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harts/chart9.xml" ContentType="application/vnd.openxmlformats-officedocument.drawingml.chart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12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charts/chart14.xml" ContentType="application/vnd.openxmlformats-officedocument.drawingml.chart+xml"/>
  <Override PartName="/xl/charts/chart27.xml" ContentType="application/vnd.openxmlformats-officedocument.drawingml.chart+xml"/>
  <Override PartName="/xl/charts/chart15.xml" ContentType="application/vnd.openxmlformats-officedocument.drawingml.chart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NAL" sheetId="1" state="visible" r:id="rId3"/>
    <sheet name="EARNINGS" sheetId="2" state="visible" r:id="rId4"/>
    <sheet name="revenues" sheetId="3" state="visible" r:id="rId5"/>
    <sheet name="cos" sheetId="4" state="visible" r:id="rId6"/>
    <sheet name="ROE" sheetId="5" state="visible" r:id="rId7"/>
    <sheet name="DCF" sheetId="6" state="visible" r:id="rId8"/>
    <sheet name="assumptions" sheetId="7" state="visible" r:id="rId9"/>
    <sheet name="interest" sheetId="8" state="visible" r:id="rId10"/>
    <sheet name="loan" sheetId="9" state="visible" r:id="rId11"/>
    <sheet name="Loanschd" sheetId="10" state="visible" r:id="rId12"/>
    <sheet name="loadfac" sheetId="11" state="visible" r:id="rId13"/>
    <sheet name="forwcurv" sheetId="12" state="visible" r:id="rId14"/>
    <sheet name="chart" sheetId="13" state="visible" r:id="rId15"/>
    <sheet name="RF" sheetId="14" state="visible" r:id="rId16"/>
  </sheets>
  <externalReferences>
    <externalReference r:id="rId17"/>
    <externalReference r:id="rId18"/>
    <externalReference r:id="rId19"/>
    <externalReference r:id="rId20"/>
  </externalReferences>
  <definedNames>
    <definedName function="false" hidden="false" localSheetId="0" name="_xlnm.Print_Area" vbProcedure="false">ANAL!$A$1:$I$64</definedName>
    <definedName function="false" hidden="false" localSheetId="0" name="_xlnm.Print_Titles" vbProcedure="false">ANAL!$1:$3</definedName>
    <definedName function="false" hidden="false" localSheetId="6" name="_xlnm.Print_Area" vbProcedure="false">assumptions!$A$1:$Q$49</definedName>
    <definedName function="false" hidden="false" localSheetId="3" name="_xlnm.Print_Area" vbProcedure="false">cos!$A$1:$M$76</definedName>
    <definedName function="false" hidden="false" localSheetId="3" name="_xlnm.Print_Titles" vbProcedure="false">cos!$A:$B,cos!$1:$5</definedName>
    <definedName function="false" hidden="false" localSheetId="11" name="_xlnm.Print_Area" vbProcedure="false">forwcurv!$G$9:$T$27</definedName>
    <definedName function="false" hidden="false" localSheetId="10" name="_xlnm.Print_Area" vbProcedure="false">loadfac!$A$19:$P$57</definedName>
    <definedName function="false" hidden="false" localSheetId="9" name="_xlnm.Print_Area" vbProcedure="false">Loanschd!$A$1:$C$17</definedName>
    <definedName function="false" hidden="false" localSheetId="13" name="_xlnm.Print_Area" vbProcedure="false">RF!$AB$1005:$AF$1012</definedName>
    <definedName function="false" hidden="false" name="_Table2_In1" vbProcedure="false">DCF!$B$63</definedName>
    <definedName function="false" hidden="false" name="_Table2_In2" vbProcedure="false">DCF!$C$18</definedName>
    <definedName function="false" hidden="false" name="_Table2_Out" vbProcedure="false">DCF!$C$67:$D$70</definedName>
    <definedName function="false" hidden="false" localSheetId="2" name="ZA0" vbProcedure="false">"Crystal Ball Data : Ver. 4.0.3"</definedName>
    <definedName function="false" hidden="false" localSheetId="2" name="ZA0A" vbProcedure="false">0+131</definedName>
    <definedName function="false" hidden="false" localSheetId="2" name="ZA0C" vbProcedure="false">0+0</definedName>
    <definedName function="false" hidden="false" localSheetId="2" name="ZA0D" vbProcedure="false">0+0</definedName>
    <definedName function="false" hidden="false" localSheetId="2" name="ZA0F" vbProcedure="false">25+149</definedName>
    <definedName function="false" hidden="false" localSheetId="2" name="ZA0T" vbProcedure="false">13870467+0</definedName>
    <definedName function="false" hidden="false" localSheetId="2" name="ZF125" vbProcedure="false">revenues!$C$57+"rev1"+""+41+41+440+0+0+0+0+4+3+"-"+"+"+2.6+50+2</definedName>
    <definedName function="false" hidden="false" localSheetId="2" name="ZF126" vbProcedure="false">revenues!$D$57+"rev2"+""+41+41+440+0+0+0+0+4+3+"-"+"+"+2.6+50+2</definedName>
    <definedName function="false" hidden="false" localSheetId="2" name="ZF127" vbProcedure="false">revenues!$E$57+"rev3"+""+41+41+440+0+0+0+0+4+3+"-"+"+"+2.6+50+2</definedName>
    <definedName function="false" hidden="false" localSheetId="2" name="ZF128" vbProcedure="false">revenues!$F$57+"rev4"+""+41+41+440+0+0+0+0+4+3+"-"+"+"+2.6+50+2</definedName>
    <definedName function="false" hidden="false" localSheetId="2" name="ZF129" vbProcedure="false">revenues!$G$57+"rev5"+""+41+41+440+0+0+0+0+4+3+"-"+"+"+2.6+50+2</definedName>
    <definedName function="false" hidden="false" localSheetId="2" name="ZF130" vbProcedure="false">revenues!$H$57+"rev6"+""+41+41+440+0+0+0+0+4+3+"-"+"+"+2.6+50+2</definedName>
    <definedName function="false" hidden="false" localSheetId="2" name="ZF131" vbProcedure="false">revenues!$I$57+"rev7"+""+41+41+440+0+0+0+0+4+3+"-"+"+"+2.6+50+2</definedName>
    <definedName function="false" hidden="false" localSheetId="2" name="ZF132" vbProcedure="false">revenues!$J$57+"rev8"+""+41+41+440+0+0+0+0+4+3+"-"+"+"+2.6+50+2</definedName>
    <definedName function="false" hidden="false" localSheetId="2" name="ZF133" vbProcedure="false">revenues!$K$57+"rev9"+""+41+41+440+0+0+0+0+4+3+"-"+"+"+2.6+50+2</definedName>
    <definedName function="false" hidden="false" localSheetId="2" name="ZF134" vbProcedure="false">revenues!$L$57+"rev10"+""+41+41+440+0+0+0+0+4+3+"-"+"+"+2.6+50+2</definedName>
    <definedName function="false" hidden="false" localSheetId="2" name="ZF135" vbProcedure="false">revenues!$M$57+"rev11"+""+41+41+440+0+0+0+0+4+3+"-"+"+"+2.6+50+2</definedName>
    <definedName function="false" hidden="false" localSheetId="2" name="ZF136" vbProcedure="false">revenues!$N$57+"rev12"+""+41+41+440+0+0+0+0+4+3+"-"+"+"+2.6+50+2</definedName>
    <definedName function="false" hidden="false" localSheetId="2" name="ZF137" vbProcedure="false">revenues!$O$57+"rev13"+""+41+41+440+0+0+0+0+4+3+"-"+"+"+2.6+50+2</definedName>
    <definedName function="false" hidden="false" localSheetId="2" name="ZF138" vbProcedure="false">revenues!$P$57+"rev14"+""+41+41+440+0+0+0+0+4+3+"-"+"+"+2.6+50+2</definedName>
    <definedName function="false" hidden="false" localSheetId="2" name="ZF139" vbProcedure="false">revenues!$Q$57+"rev15"+""+41+41+440+0+0+0+0+4+3+"-"+"+"+2.6+50+2</definedName>
    <definedName function="false" hidden="false" localSheetId="2" name="ZF140" vbProcedure="false">revenues!$R$57+"rev16"+""+41+41+440+0+0+0+0+4+3+"-"+"+"+2.6+50+2</definedName>
    <definedName function="false" hidden="false" localSheetId="2" name="ZF141" vbProcedure="false">revenues!$S$57+"rev17"+""+41+41+440+0+0+0+0+4+3+"-"+"+"+2.6+50+2</definedName>
    <definedName function="false" hidden="false" localSheetId="2" name="ZF142" vbProcedure="false">revenues!$T$57+"rev18"+""+41+41+440+0+0+0+0+4+3+"-"+"+"+2.6+50+2</definedName>
    <definedName function="false" hidden="false" localSheetId="2" name="ZF143" vbProcedure="false">revenues!$U$57+"rev19"+""+41+41+440+0+0+0+0+4+3+"-"+"+"+2.6+50+2</definedName>
    <definedName function="false" hidden="false" localSheetId="2" name="ZF144" vbProcedure="false">revenues!$V$57+"rev20"+""+41+41+440+0+0+0+0+4+3+"-"+"+"+2.6+50+2</definedName>
    <definedName function="false" hidden="false" localSheetId="2" name="ZF145" vbProcedure="false">revenues!$W$57+"rev21"+""+41+41+440+0+0+0+0+4+3+"-"+"+"+2.6+50+2</definedName>
    <definedName function="false" hidden="false" localSheetId="2" name="ZF146" vbProcedure="false">revenues!$X$57+"rev22"+""+41+41+440+0+0+0+0+4+3+"-"+"+"+2.6+50+2</definedName>
    <definedName function="false" hidden="false" localSheetId="2" name="ZF147" vbProcedure="false">revenues!$Y$57+"rev23"+""+41+41+440+0+0+0+0+4+3+"-"+"+"+2.6+50+2</definedName>
    <definedName function="false" hidden="false" localSheetId="2" name="ZF148" vbProcedure="false">revenues!$Z$57+"rev24"+""+41+41+440+0+0+0+0+4+3+"-"+"+"+2.6+50+2</definedName>
    <definedName function="false" hidden="false" localSheetId="2" name="ZF149" vbProcedure="false">revenues!$AA$57+"rev25"+""+41+41+440+0+0+0+0+4+3+"-"+"+"+2.6+50+2</definedName>
    <definedName function="false" hidden="false" localSheetId="3" name="solver_adj" vbProcedure="false">cos!$D$8:$R$8</definedName>
    <definedName function="false" hidden="false" localSheetId="3" name="solver_cvg" vbProcedure="false">0.001</definedName>
    <definedName function="false" hidden="false" localSheetId="3" name="solver_drv" vbProcedure="false">1</definedName>
    <definedName function="false" hidden="false" localSheetId="3" name="solver_est" vbProcedure="false">1</definedName>
    <definedName function="false" hidden="false" localSheetId="3" name="solver_itr" vbProcedure="false">100</definedName>
    <definedName function="false" hidden="false" localSheetId="3" name="solver_lhs1" vbProcedure="false">cos!$D$14</definedName>
    <definedName function="false" hidden="false" localSheetId="3" name="solver_lhs10" vbProcedure="false">cos!$D$14</definedName>
    <definedName function="false" hidden="false" localSheetId="3" name="solver_lhs11" vbProcedure="false">cos!$D$14</definedName>
    <definedName function="false" hidden="false" localSheetId="3" name="solver_lhs12" vbProcedure="false">cos!$D$14</definedName>
    <definedName function="false" hidden="false" localSheetId="3" name="solver_lhs13" vbProcedure="false">cos!$D$14</definedName>
    <definedName function="false" hidden="false" localSheetId="3" name="solver_lhs14" vbProcedure="false">cos!$D$14</definedName>
    <definedName function="false" hidden="false" localSheetId="3" name="solver_lhs15" vbProcedure="false">cos!$S$9</definedName>
    <definedName function="false" hidden="false" localSheetId="3" name="solver_lhs16" vbProcedure="false">cos!$D$14</definedName>
    <definedName function="false" hidden="false" localSheetId="3" name="solver_lhs17" vbProcedure="false">cos!$D$14</definedName>
    <definedName function="false" hidden="false" localSheetId="3" name="solver_lhs18" vbProcedure="false">cos!$D$14</definedName>
    <definedName function="false" hidden="false" localSheetId="3" name="solver_lhs19" vbProcedure="false">cos!$D$14</definedName>
    <definedName function="false" hidden="false" localSheetId="3" name="solver_lhs2" vbProcedure="false">cos!$D$14</definedName>
    <definedName function="false" hidden="false" localSheetId="3" name="solver_lhs20" vbProcedure="false">cos!$S$9</definedName>
    <definedName function="false" hidden="false" localSheetId="3" name="solver_lhs21" vbProcedure="false">cos!$S$9</definedName>
    <definedName function="false" hidden="false" localSheetId="3" name="solver_lhs3" vbProcedure="false">cos!$D$14</definedName>
    <definedName function="false" hidden="false" localSheetId="3" name="solver_lhs4" vbProcedure="false">cos!$D$14</definedName>
    <definedName function="false" hidden="false" localSheetId="3" name="solver_lhs5" vbProcedure="false">cos!$D$14</definedName>
    <definedName function="false" hidden="false" localSheetId="3" name="solver_lhs6" vbProcedure="false">cos!$D$14</definedName>
    <definedName function="false" hidden="false" localSheetId="3" name="solver_lhs7" vbProcedure="false">cos!$D$14</definedName>
    <definedName function="false" hidden="false" localSheetId="3" name="solver_lhs8" vbProcedure="false">cos!$D$14</definedName>
    <definedName function="false" hidden="false" localSheetId="3" name="solver_lhs9" vbProcedure="false">cos!$D$14</definedName>
    <definedName function="false" hidden="false" localSheetId="3" name="solver_lin" vbProcedure="false">2</definedName>
    <definedName function="false" hidden="false" localSheetId="3" name="solver_neg" vbProcedure="false">2</definedName>
    <definedName function="false" hidden="false" localSheetId="3" name="solver_num" vbProcedure="false">15</definedName>
    <definedName function="false" hidden="false" localSheetId="3" name="solver_nwt" vbProcedure="false">1</definedName>
    <definedName function="false" hidden="false" localSheetId="3" name="solver_opt" vbProcedure="false">cos!$S$9</definedName>
    <definedName function="false" hidden="false" localSheetId="3" name="solver_pre" vbProcedure="false">0.000001</definedName>
    <definedName function="false" hidden="false" localSheetId="3" name="solver_rel1" vbProcedure="false">2</definedName>
    <definedName function="false" hidden="false" localSheetId="3" name="solver_rel10" vbProcedure="false">2</definedName>
    <definedName function="false" hidden="false" localSheetId="3" name="solver_rel11" vbProcedure="false">2</definedName>
    <definedName function="false" hidden="false" localSheetId="3" name="solver_rel12" vbProcedure="false">2</definedName>
    <definedName function="false" hidden="false" localSheetId="3" name="solver_rel13" vbProcedure="false">2</definedName>
    <definedName function="false" hidden="false" localSheetId="3" name="solver_rel14" vbProcedure="false">2</definedName>
    <definedName function="false" hidden="false" localSheetId="3" name="solver_rel15" vbProcedure="false">2</definedName>
    <definedName function="false" hidden="false" localSheetId="3" name="solver_rel16" vbProcedure="false">2</definedName>
    <definedName function="false" hidden="false" localSheetId="3" name="solver_rel17" vbProcedure="false">2</definedName>
    <definedName function="false" hidden="false" localSheetId="3" name="solver_rel18" vbProcedure="false">2</definedName>
    <definedName function="false" hidden="false" localSheetId="3" name="solver_rel19" vbProcedure="false">2</definedName>
    <definedName function="false" hidden="false" localSheetId="3" name="solver_rel2" vbProcedure="false">2</definedName>
    <definedName function="false" hidden="false" localSheetId="3" name="solver_rel20" vbProcedure="false">2</definedName>
    <definedName function="false" hidden="false" localSheetId="3" name="solver_rel21" vbProcedure="false">2</definedName>
    <definedName function="false" hidden="false" localSheetId="3" name="solver_rel3" vbProcedure="false">2</definedName>
    <definedName function="false" hidden="false" localSheetId="3" name="solver_rel4" vbProcedure="false">2</definedName>
    <definedName function="false" hidden="false" localSheetId="3" name="solver_rel5" vbProcedure="false">2</definedName>
    <definedName function="false" hidden="false" localSheetId="3" name="solver_rel6" vbProcedure="false">2</definedName>
    <definedName function="false" hidden="false" localSheetId="3" name="solver_rel7" vbProcedure="false">2</definedName>
    <definedName function="false" hidden="false" localSheetId="3" name="solver_rel8" vbProcedure="false">2</definedName>
    <definedName function="false" hidden="false" localSheetId="3" name="solver_rel9" vbProcedure="false">2</definedName>
    <definedName function="false" hidden="false" localSheetId="3" name="solver_rhs1" vbProcedure="false">cos!$E$14</definedName>
    <definedName function="false" hidden="false" localSheetId="3" name="solver_rhs10" vbProcedure="false">cos!$N$14</definedName>
    <definedName function="false" hidden="false" localSheetId="3" name="solver_rhs11" vbProcedure="false">cos!$O$14</definedName>
    <definedName function="false" hidden="false" localSheetId="3" name="solver_rhs12" vbProcedure="false">cos!$P$14</definedName>
    <definedName function="false" hidden="false" localSheetId="3" name="solver_rhs13" vbProcedure="false">cos!$Q$14</definedName>
    <definedName function="false" hidden="false" localSheetId="3" name="solver_rhs14" vbProcedure="false">cos!$R$14</definedName>
    <definedName function="false" hidden="false" localSheetId="3" name="solver_rhs15" vbProcedure="false">cos!$R$28</definedName>
    <definedName function="false" hidden="false" localSheetId="3" name="solver_rhs16" vbProcedure="false">#REF!</definedName>
    <definedName function="false" hidden="false" localSheetId="3" name="solver_rhs17" vbProcedure="false">#REF!</definedName>
    <definedName function="false" hidden="false" localSheetId="3" name="solver_rhs18" vbProcedure="false">cos!$O$14</definedName>
    <definedName function="false" hidden="false" localSheetId="3" name="solver_rhs19" vbProcedure="false">#REF!</definedName>
    <definedName function="false" hidden="false" localSheetId="3" name="solver_rhs2" vbProcedure="false">cos!$F$14</definedName>
    <definedName function="false" hidden="false" localSheetId="3" name="solver_rhs20" vbProcedure="false">#REF!</definedName>
    <definedName function="false" hidden="false" localSheetId="3" name="solver_rhs21" vbProcedure="false">#REF!</definedName>
    <definedName function="false" hidden="false" localSheetId="3" name="solver_rhs3" vbProcedure="false">cos!$G$14</definedName>
    <definedName function="false" hidden="false" localSheetId="3" name="solver_rhs4" vbProcedure="false">cos!$H$14</definedName>
    <definedName function="false" hidden="false" localSheetId="3" name="solver_rhs5" vbProcedure="false">cos!$I$14</definedName>
    <definedName function="false" hidden="false" localSheetId="3" name="solver_rhs6" vbProcedure="false">cos!$J$14</definedName>
    <definedName function="false" hidden="false" localSheetId="3" name="solver_rhs7" vbProcedure="false">cos!$K$14</definedName>
    <definedName function="false" hidden="false" localSheetId="3" name="solver_rhs8" vbProcedure="false">cos!$L$14</definedName>
    <definedName function="false" hidden="false" localSheetId="3" name="solver_rhs9" vbProcedure="false">cos!$M$14</definedName>
    <definedName function="false" hidden="false" localSheetId="3" name="solver_scl" vbProcedure="false">2</definedName>
    <definedName function="false" hidden="false" localSheetId="3" name="solver_sho" vbProcedure="false">2</definedName>
    <definedName function="false" hidden="false" localSheetId="3" name="solver_tim" vbProcedure="false">100</definedName>
    <definedName function="false" hidden="false" localSheetId="3" name="solver_tol" vbProcedure="false">0.05</definedName>
    <definedName function="false" hidden="false" localSheetId="3" name="solver_typ" vbProcedure="false">3</definedName>
    <definedName function="false" hidden="false" localSheetId="3" name="solver_val" vbProcedure="false">0.3766</definedName>
    <definedName function="false" hidden="false" localSheetId="5" name="ZA0" vbProcedure="false">"Crystal Ball Data : Ver. 4.0.3"</definedName>
    <definedName function="false" hidden="false" localSheetId="5" name="ZA0A" vbProcedure="false">1+107</definedName>
    <definedName function="false" hidden="false" localSheetId="5" name="ZA0C" vbProcedure="false">0+0</definedName>
    <definedName function="false" hidden="false" localSheetId="5" name="ZA0D" vbProcedure="false">0+0</definedName>
    <definedName function="false" hidden="false" localSheetId="5" name="ZA0F" vbProcedure="false">101+308</definedName>
    <definedName function="false" hidden="false" localSheetId="5" name="ZA0T" vbProcedure="false">4951844+0</definedName>
    <definedName function="false" hidden="false" localSheetId="5" name="ZA107" vbProcedure="false">DCF!$D$11+"fD11"+16389+0.9+"?"+1.1</definedName>
    <definedName function="false" hidden="false" localSheetId="5" name="ZF207" vbProcedure="false">DCF!$C$59+"cf0"+""+41+41+440+0+0+0+0+4+3+"-"+"+"+2.6+50+2</definedName>
    <definedName function="false" hidden="false" localSheetId="5" name="ZF208" vbProcedure="false">DCF!$D$59+"cf1"+""+41+41+440+0+0+0+0+4+3+"-"+"+"+2.6+50+2</definedName>
    <definedName function="false" hidden="false" localSheetId="5" name="ZF209" vbProcedure="false">DCF!$E$59+"cf2"+""+41+41+440+0+0+0+0+4+3+"-"+"+"+2.6+50+2</definedName>
    <definedName function="false" hidden="false" localSheetId="5" name="ZF210" vbProcedure="false">DCF!$F$59+"cf3"+""+41+41+440+0+0+0+0+4+3+"-"+"+"+2.6+50+2</definedName>
    <definedName function="false" hidden="false" localSheetId="5" name="ZF211" vbProcedure="false">DCF!$G$59+"cf4"+""+41+41+440+0+0+0+0+4+3+"-"+"+"+2.6+50+2</definedName>
    <definedName function="false" hidden="false" localSheetId="5" name="ZF212" vbProcedure="false">DCF!$H$59+"cf5"+""+41+41+440+0+0+0+0+4+3+"-"+"+"+2.6+50+2</definedName>
    <definedName function="false" hidden="false" localSheetId="5" name="ZF213" vbProcedure="false">DCF!$I$59+"cf6"+""+41+41+440+0+0+0+0+4+3+"-"+"+"+2.6+50+2</definedName>
    <definedName function="false" hidden="false" localSheetId="5" name="ZF214" vbProcedure="false">DCF!$J$59+"cf7"+""+41+41+440+0+0+0+0+4+3+"-"+"+"+2.6+50+2</definedName>
    <definedName function="false" hidden="false" localSheetId="5" name="ZF215" vbProcedure="false">DCF!$K$59+"cf8"+""+41+41+440+0+0+0+0+4+3+"-"+"+"+2.6+50+2</definedName>
    <definedName function="false" hidden="false" localSheetId="5" name="ZF216" vbProcedure="false">DCF!$L$59+"cf9"+""+41+41+440+0+0+0+0+4+3+"-"+"+"+2.6+50+2</definedName>
    <definedName function="false" hidden="false" localSheetId="5" name="ZF217" vbProcedure="false">DCF!$M$59+"cf10"+""+41+41+440+0+0+0+0+4+3+"-"+"+"+2.6+50+2</definedName>
    <definedName function="false" hidden="false" localSheetId="5" name="ZF218" vbProcedure="false">DCF!$N$59+"cf11"+""+41+41+440+0+0+0+0+4+3+"-"+"+"+2.6+50+2</definedName>
    <definedName function="false" hidden="false" localSheetId="5" name="ZF219" vbProcedure="false">DCF!$O$59+"cf12"+""+41+41+440+0+0+0+0+4+3+"-"+"+"+2.6+50+2</definedName>
    <definedName function="false" hidden="false" localSheetId="5" name="ZF220" vbProcedure="false">DCF!$P$59+"cf13"+""+41+41+440+0+0+0+0+4+3+"-"+"+"+2.6+50+2</definedName>
    <definedName function="false" hidden="false" localSheetId="5" name="ZF221" vbProcedure="false">DCF!$Q$59+"cf14"+""+41+41+440+0+0+0+0+4+3+"-"+"+"+2.6+50+2</definedName>
    <definedName function="false" hidden="false" localSheetId="5" name="ZF222" vbProcedure="false">DCF!$R$59+"cf15"+""+41+41+440+0+0+0+0+4+3+"-"+"+"+2.6+50+2</definedName>
    <definedName function="false" hidden="false" localSheetId="5" name="ZF223" vbProcedure="false">DCF!$S$59+"cf16"+""+41+41+440+0+0+0+0+4+3+"-"+"+"+2.6+50+2</definedName>
    <definedName function="false" hidden="false" localSheetId="5" name="ZF224" vbProcedure="false">DCF!$T$59+"cf17"+""+41+41+440+0+0+0+0+4+3+"-"+"+"+2.6+50+2</definedName>
    <definedName function="false" hidden="false" localSheetId="5" name="ZF225" vbProcedure="false">DCF!$U$59+"cf18"+""+41+41+440+0+0+0+0+4+3+"-"+"+"+2.6+50+2</definedName>
    <definedName function="false" hidden="false" localSheetId="5" name="ZF226" vbProcedure="false">DCF!$V$59+"cf19"+""+41+41+440+0+0+0+0+4+3+"-"+"+"+2.6+50+2</definedName>
    <definedName function="false" hidden="false" localSheetId="5" name="ZF227" vbProcedure="false">DCF!$W$59+"cf20"+""+41+41+440+0+0+0+0+4+3+"-"+"+"+2.6+50+2</definedName>
    <definedName function="false" hidden="false" localSheetId="5" name="ZF228" vbProcedure="false">DCF!$X$59+"cf21"+""+41+41+440+0+0+0+0+4+3+"-"+"+"+2.6+50+2</definedName>
    <definedName function="false" hidden="false" localSheetId="5" name="ZF229" vbProcedure="false">DCF!$Y$59+"cf22"+""+41+41+440+0+0+0+0+4+3+"-"+"+"+2.6+50+2</definedName>
    <definedName function="false" hidden="false" localSheetId="5" name="ZF230" vbProcedure="false">DCF!$Z$59+"cf23"+""+41+41+440+0+0+0+0+4+3+"-"+"+"+2.6+50+2</definedName>
    <definedName function="false" hidden="false" localSheetId="5" name="ZF231" vbProcedure="false">DCF!$AA$59+"cf24"+""+41+41+440+0+0+0+0+4+3+"-"+"+"+2.6+50+2</definedName>
    <definedName function="false" hidden="false" localSheetId="5" name="ZF232" vbProcedure="false">DCF!$AB$59+"cf25"+""+41+41+440+0+0+0+0+4+3+"-"+"+"+2.6+50+2</definedName>
    <definedName function="false" hidden="false" localSheetId="5" name="ZF234" vbProcedure="false">DCF!$D$31+"ret1"+""+41+41+440+0+0+0+0+4+3+"-"+"+"+2.6+50+2</definedName>
    <definedName function="false" hidden="false" localSheetId="5" name="ZF235" vbProcedure="false">DCF!$E$31+"ret2"+""+41+41+440+0+0+0+0+4+3+"-"+"+"+2.6+50+2</definedName>
    <definedName function="false" hidden="false" localSheetId="5" name="ZF236" vbProcedure="false">DCF!$F$31+"ret3"+""+41+41+440+0+0+0+0+4+3+"-"+"+"+2.6+50+2</definedName>
    <definedName function="false" hidden="false" localSheetId="5" name="ZF237" vbProcedure="false">DCF!$G$31+"ret4"+""+41+41+440+0+0+0+0+4+3+"-"+"+"+2.6+50+2</definedName>
    <definedName function="false" hidden="false" localSheetId="5" name="ZF238" vbProcedure="false">DCF!$H$31+"ret5"+""+41+41+440+0+0+0+0+4+3+"-"+"+"+2.6+50+2</definedName>
    <definedName function="false" hidden="false" localSheetId="5" name="ZF239" vbProcedure="false">DCF!$I$31+"ret6"+""+41+41+440+0+0+0+0+4+3+"-"+"+"+2.6+50+2</definedName>
    <definedName function="false" hidden="false" localSheetId="5" name="ZF240" vbProcedure="false">DCF!$J$31+"ret7"+""+41+41+440+0+0+0+0+4+3+"-"+"+"+2.6+50+2</definedName>
    <definedName function="false" hidden="false" localSheetId="5" name="ZF241" vbProcedure="false">DCF!$K$31+"ret8"+""+41+41+440+0+0+0+0+4+3+"-"+"+"+2.6+50+2</definedName>
    <definedName function="false" hidden="false" localSheetId="5" name="ZF242" vbProcedure="false">DCF!$L$31+"ret9"+""+41+41+440+0+0+0+0+4+3+"-"+"+"+2.6+50+2</definedName>
    <definedName function="false" hidden="false" localSheetId="5" name="ZF243" vbProcedure="false">DCF!$M$31+"ret10"+""+41+41+440+0+0+0+0+4+3+"-"+"+"+2.6+50+2</definedName>
    <definedName function="false" hidden="false" localSheetId="5" name="ZF244" vbProcedure="false">DCF!$N$31+"ret11"+""+41+41+440+0+0+0+0+4+3+"-"+"+"+2.6+50+2</definedName>
    <definedName function="false" hidden="false" localSheetId="5" name="ZF245" vbProcedure="false">DCF!$O$31+"ret12"+""+41+41+440+0+0+0+0+4+3+"-"+"+"+2.6+50+2</definedName>
    <definedName function="false" hidden="false" localSheetId="5" name="ZF246" vbProcedure="false">DCF!$P$31+"ret13"+""+41+41+440+0+0+0+0+4+3+"-"+"+"+2.6+50+2</definedName>
    <definedName function="false" hidden="false" localSheetId="5" name="ZF247" vbProcedure="false">DCF!$Q$31+"ret14"+""+41+41+440+0+0+0+0+4+3+"-"+"+"+2.6+50+2</definedName>
    <definedName function="false" hidden="false" localSheetId="5" name="ZF248" vbProcedure="false">DCF!$R$31+"ret15"+""+41+41+440+0+0+0+0+4+3+"-"+"+"+2.6+50+2</definedName>
    <definedName function="false" hidden="false" localSheetId="5" name="ZF249" vbProcedure="false">DCF!$S$31+"ret16"+""+41+41+440+0+0+0+0+4+3+"-"+"+"+2.6+50+2</definedName>
    <definedName function="false" hidden="false" localSheetId="5" name="ZF250" vbProcedure="false">DCF!$T$31+"ret17"+""+41+41+440+0+0+0+0+4+3+"-"+"+"+2.6+50+2</definedName>
    <definedName function="false" hidden="false" localSheetId="5" name="ZF251" vbProcedure="false">DCF!$U$31+"ret18"+""+41+41+440+0+0+0+0+4+3+"-"+"+"+2.6+50+2</definedName>
    <definedName function="false" hidden="false" localSheetId="5" name="ZF252" vbProcedure="false">DCF!$V$31+"ret19"+""+41+41+440+0+0+0+0+4+3+"-"+"+"+2.6+50+2</definedName>
    <definedName function="false" hidden="false" localSheetId="5" name="ZF253" vbProcedure="false">DCF!$W$31+"ret20"+""+41+41+440+0+0+0+0+4+3+"-"+"+"+2.6+50+2</definedName>
    <definedName function="false" hidden="false" localSheetId="5" name="ZF254" vbProcedure="false">DCF!$X$31+"ret21"+""+41+41+440+0+0+0+0+4+3+"-"+"+"+2.6+50+2</definedName>
    <definedName function="false" hidden="false" localSheetId="5" name="ZF255" vbProcedure="false">DCF!$Y$31+"ret22"+""+41+41+440+0+0+0+0+4+3+"-"+"+"+2.6+50+2</definedName>
    <definedName function="false" hidden="false" localSheetId="5" name="ZF256" vbProcedure="false">DCF!$Z$31+"ret23"+""+41+41+440+0+0+0+0+4+3+"-"+"+"+2.6+50+2</definedName>
    <definedName function="false" hidden="false" localSheetId="5" name="ZF257" vbProcedure="false">DCF!$AA$31+"ret24"+""+41+41+440+0+0+0+0+4+3+"-"+"+"+2.6+50+2</definedName>
    <definedName function="false" hidden="false" localSheetId="5" name="ZF258" vbProcedure="false">DCF!$AB$31+"ret25"+""+41+41+440+0+0+0+0+4+3+"-"+"+"+2.6+50+2</definedName>
    <definedName function="false" hidden="false" localSheetId="5" name="ZF259" vbProcedure="false">DCF!$D$35+"f1"+""+41+41+440+0+0+0+0+4+3+"-"+"+"+2.6+50+2</definedName>
    <definedName function="false" hidden="false" localSheetId="5" name="ZF260" vbProcedure="false">DCF!$E$35+"f2"+""+41+41+440+0+0+0+0+4+3+"-"+"+"+2.6+50+2</definedName>
    <definedName function="false" hidden="false" localSheetId="5" name="ZF261" vbProcedure="false">DCF!$F$35+"f3"+""+41+41+440+0+0+0+0+4+3+"-"+"+"+2.6+50+2</definedName>
    <definedName function="false" hidden="false" localSheetId="5" name="ZF262" vbProcedure="false">DCF!$G$35+"f4"+""+41+41+440+0+0+0+0+4+3+"-"+"+"+2.6+50+2</definedName>
    <definedName function="false" hidden="false" localSheetId="5" name="ZF263" vbProcedure="false">DCF!$H$35+"f5"+""+41+41+440+0+0+0+0+4+3+"-"+"+"+2.6+50+2</definedName>
    <definedName function="false" hidden="false" localSheetId="5" name="ZF264" vbProcedure="false">DCF!$I$35+"f6"+""+41+41+440+0+0+0+0+4+3+"-"+"+"+2.6+50+2</definedName>
    <definedName function="false" hidden="false" localSheetId="5" name="ZF265" vbProcedure="false">DCF!$J$35+"f7"+""+41+41+440+0+0+0+0+4+3+"-"+"+"+2.6+50+2</definedName>
    <definedName function="false" hidden="false" localSheetId="5" name="ZF266" vbProcedure="false">DCF!$K$35+"f8"+""+41+41+440+0+0+0+0+4+3+"-"+"+"+2.6+50+2</definedName>
    <definedName function="false" hidden="false" localSheetId="5" name="ZF267" vbProcedure="false">DCF!$L$35+"f9"+""+41+41+440+0+0+0+0+4+3+"-"+"+"+2.6+50+2</definedName>
    <definedName function="false" hidden="false" localSheetId="5" name="ZF268" vbProcedure="false">DCF!$M$35+"f10"+""+41+41+440+0+0+0+0+4+3+"-"+"+"+2.6+50+2</definedName>
    <definedName function="false" hidden="false" localSheetId="5" name="ZF269" vbProcedure="false">DCF!$N$35+"f11"+""+41+41+440+0+0+0+0+4+3+"-"+"+"+2.6+50+2</definedName>
    <definedName function="false" hidden="false" localSheetId="5" name="ZF270" vbProcedure="false">DCF!$O$35+"f12"+""+41+41+440+0+0+0+0+4+3+"-"+"+"+2.6+50+2</definedName>
    <definedName function="false" hidden="false" localSheetId="5" name="ZF271" vbProcedure="false">DCF!$P$35+"f13"+""+41+41+440+0+0+0+0+4+3+"-"+"+"+2.6+50+2</definedName>
    <definedName function="false" hidden="false" localSheetId="5" name="ZF272" vbProcedure="false">DCF!$Q$35+"f14"+""+41+41+440+0+0+0+0+4+3+"-"+"+"+2.6+50+2</definedName>
    <definedName function="false" hidden="false" localSheetId="5" name="ZF273" vbProcedure="false">DCF!$R$35+"f15"+""+41+41+440+0+0+0+0+4+3+"-"+"+"+2.6+50+2</definedName>
    <definedName function="false" hidden="false" localSheetId="5" name="ZF274" vbProcedure="false">DCF!$S$35+"f16"+""+41+41+440+0+0+0+0+4+3+"-"+"+"+2.6+50+2</definedName>
    <definedName function="false" hidden="false" localSheetId="5" name="ZF275" vbProcedure="false">DCF!$T$35+"f17"+""+41+41+440+0+0+0+0+4+3+"-"+"+"+2.6+50+2</definedName>
    <definedName function="false" hidden="false" localSheetId="5" name="ZF276" vbProcedure="false">DCF!$U$35+"f18"+""+41+41+440+0+0+0+0+4+3+"-"+"+"+2.6+50+2</definedName>
    <definedName function="false" hidden="false" localSheetId="5" name="ZF277" vbProcedure="false">DCF!$V$35+"f19"+""+41+41+440+0+0+0+0+4+3+"-"+"+"+2.6+50+2</definedName>
    <definedName function="false" hidden="false" localSheetId="5" name="ZF278" vbProcedure="false">DCF!$W$35+"f20"+""+41+41+440+0+0+0+0+4+3+"-"+"+"+2.6+50+2</definedName>
    <definedName function="false" hidden="false" localSheetId="5" name="ZF279" vbProcedure="false">DCF!$X$35+"f21"+""+41+41+440+0+0+0+0+4+3+"-"+"+"+2.6+50+2</definedName>
    <definedName function="false" hidden="false" localSheetId="5" name="ZF280" vbProcedure="false">DCF!$Y$35+"f22"+""+41+41+440+0+0+0+0+4+3+"-"+"+"+2.6+50+2</definedName>
    <definedName function="false" hidden="false" localSheetId="5" name="ZF281" vbProcedure="false">DCF!$Z$35+"f23"+""+41+41+440+0+0+0+0+4+3+"-"+"+"+2.6+50+2</definedName>
    <definedName function="false" hidden="false" localSheetId="5" name="ZF282" vbProcedure="false">DCF!$AA$35+"f24"+""+41+41+440+0+0+0+0+4+3+"-"+"+"+2.6+50+2</definedName>
    <definedName function="false" hidden="false" localSheetId="5" name="ZF283" vbProcedure="false">DCF!$AB$35+"f25"+""+41+41+440+0+0+0+0+4+3+"-"+"+"+2.6+50+2</definedName>
    <definedName function="false" hidden="false" localSheetId="5" name="ZF284" vbProcedure="false">DCF!$D$39+"elec1"+""+41+41+440+0+0+0+0+4+3+"-"+"+"+2.6+50+2</definedName>
    <definedName function="false" hidden="false" localSheetId="5" name="ZF285" vbProcedure="false">DCF!$E$39+"elec2"+""+41+41+440+0+0+0+0+4+3+"-"+"+"+2.6+50+2</definedName>
    <definedName function="false" hidden="false" localSheetId="5" name="ZF286" vbProcedure="false">DCF!$F$39+"elec3"+""+41+41+440+0+0+0+0+4+3+"-"+"+"+2.6+50+2</definedName>
    <definedName function="false" hidden="false" localSheetId="5" name="ZF287" vbProcedure="false">DCF!$G$39+"elec4"+""+41+41+440+0+0+0+0+4+3+"-"+"+"+2.6+50+2</definedName>
    <definedName function="false" hidden="false" localSheetId="5" name="ZF288" vbProcedure="false">DCF!$H$39+"elec5"+""+41+41+440+0+0+0+0+4+3+"-"+"+"+2.6+50+2</definedName>
    <definedName function="false" hidden="false" localSheetId="5" name="ZF289" vbProcedure="false">DCF!$I$39+"elec6"+""+41+41+440+0+0+0+0+4+3+"-"+"+"+2.6+50+2</definedName>
    <definedName function="false" hidden="false" localSheetId="5" name="ZF290" vbProcedure="false">DCF!$J$39+"elec7"+""+41+41+440+0+0+0+0+4+3+"-"+"+"+2.6+50+2</definedName>
    <definedName function="false" hidden="false" localSheetId="5" name="ZF291" vbProcedure="false">DCF!$K$39+"elec8"+""+41+41+440+0+0+0+0+4+3+"-"+"+"+2.6+50+2</definedName>
    <definedName function="false" hidden="false" localSheetId="5" name="ZF292" vbProcedure="false">DCF!$L$39+"elec9"+""+41+41+440+0+0+0+0+4+3+"-"+"+"+2.6+50+2</definedName>
    <definedName function="false" hidden="false" localSheetId="5" name="ZF293" vbProcedure="false">DCF!$M$39+"elec10"+""+41+41+440+0+0+0+0+4+3+"-"+"+"+2.6+50+2</definedName>
    <definedName function="false" hidden="false" localSheetId="5" name="ZF294" vbProcedure="false">DCF!$N$39+"elec11"+""+41+41+440+0+0+0+0+4+3+"-"+"+"+2.6+50+2</definedName>
    <definedName function="false" hidden="false" localSheetId="5" name="ZF295" vbProcedure="false">DCF!$O$39+"elec12"+""+41+41+440+0+0+0+0+4+3+"-"+"+"+2.6+50+2</definedName>
    <definedName function="false" hidden="false" localSheetId="5" name="ZF296" vbProcedure="false">DCF!$P$39+"elec13"+""+41+41+440+0+0+0+0+4+3+"-"+"+"+2.6+50+2</definedName>
    <definedName function="false" hidden="false" localSheetId="5" name="ZF297" vbProcedure="false">DCF!$Q$39+"elec14"+""+41+41+440+0+0+0+0+4+3+"-"+"+"+2.6+50+2</definedName>
    <definedName function="false" hidden="false" localSheetId="5" name="ZF298" vbProcedure="false">DCF!$R$39+"elec15"+""+41+41+440+0+0+0+0+4+3+"-"+"+"+2.6+50+2</definedName>
    <definedName function="false" hidden="false" localSheetId="5" name="ZF299" vbProcedure="false">DCF!$S$39+"elec16"+""+41+41+440+0+0+0+0+4+3+"-"+"+"+2.6+50+2</definedName>
    <definedName function="false" hidden="false" localSheetId="5" name="ZF300" vbProcedure="false">DCF!$T$39+"elec17"+""+41+41+440+0+0+0+0+4+3+"-"+"+"+2.6+50+2</definedName>
    <definedName function="false" hidden="false" localSheetId="5" name="ZF301" vbProcedure="false">DCF!$U$39+"elec18"+""+41+41+440+0+0+0+0+4+3+"-"+"+"+2.6+50+2</definedName>
    <definedName function="false" hidden="false" localSheetId="5" name="ZF302" vbProcedure="false">DCF!$V$39+"elec19"+""+41+41+440+0+0+0+0+4+3+"-"+"+"+2.6+50+2</definedName>
    <definedName function="false" hidden="false" localSheetId="5" name="ZF303" vbProcedure="false">DCF!$W$39+"elec20"+""+41+41+440+0+0+0+0+4+3+"-"+"+"+2.6+50+2</definedName>
    <definedName function="false" hidden="false" localSheetId="5" name="ZF304" vbProcedure="false">DCF!$X$39+"elec21"+""+41+41+440+0+0+0+0+4+3+"-"+"+"+2.6+50+2</definedName>
    <definedName function="false" hidden="false" localSheetId="5" name="ZF305" vbProcedure="false">DCF!$Y$39+"elec22"+""+41+41+440+0+0+0+0+4+3+"-"+"+"+2.6+50+2</definedName>
    <definedName function="false" hidden="false" localSheetId="5" name="ZF306" vbProcedure="false">DCF!$Z$39+"elec23"+""+41+41+440+0+0+0+0+4+3+"-"+"+"+2.6+50+2</definedName>
    <definedName function="false" hidden="false" localSheetId="5" name="ZF307" vbProcedure="false">DCF!$AA$39+"elec24"+""+41+41+440+0+0+0+0+4+3+"-"+"+"+2.6+50+2</definedName>
    <definedName function="false" hidden="false" localSheetId="5" name="ZF308" vbProcedure="false">DCF!$AB$39+"elec25"+""+41+41+440+0+0+0+0+4+3+"-"+"+"+2.6+50+2</definedName>
    <definedName function="false" hidden="false" localSheetId="6" name="ZA0" vbProcedure="false">"Crystal Ball Data : Ver. 4.0.3"</definedName>
    <definedName function="false" hidden="false" localSheetId="6" name="ZA0A" vbProcedure="false">1+100</definedName>
    <definedName function="false" hidden="false" localSheetId="6" name="ZA0F" vbProcedure="false">15+114</definedName>
    <definedName function="false" hidden="false" localSheetId="6" name="ZA0T" vbProcedure="false">12704274+0</definedName>
    <definedName function="false" hidden="false" localSheetId="6" name="ZA100" vbProcedure="false">assumptions!$C$19+"aSan Juan"+1+35000+1665</definedName>
    <definedName function="false" hidden="false" localSheetId="6" name="ZF100" vbProcedure="false">assumptions!$C$35+"fv1"+""+1025+1025+440+0+0+0+0+4+3+"-"+"+"+2.6+50+2</definedName>
    <definedName function="false" hidden="false" localSheetId="6" name="ZF101" vbProcedure="false">assumptions!$D$35+"fv2"+""+1025+1025+440+0+0+0+0+4+3+"-"+"+"+2.6+50+2</definedName>
    <definedName function="false" hidden="false" localSheetId="6" name="ZF102" vbProcedure="false">assumptions!$E$35+"fv3"+""+1025+1025+440+0+0+0+0+4+3+"-"+"+"+2.6+50+2</definedName>
    <definedName function="false" hidden="false" localSheetId="6" name="ZF103" vbProcedure="false">assumptions!$F$35+"fv4"+""+1025+1025+440+0+0+0+0+4+3+"-"+"+"+2.6+50+2</definedName>
    <definedName function="false" hidden="false" localSheetId="6" name="ZF104" vbProcedure="false">assumptions!$G$35+"fv5"+""+1025+1025+440+0+0+0+0+4+3+"-"+"+"+2.6+50+2</definedName>
    <definedName function="false" hidden="false" localSheetId="6" name="ZF105" vbProcedure="false">assumptions!$H$35+"fv6"+""+1025+1025+440+0+0+0+0+4+3+"-"+"+"+2.6+50+2</definedName>
    <definedName function="false" hidden="false" localSheetId="6" name="ZF106" vbProcedure="false">assumptions!$I$35+"fv7"+""+1025+1025+440+0+0+0+0+4+3+"-"+"+"+2.6+50+2</definedName>
    <definedName function="false" hidden="false" localSheetId="6" name="ZF107" vbProcedure="false">assumptions!$J$35+"fv8"+""+1025+1025+440+0+0+0+0+4+3+"-"+"+"+2.6+50+2</definedName>
    <definedName function="false" hidden="false" localSheetId="6" name="ZF108" vbProcedure="false">assumptions!$K$35+"fv9"+""+1025+1025+440+0+0+0+0+4+3+"-"+"+"+2.6+50+2</definedName>
    <definedName function="false" hidden="false" localSheetId="6" name="ZF109" vbProcedure="false">assumptions!$L$35+"fv10"+""+1025+1025+440+0+0+0+0+4+3+"-"+"+"+2.6+50+2</definedName>
    <definedName function="false" hidden="false" localSheetId="6" name="ZF110" vbProcedure="false">assumptions!$M$35+"fv11"+""+1025+1025+440+0+0+0+0+4+3+"-"+"+"+2.6+50+2</definedName>
    <definedName function="false" hidden="false" localSheetId="6" name="ZF111" vbProcedure="false">assumptions!$N$35+"fv12"+""+1025+1025+440+0+0+0+0+4+3+"-"+"+"+2.6+50+2</definedName>
    <definedName function="false" hidden="false" localSheetId="6" name="ZF112" vbProcedure="false">assumptions!$O$35+"fv13"+""+1025+1025+440+0+0+0+0+4+3+"-"+"+"+2.6+50+2</definedName>
    <definedName function="false" hidden="false" localSheetId="6" name="ZF113" vbProcedure="false">assumptions!$P$35+"fv14"+""+1025+1025+440+0+0+0+0+4+3+"-"+"+"+2.6+50+2</definedName>
    <definedName function="false" hidden="false" localSheetId="6" name="ZF114" vbProcedure="false">assumptions!$Q$35+"fv15"+""+1025+1025+440+0+0+0+0+4+3+"-"+"+"+2.6+50+2</definedName>
    <definedName function="false" hidden="false" localSheetId="7" name="ZA0" vbProcedure="false">"Crystal Ball Data : Ver. 4.0.3"</definedName>
    <definedName function="false" hidden="false" localSheetId="7" name="ZA0F" vbProcedure="false">15+114</definedName>
    <definedName function="false" hidden="false" localSheetId="7" name="ZA0T" vbProcedure="false">9919900+0</definedName>
    <definedName function="false" hidden="false" localSheetId="7" name="ZF100" vbProcedure="false">interest!$N$7+"int1"+""+41+41+440+0+0+0+0+4+3+"-"+"+"+2.6+50+2</definedName>
    <definedName function="false" hidden="false" localSheetId="7" name="ZF101" vbProcedure="false">interest!$N$15+"int2"+""+41+41+440+0+0+0+0+4+3+"-"+"+"+2.6+50+2</definedName>
    <definedName function="false" hidden="false" localSheetId="7" name="ZF102" vbProcedure="false">interest!$N$23+"int3"+""+41+41+440+0+0+0+0+4+3+"-"+"+"+2.6+50+2</definedName>
    <definedName function="false" hidden="false" localSheetId="7" name="ZF103" vbProcedure="false">interest!$N$31+"int4"+""+41+41+440+0+0+0+0+4+3+"-"+"+"+2.6+50+2</definedName>
    <definedName function="false" hidden="false" localSheetId="7" name="ZF104" vbProcedure="false">interest!$N$39+"int5"+""+41+41+440+0+0+0+0+4+3+"-"+"+"+2.6+50+2</definedName>
    <definedName function="false" hidden="false" localSheetId="7" name="ZF105" vbProcedure="false">interest!$N$47+"int6"+""+41+41+440+0+0+0+0+4+3+"-"+"+"+2.6+50+2</definedName>
    <definedName function="false" hidden="false" localSheetId="7" name="ZF106" vbProcedure="false">interest!$N$55+"int7"+""+41+41+440+0+0+0+0+4+3+"-"+"+"+2.6+50+2</definedName>
    <definedName function="false" hidden="false" localSheetId="7" name="ZF107" vbProcedure="false">interest!$N$63+"int8"+""+41+41+440+0+0+0+0+4+3+"-"+"+"+2.6+50+2</definedName>
    <definedName function="false" hidden="false" localSheetId="7" name="ZF108" vbProcedure="false">interest!$N$71+"int9"+""+41+41+440+0+0+0+0+4+3+"-"+"+"+2.6+50+2</definedName>
    <definedName function="false" hidden="false" localSheetId="7" name="ZF109" vbProcedure="false">interest!$N$79+"int10"+""+41+41+440+0+0+0+0+4+3+"-"+"+"+2.6+50+2</definedName>
    <definedName function="false" hidden="false" localSheetId="7" name="ZF110" vbProcedure="false">interest!$N$87+"int11"+""+41+41+440+0+0+0+0+4+3+"-"+"+"+2.6+50+2</definedName>
    <definedName function="false" hidden="false" localSheetId="7" name="ZF111" vbProcedure="false">interest!$N$95+"int12"+""+41+41+440+0+0+0+0+4+3+"-"+"+"+2.6+50+2</definedName>
    <definedName function="false" hidden="false" localSheetId="7" name="ZF112" vbProcedure="false">interest!$N$103+"int13"+""+41+41+440+0+0+0+0+4+3+"-"+"+"+2.6+50+2</definedName>
    <definedName function="false" hidden="false" localSheetId="7" name="ZF113" vbProcedure="false">interest!$N$111+"int14"+""+41+41+440+0+0+0+0+4+3+"-"+"+"+2.6+50+2</definedName>
    <definedName function="false" hidden="false" localSheetId="7" name="ZF114" vbProcedure="false">interest!$N$119+"int15"+""+41+41+440+57+18+342+477+4+3+"-"+"+"+2.6+50+2</definedName>
    <definedName function="false" hidden="false" localSheetId="8" name="ZA0" vbProcedure="false">"Crystal Ball Data : Ver. 4.0.3"</definedName>
    <definedName function="false" hidden="false" localSheetId="8" name="ZA0A" vbProcedure="false">0+100</definedName>
    <definedName function="false" hidden="false" localSheetId="8" name="ZA0C" vbProcedure="false">0+0</definedName>
    <definedName function="false" hidden="false" localSheetId="8" name="ZA0D" vbProcedure="false">0+0</definedName>
    <definedName function="false" hidden="false" localSheetId="8" name="ZA0F" vbProcedure="false">0+132</definedName>
    <definedName function="false" hidden="false" localSheetId="8" name="ZA0T" vbProcedure="false">10117528+0</definedName>
    <definedName function="false" hidden="false" localSheetId="9" name="ZA0" vbProcedure="false">"Crystal Ball Data : Ver. 4.0.3"</definedName>
    <definedName function="false" hidden="false" localSheetId="9" name="ZA0F" vbProcedure="false">15+114</definedName>
    <definedName function="false" hidden="false" localSheetId="9" name="ZA0T" vbProcedure="false">10567893+0</definedName>
    <definedName function="false" hidden="false" localSheetId="9" name="ZF100" vbProcedure="false">Loanschd!$C$2+"Lint1"+""+41+41+440+0+0+0+0+4+3+"-"+"+"+2.6+50+2</definedName>
    <definedName function="false" hidden="false" localSheetId="9" name="ZF101" vbProcedure="false">Loanschd!$C$3+"Lint2"+""+41+41+440+0+0+0+0+4+3+"-"+"+"+2.6+50+2</definedName>
    <definedName function="false" hidden="false" localSheetId="9" name="ZF102" vbProcedure="false">Loanschd!$C$4+"Lint3"+""+41+41+440+0+0+0+0+4+3+"-"+"+"+2.6+50+2</definedName>
    <definedName function="false" hidden="false" localSheetId="9" name="ZF103" vbProcedure="false">Loanschd!$C$5+"Lint4"+""+41+41+440+0+0+0+0+4+3+"-"+"+"+2.6+50+2</definedName>
    <definedName function="false" hidden="false" localSheetId="9" name="ZF104" vbProcedure="false">Loanschd!$C$6+"Lint5"+""+41+41+440+0+0+0+0+4+3+"-"+"+"+2.6+50+2</definedName>
    <definedName function="false" hidden="false" localSheetId="9" name="ZF105" vbProcedure="false">Loanschd!$C$7+"Lint6"+""+41+41+440+0+0+0+0+4+3+"-"+"+"+2.6+50+2</definedName>
    <definedName function="false" hidden="false" localSheetId="9" name="ZF106" vbProcedure="false">Loanschd!$C$8+"Lint7"+""+41+41+440+0+0+0+0+4+3+"-"+"+"+2.6+50+2</definedName>
    <definedName function="false" hidden="false" localSheetId="9" name="ZF107" vbProcedure="false">Loanschd!$C$9+"Lint8"+""+41+41+440+0+0+0+0+4+3+"-"+"+"+2.6+50+2</definedName>
    <definedName function="false" hidden="false" localSheetId="9" name="ZF108" vbProcedure="false">Loanschd!$C$10+"Lint9"+""+41+41+440+0+0+0+0+4+3+"-"+"+"+2.6+50+2</definedName>
    <definedName function="false" hidden="false" localSheetId="9" name="ZF109" vbProcedure="false">Loanschd!$C$11+"Lint10"+""+41+41+440+0+0+0+0+4+3+"-"+"+"+2.6+50+2</definedName>
    <definedName function="false" hidden="false" localSheetId="9" name="ZF110" vbProcedure="false">Loanschd!$C$12+"Lint11"+""+41+41+440+0+0+0+0+4+3+"-"+"+"+2.6+50+2</definedName>
    <definedName function="false" hidden="false" localSheetId="9" name="ZF111" vbProcedure="false">Loanschd!$C$13+"Lint12"+""+41+41+440+0+0+0+0+4+3+"-"+"+"+2.6+50+2</definedName>
    <definedName function="false" hidden="false" localSheetId="9" name="ZF112" vbProcedure="false">Loanschd!$C$14+"Lint13"+""+41+41+440+0+0+0+0+4+3+"-"+"+"+2.6+50+2</definedName>
    <definedName function="false" hidden="false" localSheetId="9" name="ZF113" vbProcedure="false">Loanschd!$C$15+"Lint14"+""+41+41+440+0+0+0+0+4+3+"-"+"+"+2.6+50+2</definedName>
    <definedName function="false" hidden="false" localSheetId="9" name="ZF114" vbProcedure="false">Loanschd!$C$16+"Lint15"+""+41+41+440+0+0+0+0+4+3+"-"+"+"+2.6+50+2</definedName>
    <definedName function="false" hidden="false" localSheetId="10" name="ZA0" vbProcedure="false">"Crystal Ball Data : Ver. 4.0.3"</definedName>
    <definedName function="false" hidden="false" localSheetId="10" name="ZA0A" vbProcedure="false">180+297</definedName>
    <definedName function="false" hidden="false" localSheetId="10" name="ZA0C" vbProcedure="false">0+0</definedName>
    <definedName function="false" hidden="false" localSheetId="10" name="ZA0D" vbProcedure="false">0+0</definedName>
    <definedName function="false" hidden="false" localSheetId="10" name="ZA0F" vbProcedure="false">0+110</definedName>
    <definedName function="false" hidden="false" localSheetId="10" name="ZA0T" vbProcedure="false">25861829+0</definedName>
    <definedName function="false" hidden="false" localSheetId="10" name="ZA118" vbProcedure="false">loadfac!$B$3+"aJanuary"+1+85+5</definedName>
    <definedName function="false" hidden="false" localSheetId="10" name="ZA119" vbProcedure="false">loadfac!$B$4+"aB4"+1+85+5</definedName>
    <definedName function="false" hidden="false" localSheetId="10" name="ZA120" vbProcedure="false">loadfac!$B$5+"aB5"+1+85+5</definedName>
    <definedName function="false" hidden="false" localSheetId="10" name="ZA121" vbProcedure="false">loadfac!$B$6+"aB6"+1+85+5</definedName>
    <definedName function="false" hidden="false" localSheetId="10" name="ZA122" vbProcedure="false">loadfac!$B$7+"aB7"+1+85+5</definedName>
    <definedName function="false" hidden="false" localSheetId="10" name="ZA123" vbProcedure="false">loadfac!$B$8+"aB8"+1+85+5</definedName>
    <definedName function="false" hidden="false" localSheetId="10" name="ZA124" vbProcedure="false">loadfac!$B$9+"aB9"+1+85+5</definedName>
    <definedName function="false" hidden="false" localSheetId="10" name="ZA125" vbProcedure="false">loadfac!$B$10+"aB10"+1+85+5</definedName>
    <definedName function="false" hidden="false" localSheetId="10" name="ZA126" vbProcedure="false">loadfac!$B$11+"aB11"+1+85+5</definedName>
    <definedName function="false" hidden="false" localSheetId="10" name="ZA127" vbProcedure="false">loadfac!$B$12+"aB12"+1+85+5</definedName>
    <definedName function="false" hidden="false" localSheetId="10" name="ZA128" vbProcedure="false">loadfac!$D$3+"aMarch"+1+85+5</definedName>
    <definedName function="false" hidden="false" localSheetId="10" name="ZA129" vbProcedure="false">loadfac!$D$4+"aD4"+1+85+5</definedName>
    <definedName function="false" hidden="false" localSheetId="10" name="ZA130" vbProcedure="false">loadfac!$D$5+"aD5"+1+85+5</definedName>
    <definedName function="false" hidden="false" localSheetId="10" name="ZA131" vbProcedure="false">loadfac!$D$6+"aD6"+1+85+5</definedName>
    <definedName function="false" hidden="false" localSheetId="10" name="ZA132" vbProcedure="false">loadfac!$D$7+"aD7"+1+85+5</definedName>
    <definedName function="false" hidden="false" localSheetId="10" name="ZA133" vbProcedure="false">loadfac!$D$8+"aD8"+1+85+5</definedName>
    <definedName function="false" hidden="false" localSheetId="10" name="ZA134" vbProcedure="false">loadfac!$D$9+"aD9"+1+85+5</definedName>
    <definedName function="false" hidden="false" localSheetId="10" name="ZA135" vbProcedure="false">loadfac!$D$10+"aD10"+1+85+5</definedName>
    <definedName function="false" hidden="false" localSheetId="10" name="ZA136" vbProcedure="false">loadfac!$D$11+"aD11"+1+85+5</definedName>
    <definedName function="false" hidden="false" localSheetId="10" name="ZA137" vbProcedure="false">loadfac!$D$12+"aD12"+1+85+5</definedName>
    <definedName function="false" hidden="false" localSheetId="10" name="ZA138" vbProcedure="false">loadfac!$E$3+"aApril"+1+85+5</definedName>
    <definedName function="false" hidden="false" localSheetId="10" name="ZA139" vbProcedure="false">loadfac!$E$4+"aE4"+1+85+5</definedName>
    <definedName function="false" hidden="false" localSheetId="10" name="ZA140" vbProcedure="false">loadfac!$E$5+"aE5"+1+85+5</definedName>
    <definedName function="false" hidden="false" localSheetId="10" name="ZA141" vbProcedure="false">loadfac!$E$6+"aE6"+1+85+5</definedName>
    <definedName function="false" hidden="false" localSheetId="10" name="ZA142" vbProcedure="false">loadfac!$E$7+"aE7"+1+85+5</definedName>
    <definedName function="false" hidden="false" localSheetId="10" name="ZA143" vbProcedure="false">loadfac!$E$8+"aE8"+1+85+5</definedName>
    <definedName function="false" hidden="false" localSheetId="10" name="ZA144" vbProcedure="false">loadfac!$E$9+"aE9"+1+85+5</definedName>
    <definedName function="false" hidden="false" localSheetId="10" name="ZA145" vbProcedure="false">loadfac!$E$10+"aE10"+1+85+5</definedName>
    <definedName function="false" hidden="false" localSheetId="10" name="ZA146" vbProcedure="false">loadfac!$E$11+"aE11"+1+85+5</definedName>
    <definedName function="false" hidden="false" localSheetId="10" name="ZA147" vbProcedure="false">loadfac!$E$12+"aE12"+1+85+5</definedName>
    <definedName function="false" hidden="false" localSheetId="10" name="ZA148" vbProcedure="false">loadfac!$F$3+"aMay"+1+85+5</definedName>
    <definedName function="false" hidden="false" localSheetId="10" name="ZA149" vbProcedure="false">loadfac!$F$4+"aF4"+1+85+5</definedName>
    <definedName function="false" hidden="false" localSheetId="10" name="ZA150" vbProcedure="false">loadfac!$F$5+"aF5"+1+85+5</definedName>
    <definedName function="false" hidden="false" localSheetId="10" name="ZA151" vbProcedure="false">loadfac!$F$6+"aF6"+1+85+5</definedName>
    <definedName function="false" hidden="false" localSheetId="10" name="ZA152" vbProcedure="false">loadfac!$F$7+"aF7"+1+85+5</definedName>
    <definedName function="false" hidden="false" localSheetId="10" name="ZA153" vbProcedure="false">loadfac!$F$8+"aF8"+1+85+5</definedName>
    <definedName function="false" hidden="false" localSheetId="10" name="ZA154" vbProcedure="false">loadfac!$F$9+"aF9"+1+85+5</definedName>
    <definedName function="false" hidden="false" localSheetId="10" name="ZA155" vbProcedure="false">loadfac!$F$10+"aF10"+1+85+5</definedName>
    <definedName function="false" hidden="false" localSheetId="10" name="ZA156" vbProcedure="false">loadfac!$F$11+"aF11"+1+85+5</definedName>
    <definedName function="false" hidden="false" localSheetId="10" name="ZA157" vbProcedure="false">loadfac!$F$12+"aF12"+1+85+5</definedName>
    <definedName function="false" hidden="false" localSheetId="10" name="ZA158" vbProcedure="false">loadfac!$G$3+"aJune"+1+85+5</definedName>
    <definedName function="false" hidden="false" localSheetId="10" name="ZA159" vbProcedure="false">loadfac!$G$4+"aG4"+1+85+5</definedName>
    <definedName function="false" hidden="false" localSheetId="10" name="ZA160" vbProcedure="false">loadfac!$G$5+"aG5"+1+85+5</definedName>
    <definedName function="false" hidden="false" localSheetId="10" name="ZA161" vbProcedure="false">loadfac!$G$6+"aG6"+1+85+5</definedName>
    <definedName function="false" hidden="false" localSheetId="10" name="ZA162" vbProcedure="false">loadfac!$G$7+"aG7"+1+85+5</definedName>
    <definedName function="false" hidden="false" localSheetId="10" name="ZA163" vbProcedure="false">loadfac!$G$8+"aG8"+1+85+5</definedName>
    <definedName function="false" hidden="false" localSheetId="10" name="ZA164" vbProcedure="false">loadfac!$G$9+"aG9"+1+85+5</definedName>
    <definedName function="false" hidden="false" localSheetId="10" name="ZA165" vbProcedure="false">loadfac!$G$10+"aG10"+1+85+5</definedName>
    <definedName function="false" hidden="false" localSheetId="10" name="ZA166" vbProcedure="false">loadfac!$G$11+"aG11"+1+85+5</definedName>
    <definedName function="false" hidden="false" localSheetId="10" name="ZA167" vbProcedure="false">loadfac!$G$12+"aG12"+1+85+5</definedName>
    <definedName function="false" hidden="false" localSheetId="10" name="ZA168" vbProcedure="false">loadfac!$I$3+"aAugust"+1+85+5</definedName>
    <definedName function="false" hidden="false" localSheetId="10" name="ZA169" vbProcedure="false">loadfac!$I$4+"aI4"+1+85+5</definedName>
    <definedName function="false" hidden="false" localSheetId="10" name="ZA170" vbProcedure="false">loadfac!$I$5+"aI5"+1+85+5</definedName>
    <definedName function="false" hidden="false" localSheetId="10" name="ZA171" vbProcedure="false">loadfac!$I$6+"aI6"+1+85+5</definedName>
    <definedName function="false" hidden="false" localSheetId="10" name="ZA172" vbProcedure="false">loadfac!$I$7+"aI7"+1+85+5</definedName>
    <definedName function="false" hidden="false" localSheetId="10" name="ZA173" vbProcedure="false">loadfac!$I$8+"aI8"+1+85+5</definedName>
    <definedName function="false" hidden="false" localSheetId="10" name="ZA174" vbProcedure="false">loadfac!$I$9+"aI9"+1+85+5</definedName>
    <definedName function="false" hidden="false" localSheetId="10" name="ZA175" vbProcedure="false">loadfac!$I$10+"aI10"+1+85+5</definedName>
    <definedName function="false" hidden="false" localSheetId="10" name="ZA176" vbProcedure="false">loadfac!$I$11+"aI11"+1+85+5</definedName>
    <definedName function="false" hidden="false" localSheetId="10" name="ZA177" vbProcedure="false">loadfac!$I$12+"aI12"+1+85+5</definedName>
    <definedName function="false" hidden="false" localSheetId="10" name="ZA178" vbProcedure="false">loadfac!$L$3+"aNovember"+1+85+5</definedName>
    <definedName function="false" hidden="false" localSheetId="10" name="ZA179" vbProcedure="false">loadfac!$L$4+"aL4"+1+85+5</definedName>
    <definedName function="false" hidden="false" localSheetId="10" name="ZA180" vbProcedure="false">loadfac!$L$5+"aL5"+1+85+5</definedName>
    <definedName function="false" hidden="false" localSheetId="10" name="ZA181" vbProcedure="false">loadfac!$L$6+"aL6"+1+85+5</definedName>
    <definedName function="false" hidden="false" localSheetId="10" name="ZA182" vbProcedure="false">loadfac!$L$7+"aL7"+1+85+5</definedName>
    <definedName function="false" hidden="false" localSheetId="10" name="ZA183" vbProcedure="false">loadfac!$L$8+"aL8"+1+85+5</definedName>
    <definedName function="false" hidden="false" localSheetId="10" name="ZA184" vbProcedure="false">loadfac!$L$9+"aL9"+1+85+5</definedName>
    <definedName function="false" hidden="false" localSheetId="10" name="ZA185" vbProcedure="false">loadfac!$L$10+"aL10"+1+85+5</definedName>
    <definedName function="false" hidden="false" localSheetId="10" name="ZA186" vbProcedure="false">loadfac!$L$11+"aL11"+1+85+5</definedName>
    <definedName function="false" hidden="false" localSheetId="10" name="ZA187" vbProcedure="false">loadfac!$L$12+"aL12"+1+85+5</definedName>
    <definedName function="false" hidden="false" localSheetId="10" name="ZA188" vbProcedure="false">loadfac!$M$3+"aDecember"+1+85+5</definedName>
    <definedName function="false" hidden="false" localSheetId="10" name="ZA189" vbProcedure="false">loadfac!$M$4+"aM4"+1+85+5</definedName>
    <definedName function="false" hidden="false" localSheetId="10" name="ZA190" vbProcedure="false">loadfac!$M$5+"aM5"+1+85+5</definedName>
    <definedName function="false" hidden="false" localSheetId="10" name="ZA191" vbProcedure="false">loadfac!$M$6+"aM6"+1+85+5</definedName>
    <definedName function="false" hidden="false" localSheetId="10" name="ZA192" vbProcedure="false">loadfac!$M$7+"aM7"+1+85+5</definedName>
    <definedName function="false" hidden="false" localSheetId="10" name="ZA193" vbProcedure="false">loadfac!$M$8+"aM8"+1+85+5</definedName>
    <definedName function="false" hidden="false" localSheetId="10" name="ZA194" vbProcedure="false">loadfac!$M$9+"aM9"+1+85+5</definedName>
    <definedName function="false" hidden="false" localSheetId="10" name="ZA195" vbProcedure="false">loadfac!$M$10+"aM10"+1+85+5</definedName>
    <definedName function="false" hidden="false" localSheetId="10" name="ZA196" vbProcedure="false">loadfac!$M$11+"aM11"+1+85+5</definedName>
    <definedName function="false" hidden="false" localSheetId="10" name="ZA197" vbProcedure="false">loadfac!$M$12+"aM12"+1+85+5</definedName>
    <definedName function="false" hidden="false" localSheetId="10" name="ZA198" vbProcedure="false">loadfac!$C$3+"aFebruary"+1+85+5</definedName>
    <definedName function="false" hidden="false" localSheetId="10" name="ZA199" vbProcedure="false">loadfac!$C$4+"aC4"+1+85+5</definedName>
    <definedName function="false" hidden="false" localSheetId="10" name="ZA200" vbProcedure="false">loadfac!$C$5+"aC5"+1+85+5</definedName>
    <definedName function="false" hidden="false" localSheetId="10" name="ZA201" vbProcedure="false">loadfac!$C$6+"aC6"+1+85+5</definedName>
    <definedName function="false" hidden="false" localSheetId="10" name="ZA202" vbProcedure="false">loadfac!$C$7+"aC7"+1+85+5</definedName>
    <definedName function="false" hidden="false" localSheetId="10" name="ZA203" vbProcedure="false">loadfac!$C$8+"aC8"+1+85+5</definedName>
    <definedName function="false" hidden="false" localSheetId="10" name="ZA204" vbProcedure="false">loadfac!$C$9+"aC9"+1+85+5</definedName>
    <definedName function="false" hidden="false" localSheetId="10" name="ZA205" vbProcedure="false">loadfac!$C$10+"aC10"+1+85+5</definedName>
    <definedName function="false" hidden="false" localSheetId="10" name="ZA206" vbProcedure="false">loadfac!$C$11+"aC11"+1+85+5</definedName>
    <definedName function="false" hidden="false" localSheetId="10" name="ZA207" vbProcedure="false">loadfac!$C$12+"aC12"+1+85+5</definedName>
    <definedName function="false" hidden="false" localSheetId="10" name="ZA208" vbProcedure="false">loadfac!$H$3+"aJuly"+1+85+5</definedName>
    <definedName function="false" hidden="false" localSheetId="10" name="ZA209" vbProcedure="false">loadfac!$H$4+"aH4"+1+85+5</definedName>
    <definedName function="false" hidden="false" localSheetId="10" name="ZA210" vbProcedure="false">loadfac!$H$5+"aH5"+1+85+5</definedName>
    <definedName function="false" hidden="false" localSheetId="10" name="ZA211" vbProcedure="false">loadfac!$H$6+"aH6"+1+85+5</definedName>
    <definedName function="false" hidden="false" localSheetId="10" name="ZA212" vbProcedure="false">loadfac!$H$7+"aH7"+1+85+5</definedName>
    <definedName function="false" hidden="false" localSheetId="10" name="ZA213" vbProcedure="false">loadfac!$H$8+"aH8"+1+85+5</definedName>
    <definedName function="false" hidden="false" localSheetId="10" name="ZA214" vbProcedure="false">loadfac!$H$9+"aH9"+1+85+5</definedName>
    <definedName function="false" hidden="false" localSheetId="10" name="ZA215" vbProcedure="false">loadfac!$H$10+"aH10"+1+85+5</definedName>
    <definedName function="false" hidden="false" localSheetId="10" name="ZA216" vbProcedure="false">loadfac!$H$11+"aH11"+1+85+5</definedName>
    <definedName function="false" hidden="false" localSheetId="10" name="ZA217" vbProcedure="false">loadfac!$H$12+"aH12"+1+85+5</definedName>
    <definedName function="false" hidden="false" localSheetId="10" name="ZA218" vbProcedure="false">loadfac!$J$3+"aSeptember"+1+85+5</definedName>
    <definedName function="false" hidden="false" localSheetId="10" name="ZA219" vbProcedure="false">loadfac!$K$3+"aOctober"+1+85+5</definedName>
    <definedName function="false" hidden="false" localSheetId="10" name="ZA220" vbProcedure="false">loadfac!$J$4+"aJ4"+1+85+5</definedName>
    <definedName function="false" hidden="false" localSheetId="10" name="ZA221" vbProcedure="false">loadfac!$K$4+"aK4"+1+85+5</definedName>
    <definedName function="false" hidden="false" localSheetId="10" name="ZA222" vbProcedure="false">loadfac!$J$5+"aJ5"+1+85+5</definedName>
    <definedName function="false" hidden="false" localSheetId="10" name="ZA223" vbProcedure="false">loadfac!$K$5+"aK5"+1+85+5</definedName>
    <definedName function="false" hidden="false" localSheetId="10" name="ZA224" vbProcedure="false">loadfac!$J$6+"aJ6"+1+85+5</definedName>
    <definedName function="false" hidden="false" localSheetId="10" name="ZA225" vbProcedure="false">loadfac!$K$6+"aK6"+1+85+5</definedName>
    <definedName function="false" hidden="false" localSheetId="10" name="ZA226" vbProcedure="false">loadfac!$J$7+"aJ7"+1+85+5</definedName>
    <definedName function="false" hidden="false" localSheetId="10" name="ZA227" vbProcedure="false">loadfac!$K$7+"aK7"+1+85+5</definedName>
    <definedName function="false" hidden="false" localSheetId="10" name="ZA228" vbProcedure="false">loadfac!$J$8+"aJ8"+1+85+5</definedName>
    <definedName function="false" hidden="false" localSheetId="10" name="ZA229" vbProcedure="false">loadfac!$K$8+"aK8"+1+85+5</definedName>
    <definedName function="false" hidden="false" localSheetId="10" name="ZA230" vbProcedure="false">loadfac!$J$9+"aJ9"+1+85+5</definedName>
    <definedName function="false" hidden="false" localSheetId="10" name="ZA231" vbProcedure="false">loadfac!$K$9+"aK9"+1+85+5</definedName>
    <definedName function="false" hidden="false" localSheetId="10" name="ZA232" vbProcedure="false">loadfac!$J$10+"aJ10"+1+85+5</definedName>
    <definedName function="false" hidden="false" localSheetId="10" name="ZA233" vbProcedure="false">loadfac!$K$10+"aK10"+1+85+5</definedName>
    <definedName function="false" hidden="false" localSheetId="10" name="ZA234" vbProcedure="false">loadfac!$J$11+"aJ11"+1+85+5</definedName>
    <definedName function="false" hidden="false" localSheetId="10" name="ZA235" vbProcedure="false">loadfac!$K$11+"aK11"+1+85+5</definedName>
    <definedName function="false" hidden="false" localSheetId="10" name="ZA236" vbProcedure="false">loadfac!$J$12+"aJ12"+1+85+5</definedName>
    <definedName function="false" hidden="false" localSheetId="10" name="ZA237" vbProcedure="false">loadfac!$K$12+"aK12"+1+85+5</definedName>
    <definedName function="false" hidden="false" localSheetId="10" name="ZA238" vbProcedure="false">loadfac!$B$13+"aB13"+1+85+5</definedName>
    <definedName function="false" hidden="false" localSheetId="10" name="ZA239" vbProcedure="false">loadfac!$C$13+"aC13"+1+85+5</definedName>
    <definedName function="false" hidden="false" localSheetId="10" name="ZA240" vbProcedure="false">loadfac!$D$13+"aD13"+1+85+5</definedName>
    <definedName function="false" hidden="false" localSheetId="10" name="ZA241" vbProcedure="false">loadfac!$E$13+"aE13"+1+85+5</definedName>
    <definedName function="false" hidden="false" localSheetId="10" name="ZA242" vbProcedure="false">loadfac!$F$13+"aF13"+1+85+5</definedName>
    <definedName function="false" hidden="false" localSheetId="10" name="ZA243" vbProcedure="false">loadfac!$G$13+"aG13"+1+85+5</definedName>
    <definedName function="false" hidden="false" localSheetId="10" name="ZA244" vbProcedure="false">loadfac!$H$13+"aH13"+1+85+5</definedName>
    <definedName function="false" hidden="false" localSheetId="10" name="ZA245" vbProcedure="false">loadfac!$I$13+"aI13"+1+85+5</definedName>
    <definedName function="false" hidden="false" localSheetId="10" name="ZA246" vbProcedure="false">loadfac!$J$13+"aJ13"+1+85+5</definedName>
    <definedName function="false" hidden="false" localSheetId="10" name="ZA247" vbProcedure="false">loadfac!$K$13+"aK13"+1+85+5</definedName>
    <definedName function="false" hidden="false" localSheetId="10" name="ZA248" vbProcedure="false">loadfac!$L$13+"aL13"+1+85+5</definedName>
    <definedName function="false" hidden="false" localSheetId="10" name="ZA249" vbProcedure="false">loadfac!$M$13+"aM13"+1+85+5</definedName>
    <definedName function="false" hidden="false" localSheetId="10" name="ZA250" vbProcedure="false">loadfac!$B$14+"aB14"+1+85+5</definedName>
    <definedName function="false" hidden="false" localSheetId="10" name="ZA251" vbProcedure="false">loadfac!$C$14+"aC14"+1+85+5</definedName>
    <definedName function="false" hidden="false" localSheetId="10" name="ZA252" vbProcedure="false">loadfac!$D$14+"aD14"+1+85+5</definedName>
    <definedName function="false" hidden="false" localSheetId="10" name="ZA253" vbProcedure="false">loadfac!$E$14+"aE14"+1+85+5</definedName>
    <definedName function="false" hidden="false" localSheetId="10" name="ZA254" vbProcedure="false">loadfac!$F$14+"aF14"+1+85+5</definedName>
    <definedName function="false" hidden="false" localSheetId="10" name="ZA255" vbProcedure="false">loadfac!$G$14+"aG14"+1+85+5</definedName>
    <definedName function="false" hidden="false" localSheetId="10" name="ZA256" vbProcedure="false">loadfac!$H$14+"aH14"+1+85+5</definedName>
    <definedName function="false" hidden="false" localSheetId="10" name="ZA257" vbProcedure="false">loadfac!$I$14+"aI14"+1+85+5</definedName>
    <definedName function="false" hidden="false" localSheetId="10" name="ZA258" vbProcedure="false">loadfac!$J$14+"aJ14"+1+85+5</definedName>
    <definedName function="false" hidden="false" localSheetId="10" name="ZA259" vbProcedure="false">loadfac!$K$14+"aK14"+1+85+5</definedName>
    <definedName function="false" hidden="false" localSheetId="10" name="ZA260" vbProcedure="false">loadfac!$L$14+"aL14"+1+85+5</definedName>
    <definedName function="false" hidden="false" localSheetId="10" name="ZA261" vbProcedure="false">loadfac!$M$14+"aM14"+1+85+5</definedName>
    <definedName function="false" hidden="false" localSheetId="10" name="ZA262" vbProcedure="false">loadfac!$B$15+"aB15"+1+85+5</definedName>
    <definedName function="false" hidden="false" localSheetId="10" name="ZA263" vbProcedure="false">loadfac!$C$15+"aC15"+1+85+5</definedName>
    <definedName function="false" hidden="false" localSheetId="10" name="ZA264" vbProcedure="false">loadfac!$D$15+"aD15"+1+85+5</definedName>
    <definedName function="false" hidden="false" localSheetId="10" name="ZA265" vbProcedure="false">loadfac!$E$15+"aE15"+1+85+5</definedName>
    <definedName function="false" hidden="false" localSheetId="10" name="ZA266" vbProcedure="false">loadfac!$F$15+"aF15"+1+85+5</definedName>
    <definedName function="false" hidden="false" localSheetId="10" name="ZA267" vbProcedure="false">loadfac!$G$15+"aG15"+1+85+5</definedName>
    <definedName function="false" hidden="false" localSheetId="10" name="ZA268" vbProcedure="false">loadfac!$H$15+"aH15"+1+85+5</definedName>
    <definedName function="false" hidden="false" localSheetId="10" name="ZA269" vbProcedure="false">loadfac!$I$15+"aI15"+1+85+5</definedName>
    <definedName function="false" hidden="false" localSheetId="10" name="ZA270" vbProcedure="false">loadfac!$J$15+"aJ15"+1+85+5</definedName>
    <definedName function="false" hidden="false" localSheetId="10" name="ZA271" vbProcedure="false">loadfac!$K$15+"aK15"+1+85+5</definedName>
    <definedName function="false" hidden="false" localSheetId="10" name="ZA272" vbProcedure="false">loadfac!$L$15+"aL15"+1+85+5</definedName>
    <definedName function="false" hidden="false" localSheetId="10" name="ZA273" vbProcedure="false">loadfac!$M$15+"aM15"+1+85+5</definedName>
    <definedName function="false" hidden="false" localSheetId="10" name="ZA274" vbProcedure="false">loadfac!$B$16+"aB16"+1+85+5</definedName>
    <definedName function="false" hidden="false" localSheetId="10" name="ZA275" vbProcedure="false">loadfac!$C$16+"aC16"+1+85+5</definedName>
    <definedName function="false" hidden="false" localSheetId="10" name="ZA276" vbProcedure="false">loadfac!$D$16+"aD16"+1+85+5</definedName>
    <definedName function="false" hidden="false" localSheetId="10" name="ZA277" vbProcedure="false">loadfac!$E$16+"aE16"+1+85+5</definedName>
    <definedName function="false" hidden="false" localSheetId="10" name="ZA278" vbProcedure="false">loadfac!$F$16+"aF16"+1+85+5</definedName>
    <definedName function="false" hidden="false" localSheetId="10" name="ZA279" vbProcedure="false">loadfac!$G$16+"aG16"+1+85+5</definedName>
    <definedName function="false" hidden="false" localSheetId="10" name="ZA280" vbProcedure="false">loadfac!$H$16+"aH16"+1+85+5</definedName>
    <definedName function="false" hidden="false" localSheetId="10" name="ZA281" vbProcedure="false">loadfac!$I$16+"aI16"+1+85+5</definedName>
    <definedName function="false" hidden="false" localSheetId="10" name="ZA282" vbProcedure="false">loadfac!$J$16+"aJ16"+1+85+5</definedName>
    <definedName function="false" hidden="false" localSheetId="10" name="ZA283" vbProcedure="false">loadfac!$K$16+"aK16"+1+85+5</definedName>
    <definedName function="false" hidden="false" localSheetId="10" name="ZA284" vbProcedure="false">loadfac!$L$16+"aL16"+1+85+5</definedName>
    <definedName function="false" hidden="false" localSheetId="10" name="ZA285" vbProcedure="false">loadfac!$M$16+"aM16"+1+85+5</definedName>
    <definedName function="false" hidden="false" localSheetId="10" name="ZA286" vbProcedure="false">loadfac!$B$17+"aB17"+1+85+5</definedName>
    <definedName function="false" hidden="false" localSheetId="10" name="ZA287" vbProcedure="false">loadfac!$C$17+"aC17"+1+85+5</definedName>
    <definedName function="false" hidden="false" localSheetId="10" name="ZA288" vbProcedure="false">loadfac!$D$17+"aD17"+1+85+5</definedName>
    <definedName function="false" hidden="false" localSheetId="10" name="ZA289" vbProcedure="false">loadfac!$E$17+"aE17"+1+85+5</definedName>
    <definedName function="false" hidden="false" localSheetId="10" name="ZA290" vbProcedure="false">loadfac!$F$17+"aF17"+1+85+5</definedName>
    <definedName function="false" hidden="false" localSheetId="10" name="ZA291" vbProcedure="false">loadfac!$G$17+"aG17"+1+85+5</definedName>
    <definedName function="false" hidden="false" localSheetId="10" name="ZA292" vbProcedure="false">loadfac!$H$17+"aH17"+1+85+5</definedName>
    <definedName function="false" hidden="false" localSheetId="10" name="ZA293" vbProcedure="false">loadfac!$I$17+"aI17"+1+85+5</definedName>
    <definedName function="false" hidden="false" localSheetId="10" name="ZA294" vbProcedure="false">loadfac!$J$17+"aJ17"+1+85+5</definedName>
    <definedName function="false" hidden="false" localSheetId="10" name="ZA295" vbProcedure="false">loadfac!$K$17+"aK17"+1+85+5</definedName>
    <definedName function="false" hidden="false" localSheetId="10" name="ZA296" vbProcedure="false">loadfac!$L$17+"aL17"+1+85+5</definedName>
    <definedName function="false" hidden="false" localSheetId="10" name="ZA297" vbProcedure="false">loadfac!$M$17+"aM17"+1+85+5</definedName>
    <definedName function="false" hidden="false" localSheetId="11" name="ZA0" vbProcedure="false">"Crystal Ball Data : Ver. 4.0.3"</definedName>
    <definedName function="false" hidden="false" localSheetId="11" name="ZA0A" vbProcedure="false">480+579</definedName>
    <definedName function="false" hidden="false" localSheetId="11" name="ZA0C" vbProcedure="false">0+0</definedName>
    <definedName function="false" hidden="false" localSheetId="11" name="ZA0D" vbProcedure="false">0+0</definedName>
    <definedName function="false" hidden="false" localSheetId="11" name="ZA0F" vbProcedure="false">15+130</definedName>
    <definedName function="false" hidden="false" localSheetId="11" name="ZA0T" vbProcedure="false">8632175+0</definedName>
    <definedName function="false" hidden="false" localSheetId="11" name="ZA100" vbProcedure="false">forwcurv!$E$10+"pBE10"+17153+0.15+0.2</definedName>
    <definedName function="false" hidden="false" localSheetId="11" name="ZA101" vbProcedure="false">forwcurv!$E$11+"pBE11"+769+0.15+0.2</definedName>
    <definedName function="false" hidden="false" localSheetId="11" name="ZA102" vbProcedure="false">forwcurv!$E$12+"pBE12"+769+0.15+0.2</definedName>
    <definedName function="false" hidden="false" localSheetId="11" name="ZA103" vbProcedure="false">forwcurv!$E$13+"pBE13"+769+0.15+0.2</definedName>
    <definedName function="false" hidden="false" localSheetId="11" name="ZA104" vbProcedure="false">forwcurv!$E$14+"pBE14"+769+0.15+0.2</definedName>
    <definedName function="false" hidden="false" localSheetId="11" name="ZA105" vbProcedure="false">forwcurv!$E$15+"pBE15"+769+0.15+0.2</definedName>
    <definedName function="false" hidden="false" localSheetId="11" name="ZA106" vbProcedure="false">forwcurv!$E$16+"pBE16"+769+0.15+0.2</definedName>
    <definedName function="false" hidden="false" localSheetId="11" name="ZA107" vbProcedure="false">forwcurv!$E$17+"pBE17"+769+0.15+0.2</definedName>
    <definedName function="false" hidden="false" localSheetId="11" name="ZA108" vbProcedure="false">forwcurv!$E$18+"pBE18"+769+0.15+0.2</definedName>
    <definedName function="false" hidden="false" localSheetId="11" name="ZA109" vbProcedure="false">forwcurv!$E$19+"pBE19"+769+0.15+0.2</definedName>
    <definedName function="false" hidden="false" localSheetId="11" name="ZA110" vbProcedure="false">forwcurv!$E$20+"pBE20"+769+0.15+0.2</definedName>
    <definedName function="false" hidden="false" localSheetId="11" name="ZA111" vbProcedure="false">forwcurv!$E$21+"pBE21"+769+0.15+0.2</definedName>
    <definedName function="false" hidden="false" localSheetId="11" name="ZA112" vbProcedure="false">forwcurv!$E$22+"pBE22"+769+0.15+0.2</definedName>
    <definedName function="false" hidden="false" localSheetId="11" name="ZA113" vbProcedure="false">forwcurv!$E$23+"pBE23"+769+0.15+0.2</definedName>
    <definedName function="false" hidden="false" localSheetId="11" name="ZA114" vbProcedure="false">forwcurv!$E$24+"pBE24"+769+0.15+0.2</definedName>
    <definedName function="false" hidden="false" localSheetId="11" name="ZA115" vbProcedure="false">forwcurv!$E$25+"pBE25"+769+0.15+0.2</definedName>
    <definedName function="false" hidden="false" localSheetId="11" name="ZA116" vbProcedure="false">forwcurv!$E$26+"pBE26"+769+0.15+0.2</definedName>
    <definedName function="false" hidden="false" localSheetId="11" name="ZA117" vbProcedure="false">forwcurv!$E$27+"pBE27"+769+0.15+0.2</definedName>
    <definedName function="false" hidden="false" localSheetId="11" name="ZA118" vbProcedure="false">forwcurv!$E$28+"pBE28"+769+0.15+0.2</definedName>
    <definedName function="false" hidden="false" localSheetId="11" name="ZA119" vbProcedure="false">forwcurv!$E$29+"pBE29"+769+0.15+0.2</definedName>
    <definedName function="false" hidden="false" localSheetId="11" name="ZA120" vbProcedure="false">forwcurv!$E$30+"pBE30"+769+0.15+0.2</definedName>
    <definedName function="false" hidden="false" localSheetId="11" name="ZA121" vbProcedure="false">forwcurv!$E$31+"pBE31"+769+0.15+0.2</definedName>
    <definedName function="false" hidden="false" localSheetId="11" name="ZA122" vbProcedure="false">forwcurv!$E$32+"pBE32"+769+0.15+0.2</definedName>
    <definedName function="false" hidden="false" localSheetId="11" name="ZA123" vbProcedure="false">forwcurv!$E$33+"pBE33"+769+0.15+0.2</definedName>
    <definedName function="false" hidden="false" localSheetId="11" name="ZA124" vbProcedure="false">forwcurv!$E$34+"pBE34"+769+0.15+0.2</definedName>
    <definedName function="false" hidden="false" localSheetId="11" name="ZA125" vbProcedure="false">forwcurv!$E$35+"pBE35"+769+0.15+0.2</definedName>
    <definedName function="false" hidden="false" localSheetId="11" name="ZA126" vbProcedure="false">forwcurv!$E$36+"pBE36"+769+0.15+0.2</definedName>
    <definedName function="false" hidden="false" localSheetId="11" name="ZA127" vbProcedure="false">forwcurv!$E$37+"pBE37"+769+0.15+0.2</definedName>
    <definedName function="false" hidden="false" localSheetId="11" name="ZA128" vbProcedure="false">forwcurv!$E$38+"pBE38"+769+0.15+0.2</definedName>
    <definedName function="false" hidden="false" localSheetId="11" name="ZA129" vbProcedure="false">forwcurv!$E$39+"pBE39"+769+0.15+0.2</definedName>
    <definedName function="false" hidden="false" localSheetId="11" name="ZA130" vbProcedure="false">forwcurv!$E$40+"pBE40"+769+0.15+0.2</definedName>
    <definedName function="false" hidden="false" localSheetId="11" name="ZA131" vbProcedure="false">forwcurv!$E$41+"pBE41"+769+0.15+0.2</definedName>
    <definedName function="false" hidden="false" localSheetId="11" name="ZA132" vbProcedure="false">forwcurv!$E$42+"pBE42"+769+0.15+0.2</definedName>
    <definedName function="false" hidden="false" localSheetId="11" name="ZA133" vbProcedure="false">forwcurv!$E$43+"pBE43"+769+0.15+0.2</definedName>
    <definedName function="false" hidden="false" localSheetId="11" name="ZA134" vbProcedure="false">forwcurv!$E$44+"pBE44"+769+0.15+0.2</definedName>
    <definedName function="false" hidden="false" localSheetId="11" name="ZA135" vbProcedure="false">forwcurv!$E$45+"pBE45"+769+0.15+0.2</definedName>
    <definedName function="false" hidden="false" localSheetId="11" name="ZA136" vbProcedure="false">forwcurv!$E$46+"pBE46"+769+0.15+0.2</definedName>
    <definedName function="false" hidden="false" localSheetId="11" name="ZA137" vbProcedure="false">forwcurv!$E$47+"pBE47"+769+0.15+0.2</definedName>
    <definedName function="false" hidden="false" localSheetId="11" name="ZA138" vbProcedure="false">forwcurv!$E$48+"pBE48"+769+0.15+0.2</definedName>
    <definedName function="false" hidden="false" localSheetId="11" name="ZA139" vbProcedure="false">forwcurv!$E$49+"pBE49"+769+0.15+0.2</definedName>
    <definedName function="false" hidden="false" localSheetId="11" name="ZA140" vbProcedure="false">forwcurv!$E$50+"pBE50"+769+0.15+0.2</definedName>
    <definedName function="false" hidden="false" localSheetId="11" name="ZA141" vbProcedure="false">forwcurv!$E$51+"pBE51"+769+0.15+0.2</definedName>
    <definedName function="false" hidden="false" localSheetId="11" name="ZA142" vbProcedure="false">forwcurv!$E$52+"pBE52"+769+0.15+0.2</definedName>
    <definedName function="false" hidden="false" localSheetId="11" name="ZA143" vbProcedure="false">forwcurv!$E$53+"pBE53"+769+0.15+0.2</definedName>
    <definedName function="false" hidden="false" localSheetId="11" name="ZA144" vbProcedure="false">forwcurv!$E$54+"pBE54"+769+0.15+0.2</definedName>
    <definedName function="false" hidden="false" localSheetId="11" name="ZA145" vbProcedure="false">forwcurv!$E$55+"pBE55"+769+0.15+0.2</definedName>
    <definedName function="false" hidden="false" localSheetId="11" name="ZA146" vbProcedure="false">forwcurv!$E$56+"pBE56"+769+0.15+0.2</definedName>
    <definedName function="false" hidden="false" localSheetId="11" name="ZA147" vbProcedure="false">forwcurv!$E$57+"pBE57"+769+0.15+0.2</definedName>
    <definedName function="false" hidden="false" localSheetId="11" name="ZA148" vbProcedure="false">forwcurv!$E$58+"pBE58"+769+0.15+0.2</definedName>
    <definedName function="false" hidden="false" localSheetId="11" name="ZA149" vbProcedure="false">forwcurv!$E$59+"pBE59"+769+0.15+0.2</definedName>
    <definedName function="false" hidden="false" localSheetId="11" name="ZA150" vbProcedure="false">forwcurv!$E$60+"pBE60"+769+0.15+0.2</definedName>
    <definedName function="false" hidden="false" localSheetId="11" name="ZA151" vbProcedure="false">forwcurv!$E$61+"pBE61"+769+0.15+0.2</definedName>
    <definedName function="false" hidden="false" localSheetId="11" name="ZA152" vbProcedure="false">forwcurv!$E$62+"pBE62"+769+0.15+0.2</definedName>
    <definedName function="false" hidden="false" localSheetId="11" name="ZA153" vbProcedure="false">forwcurv!$E$63+"pBE63"+769+0.15+0.2</definedName>
    <definedName function="false" hidden="false" localSheetId="11" name="ZA154" vbProcedure="false">forwcurv!$E$64+"pBE64"+769+0.15+0.2</definedName>
    <definedName function="false" hidden="false" localSheetId="11" name="ZA155" vbProcedure="false">forwcurv!$E$65+"pBE65"+769+0.15+0.2</definedName>
    <definedName function="false" hidden="false" localSheetId="11" name="ZA156" vbProcedure="false">forwcurv!$E$66+"pBE66"+769+0.15+0.2</definedName>
    <definedName function="false" hidden="false" localSheetId="11" name="ZA157" vbProcedure="false">forwcurv!$E$67+"pBE67"+769+0.15+0.2</definedName>
    <definedName function="false" hidden="false" localSheetId="11" name="ZA158" vbProcedure="false">forwcurv!$E$68+"pBE68"+769+0.15+0.2</definedName>
    <definedName function="false" hidden="false" localSheetId="11" name="ZA159" vbProcedure="false">forwcurv!$E$69+"pBE69"+769+0.15+0.2</definedName>
    <definedName function="false" hidden="false" localSheetId="11" name="ZA160" vbProcedure="false">forwcurv!$E$70+"pBE70"+769+0.15+0.2</definedName>
    <definedName function="false" hidden="false" localSheetId="11" name="ZA161" vbProcedure="false">forwcurv!$E$71+"pBE71"+769+0.15+0.2</definedName>
    <definedName function="false" hidden="false" localSheetId="11" name="ZA162" vbProcedure="false">forwcurv!$E$72+"pBE72"+769+0.15+0.2</definedName>
    <definedName function="false" hidden="false" localSheetId="11" name="ZA163" vbProcedure="false">forwcurv!$E$73+"pBE73"+769+0.15+0.2</definedName>
    <definedName function="false" hidden="false" localSheetId="11" name="ZA164" vbProcedure="false">forwcurv!$E$74+"pBE74"+769+0.15+0.2</definedName>
    <definedName function="false" hidden="false" localSheetId="11" name="ZA165" vbProcedure="false">forwcurv!$E$75+"pBE75"+769+0.15+0.2</definedName>
    <definedName function="false" hidden="false" localSheetId="11" name="ZA166" vbProcedure="false">forwcurv!$E$76+"pBE76"+769+0.15+0.2</definedName>
    <definedName function="false" hidden="false" localSheetId="11" name="ZA167" vbProcedure="false">forwcurv!$E$77+"pBE77"+769+0.15+0.2</definedName>
    <definedName function="false" hidden="false" localSheetId="11" name="ZA168" vbProcedure="false">forwcurv!$E$78+"pBE78"+769+0.15+0.2</definedName>
    <definedName function="false" hidden="false" localSheetId="11" name="ZA169" vbProcedure="false">forwcurv!$E$79+"pBE79"+769+0.15+0.2</definedName>
    <definedName function="false" hidden="false" localSheetId="11" name="ZA170" vbProcedure="false">forwcurv!$E$80+"pBE80"+769+0.15+0.2</definedName>
    <definedName function="false" hidden="false" localSheetId="11" name="ZA171" vbProcedure="false">forwcurv!$E$81+"pBE81"+769+0.15+0.2</definedName>
    <definedName function="false" hidden="false" localSheetId="11" name="ZA172" vbProcedure="false">forwcurv!$E$82+"pBE82"+769+0.15+0.2</definedName>
    <definedName function="false" hidden="false" localSheetId="11" name="ZA173" vbProcedure="false">forwcurv!$E$83+"pBE83"+769+0.15+0.2</definedName>
    <definedName function="false" hidden="false" localSheetId="11" name="ZA174" vbProcedure="false">forwcurv!$E$84+"pBE84"+769+0.15+0.2</definedName>
    <definedName function="false" hidden="false" localSheetId="11" name="ZA175" vbProcedure="false">forwcurv!$E$85+"pBE85"+769+0.15+0.2</definedName>
    <definedName function="false" hidden="false" localSheetId="11" name="ZA176" vbProcedure="false">forwcurv!$E$86+"pBE86"+769+0.15+0.2</definedName>
    <definedName function="false" hidden="false" localSheetId="11" name="ZA177" vbProcedure="false">forwcurv!$E$87+"pBE87"+769+0.15+0.2</definedName>
    <definedName function="false" hidden="false" localSheetId="11" name="ZA178" vbProcedure="false">forwcurv!$E$88+"pBE88"+769+0.15+0.2</definedName>
    <definedName function="false" hidden="false" localSheetId="11" name="ZA179" vbProcedure="false">forwcurv!$E$89+"pBE89"+769+0.15+0.2</definedName>
    <definedName function="false" hidden="false" localSheetId="11" name="ZA180" vbProcedure="false">forwcurv!$E$90+"pBE90"+769+0.15+0.2</definedName>
    <definedName function="false" hidden="false" localSheetId="11" name="ZA181" vbProcedure="false">forwcurv!$E$91+"pBE91"+769+0.15+0.2</definedName>
    <definedName function="false" hidden="false" localSheetId="11" name="ZA182" vbProcedure="false">forwcurv!$E$92+"pBE92"+769+0.15+0.2</definedName>
    <definedName function="false" hidden="false" localSheetId="11" name="ZA183" vbProcedure="false">forwcurv!$E$93+"pBE93"+769+0.15+0.2</definedName>
    <definedName function="false" hidden="false" localSheetId="11" name="ZA184" vbProcedure="false">forwcurv!$E$94+"pBE94"+769+0.15+0.2</definedName>
    <definedName function="false" hidden="false" localSheetId="11" name="ZA185" vbProcedure="false">forwcurv!$E$95+"pBE95"+769+0.15+0.2</definedName>
    <definedName function="false" hidden="false" localSheetId="11" name="ZA186" vbProcedure="false">forwcurv!$E$96+"pBE96"+769+0.15+0.2</definedName>
    <definedName function="false" hidden="false" localSheetId="11" name="ZA187" vbProcedure="false">forwcurv!$E$97+"pBE97"+769+0.15+0.2</definedName>
    <definedName function="false" hidden="false" localSheetId="11" name="ZA188" vbProcedure="false">forwcurv!$E$98+"pBE98"+769+0.15+0.2</definedName>
    <definedName function="false" hidden="false" localSheetId="11" name="ZA189" vbProcedure="false">forwcurv!$E$99+"pBE99"+769+0.15+0.2</definedName>
    <definedName function="false" hidden="false" localSheetId="11" name="ZA190" vbProcedure="false">forwcurv!$E$100+"pBE100"+769+0.15+0.2</definedName>
    <definedName function="false" hidden="false" localSheetId="11" name="ZA191" vbProcedure="false">forwcurv!$E$101+"pBE101"+769+0.15+0.2</definedName>
    <definedName function="false" hidden="false" localSheetId="11" name="ZA192" vbProcedure="false">forwcurv!$E$102+"pBE102"+769+0.15+0.2</definedName>
    <definedName function="false" hidden="false" localSheetId="11" name="ZA193" vbProcedure="false">forwcurv!$E$103+"pBE103"+769+0.15+0.2</definedName>
    <definedName function="false" hidden="false" localSheetId="11" name="ZA194" vbProcedure="false">forwcurv!$E$104+"pBE104"+769+0.15+0.2</definedName>
    <definedName function="false" hidden="false" localSheetId="11" name="ZA195" vbProcedure="false">forwcurv!$E$105+"pBE105"+769+0.15+0.2</definedName>
    <definedName function="false" hidden="false" localSheetId="11" name="ZA196" vbProcedure="false">forwcurv!$E$106+"pBE106"+769+0.15+0.2</definedName>
    <definedName function="false" hidden="false" localSheetId="11" name="ZA197" vbProcedure="false">forwcurv!$E$107+"pBE107"+769+0.15+0.2</definedName>
    <definedName function="false" hidden="false" localSheetId="11" name="ZA198" vbProcedure="false">forwcurv!$E$108+"pBE108"+769+0.15+0.2</definedName>
    <definedName function="false" hidden="false" localSheetId="11" name="ZA199" vbProcedure="false">forwcurv!$E$109+"pBE109"+769+0.15+0.2</definedName>
    <definedName function="false" hidden="false" localSheetId="11" name="ZA200" vbProcedure="false">forwcurv!$E$110+"pBE110"+769+0.15+0.2</definedName>
    <definedName function="false" hidden="false" localSheetId="11" name="ZA201" vbProcedure="false">forwcurv!$E$111+"pBE111"+769+0.15+0.2</definedName>
    <definedName function="false" hidden="false" localSheetId="11" name="ZA202" vbProcedure="false">forwcurv!$E$112+"pBE112"+769+0.15+0.2</definedName>
    <definedName function="false" hidden="false" localSheetId="11" name="ZA203" vbProcedure="false">forwcurv!$E$113+"pBE113"+769+0.15+0.2</definedName>
    <definedName function="false" hidden="false" localSheetId="11" name="ZA204" vbProcedure="false">forwcurv!$E$114+"pBE114"+769+0.15+0.2</definedName>
    <definedName function="false" hidden="false" localSheetId="11" name="ZA205" vbProcedure="false">forwcurv!$E$115+"pBE115"+769+0.15+0.2</definedName>
    <definedName function="false" hidden="false" localSheetId="11" name="ZA206" vbProcedure="false">forwcurv!$E$116+"pBE116"+769+0.15+0.2</definedName>
    <definedName function="false" hidden="false" localSheetId="11" name="ZA207" vbProcedure="false">forwcurv!$E$117+"pBE117"+769+0.15+0.2</definedName>
    <definedName function="false" hidden="false" localSheetId="11" name="ZA208" vbProcedure="false">forwcurv!$E$118+"pBE118"+769+0.15+0.2</definedName>
    <definedName function="false" hidden="false" localSheetId="11" name="ZA209" vbProcedure="false">forwcurv!$E$119+"pBE119"+769+0.15+0.2</definedName>
    <definedName function="false" hidden="false" localSheetId="11" name="ZA210" vbProcedure="false">forwcurv!$E$120+"pBE120"+769+0.15+0.2</definedName>
    <definedName function="false" hidden="false" localSheetId="11" name="ZA211" vbProcedure="false">forwcurv!$E$121+"pBE121"+769+0.15+0.2</definedName>
    <definedName function="false" hidden="false" localSheetId="11" name="ZA212" vbProcedure="false">forwcurv!$E$122+"pBE122"+769+0.15+0.2</definedName>
    <definedName function="false" hidden="false" localSheetId="11" name="ZA213" vbProcedure="false">forwcurv!$E$123+"pBE123"+769+0.15+0.2</definedName>
    <definedName function="false" hidden="false" localSheetId="11" name="ZA214" vbProcedure="false">forwcurv!$E$124+"pBE124"+769+0.15+0.2</definedName>
    <definedName function="false" hidden="false" localSheetId="11" name="ZA215" vbProcedure="false">forwcurv!$E$125+"pBE125"+769+0.15+0.2</definedName>
    <definedName function="false" hidden="false" localSheetId="11" name="ZA216" vbProcedure="false">forwcurv!$E$126+"pBE126"+769+0.15+0.2</definedName>
    <definedName function="false" hidden="false" localSheetId="11" name="ZA217" vbProcedure="false">forwcurv!$E$127+"pBE127"+769+0.15+0.2</definedName>
    <definedName function="false" hidden="false" localSheetId="11" name="ZA218" vbProcedure="false">forwcurv!$E$128+"pBE128"+769+0.15+0.2</definedName>
    <definedName function="false" hidden="false" localSheetId="11" name="ZA219" vbProcedure="false">forwcurv!$E$129+"pBE129"+769+0.15+0.2</definedName>
    <definedName function="false" hidden="false" localSheetId="11" name="ZA220" vbProcedure="false">forwcurv!$E$130+"pBE130"+769+0.15+0.2</definedName>
    <definedName function="false" hidden="false" localSheetId="11" name="ZA221" vbProcedure="false">forwcurv!$E$131+"pBE131"+769+0.15+0.2</definedName>
    <definedName function="false" hidden="false" localSheetId="11" name="ZA222" vbProcedure="false">forwcurv!$E$132+"pBE132"+769+0.15+0.2</definedName>
    <definedName function="false" hidden="false" localSheetId="11" name="ZA223" vbProcedure="false">forwcurv!$E$133+"pBE133"+769+0.15+0.2</definedName>
    <definedName function="false" hidden="false" localSheetId="11" name="ZA224" vbProcedure="false">forwcurv!$E$134+"pBE134"+769+0.15+0.2</definedName>
    <definedName function="false" hidden="false" localSheetId="11" name="ZA225" vbProcedure="false">forwcurv!$E$135+"pBE135"+769+0.15+0.2</definedName>
    <definedName function="false" hidden="false" localSheetId="11" name="ZA226" vbProcedure="false">forwcurv!$E$136+"pBE136"+769+0.15+0.2</definedName>
    <definedName function="false" hidden="false" localSheetId="11" name="ZA227" vbProcedure="false">forwcurv!$E$137+"pBE137"+769+0.15+0.2</definedName>
    <definedName function="false" hidden="false" localSheetId="11" name="ZA228" vbProcedure="false">forwcurv!$E$138+"pBE138"+769+0.15+0.2</definedName>
    <definedName function="false" hidden="false" localSheetId="11" name="ZA229" vbProcedure="false">forwcurv!$E$139+"pBE139"+769+0.15+0.2</definedName>
    <definedName function="false" hidden="false" localSheetId="11" name="ZA230" vbProcedure="false">forwcurv!$E$140+"pBE140"+769+0.15+0.2</definedName>
    <definedName function="false" hidden="false" localSheetId="11" name="ZA231" vbProcedure="false">forwcurv!$E$141+"pBE141"+769+0.15+0.2</definedName>
    <definedName function="false" hidden="false" localSheetId="11" name="ZA232" vbProcedure="false">forwcurv!$E$142+"pBE142"+769+0.15+0.2</definedName>
    <definedName function="false" hidden="false" localSheetId="11" name="ZA233" vbProcedure="false">forwcurv!$E$143+"pBE143"+769+0.15+0.2</definedName>
    <definedName function="false" hidden="false" localSheetId="11" name="ZA234" vbProcedure="false">forwcurv!$E$144+"pBE144"+769+0.15+0.2</definedName>
    <definedName function="false" hidden="false" localSheetId="11" name="ZA235" vbProcedure="false">forwcurv!$E$145+"pBE145"+769+0.15+0.2</definedName>
    <definedName function="false" hidden="false" localSheetId="11" name="ZA236" vbProcedure="false">forwcurv!$E$146+"pBE146"+769+0.15+0.2</definedName>
    <definedName function="false" hidden="false" localSheetId="11" name="ZA237" vbProcedure="false">forwcurv!$E$147+"pBE147"+769+0.15+0.2</definedName>
    <definedName function="false" hidden="false" localSheetId="11" name="ZA238" vbProcedure="false">forwcurv!$E$148+"pBE148"+769+0.15+0.2</definedName>
    <definedName function="false" hidden="false" localSheetId="11" name="ZA239" vbProcedure="false">forwcurv!$E$149+"pBE149"+769+0.15+0.2</definedName>
    <definedName function="false" hidden="false" localSheetId="11" name="ZA240" vbProcedure="false">forwcurv!$E$150+"pBE150"+769+0.15+0.2</definedName>
    <definedName function="false" hidden="false" localSheetId="11" name="ZA241" vbProcedure="false">forwcurv!$E$151+"pBE151"+769+0.15+0.2</definedName>
    <definedName function="false" hidden="false" localSheetId="11" name="ZA242" vbProcedure="false">forwcurv!$E$152+"pBE152"+769+0.15+0.2</definedName>
    <definedName function="false" hidden="false" localSheetId="11" name="ZA243" vbProcedure="false">forwcurv!$E$153+"pBE153"+769+0.15+0.2</definedName>
    <definedName function="false" hidden="false" localSheetId="11" name="ZA244" vbProcedure="false">forwcurv!$E$154+"pBE154"+769+0.15+0.2</definedName>
    <definedName function="false" hidden="false" localSheetId="11" name="ZA245" vbProcedure="false">forwcurv!$E$155+"pBE155"+769+0.15+0.2</definedName>
    <definedName function="false" hidden="false" localSheetId="11" name="ZA246" vbProcedure="false">forwcurv!$E$156+"pBE156"+769+0.15+0.2</definedName>
    <definedName function="false" hidden="false" localSheetId="11" name="ZA247" vbProcedure="false">forwcurv!$E$157+"pBE157"+769+0.15+0.2</definedName>
    <definedName function="false" hidden="false" localSheetId="11" name="ZA248" vbProcedure="false">forwcurv!$E$158+"pBE158"+769+0.15+0.2</definedName>
    <definedName function="false" hidden="false" localSheetId="11" name="ZA249" vbProcedure="false">forwcurv!$E$159+"pBE159"+769+0.15+0.2</definedName>
    <definedName function="false" hidden="false" localSheetId="11" name="ZA250" vbProcedure="false">forwcurv!$E$160+"pBE160"+769+0.15+0.2</definedName>
    <definedName function="false" hidden="false" localSheetId="11" name="ZA251" vbProcedure="false">forwcurv!$E$161+"pBE161"+769+0.15+0.2</definedName>
    <definedName function="false" hidden="false" localSheetId="11" name="ZA252" vbProcedure="false">forwcurv!$E$162+"pBE162"+769+0.15+0.2</definedName>
    <definedName function="false" hidden="false" localSheetId="11" name="ZA253" vbProcedure="false">forwcurv!$E$163+"pBE163"+769+0.15+0.2</definedName>
    <definedName function="false" hidden="false" localSheetId="11" name="ZA254" vbProcedure="false">forwcurv!$E$164+"pBE164"+769+0.15+0.2</definedName>
    <definedName function="false" hidden="false" localSheetId="11" name="ZA255" vbProcedure="false">forwcurv!$E$165+"pBE165"+769+0.15+0.2</definedName>
    <definedName function="false" hidden="false" localSheetId="11" name="ZA256" vbProcedure="false">forwcurv!$E$166+"pBE166"+769+0.15+0.2</definedName>
    <definedName function="false" hidden="false" localSheetId="11" name="ZA257" vbProcedure="false">forwcurv!$E$167+"pBE167"+769+0.15+0.2</definedName>
    <definedName function="false" hidden="false" localSheetId="11" name="ZA258" vbProcedure="false">forwcurv!$E$168+"pBE168"+769+0.15+0.2</definedName>
    <definedName function="false" hidden="false" localSheetId="11" name="ZA259" vbProcedure="false">forwcurv!$E$169+"pBE169"+769+0.15+0.2</definedName>
    <definedName function="false" hidden="false" localSheetId="11" name="ZA260" vbProcedure="false">forwcurv!$E$170+"pBE170"+769+0.15+0.2</definedName>
    <definedName function="false" hidden="false" localSheetId="11" name="ZA261" vbProcedure="false">forwcurv!$E$171+"pBE171"+769+0.15+0.2</definedName>
    <definedName function="false" hidden="false" localSheetId="11" name="ZA262" vbProcedure="false">forwcurv!$E$172+"pBE172"+769+0.15+0.2</definedName>
    <definedName function="false" hidden="false" localSheetId="11" name="ZA263" vbProcedure="false">forwcurv!$E$173+"pBE173"+769+0.15+0.2</definedName>
    <definedName function="false" hidden="false" localSheetId="11" name="ZA264" vbProcedure="false">forwcurv!$E$174+"pBE174"+769+0.15+0.2</definedName>
    <definedName function="false" hidden="false" localSheetId="11" name="ZA265" vbProcedure="false">forwcurv!$E$175+"pBE175"+769+0.15+0.2</definedName>
    <definedName function="false" hidden="false" localSheetId="11" name="ZA266" vbProcedure="false">forwcurv!$E$176+"pBE176"+769+0.15+0.2</definedName>
    <definedName function="false" hidden="false" localSheetId="11" name="ZA267" vbProcedure="false">forwcurv!$E$177+"pBE177"+769+0.15+0.2</definedName>
    <definedName function="false" hidden="false" localSheetId="11" name="ZA268" vbProcedure="false">forwcurv!$E$178+"pBE178"+769+0.15+0.2</definedName>
    <definedName function="false" hidden="false" localSheetId="11" name="ZA269" vbProcedure="false">forwcurv!$E$179+"pBE179"+769+0.15+0.2</definedName>
    <definedName function="false" hidden="false" localSheetId="11" name="ZA270" vbProcedure="false">forwcurv!$E$180+"pBE180"+769+0.15+0.2</definedName>
    <definedName function="false" hidden="false" localSheetId="11" name="ZA271" vbProcedure="false">forwcurv!$E$181+"pBE181"+769+0.15+0.2</definedName>
    <definedName function="false" hidden="false" localSheetId="11" name="ZA272" vbProcedure="false">forwcurv!$E$182+"pBE182"+769+0.15+0.2</definedName>
    <definedName function="false" hidden="false" localSheetId="11" name="ZA273" vbProcedure="false">forwcurv!$E$183+"pBE183"+769+0.15+0.2</definedName>
    <definedName function="false" hidden="false" localSheetId="11" name="ZA274" vbProcedure="false">forwcurv!$E$184+"pBE184"+769+0.15+0.2</definedName>
    <definedName function="false" hidden="false" localSheetId="11" name="ZA275" vbProcedure="false">forwcurv!$E$185+"pBE185"+769+0.15+0.2</definedName>
    <definedName function="false" hidden="false" localSheetId="11" name="ZA276" vbProcedure="false">forwcurv!$E$186+"pBE186"+769+0.15+0.2</definedName>
    <definedName function="false" hidden="false" localSheetId="11" name="ZA277" vbProcedure="false">forwcurv!$E$187+"pBE187"+769+0.15+0.2</definedName>
    <definedName function="false" hidden="false" localSheetId="11" name="ZA278" vbProcedure="false">forwcurv!$E$188+"pBE188"+769+0.15+0.2</definedName>
    <definedName function="false" hidden="false" localSheetId="11" name="ZA279" vbProcedure="false">forwcurv!$E$189+"pBE189"+769+0.15+0.2</definedName>
    <definedName function="false" hidden="false" localSheetId="11" name="ZA280" vbProcedure="false">forwcurv!$E$190+"pBE190"+769+0.15+0.2</definedName>
    <definedName function="false" hidden="false" localSheetId="11" name="ZA281" vbProcedure="false">forwcurv!$E$191+"pBE191"+769+0.15+0.2</definedName>
    <definedName function="false" hidden="false" localSheetId="11" name="ZA282" vbProcedure="false">forwcurv!$E$192+"pBE192"+769+0.15+0.2</definedName>
    <definedName function="false" hidden="false" localSheetId="11" name="ZA283" vbProcedure="false">forwcurv!$E$193+"pBE193"+769+0.15+0.2</definedName>
    <definedName function="false" hidden="false" localSheetId="11" name="ZA284" vbProcedure="false">forwcurv!$E$194+"pBE194"+769+0.15+0.2</definedName>
    <definedName function="false" hidden="false" localSheetId="11" name="ZA285" vbProcedure="false">forwcurv!$E$195+"pBE195"+769+0.15+0.2</definedName>
    <definedName function="false" hidden="false" localSheetId="11" name="ZA286" vbProcedure="false">forwcurv!$E$196+"pBE196"+769+0.15+0.2</definedName>
    <definedName function="false" hidden="false" localSheetId="11" name="ZA287" vbProcedure="false">forwcurv!$E$197+"pBE197"+769+0.15+0.2</definedName>
    <definedName function="false" hidden="false" localSheetId="11" name="ZA288" vbProcedure="false">forwcurv!$E$198+"pBE198"+769+0.15+0.2</definedName>
    <definedName function="false" hidden="false" localSheetId="11" name="ZA289" vbProcedure="false">forwcurv!$E$199+"pBE199"+769+0.15+0.2</definedName>
    <definedName function="false" hidden="false" localSheetId="11" name="ZA290" vbProcedure="false">forwcurv!$E$200+"pBE200"+769+0.15+0.2</definedName>
    <definedName function="false" hidden="false" localSheetId="11" name="ZA291" vbProcedure="false">forwcurv!$E$201+"pBE201"+769+0.15+0.2</definedName>
    <definedName function="false" hidden="false" localSheetId="11" name="ZA292" vbProcedure="false">forwcurv!$E$202+"pBE202"+769+0.15+0.2</definedName>
    <definedName function="false" hidden="false" localSheetId="11" name="ZA293" vbProcedure="false">forwcurv!$E$203+"pBE203"+769+0.15+0.2</definedName>
    <definedName function="false" hidden="false" localSheetId="11" name="ZA294" vbProcedure="false">forwcurv!$E$204+"pBE204"+769+0.15+0.2</definedName>
    <definedName function="false" hidden="false" localSheetId="11" name="ZA295" vbProcedure="false">forwcurv!$E$205+"pBE205"+769+0.15+0.2</definedName>
    <definedName function="false" hidden="false" localSheetId="11" name="ZA296" vbProcedure="false">forwcurv!$E$206+"pBE206"+769+0.15+0.2</definedName>
    <definedName function="false" hidden="false" localSheetId="11" name="ZA297" vbProcedure="false">forwcurv!$E$207+"pBE207"+769+0.15+0.2</definedName>
    <definedName function="false" hidden="false" localSheetId="11" name="ZA298" vbProcedure="false">forwcurv!$E$208+"pBE208"+769+0.15+0.2</definedName>
    <definedName function="false" hidden="false" localSheetId="11" name="ZA299" vbProcedure="false">forwcurv!$E$209+"pBE209"+769+0.15+0.2</definedName>
    <definedName function="false" hidden="false" localSheetId="11" name="ZA300" vbProcedure="false">forwcurv!$E$210+"pBE210"+769+0.15+0.2</definedName>
    <definedName function="false" hidden="false" localSheetId="11" name="ZA301" vbProcedure="false">forwcurv!$E$211+"pBE211"+769+0.15+0.2</definedName>
    <definedName function="false" hidden="false" localSheetId="11" name="ZA302" vbProcedure="false">forwcurv!$E$212+"pBE212"+769+0.15+0.2</definedName>
    <definedName function="false" hidden="false" localSheetId="11" name="ZA303" vbProcedure="false">forwcurv!$E$213+"pBE213"+769+0.15+0.2</definedName>
    <definedName function="false" hidden="false" localSheetId="11" name="ZA304" vbProcedure="false">forwcurv!$D$10+"aD10"+17153+0+1</definedName>
    <definedName function="false" hidden="false" localSheetId="11" name="ZA305" vbProcedure="false">forwcurv!$D$11+"aD11"+17153+0+1</definedName>
    <definedName function="false" hidden="false" localSheetId="11" name="ZA306" vbProcedure="false">forwcurv!$D$12+"aD9"+16929+0+1</definedName>
    <definedName function="false" hidden="false" localSheetId="11" name="ZA307" vbProcedure="false">forwcurv!$D$13+"aD10"+16929+0+1</definedName>
    <definedName function="false" hidden="false" localSheetId="11" name="ZA308" vbProcedure="false">forwcurv!$D$14+"aD11"+16929+0+1</definedName>
    <definedName function="false" hidden="false" localSheetId="11" name="ZA309" vbProcedure="false">forwcurv!$D$15+"aD12"+16929+0+1</definedName>
    <definedName function="false" hidden="false" localSheetId="11" name="ZA310" vbProcedure="false">forwcurv!$D$16+"aD13"+16929+0+1</definedName>
    <definedName function="false" hidden="false" localSheetId="11" name="ZA311" vbProcedure="false">forwcurv!$D$17+"aD14"+16929+0+1</definedName>
    <definedName function="false" hidden="false" localSheetId="11" name="ZA312" vbProcedure="false">forwcurv!$D$18+"aD15"+16929+0+1</definedName>
    <definedName function="false" hidden="false" localSheetId="11" name="ZA313" vbProcedure="false">forwcurv!$D$19+"aD16"+16929+0+1</definedName>
    <definedName function="false" hidden="false" localSheetId="11" name="ZA314" vbProcedure="false">forwcurv!$D$20+"aD17"+16929+0+1</definedName>
    <definedName function="false" hidden="false" localSheetId="11" name="ZA315" vbProcedure="false">forwcurv!$D$21+"aD18"+16929+0+1</definedName>
    <definedName function="false" hidden="false" localSheetId="11" name="ZA316" vbProcedure="false">forwcurv!$D$22+"aD19"+16929+0+1</definedName>
    <definedName function="false" hidden="false" localSheetId="11" name="ZA317" vbProcedure="false">forwcurv!$D$23+"aD20"+16929+0+1</definedName>
    <definedName function="false" hidden="false" localSheetId="11" name="ZA318" vbProcedure="false">forwcurv!$D$24+"aD21"+16929+0+1</definedName>
    <definedName function="false" hidden="false" localSheetId="11" name="ZA319" vbProcedure="false">forwcurv!$D$25+"aD22"+16929+0+1</definedName>
    <definedName function="false" hidden="false" localSheetId="11" name="ZA320" vbProcedure="false">forwcurv!$D$26+"aD23"+16929+0+1</definedName>
    <definedName function="false" hidden="false" localSheetId="11" name="ZA321" vbProcedure="false">forwcurv!$D$27+"aD24"+16929+0+1</definedName>
    <definedName function="false" hidden="false" localSheetId="11" name="ZA322" vbProcedure="false">forwcurv!$D$28+"aD25"+16929+0+1</definedName>
    <definedName function="false" hidden="false" localSheetId="11" name="ZA323" vbProcedure="false">forwcurv!$D$29+"aD26"+16929+0+1</definedName>
    <definedName function="false" hidden="false" localSheetId="11" name="ZA324" vbProcedure="false">forwcurv!$D$30+"aD27"+16929+0+1</definedName>
    <definedName function="false" hidden="false" localSheetId="11" name="ZA325" vbProcedure="false">forwcurv!$D$31+"aD28"+16929+0+1</definedName>
    <definedName function="false" hidden="false" localSheetId="11" name="ZA326" vbProcedure="false">forwcurv!$D$32+"aD29"+16929+0+1</definedName>
    <definedName function="false" hidden="false" localSheetId="11" name="ZA327" vbProcedure="false">forwcurv!$D$33+"aD30"+16929+0+1</definedName>
    <definedName function="false" hidden="false" localSheetId="11" name="ZA328" vbProcedure="false">forwcurv!$D$34+"aD31"+16929+0+1</definedName>
    <definedName function="false" hidden="false" localSheetId="11" name="ZA329" vbProcedure="false">forwcurv!$D$35+"aD32"+16929+0+1</definedName>
    <definedName function="false" hidden="false" localSheetId="11" name="ZA330" vbProcedure="false">forwcurv!$D$36+"aD33"+16929+0+1</definedName>
    <definedName function="false" hidden="false" localSheetId="11" name="ZA331" vbProcedure="false">forwcurv!$D$37+"aD34"+16929+0+1</definedName>
    <definedName function="false" hidden="false" localSheetId="11" name="ZA332" vbProcedure="false">forwcurv!$D$38+"aD35"+16929+0+1</definedName>
    <definedName function="false" hidden="false" localSheetId="11" name="ZA333" vbProcedure="false">forwcurv!$D$39+"aD36"+16929+0+1</definedName>
    <definedName function="false" hidden="false" localSheetId="11" name="ZA334" vbProcedure="false">forwcurv!$D$40+"aD37"+16929+0+1</definedName>
    <definedName function="false" hidden="false" localSheetId="11" name="ZA335" vbProcedure="false">forwcurv!$D$41+"aD38"+16929+0+1</definedName>
    <definedName function="false" hidden="false" localSheetId="11" name="ZA336" vbProcedure="false">forwcurv!$D$42+"aD39"+16929+0+1</definedName>
    <definedName function="false" hidden="false" localSheetId="11" name="ZA337" vbProcedure="false">forwcurv!$D$43+"aD40"+16929+0+1</definedName>
    <definedName function="false" hidden="false" localSheetId="11" name="ZA338" vbProcedure="false">forwcurv!$D$44+"aD41"+16929+0+1</definedName>
    <definedName function="false" hidden="false" localSheetId="11" name="ZA339" vbProcedure="false">forwcurv!$D$45+"aD42"+16929+0+1</definedName>
    <definedName function="false" hidden="false" localSheetId="11" name="ZA340" vbProcedure="false">forwcurv!$D$46+"aD43"+16929+0+1</definedName>
    <definedName function="false" hidden="false" localSheetId="11" name="ZA341" vbProcedure="false">forwcurv!$D$47+"aD44"+16929+0+1</definedName>
    <definedName function="false" hidden="false" localSheetId="11" name="ZA342" vbProcedure="false">forwcurv!$D$48+"aD45"+16929+0+1</definedName>
    <definedName function="false" hidden="false" localSheetId="11" name="ZA343" vbProcedure="false">forwcurv!$D$49+"aD46"+16929+0+1</definedName>
    <definedName function="false" hidden="false" localSheetId="11" name="ZA344" vbProcedure="false">forwcurv!$D$50+"aD47"+16929+0+1</definedName>
    <definedName function="false" hidden="false" localSheetId="11" name="ZA345" vbProcedure="false">forwcurv!$D$51+"aD48"+16929+0+1</definedName>
    <definedName function="false" hidden="false" localSheetId="11" name="ZA346" vbProcedure="false">forwcurv!$D$52+"aD49"+16929+0+1</definedName>
    <definedName function="false" hidden="false" localSheetId="11" name="ZA347" vbProcedure="false">forwcurv!$D$53+"aD50"+16929+0+1</definedName>
    <definedName function="false" hidden="false" localSheetId="11" name="ZA348" vbProcedure="false">forwcurv!$D$54+"aD51"+16929+0+1</definedName>
    <definedName function="false" hidden="false" localSheetId="11" name="ZA349" vbProcedure="false">forwcurv!$D$55+"aD52"+16929+0+1</definedName>
    <definedName function="false" hidden="false" localSheetId="11" name="ZA350" vbProcedure="false">forwcurv!$D$56+"aD53"+16929+0+1</definedName>
    <definedName function="false" hidden="false" localSheetId="11" name="ZA351" vbProcedure="false">forwcurv!$D$57+"aD54"+16929+0+1</definedName>
    <definedName function="false" hidden="false" localSheetId="11" name="ZA352" vbProcedure="false">forwcurv!$D$58+"aD55"+16929+0+1</definedName>
    <definedName function="false" hidden="false" localSheetId="11" name="ZA353" vbProcedure="false">forwcurv!$D$59+"aD56"+16929+0+1</definedName>
    <definedName function="false" hidden="false" localSheetId="11" name="ZA354" vbProcedure="false">forwcurv!$D$60+"aD57"+16929+0+1</definedName>
    <definedName function="false" hidden="false" localSheetId="11" name="ZA355" vbProcedure="false">forwcurv!$D$61+"aD58"+16929+0+1</definedName>
    <definedName function="false" hidden="false" localSheetId="11" name="ZA356" vbProcedure="false">forwcurv!$D$62+"aD59"+16929+0+1</definedName>
    <definedName function="false" hidden="false" localSheetId="11" name="ZA357" vbProcedure="false">forwcurv!$D$63+"aD60"+16929+0+1</definedName>
    <definedName function="false" hidden="false" localSheetId="11" name="ZA358" vbProcedure="false">forwcurv!$D$64+"aD61"+16929+0+1</definedName>
    <definedName function="false" hidden="false" localSheetId="11" name="ZA359" vbProcedure="false">forwcurv!$D$65+"aD62"+16929+0+1</definedName>
    <definedName function="false" hidden="false" localSheetId="11" name="ZA360" vbProcedure="false">forwcurv!$D$66+"aD63"+16929+0+1</definedName>
    <definedName function="false" hidden="false" localSheetId="11" name="ZA361" vbProcedure="false">forwcurv!$D$67+"aD64"+16929+0+1</definedName>
    <definedName function="false" hidden="false" localSheetId="11" name="ZA362" vbProcedure="false">forwcurv!$D$68+"aD65"+16929+0+1</definedName>
    <definedName function="false" hidden="false" localSheetId="11" name="ZA363" vbProcedure="false">forwcurv!$D$69+"aD66"+16929+0+1</definedName>
    <definedName function="false" hidden="false" localSheetId="11" name="ZA364" vbProcedure="false">forwcurv!$D$70+"aD67"+16929+0+1</definedName>
    <definedName function="false" hidden="false" localSheetId="11" name="ZA365" vbProcedure="false">forwcurv!$D$71+"aD68"+16929+0+1</definedName>
    <definedName function="false" hidden="false" localSheetId="11" name="ZA366" vbProcedure="false">forwcurv!$D$72+"aD69"+16929+0+1</definedName>
    <definedName function="false" hidden="false" localSheetId="11" name="ZA367" vbProcedure="false">forwcurv!$D$73+"aD70"+16929+0+1</definedName>
    <definedName function="false" hidden="false" localSheetId="11" name="ZA368" vbProcedure="false">forwcurv!$D$74+"aD71"+16929+0+1</definedName>
    <definedName function="false" hidden="false" localSheetId="11" name="ZA369" vbProcedure="false">forwcurv!$D$75+"aD72"+16929+0+1</definedName>
    <definedName function="false" hidden="false" localSheetId="11" name="ZA370" vbProcedure="false">forwcurv!$D$76+"aD73"+16929+0+1</definedName>
    <definedName function="false" hidden="false" localSheetId="11" name="ZA371" vbProcedure="false">forwcurv!$D$77+"aD74"+16929+0+1</definedName>
    <definedName function="false" hidden="false" localSheetId="11" name="ZA372" vbProcedure="false">forwcurv!$D$78+"aD75"+16929+0+1</definedName>
    <definedName function="false" hidden="false" localSheetId="11" name="ZA373" vbProcedure="false">forwcurv!$D$79+"aD76"+16929+0+1</definedName>
    <definedName function="false" hidden="false" localSheetId="11" name="ZA374" vbProcedure="false">forwcurv!$D$80+"aD77"+16929+0+1</definedName>
    <definedName function="false" hidden="false" localSheetId="11" name="ZA375" vbProcedure="false">forwcurv!$D$81+"aD78"+16929+0+1</definedName>
    <definedName function="false" hidden="false" localSheetId="11" name="ZA376" vbProcedure="false">forwcurv!$D$82+"aD79"+16929+0+1</definedName>
    <definedName function="false" hidden="false" localSheetId="11" name="ZA377" vbProcedure="false">forwcurv!$D$83+"aD80"+16929+0+1</definedName>
    <definedName function="false" hidden="false" localSheetId="11" name="ZA378" vbProcedure="false">forwcurv!$D$84+"aD81"+16929+0+1</definedName>
    <definedName function="false" hidden="false" localSheetId="11" name="ZA379" vbProcedure="false">forwcurv!$D$85+"aD82"+16929+0+1</definedName>
    <definedName function="false" hidden="false" localSheetId="11" name="ZA380" vbProcedure="false">forwcurv!$D$86+"aD83"+16929+0+1</definedName>
    <definedName function="false" hidden="false" localSheetId="11" name="ZA381" vbProcedure="false">forwcurv!$D$87+"aD84"+16929+0+1</definedName>
    <definedName function="false" hidden="false" localSheetId="11" name="ZA382" vbProcedure="false">forwcurv!$D$88+"aD85"+16929+0+1</definedName>
    <definedName function="false" hidden="false" localSheetId="11" name="ZA383" vbProcedure="false">forwcurv!$D$89+"aD86"+16929+0+1</definedName>
    <definedName function="false" hidden="false" localSheetId="11" name="ZA384" vbProcedure="false">forwcurv!$D$90+"aD87"+16929+0+1</definedName>
    <definedName function="false" hidden="false" localSheetId="11" name="ZA385" vbProcedure="false">forwcurv!$D$91+"aD88"+16929+0+1</definedName>
    <definedName function="false" hidden="false" localSheetId="11" name="ZA386" vbProcedure="false">forwcurv!$D$92+"aD89"+16929+0+1</definedName>
    <definedName function="false" hidden="false" localSheetId="11" name="ZA387" vbProcedure="false">forwcurv!$D$93+"aD90"+16929+0+1</definedName>
    <definedName function="false" hidden="false" localSheetId="11" name="ZA388" vbProcedure="false">forwcurv!$D$94+"aD91"+16929+0+1</definedName>
    <definedName function="false" hidden="false" localSheetId="11" name="ZA389" vbProcedure="false">forwcurv!$D$95+"aD92"+16929+0+1</definedName>
    <definedName function="false" hidden="false" localSheetId="11" name="ZA390" vbProcedure="false">forwcurv!$D$96+"aD93"+16929+0+1</definedName>
    <definedName function="false" hidden="false" localSheetId="11" name="ZA391" vbProcedure="false">forwcurv!$D$97+"aD94"+16929+0+1</definedName>
    <definedName function="false" hidden="false" localSheetId="11" name="ZA392" vbProcedure="false">forwcurv!$D$98+"aD95"+16929+0+1</definedName>
    <definedName function="false" hidden="false" localSheetId="11" name="ZA393" vbProcedure="false">forwcurv!$D$99+"aD96"+16929+0+1</definedName>
    <definedName function="false" hidden="false" localSheetId="11" name="ZA394" vbProcedure="false">forwcurv!$D$100+"aD97"+16929+0+1</definedName>
    <definedName function="false" hidden="false" localSheetId="11" name="ZA395" vbProcedure="false">forwcurv!$D$101+"aD98"+16929+0+1</definedName>
    <definedName function="false" hidden="false" localSheetId="11" name="ZA396" vbProcedure="false">forwcurv!$D$102+"aD99"+16929+0+1</definedName>
    <definedName function="false" hidden="false" localSheetId="11" name="ZA397" vbProcedure="false">forwcurv!$D$103+"aD100"+16929+0+1</definedName>
    <definedName function="false" hidden="false" localSheetId="11" name="ZA398" vbProcedure="false">forwcurv!$D$104+"aD101"+16929+0+1</definedName>
    <definedName function="false" hidden="false" localSheetId="11" name="ZA399" vbProcedure="false">forwcurv!$D$105+"aD102"+16929+0+1</definedName>
    <definedName function="false" hidden="false" localSheetId="11" name="ZA400" vbProcedure="false">forwcurv!$D$106+"aD103"+16929+0+1</definedName>
    <definedName function="false" hidden="false" localSheetId="11" name="ZA401" vbProcedure="false">forwcurv!$D$107+"aD104"+16929+0+1</definedName>
    <definedName function="false" hidden="false" localSheetId="11" name="ZA402" vbProcedure="false">forwcurv!$D$108+"aD105"+16929+0+1</definedName>
    <definedName function="false" hidden="false" localSheetId="11" name="ZA403" vbProcedure="false">forwcurv!$D$109+"aD106"+16929+0+1</definedName>
    <definedName function="false" hidden="false" localSheetId="11" name="ZA404" vbProcedure="false">forwcurv!$D$110+"aD107"+16929+0+1</definedName>
    <definedName function="false" hidden="false" localSheetId="11" name="ZA405" vbProcedure="false">forwcurv!$D$111+"aD108"+16929+0+1</definedName>
    <definedName function="false" hidden="false" localSheetId="11" name="ZA406" vbProcedure="false">forwcurv!$D$112+"aD109"+16929+0+1</definedName>
    <definedName function="false" hidden="false" localSheetId="11" name="ZA407" vbProcedure="false">forwcurv!$D$113+"aD110"+16929+0+1</definedName>
    <definedName function="false" hidden="false" localSheetId="11" name="ZA408" vbProcedure="false">forwcurv!$D$114+"aD111"+16929+0+1</definedName>
    <definedName function="false" hidden="false" localSheetId="11" name="ZA409" vbProcedure="false">forwcurv!$D$115+"aD112"+16929+0+1</definedName>
    <definedName function="false" hidden="false" localSheetId="11" name="ZA410" vbProcedure="false">forwcurv!$D$116+"aD113"+16929+0+1</definedName>
    <definedName function="false" hidden="false" localSheetId="11" name="ZA411" vbProcedure="false">forwcurv!$D$117+"aD114"+16929+0+1</definedName>
    <definedName function="false" hidden="false" localSheetId="11" name="ZA412" vbProcedure="false">forwcurv!$D$118+"aD115"+16929+0+1</definedName>
    <definedName function="false" hidden="false" localSheetId="11" name="ZA413" vbProcedure="false">forwcurv!$D$119+"aD116"+16929+0+1</definedName>
    <definedName function="false" hidden="false" localSheetId="11" name="ZA414" vbProcedure="false">forwcurv!$D$120+"aD117"+16929+0+1</definedName>
    <definedName function="false" hidden="false" localSheetId="11" name="ZA415" vbProcedure="false">forwcurv!$D$121+"aD118"+16929+0+1</definedName>
    <definedName function="false" hidden="false" localSheetId="11" name="ZA416" vbProcedure="false">forwcurv!$D$122+"aD119"+16929+0+1</definedName>
    <definedName function="false" hidden="false" localSheetId="11" name="ZA417" vbProcedure="false">forwcurv!$D$123+"aD120"+16929+0+1</definedName>
    <definedName function="false" hidden="false" localSheetId="11" name="ZA418" vbProcedure="false">forwcurv!$D$124+"aD121"+16929+0+1</definedName>
    <definedName function="false" hidden="false" localSheetId="11" name="ZA419" vbProcedure="false">forwcurv!$D$125+"aD122"+16929+0+1</definedName>
    <definedName function="false" hidden="false" localSheetId="11" name="ZA420" vbProcedure="false">forwcurv!$D$126+"aD123"+16929+0+1</definedName>
    <definedName function="false" hidden="false" localSheetId="11" name="ZA421" vbProcedure="false">forwcurv!$D$127+"aD124"+16929+0+1</definedName>
    <definedName function="false" hidden="false" localSheetId="11" name="ZA422" vbProcedure="false">forwcurv!$D$128+"aD125"+16929+0+1</definedName>
    <definedName function="false" hidden="false" localSheetId="11" name="ZA423" vbProcedure="false">forwcurv!$D$129+"aD126"+16929+0+1</definedName>
    <definedName function="false" hidden="false" localSheetId="11" name="ZA424" vbProcedure="false">forwcurv!$D$130+"aD127"+16929+0+1</definedName>
    <definedName function="false" hidden="false" localSheetId="11" name="ZA425" vbProcedure="false">forwcurv!$D$131+"aD128"+16929+0+1</definedName>
    <definedName function="false" hidden="false" localSheetId="11" name="ZA426" vbProcedure="false">forwcurv!$D$132+"aD129"+16929+0+1</definedName>
    <definedName function="false" hidden="false" localSheetId="11" name="ZA427" vbProcedure="false">forwcurv!$D$133+"aD130"+16929+0+1</definedName>
    <definedName function="false" hidden="false" localSheetId="11" name="ZA428" vbProcedure="false">forwcurv!$D$134+"aD131"+16929+0+1</definedName>
    <definedName function="false" hidden="false" localSheetId="11" name="ZA429" vbProcedure="false">forwcurv!$D$135+"aD132"+16929+0+1</definedName>
    <definedName function="false" hidden="false" localSheetId="11" name="ZA430" vbProcedure="false">forwcurv!$D$136+"aD133"+16929+0+1</definedName>
    <definedName function="false" hidden="false" localSheetId="11" name="ZA431" vbProcedure="false">forwcurv!$D$137+"aD134"+16929+0+1</definedName>
    <definedName function="false" hidden="false" localSheetId="11" name="ZA432" vbProcedure="false">forwcurv!$D$138+"aD135"+16929+0+1</definedName>
    <definedName function="false" hidden="false" localSheetId="11" name="ZA433" vbProcedure="false">forwcurv!$D$139+"aD136"+16929+0+1</definedName>
    <definedName function="false" hidden="false" localSheetId="11" name="ZA434" vbProcedure="false">forwcurv!$D$140+"aD137"+16929+0+1</definedName>
    <definedName function="false" hidden="false" localSheetId="11" name="ZA435" vbProcedure="false">forwcurv!$D$141+"aD138"+16929+0+1</definedName>
    <definedName function="false" hidden="false" localSheetId="11" name="ZA436" vbProcedure="false">forwcurv!$D$142+"aD139"+16929+0+1</definedName>
    <definedName function="false" hidden="false" localSheetId="11" name="ZA437" vbProcedure="false">forwcurv!$D$143+"aD140"+16929+0+1</definedName>
    <definedName function="false" hidden="false" localSheetId="11" name="ZA438" vbProcedure="false">forwcurv!$D$144+"aD141"+16929+0+1</definedName>
    <definedName function="false" hidden="false" localSheetId="11" name="ZA439" vbProcedure="false">forwcurv!$D$145+"aD142"+16929+0+1</definedName>
    <definedName function="false" hidden="false" localSheetId="11" name="ZA440" vbProcedure="false">forwcurv!$D$146+"aD143"+16929+0+1</definedName>
    <definedName function="false" hidden="false" localSheetId="11" name="ZA441" vbProcedure="false">forwcurv!$D$147+"aD144"+16929+0+1</definedName>
    <definedName function="false" hidden="false" localSheetId="11" name="ZA442" vbProcedure="false">forwcurv!$D$148+"aD145"+16929+0+1</definedName>
    <definedName function="false" hidden="false" localSheetId="11" name="ZA443" vbProcedure="false">forwcurv!$D$149+"aD146"+16929+0+1</definedName>
    <definedName function="false" hidden="false" localSheetId="11" name="ZA444" vbProcedure="false">forwcurv!$D$150+"aD147"+16929+0+1</definedName>
    <definedName function="false" hidden="false" localSheetId="11" name="ZA445" vbProcedure="false">forwcurv!$D$151+"aD148"+16929+0+1</definedName>
    <definedName function="false" hidden="false" localSheetId="11" name="ZA446" vbProcedure="false">forwcurv!$D$152+"aD149"+16929+0+1</definedName>
    <definedName function="false" hidden="false" localSheetId="11" name="ZA447" vbProcedure="false">forwcurv!$D$153+"aD150"+16929+0+1</definedName>
    <definedName function="false" hidden="false" localSheetId="11" name="ZA448" vbProcedure="false">forwcurv!$D$154+"aD151"+16929+0+1</definedName>
    <definedName function="false" hidden="false" localSheetId="11" name="ZA449" vbProcedure="false">forwcurv!$D$155+"aD152"+16929+0+1</definedName>
    <definedName function="false" hidden="false" localSheetId="11" name="ZA450" vbProcedure="false">forwcurv!$D$156+"aD153"+16929+0+1</definedName>
    <definedName function="false" hidden="false" localSheetId="11" name="ZA451" vbProcedure="false">forwcurv!$D$157+"aD154"+16929+0+1</definedName>
    <definedName function="false" hidden="false" localSheetId="11" name="ZA452" vbProcedure="false">forwcurv!$D$158+"aD155"+16929+0+1</definedName>
    <definedName function="false" hidden="false" localSheetId="11" name="ZA453" vbProcedure="false">forwcurv!$D$159+"aD156"+16929+0+1</definedName>
    <definedName function="false" hidden="false" localSheetId="11" name="ZA454" vbProcedure="false">forwcurv!$D$160+"aD157"+16929+0+1</definedName>
    <definedName function="false" hidden="false" localSheetId="11" name="ZA455" vbProcedure="false">forwcurv!$D$161+"aD158"+16929+0+1</definedName>
    <definedName function="false" hidden="false" localSheetId="11" name="ZA456" vbProcedure="false">forwcurv!$D$162+"aD159"+16929+0+1</definedName>
    <definedName function="false" hidden="false" localSheetId="11" name="ZA457" vbProcedure="false">forwcurv!$D$163+"aD160"+16929+0+1</definedName>
    <definedName function="false" hidden="false" localSheetId="11" name="ZA458" vbProcedure="false">forwcurv!$D$164+"aD161"+16929+0+1</definedName>
    <definedName function="false" hidden="false" localSheetId="11" name="ZA459" vbProcedure="false">forwcurv!$D$165+"aD162"+16929+0+1</definedName>
    <definedName function="false" hidden="false" localSheetId="11" name="ZA460" vbProcedure="false">forwcurv!$D$166+"aD163"+16929+0+1</definedName>
    <definedName function="false" hidden="false" localSheetId="11" name="ZA461" vbProcedure="false">forwcurv!$D$167+"aD164"+16929+0+1</definedName>
    <definedName function="false" hidden="false" localSheetId="11" name="ZA462" vbProcedure="false">forwcurv!$D$168+"aD165"+16929+0+1</definedName>
    <definedName function="false" hidden="false" localSheetId="11" name="ZA463" vbProcedure="false">forwcurv!$D$169+"aD166"+16929+0+1</definedName>
    <definedName function="false" hidden="false" localSheetId="11" name="ZA464" vbProcedure="false">forwcurv!$D$170+"aD167"+16929+0+1</definedName>
    <definedName function="false" hidden="false" localSheetId="11" name="ZA465" vbProcedure="false">forwcurv!$D$171+"aD168"+16929+0+1</definedName>
    <definedName function="false" hidden="false" localSheetId="11" name="ZA466" vbProcedure="false">forwcurv!$D$172+"aD169"+16929+0+1</definedName>
    <definedName function="false" hidden="false" localSheetId="11" name="ZA467" vbProcedure="false">forwcurv!$D$173+"aD170"+16929+0+1</definedName>
    <definedName function="false" hidden="false" localSheetId="11" name="ZA468" vbProcedure="false">forwcurv!$D$174+"aD171"+16929+0+1</definedName>
    <definedName function="false" hidden="false" localSheetId="11" name="ZA469" vbProcedure="false">forwcurv!$D$175+"aD172"+16929+0+1</definedName>
    <definedName function="false" hidden="false" localSheetId="11" name="ZA470" vbProcedure="false">forwcurv!$D$176+"aD173"+16929+0+1</definedName>
    <definedName function="false" hidden="false" localSheetId="11" name="ZA471" vbProcedure="false">forwcurv!$D$177+"aD174"+16929+0+1</definedName>
    <definedName function="false" hidden="false" localSheetId="11" name="ZA472" vbProcedure="false">forwcurv!$D$178+"aD175"+16929+0+1</definedName>
    <definedName function="false" hidden="false" localSheetId="11" name="ZA473" vbProcedure="false">forwcurv!$D$179+"aD176"+16929+0+1</definedName>
    <definedName function="false" hidden="false" localSheetId="11" name="ZA474" vbProcedure="false">forwcurv!$D$180+"aD177"+16929+0+1</definedName>
    <definedName function="false" hidden="false" localSheetId="11" name="ZA475" vbProcedure="false">forwcurv!$D$181+"aD178"+16929+0+1</definedName>
    <definedName function="false" hidden="false" localSheetId="11" name="ZA476" vbProcedure="false">forwcurv!$D$182+"aD179"+16929+0+1</definedName>
    <definedName function="false" hidden="false" localSheetId="11" name="ZA477" vbProcedure="false">forwcurv!$D$183+"aD180"+16929+0+1</definedName>
    <definedName function="false" hidden="false" localSheetId="11" name="ZA478" vbProcedure="false">forwcurv!$D$184+"aD181"+16929+0+1</definedName>
    <definedName function="false" hidden="false" localSheetId="11" name="ZA479" vbProcedure="false">forwcurv!$D$185+"aD182"+16929+0+1</definedName>
    <definedName function="false" hidden="false" localSheetId="11" name="ZA480" vbProcedure="false">forwcurv!$D$186+"aD183"+16929+0+1</definedName>
    <definedName function="false" hidden="false" localSheetId="11" name="ZA481" vbProcedure="false">forwcurv!$D$187+"aD184"+16929+0+1</definedName>
    <definedName function="false" hidden="false" localSheetId="11" name="ZA482" vbProcedure="false">forwcurv!$D$188+"aD185"+16929+0+1</definedName>
    <definedName function="false" hidden="false" localSheetId="11" name="ZA483" vbProcedure="false">forwcurv!$D$189+"aD186"+16929+0+1</definedName>
    <definedName function="false" hidden="false" localSheetId="11" name="ZA484" vbProcedure="false">forwcurv!$D$190+"aD187"+16929+0+1</definedName>
    <definedName function="false" hidden="false" localSheetId="11" name="ZA485" vbProcedure="false">forwcurv!$D$191+"aD188"+16929+0+1</definedName>
    <definedName function="false" hidden="false" localSheetId="11" name="ZA486" vbProcedure="false">forwcurv!$D$192+"aD189"+16929+0+1</definedName>
    <definedName function="false" hidden="false" localSheetId="11" name="ZA487" vbProcedure="false">forwcurv!$D$193+"aD190"+16929+0+1</definedName>
    <definedName function="false" hidden="false" localSheetId="11" name="ZA488" vbProcedure="false">forwcurv!$D$194+"aD191"+16929+0+1</definedName>
    <definedName function="false" hidden="false" localSheetId="11" name="ZA489" vbProcedure="false">forwcurv!$D$195+"aD192"+16929+0+1</definedName>
    <definedName function="false" hidden="false" localSheetId="11" name="ZA490" vbProcedure="false">forwcurv!$D$196+"aD193"+16929+0+1</definedName>
    <definedName function="false" hidden="false" localSheetId="11" name="ZA491" vbProcedure="false">forwcurv!$D$197+"aD194"+16929+0+1</definedName>
    <definedName function="false" hidden="false" localSheetId="11" name="ZA492" vbProcedure="false">forwcurv!$D$198+"aD195"+16929+0+1</definedName>
    <definedName function="false" hidden="false" localSheetId="11" name="ZA493" vbProcedure="false">forwcurv!$D$199+"aD196"+16929+0+1</definedName>
    <definedName function="false" hidden="false" localSheetId="11" name="ZA494" vbProcedure="false">forwcurv!$D$200+"aD197"+16929+0+1</definedName>
    <definedName function="false" hidden="false" localSheetId="11" name="ZA495" vbProcedure="false">forwcurv!$D$201+"aD198"+16929+0+1</definedName>
    <definedName function="false" hidden="false" localSheetId="11" name="ZA496" vbProcedure="false">forwcurv!$D$202+"aD199"+16929+0+1</definedName>
    <definedName function="false" hidden="false" localSheetId="11" name="ZA497" vbProcedure="false">forwcurv!$D$203+"aD200"+16929+0+1</definedName>
    <definedName function="false" hidden="false" localSheetId="11" name="ZA498" vbProcedure="false">forwcurv!$D$204+"aD201"+16929+0+1</definedName>
    <definedName function="false" hidden="false" localSheetId="11" name="ZA499" vbProcedure="false">forwcurv!$D$205+"aD202"+16929+0+1</definedName>
    <definedName function="false" hidden="false" localSheetId="11" name="ZA500" vbProcedure="false">forwcurv!$D$206+"aD203"+16929+0+1</definedName>
    <definedName function="false" hidden="false" localSheetId="11" name="ZA501" vbProcedure="false">forwcurv!$D$207+"aD204"+16929+0+1</definedName>
    <definedName function="false" hidden="false" localSheetId="11" name="ZA502" vbProcedure="false">forwcurv!$D$208+"aD205"+16929+0+1</definedName>
    <definedName function="false" hidden="false" localSheetId="11" name="ZA503" vbProcedure="false">forwcurv!$D$209+"aD206"+16929+0+1</definedName>
    <definedName function="false" hidden="false" localSheetId="11" name="ZA504" vbProcedure="false">forwcurv!$D$210+"aD207"+16929+0+1</definedName>
    <definedName function="false" hidden="false" localSheetId="11" name="ZA505" vbProcedure="false">forwcurv!$D$211+"aD208"+16929+0+1</definedName>
    <definedName function="false" hidden="false" localSheetId="11" name="ZA506" vbProcedure="false">forwcurv!$D$212+"aD209"+16929+0+1</definedName>
    <definedName function="false" hidden="false" localSheetId="11" name="ZA507" vbProcedure="false">forwcurv!$D$213+"aD213"+17153+0+1</definedName>
    <definedName function="false" hidden="false" localSheetId="11" name="ZA508" vbProcedure="false">forwcurv!$D$214+"aD214"+17153+0+1</definedName>
    <definedName function="false" hidden="false" localSheetId="11" name="ZA509" vbProcedure="false">forwcurv!$E$214+"pBE214"+17153+0.15+0.2</definedName>
    <definedName function="false" hidden="false" localSheetId="11" name="ZA510" vbProcedure="false">forwcurv!$D$215+"aD215"+17153+0+1</definedName>
    <definedName function="false" hidden="false" localSheetId="11" name="ZA511" vbProcedure="false">forwcurv!$E$215+"pBE215"+17153+0.15+0.2</definedName>
    <definedName function="false" hidden="false" localSheetId="11" name="ZA512" vbProcedure="false">forwcurv!$D$216+"aD216"+17153+0+1</definedName>
    <definedName function="false" hidden="false" localSheetId="11" name="ZA513" vbProcedure="false">forwcurv!$E$216+"pBE216"+17153+0.15+0.2</definedName>
    <definedName function="false" hidden="false" localSheetId="11" name="ZA514" vbProcedure="false">forwcurv!$D$217+"aD217"+17153+0+1</definedName>
    <definedName function="false" hidden="false" localSheetId="11" name="ZA515" vbProcedure="false">forwcurv!$E$217+"pBE217"+17153+0.15+0.2</definedName>
    <definedName function="false" hidden="false" localSheetId="11" name="ZA516" vbProcedure="false">forwcurv!$D$218+"aD218"+17153+0+1</definedName>
    <definedName function="false" hidden="false" localSheetId="11" name="ZA517" vbProcedure="false">forwcurv!$E$218+"pBE218"+17153+0.15+0.2</definedName>
    <definedName function="false" hidden="false" localSheetId="11" name="ZA518" vbProcedure="false">forwcurv!$D$219+"aD219"+17153+0+1</definedName>
    <definedName function="false" hidden="false" localSheetId="11" name="ZA519" vbProcedure="false">forwcurv!$E$219+"pBE219"+17153+0.15+0.2</definedName>
    <definedName function="false" hidden="false" localSheetId="11" name="ZA520" vbProcedure="false">forwcurv!$D$220+"aD220"+17153+0+1</definedName>
    <definedName function="false" hidden="false" localSheetId="11" name="ZA521" vbProcedure="false">forwcurv!$E$220+"pBE220"+17153+0.15+0.2</definedName>
    <definedName function="false" hidden="false" localSheetId="11" name="ZA522" vbProcedure="false">forwcurv!$D$221+"aD221"+17153+0+1</definedName>
    <definedName function="false" hidden="false" localSheetId="11" name="ZA523" vbProcedure="false">forwcurv!$E$221+"pBE221"+17153+0.15+0.2</definedName>
    <definedName function="false" hidden="false" localSheetId="11" name="ZA524" vbProcedure="false">forwcurv!$D$222+"aD222"+17153+0+1</definedName>
    <definedName function="false" hidden="false" localSheetId="11" name="ZA525" vbProcedure="false">forwcurv!$E$222+"pBE222"+17153+0.15+0.2</definedName>
    <definedName function="false" hidden="false" localSheetId="11" name="ZA526" vbProcedure="false">forwcurv!$D$223+"aD223"+17153+0+1</definedName>
    <definedName function="false" hidden="false" localSheetId="11" name="ZA527" vbProcedure="false">forwcurv!$E$223+"pBE223"+17153+0.15+0.2</definedName>
    <definedName function="false" hidden="false" localSheetId="11" name="ZA528" vbProcedure="false">forwcurv!$D$224+"aD224"+17153+0+1</definedName>
    <definedName function="false" hidden="false" localSheetId="11" name="ZA529" vbProcedure="false">forwcurv!$E$224+"pBE224"+17153+0.15+0.2</definedName>
    <definedName function="false" hidden="false" localSheetId="11" name="ZA530" vbProcedure="false">forwcurv!$D$225+"aD225"+17153+0+1</definedName>
    <definedName function="false" hidden="false" localSheetId="11" name="ZA531" vbProcedure="false">forwcurv!$E$225+"pBE225"+17153+0.15+0.2</definedName>
    <definedName function="false" hidden="false" localSheetId="11" name="ZA532" vbProcedure="false">forwcurv!$D$226+"aD226"+17153+0+1</definedName>
    <definedName function="false" hidden="false" localSheetId="11" name="ZA533" vbProcedure="false">forwcurv!$E$226+"pBE226"+17153+0.15+0.2</definedName>
    <definedName function="false" hidden="false" localSheetId="11" name="ZA534" vbProcedure="false">forwcurv!$D$227+"aD227"+17153+0+1</definedName>
    <definedName function="false" hidden="false" localSheetId="11" name="ZA535" vbProcedure="false">forwcurv!$E$227+"pBE227"+17153+0.15+0.2</definedName>
    <definedName function="false" hidden="false" localSheetId="11" name="ZA536" vbProcedure="false">forwcurv!$D$228+"aD228"+17153+0+1</definedName>
    <definedName function="false" hidden="false" localSheetId="11" name="ZA537" vbProcedure="false">forwcurv!$E$228+"pBE228"+17153+0.15+0.2</definedName>
    <definedName function="false" hidden="false" localSheetId="11" name="ZA538" vbProcedure="false">forwcurv!$D$229+"aD229"+17153+0+1</definedName>
    <definedName function="false" hidden="false" localSheetId="11" name="ZA539" vbProcedure="false">forwcurv!$E$229+"pBE229"+17153+0.15+0.2</definedName>
    <definedName function="false" hidden="false" localSheetId="11" name="ZA540" vbProcedure="false">forwcurv!$D$230+"aD230"+17153+0+1</definedName>
    <definedName function="false" hidden="false" localSheetId="11" name="ZA541" vbProcedure="false">forwcurv!$E$230+"pBE230"+17153+0.15+0.2</definedName>
    <definedName function="false" hidden="false" localSheetId="11" name="ZA542" vbProcedure="false">forwcurv!$D$231+"aD231"+17153+0+1</definedName>
    <definedName function="false" hidden="false" localSheetId="11" name="ZA543" vbProcedure="false">forwcurv!$E$231+"pBE231"+17153+0.15+0.2</definedName>
    <definedName function="false" hidden="false" localSheetId="11" name="ZA544" vbProcedure="false">forwcurv!$D$232+"aD232"+17153+0+1</definedName>
    <definedName function="false" hidden="false" localSheetId="11" name="ZA545" vbProcedure="false">forwcurv!$E$232+"pBE232"+17153+0.15+0.2</definedName>
    <definedName function="false" hidden="false" localSheetId="11" name="ZA546" vbProcedure="false">forwcurv!$D$233+"aD233"+17153+0+1</definedName>
    <definedName function="false" hidden="false" localSheetId="11" name="ZA547" vbProcedure="false">forwcurv!$E$233+"pBE233"+17153+0.15+0.2</definedName>
    <definedName function="false" hidden="false" localSheetId="11" name="ZA548" vbProcedure="false">forwcurv!$D$234+"aD234"+17153+0+1</definedName>
    <definedName function="false" hidden="false" localSheetId="11" name="ZA549" vbProcedure="false">forwcurv!$E$234+"pBE234"+17153+0.15+0.2</definedName>
    <definedName function="false" hidden="false" localSheetId="11" name="ZA550" vbProcedure="false">forwcurv!$D$235+"aD235"+17153+0+1</definedName>
    <definedName function="false" hidden="false" localSheetId="11" name="ZA551" vbProcedure="false">forwcurv!$E$235+"pBE235"+17153+0.15+0.2</definedName>
    <definedName function="false" hidden="false" localSheetId="11" name="ZA552" vbProcedure="false">forwcurv!$D$236+"aD236"+17153+0+1</definedName>
    <definedName function="false" hidden="false" localSheetId="11" name="ZA553" vbProcedure="false">forwcurv!$E$236+"pBE236"+17153+0.15+0.2</definedName>
    <definedName function="false" hidden="false" localSheetId="11" name="ZA554" vbProcedure="false">forwcurv!$D$237+"aD237"+17153+0+1</definedName>
    <definedName function="false" hidden="false" localSheetId="11" name="ZA555" vbProcedure="false">forwcurv!$E$237+"pBE237"+17153+0.15+0.2</definedName>
    <definedName function="false" hidden="false" localSheetId="11" name="ZA556" vbProcedure="false">forwcurv!$D$238+"aD238"+17153+0+1</definedName>
    <definedName function="false" hidden="false" localSheetId="11" name="ZA557" vbProcedure="false">forwcurv!$E$238+"pBE238"+17153+0.15+0.2</definedName>
    <definedName function="false" hidden="false" localSheetId="11" name="ZA558" vbProcedure="false">forwcurv!$D$239+"aD239"+17153+0+1</definedName>
    <definedName function="false" hidden="false" localSheetId="11" name="ZA559" vbProcedure="false">forwcurv!$E$239+"pBE239"+17153+0.15+0.2</definedName>
    <definedName function="false" hidden="false" localSheetId="11" name="ZA560" vbProcedure="false">forwcurv!$D$240+"aD240"+17153+0+1</definedName>
    <definedName function="false" hidden="false" localSheetId="11" name="ZA561" vbProcedure="false">forwcurv!$E$240+"pBE240"+17153+0.15+0.2</definedName>
    <definedName function="false" hidden="false" localSheetId="11" name="ZA562" vbProcedure="false">forwcurv!$D$241+"aD241"+17153+0+1</definedName>
    <definedName function="false" hidden="false" localSheetId="11" name="ZA563" vbProcedure="false">forwcurv!$E$241+"pBE241"+17153+0.15+0.2</definedName>
    <definedName function="false" hidden="false" localSheetId="11" name="ZA564" vbProcedure="false">forwcurv!$D$242+"aD242"+17153+0+1</definedName>
    <definedName function="false" hidden="false" localSheetId="11" name="ZA565" vbProcedure="false">forwcurv!$E$242+"pBE242"+17153+0.15+0.2</definedName>
    <definedName function="false" hidden="false" localSheetId="11" name="ZA566" vbProcedure="false">forwcurv!$D$243+"aD243"+17153+0+1</definedName>
    <definedName function="false" hidden="false" localSheetId="11" name="ZA567" vbProcedure="false">forwcurv!$E$243+"pBE243"+17153+0.15+0.2</definedName>
    <definedName function="false" hidden="false" localSheetId="11" name="ZA568" vbProcedure="false">forwcurv!$D$244+"aD244"+17153+0+1</definedName>
    <definedName function="false" hidden="false" localSheetId="11" name="ZA569" vbProcedure="false">forwcurv!$E$244+"pBE244"+17153+0.15+0.2</definedName>
    <definedName function="false" hidden="false" localSheetId="11" name="ZA570" vbProcedure="false">forwcurv!$D$245+"aD245"+17153+0+1</definedName>
    <definedName function="false" hidden="false" localSheetId="11" name="ZA571" vbProcedure="false">forwcurv!$E$245+"pBE245"+17153+0.15+0.2</definedName>
    <definedName function="false" hidden="false" localSheetId="11" name="ZA572" vbProcedure="false">forwcurv!$D$246+"aD246"+17153+0+1</definedName>
    <definedName function="false" hidden="false" localSheetId="11" name="ZA573" vbProcedure="false">forwcurv!$E$246+"pBE246"+17153+0.15+0.2</definedName>
    <definedName function="false" hidden="false" localSheetId="11" name="ZA574" vbProcedure="false">forwcurv!$D$247+"aD247"+17153+0+1</definedName>
    <definedName function="false" hidden="false" localSheetId="11" name="ZA575" vbProcedure="false">forwcurv!$E$247+"pBE247"+17153+0.15+0.2</definedName>
    <definedName function="false" hidden="false" localSheetId="11" name="ZA576" vbProcedure="false">forwcurv!$D$248+"aD248"+17153+0+1</definedName>
    <definedName function="false" hidden="false" localSheetId="11" name="ZA577" vbProcedure="false">forwcurv!$E$248+"pBE248"+17153+0.15+0.2</definedName>
    <definedName function="false" hidden="false" localSheetId="11" name="ZA578" vbProcedure="false">forwcurv!$D$249+"aD249"+17153+0+1</definedName>
    <definedName function="false" hidden="false" localSheetId="11" name="ZA579" vbProcedure="false">forwcurv!$E$249+"pBE249"+17153+0.15+0.2</definedName>
    <definedName function="false" hidden="false" localSheetId="11" name="ZF116" vbProcedure="false">forwcurv!$I$15+"fp1"+""+553+553+440+0+0+0+0+4+3+"-"+"+"+2.6+50+2</definedName>
    <definedName function="false" hidden="false" localSheetId="11" name="ZF117" vbProcedure="false">forwcurv!$I$16+"fp2"+""+553+553+440+0+0+0+0+4+3+"-"+"+"+2.6+50+2</definedName>
    <definedName function="false" hidden="false" localSheetId="11" name="ZF118" vbProcedure="false">forwcurv!$I$17+"fp3"+""+553+553+440+0+0+0+0+4+3+"-"+"+"+2.6+50+2</definedName>
    <definedName function="false" hidden="false" localSheetId="11" name="ZF119" vbProcedure="false">forwcurv!$I$18+"fp4"+""+553+553+440+0+0+0+0+4+3+"-"+"+"+2.6+50+2</definedName>
    <definedName function="false" hidden="false" localSheetId="11" name="ZF120" vbProcedure="false">forwcurv!$I$19+"fp5"+""+553+553+440+0+0+0+0+4+3+"-"+"+"+2.6+50+2</definedName>
    <definedName function="false" hidden="false" localSheetId="11" name="ZF121" vbProcedure="false">forwcurv!$I$20+"fp6"+""+553+553+440+0+0+0+0+4+3+"-"+"+"+2.6+50+2</definedName>
    <definedName function="false" hidden="false" localSheetId="11" name="ZF122" vbProcedure="false">forwcurv!$I$21+"fp7"+""+553+553+440+0+0+0+0+4+3+"-"+"+"+2.6+50+2</definedName>
    <definedName function="false" hidden="false" localSheetId="11" name="ZF123" vbProcedure="false">forwcurv!$I$22+"fp8"+""+553+553+440+0+0+0+0+4+3+"-"+"+"+2.6+50+2</definedName>
    <definedName function="false" hidden="false" localSheetId="11" name="ZF124" vbProcedure="false">forwcurv!$I$23+"fp9"+""+553+553+440+0+0+0+0+4+3+"-"+"+"+2.6+50+2</definedName>
    <definedName function="false" hidden="false" localSheetId="11" name="ZF125" vbProcedure="false">forwcurv!$I$24+"fp10"+""+553+553+440+0+0+0+0+4+3+"-"+"+"+2.6+50+2</definedName>
    <definedName function="false" hidden="false" localSheetId="11" name="ZF126" vbProcedure="false">forwcurv!$I$25+"fp11"+""+553+553+440+0+0+0+0+4+3+"-"+"+"+2.6+50+2</definedName>
    <definedName function="false" hidden="false" localSheetId="11" name="ZF127" vbProcedure="false">forwcurv!$I$26+"fp12"+""+553+553+440+0+0+0+0+4+3+"-"+"+"+2.6+50+2</definedName>
    <definedName function="false" hidden="false" localSheetId="11" name="ZF128" vbProcedure="false">forwcurv!$I$27+"fp13"+""+553+553+440+0+0+0+0+4+3+"-"+"+"+2.6+50+2</definedName>
    <definedName function="false" hidden="false" localSheetId="11" name="ZF129" vbProcedure="false">forwcurv!$I$28+"fp14"+""+553+553+440+0+0+0+0+4+3+"-"+"+"+2.6+50+2</definedName>
    <definedName function="false" hidden="false" localSheetId="11" name="ZF130" vbProcedure="false">forwcurv!$I$29+"fp15"+""+553+553+440+0+0+0+0+4+3+"-"+"+"+2.6+50+2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<sst xmlns="http://schemas.openxmlformats.org/spreadsheetml/2006/main" count="683" uniqueCount="396">
  <si>
    <t xml:space="preserve">Risk Analytics Results</t>
  </si>
  <si>
    <t xml:space="preserve">Project - TW Expansion</t>
  </si>
  <si>
    <t xml:space="preserve">(000's)</t>
  </si>
  <si>
    <t xml:space="preserve">Project Description :</t>
  </si>
  <si>
    <t xml:space="preserve">Add 15700 HP Compressor at Sta 1,2,3, &amp; 4</t>
  </si>
  <si>
    <t xml:space="preserve">Total Investment</t>
  </si>
  <si>
    <t xml:space="preserve">Capital Requirement :</t>
  </si>
  <si>
    <t xml:space="preserve">Expected Cash Flows(NPV)  :</t>
  </si>
  <si>
    <t xml:space="preserve">Project Life :</t>
  </si>
  <si>
    <t xml:space="preserve">Risk Adjusted (NPV) :</t>
  </si>
  <si>
    <t xml:space="preserve">Project Contractual Term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</si>
  <si>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</si>
  <si>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</si>
  <si>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</si>
  <si>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</si>
  <si>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</si>
  <si>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</si>
  <si>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</si>
  <si>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</si>
  <si>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</si>
  <si>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</si>
  <si>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</si>
  <si>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Only)</t>
  </si>
  <si>
    <t xml:space="preserve">Normal Distribution - Mean Average 85%</t>
  </si>
  <si>
    <t xml:space="preserve">Standard Deviation 5</t>
  </si>
  <si>
    <t xml:space="preserve">Fuel Retainage</t>
  </si>
  <si>
    <t xml:space="preserve">5%</t>
  </si>
  <si>
    <t xml:space="preserve">Volumes - Mainline</t>
  </si>
  <si>
    <t xml:space="preserve">140 MMBtu/d</t>
  </si>
  <si>
    <t xml:space="preserve">Rates</t>
  </si>
  <si>
    <t xml:space="preserve">$.3677</t>
  </si>
  <si>
    <t xml:space="preserve">Additional Horsepower O&amp;M</t>
  </si>
  <si>
    <t xml:space="preserve">$35/HP</t>
  </si>
  <si>
    <t xml:space="preserve">No staff additions</t>
  </si>
  <si>
    <t xml:space="preserve">Capital Expenditures</t>
  </si>
  <si>
    <t xml:space="preserve">Uniform Distribution</t>
  </si>
  <si>
    <t xml:space="preserve">Turnkey Construction</t>
  </si>
  <si>
    <t xml:space="preserve">Minimum = 10% Under Estimated Cost</t>
  </si>
  <si>
    <t xml:space="preserve">Maximum = 10% Over Estimated Cost</t>
  </si>
  <si>
    <t xml:space="preserve">Leveraged</t>
  </si>
  <si>
    <t xml:space="preserve">No</t>
  </si>
  <si>
    <t xml:space="preserve">Assumptions:</t>
  </si>
  <si>
    <t xml:space="preserve">Fuel price is based on forward curves as of 1-4-2001</t>
  </si>
  <si>
    <t xml:space="preserve">Site Rated Horsepower is 41,200 and required horsepower is 30,000</t>
  </si>
  <si>
    <t xml:space="preserve">Btu/HPHR for new unit is 8000</t>
  </si>
  <si>
    <t xml:space="preserve">Analysis does not factor lost revenues for overhauls ranging from ($1,564,454 to 3,923,353) for 90 days of downtime</t>
  </si>
  <si>
    <t xml:space="preserve">EARNINGS ANALYSIS</t>
  </si>
  <si>
    <t xml:space="preserve">TOTAL</t>
  </si>
  <si>
    <t xml:space="preserve">REVENUES</t>
  </si>
  <si>
    <t xml:space="preserve">  TRANSPORTATION </t>
  </si>
  <si>
    <t xml:space="preserve">  AFUDC</t>
  </si>
  <si>
    <t xml:space="preserve">TOTAL REVENUES</t>
  </si>
  <si>
    <t xml:space="preserve">EXPENSES</t>
  </si>
  <si>
    <t xml:space="preserve">  O &amp; M</t>
  </si>
  <si>
    <t xml:space="preserve">  LOAN INTEREST EXPENSE</t>
  </si>
  <si>
    <t xml:space="preserve">  EQUITY INTEREST EXPENSE</t>
  </si>
  <si>
    <t xml:space="preserve">  AD VALOREM</t>
  </si>
  <si>
    <t xml:space="preserve">  NET FUEL</t>
  </si>
  <si>
    <t xml:space="preserve">  BOOK DEPRECIATION</t>
  </si>
  <si>
    <t xml:space="preserve">TOTAL EXPENSES</t>
  </si>
  <si>
    <t xml:space="preserve">TAXABLE INCOME</t>
  </si>
  <si>
    <t xml:space="preserve">INCOME TAX</t>
  </si>
  <si>
    <t xml:space="preserve">NET INCOME</t>
  </si>
  <si>
    <t xml:space="preserve">Fuel Price Average</t>
  </si>
  <si>
    <t xml:space="preserve">Fuel Price Lower 10%</t>
  </si>
  <si>
    <t xml:space="preserve">Fuel Price Higher 10%</t>
  </si>
  <si>
    <t xml:space="preserve">Fuel Volume (MMMBTU/d)</t>
  </si>
  <si>
    <t xml:space="preserve">Transwestern Pipeline Company</t>
  </si>
  <si>
    <t xml:space="preserve">Year</t>
  </si>
  <si>
    <t xml:space="preserve">Customers</t>
  </si>
  <si>
    <t xml:space="preserve">Total</t>
  </si>
  <si>
    <t xml:space="preserve">Bloomfield to Thoreau</t>
  </si>
  <si>
    <t xml:space="preserve">Vol(MMbtu/d)</t>
  </si>
  <si>
    <t xml:space="preserve">Firm Rate</t>
  </si>
  <si>
    <t xml:space="preserve">Distribution</t>
  </si>
  <si>
    <t xml:space="preserve">Revenues ($000's)</t>
  </si>
  <si>
    <t xml:space="preserve">Thoreau to California</t>
  </si>
  <si>
    <t xml:space="preserve">Rate</t>
  </si>
  <si>
    <t xml:space="preserve">Permian to California</t>
  </si>
  <si>
    <t xml:space="preserve">La Plata to Bloomfield</t>
  </si>
  <si>
    <t xml:space="preserve">Commodity Rate</t>
  </si>
  <si>
    <t xml:space="preserve">Total Project</t>
  </si>
  <si>
    <t xml:space="preserve">Composite Rate</t>
  </si>
  <si>
    <t xml:space="preserve">Fuel Retainage Revenues</t>
  </si>
  <si>
    <t xml:space="preserve">Project Analysis</t>
  </si>
  <si>
    <t xml:space="preserve">Line No.</t>
  </si>
  <si>
    <t xml:space="preserve">20 Year NPV </t>
  </si>
  <si>
    <t xml:space="preserve">Year 1</t>
  </si>
  <si>
    <t xml:space="preserve">Year 2</t>
  </si>
  <si>
    <t xml:space="preserve">Year 3</t>
  </si>
  <si>
    <t xml:space="preserve">Year 4</t>
  </si>
  <si>
    <t xml:space="preserve">Year 5</t>
  </si>
  <si>
    <t xml:space="preserve">Year 6</t>
  </si>
  <si>
    <t xml:space="preserve">Year 7</t>
  </si>
  <si>
    <t xml:space="preserve">Year 8</t>
  </si>
  <si>
    <t xml:space="preserve">Year 9</t>
  </si>
  <si>
    <t xml:space="preserve">Year 10</t>
  </si>
  <si>
    <t xml:space="preserve">Year 11</t>
  </si>
  <si>
    <t xml:space="preserve">Year 12</t>
  </si>
  <si>
    <t xml:space="preserve">Year 13</t>
  </si>
  <si>
    <t xml:space="preserve">Year 14</t>
  </si>
  <si>
    <t xml:space="preserve">Year 15</t>
  </si>
  <si>
    <t xml:space="preserve">Operations &amp; Maintenance</t>
  </si>
  <si>
    <t xml:space="preserve">Electricity Expenses</t>
  </si>
  <si>
    <t xml:space="preserve">Administrative &amp; General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</si>
  <si>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</si>
  <si>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</si>
  <si>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</si>
  <si>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</si>
  <si>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</si>
  <si>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</si>
  <si>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</si>
  <si>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</si>
  <si>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</si>
  <si>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</si>
  <si>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</si>
  <si>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</si>
  <si>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</si>
  <si>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</si>
  <si>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Reservation Rate</t>
  </si>
  <si>
    <t xml:space="preserve">Load Factor Rate</t>
  </si>
  <si>
    <t xml:space="preserve">PV Method</t>
  </si>
  <si>
    <t xml:space="preserve">PV Factor   10.76%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</si>
  <si>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</si>
  <si>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</si>
  <si>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</si>
  <si>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</si>
  <si>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</si>
  <si>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</si>
  <si>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</si>
  <si>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38.88%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</si>
  <si>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</si>
  <si>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</si>
  <si>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</si>
  <si>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</si>
  <si>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</si>
  <si>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</si>
  <si>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</si>
  <si>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</si>
  <si>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O&amp;M Escalator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</si>
  <si>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</si>
  <si>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</si>
  <si>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</si>
  <si>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</si>
  <si>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</si>
  <si>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</si>
  <si>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</si>
  <si>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</si>
  <si>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</si>
  <si>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</si>
  <si>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</si>
  <si>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</si>
  <si>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</si>
  <si>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</si>
  <si>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</si>
  <si>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</si>
  <si>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Capital Recovery &amp; ROE Analysis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</si>
  <si>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</si>
  <si>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</si>
  <si>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</si>
  <si>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</si>
  <si>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</si>
  <si>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</si>
  <si>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</si>
  <si>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</si>
  <si>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</si>
  <si>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</si>
  <si>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</si>
  <si>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</si>
  <si>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</si>
  <si>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</si>
  <si>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</si>
  <si>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</si>
  <si>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</si>
  <si>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</si>
  <si>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</si>
  <si>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</si>
  <si>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</si>
  <si>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Book</t>
  </si>
  <si>
    <t xml:space="preserve">Average Return on Equity</t>
  </si>
  <si>
    <t xml:space="preserve">NPV OF CONTRACT TERM CASH FLOW @ 9.5%</t>
  </si>
  <si>
    <t xml:space="preserve">INVESTMENT</t>
  </si>
  <si>
    <t xml:space="preserve">OVER/(UNDER) RECOVERY OF CAPITAL</t>
  </si>
  <si>
    <t xml:space="preserve">SIMPLE DCF ($'S IN THOUSANDS)</t>
  </si>
  <si>
    <t xml:space="preserve">UNREGULATED PROJECT ANALYSIS</t>
  </si>
  <si>
    <t xml:space="preserve">TOTALS</t>
  </si>
  <si>
    <t xml:space="preserve">PROJECT LIFE (1-15)</t>
  </si>
  <si>
    <t xml:space="preserve">TAX LIFE (1=PROJ  0=TAX LIFE)</t>
  </si>
  <si>
    <t xml:space="preserve">TAX LIFE</t>
  </si>
  <si>
    <t xml:space="preserve">           FOR DISCUSSION ONLY</t>
  </si>
  <si>
    <t xml:space="preserve">  CONSTRUCTION &amp; ROW</t>
  </si>
  <si>
    <t xml:space="preserve">  OVERHEAD</t>
  </si>
  <si>
    <t xml:space="preserve">  CONTINGENCY</t>
  </si>
  <si>
    <t xml:space="preserve">  REIMBURSEMENT </t>
  </si>
  <si>
    <t xml:space="preserve">CAPITAL REQUIREMENTS</t>
  </si>
  <si>
    <t xml:space="preserve">n</t>
  </si>
  <si>
    <t xml:space="preserve">LOAD FACTOR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</si>
  <si>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</si>
  <si>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</si>
  <si>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</si>
  <si>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</si>
  <si>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</si>
  <si>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</si>
  <si>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</si>
  <si>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</si>
  <si>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</si>
  <si>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</si>
  <si>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</si>
  <si>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GAS PRICE</t>
  </si>
  <si>
    <t xml:space="preserve">FUEL EXPENSE</t>
  </si>
  <si>
    <t xml:space="preserve">COMPRESSOR VOLUMES USED (KW/D)</t>
  </si>
  <si>
    <t xml:space="preserve">ELECTRICITY PRICE</t>
  </si>
  <si>
    <t xml:space="preserve">EXPENSES:</t>
  </si>
  <si>
    <t xml:space="preserve">  O&amp;M</t>
  </si>
  <si>
    <t xml:space="preserve">  INTEREST EXPENSE</t>
  </si>
  <si>
    <t xml:space="preserve">  NET FUEL EXPENSE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</si>
  <si>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</si>
  <si>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</si>
  <si>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</si>
  <si>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</si>
  <si>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</si>
  <si>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</si>
  <si>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</si>
  <si>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</si>
  <si>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</si>
  <si>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</si>
  <si>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</si>
  <si>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</si>
  <si>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</si>
  <si>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</si>
  <si>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Transwestern Pipeline</t>
  </si>
  <si>
    <t xml:space="preserve">PROJECT DESCRIPTION:</t>
  </si>
  <si>
    <t xml:space="preserve">TW Expansion 140 MMBtu/d</t>
  </si>
  <si>
    <t xml:space="preserve">ASSUMPTIONS</t>
  </si>
  <si>
    <t xml:space="preserve">PROJECT CONTRACT TERM </t>
  </si>
  <si>
    <t xml:space="preserve">INSERVICE DATE</t>
  </si>
  <si>
    <t xml:space="preserve">INVESTMENT(000'S)</t>
  </si>
  <si>
    <t xml:space="preserve">Equity</t>
  </si>
  <si>
    <t xml:space="preserve">La Plata</t>
  </si>
  <si>
    <t xml:space="preserve">San Juan</t>
  </si>
  <si>
    <t xml:space="preserve">Mainline</t>
  </si>
  <si>
    <t xml:space="preserve">  REIMBURSEMENT (000'S)</t>
  </si>
  <si>
    <t xml:space="preserve">TOTAL INVESTMENT</t>
  </si>
  <si>
    <t xml:space="preserve">Design Rated HP</t>
  </si>
  <si>
    <t xml:space="preserve">Site Rated HP</t>
  </si>
  <si>
    <t xml:space="preserve">Required HP</t>
  </si>
  <si>
    <t xml:space="preserve">HP INSTALLED</t>
  </si>
  <si>
    <t xml:space="preserve">BTU/BHPHR</t>
  </si>
  <si>
    <t xml:space="preserve">KW/BHPHR</t>
  </si>
  <si>
    <t xml:space="preserve">FUEL USAGE</t>
  </si>
  <si>
    <t xml:space="preserve">MILES OF PIPE</t>
  </si>
  <si>
    <t xml:space="preserve">BTU FACTOR</t>
  </si>
  <si>
    <t xml:space="preserve">O &amp; M ESCALATORS</t>
  </si>
  <si>
    <t xml:space="preserve">GAS PRICE ESCALATOR (YR 6+)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</si>
  <si>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</si>
  <si>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</si>
  <si>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</si>
  <si>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</si>
  <si>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</si>
  <si>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COMPRESSOR VOLUMES (MMMBTU/D) (100%)</t>
  </si>
  <si>
    <t xml:space="preserve">Unaccounted For Gas</t>
  </si>
  <si>
    <t xml:space="preserve">ELECTRIC RATE</t>
  </si>
  <si>
    <t xml:space="preserve">  O&amp;M (CALCULATED =1,INPUT =2)</t>
  </si>
  <si>
    <t xml:space="preserve">  FUEL EXPENSE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</si>
  <si>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</si>
  <si>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</si>
  <si>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</si>
  <si>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</si>
  <si>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</si>
  <si>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Interest Rate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</si>
  <si>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</si>
  <si>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</si>
  <si>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</si>
  <si>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</si>
  <si>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</si>
  <si>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</si>
  <si>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</si>
  <si>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</si>
  <si>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</si>
  <si>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</si>
  <si>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</si>
  <si>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</si>
  <si>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</si>
  <si>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</si>
  <si>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MONTH</t>
  </si>
  <si>
    <t xml:space="preserve">BEGINNING</t>
  </si>
  <si>
    <t xml:space="preserve">ENDING</t>
  </si>
  <si>
    <t xml:space="preserve">BALANCE</t>
  </si>
  <si>
    <t xml:space="preserve">PAID</t>
  </si>
  <si>
    <t xml:space="preserve">Principal</t>
  </si>
  <si>
    <t xml:space="preserve">Interest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</si>
  <si>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</si>
  <si>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</si>
  <si>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</si>
  <si>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</si>
  <si>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</si>
  <si>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</si>
  <si>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</si>
  <si>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</si>
  <si>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</si>
  <si>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</si>
  <si>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</si>
  <si>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</si>
  <si>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Load Factor Distributions</t>
  </si>
  <si>
    <t xml:space="preserve">50-75-100</t>
  </si>
  <si>
    <t xml:space="preserve">25-50-75</t>
  </si>
  <si>
    <t xml:space="preserve">10-25-25</t>
  </si>
  <si>
    <t xml:space="preserve">10-15-25</t>
  </si>
  <si>
    <t xml:space="preserve">25-35-50</t>
  </si>
  <si>
    <t xml:space="preserve">25-35-75</t>
  </si>
  <si>
    <t xml:space="preserve">25-50-50</t>
  </si>
  <si>
    <t xml:space="preserve">Calif.Demand = 6449, Border price is + .22 over San Juan , San Juan &gt; Permian(.06)</t>
  </si>
  <si>
    <t xml:space="preserve">Calif.Demand = 4093, Border price is +.20 over San Juan, San Juan &gt; Permian(.01)</t>
  </si>
  <si>
    <t xml:space="preserve">Calif.Demand = 6376, Border price is +.24 over San Juan, San Juan &gt; Permian(.03)</t>
  </si>
  <si>
    <t xml:space="preserve">Calif.Demand = 5313, Border price is +.16 over San Juan, San Juan &lt; Permian(.03)</t>
  </si>
  <si>
    <t xml:space="preserve">Calif.Demand = 6660, Border price is +.19 over San Juan, San Juan &lt; Permian(.01)</t>
  </si>
  <si>
    <t xml:space="preserve">Calif.Demand = 4670, Border price is +.19 over San Juan, San Juan &lt; Permian(.13)</t>
  </si>
  <si>
    <t xml:space="preserve">Calif.Demand = 5331, Border price is +.10 over San Juan, San Juan &lt; Permian(.52)</t>
  </si>
  <si>
    <t xml:space="preserve">Calif.Demand = 4458, Border price is +.20 over San Juan, San Juan &lt; Permian(.59)</t>
  </si>
  <si>
    <t xml:space="preserve">Calif.Demand = 6762, Border price is +.22 over San Juan, San Juan &gt; Permian(.03)</t>
  </si>
  <si>
    <t xml:space="preserve">Calif.Demand = 4179, Border price is +..42 over San Juan, San Juan &lt; Permian(.01)</t>
  </si>
  <si>
    <t xml:space="preserve">Calif.Demand = 6704, Border price is +.11 over San Juan, San Juan = Permian</t>
  </si>
  <si>
    <t xml:space="preserve">Calif.Demand = 5513, Border price is +.20 over San Juan, San Juan &lt; Permian(.02)</t>
  </si>
  <si>
    <t xml:space="preserve">Calif.Demand = 5428, Border price is +.16 over San Juan, San Juan &lt; Permian(.07)</t>
  </si>
  <si>
    <t xml:space="preserve">Calif.Demand = 5104, Border price is +.21 over San Juan, San Juan &lt; Permian(.14)</t>
  </si>
  <si>
    <t xml:space="preserve">Calif.Demand = 5121, Border price is +.17 over San Juan, San Juan &lt; Permian(.41)</t>
  </si>
  <si>
    <t xml:space="preserve">Calif.Demand = 5126, Border price is +.13 over San Juan, San Juan &lt; Permian(.04)</t>
  </si>
  <si>
    <t xml:space="preserve">Calif.Demand = 5197, Border price is +.21 over San Juan, San Juan &gt; Permian(.02)</t>
  </si>
  <si>
    <t xml:space="preserve">Calif.Demand = 4475, Border price is +..38 over San Juan, San Juan &gt; Permian(.01)</t>
  </si>
  <si>
    <t xml:space="preserve">Calif.Demand = 5575, Border price is +.17 over San Juan, San Juan &gt; Permian(.01)</t>
  </si>
  <si>
    <t xml:space="preserve">Calif.Demand = 5140, Border price is +.20 over San Juan, San Juan &gt; Permian(.01)</t>
  </si>
  <si>
    <t xml:space="preserve">Calif.Demand = 5139, Border price is +.15 over San Juan, San Juan &lt; Permian(.16)</t>
  </si>
  <si>
    <t xml:space="preserve">Calif.Demand = 5027, Border price is +.23 over San Juan, San Juan &lt; Permian(.13)</t>
  </si>
  <si>
    <t xml:space="preserve">Calif.Demand = 4417, Border price is +.20 over San Juan, San Juan &lt; Permian(.56)</t>
  </si>
  <si>
    <t xml:space="preserve">Calif.Demand = ?, Border price is +.18 over San Juan, San Juan &lt; Permian(.02)</t>
  </si>
  <si>
    <t xml:space="preserve">Calif.Demand = 4386, Border price is +.26 over San Juan, San Juan &gt; Permian(.02)</t>
  </si>
  <si>
    <t xml:space="preserve">Calif.Demand = 4825, Border price is +.41 over San Juan, San Juan &gt; Permian(.01)</t>
  </si>
  <si>
    <t xml:space="preserve">Calif.Demand = 5544, Border price is +.16 over San Juan, San Juan &gt; Permian(..03)</t>
  </si>
  <si>
    <t xml:space="preserve">Calif.Demand = 4934, Border price is +.18 over San Juan, San Juan &lt; Permian(.01)</t>
  </si>
  <si>
    <t xml:space="preserve">Calif.Demand = 5144, Border price is +.14 over San Juan, San Juan &lt; Permian(..16)</t>
  </si>
  <si>
    <t xml:space="preserve">Calif.Demand = 4614, Border price is +.24 over San Juan, San Juan &lt; Permian(.14)</t>
  </si>
  <si>
    <t xml:space="preserve">Calif.Demand = 4155, Border price is +.18 over San Juan, San Juan &lt; Permian(..87)</t>
  </si>
  <si>
    <t xml:space="preserve">Calif.Demand = ?, Border price is +.16 over San Juan, San Juan &lt; Permian(.04)</t>
  </si>
  <si>
    <t xml:space="preserve">Calif.Demand = 5332, Border price is +.29 over San Juan, San Juan &gt; Permian(.01)</t>
  </si>
  <si>
    <t xml:space="preserve">Calif.Demand = 4738, Border price is +.19 over San Juan, San Juan &lt; Permian(.01)</t>
  </si>
  <si>
    <t xml:space="preserve">Calif.Demand = 6249, Border price is +.24 over San Juan, San Juan &lt; Permian(.04)</t>
  </si>
  <si>
    <t xml:space="preserve">Calif.Demand = 4550, Border price is +..18 over San Juan, San Juan &lt; Permian(..06)</t>
  </si>
  <si>
    <t xml:space="preserve">Calif.Demand = 4704, Border price is +.24 over San Juan, San Juan &lt; Permian(.24)</t>
  </si>
  <si>
    <t xml:space="preserve">Calif.Demand = 3832, Border price is +.18 over San Juan, San Juan &lt; Permian(.80)</t>
  </si>
  <si>
    <t xml:space="preserve">Calif.Demand = ?, Border price is +.16 over San Juan, San Juan &lt; Permian(.01)</t>
  </si>
  <si>
    <t xml:space="preserve">Calif.Demand = 3919, Border price is +.21 over San Juan, San Juan &gt; Permian(.02)</t>
  </si>
  <si>
    <t xml:space="preserve">Calif.Demand = 6454, Border price is +.30 over San Juan, San Juan &gt; Permian(.01)</t>
  </si>
  <si>
    <t xml:space="preserve">Calif.Demand = 4960, Border price is +.18 over San Juan, San Juan &lt; Permian(.01)</t>
  </si>
  <si>
    <t xml:space="preserve">Calif.Demand = 6540, Border price is +.21 over San Juan, San Juan &lt; Permian(.01)</t>
  </si>
  <si>
    <t xml:space="preserve">Calif.Demand = 4151, Border price is +.19 over San Juan, San Juan &lt; Permian(.19)</t>
  </si>
  <si>
    <t xml:space="preserve">Calif.Demand = 5267, Border price is +.26 over San Juan, San Juan &lt; Permian(.38)</t>
  </si>
  <si>
    <t xml:space="preserve">Calif.Demand = 3978, Border price is +.20 over San Juan, San Juan &lt; Permian(.80)</t>
  </si>
  <si>
    <t xml:space="preserve">Calif.Demand = ?, Border price is +.11 over San Juan, San Juan = Permian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</si>
  <si>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</si>
  <si>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</si>
  <si>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</si>
  <si>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</si>
  <si>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</si>
  <si>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</si>
  <si>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</si>
  <si>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</si>
  <si>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</si>
  <si>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</si>
  <si>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Bin</t>
  </si>
  <si>
    <t xml:space="preserve">Frequency</t>
  </si>
  <si>
    <t xml:space="preserve">More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</si>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</sst>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50">
    <numFmt numFmtId="164" formatCode="General"/>
    <numFmt numFmtId="165" formatCode="General_)"/>
    <numFmt numFmtId="166" formatCode="_(\$* #,##0.00_);_(\$* \(#,##0.00\);_(\$* \-??_);_(@_)"/>
    <numFmt numFmtId="167" formatCode="_(\$* #,##0_);_(\$* \(#,##0\);_(\$* \-??_);_(@_)"/>
    <numFmt numFmtId="168" formatCode="0.000"/>
    <numFmt numFmtId="169" formatCode="0%"/>
    <numFmt numFmtId="170" formatCode="0.00%"/>
    <numFmt numFmtId="171" formatCode="_(\$* #,##0.000_);_(\$* \(#,##0.000\);_(\$* \-??_);_(@_)"/>
    <numFmt numFmtId="172" formatCode="\$#,##0_);[RED]&quot;($&quot;#,##0\)"/>
    <numFmt numFmtId="173" formatCode="0.00"/>
    <numFmt numFmtId="174" formatCode="_(\$* #,##0.00000_);_(\$* \(#,##0.00000\);_(\$* \-??_);_(@_)"/>
    <numFmt numFmtId="175" formatCode="_(\$* #,##0.0000_);_(\$* \(#,##0.0000\);_(\$* \-??_);_(@_)"/>
    <numFmt numFmtId="176" formatCode="0.0000%"/>
    <numFmt numFmtId="177" formatCode="0.000000"/>
    <numFmt numFmtId="178" formatCode="\$#,##0.00_);[RED]&quot;($&quot;#,##0.00\)"/>
    <numFmt numFmtId="179" formatCode="_(\$* #,##0_);_(\$* \(#,##0\);_(\$* \-_);_(@_)"/>
    <numFmt numFmtId="180" formatCode="\$#,##0_);&quot;($&quot;#,##0\)"/>
    <numFmt numFmtId="181" formatCode="_(* #,##0_);_(* \(#,##0\);_(* \-_);_(@_)"/>
    <numFmt numFmtId="182" formatCode="\$#,##0.000_);[RED]&quot;($&quot;#,##0.000\)"/>
    <numFmt numFmtId="183" formatCode="_(* #,##0.000000_);_(* \(#,##0.000000\);_(* \-_);_(@_)"/>
    <numFmt numFmtId="184" formatCode="_(* #,##0.0000000_);_(* \(#,##0.0000000\);_(* \-_);_(@_)"/>
    <numFmt numFmtId="185" formatCode="_(\$* #,##0.0000_);_(\$* \(#,##0.0000\);_(\$* \-????_);_(@_)"/>
    <numFmt numFmtId="186" formatCode="_(* #,##0.0000_);_(* \(#,##0.0000\);_(* \-_);_(@_)"/>
    <numFmt numFmtId="187" formatCode="_(* #,##0.0000_);_(* \(#,##0.0000\);_(* \-????_);_(@_)"/>
    <numFmt numFmtId="188" formatCode="_(* #,##0.00000_);_(* \(#,##0.00000\);_(* \-_);_(@_)"/>
    <numFmt numFmtId="189" formatCode="_(* #,##0_);_(* \(#,##0\);_(* \-??_);_(@_)"/>
    <numFmt numFmtId="190" formatCode="[$-409]#,##0_);\(#,##0\)"/>
    <numFmt numFmtId="191" formatCode="dd\-mmm\-yy_)"/>
    <numFmt numFmtId="192" formatCode="hh:mm\ AM/PM_)"/>
    <numFmt numFmtId="193" formatCode="0"/>
    <numFmt numFmtId="194" formatCode="0.0%"/>
    <numFmt numFmtId="195" formatCode="\$#,##0.0000_);&quot;($&quot;#,##0.0000\)"/>
    <numFmt numFmtId="196" formatCode=";;;"/>
    <numFmt numFmtId="197" formatCode="0.0_)"/>
    <numFmt numFmtId="198" formatCode="_(* #,##0.00_);_(* \(#,##0.00\);_(* \-??_);_(@_)"/>
    <numFmt numFmtId="199" formatCode="#,##0.0_);\(#,##0.0\)"/>
    <numFmt numFmtId="200" formatCode="#,##0.000_);\(#,##0.000\)"/>
    <numFmt numFmtId="201" formatCode="\$#,##0.000_);&quot;($&quot;#,##0.000\)"/>
    <numFmt numFmtId="202" formatCode="[$-409]#,##0.00_);\(#,##0.00\)"/>
    <numFmt numFmtId="203" formatCode="0_)"/>
    <numFmt numFmtId="204" formatCode="\$#,##0.00_);&quot;($&quot;#,##0.00\)"/>
    <numFmt numFmtId="205" formatCode="[$-409]mmm\-yy"/>
    <numFmt numFmtId="206" formatCode="0.0000"/>
    <numFmt numFmtId="207" formatCode="#,##0.00"/>
    <numFmt numFmtId="208" formatCode="@"/>
    <numFmt numFmtId="209" formatCode="[$-409]m/d/yyyy"/>
    <numFmt numFmtId="210" formatCode="[$-409]d\-mmm\-yy"/>
    <numFmt numFmtId="211" formatCode="\$#,##0;&quot;-$&quot;#,##0"/>
    <numFmt numFmtId="212" formatCode="#,##0"/>
    <numFmt numFmtId="213" formatCode="#,##0.0000"/>
  </numFmts>
  <fonts count="3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Arial"/>
      <family val="0"/>
    </font>
    <font>
      <sz val="10"/>
      <color rgb="FF000000"/>
      <name val="MS Sans Serif"/>
      <family val="0"/>
    </font>
    <font>
      <b val="true"/>
      <sz val="10"/>
      <name val="Arial"/>
      <family val="0"/>
    </font>
    <font>
      <b val="true"/>
      <sz val="10"/>
      <name val="Arial"/>
      <family val="2"/>
    </font>
    <font>
      <b val="true"/>
      <sz val="10"/>
      <color rgb="FF000000"/>
      <name val="Arial"/>
      <family val="2"/>
    </font>
    <font>
      <sz val="8"/>
      <color rgb="FF000000"/>
      <name val="Arial"/>
      <family val="2"/>
    </font>
    <font>
      <b val="true"/>
      <sz val="8"/>
      <color rgb="FF000000"/>
      <name val="Arial"/>
      <family val="2"/>
    </font>
    <font>
      <sz val="10"/>
      <color rgb="FFFFFFFF"/>
      <name val="Arial"/>
      <family val="2"/>
    </font>
    <font>
      <u val="single"/>
      <sz val="10"/>
      <name val="Arial"/>
      <family val="2"/>
    </font>
    <font>
      <sz val="10"/>
      <name val="Arial"/>
      <family val="2"/>
    </font>
    <font>
      <b val="true"/>
      <u val="single"/>
      <sz val="10"/>
      <name val="Arial"/>
      <family val="2"/>
    </font>
    <font>
      <b val="true"/>
      <sz val="14"/>
      <name val="Arial"/>
      <family val="2"/>
    </font>
    <font>
      <sz val="8"/>
      <name val="Arial"/>
      <family val="2"/>
    </font>
    <font>
      <b val="true"/>
      <sz val="10"/>
      <color rgb="FF0000FF"/>
      <name val="Arial"/>
      <family val="2"/>
    </font>
    <font>
      <sz val="8"/>
      <name val="Arial"/>
      <family val="0"/>
    </font>
    <font>
      <b val="true"/>
      <sz val="8"/>
      <name val="Arial"/>
      <family val="2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FF"/>
      <name val="Arial"/>
      <family val="0"/>
    </font>
    <font>
      <b val="true"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sz val="10"/>
      <name val="Arial MT"/>
      <family val="0"/>
    </font>
    <font>
      <i val="true"/>
      <sz val="10"/>
      <name val="Arial"/>
      <family val="0"/>
    </font>
    <font>
      <b val="true"/>
      <sz val="12"/>
      <color rgb="FF000000"/>
      <name val="Arial"/>
      <family val="2"/>
    </font>
    <font>
      <b val="true"/>
      <sz val="10"/>
      <name val="MS Sans Serif"/>
      <family val="0"/>
    </font>
    <font>
      <b val="true"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9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2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2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1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1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2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6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6" fillId="3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9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0" fontId="16" fillId="0" borderId="1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2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3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9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4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4" fontId="16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4" fontId="16" fillId="3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0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22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6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5" fontId="23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7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9" fontId="19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99" fontId="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5" fontId="23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6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0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16" fillId="2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5" fontId="9" fillId="3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95" fontId="9" fillId="3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5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5" fontId="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0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8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1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0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94" fontId="2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3" fontId="1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4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1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6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4" fontId="25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9" fillId="0" borderId="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6" fillId="0" borderId="1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16" fillId="5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1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6" fillId="0" borderId="2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205" fontId="1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3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9" fontId="17" fillId="3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9" fontId="1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3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6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206" fontId="1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3" fontId="28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8" fontId="2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0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28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8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06" fontId="0" fillId="2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206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207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5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95" fontId="29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90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3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9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0" fontId="1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0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7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31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3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0" fillId="3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0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0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4" fontId="3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4" fontId="3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4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3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9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8" fontId="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1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3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0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2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9" fontId="37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0" fontId="37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1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6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3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2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07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3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93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93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7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3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3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6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2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1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APPROJREQ" xfId="20"/>
    <cellStyle name="Normal_Sheet3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externalLink" Target="externalLinks/externalLink1.xml"/><Relationship Id="rId18" Type="http://schemas.openxmlformats.org/officeDocument/2006/relationships/externalLink" Target="externalLinks/externalLink2.xml"/><Relationship Id="rId19" Type="http://schemas.openxmlformats.org/officeDocument/2006/relationships/externalLink" Target="externalLinks/externalLink3.xml"/><Relationship Id="rId20" Type="http://schemas.openxmlformats.org/officeDocument/2006/relationships/externalLink" Target="externalLinks/externalLink4.xml"/><Relationship Id="rId2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46831955922865"/>
          <c:y val="0.158684959875744"/>
          <c:w val="0.944140707777071"/>
          <c:h val="0.741780999223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645607"/>
        <c:axId val="75333061"/>
      </c:barChart>
      <c:catAx>
        <c:axId val="64560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333061"/>
        <c:crossesAt val="0"/>
        <c:auto val="1"/>
        <c:lblAlgn val="ctr"/>
        <c:lblOffset val="100"/>
        <c:noMultiLvlLbl val="0"/>
      </c:catAx>
      <c:valAx>
        <c:axId val="7533306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4560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65594043"/>
        <c:axId val="43726700"/>
      </c:barChart>
      <c:catAx>
        <c:axId val="6559404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3726700"/>
        <c:crossesAt val="0"/>
        <c:auto val="1"/>
        <c:lblAlgn val="ctr"/>
        <c:lblOffset val="100"/>
        <c:noMultiLvlLbl val="0"/>
      </c:catAx>
      <c:valAx>
        <c:axId val="4372670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59404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9301546"/>
        <c:axId val="67592234"/>
      </c:barChart>
      <c:catAx>
        <c:axId val="930154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592234"/>
        <c:crossesAt val="0"/>
        <c:auto val="1"/>
        <c:lblAlgn val="ctr"/>
        <c:lblOffset val="100"/>
        <c:noMultiLvlLbl val="0"/>
      </c:catAx>
      <c:valAx>
        <c:axId val="6759223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30154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59815470"/>
        <c:axId val="31567875"/>
      </c:barChart>
      <c:catAx>
        <c:axId val="5981547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567875"/>
        <c:crossesAt val="0"/>
        <c:auto val="1"/>
        <c:lblAlgn val="ctr"/>
        <c:lblOffset val="100"/>
        <c:noMultiLvlLbl val="0"/>
      </c:catAx>
      <c:valAx>
        <c:axId val="3156787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81547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41652205"/>
        <c:axId val="70200997"/>
      </c:barChart>
      <c:catAx>
        <c:axId val="4165220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0200997"/>
        <c:crossesAt val="0"/>
        <c:auto val="1"/>
        <c:lblAlgn val="ctr"/>
        <c:lblOffset val="100"/>
        <c:noMultiLvlLbl val="0"/>
      </c:catAx>
      <c:valAx>
        <c:axId val="7020099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65220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31381373"/>
        <c:axId val="6538015"/>
      </c:barChart>
      <c:catAx>
        <c:axId val="3138137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38015"/>
        <c:crossesAt val="0"/>
        <c:auto val="1"/>
        <c:lblAlgn val="ctr"/>
        <c:lblOffset val="100"/>
        <c:noMultiLvlLbl val="0"/>
      </c:catAx>
      <c:valAx>
        <c:axId val="653801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38137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55844552"/>
        <c:axId val="49049079"/>
      </c:barChart>
      <c:catAx>
        <c:axId val="5584455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049079"/>
        <c:crossesAt val="0"/>
        <c:auto val="1"/>
        <c:lblAlgn val="ctr"/>
        <c:lblOffset val="100"/>
        <c:noMultiLvlLbl val="0"/>
      </c:catAx>
      <c:valAx>
        <c:axId val="4904907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84455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1242882"/>
        <c:axId val="53888487"/>
      </c:barChart>
      <c:catAx>
        <c:axId val="124288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3888487"/>
        <c:crossesAt val="0"/>
        <c:auto val="1"/>
        <c:lblAlgn val="ctr"/>
        <c:lblOffset val="100"/>
        <c:noMultiLvlLbl val="0"/>
      </c:catAx>
      <c:valAx>
        <c:axId val="5388848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24288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40483164"/>
        <c:axId val="58601097"/>
      </c:barChart>
      <c:catAx>
        <c:axId val="4048316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8601097"/>
        <c:crossesAt val="0"/>
        <c:auto val="1"/>
        <c:lblAlgn val="ctr"/>
        <c:lblOffset val="100"/>
        <c:noMultiLvlLbl val="0"/>
      </c:catAx>
      <c:valAx>
        <c:axId val="5860109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048316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76554290"/>
        <c:axId val="9880427"/>
      </c:barChart>
      <c:catAx>
        <c:axId val="7655429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880427"/>
        <c:crossesAt val="0"/>
        <c:auto val="1"/>
        <c:lblAlgn val="ctr"/>
        <c:lblOffset val="100"/>
        <c:noMultiLvlLbl val="0"/>
      </c:catAx>
      <c:valAx>
        <c:axId val="988042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55429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71614787"/>
        <c:axId val="6322416"/>
      </c:barChart>
      <c:catAx>
        <c:axId val="7161478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22416"/>
        <c:crossesAt val="0"/>
        <c:auto val="1"/>
        <c:lblAlgn val="ctr"/>
        <c:lblOffset val="100"/>
        <c:noMultiLvlLbl val="0"/>
      </c:catAx>
      <c:valAx>
        <c:axId val="632241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61478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forwcurv!$H$10:$H$37</c:f>
              <c:numCache>
                <c:formatCode>_(\$* #,##0.00_);_(\$* \(#,##0.00\);_(\$* \-??_);_(@_)</c:formatCode>
                <c:ptCount val="28"/>
                <c:pt idx="0">
                  <c:v>2.57964093697782</c:v>
                </c:pt>
                <c:pt idx="1">
                  <c:v>2.25456366672806</c:v>
                </c:pt>
                <c:pt idx="2">
                  <c:v>2.34758662564409</c:v>
                </c:pt>
                <c:pt idx="3">
                  <c:v>3.15631497209851</c:v>
                </c:pt>
                <c:pt idx="4">
                  <c:v>6.63337061878386</c:v>
                </c:pt>
                <c:pt idx="5">
                  <c:v>4.58459342470916</c:v>
                </c:pt>
                <c:pt idx="6">
                  <c:v>3.60081821701312</c:v>
                </c:pt>
                <c:pt idx="7">
                  <c:v>3.69106605118282</c:v>
                </c:pt>
                <c:pt idx="8">
                  <c:v>3.95323662769412</c:v>
                </c:pt>
                <c:pt idx="9">
                  <c:v>3.86216226459276</c:v>
                </c:pt>
                <c:pt idx="10">
                  <c:v>3.52504026127045</c:v>
                </c:pt>
                <c:pt idx="11">
                  <c:v>3.75480277627433</c:v>
                </c:pt>
                <c:pt idx="12">
                  <c:v>4.366098578626</c:v>
                </c:pt>
                <c:pt idx="13">
                  <c:v>4.02991416337943</c:v>
                </c:pt>
                <c:pt idx="14">
                  <c:v>3.82640715102195</c:v>
                </c:pt>
                <c:pt idx="15">
                  <c:v>4.18755270923798</c:v>
                </c:pt>
                <c:pt idx="16">
                  <c:v>4.20643638591129</c:v>
                </c:pt>
                <c:pt idx="17">
                  <c:v>3.78195957018777</c:v>
                </c:pt>
                <c:pt idx="18">
                  <c:v>4.7406887113115</c:v>
                </c:pt>
                <c:pt idx="19">
                  <c:v>3.928487001132</c:v>
                </c:pt>
                <c:pt idx="20">
                  <c:v>4.43160026400454</c:v>
                </c:pt>
                <c:pt idx="21">
                  <c:v>4.98107962299983</c:v>
                </c:pt>
                <c:pt idx="22">
                  <c:v>4.37910634635444</c:v>
                </c:pt>
                <c:pt idx="23">
                  <c:v>4.53201545633492</c:v>
                </c:pt>
                <c:pt idx="24">
                  <c:v>4.75811885700758</c:v>
                </c:pt>
                <c:pt idx="25">
                  <c:v>5.09331368282982</c:v>
                </c:pt>
                <c:pt idx="26">
                  <c:v>5.40289818245476</c:v>
                </c:pt>
                <c:pt idx="27">
                  <c:v>4.22599877812057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forwcurv!$G$10:$G$37</c:f>
              <c:strCach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strCache>
            </c:strRef>
          </c:cat>
          <c:val>
            <c:numRef>
              <c:f>forwcurv!$I$10:$I$37</c:f>
              <c:numCache>
                <c:formatCode>_(\$* #,##0.00_);_(\$* \(#,##0.00\);_(\$* \-??_);_(@_)</c:formatCode>
                <c:ptCount val="28"/>
                <c:pt idx="0">
                  <c:v>2.05689071011777</c:v>
                </c:pt>
                <c:pt idx="1">
                  <c:v>1.63199009247175</c:v>
                </c:pt>
                <c:pt idx="2">
                  <c:v>1.65072655266054</c:v>
                </c:pt>
                <c:pt idx="3">
                  <c:v>2.82337786263743</c:v>
                </c:pt>
                <c:pt idx="4">
                  <c:v>6.11236327065073</c:v>
                </c:pt>
                <c:pt idx="5">
                  <c:v>4.11424436854208</c:v>
                </c:pt>
                <c:pt idx="6">
                  <c:v>3.05088421012313</c:v>
                </c:pt>
                <c:pt idx="7">
                  <c:v>3.14041240266117</c:v>
                </c:pt>
                <c:pt idx="8">
                  <c:v>3.55847876742439</c:v>
                </c:pt>
                <c:pt idx="9">
                  <c:v>3.42602835864348</c:v>
                </c:pt>
                <c:pt idx="10">
                  <c:v>3.05952258094108</c:v>
                </c:pt>
                <c:pt idx="11">
                  <c:v>3.22800866268673</c:v>
                </c:pt>
                <c:pt idx="12">
                  <c:v>3.87744195167427</c:v>
                </c:pt>
                <c:pt idx="13">
                  <c:v>3.68192862576195</c:v>
                </c:pt>
                <c:pt idx="14">
                  <c:v>3.18111186919252</c:v>
                </c:pt>
                <c:pt idx="15">
                  <c:v>3.56224991245414</c:v>
                </c:pt>
                <c:pt idx="16">
                  <c:v>3.62568284367839</c:v>
                </c:pt>
                <c:pt idx="17">
                  <c:v>3.41935859794473</c:v>
                </c:pt>
                <c:pt idx="18">
                  <c:v>4.36026222590878</c:v>
                </c:pt>
                <c:pt idx="19">
                  <c:v>3.40051018986883</c:v>
                </c:pt>
                <c:pt idx="20">
                  <c:v>3.83149285042134</c:v>
                </c:pt>
                <c:pt idx="21">
                  <c:v>4.48084021441102</c:v>
                </c:pt>
                <c:pt idx="22">
                  <c:v>3.94830665579064</c:v>
                </c:pt>
                <c:pt idx="23">
                  <c:v>4.13330572758619</c:v>
                </c:pt>
                <c:pt idx="24">
                  <c:v>4.37856809441238</c:v>
                </c:pt>
                <c:pt idx="25">
                  <c:v>4.73785409977219</c:v>
                </c:pt>
                <c:pt idx="26">
                  <c:v>4.89933928750056</c:v>
                </c:pt>
                <c:pt idx="27">
                  <c:v>3.67662206622243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9259012"/>
        <c:axId val="83207872"/>
      </c:lineChart>
      <c:catAx>
        <c:axId val="5925901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3207872"/>
        <c:crossesAt val="0"/>
        <c:auto val="1"/>
        <c:lblAlgn val="ctr"/>
        <c:lblOffset val="100"/>
        <c:noMultiLvlLbl val="0"/>
      </c:catAx>
      <c:valAx>
        <c:axId val="83207872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259012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147578728461081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95619532"/>
        <c:axId val="449505"/>
      </c:barChart>
      <c:catAx>
        <c:axId val="9561953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9505"/>
        <c:crossesAt val="0"/>
        <c:auto val="1"/>
        <c:lblAlgn val="ctr"/>
        <c:lblOffset val="100"/>
        <c:noMultiLvlLbl val="0"/>
      </c:catAx>
      <c:valAx>
        <c:axId val="44950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61953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48402183"/>
        <c:axId val="73338997"/>
      </c:barChart>
      <c:catAx>
        <c:axId val="4840218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3338997"/>
        <c:crossesAt val="0"/>
        <c:auto val="1"/>
        <c:lblAlgn val="ctr"/>
        <c:lblOffset val="100"/>
        <c:noMultiLvlLbl val="0"/>
      </c:catAx>
      <c:valAx>
        <c:axId val="7333899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40218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61238777"/>
        <c:axId val="55108435"/>
      </c:barChart>
      <c:catAx>
        <c:axId val="6123877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108435"/>
        <c:crossesAt val="0"/>
        <c:auto val="1"/>
        <c:lblAlgn val="ctr"/>
        <c:lblOffset val="100"/>
        <c:noMultiLvlLbl val="0"/>
      </c:catAx>
      <c:valAx>
        <c:axId val="5510843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238777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80390926"/>
        <c:axId val="24265053"/>
      </c:barChart>
      <c:catAx>
        <c:axId val="8039092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4265053"/>
        <c:crossesAt val="0"/>
        <c:auto val="1"/>
        <c:lblAlgn val="ctr"/>
        <c:lblOffset val="100"/>
        <c:noMultiLvlLbl val="0"/>
      </c:catAx>
      <c:valAx>
        <c:axId val="2426505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0390926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76804785"/>
        <c:axId val="69990837"/>
      </c:barChart>
      <c:catAx>
        <c:axId val="7680478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990837"/>
        <c:crossesAt val="0"/>
        <c:auto val="1"/>
        <c:lblAlgn val="ctr"/>
        <c:lblOffset val="100"/>
        <c:noMultiLvlLbl val="0"/>
      </c:catAx>
      <c:valAx>
        <c:axId val="6999083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80478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34542473"/>
        <c:axId val="77714467"/>
      </c:barChart>
      <c:catAx>
        <c:axId val="3454247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7714467"/>
        <c:crossesAt val="0"/>
        <c:auto val="1"/>
        <c:lblAlgn val="ctr"/>
        <c:lblOffset val="100"/>
        <c:noMultiLvlLbl val="0"/>
      </c:catAx>
      <c:valAx>
        <c:axId val="77714467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54247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3812802"/>
        <c:axId val="17305220"/>
      </c:barChart>
      <c:catAx>
        <c:axId val="381280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305220"/>
        <c:crossesAt val="0"/>
        <c:auto val="1"/>
        <c:lblAlgn val="ctr"/>
        <c:lblOffset val="100"/>
        <c:noMultiLvlLbl val="0"/>
      </c:catAx>
      <c:valAx>
        <c:axId val="1730522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81280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67966479"/>
        <c:axId val="25920680"/>
      </c:barChart>
      <c:catAx>
        <c:axId val="6796647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920680"/>
        <c:crossesAt val="0"/>
        <c:auto val="1"/>
        <c:lblAlgn val="ctr"/>
        <c:lblOffset val="100"/>
        <c:noMultiLvlLbl val="0"/>
      </c:catAx>
      <c:valAx>
        <c:axId val="25920680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96647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Cash Flow @ RF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102359244289877"/>
          <c:y val="0.270949099799956"/>
          <c:w val="0.877432089482094"/>
          <c:h val="0.557901755945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52238575"/>
        <c:axId val="16059341"/>
      </c:barChart>
      <c:catAx>
        <c:axId val="5223857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6059341"/>
        <c:crossesAt val="0"/>
        <c:auto val="1"/>
        <c:lblAlgn val="ctr"/>
        <c:lblOffset val="100"/>
        <c:noMultiLvlLbl val="0"/>
      </c:catAx>
      <c:valAx>
        <c:axId val="1605934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223857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18479153"/>
        <c:axId val="14305685"/>
      </c:barChart>
      <c:catAx>
        <c:axId val="1847915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4305685"/>
        <c:crossesAt val="0"/>
        <c:auto val="1"/>
        <c:lblAlgn val="ctr"/>
        <c:lblOffset val="100"/>
        <c:noMultiLvlLbl val="0"/>
      </c:catAx>
      <c:valAx>
        <c:axId val="14305685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847915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35320952"/>
        <c:axId val="7622109"/>
      </c:barChart>
      <c:catAx>
        <c:axId val="3532095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22109"/>
        <c:crossesAt val="0"/>
        <c:auto val="1"/>
        <c:lblAlgn val="ctr"/>
        <c:lblOffset val="100"/>
        <c:noMultiLvlLbl val="0"/>
      </c:catAx>
      <c:valAx>
        <c:axId val="7622109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32095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21062960"/>
        <c:axId val="68041456"/>
      </c:barChart>
      <c:catAx>
        <c:axId val="2106296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041456"/>
        <c:crossesAt val="0"/>
        <c:auto val="1"/>
        <c:lblAlgn val="ctr"/>
        <c:lblOffset val="100"/>
        <c:noMultiLvlLbl val="0"/>
      </c:catAx>
      <c:valAx>
        <c:axId val="68041456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106296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96151285"/>
        <c:axId val="7025223"/>
      </c:barChart>
      <c:catAx>
        <c:axId val="9615128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025223"/>
        <c:crossesAt val="0"/>
        <c:auto val="1"/>
        <c:lblAlgn val="ctr"/>
        <c:lblOffset val="100"/>
        <c:noMultiLvlLbl val="0"/>
      </c:catAx>
      <c:valAx>
        <c:axId val="7025223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615128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80036113"/>
        <c:axId val="52374251"/>
      </c:barChart>
      <c:catAx>
        <c:axId val="8003611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2374251"/>
        <c:crossesAt val="0"/>
        <c:auto val="1"/>
        <c:lblAlgn val="ctr"/>
        <c:lblOffset val="100"/>
        <c:noMultiLvlLbl val="0"/>
      </c:catAx>
      <c:valAx>
        <c:axId val="5237425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003611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Histogram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"Frequency"</c:f>
              <c:strCache>
                <c:ptCount val="1"/>
                <c:pt idx="0">
                  <c:v>Frequency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chart!$A$2:$A$33</c:f>
              <c:strCache>
                <c:ptCount val="32"/>
                <c:pt idx="0">
                  <c:v> $43,405 </c:v>
                </c:pt>
                <c:pt idx="1">
                  <c:v> $43,754 </c:v>
                </c:pt>
                <c:pt idx="2">
                  <c:v> $44,104 </c:v>
                </c:pt>
                <c:pt idx="3">
                  <c:v> $44,454 </c:v>
                </c:pt>
                <c:pt idx="4">
                  <c:v> $44,803 </c:v>
                </c:pt>
                <c:pt idx="5">
                  <c:v> $45,153 </c:v>
                </c:pt>
                <c:pt idx="6">
                  <c:v> $45,502 </c:v>
                </c:pt>
                <c:pt idx="7">
                  <c:v> $45,852 </c:v>
                </c:pt>
                <c:pt idx="8">
                  <c:v> $46,202 </c:v>
                </c:pt>
                <c:pt idx="9">
                  <c:v> $46,551 </c:v>
                </c:pt>
                <c:pt idx="10">
                  <c:v> $46,901 </c:v>
                </c:pt>
                <c:pt idx="11">
                  <c:v> $47,250 </c:v>
                </c:pt>
                <c:pt idx="12">
                  <c:v> $47,600 </c:v>
                </c:pt>
                <c:pt idx="13">
                  <c:v> $47,950 </c:v>
                </c:pt>
                <c:pt idx="14">
                  <c:v> $48,299 </c:v>
                </c:pt>
                <c:pt idx="15">
                  <c:v> $48,649 </c:v>
                </c:pt>
                <c:pt idx="16">
                  <c:v> $48,998 </c:v>
                </c:pt>
                <c:pt idx="17">
                  <c:v> $49,348 </c:v>
                </c:pt>
                <c:pt idx="18">
                  <c:v> $49,697 </c:v>
                </c:pt>
                <c:pt idx="19">
                  <c:v> $50,047 </c:v>
                </c:pt>
                <c:pt idx="20">
                  <c:v> $50,397 </c:v>
                </c:pt>
                <c:pt idx="21">
                  <c:v> $50,746 </c:v>
                </c:pt>
                <c:pt idx="22">
                  <c:v> $51,096 </c:v>
                </c:pt>
                <c:pt idx="23">
                  <c:v> $51,445 </c:v>
                </c:pt>
                <c:pt idx="24">
                  <c:v> $51,795 </c:v>
                </c:pt>
                <c:pt idx="25">
                  <c:v> $52,145 </c:v>
                </c:pt>
                <c:pt idx="26">
                  <c:v> $52,494 </c:v>
                </c:pt>
                <c:pt idx="27">
                  <c:v> $52,844 </c:v>
                </c:pt>
                <c:pt idx="28">
                  <c:v> $53,193 </c:v>
                </c:pt>
                <c:pt idx="29">
                  <c:v> $53,543 </c:v>
                </c:pt>
                <c:pt idx="30">
                  <c:v> $53,893 </c:v>
                </c:pt>
                <c:pt idx="31">
                  <c:v> More </c:v>
                </c:pt>
              </c:strCache>
            </c:strRef>
          </c:cat>
          <c:val>
            <c:numRef>
              <c:f>chart!$B$2:$B$33</c:f>
              <c:numCache>
                <c:formatCode>General</c:formatCode>
                <c:ptCount val="32"/>
                <c:pt idx="0">
                  <c:v>1</c:v>
                </c:pt>
                <c:pt idx="1">
                  <c:v>16</c:v>
                </c:pt>
                <c:pt idx="2">
                  <c:v>21</c:v>
                </c:pt>
                <c:pt idx="3">
                  <c:v>31</c:v>
                </c:pt>
                <c:pt idx="4">
                  <c:v>39</c:v>
                </c:pt>
                <c:pt idx="5">
                  <c:v>36</c:v>
                </c:pt>
                <c:pt idx="6">
                  <c:v>29</c:v>
                </c:pt>
                <c:pt idx="7">
                  <c:v>32</c:v>
                </c:pt>
                <c:pt idx="8">
                  <c:v>31</c:v>
                </c:pt>
                <c:pt idx="9">
                  <c:v>41</c:v>
                </c:pt>
                <c:pt idx="10">
                  <c:v>39</c:v>
                </c:pt>
                <c:pt idx="11">
                  <c:v>22</c:v>
                </c:pt>
                <c:pt idx="12">
                  <c:v>31</c:v>
                </c:pt>
                <c:pt idx="13">
                  <c:v>30</c:v>
                </c:pt>
                <c:pt idx="14">
                  <c:v>36</c:v>
                </c:pt>
                <c:pt idx="15">
                  <c:v>31</c:v>
                </c:pt>
                <c:pt idx="16">
                  <c:v>28</c:v>
                </c:pt>
                <c:pt idx="17">
                  <c:v>33</c:v>
                </c:pt>
                <c:pt idx="18">
                  <c:v>41</c:v>
                </c:pt>
                <c:pt idx="19">
                  <c:v>35</c:v>
                </c:pt>
                <c:pt idx="20">
                  <c:v>32</c:v>
                </c:pt>
                <c:pt idx="21">
                  <c:v>41</c:v>
                </c:pt>
                <c:pt idx="22">
                  <c:v>38</c:v>
                </c:pt>
                <c:pt idx="23">
                  <c:v>28</c:v>
                </c:pt>
                <c:pt idx="24">
                  <c:v>28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41</c:v>
                </c:pt>
                <c:pt idx="29">
                  <c:v>35</c:v>
                </c:pt>
                <c:pt idx="30">
                  <c:v>30</c:v>
                </c:pt>
                <c:pt idx="31">
                  <c:v>12</c:v>
                </c:pt>
              </c:numCache>
            </c:numRef>
          </c:val>
        </c:ser>
        <c:gapWidth val="150"/>
        <c:overlap val="0"/>
        <c:axId val="52703254"/>
        <c:axId val="75368481"/>
      </c:barChart>
      <c:catAx>
        <c:axId val="5270325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Bin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_);_(\$* \(#,##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5368481"/>
        <c:crossesAt val="0"/>
        <c:auto val="1"/>
        <c:lblAlgn val="ctr"/>
        <c:lblOffset val="100"/>
        <c:noMultiLvlLbl val="0"/>
      </c:catAx>
      <c:valAx>
        <c:axId val="75368481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Frequency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270325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5" Type="http://schemas.openxmlformats.org/officeDocument/2006/relationships/chart" Target="../charts/chart7.xml"/><Relationship Id="rId6" Type="http://schemas.openxmlformats.org/officeDocument/2006/relationships/chart" Target="../charts/chart8.xml"/><Relationship Id="rId7" Type="http://schemas.openxmlformats.org/officeDocument/2006/relationships/chart" Target="../charts/chart9.xml"/><Relationship Id="rId8" Type="http://schemas.openxmlformats.org/officeDocument/2006/relationships/chart" Target="../charts/chart10.xml"/><Relationship Id="rId9" Type="http://schemas.openxmlformats.org/officeDocument/2006/relationships/chart" Target="../charts/chart11.xml"/><Relationship Id="rId10" Type="http://schemas.openxmlformats.org/officeDocument/2006/relationships/chart" Target="../charts/chart12.xml"/><Relationship Id="rId11" Type="http://schemas.openxmlformats.org/officeDocument/2006/relationships/chart" Target="../charts/chart13.xml"/><Relationship Id="rId12" Type="http://schemas.openxmlformats.org/officeDocument/2006/relationships/chart" Target="../charts/chart14.xml"/><Relationship Id="rId13" Type="http://schemas.openxmlformats.org/officeDocument/2006/relationships/chart" Target="../charts/chart15.xml"/><Relationship Id="rId14" Type="http://schemas.openxmlformats.org/officeDocument/2006/relationships/chart" Target="../charts/chart16.xml"/><Relationship Id="rId15" Type="http://schemas.openxmlformats.org/officeDocument/2006/relationships/chart" Target="../charts/chart17.xml"/><Relationship Id="rId16" Type="http://schemas.openxmlformats.org/officeDocument/2006/relationships/chart" Target="../charts/chart18.xml"/><Relationship Id="rId17" Type="http://schemas.openxmlformats.org/officeDocument/2006/relationships/chart" Target="../charts/chart19.xml"/><Relationship Id="rId18" Type="http://schemas.openxmlformats.org/officeDocument/2006/relationships/chart" Target="../charts/chart20.xml"/><Relationship Id="rId19" Type="http://schemas.openxmlformats.org/officeDocument/2006/relationships/chart" Target="../charts/chart21.xml"/><Relationship Id="rId20" Type="http://schemas.openxmlformats.org/officeDocument/2006/relationships/chart" Target="../charts/chart22.xml"/><Relationship Id="rId21" Type="http://schemas.openxmlformats.org/officeDocument/2006/relationships/chart" Target="../charts/chart23.xml"/><Relationship Id="rId22" Type="http://schemas.openxmlformats.org/officeDocument/2006/relationships/chart" Target="../charts/chart24.xml"/><Relationship Id="rId23" Type="http://schemas.openxmlformats.org/officeDocument/2006/relationships/chart" Target="../charts/chart25.xml"/><Relationship Id="rId24" Type="http://schemas.openxmlformats.org/officeDocument/2006/relationships/chart" Target="../charts/chart26.xml"/><Relationship Id="rId25" Type="http://schemas.openxmlformats.org/officeDocument/2006/relationships/chart" Target="../charts/chart27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200520</xdr:colOff>
      <xdr:row>15</xdr:row>
      <xdr:rowOff>152640</xdr:rowOff>
    </xdr:from>
    <xdr:to>
      <xdr:col>8</xdr:col>
      <xdr:colOff>30240</xdr:colOff>
      <xdr:row>32</xdr:row>
      <xdr:rowOff>162000</xdr:rowOff>
    </xdr:to>
    <xdr:graphicFrame>
      <xdr:nvGraphicFramePr>
        <xdr:cNvPr id="0" name="Chart 2"/>
        <xdr:cNvGraphicFramePr/>
      </xdr:nvGraphicFramePr>
      <xdr:xfrm>
        <a:off x="200520" y="2581560"/>
        <a:ext cx="8493840" cy="278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" name="Chart 1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3" name="Chart 2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4" name="Chart 3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5" name="Chart 4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6" name="Chart 5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7" name="Chart 6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8" name="Chart 7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9" name="Chart 8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0" name="Chart 9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1" name="Chart 10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2" name="Chart 11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3" name="Chart 12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4" name="Chart 13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5" name="Chart 14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6" name="Chart 15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7" name="Chart 16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8" name="Chart 17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19" name="Chart 18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0" name="Chart 19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1" name="Chart 20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2" name="Chart 21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3" name="Chart 22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4" name="Chart 23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5" name="Chart 24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3</xdr:col>
      <xdr:colOff>0</xdr:colOff>
      <xdr:row>0</xdr:row>
      <xdr:rowOff>0</xdr:rowOff>
    </xdr:from>
    <xdr:to>
      <xdr:col>9</xdr:col>
      <xdr:colOff>360</xdr:colOff>
      <xdr:row>9</xdr:row>
      <xdr:rowOff>162000</xdr:rowOff>
    </xdr:to>
    <xdr:graphicFrame>
      <xdr:nvGraphicFramePr>
        <xdr:cNvPr id="26" name="Chart 25"/>
        <xdr:cNvGraphicFramePr/>
      </xdr:nvGraphicFramePr>
      <xdr:xfrm>
        <a:off x="2147400" y="0"/>
        <a:ext cx="3829680" cy="161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r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1int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ta1rev"/>
    </sheetNames>
    <sheetDataSet>
      <sheetData sheetId="0">
        <row r="2">
          <cell r="A2">
            <v>18789.47</v>
          </cell>
          <cell r="B2">
            <v>18789.47</v>
          </cell>
          <cell r="C2">
            <v>18789.47</v>
          </cell>
          <cell r="D2">
            <v>18789.47</v>
          </cell>
          <cell r="E2">
            <v>18789.47</v>
          </cell>
          <cell r="F2">
            <v>18789.47</v>
          </cell>
          <cell r="G2">
            <v>18789.47</v>
          </cell>
          <cell r="H2">
            <v>18789.47</v>
          </cell>
          <cell r="I2">
            <v>18789.47</v>
          </cell>
          <cell r="J2">
            <v>18789.47</v>
          </cell>
          <cell r="K2">
            <v>18789.47</v>
          </cell>
          <cell r="L2">
            <v>18789.47</v>
          </cell>
          <cell r="M2">
            <v>18789.47</v>
          </cell>
          <cell r="N2">
            <v>18789.47</v>
          </cell>
          <cell r="O2">
            <v>18789.47</v>
          </cell>
        </row>
        <row r="3">
          <cell r="A3">
            <v>18789.47</v>
          </cell>
          <cell r="B3">
            <v>18789.47</v>
          </cell>
          <cell r="C3">
            <v>18789.47</v>
          </cell>
          <cell r="D3">
            <v>18789.47</v>
          </cell>
          <cell r="E3">
            <v>18789.47</v>
          </cell>
          <cell r="F3">
            <v>18789.47</v>
          </cell>
          <cell r="G3">
            <v>18789.47</v>
          </cell>
          <cell r="H3">
            <v>18789.47</v>
          </cell>
          <cell r="I3">
            <v>18789.47</v>
          </cell>
          <cell r="J3">
            <v>18789.47</v>
          </cell>
          <cell r="K3">
            <v>18789.47</v>
          </cell>
          <cell r="L3">
            <v>18789.47</v>
          </cell>
          <cell r="M3">
            <v>18789.47</v>
          </cell>
          <cell r="N3">
            <v>18789.47</v>
          </cell>
          <cell r="O3">
            <v>18789.47</v>
          </cell>
        </row>
        <row r="4">
          <cell r="A4">
            <v>18789.47</v>
          </cell>
          <cell r="B4">
            <v>18789.47</v>
          </cell>
          <cell r="C4">
            <v>18789.47</v>
          </cell>
          <cell r="D4">
            <v>18789.47</v>
          </cell>
          <cell r="E4">
            <v>18789.47</v>
          </cell>
          <cell r="F4">
            <v>18789.47</v>
          </cell>
          <cell r="G4">
            <v>18789.47</v>
          </cell>
          <cell r="H4">
            <v>18789.47</v>
          </cell>
          <cell r="I4">
            <v>18789.47</v>
          </cell>
          <cell r="J4">
            <v>18789.47</v>
          </cell>
          <cell r="K4">
            <v>18789.47</v>
          </cell>
          <cell r="L4">
            <v>18789.47</v>
          </cell>
          <cell r="M4">
            <v>18789.47</v>
          </cell>
          <cell r="N4">
            <v>18789.47</v>
          </cell>
          <cell r="O4">
            <v>18789.47</v>
          </cell>
        </row>
        <row r="5">
          <cell r="A5">
            <v>18789.47</v>
          </cell>
          <cell r="B5">
            <v>18789.47</v>
          </cell>
          <cell r="C5">
            <v>18789.47</v>
          </cell>
          <cell r="D5">
            <v>18789.47</v>
          </cell>
          <cell r="E5">
            <v>18789.47</v>
          </cell>
          <cell r="F5">
            <v>18789.47</v>
          </cell>
          <cell r="G5">
            <v>18789.47</v>
          </cell>
          <cell r="H5">
            <v>18789.47</v>
          </cell>
          <cell r="I5">
            <v>18789.47</v>
          </cell>
          <cell r="J5">
            <v>18789.47</v>
          </cell>
          <cell r="K5">
            <v>18789.47</v>
          </cell>
          <cell r="L5">
            <v>18789.47</v>
          </cell>
          <cell r="M5">
            <v>18789.47</v>
          </cell>
          <cell r="N5">
            <v>18789.47</v>
          </cell>
          <cell r="O5">
            <v>18789.47</v>
          </cell>
        </row>
        <row r="6">
          <cell r="A6">
            <v>18789.47</v>
          </cell>
          <cell r="B6">
            <v>18789.47</v>
          </cell>
          <cell r="C6">
            <v>18789.47</v>
          </cell>
          <cell r="D6">
            <v>18789.47</v>
          </cell>
          <cell r="E6">
            <v>18789.47</v>
          </cell>
          <cell r="F6">
            <v>18789.47</v>
          </cell>
          <cell r="G6">
            <v>18789.47</v>
          </cell>
          <cell r="H6">
            <v>18789.47</v>
          </cell>
          <cell r="I6">
            <v>18789.47</v>
          </cell>
          <cell r="J6">
            <v>18789.47</v>
          </cell>
          <cell r="K6">
            <v>18789.47</v>
          </cell>
          <cell r="L6">
            <v>18789.47</v>
          </cell>
          <cell r="M6">
            <v>18789.47</v>
          </cell>
          <cell r="N6">
            <v>18789.47</v>
          </cell>
          <cell r="O6">
            <v>18789.47</v>
          </cell>
        </row>
        <row r="7">
          <cell r="A7">
            <v>18789.47</v>
          </cell>
          <cell r="B7">
            <v>18789.47</v>
          </cell>
          <cell r="C7">
            <v>18789.47</v>
          </cell>
          <cell r="D7">
            <v>18789.47</v>
          </cell>
          <cell r="E7">
            <v>18789.47</v>
          </cell>
          <cell r="F7">
            <v>18789.47</v>
          </cell>
          <cell r="G7">
            <v>18789.47</v>
          </cell>
          <cell r="H7">
            <v>18789.47</v>
          </cell>
          <cell r="I7">
            <v>18789.47</v>
          </cell>
          <cell r="J7">
            <v>18789.47</v>
          </cell>
          <cell r="K7">
            <v>18789.47</v>
          </cell>
          <cell r="L7">
            <v>18789.47</v>
          </cell>
          <cell r="M7">
            <v>18789.47</v>
          </cell>
          <cell r="N7">
            <v>18789.47</v>
          </cell>
          <cell r="O7">
            <v>18789.47</v>
          </cell>
        </row>
        <row r="8">
          <cell r="A8">
            <v>18789.47</v>
          </cell>
          <cell r="B8">
            <v>18789.47</v>
          </cell>
          <cell r="C8">
            <v>18789.47</v>
          </cell>
          <cell r="D8">
            <v>18789.47</v>
          </cell>
          <cell r="E8">
            <v>18789.47</v>
          </cell>
          <cell r="F8">
            <v>18789.47</v>
          </cell>
          <cell r="G8">
            <v>18789.47</v>
          </cell>
          <cell r="H8">
            <v>18789.47</v>
          </cell>
          <cell r="I8">
            <v>18789.47</v>
          </cell>
          <cell r="J8">
            <v>18789.47</v>
          </cell>
          <cell r="K8">
            <v>18789.47</v>
          </cell>
          <cell r="L8">
            <v>18789.47</v>
          </cell>
          <cell r="M8">
            <v>18789.47</v>
          </cell>
          <cell r="N8">
            <v>18789.47</v>
          </cell>
          <cell r="O8">
            <v>18789.47</v>
          </cell>
        </row>
        <row r="9">
          <cell r="A9">
            <v>18789.47</v>
          </cell>
          <cell r="B9">
            <v>18789.47</v>
          </cell>
          <cell r="C9">
            <v>18789.47</v>
          </cell>
          <cell r="D9">
            <v>18789.47</v>
          </cell>
          <cell r="E9">
            <v>18789.47</v>
          </cell>
          <cell r="F9">
            <v>18789.47</v>
          </cell>
          <cell r="G9">
            <v>18789.47</v>
          </cell>
          <cell r="H9">
            <v>18789.47</v>
          </cell>
          <cell r="I9">
            <v>18789.47</v>
          </cell>
          <cell r="J9">
            <v>18789.47</v>
          </cell>
          <cell r="K9">
            <v>18789.47</v>
          </cell>
          <cell r="L9">
            <v>18789.47</v>
          </cell>
          <cell r="M9">
            <v>18789.47</v>
          </cell>
          <cell r="N9">
            <v>18789.47</v>
          </cell>
          <cell r="O9">
            <v>18789.47</v>
          </cell>
        </row>
        <row r="10">
          <cell r="A10">
            <v>18789.47</v>
          </cell>
          <cell r="B10">
            <v>18789.47</v>
          </cell>
          <cell r="C10">
            <v>18789.47</v>
          </cell>
          <cell r="D10">
            <v>18789.47</v>
          </cell>
          <cell r="E10">
            <v>18789.47</v>
          </cell>
          <cell r="F10">
            <v>18789.47</v>
          </cell>
          <cell r="G10">
            <v>18789.47</v>
          </cell>
          <cell r="H10">
            <v>18789.47</v>
          </cell>
          <cell r="I10">
            <v>18789.47</v>
          </cell>
          <cell r="J10">
            <v>18789.47</v>
          </cell>
          <cell r="K10">
            <v>18789.47</v>
          </cell>
          <cell r="L10">
            <v>18789.47</v>
          </cell>
          <cell r="M10">
            <v>18789.47</v>
          </cell>
          <cell r="N10">
            <v>18789.47</v>
          </cell>
          <cell r="O10">
            <v>18789.47</v>
          </cell>
        </row>
        <row r="11">
          <cell r="A11">
            <v>18789.47</v>
          </cell>
          <cell r="B11">
            <v>18789.47</v>
          </cell>
          <cell r="C11">
            <v>18789.47</v>
          </cell>
          <cell r="D11">
            <v>18789.47</v>
          </cell>
          <cell r="E11">
            <v>18789.47</v>
          </cell>
          <cell r="F11">
            <v>18789.47</v>
          </cell>
          <cell r="G11">
            <v>18789.47</v>
          </cell>
          <cell r="H11">
            <v>18789.47</v>
          </cell>
          <cell r="I11">
            <v>18789.47</v>
          </cell>
          <cell r="J11">
            <v>18789.47</v>
          </cell>
          <cell r="K11">
            <v>18789.47</v>
          </cell>
          <cell r="L11">
            <v>18789.47</v>
          </cell>
          <cell r="M11">
            <v>18789.47</v>
          </cell>
          <cell r="N11">
            <v>18789.47</v>
          </cell>
          <cell r="O11">
            <v>18789.47</v>
          </cell>
        </row>
        <row r="12">
          <cell r="A12">
            <v>18789.47</v>
          </cell>
          <cell r="B12">
            <v>18789.47</v>
          </cell>
          <cell r="C12">
            <v>18789.47</v>
          </cell>
          <cell r="D12">
            <v>18789.47</v>
          </cell>
          <cell r="E12">
            <v>18789.47</v>
          </cell>
          <cell r="F12">
            <v>18789.47</v>
          </cell>
          <cell r="G12">
            <v>18789.47</v>
          </cell>
          <cell r="H12">
            <v>18789.47</v>
          </cell>
          <cell r="I12">
            <v>18789.47</v>
          </cell>
          <cell r="J12">
            <v>18789.47</v>
          </cell>
          <cell r="K12">
            <v>18789.47</v>
          </cell>
          <cell r="L12">
            <v>18789.47</v>
          </cell>
          <cell r="M12">
            <v>18789.47</v>
          </cell>
          <cell r="N12">
            <v>18789.47</v>
          </cell>
          <cell r="O12">
            <v>18789.47</v>
          </cell>
        </row>
        <row r="13">
          <cell r="A13">
            <v>18789.47</v>
          </cell>
          <cell r="B13">
            <v>18789.47</v>
          </cell>
          <cell r="C13">
            <v>18789.47</v>
          </cell>
          <cell r="D13">
            <v>18789.47</v>
          </cell>
          <cell r="E13">
            <v>18789.47</v>
          </cell>
          <cell r="F13">
            <v>18789.47</v>
          </cell>
          <cell r="G13">
            <v>18789.47</v>
          </cell>
          <cell r="H13">
            <v>18789.47</v>
          </cell>
          <cell r="I13">
            <v>18789.47</v>
          </cell>
          <cell r="J13">
            <v>18789.47</v>
          </cell>
          <cell r="K13">
            <v>18789.47</v>
          </cell>
          <cell r="L13">
            <v>18789.47</v>
          </cell>
          <cell r="M13">
            <v>18789.47</v>
          </cell>
          <cell r="N13">
            <v>18789.47</v>
          </cell>
          <cell r="O13">
            <v>18789.47</v>
          </cell>
        </row>
        <row r="14">
          <cell r="A14">
            <v>18789.47</v>
          </cell>
          <cell r="B14">
            <v>18789.47</v>
          </cell>
          <cell r="C14">
            <v>18789.47</v>
          </cell>
          <cell r="D14">
            <v>18789.47</v>
          </cell>
          <cell r="E14">
            <v>18789.47</v>
          </cell>
          <cell r="F14">
            <v>18789.47</v>
          </cell>
          <cell r="G14">
            <v>18789.47</v>
          </cell>
          <cell r="H14">
            <v>18789.47</v>
          </cell>
          <cell r="I14">
            <v>18789.47</v>
          </cell>
          <cell r="J14">
            <v>18789.47</v>
          </cell>
          <cell r="K14">
            <v>18789.47</v>
          </cell>
          <cell r="L14">
            <v>18789.47</v>
          </cell>
          <cell r="M14">
            <v>18789.47</v>
          </cell>
          <cell r="N14">
            <v>18789.47</v>
          </cell>
          <cell r="O14">
            <v>18789.47</v>
          </cell>
        </row>
        <row r="15">
          <cell r="A15">
            <v>18789.47</v>
          </cell>
          <cell r="B15">
            <v>18789.47</v>
          </cell>
          <cell r="C15">
            <v>18789.47</v>
          </cell>
          <cell r="D15">
            <v>18789.47</v>
          </cell>
          <cell r="E15">
            <v>18789.47</v>
          </cell>
          <cell r="F15">
            <v>18789.47</v>
          </cell>
          <cell r="G15">
            <v>18789.47</v>
          </cell>
          <cell r="H15">
            <v>18789.47</v>
          </cell>
          <cell r="I15">
            <v>18789.47</v>
          </cell>
          <cell r="J15">
            <v>18789.47</v>
          </cell>
          <cell r="K15">
            <v>18789.47</v>
          </cell>
          <cell r="L15">
            <v>18789.47</v>
          </cell>
          <cell r="M15">
            <v>18789.47</v>
          </cell>
          <cell r="N15">
            <v>18789.47</v>
          </cell>
          <cell r="O15">
            <v>18789.47</v>
          </cell>
        </row>
        <row r="16">
          <cell r="A16">
            <v>18789.47</v>
          </cell>
          <cell r="B16">
            <v>18789.47</v>
          </cell>
          <cell r="C16">
            <v>18789.47</v>
          </cell>
          <cell r="D16">
            <v>18789.47</v>
          </cell>
          <cell r="E16">
            <v>18789.47</v>
          </cell>
          <cell r="F16">
            <v>18789.47</v>
          </cell>
          <cell r="G16">
            <v>18789.47</v>
          </cell>
          <cell r="H16">
            <v>18789.47</v>
          </cell>
          <cell r="I16">
            <v>18789.47</v>
          </cell>
          <cell r="J16">
            <v>18789.47</v>
          </cell>
          <cell r="K16">
            <v>18789.47</v>
          </cell>
          <cell r="L16">
            <v>18789.47</v>
          </cell>
          <cell r="M16">
            <v>18789.47</v>
          </cell>
          <cell r="N16">
            <v>18789.47</v>
          </cell>
          <cell r="O16">
            <v>18789.47</v>
          </cell>
        </row>
        <row r="17">
          <cell r="A17">
            <v>18789.47</v>
          </cell>
          <cell r="B17">
            <v>18789.47</v>
          </cell>
          <cell r="C17">
            <v>18789.47</v>
          </cell>
          <cell r="D17">
            <v>18789.47</v>
          </cell>
          <cell r="E17">
            <v>18789.47</v>
          </cell>
          <cell r="F17">
            <v>18789.47</v>
          </cell>
          <cell r="G17">
            <v>18789.47</v>
          </cell>
          <cell r="H17">
            <v>18789.47</v>
          </cell>
          <cell r="I17">
            <v>18789.47</v>
          </cell>
          <cell r="J17">
            <v>18789.47</v>
          </cell>
          <cell r="K17">
            <v>18789.47</v>
          </cell>
          <cell r="L17">
            <v>18789.47</v>
          </cell>
          <cell r="M17">
            <v>18789.47</v>
          </cell>
          <cell r="N17">
            <v>18789.47</v>
          </cell>
          <cell r="O17">
            <v>18789.47</v>
          </cell>
        </row>
        <row r="18">
          <cell r="A18">
            <v>18789.47</v>
          </cell>
          <cell r="B18">
            <v>18789.47</v>
          </cell>
          <cell r="C18">
            <v>18789.47</v>
          </cell>
          <cell r="D18">
            <v>18789.47</v>
          </cell>
          <cell r="E18">
            <v>18789.47</v>
          </cell>
          <cell r="F18">
            <v>18789.47</v>
          </cell>
          <cell r="G18">
            <v>18789.47</v>
          </cell>
          <cell r="H18">
            <v>18789.47</v>
          </cell>
          <cell r="I18">
            <v>18789.47</v>
          </cell>
          <cell r="J18">
            <v>18789.47</v>
          </cell>
          <cell r="K18">
            <v>18789.47</v>
          </cell>
          <cell r="L18">
            <v>18789.47</v>
          </cell>
          <cell r="M18">
            <v>18789.47</v>
          </cell>
          <cell r="N18">
            <v>18789.47</v>
          </cell>
          <cell r="O18">
            <v>18789.47</v>
          </cell>
        </row>
        <row r="19">
          <cell r="A19">
            <v>18789.47</v>
          </cell>
          <cell r="B19">
            <v>18789.47</v>
          </cell>
          <cell r="C19">
            <v>18789.47</v>
          </cell>
          <cell r="D19">
            <v>18789.47</v>
          </cell>
          <cell r="E19">
            <v>18789.47</v>
          </cell>
          <cell r="F19">
            <v>18789.47</v>
          </cell>
          <cell r="G19">
            <v>18789.47</v>
          </cell>
          <cell r="H19">
            <v>18789.47</v>
          </cell>
          <cell r="I19">
            <v>18789.47</v>
          </cell>
          <cell r="J19">
            <v>18789.47</v>
          </cell>
          <cell r="K19">
            <v>18789.47</v>
          </cell>
          <cell r="L19">
            <v>18789.47</v>
          </cell>
          <cell r="M19">
            <v>18789.47</v>
          </cell>
          <cell r="N19">
            <v>18789.47</v>
          </cell>
          <cell r="O19">
            <v>18789.47</v>
          </cell>
        </row>
        <row r="20">
          <cell r="A20">
            <v>18789.47</v>
          </cell>
          <cell r="B20">
            <v>18789.47</v>
          </cell>
          <cell r="C20">
            <v>18789.47</v>
          </cell>
          <cell r="D20">
            <v>18789.47</v>
          </cell>
          <cell r="E20">
            <v>18789.47</v>
          </cell>
          <cell r="F20">
            <v>18789.47</v>
          </cell>
          <cell r="G20">
            <v>18789.47</v>
          </cell>
          <cell r="H20">
            <v>18789.47</v>
          </cell>
          <cell r="I20">
            <v>18789.47</v>
          </cell>
          <cell r="J20">
            <v>18789.47</v>
          </cell>
          <cell r="K20">
            <v>18789.47</v>
          </cell>
          <cell r="L20">
            <v>18789.47</v>
          </cell>
          <cell r="M20">
            <v>18789.47</v>
          </cell>
          <cell r="N20">
            <v>18789.47</v>
          </cell>
          <cell r="O20">
            <v>18789.47</v>
          </cell>
        </row>
        <row r="21">
          <cell r="A21">
            <v>18789.47</v>
          </cell>
          <cell r="B21">
            <v>18789.47</v>
          </cell>
          <cell r="C21">
            <v>18789.47</v>
          </cell>
          <cell r="D21">
            <v>18789.47</v>
          </cell>
          <cell r="E21">
            <v>18789.47</v>
          </cell>
          <cell r="F21">
            <v>18789.47</v>
          </cell>
          <cell r="G21">
            <v>18789.47</v>
          </cell>
          <cell r="H21">
            <v>18789.47</v>
          </cell>
          <cell r="I21">
            <v>18789.47</v>
          </cell>
          <cell r="J21">
            <v>18789.47</v>
          </cell>
          <cell r="K21">
            <v>18789.47</v>
          </cell>
          <cell r="L21">
            <v>18789.47</v>
          </cell>
          <cell r="M21">
            <v>18789.47</v>
          </cell>
          <cell r="N21">
            <v>18789.47</v>
          </cell>
          <cell r="O21">
            <v>18789.47</v>
          </cell>
        </row>
        <row r="22">
          <cell r="A22">
            <v>18789.47</v>
          </cell>
          <cell r="B22">
            <v>18789.47</v>
          </cell>
          <cell r="C22">
            <v>18789.47</v>
          </cell>
          <cell r="D22">
            <v>18789.47</v>
          </cell>
          <cell r="E22">
            <v>18789.47</v>
          </cell>
          <cell r="F22">
            <v>18789.47</v>
          </cell>
          <cell r="G22">
            <v>18789.47</v>
          </cell>
          <cell r="H22">
            <v>18789.47</v>
          </cell>
          <cell r="I22">
            <v>18789.47</v>
          </cell>
          <cell r="J22">
            <v>18789.47</v>
          </cell>
          <cell r="K22">
            <v>18789.47</v>
          </cell>
          <cell r="L22">
            <v>18789.47</v>
          </cell>
          <cell r="M22">
            <v>18789.47</v>
          </cell>
          <cell r="N22">
            <v>18789.47</v>
          </cell>
          <cell r="O22">
            <v>18789.47</v>
          </cell>
        </row>
        <row r="23">
          <cell r="A23">
            <v>18789.47</v>
          </cell>
          <cell r="B23">
            <v>18789.47</v>
          </cell>
          <cell r="C23">
            <v>18789.47</v>
          </cell>
          <cell r="D23">
            <v>18789.47</v>
          </cell>
          <cell r="E23">
            <v>18789.47</v>
          </cell>
          <cell r="F23">
            <v>18789.47</v>
          </cell>
          <cell r="G23">
            <v>18789.47</v>
          </cell>
          <cell r="H23">
            <v>18789.47</v>
          </cell>
          <cell r="I23">
            <v>18789.47</v>
          </cell>
          <cell r="J23">
            <v>18789.47</v>
          </cell>
          <cell r="K23">
            <v>18789.47</v>
          </cell>
          <cell r="L23">
            <v>18789.47</v>
          </cell>
          <cell r="M23">
            <v>18789.47</v>
          </cell>
          <cell r="N23">
            <v>18789.47</v>
          </cell>
          <cell r="O23">
            <v>18789.47</v>
          </cell>
        </row>
        <row r="24">
          <cell r="A24">
            <v>18789.47</v>
          </cell>
          <cell r="B24">
            <v>18789.47</v>
          </cell>
          <cell r="C24">
            <v>18789.47</v>
          </cell>
          <cell r="D24">
            <v>18789.47</v>
          </cell>
          <cell r="E24">
            <v>18789.47</v>
          </cell>
          <cell r="F24">
            <v>18789.47</v>
          </cell>
          <cell r="G24">
            <v>18789.47</v>
          </cell>
          <cell r="H24">
            <v>18789.47</v>
          </cell>
          <cell r="I24">
            <v>18789.47</v>
          </cell>
          <cell r="J24">
            <v>18789.47</v>
          </cell>
          <cell r="K24">
            <v>18789.47</v>
          </cell>
          <cell r="L24">
            <v>18789.47</v>
          </cell>
          <cell r="M24">
            <v>18789.47</v>
          </cell>
          <cell r="N24">
            <v>18789.47</v>
          </cell>
          <cell r="O24">
            <v>18789.47</v>
          </cell>
        </row>
        <row r="25">
          <cell r="A25">
            <v>18789.47</v>
          </cell>
          <cell r="B25">
            <v>18789.47</v>
          </cell>
          <cell r="C25">
            <v>18789.47</v>
          </cell>
          <cell r="D25">
            <v>18789.47</v>
          </cell>
          <cell r="E25">
            <v>18789.47</v>
          </cell>
          <cell r="F25">
            <v>18789.47</v>
          </cell>
          <cell r="G25">
            <v>18789.47</v>
          </cell>
          <cell r="H25">
            <v>18789.47</v>
          </cell>
          <cell r="I25">
            <v>18789.47</v>
          </cell>
          <cell r="J25">
            <v>18789.47</v>
          </cell>
          <cell r="K25">
            <v>18789.47</v>
          </cell>
          <cell r="L25">
            <v>18789.47</v>
          </cell>
          <cell r="M25">
            <v>18789.47</v>
          </cell>
          <cell r="N25">
            <v>18789.47</v>
          </cell>
          <cell r="O25">
            <v>18789.47</v>
          </cell>
        </row>
        <row r="26">
          <cell r="A26">
            <v>18789.47</v>
          </cell>
          <cell r="B26">
            <v>18789.47</v>
          </cell>
          <cell r="C26">
            <v>18789.47</v>
          </cell>
          <cell r="D26">
            <v>18789.47</v>
          </cell>
          <cell r="E26">
            <v>18789.47</v>
          </cell>
          <cell r="F26">
            <v>18789.47</v>
          </cell>
          <cell r="G26">
            <v>18789.47</v>
          </cell>
          <cell r="H26">
            <v>18789.47</v>
          </cell>
          <cell r="I26">
            <v>18789.47</v>
          </cell>
          <cell r="J26">
            <v>18789.47</v>
          </cell>
          <cell r="K26">
            <v>18789.47</v>
          </cell>
          <cell r="L26">
            <v>18789.47</v>
          </cell>
          <cell r="M26">
            <v>18789.47</v>
          </cell>
          <cell r="N26">
            <v>18789.47</v>
          </cell>
          <cell r="O26">
            <v>18789.47</v>
          </cell>
        </row>
        <row r="27">
          <cell r="A27">
            <v>18789.47</v>
          </cell>
          <cell r="B27">
            <v>18789.47</v>
          </cell>
          <cell r="C27">
            <v>18789.47</v>
          </cell>
          <cell r="D27">
            <v>18789.47</v>
          </cell>
          <cell r="E27">
            <v>18789.47</v>
          </cell>
          <cell r="F27">
            <v>18789.47</v>
          </cell>
          <cell r="G27">
            <v>18789.47</v>
          </cell>
          <cell r="H27">
            <v>18789.47</v>
          </cell>
          <cell r="I27">
            <v>18789.47</v>
          </cell>
          <cell r="J27">
            <v>18789.47</v>
          </cell>
          <cell r="K27">
            <v>18789.47</v>
          </cell>
          <cell r="L27">
            <v>18789.47</v>
          </cell>
          <cell r="M27">
            <v>18789.47</v>
          </cell>
          <cell r="N27">
            <v>18789.47</v>
          </cell>
          <cell r="O27">
            <v>18789.47</v>
          </cell>
        </row>
        <row r="28">
          <cell r="A28">
            <v>18789.47</v>
          </cell>
          <cell r="B28">
            <v>18789.47</v>
          </cell>
          <cell r="C28">
            <v>18789.47</v>
          </cell>
          <cell r="D28">
            <v>18789.47</v>
          </cell>
          <cell r="E28">
            <v>18789.47</v>
          </cell>
          <cell r="F28">
            <v>18789.47</v>
          </cell>
          <cell r="G28">
            <v>18789.47</v>
          </cell>
          <cell r="H28">
            <v>18789.47</v>
          </cell>
          <cell r="I28">
            <v>18789.47</v>
          </cell>
          <cell r="J28">
            <v>18789.47</v>
          </cell>
          <cell r="K28">
            <v>18789.47</v>
          </cell>
          <cell r="L28">
            <v>18789.47</v>
          </cell>
          <cell r="M28">
            <v>18789.47</v>
          </cell>
          <cell r="N28">
            <v>18789.47</v>
          </cell>
          <cell r="O28">
            <v>18789.47</v>
          </cell>
        </row>
        <row r="29">
          <cell r="A29">
            <v>18789.47</v>
          </cell>
          <cell r="B29">
            <v>18789.47</v>
          </cell>
          <cell r="C29">
            <v>18789.47</v>
          </cell>
          <cell r="D29">
            <v>18789.47</v>
          </cell>
          <cell r="E29">
            <v>18789.47</v>
          </cell>
          <cell r="F29">
            <v>18789.47</v>
          </cell>
          <cell r="G29">
            <v>18789.47</v>
          </cell>
          <cell r="H29">
            <v>18789.47</v>
          </cell>
          <cell r="I29">
            <v>18789.47</v>
          </cell>
          <cell r="J29">
            <v>18789.47</v>
          </cell>
          <cell r="K29">
            <v>18789.47</v>
          </cell>
          <cell r="L29">
            <v>18789.47</v>
          </cell>
          <cell r="M29">
            <v>18789.47</v>
          </cell>
          <cell r="N29">
            <v>18789.47</v>
          </cell>
          <cell r="O29">
            <v>18789.47</v>
          </cell>
        </row>
        <row r="30">
          <cell r="A30">
            <v>18789.47</v>
          </cell>
          <cell r="B30">
            <v>18789.47</v>
          </cell>
          <cell r="C30">
            <v>18789.47</v>
          </cell>
          <cell r="D30">
            <v>18789.47</v>
          </cell>
          <cell r="E30">
            <v>18789.47</v>
          </cell>
          <cell r="F30">
            <v>18789.47</v>
          </cell>
          <cell r="G30">
            <v>18789.47</v>
          </cell>
          <cell r="H30">
            <v>18789.47</v>
          </cell>
          <cell r="I30">
            <v>18789.47</v>
          </cell>
          <cell r="J30">
            <v>18789.47</v>
          </cell>
          <cell r="K30">
            <v>18789.47</v>
          </cell>
          <cell r="L30">
            <v>18789.47</v>
          </cell>
          <cell r="M30">
            <v>18789.47</v>
          </cell>
          <cell r="N30">
            <v>18789.47</v>
          </cell>
          <cell r="O30">
            <v>18789.47</v>
          </cell>
        </row>
        <row r="31">
          <cell r="A31">
            <v>18789.47</v>
          </cell>
          <cell r="B31">
            <v>18789.47</v>
          </cell>
          <cell r="C31">
            <v>18789.47</v>
          </cell>
          <cell r="D31">
            <v>18789.47</v>
          </cell>
          <cell r="E31">
            <v>18789.47</v>
          </cell>
          <cell r="F31">
            <v>18789.47</v>
          </cell>
          <cell r="G31">
            <v>18789.47</v>
          </cell>
          <cell r="H31">
            <v>18789.47</v>
          </cell>
          <cell r="I31">
            <v>18789.47</v>
          </cell>
          <cell r="J31">
            <v>18789.47</v>
          </cell>
          <cell r="K31">
            <v>18789.47</v>
          </cell>
          <cell r="L31">
            <v>18789.47</v>
          </cell>
          <cell r="M31">
            <v>18789.47</v>
          </cell>
          <cell r="N31">
            <v>18789.47</v>
          </cell>
          <cell r="O31">
            <v>18789.47</v>
          </cell>
        </row>
        <row r="32">
          <cell r="A32">
            <v>18789.47</v>
          </cell>
          <cell r="B32">
            <v>18789.47</v>
          </cell>
          <cell r="C32">
            <v>18789.47</v>
          </cell>
          <cell r="D32">
            <v>18789.47</v>
          </cell>
          <cell r="E32">
            <v>18789.47</v>
          </cell>
          <cell r="F32">
            <v>18789.47</v>
          </cell>
          <cell r="G32">
            <v>18789.47</v>
          </cell>
          <cell r="H32">
            <v>18789.47</v>
          </cell>
          <cell r="I32">
            <v>18789.47</v>
          </cell>
          <cell r="J32">
            <v>18789.47</v>
          </cell>
          <cell r="K32">
            <v>18789.47</v>
          </cell>
          <cell r="L32">
            <v>18789.47</v>
          </cell>
          <cell r="M32">
            <v>18789.47</v>
          </cell>
          <cell r="N32">
            <v>18789.47</v>
          </cell>
          <cell r="O32">
            <v>18789.47</v>
          </cell>
        </row>
        <row r="33">
          <cell r="A33">
            <v>18789.47</v>
          </cell>
          <cell r="B33">
            <v>18789.47</v>
          </cell>
          <cell r="C33">
            <v>18789.47</v>
          </cell>
          <cell r="D33">
            <v>18789.47</v>
          </cell>
          <cell r="E33">
            <v>18789.47</v>
          </cell>
          <cell r="F33">
            <v>18789.47</v>
          </cell>
          <cell r="G33">
            <v>18789.47</v>
          </cell>
          <cell r="H33">
            <v>18789.47</v>
          </cell>
          <cell r="I33">
            <v>18789.47</v>
          </cell>
          <cell r="J33">
            <v>18789.47</v>
          </cell>
          <cell r="K33">
            <v>18789.47</v>
          </cell>
          <cell r="L33">
            <v>18789.47</v>
          </cell>
          <cell r="M33">
            <v>18789.47</v>
          </cell>
          <cell r="N33">
            <v>18789.47</v>
          </cell>
          <cell r="O33">
            <v>18789.47</v>
          </cell>
        </row>
        <row r="34">
          <cell r="A34">
            <v>18789.47</v>
          </cell>
          <cell r="B34">
            <v>18789.47</v>
          </cell>
          <cell r="C34">
            <v>18789.47</v>
          </cell>
          <cell r="D34">
            <v>18789.47</v>
          </cell>
          <cell r="E34">
            <v>18789.47</v>
          </cell>
          <cell r="F34">
            <v>18789.47</v>
          </cell>
          <cell r="G34">
            <v>18789.47</v>
          </cell>
          <cell r="H34">
            <v>18789.47</v>
          </cell>
          <cell r="I34">
            <v>18789.47</v>
          </cell>
          <cell r="J34">
            <v>18789.47</v>
          </cell>
          <cell r="K34">
            <v>18789.47</v>
          </cell>
          <cell r="L34">
            <v>18789.47</v>
          </cell>
          <cell r="M34">
            <v>18789.47</v>
          </cell>
          <cell r="N34">
            <v>18789.47</v>
          </cell>
          <cell r="O34">
            <v>18789.47</v>
          </cell>
        </row>
        <row r="35">
          <cell r="A35">
            <v>18789.47</v>
          </cell>
          <cell r="B35">
            <v>18789.47</v>
          </cell>
          <cell r="C35">
            <v>18789.47</v>
          </cell>
          <cell r="D35">
            <v>18789.47</v>
          </cell>
          <cell r="E35">
            <v>18789.47</v>
          </cell>
          <cell r="F35">
            <v>18789.47</v>
          </cell>
          <cell r="G35">
            <v>18789.47</v>
          </cell>
          <cell r="H35">
            <v>18789.47</v>
          </cell>
          <cell r="I35">
            <v>18789.47</v>
          </cell>
          <cell r="J35">
            <v>18789.47</v>
          </cell>
          <cell r="K35">
            <v>18789.47</v>
          </cell>
          <cell r="L35">
            <v>18789.47</v>
          </cell>
          <cell r="M35">
            <v>18789.47</v>
          </cell>
          <cell r="N35">
            <v>18789.47</v>
          </cell>
          <cell r="O35">
            <v>18789.47</v>
          </cell>
        </row>
        <row r="36">
          <cell r="A36">
            <v>18789.47</v>
          </cell>
          <cell r="B36">
            <v>18789.47</v>
          </cell>
          <cell r="C36">
            <v>18789.47</v>
          </cell>
          <cell r="D36">
            <v>18789.47</v>
          </cell>
          <cell r="E36">
            <v>18789.47</v>
          </cell>
          <cell r="F36">
            <v>18789.47</v>
          </cell>
          <cell r="G36">
            <v>18789.47</v>
          </cell>
          <cell r="H36">
            <v>18789.47</v>
          </cell>
          <cell r="I36">
            <v>18789.47</v>
          </cell>
          <cell r="J36">
            <v>18789.47</v>
          </cell>
          <cell r="K36">
            <v>18789.47</v>
          </cell>
          <cell r="L36">
            <v>18789.47</v>
          </cell>
          <cell r="M36">
            <v>18789.47</v>
          </cell>
          <cell r="N36">
            <v>18789.47</v>
          </cell>
          <cell r="O36">
            <v>18789.47</v>
          </cell>
        </row>
        <row r="37">
          <cell r="A37">
            <v>18789.47</v>
          </cell>
          <cell r="B37">
            <v>18789.47</v>
          </cell>
          <cell r="C37">
            <v>18789.47</v>
          </cell>
          <cell r="D37">
            <v>18789.47</v>
          </cell>
          <cell r="E37">
            <v>18789.47</v>
          </cell>
          <cell r="F37">
            <v>18789.47</v>
          </cell>
          <cell r="G37">
            <v>18789.47</v>
          </cell>
          <cell r="H37">
            <v>18789.47</v>
          </cell>
          <cell r="I37">
            <v>18789.47</v>
          </cell>
          <cell r="J37">
            <v>18789.47</v>
          </cell>
          <cell r="K37">
            <v>18789.47</v>
          </cell>
          <cell r="L37">
            <v>18789.47</v>
          </cell>
          <cell r="M37">
            <v>18789.47</v>
          </cell>
          <cell r="N37">
            <v>18789.47</v>
          </cell>
          <cell r="O37">
            <v>18789.47</v>
          </cell>
        </row>
        <row r="38">
          <cell r="A38">
            <v>18789.47</v>
          </cell>
          <cell r="B38">
            <v>18789.47</v>
          </cell>
          <cell r="C38">
            <v>18789.47</v>
          </cell>
          <cell r="D38">
            <v>18789.47</v>
          </cell>
          <cell r="E38">
            <v>18789.47</v>
          </cell>
          <cell r="F38">
            <v>18789.47</v>
          </cell>
          <cell r="G38">
            <v>18789.47</v>
          </cell>
          <cell r="H38">
            <v>18789.47</v>
          </cell>
          <cell r="I38">
            <v>18789.47</v>
          </cell>
          <cell r="J38">
            <v>18789.47</v>
          </cell>
          <cell r="K38">
            <v>18789.47</v>
          </cell>
          <cell r="L38">
            <v>18789.47</v>
          </cell>
          <cell r="M38">
            <v>18789.47</v>
          </cell>
          <cell r="N38">
            <v>18789.47</v>
          </cell>
          <cell r="O38">
            <v>18789.47</v>
          </cell>
        </row>
        <row r="39">
          <cell r="A39">
            <v>18789.47</v>
          </cell>
          <cell r="B39">
            <v>18789.47</v>
          </cell>
          <cell r="C39">
            <v>18789.47</v>
          </cell>
          <cell r="D39">
            <v>18789.47</v>
          </cell>
          <cell r="E39">
            <v>18789.47</v>
          </cell>
          <cell r="F39">
            <v>18789.47</v>
          </cell>
          <cell r="G39">
            <v>18789.47</v>
          </cell>
          <cell r="H39">
            <v>18789.47</v>
          </cell>
          <cell r="I39">
            <v>18789.47</v>
          </cell>
          <cell r="J39">
            <v>18789.47</v>
          </cell>
          <cell r="K39">
            <v>18789.47</v>
          </cell>
          <cell r="L39">
            <v>18789.47</v>
          </cell>
          <cell r="M39">
            <v>18789.47</v>
          </cell>
          <cell r="N39">
            <v>18789.47</v>
          </cell>
          <cell r="O39">
            <v>18789.47</v>
          </cell>
        </row>
        <row r="40">
          <cell r="A40">
            <v>18789.47</v>
          </cell>
          <cell r="B40">
            <v>18789.47</v>
          </cell>
          <cell r="C40">
            <v>18789.47</v>
          </cell>
          <cell r="D40">
            <v>18789.47</v>
          </cell>
          <cell r="E40">
            <v>18789.47</v>
          </cell>
          <cell r="F40">
            <v>18789.47</v>
          </cell>
          <cell r="G40">
            <v>18789.47</v>
          </cell>
          <cell r="H40">
            <v>18789.47</v>
          </cell>
          <cell r="I40">
            <v>18789.47</v>
          </cell>
          <cell r="J40">
            <v>18789.47</v>
          </cell>
          <cell r="K40">
            <v>18789.47</v>
          </cell>
          <cell r="L40">
            <v>18789.47</v>
          </cell>
          <cell r="M40">
            <v>18789.47</v>
          </cell>
          <cell r="N40">
            <v>18789.47</v>
          </cell>
          <cell r="O40">
            <v>18789.47</v>
          </cell>
        </row>
        <row r="41">
          <cell r="A41">
            <v>18789.47</v>
          </cell>
          <cell r="B41">
            <v>18789.47</v>
          </cell>
          <cell r="C41">
            <v>18789.47</v>
          </cell>
          <cell r="D41">
            <v>18789.47</v>
          </cell>
          <cell r="E41">
            <v>18789.47</v>
          </cell>
          <cell r="F41">
            <v>18789.47</v>
          </cell>
          <cell r="G41">
            <v>18789.47</v>
          </cell>
          <cell r="H41">
            <v>18789.47</v>
          </cell>
          <cell r="I41">
            <v>18789.47</v>
          </cell>
          <cell r="J41">
            <v>18789.47</v>
          </cell>
          <cell r="K41">
            <v>18789.47</v>
          </cell>
          <cell r="L41">
            <v>18789.47</v>
          </cell>
          <cell r="M41">
            <v>18789.47</v>
          </cell>
          <cell r="N41">
            <v>18789.47</v>
          </cell>
          <cell r="O41">
            <v>18789.47</v>
          </cell>
        </row>
        <row r="42">
          <cell r="A42">
            <v>18789.47</v>
          </cell>
          <cell r="B42">
            <v>18789.47</v>
          </cell>
          <cell r="C42">
            <v>18789.47</v>
          </cell>
          <cell r="D42">
            <v>18789.47</v>
          </cell>
          <cell r="E42">
            <v>18789.47</v>
          </cell>
          <cell r="F42">
            <v>18789.47</v>
          </cell>
          <cell r="G42">
            <v>18789.47</v>
          </cell>
          <cell r="H42">
            <v>18789.47</v>
          </cell>
          <cell r="I42">
            <v>18789.47</v>
          </cell>
          <cell r="J42">
            <v>18789.47</v>
          </cell>
          <cell r="K42">
            <v>18789.47</v>
          </cell>
          <cell r="L42">
            <v>18789.47</v>
          </cell>
          <cell r="M42">
            <v>18789.47</v>
          </cell>
          <cell r="N42">
            <v>18789.47</v>
          </cell>
          <cell r="O42">
            <v>18789.47</v>
          </cell>
        </row>
        <row r="43">
          <cell r="A43">
            <v>18789.47</v>
          </cell>
          <cell r="B43">
            <v>18789.47</v>
          </cell>
          <cell r="C43">
            <v>18789.47</v>
          </cell>
          <cell r="D43">
            <v>18789.47</v>
          </cell>
          <cell r="E43">
            <v>18789.47</v>
          </cell>
          <cell r="F43">
            <v>18789.47</v>
          </cell>
          <cell r="G43">
            <v>18789.47</v>
          </cell>
          <cell r="H43">
            <v>18789.47</v>
          </cell>
          <cell r="I43">
            <v>18789.47</v>
          </cell>
          <cell r="J43">
            <v>18789.47</v>
          </cell>
          <cell r="K43">
            <v>18789.47</v>
          </cell>
          <cell r="L43">
            <v>18789.47</v>
          </cell>
          <cell r="M43">
            <v>18789.47</v>
          </cell>
          <cell r="N43">
            <v>18789.47</v>
          </cell>
          <cell r="O43">
            <v>18789.47</v>
          </cell>
        </row>
        <row r="44">
          <cell r="A44">
            <v>18789.47</v>
          </cell>
          <cell r="B44">
            <v>18789.47</v>
          </cell>
          <cell r="C44">
            <v>18789.47</v>
          </cell>
          <cell r="D44">
            <v>18789.47</v>
          </cell>
          <cell r="E44">
            <v>18789.47</v>
          </cell>
          <cell r="F44">
            <v>18789.47</v>
          </cell>
          <cell r="G44">
            <v>18789.47</v>
          </cell>
          <cell r="H44">
            <v>18789.47</v>
          </cell>
          <cell r="I44">
            <v>18789.47</v>
          </cell>
          <cell r="J44">
            <v>18789.47</v>
          </cell>
          <cell r="K44">
            <v>18789.47</v>
          </cell>
          <cell r="L44">
            <v>18789.47</v>
          </cell>
          <cell r="M44">
            <v>18789.47</v>
          </cell>
          <cell r="N44">
            <v>18789.47</v>
          </cell>
          <cell r="O44">
            <v>18789.47</v>
          </cell>
        </row>
        <row r="45">
          <cell r="A45">
            <v>18789.47</v>
          </cell>
          <cell r="B45">
            <v>18789.47</v>
          </cell>
          <cell r="C45">
            <v>18789.47</v>
          </cell>
          <cell r="D45">
            <v>18789.47</v>
          </cell>
          <cell r="E45">
            <v>18789.47</v>
          </cell>
          <cell r="F45">
            <v>18789.47</v>
          </cell>
          <cell r="G45">
            <v>18789.47</v>
          </cell>
          <cell r="H45">
            <v>18789.47</v>
          </cell>
          <cell r="I45">
            <v>18789.47</v>
          </cell>
          <cell r="J45">
            <v>18789.47</v>
          </cell>
          <cell r="K45">
            <v>18789.47</v>
          </cell>
          <cell r="L45">
            <v>18789.47</v>
          </cell>
          <cell r="M45">
            <v>18789.47</v>
          </cell>
          <cell r="N45">
            <v>18789.47</v>
          </cell>
          <cell r="O45">
            <v>18789.47</v>
          </cell>
        </row>
        <row r="46">
          <cell r="A46">
            <v>18789.47</v>
          </cell>
          <cell r="B46">
            <v>18789.47</v>
          </cell>
          <cell r="C46">
            <v>18789.47</v>
          </cell>
          <cell r="D46">
            <v>18789.47</v>
          </cell>
          <cell r="E46">
            <v>18789.47</v>
          </cell>
          <cell r="F46">
            <v>18789.47</v>
          </cell>
          <cell r="G46">
            <v>18789.47</v>
          </cell>
          <cell r="H46">
            <v>18789.47</v>
          </cell>
          <cell r="I46">
            <v>18789.47</v>
          </cell>
          <cell r="J46">
            <v>18789.47</v>
          </cell>
          <cell r="K46">
            <v>18789.47</v>
          </cell>
          <cell r="L46">
            <v>18789.47</v>
          </cell>
          <cell r="M46">
            <v>18789.47</v>
          </cell>
          <cell r="N46">
            <v>18789.47</v>
          </cell>
          <cell r="O46">
            <v>18789.47</v>
          </cell>
        </row>
        <row r="47">
          <cell r="A47">
            <v>18789.47</v>
          </cell>
          <cell r="B47">
            <v>18789.47</v>
          </cell>
          <cell r="C47">
            <v>18789.47</v>
          </cell>
          <cell r="D47">
            <v>18789.47</v>
          </cell>
          <cell r="E47">
            <v>18789.47</v>
          </cell>
          <cell r="F47">
            <v>18789.47</v>
          </cell>
          <cell r="G47">
            <v>18789.47</v>
          </cell>
          <cell r="H47">
            <v>18789.47</v>
          </cell>
          <cell r="I47">
            <v>18789.47</v>
          </cell>
          <cell r="J47">
            <v>18789.47</v>
          </cell>
          <cell r="K47">
            <v>18789.47</v>
          </cell>
          <cell r="L47">
            <v>18789.47</v>
          </cell>
          <cell r="M47">
            <v>18789.47</v>
          </cell>
          <cell r="N47">
            <v>18789.47</v>
          </cell>
          <cell r="O47">
            <v>18789.47</v>
          </cell>
        </row>
        <row r="48">
          <cell r="A48">
            <v>18789.47</v>
          </cell>
          <cell r="B48">
            <v>18789.47</v>
          </cell>
          <cell r="C48">
            <v>18789.47</v>
          </cell>
          <cell r="D48">
            <v>18789.47</v>
          </cell>
          <cell r="E48">
            <v>18789.47</v>
          </cell>
          <cell r="F48">
            <v>18789.47</v>
          </cell>
          <cell r="G48">
            <v>18789.47</v>
          </cell>
          <cell r="H48">
            <v>18789.47</v>
          </cell>
          <cell r="I48">
            <v>18789.47</v>
          </cell>
          <cell r="J48">
            <v>18789.47</v>
          </cell>
          <cell r="K48">
            <v>18789.47</v>
          </cell>
          <cell r="L48">
            <v>18789.47</v>
          </cell>
          <cell r="M48">
            <v>18789.47</v>
          </cell>
          <cell r="N48">
            <v>18789.47</v>
          </cell>
          <cell r="O48">
            <v>18789.47</v>
          </cell>
        </row>
        <row r="49">
          <cell r="A49">
            <v>18789.47</v>
          </cell>
          <cell r="B49">
            <v>18789.47</v>
          </cell>
          <cell r="C49">
            <v>18789.47</v>
          </cell>
          <cell r="D49">
            <v>18789.47</v>
          </cell>
          <cell r="E49">
            <v>18789.47</v>
          </cell>
          <cell r="F49">
            <v>18789.47</v>
          </cell>
          <cell r="G49">
            <v>18789.47</v>
          </cell>
          <cell r="H49">
            <v>18789.47</v>
          </cell>
          <cell r="I49">
            <v>18789.47</v>
          </cell>
          <cell r="J49">
            <v>18789.47</v>
          </cell>
          <cell r="K49">
            <v>18789.47</v>
          </cell>
          <cell r="L49">
            <v>18789.47</v>
          </cell>
          <cell r="M49">
            <v>18789.47</v>
          </cell>
          <cell r="N49">
            <v>18789.47</v>
          </cell>
          <cell r="O49">
            <v>18789.47</v>
          </cell>
        </row>
        <row r="50">
          <cell r="A50">
            <v>18789.47</v>
          </cell>
          <cell r="B50">
            <v>18789.47</v>
          </cell>
          <cell r="C50">
            <v>18789.47</v>
          </cell>
          <cell r="D50">
            <v>18789.47</v>
          </cell>
          <cell r="E50">
            <v>18789.47</v>
          </cell>
          <cell r="F50">
            <v>18789.47</v>
          </cell>
          <cell r="G50">
            <v>18789.47</v>
          </cell>
          <cell r="H50">
            <v>18789.47</v>
          </cell>
          <cell r="I50">
            <v>18789.47</v>
          </cell>
          <cell r="J50">
            <v>18789.47</v>
          </cell>
          <cell r="K50">
            <v>18789.47</v>
          </cell>
          <cell r="L50">
            <v>18789.47</v>
          </cell>
          <cell r="M50">
            <v>18789.47</v>
          </cell>
          <cell r="N50">
            <v>18789.47</v>
          </cell>
          <cell r="O50">
            <v>18789.47</v>
          </cell>
        </row>
        <row r="51">
          <cell r="A51">
            <v>18789.47</v>
          </cell>
          <cell r="B51">
            <v>18789.47</v>
          </cell>
          <cell r="C51">
            <v>18789.47</v>
          </cell>
          <cell r="D51">
            <v>18789.47</v>
          </cell>
          <cell r="E51">
            <v>18789.47</v>
          </cell>
          <cell r="F51">
            <v>18789.47</v>
          </cell>
          <cell r="G51">
            <v>18789.47</v>
          </cell>
          <cell r="H51">
            <v>18789.47</v>
          </cell>
          <cell r="I51">
            <v>18789.47</v>
          </cell>
          <cell r="J51">
            <v>18789.47</v>
          </cell>
          <cell r="K51">
            <v>18789.47</v>
          </cell>
          <cell r="L51">
            <v>18789.47</v>
          </cell>
          <cell r="M51">
            <v>18789.47</v>
          </cell>
          <cell r="N51">
            <v>18789.47</v>
          </cell>
          <cell r="O51">
            <v>18789.47</v>
          </cell>
        </row>
        <row r="52">
          <cell r="A52">
            <v>18789.47</v>
          </cell>
          <cell r="B52">
            <v>18789.47</v>
          </cell>
          <cell r="C52">
            <v>18789.47</v>
          </cell>
          <cell r="D52">
            <v>18789.47</v>
          </cell>
          <cell r="E52">
            <v>18789.47</v>
          </cell>
          <cell r="F52">
            <v>18789.47</v>
          </cell>
          <cell r="G52">
            <v>18789.47</v>
          </cell>
          <cell r="H52">
            <v>18789.47</v>
          </cell>
          <cell r="I52">
            <v>18789.47</v>
          </cell>
          <cell r="J52">
            <v>18789.47</v>
          </cell>
          <cell r="K52">
            <v>18789.47</v>
          </cell>
          <cell r="L52">
            <v>18789.47</v>
          </cell>
          <cell r="M52">
            <v>18789.47</v>
          </cell>
          <cell r="N52">
            <v>18789.47</v>
          </cell>
          <cell r="O52">
            <v>18789.47</v>
          </cell>
        </row>
        <row r="53">
          <cell r="A53">
            <v>18789.47</v>
          </cell>
          <cell r="B53">
            <v>18789.47</v>
          </cell>
          <cell r="C53">
            <v>18789.47</v>
          </cell>
          <cell r="D53">
            <v>18789.47</v>
          </cell>
          <cell r="E53">
            <v>18789.47</v>
          </cell>
          <cell r="F53">
            <v>18789.47</v>
          </cell>
          <cell r="G53">
            <v>18789.47</v>
          </cell>
          <cell r="H53">
            <v>18789.47</v>
          </cell>
          <cell r="I53">
            <v>18789.47</v>
          </cell>
          <cell r="J53">
            <v>18789.47</v>
          </cell>
          <cell r="K53">
            <v>18789.47</v>
          </cell>
          <cell r="L53">
            <v>18789.47</v>
          </cell>
          <cell r="M53">
            <v>18789.47</v>
          </cell>
          <cell r="N53">
            <v>18789.47</v>
          </cell>
          <cell r="O53">
            <v>18789.47</v>
          </cell>
        </row>
        <row r="54">
          <cell r="A54">
            <v>18789.47</v>
          </cell>
          <cell r="B54">
            <v>18789.47</v>
          </cell>
          <cell r="C54">
            <v>18789.47</v>
          </cell>
          <cell r="D54">
            <v>18789.47</v>
          </cell>
          <cell r="E54">
            <v>18789.47</v>
          </cell>
          <cell r="F54">
            <v>18789.47</v>
          </cell>
          <cell r="G54">
            <v>18789.47</v>
          </cell>
          <cell r="H54">
            <v>18789.47</v>
          </cell>
          <cell r="I54">
            <v>18789.47</v>
          </cell>
          <cell r="J54">
            <v>18789.47</v>
          </cell>
          <cell r="K54">
            <v>18789.47</v>
          </cell>
          <cell r="L54">
            <v>18789.47</v>
          </cell>
          <cell r="M54">
            <v>18789.47</v>
          </cell>
          <cell r="N54">
            <v>18789.47</v>
          </cell>
          <cell r="O54">
            <v>18789.47</v>
          </cell>
        </row>
        <row r="55">
          <cell r="A55">
            <v>18789.47</v>
          </cell>
          <cell r="B55">
            <v>18789.47</v>
          </cell>
          <cell r="C55">
            <v>18789.47</v>
          </cell>
          <cell r="D55">
            <v>18789.47</v>
          </cell>
          <cell r="E55">
            <v>18789.47</v>
          </cell>
          <cell r="F55">
            <v>18789.47</v>
          </cell>
          <cell r="G55">
            <v>18789.47</v>
          </cell>
          <cell r="H55">
            <v>18789.47</v>
          </cell>
          <cell r="I55">
            <v>18789.47</v>
          </cell>
          <cell r="J55">
            <v>18789.47</v>
          </cell>
          <cell r="K55">
            <v>18789.47</v>
          </cell>
          <cell r="L55">
            <v>18789.47</v>
          </cell>
          <cell r="M55">
            <v>18789.47</v>
          </cell>
          <cell r="N55">
            <v>18789.47</v>
          </cell>
          <cell r="O55">
            <v>18789.47</v>
          </cell>
        </row>
        <row r="56">
          <cell r="A56">
            <v>18789.47</v>
          </cell>
          <cell r="B56">
            <v>18789.47</v>
          </cell>
          <cell r="C56">
            <v>18789.47</v>
          </cell>
          <cell r="D56">
            <v>18789.47</v>
          </cell>
          <cell r="E56">
            <v>18789.47</v>
          </cell>
          <cell r="F56">
            <v>18789.47</v>
          </cell>
          <cell r="G56">
            <v>18789.47</v>
          </cell>
          <cell r="H56">
            <v>18789.47</v>
          </cell>
          <cell r="I56">
            <v>18789.47</v>
          </cell>
          <cell r="J56">
            <v>18789.47</v>
          </cell>
          <cell r="K56">
            <v>18789.47</v>
          </cell>
          <cell r="L56">
            <v>18789.47</v>
          </cell>
          <cell r="M56">
            <v>18789.47</v>
          </cell>
          <cell r="N56">
            <v>18789.47</v>
          </cell>
          <cell r="O56">
            <v>18789.47</v>
          </cell>
        </row>
        <row r="57">
          <cell r="A57">
            <v>18789.47</v>
          </cell>
          <cell r="B57">
            <v>18789.47</v>
          </cell>
          <cell r="C57">
            <v>18789.47</v>
          </cell>
          <cell r="D57">
            <v>18789.47</v>
          </cell>
          <cell r="E57">
            <v>18789.47</v>
          </cell>
          <cell r="F57">
            <v>18789.47</v>
          </cell>
          <cell r="G57">
            <v>18789.47</v>
          </cell>
          <cell r="H57">
            <v>18789.47</v>
          </cell>
          <cell r="I57">
            <v>18789.47</v>
          </cell>
          <cell r="J57">
            <v>18789.47</v>
          </cell>
          <cell r="K57">
            <v>18789.47</v>
          </cell>
          <cell r="L57">
            <v>18789.47</v>
          </cell>
          <cell r="M57">
            <v>18789.47</v>
          </cell>
          <cell r="N57">
            <v>18789.47</v>
          </cell>
          <cell r="O57">
            <v>18789.47</v>
          </cell>
        </row>
        <row r="58">
          <cell r="A58">
            <v>18789.47</v>
          </cell>
          <cell r="B58">
            <v>18789.47</v>
          </cell>
          <cell r="C58">
            <v>18789.47</v>
          </cell>
          <cell r="D58">
            <v>18789.47</v>
          </cell>
          <cell r="E58">
            <v>18789.47</v>
          </cell>
          <cell r="F58">
            <v>18789.47</v>
          </cell>
          <cell r="G58">
            <v>18789.47</v>
          </cell>
          <cell r="H58">
            <v>18789.47</v>
          </cell>
          <cell r="I58">
            <v>18789.47</v>
          </cell>
          <cell r="J58">
            <v>18789.47</v>
          </cell>
          <cell r="K58">
            <v>18789.47</v>
          </cell>
          <cell r="L58">
            <v>18789.47</v>
          </cell>
          <cell r="M58">
            <v>18789.47</v>
          </cell>
          <cell r="N58">
            <v>18789.47</v>
          </cell>
          <cell r="O58">
            <v>18789.47</v>
          </cell>
        </row>
        <row r="59">
          <cell r="A59">
            <v>18789.47</v>
          </cell>
          <cell r="B59">
            <v>18789.47</v>
          </cell>
          <cell r="C59">
            <v>18789.47</v>
          </cell>
          <cell r="D59">
            <v>18789.47</v>
          </cell>
          <cell r="E59">
            <v>18789.47</v>
          </cell>
          <cell r="F59">
            <v>18789.47</v>
          </cell>
          <cell r="G59">
            <v>18789.47</v>
          </cell>
          <cell r="H59">
            <v>18789.47</v>
          </cell>
          <cell r="I59">
            <v>18789.47</v>
          </cell>
          <cell r="J59">
            <v>18789.47</v>
          </cell>
          <cell r="K59">
            <v>18789.47</v>
          </cell>
          <cell r="L59">
            <v>18789.47</v>
          </cell>
          <cell r="M59">
            <v>18789.47</v>
          </cell>
          <cell r="N59">
            <v>18789.47</v>
          </cell>
          <cell r="O59">
            <v>18789.47</v>
          </cell>
        </row>
        <row r="60">
          <cell r="A60">
            <v>18789.47</v>
          </cell>
          <cell r="B60">
            <v>18789.47</v>
          </cell>
          <cell r="C60">
            <v>18789.47</v>
          </cell>
          <cell r="D60">
            <v>18789.47</v>
          </cell>
          <cell r="E60">
            <v>18789.47</v>
          </cell>
          <cell r="F60">
            <v>18789.47</v>
          </cell>
          <cell r="G60">
            <v>18789.47</v>
          </cell>
          <cell r="H60">
            <v>18789.47</v>
          </cell>
          <cell r="I60">
            <v>18789.47</v>
          </cell>
          <cell r="J60">
            <v>18789.47</v>
          </cell>
          <cell r="K60">
            <v>18789.47</v>
          </cell>
          <cell r="L60">
            <v>18789.47</v>
          </cell>
          <cell r="M60">
            <v>18789.47</v>
          </cell>
          <cell r="N60">
            <v>18789.47</v>
          </cell>
          <cell r="O60">
            <v>18789.47</v>
          </cell>
        </row>
        <row r="61">
          <cell r="A61">
            <v>18789.47</v>
          </cell>
          <cell r="B61">
            <v>18789.47</v>
          </cell>
          <cell r="C61">
            <v>18789.47</v>
          </cell>
          <cell r="D61">
            <v>18789.47</v>
          </cell>
          <cell r="E61">
            <v>18789.47</v>
          </cell>
          <cell r="F61">
            <v>18789.47</v>
          </cell>
          <cell r="G61">
            <v>18789.47</v>
          </cell>
          <cell r="H61">
            <v>18789.47</v>
          </cell>
          <cell r="I61">
            <v>18789.47</v>
          </cell>
          <cell r="J61">
            <v>18789.47</v>
          </cell>
          <cell r="K61">
            <v>18789.47</v>
          </cell>
          <cell r="L61">
            <v>18789.47</v>
          </cell>
          <cell r="M61">
            <v>18789.47</v>
          </cell>
          <cell r="N61">
            <v>18789.47</v>
          </cell>
          <cell r="O61">
            <v>18789.47</v>
          </cell>
        </row>
        <row r="62">
          <cell r="A62">
            <v>18789.47</v>
          </cell>
          <cell r="B62">
            <v>18789.47</v>
          </cell>
          <cell r="C62">
            <v>18789.47</v>
          </cell>
          <cell r="D62">
            <v>18789.47</v>
          </cell>
          <cell r="E62">
            <v>18789.47</v>
          </cell>
          <cell r="F62">
            <v>18789.47</v>
          </cell>
          <cell r="G62">
            <v>18789.47</v>
          </cell>
          <cell r="H62">
            <v>18789.47</v>
          </cell>
          <cell r="I62">
            <v>18789.47</v>
          </cell>
          <cell r="J62">
            <v>18789.47</v>
          </cell>
          <cell r="K62">
            <v>18789.47</v>
          </cell>
          <cell r="L62">
            <v>18789.47</v>
          </cell>
          <cell r="M62">
            <v>18789.47</v>
          </cell>
          <cell r="N62">
            <v>18789.47</v>
          </cell>
          <cell r="O62">
            <v>18789.47</v>
          </cell>
        </row>
        <row r="63">
          <cell r="A63">
            <v>18789.47</v>
          </cell>
          <cell r="B63">
            <v>18789.47</v>
          </cell>
          <cell r="C63">
            <v>18789.47</v>
          </cell>
          <cell r="D63">
            <v>18789.47</v>
          </cell>
          <cell r="E63">
            <v>18789.47</v>
          </cell>
          <cell r="F63">
            <v>18789.47</v>
          </cell>
          <cell r="G63">
            <v>18789.47</v>
          </cell>
          <cell r="H63">
            <v>18789.47</v>
          </cell>
          <cell r="I63">
            <v>18789.47</v>
          </cell>
          <cell r="J63">
            <v>18789.47</v>
          </cell>
          <cell r="K63">
            <v>18789.47</v>
          </cell>
          <cell r="L63">
            <v>18789.47</v>
          </cell>
          <cell r="M63">
            <v>18789.47</v>
          </cell>
          <cell r="N63">
            <v>18789.47</v>
          </cell>
          <cell r="O63">
            <v>18789.47</v>
          </cell>
        </row>
        <row r="64">
          <cell r="A64">
            <v>18789.47</v>
          </cell>
          <cell r="B64">
            <v>18789.47</v>
          </cell>
          <cell r="C64">
            <v>18789.47</v>
          </cell>
          <cell r="D64">
            <v>18789.47</v>
          </cell>
          <cell r="E64">
            <v>18789.47</v>
          </cell>
          <cell r="F64">
            <v>18789.47</v>
          </cell>
          <cell r="G64">
            <v>18789.47</v>
          </cell>
          <cell r="H64">
            <v>18789.47</v>
          </cell>
          <cell r="I64">
            <v>18789.47</v>
          </cell>
          <cell r="J64">
            <v>18789.47</v>
          </cell>
          <cell r="K64">
            <v>18789.47</v>
          </cell>
          <cell r="L64">
            <v>18789.47</v>
          </cell>
          <cell r="M64">
            <v>18789.47</v>
          </cell>
          <cell r="N64">
            <v>18789.47</v>
          </cell>
          <cell r="O64">
            <v>18789.47</v>
          </cell>
        </row>
        <row r="65">
          <cell r="A65">
            <v>18789.47</v>
          </cell>
          <cell r="B65">
            <v>18789.47</v>
          </cell>
          <cell r="C65">
            <v>18789.47</v>
          </cell>
          <cell r="D65">
            <v>18789.47</v>
          </cell>
          <cell r="E65">
            <v>18789.47</v>
          </cell>
          <cell r="F65">
            <v>18789.47</v>
          </cell>
          <cell r="G65">
            <v>18789.47</v>
          </cell>
          <cell r="H65">
            <v>18789.47</v>
          </cell>
          <cell r="I65">
            <v>18789.47</v>
          </cell>
          <cell r="J65">
            <v>18789.47</v>
          </cell>
          <cell r="K65">
            <v>18789.47</v>
          </cell>
          <cell r="L65">
            <v>18789.47</v>
          </cell>
          <cell r="M65">
            <v>18789.47</v>
          </cell>
          <cell r="N65">
            <v>18789.47</v>
          </cell>
          <cell r="O65">
            <v>18789.47</v>
          </cell>
        </row>
        <row r="66">
          <cell r="A66">
            <v>18789.47</v>
          </cell>
          <cell r="B66">
            <v>18789.47</v>
          </cell>
          <cell r="C66">
            <v>18789.47</v>
          </cell>
          <cell r="D66">
            <v>18789.47</v>
          </cell>
          <cell r="E66">
            <v>18789.47</v>
          </cell>
          <cell r="F66">
            <v>18789.47</v>
          </cell>
          <cell r="G66">
            <v>18789.47</v>
          </cell>
          <cell r="H66">
            <v>18789.47</v>
          </cell>
          <cell r="I66">
            <v>18789.47</v>
          </cell>
          <cell r="J66">
            <v>18789.47</v>
          </cell>
          <cell r="K66">
            <v>18789.47</v>
          </cell>
          <cell r="L66">
            <v>18789.47</v>
          </cell>
          <cell r="M66">
            <v>18789.47</v>
          </cell>
          <cell r="N66">
            <v>18789.47</v>
          </cell>
          <cell r="O66">
            <v>18789.47</v>
          </cell>
        </row>
        <row r="67">
          <cell r="A67">
            <v>18789.47</v>
          </cell>
          <cell r="B67">
            <v>18789.47</v>
          </cell>
          <cell r="C67">
            <v>18789.47</v>
          </cell>
          <cell r="D67">
            <v>18789.47</v>
          </cell>
          <cell r="E67">
            <v>18789.47</v>
          </cell>
          <cell r="F67">
            <v>18789.47</v>
          </cell>
          <cell r="G67">
            <v>18789.47</v>
          </cell>
          <cell r="H67">
            <v>18789.47</v>
          </cell>
          <cell r="I67">
            <v>18789.47</v>
          </cell>
          <cell r="J67">
            <v>18789.47</v>
          </cell>
          <cell r="K67">
            <v>18789.47</v>
          </cell>
          <cell r="L67">
            <v>18789.47</v>
          </cell>
          <cell r="M67">
            <v>18789.47</v>
          </cell>
          <cell r="N67">
            <v>18789.47</v>
          </cell>
          <cell r="O67">
            <v>18789.47</v>
          </cell>
        </row>
        <row r="68">
          <cell r="A68">
            <v>18789.47</v>
          </cell>
          <cell r="B68">
            <v>18789.47</v>
          </cell>
          <cell r="C68">
            <v>18789.47</v>
          </cell>
          <cell r="D68">
            <v>18789.47</v>
          </cell>
          <cell r="E68">
            <v>18789.47</v>
          </cell>
          <cell r="F68">
            <v>18789.47</v>
          </cell>
          <cell r="G68">
            <v>18789.47</v>
          </cell>
          <cell r="H68">
            <v>18789.47</v>
          </cell>
          <cell r="I68">
            <v>18789.47</v>
          </cell>
          <cell r="J68">
            <v>18789.47</v>
          </cell>
          <cell r="K68">
            <v>18789.47</v>
          </cell>
          <cell r="L68">
            <v>18789.47</v>
          </cell>
          <cell r="M68">
            <v>18789.47</v>
          </cell>
          <cell r="N68">
            <v>18789.47</v>
          </cell>
          <cell r="O68">
            <v>18789.47</v>
          </cell>
        </row>
        <row r="69">
          <cell r="A69">
            <v>18789.47</v>
          </cell>
          <cell r="B69">
            <v>18789.47</v>
          </cell>
          <cell r="C69">
            <v>18789.47</v>
          </cell>
          <cell r="D69">
            <v>18789.47</v>
          </cell>
          <cell r="E69">
            <v>18789.47</v>
          </cell>
          <cell r="F69">
            <v>18789.47</v>
          </cell>
          <cell r="G69">
            <v>18789.47</v>
          </cell>
          <cell r="H69">
            <v>18789.47</v>
          </cell>
          <cell r="I69">
            <v>18789.47</v>
          </cell>
          <cell r="J69">
            <v>18789.47</v>
          </cell>
          <cell r="K69">
            <v>18789.47</v>
          </cell>
          <cell r="L69">
            <v>18789.47</v>
          </cell>
          <cell r="M69">
            <v>18789.47</v>
          </cell>
          <cell r="N69">
            <v>18789.47</v>
          </cell>
          <cell r="O69">
            <v>18789.47</v>
          </cell>
        </row>
        <row r="70">
          <cell r="A70">
            <v>18789.47</v>
          </cell>
          <cell r="B70">
            <v>18789.47</v>
          </cell>
          <cell r="C70">
            <v>18789.47</v>
          </cell>
          <cell r="D70">
            <v>18789.47</v>
          </cell>
          <cell r="E70">
            <v>18789.47</v>
          </cell>
          <cell r="F70">
            <v>18789.47</v>
          </cell>
          <cell r="G70">
            <v>18789.47</v>
          </cell>
          <cell r="H70">
            <v>18789.47</v>
          </cell>
          <cell r="I70">
            <v>18789.47</v>
          </cell>
          <cell r="J70">
            <v>18789.47</v>
          </cell>
          <cell r="K70">
            <v>18789.47</v>
          </cell>
          <cell r="L70">
            <v>18789.47</v>
          </cell>
          <cell r="M70">
            <v>18789.47</v>
          </cell>
          <cell r="N70">
            <v>18789.47</v>
          </cell>
          <cell r="O70">
            <v>18789.47</v>
          </cell>
        </row>
        <row r="71">
          <cell r="A71">
            <v>18789.47</v>
          </cell>
          <cell r="B71">
            <v>18789.47</v>
          </cell>
          <cell r="C71">
            <v>18789.47</v>
          </cell>
          <cell r="D71">
            <v>18789.47</v>
          </cell>
          <cell r="E71">
            <v>18789.47</v>
          </cell>
          <cell r="F71">
            <v>18789.47</v>
          </cell>
          <cell r="G71">
            <v>18789.47</v>
          </cell>
          <cell r="H71">
            <v>18789.47</v>
          </cell>
          <cell r="I71">
            <v>18789.47</v>
          </cell>
          <cell r="J71">
            <v>18789.47</v>
          </cell>
          <cell r="K71">
            <v>18789.47</v>
          </cell>
          <cell r="L71">
            <v>18789.47</v>
          </cell>
          <cell r="M71">
            <v>18789.47</v>
          </cell>
          <cell r="N71">
            <v>18789.47</v>
          </cell>
          <cell r="O71">
            <v>18789.47</v>
          </cell>
        </row>
        <row r="72">
          <cell r="A72">
            <v>18789.47</v>
          </cell>
          <cell r="B72">
            <v>18789.47</v>
          </cell>
          <cell r="C72">
            <v>18789.47</v>
          </cell>
          <cell r="D72">
            <v>18789.47</v>
          </cell>
          <cell r="E72">
            <v>18789.47</v>
          </cell>
          <cell r="F72">
            <v>18789.47</v>
          </cell>
          <cell r="G72">
            <v>18789.47</v>
          </cell>
          <cell r="H72">
            <v>18789.47</v>
          </cell>
          <cell r="I72">
            <v>18789.47</v>
          </cell>
          <cell r="J72">
            <v>18789.47</v>
          </cell>
          <cell r="K72">
            <v>18789.47</v>
          </cell>
          <cell r="L72">
            <v>18789.47</v>
          </cell>
          <cell r="M72">
            <v>18789.47</v>
          </cell>
          <cell r="N72">
            <v>18789.47</v>
          </cell>
          <cell r="O72">
            <v>18789.47</v>
          </cell>
        </row>
        <row r="73">
          <cell r="A73">
            <v>18789.47</v>
          </cell>
          <cell r="B73">
            <v>18789.47</v>
          </cell>
          <cell r="C73">
            <v>18789.47</v>
          </cell>
          <cell r="D73">
            <v>18789.47</v>
          </cell>
          <cell r="E73">
            <v>18789.47</v>
          </cell>
          <cell r="F73">
            <v>18789.47</v>
          </cell>
          <cell r="G73">
            <v>18789.47</v>
          </cell>
          <cell r="H73">
            <v>18789.47</v>
          </cell>
          <cell r="I73">
            <v>18789.47</v>
          </cell>
          <cell r="J73">
            <v>18789.47</v>
          </cell>
          <cell r="K73">
            <v>18789.47</v>
          </cell>
          <cell r="L73">
            <v>18789.47</v>
          </cell>
          <cell r="M73">
            <v>18789.47</v>
          </cell>
          <cell r="N73">
            <v>18789.47</v>
          </cell>
          <cell r="O73">
            <v>18789.47</v>
          </cell>
        </row>
        <row r="74">
          <cell r="A74">
            <v>18789.47</v>
          </cell>
          <cell r="B74">
            <v>18789.47</v>
          </cell>
          <cell r="C74">
            <v>18789.47</v>
          </cell>
          <cell r="D74">
            <v>18789.47</v>
          </cell>
          <cell r="E74">
            <v>18789.47</v>
          </cell>
          <cell r="F74">
            <v>18789.47</v>
          </cell>
          <cell r="G74">
            <v>18789.47</v>
          </cell>
          <cell r="H74">
            <v>18789.47</v>
          </cell>
          <cell r="I74">
            <v>18789.47</v>
          </cell>
          <cell r="J74">
            <v>18789.47</v>
          </cell>
          <cell r="K74">
            <v>18789.47</v>
          </cell>
          <cell r="L74">
            <v>18789.47</v>
          </cell>
          <cell r="M74">
            <v>18789.47</v>
          </cell>
          <cell r="N74">
            <v>18789.47</v>
          </cell>
          <cell r="O74">
            <v>18789.47</v>
          </cell>
        </row>
        <row r="75">
          <cell r="A75">
            <v>18789.47</v>
          </cell>
          <cell r="B75">
            <v>18789.47</v>
          </cell>
          <cell r="C75">
            <v>18789.47</v>
          </cell>
          <cell r="D75">
            <v>18789.47</v>
          </cell>
          <cell r="E75">
            <v>18789.47</v>
          </cell>
          <cell r="F75">
            <v>18789.47</v>
          </cell>
          <cell r="G75">
            <v>18789.47</v>
          </cell>
          <cell r="H75">
            <v>18789.47</v>
          </cell>
          <cell r="I75">
            <v>18789.47</v>
          </cell>
          <cell r="J75">
            <v>18789.47</v>
          </cell>
          <cell r="K75">
            <v>18789.47</v>
          </cell>
          <cell r="L75">
            <v>18789.47</v>
          </cell>
          <cell r="M75">
            <v>18789.47</v>
          </cell>
          <cell r="N75">
            <v>18789.47</v>
          </cell>
          <cell r="O75">
            <v>18789.47</v>
          </cell>
        </row>
        <row r="76">
          <cell r="A76">
            <v>18789.47</v>
          </cell>
          <cell r="B76">
            <v>18789.47</v>
          </cell>
          <cell r="C76">
            <v>18789.47</v>
          </cell>
          <cell r="D76">
            <v>18789.47</v>
          </cell>
          <cell r="E76">
            <v>18789.47</v>
          </cell>
          <cell r="F76">
            <v>18789.47</v>
          </cell>
          <cell r="G76">
            <v>18789.47</v>
          </cell>
          <cell r="H76">
            <v>18789.47</v>
          </cell>
          <cell r="I76">
            <v>18789.47</v>
          </cell>
          <cell r="J76">
            <v>18789.47</v>
          </cell>
          <cell r="K76">
            <v>18789.47</v>
          </cell>
          <cell r="L76">
            <v>18789.47</v>
          </cell>
          <cell r="M76">
            <v>18789.47</v>
          </cell>
          <cell r="N76">
            <v>18789.47</v>
          </cell>
          <cell r="O76">
            <v>18789.47</v>
          </cell>
        </row>
        <row r="77">
          <cell r="A77">
            <v>18789.47</v>
          </cell>
          <cell r="B77">
            <v>18789.47</v>
          </cell>
          <cell r="C77">
            <v>18789.47</v>
          </cell>
          <cell r="D77">
            <v>18789.47</v>
          </cell>
          <cell r="E77">
            <v>18789.47</v>
          </cell>
          <cell r="F77">
            <v>18789.47</v>
          </cell>
          <cell r="G77">
            <v>18789.47</v>
          </cell>
          <cell r="H77">
            <v>18789.47</v>
          </cell>
          <cell r="I77">
            <v>18789.47</v>
          </cell>
          <cell r="J77">
            <v>18789.47</v>
          </cell>
          <cell r="K77">
            <v>18789.47</v>
          </cell>
          <cell r="L77">
            <v>18789.47</v>
          </cell>
          <cell r="M77">
            <v>18789.47</v>
          </cell>
          <cell r="N77">
            <v>18789.47</v>
          </cell>
          <cell r="O77">
            <v>18789.47</v>
          </cell>
        </row>
        <row r="78">
          <cell r="A78">
            <v>18789.47</v>
          </cell>
          <cell r="B78">
            <v>18789.47</v>
          </cell>
          <cell r="C78">
            <v>18789.47</v>
          </cell>
          <cell r="D78">
            <v>18789.47</v>
          </cell>
          <cell r="E78">
            <v>18789.47</v>
          </cell>
          <cell r="F78">
            <v>18789.47</v>
          </cell>
          <cell r="G78">
            <v>18789.47</v>
          </cell>
          <cell r="H78">
            <v>18789.47</v>
          </cell>
          <cell r="I78">
            <v>18789.47</v>
          </cell>
          <cell r="J78">
            <v>18789.47</v>
          </cell>
          <cell r="K78">
            <v>18789.47</v>
          </cell>
          <cell r="L78">
            <v>18789.47</v>
          </cell>
          <cell r="M78">
            <v>18789.47</v>
          </cell>
          <cell r="N78">
            <v>18789.47</v>
          </cell>
          <cell r="O78">
            <v>18789.47</v>
          </cell>
        </row>
        <row r="79">
          <cell r="A79">
            <v>18789.47</v>
          </cell>
          <cell r="B79">
            <v>18789.47</v>
          </cell>
          <cell r="C79">
            <v>18789.47</v>
          </cell>
          <cell r="D79">
            <v>18789.47</v>
          </cell>
          <cell r="E79">
            <v>18789.47</v>
          </cell>
          <cell r="F79">
            <v>18789.47</v>
          </cell>
          <cell r="G79">
            <v>18789.47</v>
          </cell>
          <cell r="H79">
            <v>18789.47</v>
          </cell>
          <cell r="I79">
            <v>18789.47</v>
          </cell>
          <cell r="J79">
            <v>18789.47</v>
          </cell>
          <cell r="K79">
            <v>18789.47</v>
          </cell>
          <cell r="L79">
            <v>18789.47</v>
          </cell>
          <cell r="M79">
            <v>18789.47</v>
          </cell>
          <cell r="N79">
            <v>18789.47</v>
          </cell>
          <cell r="O79">
            <v>18789.47</v>
          </cell>
        </row>
        <row r="80">
          <cell r="A80">
            <v>18789.47</v>
          </cell>
          <cell r="B80">
            <v>18789.47</v>
          </cell>
          <cell r="C80">
            <v>18789.47</v>
          </cell>
          <cell r="D80">
            <v>18789.47</v>
          </cell>
          <cell r="E80">
            <v>18789.47</v>
          </cell>
          <cell r="F80">
            <v>18789.47</v>
          </cell>
          <cell r="G80">
            <v>18789.47</v>
          </cell>
          <cell r="H80">
            <v>18789.47</v>
          </cell>
          <cell r="I80">
            <v>18789.47</v>
          </cell>
          <cell r="J80">
            <v>18789.47</v>
          </cell>
          <cell r="K80">
            <v>18789.47</v>
          </cell>
          <cell r="L80">
            <v>18789.47</v>
          </cell>
          <cell r="M80">
            <v>18789.47</v>
          </cell>
          <cell r="N80">
            <v>18789.47</v>
          </cell>
          <cell r="O80">
            <v>18789.47</v>
          </cell>
        </row>
        <row r="81">
          <cell r="A81">
            <v>18789.47</v>
          </cell>
          <cell r="B81">
            <v>18789.47</v>
          </cell>
          <cell r="C81">
            <v>18789.47</v>
          </cell>
          <cell r="D81">
            <v>18789.47</v>
          </cell>
          <cell r="E81">
            <v>18789.47</v>
          </cell>
          <cell r="F81">
            <v>18789.47</v>
          </cell>
          <cell r="G81">
            <v>18789.47</v>
          </cell>
          <cell r="H81">
            <v>18789.47</v>
          </cell>
          <cell r="I81">
            <v>18789.47</v>
          </cell>
          <cell r="J81">
            <v>18789.47</v>
          </cell>
          <cell r="K81">
            <v>18789.47</v>
          </cell>
          <cell r="L81">
            <v>18789.47</v>
          </cell>
          <cell r="M81">
            <v>18789.47</v>
          </cell>
          <cell r="N81">
            <v>18789.47</v>
          </cell>
          <cell r="O81">
            <v>18789.47</v>
          </cell>
        </row>
        <row r="82">
          <cell r="A82">
            <v>18789.47</v>
          </cell>
          <cell r="B82">
            <v>18789.47</v>
          </cell>
          <cell r="C82">
            <v>18789.47</v>
          </cell>
          <cell r="D82">
            <v>18789.47</v>
          </cell>
          <cell r="E82">
            <v>18789.47</v>
          </cell>
          <cell r="F82">
            <v>18789.47</v>
          </cell>
          <cell r="G82">
            <v>18789.47</v>
          </cell>
          <cell r="H82">
            <v>18789.47</v>
          </cell>
          <cell r="I82">
            <v>18789.47</v>
          </cell>
          <cell r="J82">
            <v>18789.47</v>
          </cell>
          <cell r="K82">
            <v>18789.47</v>
          </cell>
          <cell r="L82">
            <v>18789.47</v>
          </cell>
          <cell r="M82">
            <v>18789.47</v>
          </cell>
          <cell r="N82">
            <v>18789.47</v>
          </cell>
          <cell r="O82">
            <v>18789.47</v>
          </cell>
        </row>
        <row r="83">
          <cell r="A83">
            <v>18789.47</v>
          </cell>
          <cell r="B83">
            <v>18789.47</v>
          </cell>
          <cell r="C83">
            <v>18789.47</v>
          </cell>
          <cell r="D83">
            <v>18789.47</v>
          </cell>
          <cell r="E83">
            <v>18789.47</v>
          </cell>
          <cell r="F83">
            <v>18789.47</v>
          </cell>
          <cell r="G83">
            <v>18789.47</v>
          </cell>
          <cell r="H83">
            <v>18789.47</v>
          </cell>
          <cell r="I83">
            <v>18789.47</v>
          </cell>
          <cell r="J83">
            <v>18789.47</v>
          </cell>
          <cell r="K83">
            <v>18789.47</v>
          </cell>
          <cell r="L83">
            <v>18789.47</v>
          </cell>
          <cell r="M83">
            <v>18789.47</v>
          </cell>
          <cell r="N83">
            <v>18789.47</v>
          </cell>
          <cell r="O83">
            <v>18789.47</v>
          </cell>
        </row>
        <row r="84">
          <cell r="A84">
            <v>18789.47</v>
          </cell>
          <cell r="B84">
            <v>18789.47</v>
          </cell>
          <cell r="C84">
            <v>18789.47</v>
          </cell>
          <cell r="D84">
            <v>18789.47</v>
          </cell>
          <cell r="E84">
            <v>18789.47</v>
          </cell>
          <cell r="F84">
            <v>18789.47</v>
          </cell>
          <cell r="G84">
            <v>18789.47</v>
          </cell>
          <cell r="H84">
            <v>18789.47</v>
          </cell>
          <cell r="I84">
            <v>18789.47</v>
          </cell>
          <cell r="J84">
            <v>18789.47</v>
          </cell>
          <cell r="K84">
            <v>18789.47</v>
          </cell>
          <cell r="L84">
            <v>18789.47</v>
          </cell>
          <cell r="M84">
            <v>18789.47</v>
          </cell>
          <cell r="N84">
            <v>18789.47</v>
          </cell>
          <cell r="O84">
            <v>18789.47</v>
          </cell>
        </row>
        <row r="85">
          <cell r="A85">
            <v>18789.47</v>
          </cell>
          <cell r="B85">
            <v>18789.47</v>
          </cell>
          <cell r="C85">
            <v>18789.47</v>
          </cell>
          <cell r="D85">
            <v>18789.47</v>
          </cell>
          <cell r="E85">
            <v>18789.47</v>
          </cell>
          <cell r="F85">
            <v>18789.47</v>
          </cell>
          <cell r="G85">
            <v>18789.47</v>
          </cell>
          <cell r="H85">
            <v>18789.47</v>
          </cell>
          <cell r="I85">
            <v>18789.47</v>
          </cell>
          <cell r="J85">
            <v>18789.47</v>
          </cell>
          <cell r="K85">
            <v>18789.47</v>
          </cell>
          <cell r="L85">
            <v>18789.47</v>
          </cell>
          <cell r="M85">
            <v>18789.47</v>
          </cell>
          <cell r="N85">
            <v>18789.47</v>
          </cell>
          <cell r="O85">
            <v>18789.47</v>
          </cell>
        </row>
        <row r="86">
          <cell r="A86">
            <v>18789.47</v>
          </cell>
          <cell r="B86">
            <v>18789.47</v>
          </cell>
          <cell r="C86">
            <v>18789.47</v>
          </cell>
          <cell r="D86">
            <v>18789.47</v>
          </cell>
          <cell r="E86">
            <v>18789.47</v>
          </cell>
          <cell r="F86">
            <v>18789.47</v>
          </cell>
          <cell r="G86">
            <v>18789.47</v>
          </cell>
          <cell r="H86">
            <v>18789.47</v>
          </cell>
          <cell r="I86">
            <v>18789.47</v>
          </cell>
          <cell r="J86">
            <v>18789.47</v>
          </cell>
          <cell r="K86">
            <v>18789.47</v>
          </cell>
          <cell r="L86">
            <v>18789.47</v>
          </cell>
          <cell r="M86">
            <v>18789.47</v>
          </cell>
          <cell r="N86">
            <v>18789.47</v>
          </cell>
          <cell r="O86">
            <v>18789.47</v>
          </cell>
        </row>
        <row r="87">
          <cell r="A87">
            <v>18789.47</v>
          </cell>
          <cell r="B87">
            <v>18789.47</v>
          </cell>
          <cell r="C87">
            <v>18789.47</v>
          </cell>
          <cell r="D87">
            <v>18789.47</v>
          </cell>
          <cell r="E87">
            <v>18789.47</v>
          </cell>
          <cell r="F87">
            <v>18789.47</v>
          </cell>
          <cell r="G87">
            <v>18789.47</v>
          </cell>
          <cell r="H87">
            <v>18789.47</v>
          </cell>
          <cell r="I87">
            <v>18789.47</v>
          </cell>
          <cell r="J87">
            <v>18789.47</v>
          </cell>
          <cell r="K87">
            <v>18789.47</v>
          </cell>
          <cell r="L87">
            <v>18789.47</v>
          </cell>
          <cell r="M87">
            <v>18789.47</v>
          </cell>
          <cell r="N87">
            <v>18789.47</v>
          </cell>
          <cell r="O87">
            <v>18789.47</v>
          </cell>
        </row>
        <row r="88">
          <cell r="A88">
            <v>18789.47</v>
          </cell>
          <cell r="B88">
            <v>18789.47</v>
          </cell>
          <cell r="C88">
            <v>18789.47</v>
          </cell>
          <cell r="D88">
            <v>18789.47</v>
          </cell>
          <cell r="E88">
            <v>18789.47</v>
          </cell>
          <cell r="F88">
            <v>18789.47</v>
          </cell>
          <cell r="G88">
            <v>18789.47</v>
          </cell>
          <cell r="H88">
            <v>18789.47</v>
          </cell>
          <cell r="I88">
            <v>18789.47</v>
          </cell>
          <cell r="J88">
            <v>18789.47</v>
          </cell>
          <cell r="K88">
            <v>18789.47</v>
          </cell>
          <cell r="L88">
            <v>18789.47</v>
          </cell>
          <cell r="M88">
            <v>18789.47</v>
          </cell>
          <cell r="N88">
            <v>18789.47</v>
          </cell>
          <cell r="O88">
            <v>18789.47</v>
          </cell>
        </row>
        <row r="89">
          <cell r="A89">
            <v>18789.47</v>
          </cell>
          <cell r="B89">
            <v>18789.47</v>
          </cell>
          <cell r="C89">
            <v>18789.47</v>
          </cell>
          <cell r="D89">
            <v>18789.47</v>
          </cell>
          <cell r="E89">
            <v>18789.47</v>
          </cell>
          <cell r="F89">
            <v>18789.47</v>
          </cell>
          <cell r="G89">
            <v>18789.47</v>
          </cell>
          <cell r="H89">
            <v>18789.47</v>
          </cell>
          <cell r="I89">
            <v>18789.47</v>
          </cell>
          <cell r="J89">
            <v>18789.47</v>
          </cell>
          <cell r="K89">
            <v>18789.47</v>
          </cell>
          <cell r="L89">
            <v>18789.47</v>
          </cell>
          <cell r="M89">
            <v>18789.47</v>
          </cell>
          <cell r="N89">
            <v>18789.47</v>
          </cell>
          <cell r="O89">
            <v>18789.47</v>
          </cell>
        </row>
        <row r="90">
          <cell r="A90">
            <v>18789.47</v>
          </cell>
          <cell r="B90">
            <v>18789.47</v>
          </cell>
          <cell r="C90">
            <v>18789.47</v>
          </cell>
          <cell r="D90">
            <v>18789.47</v>
          </cell>
          <cell r="E90">
            <v>18789.47</v>
          </cell>
          <cell r="F90">
            <v>18789.47</v>
          </cell>
          <cell r="G90">
            <v>18789.47</v>
          </cell>
          <cell r="H90">
            <v>18789.47</v>
          </cell>
          <cell r="I90">
            <v>18789.47</v>
          </cell>
          <cell r="J90">
            <v>18789.47</v>
          </cell>
          <cell r="K90">
            <v>18789.47</v>
          </cell>
          <cell r="L90">
            <v>18789.47</v>
          </cell>
          <cell r="M90">
            <v>18789.47</v>
          </cell>
          <cell r="N90">
            <v>18789.47</v>
          </cell>
          <cell r="O90">
            <v>18789.47</v>
          </cell>
        </row>
        <row r="91">
          <cell r="A91">
            <v>18789.47</v>
          </cell>
          <cell r="B91">
            <v>18789.47</v>
          </cell>
          <cell r="C91">
            <v>18789.47</v>
          </cell>
          <cell r="D91">
            <v>18789.47</v>
          </cell>
          <cell r="E91">
            <v>18789.47</v>
          </cell>
          <cell r="F91">
            <v>18789.47</v>
          </cell>
          <cell r="G91">
            <v>18789.47</v>
          </cell>
          <cell r="H91">
            <v>18789.47</v>
          </cell>
          <cell r="I91">
            <v>18789.47</v>
          </cell>
          <cell r="J91">
            <v>18789.47</v>
          </cell>
          <cell r="K91">
            <v>18789.47</v>
          </cell>
          <cell r="L91">
            <v>18789.47</v>
          </cell>
          <cell r="M91">
            <v>18789.47</v>
          </cell>
          <cell r="N91">
            <v>18789.47</v>
          </cell>
          <cell r="O91">
            <v>18789.47</v>
          </cell>
        </row>
        <row r="92">
          <cell r="A92">
            <v>18789.47</v>
          </cell>
          <cell r="B92">
            <v>18789.47</v>
          </cell>
          <cell r="C92">
            <v>18789.47</v>
          </cell>
          <cell r="D92">
            <v>18789.47</v>
          </cell>
          <cell r="E92">
            <v>18789.47</v>
          </cell>
          <cell r="F92">
            <v>18789.47</v>
          </cell>
          <cell r="G92">
            <v>18789.47</v>
          </cell>
          <cell r="H92">
            <v>18789.47</v>
          </cell>
          <cell r="I92">
            <v>18789.47</v>
          </cell>
          <cell r="J92">
            <v>18789.47</v>
          </cell>
          <cell r="K92">
            <v>18789.47</v>
          </cell>
          <cell r="L92">
            <v>18789.47</v>
          </cell>
          <cell r="M92">
            <v>18789.47</v>
          </cell>
          <cell r="N92">
            <v>18789.47</v>
          </cell>
          <cell r="O92">
            <v>18789.47</v>
          </cell>
        </row>
        <row r="93">
          <cell r="A93">
            <v>18789.47</v>
          </cell>
          <cell r="B93">
            <v>18789.47</v>
          </cell>
          <cell r="C93">
            <v>18789.47</v>
          </cell>
          <cell r="D93">
            <v>18789.47</v>
          </cell>
          <cell r="E93">
            <v>18789.47</v>
          </cell>
          <cell r="F93">
            <v>18789.47</v>
          </cell>
          <cell r="G93">
            <v>18789.47</v>
          </cell>
          <cell r="H93">
            <v>18789.47</v>
          </cell>
          <cell r="I93">
            <v>18789.47</v>
          </cell>
          <cell r="J93">
            <v>18789.47</v>
          </cell>
          <cell r="K93">
            <v>18789.47</v>
          </cell>
          <cell r="L93">
            <v>18789.47</v>
          </cell>
          <cell r="M93">
            <v>18789.47</v>
          </cell>
          <cell r="N93">
            <v>18789.47</v>
          </cell>
          <cell r="O93">
            <v>18789.47</v>
          </cell>
        </row>
        <row r="94">
          <cell r="A94">
            <v>18789.47</v>
          </cell>
          <cell r="B94">
            <v>18789.47</v>
          </cell>
          <cell r="C94">
            <v>18789.47</v>
          </cell>
          <cell r="D94">
            <v>18789.47</v>
          </cell>
          <cell r="E94">
            <v>18789.47</v>
          </cell>
          <cell r="F94">
            <v>18789.47</v>
          </cell>
          <cell r="G94">
            <v>18789.47</v>
          </cell>
          <cell r="H94">
            <v>18789.47</v>
          </cell>
          <cell r="I94">
            <v>18789.47</v>
          </cell>
          <cell r="J94">
            <v>18789.47</v>
          </cell>
          <cell r="K94">
            <v>18789.47</v>
          </cell>
          <cell r="L94">
            <v>18789.47</v>
          </cell>
          <cell r="M94">
            <v>18789.47</v>
          </cell>
          <cell r="N94">
            <v>18789.47</v>
          </cell>
          <cell r="O94">
            <v>18789.47</v>
          </cell>
        </row>
        <row r="95">
          <cell r="A95">
            <v>18789.47</v>
          </cell>
          <cell r="B95">
            <v>18789.47</v>
          </cell>
          <cell r="C95">
            <v>18789.47</v>
          </cell>
          <cell r="D95">
            <v>18789.47</v>
          </cell>
          <cell r="E95">
            <v>18789.47</v>
          </cell>
          <cell r="F95">
            <v>18789.47</v>
          </cell>
          <cell r="G95">
            <v>18789.47</v>
          </cell>
          <cell r="H95">
            <v>18789.47</v>
          </cell>
          <cell r="I95">
            <v>18789.47</v>
          </cell>
          <cell r="J95">
            <v>18789.47</v>
          </cell>
          <cell r="K95">
            <v>18789.47</v>
          </cell>
          <cell r="L95">
            <v>18789.47</v>
          </cell>
          <cell r="M95">
            <v>18789.47</v>
          </cell>
          <cell r="N95">
            <v>18789.47</v>
          </cell>
          <cell r="O95">
            <v>18789.47</v>
          </cell>
        </row>
        <row r="96">
          <cell r="A96">
            <v>18789.47</v>
          </cell>
          <cell r="B96">
            <v>18789.47</v>
          </cell>
          <cell r="C96">
            <v>18789.47</v>
          </cell>
          <cell r="D96">
            <v>18789.47</v>
          </cell>
          <cell r="E96">
            <v>18789.47</v>
          </cell>
          <cell r="F96">
            <v>18789.47</v>
          </cell>
          <cell r="G96">
            <v>18789.47</v>
          </cell>
          <cell r="H96">
            <v>18789.47</v>
          </cell>
          <cell r="I96">
            <v>18789.47</v>
          </cell>
          <cell r="J96">
            <v>18789.47</v>
          </cell>
          <cell r="K96">
            <v>18789.47</v>
          </cell>
          <cell r="L96">
            <v>18789.47</v>
          </cell>
          <cell r="M96">
            <v>18789.47</v>
          </cell>
          <cell r="N96">
            <v>18789.47</v>
          </cell>
          <cell r="O96">
            <v>18789.47</v>
          </cell>
        </row>
        <row r="97">
          <cell r="A97">
            <v>18789.47</v>
          </cell>
          <cell r="B97">
            <v>18789.47</v>
          </cell>
          <cell r="C97">
            <v>18789.47</v>
          </cell>
          <cell r="D97">
            <v>18789.47</v>
          </cell>
          <cell r="E97">
            <v>18789.47</v>
          </cell>
          <cell r="F97">
            <v>18789.47</v>
          </cell>
          <cell r="G97">
            <v>18789.47</v>
          </cell>
          <cell r="H97">
            <v>18789.47</v>
          </cell>
          <cell r="I97">
            <v>18789.47</v>
          </cell>
          <cell r="J97">
            <v>18789.47</v>
          </cell>
          <cell r="K97">
            <v>18789.47</v>
          </cell>
          <cell r="L97">
            <v>18789.47</v>
          </cell>
          <cell r="M97">
            <v>18789.47</v>
          </cell>
          <cell r="N97">
            <v>18789.47</v>
          </cell>
          <cell r="O97">
            <v>18789.47</v>
          </cell>
        </row>
        <row r="98">
          <cell r="A98">
            <v>18789.47</v>
          </cell>
          <cell r="B98">
            <v>18789.47</v>
          </cell>
          <cell r="C98">
            <v>18789.47</v>
          </cell>
          <cell r="D98">
            <v>18789.47</v>
          </cell>
          <cell r="E98">
            <v>18789.47</v>
          </cell>
          <cell r="F98">
            <v>18789.47</v>
          </cell>
          <cell r="G98">
            <v>18789.47</v>
          </cell>
          <cell r="H98">
            <v>18789.47</v>
          </cell>
          <cell r="I98">
            <v>18789.47</v>
          </cell>
          <cell r="J98">
            <v>18789.47</v>
          </cell>
          <cell r="K98">
            <v>18789.47</v>
          </cell>
          <cell r="L98">
            <v>18789.47</v>
          </cell>
          <cell r="M98">
            <v>18789.47</v>
          </cell>
          <cell r="N98">
            <v>18789.47</v>
          </cell>
          <cell r="O98">
            <v>18789.47</v>
          </cell>
        </row>
        <row r="99">
          <cell r="A99">
            <v>18789.47</v>
          </cell>
          <cell r="B99">
            <v>18789.47</v>
          </cell>
          <cell r="C99">
            <v>18789.47</v>
          </cell>
          <cell r="D99">
            <v>18789.47</v>
          </cell>
          <cell r="E99">
            <v>18789.47</v>
          </cell>
          <cell r="F99">
            <v>18789.47</v>
          </cell>
          <cell r="G99">
            <v>18789.47</v>
          </cell>
          <cell r="H99">
            <v>18789.47</v>
          </cell>
          <cell r="I99">
            <v>18789.47</v>
          </cell>
          <cell r="J99">
            <v>18789.47</v>
          </cell>
          <cell r="K99">
            <v>18789.47</v>
          </cell>
          <cell r="L99">
            <v>18789.47</v>
          </cell>
          <cell r="M99">
            <v>18789.47</v>
          </cell>
          <cell r="N99">
            <v>18789.47</v>
          </cell>
          <cell r="O99">
            <v>18789.47</v>
          </cell>
        </row>
        <row r="100">
          <cell r="A100">
            <v>18789.47</v>
          </cell>
          <cell r="B100">
            <v>18789.47</v>
          </cell>
          <cell r="C100">
            <v>18789.47</v>
          </cell>
          <cell r="D100">
            <v>18789.47</v>
          </cell>
          <cell r="E100">
            <v>18789.47</v>
          </cell>
          <cell r="F100">
            <v>18789.47</v>
          </cell>
          <cell r="G100">
            <v>18789.47</v>
          </cell>
          <cell r="H100">
            <v>18789.47</v>
          </cell>
          <cell r="I100">
            <v>18789.47</v>
          </cell>
          <cell r="J100">
            <v>18789.47</v>
          </cell>
          <cell r="K100">
            <v>18789.47</v>
          </cell>
          <cell r="L100">
            <v>18789.47</v>
          </cell>
          <cell r="M100">
            <v>18789.47</v>
          </cell>
          <cell r="N100">
            <v>18789.47</v>
          </cell>
          <cell r="O100">
            <v>18789.47</v>
          </cell>
        </row>
        <row r="101">
          <cell r="A101">
            <v>18789.47</v>
          </cell>
          <cell r="B101">
            <v>18789.47</v>
          </cell>
          <cell r="C101">
            <v>18789.47</v>
          </cell>
          <cell r="D101">
            <v>18789.47</v>
          </cell>
          <cell r="E101">
            <v>18789.47</v>
          </cell>
          <cell r="F101">
            <v>18789.47</v>
          </cell>
          <cell r="G101">
            <v>18789.47</v>
          </cell>
          <cell r="H101">
            <v>18789.47</v>
          </cell>
          <cell r="I101">
            <v>18789.47</v>
          </cell>
          <cell r="J101">
            <v>18789.47</v>
          </cell>
          <cell r="K101">
            <v>18789.47</v>
          </cell>
          <cell r="L101">
            <v>18789.47</v>
          </cell>
          <cell r="M101">
            <v>18789.47</v>
          </cell>
          <cell r="N101">
            <v>18789.47</v>
          </cell>
          <cell r="O101">
            <v>18789.47</v>
          </cell>
        </row>
        <row r="102">
          <cell r="A102">
            <v>18789.47</v>
          </cell>
          <cell r="B102">
            <v>18789.47</v>
          </cell>
          <cell r="C102">
            <v>18789.47</v>
          </cell>
          <cell r="D102">
            <v>18789.47</v>
          </cell>
          <cell r="E102">
            <v>18789.47</v>
          </cell>
          <cell r="F102">
            <v>18789.47</v>
          </cell>
          <cell r="G102">
            <v>18789.47</v>
          </cell>
          <cell r="H102">
            <v>18789.47</v>
          </cell>
          <cell r="I102">
            <v>18789.47</v>
          </cell>
          <cell r="J102">
            <v>18789.47</v>
          </cell>
          <cell r="K102">
            <v>18789.47</v>
          </cell>
          <cell r="L102">
            <v>18789.47</v>
          </cell>
          <cell r="M102">
            <v>18789.47</v>
          </cell>
          <cell r="N102">
            <v>18789.47</v>
          </cell>
          <cell r="O102">
            <v>18789.47</v>
          </cell>
        </row>
        <row r="103">
          <cell r="A103">
            <v>18789.47</v>
          </cell>
          <cell r="B103">
            <v>18789.47</v>
          </cell>
          <cell r="C103">
            <v>18789.47</v>
          </cell>
          <cell r="D103">
            <v>18789.47</v>
          </cell>
          <cell r="E103">
            <v>18789.47</v>
          </cell>
          <cell r="F103">
            <v>18789.47</v>
          </cell>
          <cell r="G103">
            <v>18789.47</v>
          </cell>
          <cell r="H103">
            <v>18789.47</v>
          </cell>
          <cell r="I103">
            <v>18789.47</v>
          </cell>
          <cell r="J103">
            <v>18789.47</v>
          </cell>
          <cell r="K103">
            <v>18789.47</v>
          </cell>
          <cell r="L103">
            <v>18789.47</v>
          </cell>
          <cell r="M103">
            <v>18789.47</v>
          </cell>
          <cell r="N103">
            <v>18789.47</v>
          </cell>
          <cell r="O103">
            <v>18789.47</v>
          </cell>
        </row>
        <row r="104">
          <cell r="A104">
            <v>18789.47</v>
          </cell>
          <cell r="B104">
            <v>18789.47</v>
          </cell>
          <cell r="C104">
            <v>18789.47</v>
          </cell>
          <cell r="D104">
            <v>18789.47</v>
          </cell>
          <cell r="E104">
            <v>18789.47</v>
          </cell>
          <cell r="F104">
            <v>18789.47</v>
          </cell>
          <cell r="G104">
            <v>18789.47</v>
          </cell>
          <cell r="H104">
            <v>18789.47</v>
          </cell>
          <cell r="I104">
            <v>18789.47</v>
          </cell>
          <cell r="J104">
            <v>18789.47</v>
          </cell>
          <cell r="K104">
            <v>18789.47</v>
          </cell>
          <cell r="L104">
            <v>18789.47</v>
          </cell>
          <cell r="M104">
            <v>18789.47</v>
          </cell>
          <cell r="N104">
            <v>18789.47</v>
          </cell>
          <cell r="O104">
            <v>18789.47</v>
          </cell>
        </row>
        <row r="105">
          <cell r="A105">
            <v>18789.47</v>
          </cell>
          <cell r="B105">
            <v>18789.47</v>
          </cell>
          <cell r="C105">
            <v>18789.47</v>
          </cell>
          <cell r="D105">
            <v>18789.47</v>
          </cell>
          <cell r="E105">
            <v>18789.47</v>
          </cell>
          <cell r="F105">
            <v>18789.47</v>
          </cell>
          <cell r="G105">
            <v>18789.47</v>
          </cell>
          <cell r="H105">
            <v>18789.47</v>
          </cell>
          <cell r="I105">
            <v>18789.47</v>
          </cell>
          <cell r="J105">
            <v>18789.47</v>
          </cell>
          <cell r="K105">
            <v>18789.47</v>
          </cell>
          <cell r="L105">
            <v>18789.47</v>
          </cell>
          <cell r="M105">
            <v>18789.47</v>
          </cell>
          <cell r="N105">
            <v>18789.47</v>
          </cell>
          <cell r="O105">
            <v>18789.47</v>
          </cell>
        </row>
        <row r="106">
          <cell r="A106">
            <v>18789.47</v>
          </cell>
          <cell r="B106">
            <v>18789.47</v>
          </cell>
          <cell r="C106">
            <v>18789.47</v>
          </cell>
          <cell r="D106">
            <v>18789.47</v>
          </cell>
          <cell r="E106">
            <v>18789.47</v>
          </cell>
          <cell r="F106">
            <v>18789.47</v>
          </cell>
          <cell r="G106">
            <v>18789.47</v>
          </cell>
          <cell r="H106">
            <v>18789.47</v>
          </cell>
          <cell r="I106">
            <v>18789.47</v>
          </cell>
          <cell r="J106">
            <v>18789.47</v>
          </cell>
          <cell r="K106">
            <v>18789.47</v>
          </cell>
          <cell r="L106">
            <v>18789.47</v>
          </cell>
          <cell r="M106">
            <v>18789.47</v>
          </cell>
          <cell r="N106">
            <v>18789.47</v>
          </cell>
          <cell r="O106">
            <v>18789.47</v>
          </cell>
        </row>
        <row r="107">
          <cell r="A107">
            <v>18789.47</v>
          </cell>
          <cell r="B107">
            <v>18789.47</v>
          </cell>
          <cell r="C107">
            <v>18789.47</v>
          </cell>
          <cell r="D107">
            <v>18789.47</v>
          </cell>
          <cell r="E107">
            <v>18789.47</v>
          </cell>
          <cell r="F107">
            <v>18789.47</v>
          </cell>
          <cell r="G107">
            <v>18789.47</v>
          </cell>
          <cell r="H107">
            <v>18789.47</v>
          </cell>
          <cell r="I107">
            <v>18789.47</v>
          </cell>
          <cell r="J107">
            <v>18789.47</v>
          </cell>
          <cell r="K107">
            <v>18789.47</v>
          </cell>
          <cell r="L107">
            <v>18789.47</v>
          </cell>
          <cell r="M107">
            <v>18789.47</v>
          </cell>
          <cell r="N107">
            <v>18789.47</v>
          </cell>
          <cell r="O107">
            <v>18789.47</v>
          </cell>
        </row>
        <row r="108">
          <cell r="A108">
            <v>18789.47</v>
          </cell>
          <cell r="B108">
            <v>18789.47</v>
          </cell>
          <cell r="C108">
            <v>18789.47</v>
          </cell>
          <cell r="D108">
            <v>18789.47</v>
          </cell>
          <cell r="E108">
            <v>18789.47</v>
          </cell>
          <cell r="F108">
            <v>18789.47</v>
          </cell>
          <cell r="G108">
            <v>18789.47</v>
          </cell>
          <cell r="H108">
            <v>18789.47</v>
          </cell>
          <cell r="I108">
            <v>18789.47</v>
          </cell>
          <cell r="J108">
            <v>18789.47</v>
          </cell>
          <cell r="K108">
            <v>18789.47</v>
          </cell>
          <cell r="L108">
            <v>18789.47</v>
          </cell>
          <cell r="M108">
            <v>18789.47</v>
          </cell>
          <cell r="N108">
            <v>18789.47</v>
          </cell>
          <cell r="O108">
            <v>18789.47</v>
          </cell>
        </row>
        <row r="109">
          <cell r="A109">
            <v>18789.47</v>
          </cell>
          <cell r="B109">
            <v>18789.47</v>
          </cell>
          <cell r="C109">
            <v>18789.47</v>
          </cell>
          <cell r="D109">
            <v>18789.47</v>
          </cell>
          <cell r="E109">
            <v>18789.47</v>
          </cell>
          <cell r="F109">
            <v>18789.47</v>
          </cell>
          <cell r="G109">
            <v>18789.47</v>
          </cell>
          <cell r="H109">
            <v>18789.47</v>
          </cell>
          <cell r="I109">
            <v>18789.47</v>
          </cell>
          <cell r="J109">
            <v>18789.47</v>
          </cell>
          <cell r="K109">
            <v>18789.47</v>
          </cell>
          <cell r="L109">
            <v>18789.47</v>
          </cell>
          <cell r="M109">
            <v>18789.47</v>
          </cell>
          <cell r="N109">
            <v>18789.47</v>
          </cell>
          <cell r="O109">
            <v>18789.47</v>
          </cell>
        </row>
        <row r="110">
          <cell r="A110">
            <v>18789.47</v>
          </cell>
          <cell r="B110">
            <v>18789.47</v>
          </cell>
          <cell r="C110">
            <v>18789.47</v>
          </cell>
          <cell r="D110">
            <v>18789.47</v>
          </cell>
          <cell r="E110">
            <v>18789.47</v>
          </cell>
          <cell r="F110">
            <v>18789.47</v>
          </cell>
          <cell r="G110">
            <v>18789.47</v>
          </cell>
          <cell r="H110">
            <v>18789.47</v>
          </cell>
          <cell r="I110">
            <v>18789.47</v>
          </cell>
          <cell r="J110">
            <v>18789.47</v>
          </cell>
          <cell r="K110">
            <v>18789.47</v>
          </cell>
          <cell r="L110">
            <v>18789.47</v>
          </cell>
          <cell r="M110">
            <v>18789.47</v>
          </cell>
          <cell r="N110">
            <v>18789.47</v>
          </cell>
          <cell r="O110">
            <v>18789.47</v>
          </cell>
        </row>
        <row r="111">
          <cell r="A111">
            <v>18789.47</v>
          </cell>
          <cell r="B111">
            <v>18789.47</v>
          </cell>
          <cell r="C111">
            <v>18789.47</v>
          </cell>
          <cell r="D111">
            <v>18789.47</v>
          </cell>
          <cell r="E111">
            <v>18789.47</v>
          </cell>
          <cell r="F111">
            <v>18789.47</v>
          </cell>
          <cell r="G111">
            <v>18789.47</v>
          </cell>
          <cell r="H111">
            <v>18789.47</v>
          </cell>
          <cell r="I111">
            <v>18789.47</v>
          </cell>
          <cell r="J111">
            <v>18789.47</v>
          </cell>
          <cell r="K111">
            <v>18789.47</v>
          </cell>
          <cell r="L111">
            <v>18789.47</v>
          </cell>
          <cell r="M111">
            <v>18789.47</v>
          </cell>
          <cell r="N111">
            <v>18789.47</v>
          </cell>
          <cell r="O111">
            <v>18789.47</v>
          </cell>
        </row>
        <row r="112">
          <cell r="A112">
            <v>18789.47</v>
          </cell>
          <cell r="B112">
            <v>18789.47</v>
          </cell>
          <cell r="C112">
            <v>18789.47</v>
          </cell>
          <cell r="D112">
            <v>18789.47</v>
          </cell>
          <cell r="E112">
            <v>18789.47</v>
          </cell>
          <cell r="F112">
            <v>18789.47</v>
          </cell>
          <cell r="G112">
            <v>18789.47</v>
          </cell>
          <cell r="H112">
            <v>18789.47</v>
          </cell>
          <cell r="I112">
            <v>18789.47</v>
          </cell>
          <cell r="J112">
            <v>18789.47</v>
          </cell>
          <cell r="K112">
            <v>18789.47</v>
          </cell>
          <cell r="L112">
            <v>18789.47</v>
          </cell>
          <cell r="M112">
            <v>18789.47</v>
          </cell>
          <cell r="N112">
            <v>18789.47</v>
          </cell>
          <cell r="O112">
            <v>18789.47</v>
          </cell>
        </row>
        <row r="113">
          <cell r="A113">
            <v>18789.47</v>
          </cell>
          <cell r="B113">
            <v>18789.47</v>
          </cell>
          <cell r="C113">
            <v>18789.47</v>
          </cell>
          <cell r="D113">
            <v>18789.47</v>
          </cell>
          <cell r="E113">
            <v>18789.47</v>
          </cell>
          <cell r="F113">
            <v>18789.47</v>
          </cell>
          <cell r="G113">
            <v>18789.47</v>
          </cell>
          <cell r="H113">
            <v>18789.47</v>
          </cell>
          <cell r="I113">
            <v>18789.47</v>
          </cell>
          <cell r="J113">
            <v>18789.47</v>
          </cell>
          <cell r="K113">
            <v>18789.47</v>
          </cell>
          <cell r="L113">
            <v>18789.47</v>
          </cell>
          <cell r="M113">
            <v>18789.47</v>
          </cell>
          <cell r="N113">
            <v>18789.47</v>
          </cell>
          <cell r="O113">
            <v>18789.47</v>
          </cell>
        </row>
        <row r="114">
          <cell r="A114">
            <v>18789.47</v>
          </cell>
          <cell r="B114">
            <v>18789.47</v>
          </cell>
          <cell r="C114">
            <v>18789.47</v>
          </cell>
          <cell r="D114">
            <v>18789.47</v>
          </cell>
          <cell r="E114">
            <v>18789.47</v>
          </cell>
          <cell r="F114">
            <v>18789.47</v>
          </cell>
          <cell r="G114">
            <v>18789.47</v>
          </cell>
          <cell r="H114">
            <v>18789.47</v>
          </cell>
          <cell r="I114">
            <v>18789.47</v>
          </cell>
          <cell r="J114">
            <v>18789.47</v>
          </cell>
          <cell r="K114">
            <v>18789.47</v>
          </cell>
          <cell r="L114">
            <v>18789.47</v>
          </cell>
          <cell r="M114">
            <v>18789.47</v>
          </cell>
          <cell r="N114">
            <v>18789.47</v>
          </cell>
          <cell r="O114">
            <v>18789.47</v>
          </cell>
        </row>
        <row r="115">
          <cell r="A115">
            <v>18789.47</v>
          </cell>
          <cell r="B115">
            <v>18789.47</v>
          </cell>
          <cell r="C115">
            <v>18789.47</v>
          </cell>
          <cell r="D115">
            <v>18789.47</v>
          </cell>
          <cell r="E115">
            <v>18789.47</v>
          </cell>
          <cell r="F115">
            <v>18789.47</v>
          </cell>
          <cell r="G115">
            <v>18789.47</v>
          </cell>
          <cell r="H115">
            <v>18789.47</v>
          </cell>
          <cell r="I115">
            <v>18789.47</v>
          </cell>
          <cell r="J115">
            <v>18789.47</v>
          </cell>
          <cell r="K115">
            <v>18789.47</v>
          </cell>
          <cell r="L115">
            <v>18789.47</v>
          </cell>
          <cell r="M115">
            <v>18789.47</v>
          </cell>
          <cell r="N115">
            <v>18789.47</v>
          </cell>
          <cell r="O115">
            <v>18789.47</v>
          </cell>
        </row>
        <row r="116">
          <cell r="A116">
            <v>18789.47</v>
          </cell>
          <cell r="B116">
            <v>18789.47</v>
          </cell>
          <cell r="C116">
            <v>18789.47</v>
          </cell>
          <cell r="D116">
            <v>18789.47</v>
          </cell>
          <cell r="E116">
            <v>18789.47</v>
          </cell>
          <cell r="F116">
            <v>18789.47</v>
          </cell>
          <cell r="G116">
            <v>18789.47</v>
          </cell>
          <cell r="H116">
            <v>18789.47</v>
          </cell>
          <cell r="I116">
            <v>18789.47</v>
          </cell>
          <cell r="J116">
            <v>18789.47</v>
          </cell>
          <cell r="K116">
            <v>18789.47</v>
          </cell>
          <cell r="L116">
            <v>18789.47</v>
          </cell>
          <cell r="M116">
            <v>18789.47</v>
          </cell>
          <cell r="N116">
            <v>18789.47</v>
          </cell>
          <cell r="O116">
            <v>18789.47</v>
          </cell>
        </row>
        <row r="117">
          <cell r="A117">
            <v>18789.47</v>
          </cell>
          <cell r="B117">
            <v>18789.47</v>
          </cell>
          <cell r="C117">
            <v>18789.47</v>
          </cell>
          <cell r="D117">
            <v>18789.47</v>
          </cell>
          <cell r="E117">
            <v>18789.47</v>
          </cell>
          <cell r="F117">
            <v>18789.47</v>
          </cell>
          <cell r="G117">
            <v>18789.47</v>
          </cell>
          <cell r="H117">
            <v>18789.47</v>
          </cell>
          <cell r="I117">
            <v>18789.47</v>
          </cell>
          <cell r="J117">
            <v>18789.47</v>
          </cell>
          <cell r="K117">
            <v>18789.47</v>
          </cell>
          <cell r="L117">
            <v>18789.47</v>
          </cell>
          <cell r="M117">
            <v>18789.47</v>
          </cell>
          <cell r="N117">
            <v>18789.47</v>
          </cell>
          <cell r="O117">
            <v>18789.47</v>
          </cell>
        </row>
        <row r="118">
          <cell r="A118">
            <v>18789.47</v>
          </cell>
          <cell r="B118">
            <v>18789.47</v>
          </cell>
          <cell r="C118">
            <v>18789.47</v>
          </cell>
          <cell r="D118">
            <v>18789.47</v>
          </cell>
          <cell r="E118">
            <v>18789.47</v>
          </cell>
          <cell r="F118">
            <v>18789.47</v>
          </cell>
          <cell r="G118">
            <v>18789.47</v>
          </cell>
          <cell r="H118">
            <v>18789.47</v>
          </cell>
          <cell r="I118">
            <v>18789.47</v>
          </cell>
          <cell r="J118">
            <v>18789.47</v>
          </cell>
          <cell r="K118">
            <v>18789.47</v>
          </cell>
          <cell r="L118">
            <v>18789.47</v>
          </cell>
          <cell r="M118">
            <v>18789.47</v>
          </cell>
          <cell r="N118">
            <v>18789.47</v>
          </cell>
          <cell r="O118">
            <v>18789.47</v>
          </cell>
        </row>
        <row r="119">
          <cell r="A119">
            <v>18789.47</v>
          </cell>
          <cell r="B119">
            <v>18789.47</v>
          </cell>
          <cell r="C119">
            <v>18789.47</v>
          </cell>
          <cell r="D119">
            <v>18789.47</v>
          </cell>
          <cell r="E119">
            <v>18789.47</v>
          </cell>
          <cell r="F119">
            <v>18789.47</v>
          </cell>
          <cell r="G119">
            <v>18789.47</v>
          </cell>
          <cell r="H119">
            <v>18789.47</v>
          </cell>
          <cell r="I119">
            <v>18789.47</v>
          </cell>
          <cell r="J119">
            <v>18789.47</v>
          </cell>
          <cell r="K119">
            <v>18789.47</v>
          </cell>
          <cell r="L119">
            <v>18789.47</v>
          </cell>
          <cell r="M119">
            <v>18789.47</v>
          </cell>
          <cell r="N119">
            <v>18789.47</v>
          </cell>
          <cell r="O119">
            <v>18789.47</v>
          </cell>
        </row>
        <row r="120">
          <cell r="A120">
            <v>18789.47</v>
          </cell>
          <cell r="B120">
            <v>18789.47</v>
          </cell>
          <cell r="C120">
            <v>18789.47</v>
          </cell>
          <cell r="D120">
            <v>18789.47</v>
          </cell>
          <cell r="E120">
            <v>18789.47</v>
          </cell>
          <cell r="F120">
            <v>18789.47</v>
          </cell>
          <cell r="G120">
            <v>18789.47</v>
          </cell>
          <cell r="H120">
            <v>18789.47</v>
          </cell>
          <cell r="I120">
            <v>18789.47</v>
          </cell>
          <cell r="J120">
            <v>18789.47</v>
          </cell>
          <cell r="K120">
            <v>18789.47</v>
          </cell>
          <cell r="L120">
            <v>18789.47</v>
          </cell>
          <cell r="M120">
            <v>18789.47</v>
          </cell>
          <cell r="N120">
            <v>18789.47</v>
          </cell>
          <cell r="O120">
            <v>18789.47</v>
          </cell>
        </row>
        <row r="121">
          <cell r="A121">
            <v>18789.47</v>
          </cell>
          <cell r="B121">
            <v>18789.47</v>
          </cell>
          <cell r="C121">
            <v>18789.47</v>
          </cell>
          <cell r="D121">
            <v>18789.47</v>
          </cell>
          <cell r="E121">
            <v>18789.47</v>
          </cell>
          <cell r="F121">
            <v>18789.47</v>
          </cell>
          <cell r="G121">
            <v>18789.47</v>
          </cell>
          <cell r="H121">
            <v>18789.47</v>
          </cell>
          <cell r="I121">
            <v>18789.47</v>
          </cell>
          <cell r="J121">
            <v>18789.47</v>
          </cell>
          <cell r="K121">
            <v>18789.47</v>
          </cell>
          <cell r="L121">
            <v>18789.47</v>
          </cell>
          <cell r="M121">
            <v>18789.47</v>
          </cell>
          <cell r="N121">
            <v>18789.47</v>
          </cell>
          <cell r="O121">
            <v>18789.47</v>
          </cell>
        </row>
        <row r="122">
          <cell r="A122">
            <v>18789.47</v>
          </cell>
          <cell r="B122">
            <v>18789.47</v>
          </cell>
          <cell r="C122">
            <v>18789.47</v>
          </cell>
          <cell r="D122">
            <v>18789.47</v>
          </cell>
          <cell r="E122">
            <v>18789.47</v>
          </cell>
          <cell r="F122">
            <v>18789.47</v>
          </cell>
          <cell r="G122">
            <v>18789.47</v>
          </cell>
          <cell r="H122">
            <v>18789.47</v>
          </cell>
          <cell r="I122">
            <v>18789.47</v>
          </cell>
          <cell r="J122">
            <v>18789.47</v>
          </cell>
          <cell r="K122">
            <v>18789.47</v>
          </cell>
          <cell r="L122">
            <v>18789.47</v>
          </cell>
          <cell r="M122">
            <v>18789.47</v>
          </cell>
          <cell r="N122">
            <v>18789.47</v>
          </cell>
          <cell r="O122">
            <v>18789.47</v>
          </cell>
        </row>
        <row r="123">
          <cell r="A123">
            <v>18789.47</v>
          </cell>
          <cell r="B123">
            <v>18789.47</v>
          </cell>
          <cell r="C123">
            <v>18789.47</v>
          </cell>
          <cell r="D123">
            <v>18789.47</v>
          </cell>
          <cell r="E123">
            <v>18789.47</v>
          </cell>
          <cell r="F123">
            <v>18789.47</v>
          </cell>
          <cell r="G123">
            <v>18789.47</v>
          </cell>
          <cell r="H123">
            <v>18789.47</v>
          </cell>
          <cell r="I123">
            <v>18789.47</v>
          </cell>
          <cell r="J123">
            <v>18789.47</v>
          </cell>
          <cell r="K123">
            <v>18789.47</v>
          </cell>
          <cell r="L123">
            <v>18789.47</v>
          </cell>
          <cell r="M123">
            <v>18789.47</v>
          </cell>
          <cell r="N123">
            <v>18789.47</v>
          </cell>
          <cell r="O123">
            <v>18789.47</v>
          </cell>
        </row>
        <row r="124">
          <cell r="A124">
            <v>18789.47</v>
          </cell>
          <cell r="B124">
            <v>18789.47</v>
          </cell>
          <cell r="C124">
            <v>18789.47</v>
          </cell>
          <cell r="D124">
            <v>18789.47</v>
          </cell>
          <cell r="E124">
            <v>18789.47</v>
          </cell>
          <cell r="F124">
            <v>18789.47</v>
          </cell>
          <cell r="G124">
            <v>18789.47</v>
          </cell>
          <cell r="H124">
            <v>18789.47</v>
          </cell>
          <cell r="I124">
            <v>18789.47</v>
          </cell>
          <cell r="J124">
            <v>18789.47</v>
          </cell>
          <cell r="K124">
            <v>18789.47</v>
          </cell>
          <cell r="L124">
            <v>18789.47</v>
          </cell>
          <cell r="M124">
            <v>18789.47</v>
          </cell>
          <cell r="N124">
            <v>18789.47</v>
          </cell>
          <cell r="O124">
            <v>18789.47</v>
          </cell>
        </row>
        <row r="125">
          <cell r="A125">
            <v>18789.47</v>
          </cell>
          <cell r="B125">
            <v>18789.47</v>
          </cell>
          <cell r="C125">
            <v>18789.47</v>
          </cell>
          <cell r="D125">
            <v>18789.47</v>
          </cell>
          <cell r="E125">
            <v>18789.47</v>
          </cell>
          <cell r="F125">
            <v>18789.47</v>
          </cell>
          <cell r="G125">
            <v>18789.47</v>
          </cell>
          <cell r="H125">
            <v>18789.47</v>
          </cell>
          <cell r="I125">
            <v>18789.47</v>
          </cell>
          <cell r="J125">
            <v>18789.47</v>
          </cell>
          <cell r="K125">
            <v>18789.47</v>
          </cell>
          <cell r="L125">
            <v>18789.47</v>
          </cell>
          <cell r="M125">
            <v>18789.47</v>
          </cell>
          <cell r="N125">
            <v>18789.47</v>
          </cell>
          <cell r="O125">
            <v>18789.47</v>
          </cell>
        </row>
        <row r="126">
          <cell r="A126">
            <v>18789.47</v>
          </cell>
          <cell r="B126">
            <v>18789.47</v>
          </cell>
          <cell r="C126">
            <v>18789.47</v>
          </cell>
          <cell r="D126">
            <v>18789.47</v>
          </cell>
          <cell r="E126">
            <v>18789.47</v>
          </cell>
          <cell r="F126">
            <v>18789.47</v>
          </cell>
          <cell r="G126">
            <v>18789.47</v>
          </cell>
          <cell r="H126">
            <v>18789.47</v>
          </cell>
          <cell r="I126">
            <v>18789.47</v>
          </cell>
          <cell r="J126">
            <v>18789.47</v>
          </cell>
          <cell r="K126">
            <v>18789.47</v>
          </cell>
          <cell r="L126">
            <v>18789.47</v>
          </cell>
          <cell r="M126">
            <v>18789.47</v>
          </cell>
          <cell r="N126">
            <v>18789.47</v>
          </cell>
          <cell r="O126">
            <v>18789.47</v>
          </cell>
        </row>
        <row r="127">
          <cell r="A127">
            <v>18789.47</v>
          </cell>
          <cell r="B127">
            <v>18789.47</v>
          </cell>
          <cell r="C127">
            <v>18789.47</v>
          </cell>
          <cell r="D127">
            <v>18789.47</v>
          </cell>
          <cell r="E127">
            <v>18789.47</v>
          </cell>
          <cell r="F127">
            <v>18789.47</v>
          </cell>
          <cell r="G127">
            <v>18789.47</v>
          </cell>
          <cell r="H127">
            <v>18789.47</v>
          </cell>
          <cell r="I127">
            <v>18789.47</v>
          </cell>
          <cell r="J127">
            <v>18789.47</v>
          </cell>
          <cell r="K127">
            <v>18789.47</v>
          </cell>
          <cell r="L127">
            <v>18789.47</v>
          </cell>
          <cell r="M127">
            <v>18789.47</v>
          </cell>
          <cell r="N127">
            <v>18789.47</v>
          </cell>
          <cell r="O127">
            <v>18789.47</v>
          </cell>
        </row>
        <row r="128">
          <cell r="A128">
            <v>18789.47</v>
          </cell>
          <cell r="B128">
            <v>18789.47</v>
          </cell>
          <cell r="C128">
            <v>18789.47</v>
          </cell>
          <cell r="D128">
            <v>18789.47</v>
          </cell>
          <cell r="E128">
            <v>18789.47</v>
          </cell>
          <cell r="F128">
            <v>18789.47</v>
          </cell>
          <cell r="G128">
            <v>18789.47</v>
          </cell>
          <cell r="H128">
            <v>18789.47</v>
          </cell>
          <cell r="I128">
            <v>18789.47</v>
          </cell>
          <cell r="J128">
            <v>18789.47</v>
          </cell>
          <cell r="K128">
            <v>18789.47</v>
          </cell>
          <cell r="L128">
            <v>18789.47</v>
          </cell>
          <cell r="M128">
            <v>18789.47</v>
          </cell>
          <cell r="N128">
            <v>18789.47</v>
          </cell>
          <cell r="O128">
            <v>18789.47</v>
          </cell>
        </row>
        <row r="129">
          <cell r="A129">
            <v>18789.47</v>
          </cell>
          <cell r="B129">
            <v>18789.47</v>
          </cell>
          <cell r="C129">
            <v>18789.47</v>
          </cell>
          <cell r="D129">
            <v>18789.47</v>
          </cell>
          <cell r="E129">
            <v>18789.47</v>
          </cell>
          <cell r="F129">
            <v>18789.47</v>
          </cell>
          <cell r="G129">
            <v>18789.47</v>
          </cell>
          <cell r="H129">
            <v>18789.47</v>
          </cell>
          <cell r="I129">
            <v>18789.47</v>
          </cell>
          <cell r="J129">
            <v>18789.47</v>
          </cell>
          <cell r="K129">
            <v>18789.47</v>
          </cell>
          <cell r="L129">
            <v>18789.47</v>
          </cell>
          <cell r="M129">
            <v>18789.47</v>
          </cell>
          <cell r="N129">
            <v>18789.47</v>
          </cell>
          <cell r="O129">
            <v>18789.47</v>
          </cell>
        </row>
        <row r="130">
          <cell r="A130">
            <v>18789.47</v>
          </cell>
          <cell r="B130">
            <v>18789.47</v>
          </cell>
          <cell r="C130">
            <v>18789.47</v>
          </cell>
          <cell r="D130">
            <v>18789.47</v>
          </cell>
          <cell r="E130">
            <v>18789.47</v>
          </cell>
          <cell r="F130">
            <v>18789.47</v>
          </cell>
          <cell r="G130">
            <v>18789.47</v>
          </cell>
          <cell r="H130">
            <v>18789.47</v>
          </cell>
          <cell r="I130">
            <v>18789.47</v>
          </cell>
          <cell r="J130">
            <v>18789.47</v>
          </cell>
          <cell r="K130">
            <v>18789.47</v>
          </cell>
          <cell r="L130">
            <v>18789.47</v>
          </cell>
          <cell r="M130">
            <v>18789.47</v>
          </cell>
          <cell r="N130">
            <v>18789.47</v>
          </cell>
          <cell r="O130">
            <v>18789.47</v>
          </cell>
        </row>
        <row r="131">
          <cell r="A131">
            <v>18789.47</v>
          </cell>
          <cell r="B131">
            <v>18789.47</v>
          </cell>
          <cell r="C131">
            <v>18789.47</v>
          </cell>
          <cell r="D131">
            <v>18789.47</v>
          </cell>
          <cell r="E131">
            <v>18789.47</v>
          </cell>
          <cell r="F131">
            <v>18789.47</v>
          </cell>
          <cell r="G131">
            <v>18789.47</v>
          </cell>
          <cell r="H131">
            <v>18789.47</v>
          </cell>
          <cell r="I131">
            <v>18789.47</v>
          </cell>
          <cell r="J131">
            <v>18789.47</v>
          </cell>
          <cell r="K131">
            <v>18789.47</v>
          </cell>
          <cell r="L131">
            <v>18789.47</v>
          </cell>
          <cell r="M131">
            <v>18789.47</v>
          </cell>
          <cell r="N131">
            <v>18789.47</v>
          </cell>
          <cell r="O131">
            <v>18789.47</v>
          </cell>
        </row>
        <row r="132">
          <cell r="A132">
            <v>18789.47</v>
          </cell>
          <cell r="B132">
            <v>18789.47</v>
          </cell>
          <cell r="C132">
            <v>18789.47</v>
          </cell>
          <cell r="D132">
            <v>18789.47</v>
          </cell>
          <cell r="E132">
            <v>18789.47</v>
          </cell>
          <cell r="F132">
            <v>18789.47</v>
          </cell>
          <cell r="G132">
            <v>18789.47</v>
          </cell>
          <cell r="H132">
            <v>18789.47</v>
          </cell>
          <cell r="I132">
            <v>18789.47</v>
          </cell>
          <cell r="J132">
            <v>18789.47</v>
          </cell>
          <cell r="K132">
            <v>18789.47</v>
          </cell>
          <cell r="L132">
            <v>18789.47</v>
          </cell>
          <cell r="M132">
            <v>18789.47</v>
          </cell>
          <cell r="N132">
            <v>18789.47</v>
          </cell>
          <cell r="O132">
            <v>18789.47</v>
          </cell>
        </row>
        <row r="133">
          <cell r="A133">
            <v>18789.47</v>
          </cell>
          <cell r="B133">
            <v>18789.47</v>
          </cell>
          <cell r="C133">
            <v>18789.47</v>
          </cell>
          <cell r="D133">
            <v>18789.47</v>
          </cell>
          <cell r="E133">
            <v>18789.47</v>
          </cell>
          <cell r="F133">
            <v>18789.47</v>
          </cell>
          <cell r="G133">
            <v>18789.47</v>
          </cell>
          <cell r="H133">
            <v>18789.47</v>
          </cell>
          <cell r="I133">
            <v>18789.47</v>
          </cell>
          <cell r="J133">
            <v>18789.47</v>
          </cell>
          <cell r="K133">
            <v>18789.47</v>
          </cell>
          <cell r="L133">
            <v>18789.47</v>
          </cell>
          <cell r="M133">
            <v>18789.47</v>
          </cell>
          <cell r="N133">
            <v>18789.47</v>
          </cell>
          <cell r="O133">
            <v>18789.47</v>
          </cell>
        </row>
        <row r="134">
          <cell r="A134">
            <v>18789.47</v>
          </cell>
          <cell r="B134">
            <v>18789.47</v>
          </cell>
          <cell r="C134">
            <v>18789.47</v>
          </cell>
          <cell r="D134">
            <v>18789.47</v>
          </cell>
          <cell r="E134">
            <v>18789.47</v>
          </cell>
          <cell r="F134">
            <v>18789.47</v>
          </cell>
          <cell r="G134">
            <v>18789.47</v>
          </cell>
          <cell r="H134">
            <v>18789.47</v>
          </cell>
          <cell r="I134">
            <v>18789.47</v>
          </cell>
          <cell r="J134">
            <v>18789.47</v>
          </cell>
          <cell r="K134">
            <v>18789.47</v>
          </cell>
          <cell r="L134">
            <v>18789.47</v>
          </cell>
          <cell r="M134">
            <v>18789.47</v>
          </cell>
          <cell r="N134">
            <v>18789.47</v>
          </cell>
          <cell r="O134">
            <v>18789.47</v>
          </cell>
        </row>
        <row r="135">
          <cell r="A135">
            <v>18789.47</v>
          </cell>
          <cell r="B135">
            <v>18789.47</v>
          </cell>
          <cell r="C135">
            <v>18789.47</v>
          </cell>
          <cell r="D135">
            <v>18789.47</v>
          </cell>
          <cell r="E135">
            <v>18789.47</v>
          </cell>
          <cell r="F135">
            <v>18789.47</v>
          </cell>
          <cell r="G135">
            <v>18789.47</v>
          </cell>
          <cell r="H135">
            <v>18789.47</v>
          </cell>
          <cell r="I135">
            <v>18789.47</v>
          </cell>
          <cell r="J135">
            <v>18789.47</v>
          </cell>
          <cell r="K135">
            <v>18789.47</v>
          </cell>
          <cell r="L135">
            <v>18789.47</v>
          </cell>
          <cell r="M135">
            <v>18789.47</v>
          </cell>
          <cell r="N135">
            <v>18789.47</v>
          </cell>
          <cell r="O135">
            <v>18789.47</v>
          </cell>
        </row>
        <row r="136">
          <cell r="A136">
            <v>18789.47</v>
          </cell>
          <cell r="B136">
            <v>18789.47</v>
          </cell>
          <cell r="C136">
            <v>18789.47</v>
          </cell>
          <cell r="D136">
            <v>18789.47</v>
          </cell>
          <cell r="E136">
            <v>18789.47</v>
          </cell>
          <cell r="F136">
            <v>18789.47</v>
          </cell>
          <cell r="G136">
            <v>18789.47</v>
          </cell>
          <cell r="H136">
            <v>18789.47</v>
          </cell>
          <cell r="I136">
            <v>18789.47</v>
          </cell>
          <cell r="J136">
            <v>18789.47</v>
          </cell>
          <cell r="K136">
            <v>18789.47</v>
          </cell>
          <cell r="L136">
            <v>18789.47</v>
          </cell>
          <cell r="M136">
            <v>18789.47</v>
          </cell>
          <cell r="N136">
            <v>18789.47</v>
          </cell>
          <cell r="O136">
            <v>18789.47</v>
          </cell>
        </row>
        <row r="137">
          <cell r="A137">
            <v>18789.47</v>
          </cell>
          <cell r="B137">
            <v>18789.47</v>
          </cell>
          <cell r="C137">
            <v>18789.47</v>
          </cell>
          <cell r="D137">
            <v>18789.47</v>
          </cell>
          <cell r="E137">
            <v>18789.47</v>
          </cell>
          <cell r="F137">
            <v>18789.47</v>
          </cell>
          <cell r="G137">
            <v>18789.47</v>
          </cell>
          <cell r="H137">
            <v>18789.47</v>
          </cell>
          <cell r="I137">
            <v>18789.47</v>
          </cell>
          <cell r="J137">
            <v>18789.47</v>
          </cell>
          <cell r="K137">
            <v>18789.47</v>
          </cell>
          <cell r="L137">
            <v>18789.47</v>
          </cell>
          <cell r="M137">
            <v>18789.47</v>
          </cell>
          <cell r="N137">
            <v>18789.47</v>
          </cell>
          <cell r="O137">
            <v>18789.47</v>
          </cell>
        </row>
        <row r="138">
          <cell r="A138">
            <v>18789.47</v>
          </cell>
          <cell r="B138">
            <v>18789.47</v>
          </cell>
          <cell r="C138">
            <v>18789.47</v>
          </cell>
          <cell r="D138">
            <v>18789.47</v>
          </cell>
          <cell r="E138">
            <v>18789.47</v>
          </cell>
          <cell r="F138">
            <v>18789.47</v>
          </cell>
          <cell r="G138">
            <v>18789.47</v>
          </cell>
          <cell r="H138">
            <v>18789.47</v>
          </cell>
          <cell r="I138">
            <v>18789.47</v>
          </cell>
          <cell r="J138">
            <v>18789.47</v>
          </cell>
          <cell r="K138">
            <v>18789.47</v>
          </cell>
          <cell r="L138">
            <v>18789.47</v>
          </cell>
          <cell r="M138">
            <v>18789.47</v>
          </cell>
          <cell r="N138">
            <v>18789.47</v>
          </cell>
          <cell r="O138">
            <v>18789.47</v>
          </cell>
        </row>
        <row r="139">
          <cell r="A139">
            <v>18789.47</v>
          </cell>
          <cell r="B139">
            <v>18789.47</v>
          </cell>
          <cell r="C139">
            <v>18789.47</v>
          </cell>
          <cell r="D139">
            <v>18789.47</v>
          </cell>
          <cell r="E139">
            <v>18789.47</v>
          </cell>
          <cell r="F139">
            <v>18789.47</v>
          </cell>
          <cell r="G139">
            <v>18789.47</v>
          </cell>
          <cell r="H139">
            <v>18789.47</v>
          </cell>
          <cell r="I139">
            <v>18789.47</v>
          </cell>
          <cell r="J139">
            <v>18789.47</v>
          </cell>
          <cell r="K139">
            <v>18789.47</v>
          </cell>
          <cell r="L139">
            <v>18789.47</v>
          </cell>
          <cell r="M139">
            <v>18789.47</v>
          </cell>
          <cell r="N139">
            <v>18789.47</v>
          </cell>
          <cell r="O139">
            <v>18789.47</v>
          </cell>
        </row>
        <row r="140">
          <cell r="A140">
            <v>18789.47</v>
          </cell>
          <cell r="B140">
            <v>18789.47</v>
          </cell>
          <cell r="C140">
            <v>18789.47</v>
          </cell>
          <cell r="D140">
            <v>18789.47</v>
          </cell>
          <cell r="E140">
            <v>18789.47</v>
          </cell>
          <cell r="F140">
            <v>18789.47</v>
          </cell>
          <cell r="G140">
            <v>18789.47</v>
          </cell>
          <cell r="H140">
            <v>18789.47</v>
          </cell>
          <cell r="I140">
            <v>18789.47</v>
          </cell>
          <cell r="J140">
            <v>18789.47</v>
          </cell>
          <cell r="K140">
            <v>18789.47</v>
          </cell>
          <cell r="L140">
            <v>18789.47</v>
          </cell>
          <cell r="M140">
            <v>18789.47</v>
          </cell>
          <cell r="N140">
            <v>18789.47</v>
          </cell>
          <cell r="O140">
            <v>18789.47</v>
          </cell>
        </row>
        <row r="141">
          <cell r="A141">
            <v>18789.47</v>
          </cell>
          <cell r="B141">
            <v>18789.47</v>
          </cell>
          <cell r="C141">
            <v>18789.47</v>
          </cell>
          <cell r="D141">
            <v>18789.47</v>
          </cell>
          <cell r="E141">
            <v>18789.47</v>
          </cell>
          <cell r="F141">
            <v>18789.47</v>
          </cell>
          <cell r="G141">
            <v>18789.47</v>
          </cell>
          <cell r="H141">
            <v>18789.47</v>
          </cell>
          <cell r="I141">
            <v>18789.47</v>
          </cell>
          <cell r="J141">
            <v>18789.47</v>
          </cell>
          <cell r="K141">
            <v>18789.47</v>
          </cell>
          <cell r="L141">
            <v>18789.47</v>
          </cell>
          <cell r="M141">
            <v>18789.47</v>
          </cell>
          <cell r="N141">
            <v>18789.47</v>
          </cell>
          <cell r="O141">
            <v>18789.47</v>
          </cell>
        </row>
        <row r="142">
          <cell r="A142">
            <v>18789.47</v>
          </cell>
          <cell r="B142">
            <v>18789.47</v>
          </cell>
          <cell r="C142">
            <v>18789.47</v>
          </cell>
          <cell r="D142">
            <v>18789.47</v>
          </cell>
          <cell r="E142">
            <v>18789.47</v>
          </cell>
          <cell r="F142">
            <v>18789.47</v>
          </cell>
          <cell r="G142">
            <v>18789.47</v>
          </cell>
          <cell r="H142">
            <v>18789.47</v>
          </cell>
          <cell r="I142">
            <v>18789.47</v>
          </cell>
          <cell r="J142">
            <v>18789.47</v>
          </cell>
          <cell r="K142">
            <v>18789.47</v>
          </cell>
          <cell r="L142">
            <v>18789.47</v>
          </cell>
          <cell r="M142">
            <v>18789.47</v>
          </cell>
          <cell r="N142">
            <v>18789.47</v>
          </cell>
          <cell r="O142">
            <v>18789.47</v>
          </cell>
        </row>
        <row r="143">
          <cell r="A143">
            <v>18789.47</v>
          </cell>
          <cell r="B143">
            <v>18789.47</v>
          </cell>
          <cell r="C143">
            <v>18789.47</v>
          </cell>
          <cell r="D143">
            <v>18789.47</v>
          </cell>
          <cell r="E143">
            <v>18789.47</v>
          </cell>
          <cell r="F143">
            <v>18789.47</v>
          </cell>
          <cell r="G143">
            <v>18789.47</v>
          </cell>
          <cell r="H143">
            <v>18789.47</v>
          </cell>
          <cell r="I143">
            <v>18789.47</v>
          </cell>
          <cell r="J143">
            <v>18789.47</v>
          </cell>
          <cell r="K143">
            <v>18789.47</v>
          </cell>
          <cell r="L143">
            <v>18789.47</v>
          </cell>
          <cell r="M143">
            <v>18789.47</v>
          </cell>
          <cell r="N143">
            <v>18789.47</v>
          </cell>
          <cell r="O143">
            <v>18789.47</v>
          </cell>
        </row>
        <row r="144">
          <cell r="A144">
            <v>18789.47</v>
          </cell>
          <cell r="B144">
            <v>18789.47</v>
          </cell>
          <cell r="C144">
            <v>18789.47</v>
          </cell>
          <cell r="D144">
            <v>18789.47</v>
          </cell>
          <cell r="E144">
            <v>18789.47</v>
          </cell>
          <cell r="F144">
            <v>18789.47</v>
          </cell>
          <cell r="G144">
            <v>18789.47</v>
          </cell>
          <cell r="H144">
            <v>18789.47</v>
          </cell>
          <cell r="I144">
            <v>18789.47</v>
          </cell>
          <cell r="J144">
            <v>18789.47</v>
          </cell>
          <cell r="K144">
            <v>18789.47</v>
          </cell>
          <cell r="L144">
            <v>18789.47</v>
          </cell>
          <cell r="M144">
            <v>18789.47</v>
          </cell>
          <cell r="N144">
            <v>18789.47</v>
          </cell>
          <cell r="O144">
            <v>18789.47</v>
          </cell>
        </row>
        <row r="145">
          <cell r="A145">
            <v>18789.47</v>
          </cell>
          <cell r="B145">
            <v>18789.47</v>
          </cell>
          <cell r="C145">
            <v>18789.47</v>
          </cell>
          <cell r="D145">
            <v>18789.47</v>
          </cell>
          <cell r="E145">
            <v>18789.47</v>
          </cell>
          <cell r="F145">
            <v>18789.47</v>
          </cell>
          <cell r="G145">
            <v>18789.47</v>
          </cell>
          <cell r="H145">
            <v>18789.47</v>
          </cell>
          <cell r="I145">
            <v>18789.47</v>
          </cell>
          <cell r="J145">
            <v>18789.47</v>
          </cell>
          <cell r="K145">
            <v>18789.47</v>
          </cell>
          <cell r="L145">
            <v>18789.47</v>
          </cell>
          <cell r="M145">
            <v>18789.47</v>
          </cell>
          <cell r="N145">
            <v>18789.47</v>
          </cell>
          <cell r="O145">
            <v>18789.47</v>
          </cell>
        </row>
        <row r="146">
          <cell r="A146">
            <v>18789.47</v>
          </cell>
          <cell r="B146">
            <v>18789.47</v>
          </cell>
          <cell r="C146">
            <v>18789.47</v>
          </cell>
          <cell r="D146">
            <v>18789.47</v>
          </cell>
          <cell r="E146">
            <v>18789.47</v>
          </cell>
          <cell r="F146">
            <v>18789.47</v>
          </cell>
          <cell r="G146">
            <v>18789.47</v>
          </cell>
          <cell r="H146">
            <v>18789.47</v>
          </cell>
          <cell r="I146">
            <v>18789.47</v>
          </cell>
          <cell r="J146">
            <v>18789.47</v>
          </cell>
          <cell r="K146">
            <v>18789.47</v>
          </cell>
          <cell r="L146">
            <v>18789.47</v>
          </cell>
          <cell r="M146">
            <v>18789.47</v>
          </cell>
          <cell r="N146">
            <v>18789.47</v>
          </cell>
          <cell r="O146">
            <v>18789.47</v>
          </cell>
        </row>
        <row r="147">
          <cell r="A147">
            <v>18789.47</v>
          </cell>
          <cell r="B147">
            <v>18789.47</v>
          </cell>
          <cell r="C147">
            <v>18789.47</v>
          </cell>
          <cell r="D147">
            <v>18789.47</v>
          </cell>
          <cell r="E147">
            <v>18789.47</v>
          </cell>
          <cell r="F147">
            <v>18789.47</v>
          </cell>
          <cell r="G147">
            <v>18789.47</v>
          </cell>
          <cell r="H147">
            <v>18789.47</v>
          </cell>
          <cell r="I147">
            <v>18789.47</v>
          </cell>
          <cell r="J147">
            <v>18789.47</v>
          </cell>
          <cell r="K147">
            <v>18789.47</v>
          </cell>
          <cell r="L147">
            <v>18789.47</v>
          </cell>
          <cell r="M147">
            <v>18789.47</v>
          </cell>
          <cell r="N147">
            <v>18789.47</v>
          </cell>
          <cell r="O147">
            <v>18789.47</v>
          </cell>
        </row>
        <row r="148">
          <cell r="A148">
            <v>18789.47</v>
          </cell>
          <cell r="B148">
            <v>18789.47</v>
          </cell>
          <cell r="C148">
            <v>18789.47</v>
          </cell>
          <cell r="D148">
            <v>18789.47</v>
          </cell>
          <cell r="E148">
            <v>18789.47</v>
          </cell>
          <cell r="F148">
            <v>18789.47</v>
          </cell>
          <cell r="G148">
            <v>18789.47</v>
          </cell>
          <cell r="H148">
            <v>18789.47</v>
          </cell>
          <cell r="I148">
            <v>18789.47</v>
          </cell>
          <cell r="J148">
            <v>18789.47</v>
          </cell>
          <cell r="K148">
            <v>18789.47</v>
          </cell>
          <cell r="L148">
            <v>18789.47</v>
          </cell>
          <cell r="M148">
            <v>18789.47</v>
          </cell>
          <cell r="N148">
            <v>18789.47</v>
          </cell>
          <cell r="O148">
            <v>18789.47</v>
          </cell>
        </row>
        <row r="149">
          <cell r="A149">
            <v>18789.47</v>
          </cell>
          <cell r="B149">
            <v>18789.47</v>
          </cell>
          <cell r="C149">
            <v>18789.47</v>
          </cell>
          <cell r="D149">
            <v>18789.47</v>
          </cell>
          <cell r="E149">
            <v>18789.47</v>
          </cell>
          <cell r="F149">
            <v>18789.47</v>
          </cell>
          <cell r="G149">
            <v>18789.47</v>
          </cell>
          <cell r="H149">
            <v>18789.47</v>
          </cell>
          <cell r="I149">
            <v>18789.47</v>
          </cell>
          <cell r="J149">
            <v>18789.47</v>
          </cell>
          <cell r="K149">
            <v>18789.47</v>
          </cell>
          <cell r="L149">
            <v>18789.47</v>
          </cell>
          <cell r="M149">
            <v>18789.47</v>
          </cell>
          <cell r="N149">
            <v>18789.47</v>
          </cell>
          <cell r="O149">
            <v>18789.47</v>
          </cell>
        </row>
        <row r="150">
          <cell r="A150">
            <v>18789.47</v>
          </cell>
          <cell r="B150">
            <v>18789.47</v>
          </cell>
          <cell r="C150">
            <v>18789.47</v>
          </cell>
          <cell r="D150">
            <v>18789.47</v>
          </cell>
          <cell r="E150">
            <v>18789.47</v>
          </cell>
          <cell r="F150">
            <v>18789.47</v>
          </cell>
          <cell r="G150">
            <v>18789.47</v>
          </cell>
          <cell r="H150">
            <v>18789.47</v>
          </cell>
          <cell r="I150">
            <v>18789.47</v>
          </cell>
          <cell r="J150">
            <v>18789.47</v>
          </cell>
          <cell r="K150">
            <v>18789.47</v>
          </cell>
          <cell r="L150">
            <v>18789.47</v>
          </cell>
          <cell r="M150">
            <v>18789.47</v>
          </cell>
          <cell r="N150">
            <v>18789.47</v>
          </cell>
          <cell r="O150">
            <v>18789.47</v>
          </cell>
        </row>
        <row r="151">
          <cell r="A151">
            <v>18789.47</v>
          </cell>
          <cell r="B151">
            <v>18789.47</v>
          </cell>
          <cell r="C151">
            <v>18789.47</v>
          </cell>
          <cell r="D151">
            <v>18789.47</v>
          </cell>
          <cell r="E151">
            <v>18789.47</v>
          </cell>
          <cell r="F151">
            <v>18789.47</v>
          </cell>
          <cell r="G151">
            <v>18789.47</v>
          </cell>
          <cell r="H151">
            <v>18789.47</v>
          </cell>
          <cell r="I151">
            <v>18789.47</v>
          </cell>
          <cell r="J151">
            <v>18789.47</v>
          </cell>
          <cell r="K151">
            <v>18789.47</v>
          </cell>
          <cell r="L151">
            <v>18789.47</v>
          </cell>
          <cell r="M151">
            <v>18789.47</v>
          </cell>
          <cell r="N151">
            <v>18789.47</v>
          </cell>
          <cell r="O151">
            <v>18789.47</v>
          </cell>
        </row>
        <row r="152">
          <cell r="A152">
            <v>18789.47</v>
          </cell>
          <cell r="B152">
            <v>18789.47</v>
          </cell>
          <cell r="C152">
            <v>18789.47</v>
          </cell>
          <cell r="D152">
            <v>18789.47</v>
          </cell>
          <cell r="E152">
            <v>18789.47</v>
          </cell>
          <cell r="F152">
            <v>18789.47</v>
          </cell>
          <cell r="G152">
            <v>18789.47</v>
          </cell>
          <cell r="H152">
            <v>18789.47</v>
          </cell>
          <cell r="I152">
            <v>18789.47</v>
          </cell>
          <cell r="J152">
            <v>18789.47</v>
          </cell>
          <cell r="K152">
            <v>18789.47</v>
          </cell>
          <cell r="L152">
            <v>18789.47</v>
          </cell>
          <cell r="M152">
            <v>18789.47</v>
          </cell>
          <cell r="N152">
            <v>18789.47</v>
          </cell>
          <cell r="O152">
            <v>18789.47</v>
          </cell>
        </row>
        <row r="153">
          <cell r="A153">
            <v>18789.47</v>
          </cell>
          <cell r="B153">
            <v>18789.47</v>
          </cell>
          <cell r="C153">
            <v>18789.47</v>
          </cell>
          <cell r="D153">
            <v>18789.47</v>
          </cell>
          <cell r="E153">
            <v>18789.47</v>
          </cell>
          <cell r="F153">
            <v>18789.47</v>
          </cell>
          <cell r="G153">
            <v>18789.47</v>
          </cell>
          <cell r="H153">
            <v>18789.47</v>
          </cell>
          <cell r="I153">
            <v>18789.47</v>
          </cell>
          <cell r="J153">
            <v>18789.47</v>
          </cell>
          <cell r="K153">
            <v>18789.47</v>
          </cell>
          <cell r="L153">
            <v>18789.47</v>
          </cell>
          <cell r="M153">
            <v>18789.47</v>
          </cell>
          <cell r="N153">
            <v>18789.47</v>
          </cell>
          <cell r="O153">
            <v>18789.47</v>
          </cell>
        </row>
        <row r="154">
          <cell r="A154">
            <v>18789.47</v>
          </cell>
          <cell r="B154">
            <v>18789.47</v>
          </cell>
          <cell r="C154">
            <v>18789.47</v>
          </cell>
          <cell r="D154">
            <v>18789.47</v>
          </cell>
          <cell r="E154">
            <v>18789.47</v>
          </cell>
          <cell r="F154">
            <v>18789.47</v>
          </cell>
          <cell r="G154">
            <v>18789.47</v>
          </cell>
          <cell r="H154">
            <v>18789.47</v>
          </cell>
          <cell r="I154">
            <v>18789.47</v>
          </cell>
          <cell r="J154">
            <v>18789.47</v>
          </cell>
          <cell r="K154">
            <v>18789.47</v>
          </cell>
          <cell r="L154">
            <v>18789.47</v>
          </cell>
          <cell r="M154">
            <v>18789.47</v>
          </cell>
          <cell r="N154">
            <v>18789.47</v>
          </cell>
          <cell r="O154">
            <v>18789.47</v>
          </cell>
        </row>
        <row r="155">
          <cell r="A155">
            <v>18789.47</v>
          </cell>
          <cell r="B155">
            <v>18789.47</v>
          </cell>
          <cell r="C155">
            <v>18789.47</v>
          </cell>
          <cell r="D155">
            <v>18789.47</v>
          </cell>
          <cell r="E155">
            <v>18789.47</v>
          </cell>
          <cell r="F155">
            <v>18789.47</v>
          </cell>
          <cell r="G155">
            <v>18789.47</v>
          </cell>
          <cell r="H155">
            <v>18789.47</v>
          </cell>
          <cell r="I155">
            <v>18789.47</v>
          </cell>
          <cell r="J155">
            <v>18789.47</v>
          </cell>
          <cell r="K155">
            <v>18789.47</v>
          </cell>
          <cell r="L155">
            <v>18789.47</v>
          </cell>
          <cell r="M155">
            <v>18789.47</v>
          </cell>
          <cell r="N155">
            <v>18789.47</v>
          </cell>
          <cell r="O155">
            <v>18789.47</v>
          </cell>
        </row>
        <row r="156">
          <cell r="A156">
            <v>18789.47</v>
          </cell>
          <cell r="B156">
            <v>18789.47</v>
          </cell>
          <cell r="C156">
            <v>18789.47</v>
          </cell>
          <cell r="D156">
            <v>18789.47</v>
          </cell>
          <cell r="E156">
            <v>18789.47</v>
          </cell>
          <cell r="F156">
            <v>18789.47</v>
          </cell>
          <cell r="G156">
            <v>18789.47</v>
          </cell>
          <cell r="H156">
            <v>18789.47</v>
          </cell>
          <cell r="I156">
            <v>18789.47</v>
          </cell>
          <cell r="J156">
            <v>18789.47</v>
          </cell>
          <cell r="K156">
            <v>18789.47</v>
          </cell>
          <cell r="L156">
            <v>18789.47</v>
          </cell>
          <cell r="M156">
            <v>18789.47</v>
          </cell>
          <cell r="N156">
            <v>18789.47</v>
          </cell>
          <cell r="O156">
            <v>18789.47</v>
          </cell>
        </row>
        <row r="157">
          <cell r="A157">
            <v>18789.47</v>
          </cell>
          <cell r="B157">
            <v>18789.47</v>
          </cell>
          <cell r="C157">
            <v>18789.47</v>
          </cell>
          <cell r="D157">
            <v>18789.47</v>
          </cell>
          <cell r="E157">
            <v>18789.47</v>
          </cell>
          <cell r="F157">
            <v>18789.47</v>
          </cell>
          <cell r="G157">
            <v>18789.47</v>
          </cell>
          <cell r="H157">
            <v>18789.47</v>
          </cell>
          <cell r="I157">
            <v>18789.47</v>
          </cell>
          <cell r="J157">
            <v>18789.47</v>
          </cell>
          <cell r="K157">
            <v>18789.47</v>
          </cell>
          <cell r="L157">
            <v>18789.47</v>
          </cell>
          <cell r="M157">
            <v>18789.47</v>
          </cell>
          <cell r="N157">
            <v>18789.47</v>
          </cell>
          <cell r="O157">
            <v>18789.47</v>
          </cell>
        </row>
        <row r="158">
          <cell r="A158">
            <v>18789.47</v>
          </cell>
          <cell r="B158">
            <v>18789.47</v>
          </cell>
          <cell r="C158">
            <v>18789.47</v>
          </cell>
          <cell r="D158">
            <v>18789.47</v>
          </cell>
          <cell r="E158">
            <v>18789.47</v>
          </cell>
          <cell r="F158">
            <v>18789.47</v>
          </cell>
          <cell r="G158">
            <v>18789.47</v>
          </cell>
          <cell r="H158">
            <v>18789.47</v>
          </cell>
          <cell r="I158">
            <v>18789.47</v>
          </cell>
          <cell r="J158">
            <v>18789.47</v>
          </cell>
          <cell r="K158">
            <v>18789.47</v>
          </cell>
          <cell r="L158">
            <v>18789.47</v>
          </cell>
          <cell r="M158">
            <v>18789.47</v>
          </cell>
          <cell r="N158">
            <v>18789.47</v>
          </cell>
          <cell r="O158">
            <v>18789.47</v>
          </cell>
        </row>
        <row r="159">
          <cell r="A159">
            <v>18789.47</v>
          </cell>
          <cell r="B159">
            <v>18789.47</v>
          </cell>
          <cell r="C159">
            <v>18789.47</v>
          </cell>
          <cell r="D159">
            <v>18789.47</v>
          </cell>
          <cell r="E159">
            <v>18789.47</v>
          </cell>
          <cell r="F159">
            <v>18789.47</v>
          </cell>
          <cell r="G159">
            <v>18789.47</v>
          </cell>
          <cell r="H159">
            <v>18789.47</v>
          </cell>
          <cell r="I159">
            <v>18789.47</v>
          </cell>
          <cell r="J159">
            <v>18789.47</v>
          </cell>
          <cell r="K159">
            <v>18789.47</v>
          </cell>
          <cell r="L159">
            <v>18789.47</v>
          </cell>
          <cell r="M159">
            <v>18789.47</v>
          </cell>
          <cell r="N159">
            <v>18789.47</v>
          </cell>
          <cell r="O159">
            <v>18789.47</v>
          </cell>
        </row>
        <row r="160">
          <cell r="A160">
            <v>18789.47</v>
          </cell>
          <cell r="B160">
            <v>18789.47</v>
          </cell>
          <cell r="C160">
            <v>18789.47</v>
          </cell>
          <cell r="D160">
            <v>18789.47</v>
          </cell>
          <cell r="E160">
            <v>18789.47</v>
          </cell>
          <cell r="F160">
            <v>18789.47</v>
          </cell>
          <cell r="G160">
            <v>18789.47</v>
          </cell>
          <cell r="H160">
            <v>18789.47</v>
          </cell>
          <cell r="I160">
            <v>18789.47</v>
          </cell>
          <cell r="J160">
            <v>18789.47</v>
          </cell>
          <cell r="K160">
            <v>18789.47</v>
          </cell>
          <cell r="L160">
            <v>18789.47</v>
          </cell>
          <cell r="M160">
            <v>18789.47</v>
          </cell>
          <cell r="N160">
            <v>18789.47</v>
          </cell>
          <cell r="O160">
            <v>18789.47</v>
          </cell>
        </row>
        <row r="161">
          <cell r="A161">
            <v>18789.47</v>
          </cell>
          <cell r="B161">
            <v>18789.47</v>
          </cell>
          <cell r="C161">
            <v>18789.47</v>
          </cell>
          <cell r="D161">
            <v>18789.47</v>
          </cell>
          <cell r="E161">
            <v>18789.47</v>
          </cell>
          <cell r="F161">
            <v>18789.47</v>
          </cell>
          <cell r="G161">
            <v>18789.47</v>
          </cell>
          <cell r="H161">
            <v>18789.47</v>
          </cell>
          <cell r="I161">
            <v>18789.47</v>
          </cell>
          <cell r="J161">
            <v>18789.47</v>
          </cell>
          <cell r="K161">
            <v>18789.47</v>
          </cell>
          <cell r="L161">
            <v>18789.47</v>
          </cell>
          <cell r="M161">
            <v>18789.47</v>
          </cell>
          <cell r="N161">
            <v>18789.47</v>
          </cell>
          <cell r="O161">
            <v>18789.47</v>
          </cell>
        </row>
        <row r="162">
          <cell r="A162">
            <v>18789.47</v>
          </cell>
          <cell r="B162">
            <v>18789.47</v>
          </cell>
          <cell r="C162">
            <v>18789.47</v>
          </cell>
          <cell r="D162">
            <v>18789.47</v>
          </cell>
          <cell r="E162">
            <v>18789.47</v>
          </cell>
          <cell r="F162">
            <v>18789.47</v>
          </cell>
          <cell r="G162">
            <v>18789.47</v>
          </cell>
          <cell r="H162">
            <v>18789.47</v>
          </cell>
          <cell r="I162">
            <v>18789.47</v>
          </cell>
          <cell r="J162">
            <v>18789.47</v>
          </cell>
          <cell r="K162">
            <v>18789.47</v>
          </cell>
          <cell r="L162">
            <v>18789.47</v>
          </cell>
          <cell r="M162">
            <v>18789.47</v>
          </cell>
          <cell r="N162">
            <v>18789.47</v>
          </cell>
          <cell r="O162">
            <v>18789.47</v>
          </cell>
        </row>
        <row r="163">
          <cell r="A163">
            <v>18789.47</v>
          </cell>
          <cell r="B163">
            <v>18789.47</v>
          </cell>
          <cell r="C163">
            <v>18789.47</v>
          </cell>
          <cell r="D163">
            <v>18789.47</v>
          </cell>
          <cell r="E163">
            <v>18789.47</v>
          </cell>
          <cell r="F163">
            <v>18789.47</v>
          </cell>
          <cell r="G163">
            <v>18789.47</v>
          </cell>
          <cell r="H163">
            <v>18789.47</v>
          </cell>
          <cell r="I163">
            <v>18789.47</v>
          </cell>
          <cell r="J163">
            <v>18789.47</v>
          </cell>
          <cell r="K163">
            <v>18789.47</v>
          </cell>
          <cell r="L163">
            <v>18789.47</v>
          </cell>
          <cell r="M163">
            <v>18789.47</v>
          </cell>
          <cell r="N163">
            <v>18789.47</v>
          </cell>
          <cell r="O163">
            <v>18789.47</v>
          </cell>
        </row>
        <row r="164">
          <cell r="A164">
            <v>18789.47</v>
          </cell>
          <cell r="B164">
            <v>18789.47</v>
          </cell>
          <cell r="C164">
            <v>18789.47</v>
          </cell>
          <cell r="D164">
            <v>18789.47</v>
          </cell>
          <cell r="E164">
            <v>18789.47</v>
          </cell>
          <cell r="F164">
            <v>18789.47</v>
          </cell>
          <cell r="G164">
            <v>18789.47</v>
          </cell>
          <cell r="H164">
            <v>18789.47</v>
          </cell>
          <cell r="I164">
            <v>18789.47</v>
          </cell>
          <cell r="J164">
            <v>18789.47</v>
          </cell>
          <cell r="K164">
            <v>18789.47</v>
          </cell>
          <cell r="L164">
            <v>18789.47</v>
          </cell>
          <cell r="M164">
            <v>18789.47</v>
          </cell>
          <cell r="N164">
            <v>18789.47</v>
          </cell>
          <cell r="O164">
            <v>18789.47</v>
          </cell>
        </row>
        <row r="165">
          <cell r="A165">
            <v>18789.47</v>
          </cell>
          <cell r="B165">
            <v>18789.47</v>
          </cell>
          <cell r="C165">
            <v>18789.47</v>
          </cell>
          <cell r="D165">
            <v>18789.47</v>
          </cell>
          <cell r="E165">
            <v>18789.47</v>
          </cell>
          <cell r="F165">
            <v>18789.47</v>
          </cell>
          <cell r="G165">
            <v>18789.47</v>
          </cell>
          <cell r="H165">
            <v>18789.47</v>
          </cell>
          <cell r="I165">
            <v>18789.47</v>
          </cell>
          <cell r="J165">
            <v>18789.47</v>
          </cell>
          <cell r="K165">
            <v>18789.47</v>
          </cell>
          <cell r="L165">
            <v>18789.47</v>
          </cell>
          <cell r="M165">
            <v>18789.47</v>
          </cell>
          <cell r="N165">
            <v>18789.47</v>
          </cell>
          <cell r="O165">
            <v>18789.47</v>
          </cell>
        </row>
        <row r="166">
          <cell r="A166">
            <v>18789.47</v>
          </cell>
          <cell r="B166">
            <v>18789.47</v>
          </cell>
          <cell r="C166">
            <v>18789.47</v>
          </cell>
          <cell r="D166">
            <v>18789.47</v>
          </cell>
          <cell r="E166">
            <v>18789.47</v>
          </cell>
          <cell r="F166">
            <v>18789.47</v>
          </cell>
          <cell r="G166">
            <v>18789.47</v>
          </cell>
          <cell r="H166">
            <v>18789.47</v>
          </cell>
          <cell r="I166">
            <v>18789.47</v>
          </cell>
          <cell r="J166">
            <v>18789.47</v>
          </cell>
          <cell r="K166">
            <v>18789.47</v>
          </cell>
          <cell r="L166">
            <v>18789.47</v>
          </cell>
          <cell r="M166">
            <v>18789.47</v>
          </cell>
          <cell r="N166">
            <v>18789.47</v>
          </cell>
          <cell r="O166">
            <v>18789.47</v>
          </cell>
        </row>
        <row r="167">
          <cell r="A167">
            <v>18789.47</v>
          </cell>
          <cell r="B167">
            <v>18789.47</v>
          </cell>
          <cell r="C167">
            <v>18789.47</v>
          </cell>
          <cell r="D167">
            <v>18789.47</v>
          </cell>
          <cell r="E167">
            <v>18789.47</v>
          </cell>
          <cell r="F167">
            <v>18789.47</v>
          </cell>
          <cell r="G167">
            <v>18789.47</v>
          </cell>
          <cell r="H167">
            <v>18789.47</v>
          </cell>
          <cell r="I167">
            <v>18789.47</v>
          </cell>
          <cell r="J167">
            <v>18789.47</v>
          </cell>
          <cell r="K167">
            <v>18789.47</v>
          </cell>
          <cell r="L167">
            <v>18789.47</v>
          </cell>
          <cell r="M167">
            <v>18789.47</v>
          </cell>
          <cell r="N167">
            <v>18789.47</v>
          </cell>
          <cell r="O167">
            <v>18789.47</v>
          </cell>
        </row>
        <row r="168">
          <cell r="A168">
            <v>18789.47</v>
          </cell>
          <cell r="B168">
            <v>18789.47</v>
          </cell>
          <cell r="C168">
            <v>18789.47</v>
          </cell>
          <cell r="D168">
            <v>18789.47</v>
          </cell>
          <cell r="E168">
            <v>18789.47</v>
          </cell>
          <cell r="F168">
            <v>18789.47</v>
          </cell>
          <cell r="G168">
            <v>18789.47</v>
          </cell>
          <cell r="H168">
            <v>18789.47</v>
          </cell>
          <cell r="I168">
            <v>18789.47</v>
          </cell>
          <cell r="J168">
            <v>18789.47</v>
          </cell>
          <cell r="K168">
            <v>18789.47</v>
          </cell>
          <cell r="L168">
            <v>18789.47</v>
          </cell>
          <cell r="M168">
            <v>18789.47</v>
          </cell>
          <cell r="N168">
            <v>18789.47</v>
          </cell>
          <cell r="O168">
            <v>18789.47</v>
          </cell>
        </row>
        <row r="169">
          <cell r="A169">
            <v>18789.47</v>
          </cell>
          <cell r="B169">
            <v>18789.47</v>
          </cell>
          <cell r="C169">
            <v>18789.47</v>
          </cell>
          <cell r="D169">
            <v>18789.47</v>
          </cell>
          <cell r="E169">
            <v>18789.47</v>
          </cell>
          <cell r="F169">
            <v>18789.47</v>
          </cell>
          <cell r="G169">
            <v>18789.47</v>
          </cell>
          <cell r="H169">
            <v>18789.47</v>
          </cell>
          <cell r="I169">
            <v>18789.47</v>
          </cell>
          <cell r="J169">
            <v>18789.47</v>
          </cell>
          <cell r="K169">
            <v>18789.47</v>
          </cell>
          <cell r="L169">
            <v>18789.47</v>
          </cell>
          <cell r="M169">
            <v>18789.47</v>
          </cell>
          <cell r="N169">
            <v>18789.47</v>
          </cell>
          <cell r="O169">
            <v>18789.47</v>
          </cell>
        </row>
        <row r="170">
          <cell r="A170">
            <v>18789.47</v>
          </cell>
          <cell r="B170">
            <v>18789.47</v>
          </cell>
          <cell r="C170">
            <v>18789.47</v>
          </cell>
          <cell r="D170">
            <v>18789.47</v>
          </cell>
          <cell r="E170">
            <v>18789.47</v>
          </cell>
          <cell r="F170">
            <v>18789.47</v>
          </cell>
          <cell r="G170">
            <v>18789.47</v>
          </cell>
          <cell r="H170">
            <v>18789.47</v>
          </cell>
          <cell r="I170">
            <v>18789.47</v>
          </cell>
          <cell r="J170">
            <v>18789.47</v>
          </cell>
          <cell r="K170">
            <v>18789.47</v>
          </cell>
          <cell r="L170">
            <v>18789.47</v>
          </cell>
          <cell r="M170">
            <v>18789.47</v>
          </cell>
          <cell r="N170">
            <v>18789.47</v>
          </cell>
          <cell r="O170">
            <v>18789.47</v>
          </cell>
        </row>
        <row r="171">
          <cell r="A171">
            <v>18789.47</v>
          </cell>
          <cell r="B171">
            <v>18789.47</v>
          </cell>
          <cell r="C171">
            <v>18789.47</v>
          </cell>
          <cell r="D171">
            <v>18789.47</v>
          </cell>
          <cell r="E171">
            <v>18789.47</v>
          </cell>
          <cell r="F171">
            <v>18789.47</v>
          </cell>
          <cell r="G171">
            <v>18789.47</v>
          </cell>
          <cell r="H171">
            <v>18789.47</v>
          </cell>
          <cell r="I171">
            <v>18789.47</v>
          </cell>
          <cell r="J171">
            <v>18789.47</v>
          </cell>
          <cell r="K171">
            <v>18789.47</v>
          </cell>
          <cell r="L171">
            <v>18789.47</v>
          </cell>
          <cell r="M171">
            <v>18789.47</v>
          </cell>
          <cell r="N171">
            <v>18789.47</v>
          </cell>
          <cell r="O171">
            <v>18789.47</v>
          </cell>
        </row>
        <row r="172">
          <cell r="A172">
            <v>18789.47</v>
          </cell>
          <cell r="B172">
            <v>18789.47</v>
          </cell>
          <cell r="C172">
            <v>18789.47</v>
          </cell>
          <cell r="D172">
            <v>18789.47</v>
          </cell>
          <cell r="E172">
            <v>18789.47</v>
          </cell>
          <cell r="F172">
            <v>18789.47</v>
          </cell>
          <cell r="G172">
            <v>18789.47</v>
          </cell>
          <cell r="H172">
            <v>18789.47</v>
          </cell>
          <cell r="I172">
            <v>18789.47</v>
          </cell>
          <cell r="J172">
            <v>18789.47</v>
          </cell>
          <cell r="K172">
            <v>18789.47</v>
          </cell>
          <cell r="L172">
            <v>18789.47</v>
          </cell>
          <cell r="M172">
            <v>18789.47</v>
          </cell>
          <cell r="N172">
            <v>18789.47</v>
          </cell>
          <cell r="O172">
            <v>18789.47</v>
          </cell>
        </row>
        <row r="173">
          <cell r="A173">
            <v>18789.47</v>
          </cell>
          <cell r="B173">
            <v>18789.47</v>
          </cell>
          <cell r="C173">
            <v>18789.47</v>
          </cell>
          <cell r="D173">
            <v>18789.47</v>
          </cell>
          <cell r="E173">
            <v>18789.47</v>
          </cell>
          <cell r="F173">
            <v>18789.47</v>
          </cell>
          <cell r="G173">
            <v>18789.47</v>
          </cell>
          <cell r="H173">
            <v>18789.47</v>
          </cell>
          <cell r="I173">
            <v>18789.47</v>
          </cell>
          <cell r="J173">
            <v>18789.47</v>
          </cell>
          <cell r="K173">
            <v>18789.47</v>
          </cell>
          <cell r="L173">
            <v>18789.47</v>
          </cell>
          <cell r="M173">
            <v>18789.47</v>
          </cell>
          <cell r="N173">
            <v>18789.47</v>
          </cell>
          <cell r="O173">
            <v>18789.47</v>
          </cell>
        </row>
        <row r="174">
          <cell r="A174">
            <v>18789.47</v>
          </cell>
          <cell r="B174">
            <v>18789.47</v>
          </cell>
          <cell r="C174">
            <v>18789.47</v>
          </cell>
          <cell r="D174">
            <v>18789.47</v>
          </cell>
          <cell r="E174">
            <v>18789.47</v>
          </cell>
          <cell r="F174">
            <v>18789.47</v>
          </cell>
          <cell r="G174">
            <v>18789.47</v>
          </cell>
          <cell r="H174">
            <v>18789.47</v>
          </cell>
          <cell r="I174">
            <v>18789.47</v>
          </cell>
          <cell r="J174">
            <v>18789.47</v>
          </cell>
          <cell r="K174">
            <v>18789.47</v>
          </cell>
          <cell r="L174">
            <v>18789.47</v>
          </cell>
          <cell r="M174">
            <v>18789.47</v>
          </cell>
          <cell r="N174">
            <v>18789.47</v>
          </cell>
          <cell r="O174">
            <v>18789.47</v>
          </cell>
        </row>
        <row r="175">
          <cell r="A175">
            <v>18789.47</v>
          </cell>
          <cell r="B175">
            <v>18789.47</v>
          </cell>
          <cell r="C175">
            <v>18789.47</v>
          </cell>
          <cell r="D175">
            <v>18789.47</v>
          </cell>
          <cell r="E175">
            <v>18789.47</v>
          </cell>
          <cell r="F175">
            <v>18789.47</v>
          </cell>
          <cell r="G175">
            <v>18789.47</v>
          </cell>
          <cell r="H175">
            <v>18789.47</v>
          </cell>
          <cell r="I175">
            <v>18789.47</v>
          </cell>
          <cell r="J175">
            <v>18789.47</v>
          </cell>
          <cell r="K175">
            <v>18789.47</v>
          </cell>
          <cell r="L175">
            <v>18789.47</v>
          </cell>
          <cell r="M175">
            <v>18789.47</v>
          </cell>
          <cell r="N175">
            <v>18789.47</v>
          </cell>
          <cell r="O175">
            <v>18789.47</v>
          </cell>
        </row>
        <row r="176">
          <cell r="A176">
            <v>18789.47</v>
          </cell>
          <cell r="B176">
            <v>18789.47</v>
          </cell>
          <cell r="C176">
            <v>18789.47</v>
          </cell>
          <cell r="D176">
            <v>18789.47</v>
          </cell>
          <cell r="E176">
            <v>18789.47</v>
          </cell>
          <cell r="F176">
            <v>18789.47</v>
          </cell>
          <cell r="G176">
            <v>18789.47</v>
          </cell>
          <cell r="H176">
            <v>18789.47</v>
          </cell>
          <cell r="I176">
            <v>18789.47</v>
          </cell>
          <cell r="J176">
            <v>18789.47</v>
          </cell>
          <cell r="K176">
            <v>18789.47</v>
          </cell>
          <cell r="L176">
            <v>18789.47</v>
          </cell>
          <cell r="M176">
            <v>18789.47</v>
          </cell>
          <cell r="N176">
            <v>18789.47</v>
          </cell>
          <cell r="O176">
            <v>18789.47</v>
          </cell>
        </row>
        <row r="177">
          <cell r="A177">
            <v>18789.47</v>
          </cell>
          <cell r="B177">
            <v>18789.47</v>
          </cell>
          <cell r="C177">
            <v>18789.47</v>
          </cell>
          <cell r="D177">
            <v>18789.47</v>
          </cell>
          <cell r="E177">
            <v>18789.47</v>
          </cell>
          <cell r="F177">
            <v>18789.47</v>
          </cell>
          <cell r="G177">
            <v>18789.47</v>
          </cell>
          <cell r="H177">
            <v>18789.47</v>
          </cell>
          <cell r="I177">
            <v>18789.47</v>
          </cell>
          <cell r="J177">
            <v>18789.47</v>
          </cell>
          <cell r="K177">
            <v>18789.47</v>
          </cell>
          <cell r="L177">
            <v>18789.47</v>
          </cell>
          <cell r="M177">
            <v>18789.47</v>
          </cell>
          <cell r="N177">
            <v>18789.47</v>
          </cell>
          <cell r="O177">
            <v>18789.47</v>
          </cell>
        </row>
        <row r="178">
          <cell r="A178">
            <v>18789.47</v>
          </cell>
          <cell r="B178">
            <v>18789.47</v>
          </cell>
          <cell r="C178">
            <v>18789.47</v>
          </cell>
          <cell r="D178">
            <v>18789.47</v>
          </cell>
          <cell r="E178">
            <v>18789.47</v>
          </cell>
          <cell r="F178">
            <v>18789.47</v>
          </cell>
          <cell r="G178">
            <v>18789.47</v>
          </cell>
          <cell r="H178">
            <v>18789.47</v>
          </cell>
          <cell r="I178">
            <v>18789.47</v>
          </cell>
          <cell r="J178">
            <v>18789.47</v>
          </cell>
          <cell r="K178">
            <v>18789.47</v>
          </cell>
          <cell r="L178">
            <v>18789.47</v>
          </cell>
          <cell r="M178">
            <v>18789.47</v>
          </cell>
          <cell r="N178">
            <v>18789.47</v>
          </cell>
          <cell r="O178">
            <v>18789.47</v>
          </cell>
        </row>
        <row r="179">
          <cell r="A179">
            <v>18789.47</v>
          </cell>
          <cell r="B179">
            <v>18789.47</v>
          </cell>
          <cell r="C179">
            <v>18789.47</v>
          </cell>
          <cell r="D179">
            <v>18789.47</v>
          </cell>
          <cell r="E179">
            <v>18789.47</v>
          </cell>
          <cell r="F179">
            <v>18789.47</v>
          </cell>
          <cell r="G179">
            <v>18789.47</v>
          </cell>
          <cell r="H179">
            <v>18789.47</v>
          </cell>
          <cell r="I179">
            <v>18789.47</v>
          </cell>
          <cell r="J179">
            <v>18789.47</v>
          </cell>
          <cell r="K179">
            <v>18789.47</v>
          </cell>
          <cell r="L179">
            <v>18789.47</v>
          </cell>
          <cell r="M179">
            <v>18789.47</v>
          </cell>
          <cell r="N179">
            <v>18789.47</v>
          </cell>
          <cell r="O179">
            <v>18789.47</v>
          </cell>
        </row>
        <row r="180">
          <cell r="A180">
            <v>18789.47</v>
          </cell>
          <cell r="B180">
            <v>18789.47</v>
          </cell>
          <cell r="C180">
            <v>18789.47</v>
          </cell>
          <cell r="D180">
            <v>18789.47</v>
          </cell>
          <cell r="E180">
            <v>18789.47</v>
          </cell>
          <cell r="F180">
            <v>18789.47</v>
          </cell>
          <cell r="G180">
            <v>18789.47</v>
          </cell>
          <cell r="H180">
            <v>18789.47</v>
          </cell>
          <cell r="I180">
            <v>18789.47</v>
          </cell>
          <cell r="J180">
            <v>18789.47</v>
          </cell>
          <cell r="K180">
            <v>18789.47</v>
          </cell>
          <cell r="L180">
            <v>18789.47</v>
          </cell>
          <cell r="M180">
            <v>18789.47</v>
          </cell>
          <cell r="N180">
            <v>18789.47</v>
          </cell>
          <cell r="O180">
            <v>18789.47</v>
          </cell>
        </row>
        <row r="181">
          <cell r="A181">
            <v>18789.47</v>
          </cell>
          <cell r="B181">
            <v>18789.47</v>
          </cell>
          <cell r="C181">
            <v>18789.47</v>
          </cell>
          <cell r="D181">
            <v>18789.47</v>
          </cell>
          <cell r="E181">
            <v>18789.47</v>
          </cell>
          <cell r="F181">
            <v>18789.47</v>
          </cell>
          <cell r="G181">
            <v>18789.47</v>
          </cell>
          <cell r="H181">
            <v>18789.47</v>
          </cell>
          <cell r="I181">
            <v>18789.47</v>
          </cell>
          <cell r="J181">
            <v>18789.47</v>
          </cell>
          <cell r="K181">
            <v>18789.47</v>
          </cell>
          <cell r="L181">
            <v>18789.47</v>
          </cell>
          <cell r="M181">
            <v>18789.47</v>
          </cell>
          <cell r="N181">
            <v>18789.47</v>
          </cell>
          <cell r="O181">
            <v>18789.47</v>
          </cell>
        </row>
        <row r="182">
          <cell r="A182">
            <v>18789.47</v>
          </cell>
          <cell r="B182">
            <v>18789.47</v>
          </cell>
          <cell r="C182">
            <v>18789.47</v>
          </cell>
          <cell r="D182">
            <v>18789.47</v>
          </cell>
          <cell r="E182">
            <v>18789.47</v>
          </cell>
          <cell r="F182">
            <v>18789.47</v>
          </cell>
          <cell r="G182">
            <v>18789.47</v>
          </cell>
          <cell r="H182">
            <v>18789.47</v>
          </cell>
          <cell r="I182">
            <v>18789.47</v>
          </cell>
          <cell r="J182">
            <v>18789.47</v>
          </cell>
          <cell r="K182">
            <v>18789.47</v>
          </cell>
          <cell r="L182">
            <v>18789.47</v>
          </cell>
          <cell r="M182">
            <v>18789.47</v>
          </cell>
          <cell r="N182">
            <v>18789.47</v>
          </cell>
          <cell r="O182">
            <v>18789.47</v>
          </cell>
        </row>
        <row r="183">
          <cell r="A183">
            <v>18789.47</v>
          </cell>
          <cell r="B183">
            <v>18789.47</v>
          </cell>
          <cell r="C183">
            <v>18789.47</v>
          </cell>
          <cell r="D183">
            <v>18789.47</v>
          </cell>
          <cell r="E183">
            <v>18789.47</v>
          </cell>
          <cell r="F183">
            <v>18789.47</v>
          </cell>
          <cell r="G183">
            <v>18789.47</v>
          </cell>
          <cell r="H183">
            <v>18789.47</v>
          </cell>
          <cell r="I183">
            <v>18789.47</v>
          </cell>
          <cell r="J183">
            <v>18789.47</v>
          </cell>
          <cell r="K183">
            <v>18789.47</v>
          </cell>
          <cell r="L183">
            <v>18789.47</v>
          </cell>
          <cell r="M183">
            <v>18789.47</v>
          </cell>
          <cell r="N183">
            <v>18789.47</v>
          </cell>
          <cell r="O183">
            <v>18789.47</v>
          </cell>
        </row>
        <row r="184">
          <cell r="A184">
            <v>18789.47</v>
          </cell>
          <cell r="B184">
            <v>18789.47</v>
          </cell>
          <cell r="C184">
            <v>18789.47</v>
          </cell>
          <cell r="D184">
            <v>18789.47</v>
          </cell>
          <cell r="E184">
            <v>18789.47</v>
          </cell>
          <cell r="F184">
            <v>18789.47</v>
          </cell>
          <cell r="G184">
            <v>18789.47</v>
          </cell>
          <cell r="H184">
            <v>18789.47</v>
          </cell>
          <cell r="I184">
            <v>18789.47</v>
          </cell>
          <cell r="J184">
            <v>18789.47</v>
          </cell>
          <cell r="K184">
            <v>18789.47</v>
          </cell>
          <cell r="L184">
            <v>18789.47</v>
          </cell>
          <cell r="M184">
            <v>18789.47</v>
          </cell>
          <cell r="N184">
            <v>18789.47</v>
          </cell>
          <cell r="O184">
            <v>18789.47</v>
          </cell>
        </row>
        <row r="185">
          <cell r="A185">
            <v>18789.47</v>
          </cell>
          <cell r="B185">
            <v>18789.47</v>
          </cell>
          <cell r="C185">
            <v>18789.47</v>
          </cell>
          <cell r="D185">
            <v>18789.47</v>
          </cell>
          <cell r="E185">
            <v>18789.47</v>
          </cell>
          <cell r="F185">
            <v>18789.47</v>
          </cell>
          <cell r="G185">
            <v>18789.47</v>
          </cell>
          <cell r="H185">
            <v>18789.47</v>
          </cell>
          <cell r="I185">
            <v>18789.47</v>
          </cell>
          <cell r="J185">
            <v>18789.47</v>
          </cell>
          <cell r="K185">
            <v>18789.47</v>
          </cell>
          <cell r="L185">
            <v>18789.47</v>
          </cell>
          <cell r="M185">
            <v>18789.47</v>
          </cell>
          <cell r="N185">
            <v>18789.47</v>
          </cell>
          <cell r="O185">
            <v>18789.47</v>
          </cell>
        </row>
        <row r="186">
          <cell r="A186">
            <v>18789.47</v>
          </cell>
          <cell r="B186">
            <v>18789.47</v>
          </cell>
          <cell r="C186">
            <v>18789.47</v>
          </cell>
          <cell r="D186">
            <v>18789.47</v>
          </cell>
          <cell r="E186">
            <v>18789.47</v>
          </cell>
          <cell r="F186">
            <v>18789.47</v>
          </cell>
          <cell r="G186">
            <v>18789.47</v>
          </cell>
          <cell r="H186">
            <v>18789.47</v>
          </cell>
          <cell r="I186">
            <v>18789.47</v>
          </cell>
          <cell r="J186">
            <v>18789.47</v>
          </cell>
          <cell r="K186">
            <v>18789.47</v>
          </cell>
          <cell r="L186">
            <v>18789.47</v>
          </cell>
          <cell r="M186">
            <v>18789.47</v>
          </cell>
          <cell r="N186">
            <v>18789.47</v>
          </cell>
          <cell r="O186">
            <v>18789.47</v>
          </cell>
        </row>
        <row r="187">
          <cell r="A187">
            <v>18789.47</v>
          </cell>
          <cell r="B187">
            <v>18789.47</v>
          </cell>
          <cell r="C187">
            <v>18789.47</v>
          </cell>
          <cell r="D187">
            <v>18789.47</v>
          </cell>
          <cell r="E187">
            <v>18789.47</v>
          </cell>
          <cell r="F187">
            <v>18789.47</v>
          </cell>
          <cell r="G187">
            <v>18789.47</v>
          </cell>
          <cell r="H187">
            <v>18789.47</v>
          </cell>
          <cell r="I187">
            <v>18789.47</v>
          </cell>
          <cell r="J187">
            <v>18789.47</v>
          </cell>
          <cell r="K187">
            <v>18789.47</v>
          </cell>
          <cell r="L187">
            <v>18789.47</v>
          </cell>
          <cell r="M187">
            <v>18789.47</v>
          </cell>
          <cell r="N187">
            <v>18789.47</v>
          </cell>
          <cell r="O187">
            <v>18789.47</v>
          </cell>
        </row>
        <row r="188">
          <cell r="A188">
            <v>18789.47</v>
          </cell>
          <cell r="B188">
            <v>18789.47</v>
          </cell>
          <cell r="C188">
            <v>18789.47</v>
          </cell>
          <cell r="D188">
            <v>18789.47</v>
          </cell>
          <cell r="E188">
            <v>18789.47</v>
          </cell>
          <cell r="F188">
            <v>18789.47</v>
          </cell>
          <cell r="G188">
            <v>18789.47</v>
          </cell>
          <cell r="H188">
            <v>18789.47</v>
          </cell>
          <cell r="I188">
            <v>18789.47</v>
          </cell>
          <cell r="J188">
            <v>18789.47</v>
          </cell>
          <cell r="K188">
            <v>18789.47</v>
          </cell>
          <cell r="L188">
            <v>18789.47</v>
          </cell>
          <cell r="M188">
            <v>18789.47</v>
          </cell>
          <cell r="N188">
            <v>18789.47</v>
          </cell>
          <cell r="O188">
            <v>18789.47</v>
          </cell>
        </row>
        <row r="189">
          <cell r="A189">
            <v>18789.47</v>
          </cell>
          <cell r="B189">
            <v>18789.47</v>
          </cell>
          <cell r="C189">
            <v>18789.47</v>
          </cell>
          <cell r="D189">
            <v>18789.47</v>
          </cell>
          <cell r="E189">
            <v>18789.47</v>
          </cell>
          <cell r="F189">
            <v>18789.47</v>
          </cell>
          <cell r="G189">
            <v>18789.47</v>
          </cell>
          <cell r="H189">
            <v>18789.47</v>
          </cell>
          <cell r="I189">
            <v>18789.47</v>
          </cell>
          <cell r="J189">
            <v>18789.47</v>
          </cell>
          <cell r="K189">
            <v>18789.47</v>
          </cell>
          <cell r="L189">
            <v>18789.47</v>
          </cell>
          <cell r="M189">
            <v>18789.47</v>
          </cell>
          <cell r="N189">
            <v>18789.47</v>
          </cell>
          <cell r="O189">
            <v>18789.47</v>
          </cell>
        </row>
        <row r="190">
          <cell r="A190">
            <v>18789.47</v>
          </cell>
          <cell r="B190">
            <v>18789.47</v>
          </cell>
          <cell r="C190">
            <v>18789.47</v>
          </cell>
          <cell r="D190">
            <v>18789.47</v>
          </cell>
          <cell r="E190">
            <v>18789.47</v>
          </cell>
          <cell r="F190">
            <v>18789.47</v>
          </cell>
          <cell r="G190">
            <v>18789.47</v>
          </cell>
          <cell r="H190">
            <v>18789.47</v>
          </cell>
          <cell r="I190">
            <v>18789.47</v>
          </cell>
          <cell r="J190">
            <v>18789.47</v>
          </cell>
          <cell r="K190">
            <v>18789.47</v>
          </cell>
          <cell r="L190">
            <v>18789.47</v>
          </cell>
          <cell r="M190">
            <v>18789.47</v>
          </cell>
          <cell r="N190">
            <v>18789.47</v>
          </cell>
          <cell r="O190">
            <v>18789.47</v>
          </cell>
        </row>
        <row r="191">
          <cell r="A191">
            <v>18789.47</v>
          </cell>
          <cell r="B191">
            <v>18789.47</v>
          </cell>
          <cell r="C191">
            <v>18789.47</v>
          </cell>
          <cell r="D191">
            <v>18789.47</v>
          </cell>
          <cell r="E191">
            <v>18789.47</v>
          </cell>
          <cell r="F191">
            <v>18789.47</v>
          </cell>
          <cell r="G191">
            <v>18789.47</v>
          </cell>
          <cell r="H191">
            <v>18789.47</v>
          </cell>
          <cell r="I191">
            <v>18789.47</v>
          </cell>
          <cell r="J191">
            <v>18789.47</v>
          </cell>
          <cell r="K191">
            <v>18789.47</v>
          </cell>
          <cell r="L191">
            <v>18789.47</v>
          </cell>
          <cell r="M191">
            <v>18789.47</v>
          </cell>
          <cell r="N191">
            <v>18789.47</v>
          </cell>
          <cell r="O191">
            <v>18789.47</v>
          </cell>
        </row>
        <row r="192">
          <cell r="A192">
            <v>18789.47</v>
          </cell>
          <cell r="B192">
            <v>18789.47</v>
          </cell>
          <cell r="C192">
            <v>18789.47</v>
          </cell>
          <cell r="D192">
            <v>18789.47</v>
          </cell>
          <cell r="E192">
            <v>18789.47</v>
          </cell>
          <cell r="F192">
            <v>18789.47</v>
          </cell>
          <cell r="G192">
            <v>18789.47</v>
          </cell>
          <cell r="H192">
            <v>18789.47</v>
          </cell>
          <cell r="I192">
            <v>18789.47</v>
          </cell>
          <cell r="J192">
            <v>18789.47</v>
          </cell>
          <cell r="K192">
            <v>18789.47</v>
          </cell>
          <cell r="L192">
            <v>18789.47</v>
          </cell>
          <cell r="M192">
            <v>18789.47</v>
          </cell>
          <cell r="N192">
            <v>18789.47</v>
          </cell>
          <cell r="O192">
            <v>18789.47</v>
          </cell>
        </row>
        <row r="193">
          <cell r="A193">
            <v>18789.47</v>
          </cell>
          <cell r="B193">
            <v>18789.47</v>
          </cell>
          <cell r="C193">
            <v>18789.47</v>
          </cell>
          <cell r="D193">
            <v>18789.47</v>
          </cell>
          <cell r="E193">
            <v>18789.47</v>
          </cell>
          <cell r="F193">
            <v>18789.47</v>
          </cell>
          <cell r="G193">
            <v>18789.47</v>
          </cell>
          <cell r="H193">
            <v>18789.47</v>
          </cell>
          <cell r="I193">
            <v>18789.47</v>
          </cell>
          <cell r="J193">
            <v>18789.47</v>
          </cell>
          <cell r="K193">
            <v>18789.47</v>
          </cell>
          <cell r="L193">
            <v>18789.47</v>
          </cell>
          <cell r="M193">
            <v>18789.47</v>
          </cell>
          <cell r="N193">
            <v>18789.47</v>
          </cell>
          <cell r="O193">
            <v>18789.47</v>
          </cell>
        </row>
        <row r="194">
          <cell r="A194">
            <v>18789.47</v>
          </cell>
          <cell r="B194">
            <v>18789.47</v>
          </cell>
          <cell r="C194">
            <v>18789.47</v>
          </cell>
          <cell r="D194">
            <v>18789.47</v>
          </cell>
          <cell r="E194">
            <v>18789.47</v>
          </cell>
          <cell r="F194">
            <v>18789.47</v>
          </cell>
          <cell r="G194">
            <v>18789.47</v>
          </cell>
          <cell r="H194">
            <v>18789.47</v>
          </cell>
          <cell r="I194">
            <v>18789.47</v>
          </cell>
          <cell r="J194">
            <v>18789.47</v>
          </cell>
          <cell r="K194">
            <v>18789.47</v>
          </cell>
          <cell r="L194">
            <v>18789.47</v>
          </cell>
          <cell r="M194">
            <v>18789.47</v>
          </cell>
          <cell r="N194">
            <v>18789.47</v>
          </cell>
          <cell r="O194">
            <v>18789.47</v>
          </cell>
        </row>
        <row r="195">
          <cell r="A195">
            <v>18789.47</v>
          </cell>
          <cell r="B195">
            <v>18789.47</v>
          </cell>
          <cell r="C195">
            <v>18789.47</v>
          </cell>
          <cell r="D195">
            <v>18789.47</v>
          </cell>
          <cell r="E195">
            <v>18789.47</v>
          </cell>
          <cell r="F195">
            <v>18789.47</v>
          </cell>
          <cell r="G195">
            <v>18789.47</v>
          </cell>
          <cell r="H195">
            <v>18789.47</v>
          </cell>
          <cell r="I195">
            <v>18789.47</v>
          </cell>
          <cell r="J195">
            <v>18789.47</v>
          </cell>
          <cell r="K195">
            <v>18789.47</v>
          </cell>
          <cell r="L195">
            <v>18789.47</v>
          </cell>
          <cell r="M195">
            <v>18789.47</v>
          </cell>
          <cell r="N195">
            <v>18789.47</v>
          </cell>
          <cell r="O195">
            <v>18789.47</v>
          </cell>
        </row>
        <row r="196">
          <cell r="A196">
            <v>18789.47</v>
          </cell>
          <cell r="B196">
            <v>18789.47</v>
          </cell>
          <cell r="C196">
            <v>18789.47</v>
          </cell>
          <cell r="D196">
            <v>18789.47</v>
          </cell>
          <cell r="E196">
            <v>18789.47</v>
          </cell>
          <cell r="F196">
            <v>18789.47</v>
          </cell>
          <cell r="G196">
            <v>18789.47</v>
          </cell>
          <cell r="H196">
            <v>18789.47</v>
          </cell>
          <cell r="I196">
            <v>18789.47</v>
          </cell>
          <cell r="J196">
            <v>18789.47</v>
          </cell>
          <cell r="K196">
            <v>18789.47</v>
          </cell>
          <cell r="L196">
            <v>18789.47</v>
          </cell>
          <cell r="M196">
            <v>18789.47</v>
          </cell>
          <cell r="N196">
            <v>18789.47</v>
          </cell>
          <cell r="O196">
            <v>18789.47</v>
          </cell>
        </row>
        <row r="197">
          <cell r="A197">
            <v>18789.47</v>
          </cell>
          <cell r="B197">
            <v>18789.47</v>
          </cell>
          <cell r="C197">
            <v>18789.47</v>
          </cell>
          <cell r="D197">
            <v>18789.47</v>
          </cell>
          <cell r="E197">
            <v>18789.47</v>
          </cell>
          <cell r="F197">
            <v>18789.47</v>
          </cell>
          <cell r="G197">
            <v>18789.47</v>
          </cell>
          <cell r="H197">
            <v>18789.47</v>
          </cell>
          <cell r="I197">
            <v>18789.47</v>
          </cell>
          <cell r="J197">
            <v>18789.47</v>
          </cell>
          <cell r="K197">
            <v>18789.47</v>
          </cell>
          <cell r="L197">
            <v>18789.47</v>
          </cell>
          <cell r="M197">
            <v>18789.47</v>
          </cell>
          <cell r="N197">
            <v>18789.47</v>
          </cell>
          <cell r="O197">
            <v>18789.47</v>
          </cell>
        </row>
        <row r="198">
          <cell r="A198">
            <v>18789.47</v>
          </cell>
          <cell r="B198">
            <v>18789.47</v>
          </cell>
          <cell r="C198">
            <v>18789.47</v>
          </cell>
          <cell r="D198">
            <v>18789.47</v>
          </cell>
          <cell r="E198">
            <v>18789.47</v>
          </cell>
          <cell r="F198">
            <v>18789.47</v>
          </cell>
          <cell r="G198">
            <v>18789.47</v>
          </cell>
          <cell r="H198">
            <v>18789.47</v>
          </cell>
          <cell r="I198">
            <v>18789.47</v>
          </cell>
          <cell r="J198">
            <v>18789.47</v>
          </cell>
          <cell r="K198">
            <v>18789.47</v>
          </cell>
          <cell r="L198">
            <v>18789.47</v>
          </cell>
          <cell r="M198">
            <v>18789.47</v>
          </cell>
          <cell r="N198">
            <v>18789.47</v>
          </cell>
          <cell r="O198">
            <v>18789.47</v>
          </cell>
        </row>
        <row r="199">
          <cell r="A199">
            <v>18789.47</v>
          </cell>
          <cell r="B199">
            <v>18789.47</v>
          </cell>
          <cell r="C199">
            <v>18789.47</v>
          </cell>
          <cell r="D199">
            <v>18789.47</v>
          </cell>
          <cell r="E199">
            <v>18789.47</v>
          </cell>
          <cell r="F199">
            <v>18789.47</v>
          </cell>
          <cell r="G199">
            <v>18789.47</v>
          </cell>
          <cell r="H199">
            <v>18789.47</v>
          </cell>
          <cell r="I199">
            <v>18789.47</v>
          </cell>
          <cell r="J199">
            <v>18789.47</v>
          </cell>
          <cell r="K199">
            <v>18789.47</v>
          </cell>
          <cell r="L199">
            <v>18789.47</v>
          </cell>
          <cell r="M199">
            <v>18789.47</v>
          </cell>
          <cell r="N199">
            <v>18789.47</v>
          </cell>
          <cell r="O199">
            <v>18789.47</v>
          </cell>
        </row>
        <row r="200">
          <cell r="A200">
            <v>18789.47</v>
          </cell>
          <cell r="B200">
            <v>18789.47</v>
          </cell>
          <cell r="C200">
            <v>18789.47</v>
          </cell>
          <cell r="D200">
            <v>18789.47</v>
          </cell>
          <cell r="E200">
            <v>18789.47</v>
          </cell>
          <cell r="F200">
            <v>18789.47</v>
          </cell>
          <cell r="G200">
            <v>18789.47</v>
          </cell>
          <cell r="H200">
            <v>18789.47</v>
          </cell>
          <cell r="I200">
            <v>18789.47</v>
          </cell>
          <cell r="J200">
            <v>18789.47</v>
          </cell>
          <cell r="K200">
            <v>18789.47</v>
          </cell>
          <cell r="L200">
            <v>18789.47</v>
          </cell>
          <cell r="M200">
            <v>18789.47</v>
          </cell>
          <cell r="N200">
            <v>18789.47</v>
          </cell>
          <cell r="O200">
            <v>18789.47</v>
          </cell>
        </row>
        <row r="201">
          <cell r="A201">
            <v>18789.47</v>
          </cell>
          <cell r="B201">
            <v>18789.47</v>
          </cell>
          <cell r="C201">
            <v>18789.47</v>
          </cell>
          <cell r="D201">
            <v>18789.47</v>
          </cell>
          <cell r="E201">
            <v>18789.47</v>
          </cell>
          <cell r="F201">
            <v>18789.47</v>
          </cell>
          <cell r="G201">
            <v>18789.47</v>
          </cell>
          <cell r="H201">
            <v>18789.47</v>
          </cell>
          <cell r="I201">
            <v>18789.47</v>
          </cell>
          <cell r="J201">
            <v>18789.47</v>
          </cell>
          <cell r="K201">
            <v>18789.47</v>
          </cell>
          <cell r="L201">
            <v>18789.47</v>
          </cell>
          <cell r="M201">
            <v>18789.47</v>
          </cell>
          <cell r="N201">
            <v>18789.47</v>
          </cell>
          <cell r="O201">
            <v>18789.47</v>
          </cell>
        </row>
        <row r="202">
          <cell r="A202">
            <v>18789.47</v>
          </cell>
          <cell r="B202">
            <v>18789.47</v>
          </cell>
          <cell r="C202">
            <v>18789.47</v>
          </cell>
          <cell r="D202">
            <v>18789.47</v>
          </cell>
          <cell r="E202">
            <v>18789.47</v>
          </cell>
          <cell r="F202">
            <v>18789.47</v>
          </cell>
          <cell r="G202">
            <v>18789.47</v>
          </cell>
          <cell r="H202">
            <v>18789.47</v>
          </cell>
          <cell r="I202">
            <v>18789.47</v>
          </cell>
          <cell r="J202">
            <v>18789.47</v>
          </cell>
          <cell r="K202">
            <v>18789.47</v>
          </cell>
          <cell r="L202">
            <v>18789.47</v>
          </cell>
          <cell r="M202">
            <v>18789.47</v>
          </cell>
          <cell r="N202">
            <v>18789.47</v>
          </cell>
          <cell r="O202">
            <v>18789.47</v>
          </cell>
        </row>
        <row r="203">
          <cell r="A203">
            <v>18789.47</v>
          </cell>
          <cell r="B203">
            <v>18789.47</v>
          </cell>
          <cell r="C203">
            <v>18789.47</v>
          </cell>
          <cell r="D203">
            <v>18789.47</v>
          </cell>
          <cell r="E203">
            <v>18789.47</v>
          </cell>
          <cell r="F203">
            <v>18789.47</v>
          </cell>
          <cell r="G203">
            <v>18789.47</v>
          </cell>
          <cell r="H203">
            <v>18789.47</v>
          </cell>
          <cell r="I203">
            <v>18789.47</v>
          </cell>
          <cell r="J203">
            <v>18789.47</v>
          </cell>
          <cell r="K203">
            <v>18789.47</v>
          </cell>
          <cell r="L203">
            <v>18789.47</v>
          </cell>
          <cell r="M203">
            <v>18789.47</v>
          </cell>
          <cell r="N203">
            <v>18789.47</v>
          </cell>
          <cell r="O203">
            <v>18789.47</v>
          </cell>
        </row>
        <row r="204">
          <cell r="A204">
            <v>18789.47</v>
          </cell>
          <cell r="B204">
            <v>18789.47</v>
          </cell>
          <cell r="C204">
            <v>18789.47</v>
          </cell>
          <cell r="D204">
            <v>18789.47</v>
          </cell>
          <cell r="E204">
            <v>18789.47</v>
          </cell>
          <cell r="F204">
            <v>18789.47</v>
          </cell>
          <cell r="G204">
            <v>18789.47</v>
          </cell>
          <cell r="H204">
            <v>18789.47</v>
          </cell>
          <cell r="I204">
            <v>18789.47</v>
          </cell>
          <cell r="J204">
            <v>18789.47</v>
          </cell>
          <cell r="K204">
            <v>18789.47</v>
          </cell>
          <cell r="L204">
            <v>18789.47</v>
          </cell>
          <cell r="M204">
            <v>18789.47</v>
          </cell>
          <cell r="N204">
            <v>18789.47</v>
          </cell>
          <cell r="O204">
            <v>18789.47</v>
          </cell>
        </row>
        <row r="205">
          <cell r="A205">
            <v>18789.47</v>
          </cell>
          <cell r="B205">
            <v>18789.47</v>
          </cell>
          <cell r="C205">
            <v>18789.47</v>
          </cell>
          <cell r="D205">
            <v>18789.47</v>
          </cell>
          <cell r="E205">
            <v>18789.47</v>
          </cell>
          <cell r="F205">
            <v>18789.47</v>
          </cell>
          <cell r="G205">
            <v>18789.47</v>
          </cell>
          <cell r="H205">
            <v>18789.47</v>
          </cell>
          <cell r="I205">
            <v>18789.47</v>
          </cell>
          <cell r="J205">
            <v>18789.47</v>
          </cell>
          <cell r="K205">
            <v>18789.47</v>
          </cell>
          <cell r="L205">
            <v>18789.47</v>
          </cell>
          <cell r="M205">
            <v>18789.47</v>
          </cell>
          <cell r="N205">
            <v>18789.47</v>
          </cell>
          <cell r="O205">
            <v>18789.47</v>
          </cell>
        </row>
        <row r="206">
          <cell r="A206">
            <v>18789.47</v>
          </cell>
          <cell r="B206">
            <v>18789.47</v>
          </cell>
          <cell r="C206">
            <v>18789.47</v>
          </cell>
          <cell r="D206">
            <v>18789.47</v>
          </cell>
          <cell r="E206">
            <v>18789.47</v>
          </cell>
          <cell r="F206">
            <v>18789.47</v>
          </cell>
          <cell r="G206">
            <v>18789.47</v>
          </cell>
          <cell r="H206">
            <v>18789.47</v>
          </cell>
          <cell r="I206">
            <v>18789.47</v>
          </cell>
          <cell r="J206">
            <v>18789.47</v>
          </cell>
          <cell r="K206">
            <v>18789.47</v>
          </cell>
          <cell r="L206">
            <v>18789.47</v>
          </cell>
          <cell r="M206">
            <v>18789.47</v>
          </cell>
          <cell r="N206">
            <v>18789.47</v>
          </cell>
          <cell r="O206">
            <v>18789.47</v>
          </cell>
        </row>
        <row r="207">
          <cell r="A207">
            <v>18789.47</v>
          </cell>
          <cell r="B207">
            <v>18789.47</v>
          </cell>
          <cell r="C207">
            <v>18789.47</v>
          </cell>
          <cell r="D207">
            <v>18789.47</v>
          </cell>
          <cell r="E207">
            <v>18789.47</v>
          </cell>
          <cell r="F207">
            <v>18789.47</v>
          </cell>
          <cell r="G207">
            <v>18789.47</v>
          </cell>
          <cell r="H207">
            <v>18789.47</v>
          </cell>
          <cell r="I207">
            <v>18789.47</v>
          </cell>
          <cell r="J207">
            <v>18789.47</v>
          </cell>
          <cell r="K207">
            <v>18789.47</v>
          </cell>
          <cell r="L207">
            <v>18789.47</v>
          </cell>
          <cell r="M207">
            <v>18789.47</v>
          </cell>
          <cell r="N207">
            <v>18789.47</v>
          </cell>
          <cell r="O207">
            <v>18789.47</v>
          </cell>
        </row>
        <row r="208">
          <cell r="A208">
            <v>18789.47</v>
          </cell>
          <cell r="B208">
            <v>18789.47</v>
          </cell>
          <cell r="C208">
            <v>18789.47</v>
          </cell>
          <cell r="D208">
            <v>18789.47</v>
          </cell>
          <cell r="E208">
            <v>18789.47</v>
          </cell>
          <cell r="F208">
            <v>18789.47</v>
          </cell>
          <cell r="G208">
            <v>18789.47</v>
          </cell>
          <cell r="H208">
            <v>18789.47</v>
          </cell>
          <cell r="I208">
            <v>18789.47</v>
          </cell>
          <cell r="J208">
            <v>18789.47</v>
          </cell>
          <cell r="K208">
            <v>18789.47</v>
          </cell>
          <cell r="L208">
            <v>18789.47</v>
          </cell>
          <cell r="M208">
            <v>18789.47</v>
          </cell>
          <cell r="N208">
            <v>18789.47</v>
          </cell>
          <cell r="O208">
            <v>18789.47</v>
          </cell>
        </row>
        <row r="209">
          <cell r="A209">
            <v>18789.47</v>
          </cell>
          <cell r="B209">
            <v>18789.47</v>
          </cell>
          <cell r="C209">
            <v>18789.47</v>
          </cell>
          <cell r="D209">
            <v>18789.47</v>
          </cell>
          <cell r="E209">
            <v>18789.47</v>
          </cell>
          <cell r="F209">
            <v>18789.47</v>
          </cell>
          <cell r="G209">
            <v>18789.47</v>
          </cell>
          <cell r="H209">
            <v>18789.47</v>
          </cell>
          <cell r="I209">
            <v>18789.47</v>
          </cell>
          <cell r="J209">
            <v>18789.47</v>
          </cell>
          <cell r="K209">
            <v>18789.47</v>
          </cell>
          <cell r="L209">
            <v>18789.47</v>
          </cell>
          <cell r="M209">
            <v>18789.47</v>
          </cell>
          <cell r="N209">
            <v>18789.47</v>
          </cell>
          <cell r="O209">
            <v>18789.47</v>
          </cell>
        </row>
        <row r="210">
          <cell r="A210">
            <v>18789.47</v>
          </cell>
          <cell r="B210">
            <v>18789.47</v>
          </cell>
          <cell r="C210">
            <v>18789.47</v>
          </cell>
          <cell r="D210">
            <v>18789.47</v>
          </cell>
          <cell r="E210">
            <v>18789.47</v>
          </cell>
          <cell r="F210">
            <v>18789.47</v>
          </cell>
          <cell r="G210">
            <v>18789.47</v>
          </cell>
          <cell r="H210">
            <v>18789.47</v>
          </cell>
          <cell r="I210">
            <v>18789.47</v>
          </cell>
          <cell r="J210">
            <v>18789.47</v>
          </cell>
          <cell r="K210">
            <v>18789.47</v>
          </cell>
          <cell r="L210">
            <v>18789.47</v>
          </cell>
          <cell r="M210">
            <v>18789.47</v>
          </cell>
          <cell r="N210">
            <v>18789.47</v>
          </cell>
          <cell r="O210">
            <v>18789.47</v>
          </cell>
        </row>
        <row r="211">
          <cell r="A211">
            <v>18789.47</v>
          </cell>
          <cell r="B211">
            <v>18789.47</v>
          </cell>
          <cell r="C211">
            <v>18789.47</v>
          </cell>
          <cell r="D211">
            <v>18789.47</v>
          </cell>
          <cell r="E211">
            <v>18789.47</v>
          </cell>
          <cell r="F211">
            <v>18789.47</v>
          </cell>
          <cell r="G211">
            <v>18789.47</v>
          </cell>
          <cell r="H211">
            <v>18789.47</v>
          </cell>
          <cell r="I211">
            <v>18789.47</v>
          </cell>
          <cell r="J211">
            <v>18789.47</v>
          </cell>
          <cell r="K211">
            <v>18789.47</v>
          </cell>
          <cell r="L211">
            <v>18789.47</v>
          </cell>
          <cell r="M211">
            <v>18789.47</v>
          </cell>
          <cell r="N211">
            <v>18789.47</v>
          </cell>
          <cell r="O211">
            <v>18789.47</v>
          </cell>
        </row>
        <row r="212">
          <cell r="A212">
            <v>18789.47</v>
          </cell>
          <cell r="B212">
            <v>18789.47</v>
          </cell>
          <cell r="C212">
            <v>18789.47</v>
          </cell>
          <cell r="D212">
            <v>18789.47</v>
          </cell>
          <cell r="E212">
            <v>18789.47</v>
          </cell>
          <cell r="F212">
            <v>18789.47</v>
          </cell>
          <cell r="G212">
            <v>18789.47</v>
          </cell>
          <cell r="H212">
            <v>18789.47</v>
          </cell>
          <cell r="I212">
            <v>18789.47</v>
          </cell>
          <cell r="J212">
            <v>18789.47</v>
          </cell>
          <cell r="K212">
            <v>18789.47</v>
          </cell>
          <cell r="L212">
            <v>18789.47</v>
          </cell>
          <cell r="M212">
            <v>18789.47</v>
          </cell>
          <cell r="N212">
            <v>18789.47</v>
          </cell>
          <cell r="O212">
            <v>18789.47</v>
          </cell>
        </row>
        <row r="213">
          <cell r="A213">
            <v>18789.47</v>
          </cell>
          <cell r="B213">
            <v>18789.47</v>
          </cell>
          <cell r="C213">
            <v>18789.47</v>
          </cell>
          <cell r="D213">
            <v>18789.47</v>
          </cell>
          <cell r="E213">
            <v>18789.47</v>
          </cell>
          <cell r="F213">
            <v>18789.47</v>
          </cell>
          <cell r="G213">
            <v>18789.47</v>
          </cell>
          <cell r="H213">
            <v>18789.47</v>
          </cell>
          <cell r="I213">
            <v>18789.47</v>
          </cell>
          <cell r="J213">
            <v>18789.47</v>
          </cell>
          <cell r="K213">
            <v>18789.47</v>
          </cell>
          <cell r="L213">
            <v>18789.47</v>
          </cell>
          <cell r="M213">
            <v>18789.47</v>
          </cell>
          <cell r="N213">
            <v>18789.47</v>
          </cell>
          <cell r="O213">
            <v>18789.47</v>
          </cell>
        </row>
        <row r="214">
          <cell r="A214">
            <v>18789.47</v>
          </cell>
          <cell r="B214">
            <v>18789.47</v>
          </cell>
          <cell r="C214">
            <v>18789.47</v>
          </cell>
          <cell r="D214">
            <v>18789.47</v>
          </cell>
          <cell r="E214">
            <v>18789.47</v>
          </cell>
          <cell r="F214">
            <v>18789.47</v>
          </cell>
          <cell r="G214">
            <v>18789.47</v>
          </cell>
          <cell r="H214">
            <v>18789.47</v>
          </cell>
          <cell r="I214">
            <v>18789.47</v>
          </cell>
          <cell r="J214">
            <v>18789.47</v>
          </cell>
          <cell r="K214">
            <v>18789.47</v>
          </cell>
          <cell r="L214">
            <v>18789.47</v>
          </cell>
          <cell r="M214">
            <v>18789.47</v>
          </cell>
          <cell r="N214">
            <v>18789.47</v>
          </cell>
          <cell r="O214">
            <v>18789.47</v>
          </cell>
        </row>
        <row r="215">
          <cell r="A215">
            <v>18789.47</v>
          </cell>
          <cell r="B215">
            <v>18789.47</v>
          </cell>
          <cell r="C215">
            <v>18789.47</v>
          </cell>
          <cell r="D215">
            <v>18789.47</v>
          </cell>
          <cell r="E215">
            <v>18789.47</v>
          </cell>
          <cell r="F215">
            <v>18789.47</v>
          </cell>
          <cell r="G215">
            <v>18789.47</v>
          </cell>
          <cell r="H215">
            <v>18789.47</v>
          </cell>
          <cell r="I215">
            <v>18789.47</v>
          </cell>
          <cell r="J215">
            <v>18789.47</v>
          </cell>
          <cell r="K215">
            <v>18789.47</v>
          </cell>
          <cell r="L215">
            <v>18789.47</v>
          </cell>
          <cell r="M215">
            <v>18789.47</v>
          </cell>
          <cell r="N215">
            <v>18789.47</v>
          </cell>
          <cell r="O215">
            <v>18789.47</v>
          </cell>
        </row>
        <row r="216">
          <cell r="A216">
            <v>18789.47</v>
          </cell>
          <cell r="B216">
            <v>18789.47</v>
          </cell>
          <cell r="C216">
            <v>18789.47</v>
          </cell>
          <cell r="D216">
            <v>18789.47</v>
          </cell>
          <cell r="E216">
            <v>18789.47</v>
          </cell>
          <cell r="F216">
            <v>18789.47</v>
          </cell>
          <cell r="G216">
            <v>18789.47</v>
          </cell>
          <cell r="H216">
            <v>18789.47</v>
          </cell>
          <cell r="I216">
            <v>18789.47</v>
          </cell>
          <cell r="J216">
            <v>18789.47</v>
          </cell>
          <cell r="K216">
            <v>18789.47</v>
          </cell>
          <cell r="L216">
            <v>18789.47</v>
          </cell>
          <cell r="M216">
            <v>18789.47</v>
          </cell>
          <cell r="N216">
            <v>18789.47</v>
          </cell>
          <cell r="O216">
            <v>18789.47</v>
          </cell>
        </row>
        <row r="217">
          <cell r="A217">
            <v>18789.47</v>
          </cell>
          <cell r="B217">
            <v>18789.47</v>
          </cell>
          <cell r="C217">
            <v>18789.47</v>
          </cell>
          <cell r="D217">
            <v>18789.47</v>
          </cell>
          <cell r="E217">
            <v>18789.47</v>
          </cell>
          <cell r="F217">
            <v>18789.47</v>
          </cell>
          <cell r="G217">
            <v>18789.47</v>
          </cell>
          <cell r="H217">
            <v>18789.47</v>
          </cell>
          <cell r="I217">
            <v>18789.47</v>
          </cell>
          <cell r="J217">
            <v>18789.47</v>
          </cell>
          <cell r="K217">
            <v>18789.47</v>
          </cell>
          <cell r="L217">
            <v>18789.47</v>
          </cell>
          <cell r="M217">
            <v>18789.47</v>
          </cell>
          <cell r="N217">
            <v>18789.47</v>
          </cell>
          <cell r="O217">
            <v>18789.47</v>
          </cell>
        </row>
        <row r="218">
          <cell r="A218">
            <v>18789.47</v>
          </cell>
          <cell r="B218">
            <v>18789.47</v>
          </cell>
          <cell r="C218">
            <v>18789.47</v>
          </cell>
          <cell r="D218">
            <v>18789.47</v>
          </cell>
          <cell r="E218">
            <v>18789.47</v>
          </cell>
          <cell r="F218">
            <v>18789.47</v>
          </cell>
          <cell r="G218">
            <v>18789.47</v>
          </cell>
          <cell r="H218">
            <v>18789.47</v>
          </cell>
          <cell r="I218">
            <v>18789.47</v>
          </cell>
          <cell r="J218">
            <v>18789.47</v>
          </cell>
          <cell r="K218">
            <v>18789.47</v>
          </cell>
          <cell r="L218">
            <v>18789.47</v>
          </cell>
          <cell r="M218">
            <v>18789.47</v>
          </cell>
          <cell r="N218">
            <v>18789.47</v>
          </cell>
          <cell r="O218">
            <v>18789.47</v>
          </cell>
        </row>
        <row r="219">
          <cell r="A219">
            <v>18789.47</v>
          </cell>
          <cell r="B219">
            <v>18789.47</v>
          </cell>
          <cell r="C219">
            <v>18789.47</v>
          </cell>
          <cell r="D219">
            <v>18789.47</v>
          </cell>
          <cell r="E219">
            <v>18789.47</v>
          </cell>
          <cell r="F219">
            <v>18789.47</v>
          </cell>
          <cell r="G219">
            <v>18789.47</v>
          </cell>
          <cell r="H219">
            <v>18789.47</v>
          </cell>
          <cell r="I219">
            <v>18789.47</v>
          </cell>
          <cell r="J219">
            <v>18789.47</v>
          </cell>
          <cell r="K219">
            <v>18789.47</v>
          </cell>
          <cell r="L219">
            <v>18789.47</v>
          </cell>
          <cell r="M219">
            <v>18789.47</v>
          </cell>
          <cell r="N219">
            <v>18789.47</v>
          </cell>
          <cell r="O219">
            <v>18789.47</v>
          </cell>
        </row>
        <row r="220">
          <cell r="A220">
            <v>18789.47</v>
          </cell>
          <cell r="B220">
            <v>18789.47</v>
          </cell>
          <cell r="C220">
            <v>18789.47</v>
          </cell>
          <cell r="D220">
            <v>18789.47</v>
          </cell>
          <cell r="E220">
            <v>18789.47</v>
          </cell>
          <cell r="F220">
            <v>18789.47</v>
          </cell>
          <cell r="G220">
            <v>18789.47</v>
          </cell>
          <cell r="H220">
            <v>18789.47</v>
          </cell>
          <cell r="I220">
            <v>18789.47</v>
          </cell>
          <cell r="J220">
            <v>18789.47</v>
          </cell>
          <cell r="K220">
            <v>18789.47</v>
          </cell>
          <cell r="L220">
            <v>18789.47</v>
          </cell>
          <cell r="M220">
            <v>18789.47</v>
          </cell>
          <cell r="N220">
            <v>18789.47</v>
          </cell>
          <cell r="O220">
            <v>18789.47</v>
          </cell>
        </row>
        <row r="221">
          <cell r="A221">
            <v>18789.47</v>
          </cell>
          <cell r="B221">
            <v>18789.47</v>
          </cell>
          <cell r="C221">
            <v>18789.47</v>
          </cell>
          <cell r="D221">
            <v>18789.47</v>
          </cell>
          <cell r="E221">
            <v>18789.47</v>
          </cell>
          <cell r="F221">
            <v>18789.47</v>
          </cell>
          <cell r="G221">
            <v>18789.47</v>
          </cell>
          <cell r="H221">
            <v>18789.47</v>
          </cell>
          <cell r="I221">
            <v>18789.47</v>
          </cell>
          <cell r="J221">
            <v>18789.47</v>
          </cell>
          <cell r="K221">
            <v>18789.47</v>
          </cell>
          <cell r="L221">
            <v>18789.47</v>
          </cell>
          <cell r="M221">
            <v>18789.47</v>
          </cell>
          <cell r="N221">
            <v>18789.47</v>
          </cell>
          <cell r="O221">
            <v>18789.47</v>
          </cell>
        </row>
        <row r="222">
          <cell r="A222">
            <v>18789.47</v>
          </cell>
          <cell r="B222">
            <v>18789.47</v>
          </cell>
          <cell r="C222">
            <v>18789.47</v>
          </cell>
          <cell r="D222">
            <v>18789.47</v>
          </cell>
          <cell r="E222">
            <v>18789.47</v>
          </cell>
          <cell r="F222">
            <v>18789.47</v>
          </cell>
          <cell r="G222">
            <v>18789.47</v>
          </cell>
          <cell r="H222">
            <v>18789.47</v>
          </cell>
          <cell r="I222">
            <v>18789.47</v>
          </cell>
          <cell r="J222">
            <v>18789.47</v>
          </cell>
          <cell r="K222">
            <v>18789.47</v>
          </cell>
          <cell r="L222">
            <v>18789.47</v>
          </cell>
          <cell r="M222">
            <v>18789.47</v>
          </cell>
          <cell r="N222">
            <v>18789.47</v>
          </cell>
          <cell r="O222">
            <v>18789.47</v>
          </cell>
        </row>
        <row r="223">
          <cell r="A223">
            <v>18789.47</v>
          </cell>
          <cell r="B223">
            <v>18789.47</v>
          </cell>
          <cell r="C223">
            <v>18789.47</v>
          </cell>
          <cell r="D223">
            <v>18789.47</v>
          </cell>
          <cell r="E223">
            <v>18789.47</v>
          </cell>
          <cell r="F223">
            <v>18789.47</v>
          </cell>
          <cell r="G223">
            <v>18789.47</v>
          </cell>
          <cell r="H223">
            <v>18789.47</v>
          </cell>
          <cell r="I223">
            <v>18789.47</v>
          </cell>
          <cell r="J223">
            <v>18789.47</v>
          </cell>
          <cell r="K223">
            <v>18789.47</v>
          </cell>
          <cell r="L223">
            <v>18789.47</v>
          </cell>
          <cell r="M223">
            <v>18789.47</v>
          </cell>
          <cell r="N223">
            <v>18789.47</v>
          </cell>
          <cell r="O223">
            <v>18789.47</v>
          </cell>
        </row>
        <row r="224">
          <cell r="A224">
            <v>18789.47</v>
          </cell>
          <cell r="B224">
            <v>18789.47</v>
          </cell>
          <cell r="C224">
            <v>18789.47</v>
          </cell>
          <cell r="D224">
            <v>18789.47</v>
          </cell>
          <cell r="E224">
            <v>18789.47</v>
          </cell>
          <cell r="F224">
            <v>18789.47</v>
          </cell>
          <cell r="G224">
            <v>18789.47</v>
          </cell>
          <cell r="H224">
            <v>18789.47</v>
          </cell>
          <cell r="I224">
            <v>18789.47</v>
          </cell>
          <cell r="J224">
            <v>18789.47</v>
          </cell>
          <cell r="K224">
            <v>18789.47</v>
          </cell>
          <cell r="L224">
            <v>18789.47</v>
          </cell>
          <cell r="M224">
            <v>18789.47</v>
          </cell>
          <cell r="N224">
            <v>18789.47</v>
          </cell>
          <cell r="O224">
            <v>18789.47</v>
          </cell>
        </row>
        <row r="225">
          <cell r="A225">
            <v>18789.47</v>
          </cell>
          <cell r="B225">
            <v>18789.47</v>
          </cell>
          <cell r="C225">
            <v>18789.47</v>
          </cell>
          <cell r="D225">
            <v>18789.47</v>
          </cell>
          <cell r="E225">
            <v>18789.47</v>
          </cell>
          <cell r="F225">
            <v>18789.47</v>
          </cell>
          <cell r="G225">
            <v>18789.47</v>
          </cell>
          <cell r="H225">
            <v>18789.47</v>
          </cell>
          <cell r="I225">
            <v>18789.47</v>
          </cell>
          <cell r="J225">
            <v>18789.47</v>
          </cell>
          <cell r="K225">
            <v>18789.47</v>
          </cell>
          <cell r="L225">
            <v>18789.47</v>
          </cell>
          <cell r="M225">
            <v>18789.47</v>
          </cell>
          <cell r="N225">
            <v>18789.47</v>
          </cell>
          <cell r="O225">
            <v>18789.47</v>
          </cell>
        </row>
        <row r="226">
          <cell r="A226">
            <v>18789.47</v>
          </cell>
          <cell r="B226">
            <v>18789.47</v>
          </cell>
          <cell r="C226">
            <v>18789.47</v>
          </cell>
          <cell r="D226">
            <v>18789.47</v>
          </cell>
          <cell r="E226">
            <v>18789.47</v>
          </cell>
          <cell r="F226">
            <v>18789.47</v>
          </cell>
          <cell r="G226">
            <v>18789.47</v>
          </cell>
          <cell r="H226">
            <v>18789.47</v>
          </cell>
          <cell r="I226">
            <v>18789.47</v>
          </cell>
          <cell r="J226">
            <v>18789.47</v>
          </cell>
          <cell r="K226">
            <v>18789.47</v>
          </cell>
          <cell r="L226">
            <v>18789.47</v>
          </cell>
          <cell r="M226">
            <v>18789.47</v>
          </cell>
          <cell r="N226">
            <v>18789.47</v>
          </cell>
          <cell r="O226">
            <v>18789.47</v>
          </cell>
        </row>
        <row r="227">
          <cell r="A227">
            <v>18789.47</v>
          </cell>
          <cell r="B227">
            <v>18789.47</v>
          </cell>
          <cell r="C227">
            <v>18789.47</v>
          </cell>
          <cell r="D227">
            <v>18789.47</v>
          </cell>
          <cell r="E227">
            <v>18789.47</v>
          </cell>
          <cell r="F227">
            <v>18789.47</v>
          </cell>
          <cell r="G227">
            <v>18789.47</v>
          </cell>
          <cell r="H227">
            <v>18789.47</v>
          </cell>
          <cell r="I227">
            <v>18789.47</v>
          </cell>
          <cell r="J227">
            <v>18789.47</v>
          </cell>
          <cell r="K227">
            <v>18789.47</v>
          </cell>
          <cell r="L227">
            <v>18789.47</v>
          </cell>
          <cell r="M227">
            <v>18789.47</v>
          </cell>
          <cell r="N227">
            <v>18789.47</v>
          </cell>
          <cell r="O227">
            <v>18789.47</v>
          </cell>
        </row>
        <row r="228">
          <cell r="A228">
            <v>18789.47</v>
          </cell>
          <cell r="B228">
            <v>18789.47</v>
          </cell>
          <cell r="C228">
            <v>18789.47</v>
          </cell>
          <cell r="D228">
            <v>18789.47</v>
          </cell>
          <cell r="E228">
            <v>18789.47</v>
          </cell>
          <cell r="F228">
            <v>18789.47</v>
          </cell>
          <cell r="G228">
            <v>18789.47</v>
          </cell>
          <cell r="H228">
            <v>18789.47</v>
          </cell>
          <cell r="I228">
            <v>18789.47</v>
          </cell>
          <cell r="J228">
            <v>18789.47</v>
          </cell>
          <cell r="K228">
            <v>18789.47</v>
          </cell>
          <cell r="L228">
            <v>18789.47</v>
          </cell>
          <cell r="M228">
            <v>18789.47</v>
          </cell>
          <cell r="N228">
            <v>18789.47</v>
          </cell>
          <cell r="O228">
            <v>18789.47</v>
          </cell>
        </row>
        <row r="229">
          <cell r="A229">
            <v>18789.47</v>
          </cell>
          <cell r="B229">
            <v>18789.47</v>
          </cell>
          <cell r="C229">
            <v>18789.47</v>
          </cell>
          <cell r="D229">
            <v>18789.47</v>
          </cell>
          <cell r="E229">
            <v>18789.47</v>
          </cell>
          <cell r="F229">
            <v>18789.47</v>
          </cell>
          <cell r="G229">
            <v>18789.47</v>
          </cell>
          <cell r="H229">
            <v>18789.47</v>
          </cell>
          <cell r="I229">
            <v>18789.47</v>
          </cell>
          <cell r="J229">
            <v>18789.47</v>
          </cell>
          <cell r="K229">
            <v>18789.47</v>
          </cell>
          <cell r="L229">
            <v>18789.47</v>
          </cell>
          <cell r="M229">
            <v>18789.47</v>
          </cell>
          <cell r="N229">
            <v>18789.47</v>
          </cell>
          <cell r="O229">
            <v>18789.47</v>
          </cell>
        </row>
        <row r="230">
          <cell r="A230">
            <v>18789.47</v>
          </cell>
          <cell r="B230">
            <v>18789.47</v>
          </cell>
          <cell r="C230">
            <v>18789.47</v>
          </cell>
          <cell r="D230">
            <v>18789.47</v>
          </cell>
          <cell r="E230">
            <v>18789.47</v>
          </cell>
          <cell r="F230">
            <v>18789.47</v>
          </cell>
          <cell r="G230">
            <v>18789.47</v>
          </cell>
          <cell r="H230">
            <v>18789.47</v>
          </cell>
          <cell r="I230">
            <v>18789.47</v>
          </cell>
          <cell r="J230">
            <v>18789.47</v>
          </cell>
          <cell r="K230">
            <v>18789.47</v>
          </cell>
          <cell r="L230">
            <v>18789.47</v>
          </cell>
          <cell r="M230">
            <v>18789.47</v>
          </cell>
          <cell r="N230">
            <v>18789.47</v>
          </cell>
          <cell r="O230">
            <v>18789.47</v>
          </cell>
        </row>
        <row r="231">
          <cell r="A231">
            <v>18789.47</v>
          </cell>
          <cell r="B231">
            <v>18789.47</v>
          </cell>
          <cell r="C231">
            <v>18789.47</v>
          </cell>
          <cell r="D231">
            <v>18789.47</v>
          </cell>
          <cell r="E231">
            <v>18789.47</v>
          </cell>
          <cell r="F231">
            <v>18789.47</v>
          </cell>
          <cell r="G231">
            <v>18789.47</v>
          </cell>
          <cell r="H231">
            <v>18789.47</v>
          </cell>
          <cell r="I231">
            <v>18789.47</v>
          </cell>
          <cell r="J231">
            <v>18789.47</v>
          </cell>
          <cell r="K231">
            <v>18789.47</v>
          </cell>
          <cell r="L231">
            <v>18789.47</v>
          </cell>
          <cell r="M231">
            <v>18789.47</v>
          </cell>
          <cell r="N231">
            <v>18789.47</v>
          </cell>
          <cell r="O231">
            <v>18789.47</v>
          </cell>
        </row>
        <row r="232">
          <cell r="A232">
            <v>18789.47</v>
          </cell>
          <cell r="B232">
            <v>18789.47</v>
          </cell>
          <cell r="C232">
            <v>18789.47</v>
          </cell>
          <cell r="D232">
            <v>18789.47</v>
          </cell>
          <cell r="E232">
            <v>18789.47</v>
          </cell>
          <cell r="F232">
            <v>18789.47</v>
          </cell>
          <cell r="G232">
            <v>18789.47</v>
          </cell>
          <cell r="H232">
            <v>18789.47</v>
          </cell>
          <cell r="I232">
            <v>18789.47</v>
          </cell>
          <cell r="J232">
            <v>18789.47</v>
          </cell>
          <cell r="K232">
            <v>18789.47</v>
          </cell>
          <cell r="L232">
            <v>18789.47</v>
          </cell>
          <cell r="M232">
            <v>18789.47</v>
          </cell>
          <cell r="N232">
            <v>18789.47</v>
          </cell>
          <cell r="O232">
            <v>18789.47</v>
          </cell>
        </row>
        <row r="233">
          <cell r="A233">
            <v>18789.47</v>
          </cell>
          <cell r="B233">
            <v>18789.47</v>
          </cell>
          <cell r="C233">
            <v>18789.47</v>
          </cell>
          <cell r="D233">
            <v>18789.47</v>
          </cell>
          <cell r="E233">
            <v>18789.47</v>
          </cell>
          <cell r="F233">
            <v>18789.47</v>
          </cell>
          <cell r="G233">
            <v>18789.47</v>
          </cell>
          <cell r="H233">
            <v>18789.47</v>
          </cell>
          <cell r="I233">
            <v>18789.47</v>
          </cell>
          <cell r="J233">
            <v>18789.47</v>
          </cell>
          <cell r="K233">
            <v>18789.47</v>
          </cell>
          <cell r="L233">
            <v>18789.47</v>
          </cell>
          <cell r="M233">
            <v>18789.47</v>
          </cell>
          <cell r="N233">
            <v>18789.47</v>
          </cell>
          <cell r="O233">
            <v>18789.47</v>
          </cell>
        </row>
        <row r="234">
          <cell r="A234">
            <v>18789.47</v>
          </cell>
          <cell r="B234">
            <v>18789.47</v>
          </cell>
          <cell r="C234">
            <v>18789.47</v>
          </cell>
          <cell r="D234">
            <v>18789.47</v>
          </cell>
          <cell r="E234">
            <v>18789.47</v>
          </cell>
          <cell r="F234">
            <v>18789.47</v>
          </cell>
          <cell r="G234">
            <v>18789.47</v>
          </cell>
          <cell r="H234">
            <v>18789.47</v>
          </cell>
          <cell r="I234">
            <v>18789.47</v>
          </cell>
          <cell r="J234">
            <v>18789.47</v>
          </cell>
          <cell r="K234">
            <v>18789.47</v>
          </cell>
          <cell r="L234">
            <v>18789.47</v>
          </cell>
          <cell r="M234">
            <v>18789.47</v>
          </cell>
          <cell r="N234">
            <v>18789.47</v>
          </cell>
          <cell r="O234">
            <v>18789.47</v>
          </cell>
        </row>
        <row r="235">
          <cell r="A235">
            <v>18789.47</v>
          </cell>
          <cell r="B235">
            <v>18789.47</v>
          </cell>
          <cell r="C235">
            <v>18789.47</v>
          </cell>
          <cell r="D235">
            <v>18789.47</v>
          </cell>
          <cell r="E235">
            <v>18789.47</v>
          </cell>
          <cell r="F235">
            <v>18789.47</v>
          </cell>
          <cell r="G235">
            <v>18789.47</v>
          </cell>
          <cell r="H235">
            <v>18789.47</v>
          </cell>
          <cell r="I235">
            <v>18789.47</v>
          </cell>
          <cell r="J235">
            <v>18789.47</v>
          </cell>
          <cell r="K235">
            <v>18789.47</v>
          </cell>
          <cell r="L235">
            <v>18789.47</v>
          </cell>
          <cell r="M235">
            <v>18789.47</v>
          </cell>
          <cell r="N235">
            <v>18789.47</v>
          </cell>
          <cell r="O235">
            <v>18789.47</v>
          </cell>
        </row>
        <row r="236">
          <cell r="A236">
            <v>18789.47</v>
          </cell>
          <cell r="B236">
            <v>18789.47</v>
          </cell>
          <cell r="C236">
            <v>18789.47</v>
          </cell>
          <cell r="D236">
            <v>18789.47</v>
          </cell>
          <cell r="E236">
            <v>18789.47</v>
          </cell>
          <cell r="F236">
            <v>18789.47</v>
          </cell>
          <cell r="G236">
            <v>18789.47</v>
          </cell>
          <cell r="H236">
            <v>18789.47</v>
          </cell>
          <cell r="I236">
            <v>18789.47</v>
          </cell>
          <cell r="J236">
            <v>18789.47</v>
          </cell>
          <cell r="K236">
            <v>18789.47</v>
          </cell>
          <cell r="L236">
            <v>18789.47</v>
          </cell>
          <cell r="M236">
            <v>18789.47</v>
          </cell>
          <cell r="N236">
            <v>18789.47</v>
          </cell>
          <cell r="O236">
            <v>18789.47</v>
          </cell>
        </row>
        <row r="237">
          <cell r="A237">
            <v>18789.47</v>
          </cell>
          <cell r="B237">
            <v>18789.47</v>
          </cell>
          <cell r="C237">
            <v>18789.47</v>
          </cell>
          <cell r="D237">
            <v>18789.47</v>
          </cell>
          <cell r="E237">
            <v>18789.47</v>
          </cell>
          <cell r="F237">
            <v>18789.47</v>
          </cell>
          <cell r="G237">
            <v>18789.47</v>
          </cell>
          <cell r="H237">
            <v>18789.47</v>
          </cell>
          <cell r="I237">
            <v>18789.47</v>
          </cell>
          <cell r="J237">
            <v>18789.47</v>
          </cell>
          <cell r="K237">
            <v>18789.47</v>
          </cell>
          <cell r="L237">
            <v>18789.47</v>
          </cell>
          <cell r="M237">
            <v>18789.47</v>
          </cell>
          <cell r="N237">
            <v>18789.47</v>
          </cell>
          <cell r="O237">
            <v>18789.47</v>
          </cell>
        </row>
        <row r="238">
          <cell r="A238">
            <v>18789.47</v>
          </cell>
          <cell r="B238">
            <v>18789.47</v>
          </cell>
          <cell r="C238">
            <v>18789.47</v>
          </cell>
          <cell r="D238">
            <v>18789.47</v>
          </cell>
          <cell r="E238">
            <v>18789.47</v>
          </cell>
          <cell r="F238">
            <v>18789.47</v>
          </cell>
          <cell r="G238">
            <v>18789.47</v>
          </cell>
          <cell r="H238">
            <v>18789.47</v>
          </cell>
          <cell r="I238">
            <v>18789.47</v>
          </cell>
          <cell r="J238">
            <v>18789.47</v>
          </cell>
          <cell r="K238">
            <v>18789.47</v>
          </cell>
          <cell r="L238">
            <v>18789.47</v>
          </cell>
          <cell r="M238">
            <v>18789.47</v>
          </cell>
          <cell r="N238">
            <v>18789.47</v>
          </cell>
          <cell r="O238">
            <v>18789.47</v>
          </cell>
        </row>
        <row r="239">
          <cell r="A239">
            <v>18789.47</v>
          </cell>
          <cell r="B239">
            <v>18789.47</v>
          </cell>
          <cell r="C239">
            <v>18789.47</v>
          </cell>
          <cell r="D239">
            <v>18789.47</v>
          </cell>
          <cell r="E239">
            <v>18789.47</v>
          </cell>
          <cell r="F239">
            <v>18789.47</v>
          </cell>
          <cell r="G239">
            <v>18789.47</v>
          </cell>
          <cell r="H239">
            <v>18789.47</v>
          </cell>
          <cell r="I239">
            <v>18789.47</v>
          </cell>
          <cell r="J239">
            <v>18789.47</v>
          </cell>
          <cell r="K239">
            <v>18789.47</v>
          </cell>
          <cell r="L239">
            <v>18789.47</v>
          </cell>
          <cell r="M239">
            <v>18789.47</v>
          </cell>
          <cell r="N239">
            <v>18789.47</v>
          </cell>
          <cell r="O239">
            <v>18789.47</v>
          </cell>
        </row>
        <row r="240">
          <cell r="A240">
            <v>18789.47</v>
          </cell>
          <cell r="B240">
            <v>18789.47</v>
          </cell>
          <cell r="C240">
            <v>18789.47</v>
          </cell>
          <cell r="D240">
            <v>18789.47</v>
          </cell>
          <cell r="E240">
            <v>18789.47</v>
          </cell>
          <cell r="F240">
            <v>18789.47</v>
          </cell>
          <cell r="G240">
            <v>18789.47</v>
          </cell>
          <cell r="H240">
            <v>18789.47</v>
          </cell>
          <cell r="I240">
            <v>18789.47</v>
          </cell>
          <cell r="J240">
            <v>18789.47</v>
          </cell>
          <cell r="K240">
            <v>18789.47</v>
          </cell>
          <cell r="L240">
            <v>18789.47</v>
          </cell>
          <cell r="M240">
            <v>18789.47</v>
          </cell>
          <cell r="N240">
            <v>18789.47</v>
          </cell>
          <cell r="O240">
            <v>18789.47</v>
          </cell>
        </row>
        <row r="241">
          <cell r="A241">
            <v>18789.47</v>
          </cell>
          <cell r="B241">
            <v>18789.47</v>
          </cell>
          <cell r="C241">
            <v>18789.47</v>
          </cell>
          <cell r="D241">
            <v>18789.47</v>
          </cell>
          <cell r="E241">
            <v>18789.47</v>
          </cell>
          <cell r="F241">
            <v>18789.47</v>
          </cell>
          <cell r="G241">
            <v>18789.47</v>
          </cell>
          <cell r="H241">
            <v>18789.47</v>
          </cell>
          <cell r="I241">
            <v>18789.47</v>
          </cell>
          <cell r="J241">
            <v>18789.47</v>
          </cell>
          <cell r="K241">
            <v>18789.47</v>
          </cell>
          <cell r="L241">
            <v>18789.47</v>
          </cell>
          <cell r="M241">
            <v>18789.47</v>
          </cell>
          <cell r="N241">
            <v>18789.47</v>
          </cell>
          <cell r="O241">
            <v>18789.47</v>
          </cell>
        </row>
        <row r="242">
          <cell r="A242">
            <v>18789.47</v>
          </cell>
          <cell r="B242">
            <v>18789.47</v>
          </cell>
          <cell r="C242">
            <v>18789.47</v>
          </cell>
          <cell r="D242">
            <v>18789.47</v>
          </cell>
          <cell r="E242">
            <v>18789.47</v>
          </cell>
          <cell r="F242">
            <v>18789.47</v>
          </cell>
          <cell r="G242">
            <v>18789.47</v>
          </cell>
          <cell r="H242">
            <v>18789.47</v>
          </cell>
          <cell r="I242">
            <v>18789.47</v>
          </cell>
          <cell r="J242">
            <v>18789.47</v>
          </cell>
          <cell r="K242">
            <v>18789.47</v>
          </cell>
          <cell r="L242">
            <v>18789.47</v>
          </cell>
          <cell r="M242">
            <v>18789.47</v>
          </cell>
          <cell r="N242">
            <v>18789.47</v>
          </cell>
          <cell r="O242">
            <v>18789.47</v>
          </cell>
        </row>
        <row r="243">
          <cell r="A243">
            <v>18789.47</v>
          </cell>
          <cell r="B243">
            <v>18789.47</v>
          </cell>
          <cell r="C243">
            <v>18789.47</v>
          </cell>
          <cell r="D243">
            <v>18789.47</v>
          </cell>
          <cell r="E243">
            <v>18789.47</v>
          </cell>
          <cell r="F243">
            <v>18789.47</v>
          </cell>
          <cell r="G243">
            <v>18789.47</v>
          </cell>
          <cell r="H243">
            <v>18789.47</v>
          </cell>
          <cell r="I243">
            <v>18789.47</v>
          </cell>
          <cell r="J243">
            <v>18789.47</v>
          </cell>
          <cell r="K243">
            <v>18789.47</v>
          </cell>
          <cell r="L243">
            <v>18789.47</v>
          </cell>
          <cell r="M243">
            <v>18789.47</v>
          </cell>
          <cell r="N243">
            <v>18789.47</v>
          </cell>
          <cell r="O243">
            <v>18789.47</v>
          </cell>
        </row>
        <row r="244">
          <cell r="A244">
            <v>18789.47</v>
          </cell>
          <cell r="B244">
            <v>18789.47</v>
          </cell>
          <cell r="C244">
            <v>18789.47</v>
          </cell>
          <cell r="D244">
            <v>18789.47</v>
          </cell>
          <cell r="E244">
            <v>18789.47</v>
          </cell>
          <cell r="F244">
            <v>18789.47</v>
          </cell>
          <cell r="G244">
            <v>18789.47</v>
          </cell>
          <cell r="H244">
            <v>18789.47</v>
          </cell>
          <cell r="I244">
            <v>18789.47</v>
          </cell>
          <cell r="J244">
            <v>18789.47</v>
          </cell>
          <cell r="K244">
            <v>18789.47</v>
          </cell>
          <cell r="L244">
            <v>18789.47</v>
          </cell>
          <cell r="M244">
            <v>18789.47</v>
          </cell>
          <cell r="N244">
            <v>18789.47</v>
          </cell>
          <cell r="O244">
            <v>18789.47</v>
          </cell>
        </row>
        <row r="245">
          <cell r="A245">
            <v>18789.47</v>
          </cell>
          <cell r="B245">
            <v>18789.47</v>
          </cell>
          <cell r="C245">
            <v>18789.47</v>
          </cell>
          <cell r="D245">
            <v>18789.47</v>
          </cell>
          <cell r="E245">
            <v>18789.47</v>
          </cell>
          <cell r="F245">
            <v>18789.47</v>
          </cell>
          <cell r="G245">
            <v>18789.47</v>
          </cell>
          <cell r="H245">
            <v>18789.47</v>
          </cell>
          <cell r="I245">
            <v>18789.47</v>
          </cell>
          <cell r="J245">
            <v>18789.47</v>
          </cell>
          <cell r="K245">
            <v>18789.47</v>
          </cell>
          <cell r="L245">
            <v>18789.47</v>
          </cell>
          <cell r="M245">
            <v>18789.47</v>
          </cell>
          <cell r="N245">
            <v>18789.47</v>
          </cell>
          <cell r="O245">
            <v>18789.47</v>
          </cell>
        </row>
        <row r="246">
          <cell r="A246">
            <v>18789.47</v>
          </cell>
          <cell r="B246">
            <v>18789.47</v>
          </cell>
          <cell r="C246">
            <v>18789.47</v>
          </cell>
          <cell r="D246">
            <v>18789.47</v>
          </cell>
          <cell r="E246">
            <v>18789.47</v>
          </cell>
          <cell r="F246">
            <v>18789.47</v>
          </cell>
          <cell r="G246">
            <v>18789.47</v>
          </cell>
          <cell r="H246">
            <v>18789.47</v>
          </cell>
          <cell r="I246">
            <v>18789.47</v>
          </cell>
          <cell r="J246">
            <v>18789.47</v>
          </cell>
          <cell r="K246">
            <v>18789.47</v>
          </cell>
          <cell r="L246">
            <v>18789.47</v>
          </cell>
          <cell r="M246">
            <v>18789.47</v>
          </cell>
          <cell r="N246">
            <v>18789.47</v>
          </cell>
          <cell r="O246">
            <v>18789.47</v>
          </cell>
        </row>
        <row r="247">
          <cell r="A247">
            <v>18789.47</v>
          </cell>
          <cell r="B247">
            <v>18789.47</v>
          </cell>
          <cell r="C247">
            <v>18789.47</v>
          </cell>
          <cell r="D247">
            <v>18789.47</v>
          </cell>
          <cell r="E247">
            <v>18789.47</v>
          </cell>
          <cell r="F247">
            <v>18789.47</v>
          </cell>
          <cell r="G247">
            <v>18789.47</v>
          </cell>
          <cell r="H247">
            <v>18789.47</v>
          </cell>
          <cell r="I247">
            <v>18789.47</v>
          </cell>
          <cell r="J247">
            <v>18789.47</v>
          </cell>
          <cell r="K247">
            <v>18789.47</v>
          </cell>
          <cell r="L247">
            <v>18789.47</v>
          </cell>
          <cell r="M247">
            <v>18789.47</v>
          </cell>
          <cell r="N247">
            <v>18789.47</v>
          </cell>
          <cell r="O247">
            <v>18789.47</v>
          </cell>
        </row>
        <row r="248">
          <cell r="A248">
            <v>18789.47</v>
          </cell>
          <cell r="B248">
            <v>18789.47</v>
          </cell>
          <cell r="C248">
            <v>18789.47</v>
          </cell>
          <cell r="D248">
            <v>18789.47</v>
          </cell>
          <cell r="E248">
            <v>18789.47</v>
          </cell>
          <cell r="F248">
            <v>18789.47</v>
          </cell>
          <cell r="G248">
            <v>18789.47</v>
          </cell>
          <cell r="H248">
            <v>18789.47</v>
          </cell>
          <cell r="I248">
            <v>18789.47</v>
          </cell>
          <cell r="J248">
            <v>18789.47</v>
          </cell>
          <cell r="K248">
            <v>18789.47</v>
          </cell>
          <cell r="L248">
            <v>18789.47</v>
          </cell>
          <cell r="M248">
            <v>18789.47</v>
          </cell>
          <cell r="N248">
            <v>18789.47</v>
          </cell>
          <cell r="O248">
            <v>18789.47</v>
          </cell>
        </row>
        <row r="249">
          <cell r="A249">
            <v>18789.47</v>
          </cell>
          <cell r="B249">
            <v>18789.47</v>
          </cell>
          <cell r="C249">
            <v>18789.47</v>
          </cell>
          <cell r="D249">
            <v>18789.47</v>
          </cell>
          <cell r="E249">
            <v>18789.47</v>
          </cell>
          <cell r="F249">
            <v>18789.47</v>
          </cell>
          <cell r="G249">
            <v>18789.47</v>
          </cell>
          <cell r="H249">
            <v>18789.47</v>
          </cell>
          <cell r="I249">
            <v>18789.47</v>
          </cell>
          <cell r="J249">
            <v>18789.47</v>
          </cell>
          <cell r="K249">
            <v>18789.47</v>
          </cell>
          <cell r="L249">
            <v>18789.47</v>
          </cell>
          <cell r="M249">
            <v>18789.47</v>
          </cell>
          <cell r="N249">
            <v>18789.47</v>
          </cell>
          <cell r="O249">
            <v>18789.47</v>
          </cell>
        </row>
        <row r="250">
          <cell r="A250">
            <v>18789.47</v>
          </cell>
          <cell r="B250">
            <v>18789.47</v>
          </cell>
          <cell r="C250">
            <v>18789.47</v>
          </cell>
          <cell r="D250">
            <v>18789.47</v>
          </cell>
          <cell r="E250">
            <v>18789.47</v>
          </cell>
          <cell r="F250">
            <v>18789.47</v>
          </cell>
          <cell r="G250">
            <v>18789.47</v>
          </cell>
          <cell r="H250">
            <v>18789.47</v>
          </cell>
          <cell r="I250">
            <v>18789.47</v>
          </cell>
          <cell r="J250">
            <v>18789.47</v>
          </cell>
          <cell r="K250">
            <v>18789.47</v>
          </cell>
          <cell r="L250">
            <v>18789.47</v>
          </cell>
          <cell r="M250">
            <v>18789.47</v>
          </cell>
          <cell r="N250">
            <v>18789.47</v>
          </cell>
          <cell r="O250">
            <v>18789.47</v>
          </cell>
        </row>
        <row r="251">
          <cell r="A251">
            <v>18789.47</v>
          </cell>
          <cell r="B251">
            <v>18789.47</v>
          </cell>
          <cell r="C251">
            <v>18789.47</v>
          </cell>
          <cell r="D251">
            <v>18789.47</v>
          </cell>
          <cell r="E251">
            <v>18789.47</v>
          </cell>
          <cell r="F251">
            <v>18789.47</v>
          </cell>
          <cell r="G251">
            <v>18789.47</v>
          </cell>
          <cell r="H251">
            <v>18789.47</v>
          </cell>
          <cell r="I251">
            <v>18789.47</v>
          </cell>
          <cell r="J251">
            <v>18789.47</v>
          </cell>
          <cell r="K251">
            <v>18789.47</v>
          </cell>
          <cell r="L251">
            <v>18789.47</v>
          </cell>
          <cell r="M251">
            <v>18789.47</v>
          </cell>
          <cell r="N251">
            <v>18789.47</v>
          </cell>
          <cell r="O251">
            <v>18789.47</v>
          </cell>
        </row>
        <row r="252">
          <cell r="A252">
            <v>18789.47</v>
          </cell>
          <cell r="B252">
            <v>18789.47</v>
          </cell>
          <cell r="C252">
            <v>18789.47</v>
          </cell>
          <cell r="D252">
            <v>18789.47</v>
          </cell>
          <cell r="E252">
            <v>18789.47</v>
          </cell>
          <cell r="F252">
            <v>18789.47</v>
          </cell>
          <cell r="G252">
            <v>18789.47</v>
          </cell>
          <cell r="H252">
            <v>18789.47</v>
          </cell>
          <cell r="I252">
            <v>18789.47</v>
          </cell>
          <cell r="J252">
            <v>18789.47</v>
          </cell>
          <cell r="K252">
            <v>18789.47</v>
          </cell>
          <cell r="L252">
            <v>18789.47</v>
          </cell>
          <cell r="M252">
            <v>18789.47</v>
          </cell>
          <cell r="N252">
            <v>18789.47</v>
          </cell>
          <cell r="O252">
            <v>18789.47</v>
          </cell>
        </row>
        <row r="253">
          <cell r="A253">
            <v>18789.47</v>
          </cell>
          <cell r="B253">
            <v>18789.47</v>
          </cell>
          <cell r="C253">
            <v>18789.47</v>
          </cell>
          <cell r="D253">
            <v>18789.47</v>
          </cell>
          <cell r="E253">
            <v>18789.47</v>
          </cell>
          <cell r="F253">
            <v>18789.47</v>
          </cell>
          <cell r="G253">
            <v>18789.47</v>
          </cell>
          <cell r="H253">
            <v>18789.47</v>
          </cell>
          <cell r="I253">
            <v>18789.47</v>
          </cell>
          <cell r="J253">
            <v>18789.47</v>
          </cell>
          <cell r="K253">
            <v>18789.47</v>
          </cell>
          <cell r="L253">
            <v>18789.47</v>
          </cell>
          <cell r="M253">
            <v>18789.47</v>
          </cell>
          <cell r="N253">
            <v>18789.47</v>
          </cell>
          <cell r="O253">
            <v>18789.47</v>
          </cell>
        </row>
        <row r="254">
          <cell r="A254">
            <v>18789.47</v>
          </cell>
          <cell r="B254">
            <v>18789.47</v>
          </cell>
          <cell r="C254">
            <v>18789.47</v>
          </cell>
          <cell r="D254">
            <v>18789.47</v>
          </cell>
          <cell r="E254">
            <v>18789.47</v>
          </cell>
          <cell r="F254">
            <v>18789.47</v>
          </cell>
          <cell r="G254">
            <v>18789.47</v>
          </cell>
          <cell r="H254">
            <v>18789.47</v>
          </cell>
          <cell r="I254">
            <v>18789.47</v>
          </cell>
          <cell r="J254">
            <v>18789.47</v>
          </cell>
          <cell r="K254">
            <v>18789.47</v>
          </cell>
          <cell r="L254">
            <v>18789.47</v>
          </cell>
          <cell r="M254">
            <v>18789.47</v>
          </cell>
          <cell r="N254">
            <v>18789.47</v>
          </cell>
          <cell r="O254">
            <v>18789.47</v>
          </cell>
        </row>
        <row r="255">
          <cell r="A255">
            <v>18789.47</v>
          </cell>
          <cell r="B255">
            <v>18789.47</v>
          </cell>
          <cell r="C255">
            <v>18789.47</v>
          </cell>
          <cell r="D255">
            <v>18789.47</v>
          </cell>
          <cell r="E255">
            <v>18789.47</v>
          </cell>
          <cell r="F255">
            <v>18789.47</v>
          </cell>
          <cell r="G255">
            <v>18789.47</v>
          </cell>
          <cell r="H255">
            <v>18789.47</v>
          </cell>
          <cell r="I255">
            <v>18789.47</v>
          </cell>
          <cell r="J255">
            <v>18789.47</v>
          </cell>
          <cell r="K255">
            <v>18789.47</v>
          </cell>
          <cell r="L255">
            <v>18789.47</v>
          </cell>
          <cell r="M255">
            <v>18789.47</v>
          </cell>
          <cell r="N255">
            <v>18789.47</v>
          </cell>
          <cell r="O255">
            <v>18789.47</v>
          </cell>
        </row>
        <row r="256">
          <cell r="A256">
            <v>18789.47</v>
          </cell>
          <cell r="B256">
            <v>18789.47</v>
          </cell>
          <cell r="C256">
            <v>18789.47</v>
          </cell>
          <cell r="D256">
            <v>18789.47</v>
          </cell>
          <cell r="E256">
            <v>18789.47</v>
          </cell>
          <cell r="F256">
            <v>18789.47</v>
          </cell>
          <cell r="G256">
            <v>18789.47</v>
          </cell>
          <cell r="H256">
            <v>18789.47</v>
          </cell>
          <cell r="I256">
            <v>18789.47</v>
          </cell>
          <cell r="J256">
            <v>18789.47</v>
          </cell>
          <cell r="K256">
            <v>18789.47</v>
          </cell>
          <cell r="L256">
            <v>18789.47</v>
          </cell>
          <cell r="M256">
            <v>18789.47</v>
          </cell>
          <cell r="N256">
            <v>18789.47</v>
          </cell>
          <cell r="O256">
            <v>18789.47</v>
          </cell>
        </row>
        <row r="257">
          <cell r="A257">
            <v>18789.47</v>
          </cell>
          <cell r="B257">
            <v>18789.47</v>
          </cell>
          <cell r="C257">
            <v>18789.47</v>
          </cell>
          <cell r="D257">
            <v>18789.47</v>
          </cell>
          <cell r="E257">
            <v>18789.47</v>
          </cell>
          <cell r="F257">
            <v>18789.47</v>
          </cell>
          <cell r="G257">
            <v>18789.47</v>
          </cell>
          <cell r="H257">
            <v>18789.47</v>
          </cell>
          <cell r="I257">
            <v>18789.47</v>
          </cell>
          <cell r="J257">
            <v>18789.47</v>
          </cell>
          <cell r="K257">
            <v>18789.47</v>
          </cell>
          <cell r="L257">
            <v>18789.47</v>
          </cell>
          <cell r="M257">
            <v>18789.47</v>
          </cell>
          <cell r="N257">
            <v>18789.47</v>
          </cell>
          <cell r="O257">
            <v>18789.47</v>
          </cell>
        </row>
        <row r="258">
          <cell r="A258">
            <v>18789.47</v>
          </cell>
          <cell r="B258">
            <v>18789.47</v>
          </cell>
          <cell r="C258">
            <v>18789.47</v>
          </cell>
          <cell r="D258">
            <v>18789.47</v>
          </cell>
          <cell r="E258">
            <v>18789.47</v>
          </cell>
          <cell r="F258">
            <v>18789.47</v>
          </cell>
          <cell r="G258">
            <v>18789.47</v>
          </cell>
          <cell r="H258">
            <v>18789.47</v>
          </cell>
          <cell r="I258">
            <v>18789.47</v>
          </cell>
          <cell r="J258">
            <v>18789.47</v>
          </cell>
          <cell r="K258">
            <v>18789.47</v>
          </cell>
          <cell r="L258">
            <v>18789.47</v>
          </cell>
          <cell r="M258">
            <v>18789.47</v>
          </cell>
          <cell r="N258">
            <v>18789.47</v>
          </cell>
          <cell r="O258">
            <v>18789.47</v>
          </cell>
        </row>
        <row r="259">
          <cell r="A259">
            <v>18789.47</v>
          </cell>
          <cell r="B259">
            <v>18789.47</v>
          </cell>
          <cell r="C259">
            <v>18789.47</v>
          </cell>
          <cell r="D259">
            <v>18789.47</v>
          </cell>
          <cell r="E259">
            <v>18789.47</v>
          </cell>
          <cell r="F259">
            <v>18789.47</v>
          </cell>
          <cell r="G259">
            <v>18789.47</v>
          </cell>
          <cell r="H259">
            <v>18789.47</v>
          </cell>
          <cell r="I259">
            <v>18789.47</v>
          </cell>
          <cell r="J259">
            <v>18789.47</v>
          </cell>
          <cell r="K259">
            <v>18789.47</v>
          </cell>
          <cell r="L259">
            <v>18789.47</v>
          </cell>
          <cell r="M259">
            <v>18789.47</v>
          </cell>
          <cell r="N259">
            <v>18789.47</v>
          </cell>
          <cell r="O259">
            <v>18789.47</v>
          </cell>
        </row>
        <row r="260">
          <cell r="A260">
            <v>18789.47</v>
          </cell>
          <cell r="B260">
            <v>18789.47</v>
          </cell>
          <cell r="C260">
            <v>18789.47</v>
          </cell>
          <cell r="D260">
            <v>18789.47</v>
          </cell>
          <cell r="E260">
            <v>18789.47</v>
          </cell>
          <cell r="F260">
            <v>18789.47</v>
          </cell>
          <cell r="G260">
            <v>18789.47</v>
          </cell>
          <cell r="H260">
            <v>18789.47</v>
          </cell>
          <cell r="I260">
            <v>18789.47</v>
          </cell>
          <cell r="J260">
            <v>18789.47</v>
          </cell>
          <cell r="K260">
            <v>18789.47</v>
          </cell>
          <cell r="L260">
            <v>18789.47</v>
          </cell>
          <cell r="M260">
            <v>18789.47</v>
          </cell>
          <cell r="N260">
            <v>18789.47</v>
          </cell>
          <cell r="O260">
            <v>18789.47</v>
          </cell>
        </row>
        <row r="261">
          <cell r="A261">
            <v>18789.47</v>
          </cell>
          <cell r="B261">
            <v>18789.47</v>
          </cell>
          <cell r="C261">
            <v>18789.47</v>
          </cell>
          <cell r="D261">
            <v>18789.47</v>
          </cell>
          <cell r="E261">
            <v>18789.47</v>
          </cell>
          <cell r="F261">
            <v>18789.47</v>
          </cell>
          <cell r="G261">
            <v>18789.47</v>
          </cell>
          <cell r="H261">
            <v>18789.47</v>
          </cell>
          <cell r="I261">
            <v>18789.47</v>
          </cell>
          <cell r="J261">
            <v>18789.47</v>
          </cell>
          <cell r="K261">
            <v>18789.47</v>
          </cell>
          <cell r="L261">
            <v>18789.47</v>
          </cell>
          <cell r="M261">
            <v>18789.47</v>
          </cell>
          <cell r="N261">
            <v>18789.47</v>
          </cell>
          <cell r="O261">
            <v>18789.47</v>
          </cell>
        </row>
        <row r="262">
          <cell r="A262">
            <v>18789.47</v>
          </cell>
          <cell r="B262">
            <v>18789.47</v>
          </cell>
          <cell r="C262">
            <v>18789.47</v>
          </cell>
          <cell r="D262">
            <v>18789.47</v>
          </cell>
          <cell r="E262">
            <v>18789.47</v>
          </cell>
          <cell r="F262">
            <v>18789.47</v>
          </cell>
          <cell r="G262">
            <v>18789.47</v>
          </cell>
          <cell r="H262">
            <v>18789.47</v>
          </cell>
          <cell r="I262">
            <v>18789.47</v>
          </cell>
          <cell r="J262">
            <v>18789.47</v>
          </cell>
          <cell r="K262">
            <v>18789.47</v>
          </cell>
          <cell r="L262">
            <v>18789.47</v>
          </cell>
          <cell r="M262">
            <v>18789.47</v>
          </cell>
          <cell r="N262">
            <v>18789.47</v>
          </cell>
          <cell r="O262">
            <v>18789.47</v>
          </cell>
        </row>
        <row r="263">
          <cell r="A263">
            <v>18789.47</v>
          </cell>
          <cell r="B263">
            <v>18789.47</v>
          </cell>
          <cell r="C263">
            <v>18789.47</v>
          </cell>
          <cell r="D263">
            <v>18789.47</v>
          </cell>
          <cell r="E263">
            <v>18789.47</v>
          </cell>
          <cell r="F263">
            <v>18789.47</v>
          </cell>
          <cell r="G263">
            <v>18789.47</v>
          </cell>
          <cell r="H263">
            <v>18789.47</v>
          </cell>
          <cell r="I263">
            <v>18789.47</v>
          </cell>
          <cell r="J263">
            <v>18789.47</v>
          </cell>
          <cell r="K263">
            <v>18789.47</v>
          </cell>
          <cell r="L263">
            <v>18789.47</v>
          </cell>
          <cell r="M263">
            <v>18789.47</v>
          </cell>
          <cell r="N263">
            <v>18789.47</v>
          </cell>
          <cell r="O263">
            <v>18789.47</v>
          </cell>
        </row>
        <row r="264">
          <cell r="A264">
            <v>18789.47</v>
          </cell>
          <cell r="B264">
            <v>18789.47</v>
          </cell>
          <cell r="C264">
            <v>18789.47</v>
          </cell>
          <cell r="D264">
            <v>18789.47</v>
          </cell>
          <cell r="E264">
            <v>18789.47</v>
          </cell>
          <cell r="F264">
            <v>18789.47</v>
          </cell>
          <cell r="G264">
            <v>18789.47</v>
          </cell>
          <cell r="H264">
            <v>18789.47</v>
          </cell>
          <cell r="I264">
            <v>18789.47</v>
          </cell>
          <cell r="J264">
            <v>18789.47</v>
          </cell>
          <cell r="K264">
            <v>18789.47</v>
          </cell>
          <cell r="L264">
            <v>18789.47</v>
          </cell>
          <cell r="M264">
            <v>18789.47</v>
          </cell>
          <cell r="N264">
            <v>18789.47</v>
          </cell>
          <cell r="O264">
            <v>18789.47</v>
          </cell>
        </row>
        <row r="265">
          <cell r="A265">
            <v>18789.47</v>
          </cell>
          <cell r="B265">
            <v>18789.47</v>
          </cell>
          <cell r="C265">
            <v>18789.47</v>
          </cell>
          <cell r="D265">
            <v>18789.47</v>
          </cell>
          <cell r="E265">
            <v>18789.47</v>
          </cell>
          <cell r="F265">
            <v>18789.47</v>
          </cell>
          <cell r="G265">
            <v>18789.47</v>
          </cell>
          <cell r="H265">
            <v>18789.47</v>
          </cell>
          <cell r="I265">
            <v>18789.47</v>
          </cell>
          <cell r="J265">
            <v>18789.47</v>
          </cell>
          <cell r="K265">
            <v>18789.47</v>
          </cell>
          <cell r="L265">
            <v>18789.47</v>
          </cell>
          <cell r="M265">
            <v>18789.47</v>
          </cell>
          <cell r="N265">
            <v>18789.47</v>
          </cell>
          <cell r="O265">
            <v>18789.47</v>
          </cell>
        </row>
        <row r="266">
          <cell r="A266">
            <v>18789.47</v>
          </cell>
          <cell r="B266">
            <v>18789.47</v>
          </cell>
          <cell r="C266">
            <v>18789.47</v>
          </cell>
          <cell r="D266">
            <v>18789.47</v>
          </cell>
          <cell r="E266">
            <v>18789.47</v>
          </cell>
          <cell r="F266">
            <v>18789.47</v>
          </cell>
          <cell r="G266">
            <v>18789.47</v>
          </cell>
          <cell r="H266">
            <v>18789.47</v>
          </cell>
          <cell r="I266">
            <v>18789.47</v>
          </cell>
          <cell r="J266">
            <v>18789.47</v>
          </cell>
          <cell r="K266">
            <v>18789.47</v>
          </cell>
          <cell r="L266">
            <v>18789.47</v>
          </cell>
          <cell r="M266">
            <v>18789.47</v>
          </cell>
          <cell r="N266">
            <v>18789.47</v>
          </cell>
          <cell r="O266">
            <v>18789.47</v>
          </cell>
        </row>
        <row r="267">
          <cell r="A267">
            <v>18789.47</v>
          </cell>
          <cell r="B267">
            <v>18789.47</v>
          </cell>
          <cell r="C267">
            <v>18789.47</v>
          </cell>
          <cell r="D267">
            <v>18789.47</v>
          </cell>
          <cell r="E267">
            <v>18789.47</v>
          </cell>
          <cell r="F267">
            <v>18789.47</v>
          </cell>
          <cell r="G267">
            <v>18789.47</v>
          </cell>
          <cell r="H267">
            <v>18789.47</v>
          </cell>
          <cell r="I267">
            <v>18789.47</v>
          </cell>
          <cell r="J267">
            <v>18789.47</v>
          </cell>
          <cell r="K267">
            <v>18789.47</v>
          </cell>
          <cell r="L267">
            <v>18789.47</v>
          </cell>
          <cell r="M267">
            <v>18789.47</v>
          </cell>
          <cell r="N267">
            <v>18789.47</v>
          </cell>
          <cell r="O267">
            <v>18789.47</v>
          </cell>
        </row>
        <row r="268">
          <cell r="A268">
            <v>18789.47</v>
          </cell>
          <cell r="B268">
            <v>18789.47</v>
          </cell>
          <cell r="C268">
            <v>18789.47</v>
          </cell>
          <cell r="D268">
            <v>18789.47</v>
          </cell>
          <cell r="E268">
            <v>18789.47</v>
          </cell>
          <cell r="F268">
            <v>18789.47</v>
          </cell>
          <cell r="G268">
            <v>18789.47</v>
          </cell>
          <cell r="H268">
            <v>18789.47</v>
          </cell>
          <cell r="I268">
            <v>18789.47</v>
          </cell>
          <cell r="J268">
            <v>18789.47</v>
          </cell>
          <cell r="K268">
            <v>18789.47</v>
          </cell>
          <cell r="L268">
            <v>18789.47</v>
          </cell>
          <cell r="M268">
            <v>18789.47</v>
          </cell>
          <cell r="N268">
            <v>18789.47</v>
          </cell>
          <cell r="O268">
            <v>18789.47</v>
          </cell>
        </row>
        <row r="269">
          <cell r="A269">
            <v>18789.47</v>
          </cell>
          <cell r="B269">
            <v>18789.47</v>
          </cell>
          <cell r="C269">
            <v>18789.47</v>
          </cell>
          <cell r="D269">
            <v>18789.47</v>
          </cell>
          <cell r="E269">
            <v>18789.47</v>
          </cell>
          <cell r="F269">
            <v>18789.47</v>
          </cell>
          <cell r="G269">
            <v>18789.47</v>
          </cell>
          <cell r="H269">
            <v>18789.47</v>
          </cell>
          <cell r="I269">
            <v>18789.47</v>
          </cell>
          <cell r="J269">
            <v>18789.47</v>
          </cell>
          <cell r="K269">
            <v>18789.47</v>
          </cell>
          <cell r="L269">
            <v>18789.47</v>
          </cell>
          <cell r="M269">
            <v>18789.47</v>
          </cell>
          <cell r="N269">
            <v>18789.47</v>
          </cell>
          <cell r="O269">
            <v>18789.47</v>
          </cell>
        </row>
        <row r="270">
          <cell r="A270">
            <v>18789.47</v>
          </cell>
          <cell r="B270">
            <v>18789.47</v>
          </cell>
          <cell r="C270">
            <v>18789.47</v>
          </cell>
          <cell r="D270">
            <v>18789.47</v>
          </cell>
          <cell r="E270">
            <v>18789.47</v>
          </cell>
          <cell r="F270">
            <v>18789.47</v>
          </cell>
          <cell r="G270">
            <v>18789.47</v>
          </cell>
          <cell r="H270">
            <v>18789.47</v>
          </cell>
          <cell r="I270">
            <v>18789.47</v>
          </cell>
          <cell r="J270">
            <v>18789.47</v>
          </cell>
          <cell r="K270">
            <v>18789.47</v>
          </cell>
          <cell r="L270">
            <v>18789.47</v>
          </cell>
          <cell r="M270">
            <v>18789.47</v>
          </cell>
          <cell r="N270">
            <v>18789.47</v>
          </cell>
          <cell r="O270">
            <v>18789.47</v>
          </cell>
        </row>
        <row r="271">
          <cell r="A271">
            <v>18789.47</v>
          </cell>
          <cell r="B271">
            <v>18789.47</v>
          </cell>
          <cell r="C271">
            <v>18789.47</v>
          </cell>
          <cell r="D271">
            <v>18789.47</v>
          </cell>
          <cell r="E271">
            <v>18789.47</v>
          </cell>
          <cell r="F271">
            <v>18789.47</v>
          </cell>
          <cell r="G271">
            <v>18789.47</v>
          </cell>
          <cell r="H271">
            <v>18789.47</v>
          </cell>
          <cell r="I271">
            <v>18789.47</v>
          </cell>
          <cell r="J271">
            <v>18789.47</v>
          </cell>
          <cell r="K271">
            <v>18789.47</v>
          </cell>
          <cell r="L271">
            <v>18789.47</v>
          </cell>
          <cell r="M271">
            <v>18789.47</v>
          </cell>
          <cell r="N271">
            <v>18789.47</v>
          </cell>
          <cell r="O271">
            <v>18789.47</v>
          </cell>
        </row>
        <row r="272">
          <cell r="A272">
            <v>18789.47</v>
          </cell>
          <cell r="B272">
            <v>18789.47</v>
          </cell>
          <cell r="C272">
            <v>18789.47</v>
          </cell>
          <cell r="D272">
            <v>18789.47</v>
          </cell>
          <cell r="E272">
            <v>18789.47</v>
          </cell>
          <cell r="F272">
            <v>18789.47</v>
          </cell>
          <cell r="G272">
            <v>18789.47</v>
          </cell>
          <cell r="H272">
            <v>18789.47</v>
          </cell>
          <cell r="I272">
            <v>18789.47</v>
          </cell>
          <cell r="J272">
            <v>18789.47</v>
          </cell>
          <cell r="K272">
            <v>18789.47</v>
          </cell>
          <cell r="L272">
            <v>18789.47</v>
          </cell>
          <cell r="M272">
            <v>18789.47</v>
          </cell>
          <cell r="N272">
            <v>18789.47</v>
          </cell>
          <cell r="O272">
            <v>18789.47</v>
          </cell>
        </row>
        <row r="273">
          <cell r="A273">
            <v>18789.47</v>
          </cell>
          <cell r="B273">
            <v>18789.47</v>
          </cell>
          <cell r="C273">
            <v>18789.47</v>
          </cell>
          <cell r="D273">
            <v>18789.47</v>
          </cell>
          <cell r="E273">
            <v>18789.47</v>
          </cell>
          <cell r="F273">
            <v>18789.47</v>
          </cell>
          <cell r="G273">
            <v>18789.47</v>
          </cell>
          <cell r="H273">
            <v>18789.47</v>
          </cell>
          <cell r="I273">
            <v>18789.47</v>
          </cell>
          <cell r="J273">
            <v>18789.47</v>
          </cell>
          <cell r="K273">
            <v>18789.47</v>
          </cell>
          <cell r="L273">
            <v>18789.47</v>
          </cell>
          <cell r="M273">
            <v>18789.47</v>
          </cell>
          <cell r="N273">
            <v>18789.47</v>
          </cell>
          <cell r="O273">
            <v>18789.47</v>
          </cell>
        </row>
        <row r="274">
          <cell r="A274">
            <v>18789.47</v>
          </cell>
          <cell r="B274">
            <v>18789.47</v>
          </cell>
          <cell r="C274">
            <v>18789.47</v>
          </cell>
          <cell r="D274">
            <v>18789.47</v>
          </cell>
          <cell r="E274">
            <v>18789.47</v>
          </cell>
          <cell r="F274">
            <v>18789.47</v>
          </cell>
          <cell r="G274">
            <v>18789.47</v>
          </cell>
          <cell r="H274">
            <v>18789.47</v>
          </cell>
          <cell r="I274">
            <v>18789.47</v>
          </cell>
          <cell r="J274">
            <v>18789.47</v>
          </cell>
          <cell r="K274">
            <v>18789.47</v>
          </cell>
          <cell r="L274">
            <v>18789.47</v>
          </cell>
          <cell r="M274">
            <v>18789.47</v>
          </cell>
          <cell r="N274">
            <v>18789.47</v>
          </cell>
          <cell r="O274">
            <v>18789.47</v>
          </cell>
        </row>
        <row r="275">
          <cell r="A275">
            <v>18789.47</v>
          </cell>
          <cell r="B275">
            <v>18789.47</v>
          </cell>
          <cell r="C275">
            <v>18789.47</v>
          </cell>
          <cell r="D275">
            <v>18789.47</v>
          </cell>
          <cell r="E275">
            <v>18789.47</v>
          </cell>
          <cell r="F275">
            <v>18789.47</v>
          </cell>
          <cell r="G275">
            <v>18789.47</v>
          </cell>
          <cell r="H275">
            <v>18789.47</v>
          </cell>
          <cell r="I275">
            <v>18789.47</v>
          </cell>
          <cell r="J275">
            <v>18789.47</v>
          </cell>
          <cell r="K275">
            <v>18789.47</v>
          </cell>
          <cell r="L275">
            <v>18789.47</v>
          </cell>
          <cell r="M275">
            <v>18789.47</v>
          </cell>
          <cell r="N275">
            <v>18789.47</v>
          </cell>
          <cell r="O275">
            <v>18789.47</v>
          </cell>
        </row>
        <row r="276">
          <cell r="A276">
            <v>18789.47</v>
          </cell>
          <cell r="B276">
            <v>18789.47</v>
          </cell>
          <cell r="C276">
            <v>18789.47</v>
          </cell>
          <cell r="D276">
            <v>18789.47</v>
          </cell>
          <cell r="E276">
            <v>18789.47</v>
          </cell>
          <cell r="F276">
            <v>18789.47</v>
          </cell>
          <cell r="G276">
            <v>18789.47</v>
          </cell>
          <cell r="H276">
            <v>18789.47</v>
          </cell>
          <cell r="I276">
            <v>18789.47</v>
          </cell>
          <cell r="J276">
            <v>18789.47</v>
          </cell>
          <cell r="K276">
            <v>18789.47</v>
          </cell>
          <cell r="L276">
            <v>18789.47</v>
          </cell>
          <cell r="M276">
            <v>18789.47</v>
          </cell>
          <cell r="N276">
            <v>18789.47</v>
          </cell>
          <cell r="O276">
            <v>18789.47</v>
          </cell>
        </row>
        <row r="277">
          <cell r="A277">
            <v>18789.47</v>
          </cell>
          <cell r="B277">
            <v>18789.47</v>
          </cell>
          <cell r="C277">
            <v>18789.47</v>
          </cell>
          <cell r="D277">
            <v>18789.47</v>
          </cell>
          <cell r="E277">
            <v>18789.47</v>
          </cell>
          <cell r="F277">
            <v>18789.47</v>
          </cell>
          <cell r="G277">
            <v>18789.47</v>
          </cell>
          <cell r="H277">
            <v>18789.47</v>
          </cell>
          <cell r="I277">
            <v>18789.47</v>
          </cell>
          <cell r="J277">
            <v>18789.47</v>
          </cell>
          <cell r="K277">
            <v>18789.47</v>
          </cell>
          <cell r="L277">
            <v>18789.47</v>
          </cell>
          <cell r="M277">
            <v>18789.47</v>
          </cell>
          <cell r="N277">
            <v>18789.47</v>
          </cell>
          <cell r="O277">
            <v>18789.47</v>
          </cell>
        </row>
        <row r="278">
          <cell r="A278">
            <v>18789.47</v>
          </cell>
          <cell r="B278">
            <v>18789.47</v>
          </cell>
          <cell r="C278">
            <v>18789.47</v>
          </cell>
          <cell r="D278">
            <v>18789.47</v>
          </cell>
          <cell r="E278">
            <v>18789.47</v>
          </cell>
          <cell r="F278">
            <v>18789.47</v>
          </cell>
          <cell r="G278">
            <v>18789.47</v>
          </cell>
          <cell r="H278">
            <v>18789.47</v>
          </cell>
          <cell r="I278">
            <v>18789.47</v>
          </cell>
          <cell r="J278">
            <v>18789.47</v>
          </cell>
          <cell r="K278">
            <v>18789.47</v>
          </cell>
          <cell r="L278">
            <v>18789.47</v>
          </cell>
          <cell r="M278">
            <v>18789.47</v>
          </cell>
          <cell r="N278">
            <v>18789.47</v>
          </cell>
          <cell r="O278">
            <v>18789.47</v>
          </cell>
        </row>
        <row r="279">
          <cell r="A279">
            <v>18789.47</v>
          </cell>
          <cell r="B279">
            <v>18789.47</v>
          </cell>
          <cell r="C279">
            <v>18789.47</v>
          </cell>
          <cell r="D279">
            <v>18789.47</v>
          </cell>
          <cell r="E279">
            <v>18789.47</v>
          </cell>
          <cell r="F279">
            <v>18789.47</v>
          </cell>
          <cell r="G279">
            <v>18789.47</v>
          </cell>
          <cell r="H279">
            <v>18789.47</v>
          </cell>
          <cell r="I279">
            <v>18789.47</v>
          </cell>
          <cell r="J279">
            <v>18789.47</v>
          </cell>
          <cell r="K279">
            <v>18789.47</v>
          </cell>
          <cell r="L279">
            <v>18789.47</v>
          </cell>
          <cell r="M279">
            <v>18789.47</v>
          </cell>
          <cell r="N279">
            <v>18789.47</v>
          </cell>
          <cell r="O279">
            <v>18789.47</v>
          </cell>
        </row>
        <row r="280">
          <cell r="A280">
            <v>18789.47</v>
          </cell>
          <cell r="B280">
            <v>18789.47</v>
          </cell>
          <cell r="C280">
            <v>18789.47</v>
          </cell>
          <cell r="D280">
            <v>18789.47</v>
          </cell>
          <cell r="E280">
            <v>18789.47</v>
          </cell>
          <cell r="F280">
            <v>18789.47</v>
          </cell>
          <cell r="G280">
            <v>18789.47</v>
          </cell>
          <cell r="H280">
            <v>18789.47</v>
          </cell>
          <cell r="I280">
            <v>18789.47</v>
          </cell>
          <cell r="J280">
            <v>18789.47</v>
          </cell>
          <cell r="K280">
            <v>18789.47</v>
          </cell>
          <cell r="L280">
            <v>18789.47</v>
          </cell>
          <cell r="M280">
            <v>18789.47</v>
          </cell>
          <cell r="N280">
            <v>18789.47</v>
          </cell>
          <cell r="O280">
            <v>18789.47</v>
          </cell>
        </row>
        <row r="281">
          <cell r="A281">
            <v>18789.47</v>
          </cell>
          <cell r="B281">
            <v>18789.47</v>
          </cell>
          <cell r="C281">
            <v>18789.47</v>
          </cell>
          <cell r="D281">
            <v>18789.47</v>
          </cell>
          <cell r="E281">
            <v>18789.47</v>
          </cell>
          <cell r="F281">
            <v>18789.47</v>
          </cell>
          <cell r="G281">
            <v>18789.47</v>
          </cell>
          <cell r="H281">
            <v>18789.47</v>
          </cell>
          <cell r="I281">
            <v>18789.47</v>
          </cell>
          <cell r="J281">
            <v>18789.47</v>
          </cell>
          <cell r="K281">
            <v>18789.47</v>
          </cell>
          <cell r="L281">
            <v>18789.47</v>
          </cell>
          <cell r="M281">
            <v>18789.47</v>
          </cell>
          <cell r="N281">
            <v>18789.47</v>
          </cell>
          <cell r="O281">
            <v>18789.47</v>
          </cell>
        </row>
        <row r="282">
          <cell r="A282">
            <v>18789.47</v>
          </cell>
          <cell r="B282">
            <v>18789.47</v>
          </cell>
          <cell r="C282">
            <v>18789.47</v>
          </cell>
          <cell r="D282">
            <v>18789.47</v>
          </cell>
          <cell r="E282">
            <v>18789.47</v>
          </cell>
          <cell r="F282">
            <v>18789.47</v>
          </cell>
          <cell r="G282">
            <v>18789.47</v>
          </cell>
          <cell r="H282">
            <v>18789.47</v>
          </cell>
          <cell r="I282">
            <v>18789.47</v>
          </cell>
          <cell r="J282">
            <v>18789.47</v>
          </cell>
          <cell r="K282">
            <v>18789.47</v>
          </cell>
          <cell r="L282">
            <v>18789.47</v>
          </cell>
          <cell r="M282">
            <v>18789.47</v>
          </cell>
          <cell r="N282">
            <v>18789.47</v>
          </cell>
          <cell r="O282">
            <v>18789.47</v>
          </cell>
        </row>
        <row r="283">
          <cell r="A283">
            <v>18789.47</v>
          </cell>
          <cell r="B283">
            <v>18789.47</v>
          </cell>
          <cell r="C283">
            <v>18789.47</v>
          </cell>
          <cell r="D283">
            <v>18789.47</v>
          </cell>
          <cell r="E283">
            <v>18789.47</v>
          </cell>
          <cell r="F283">
            <v>18789.47</v>
          </cell>
          <cell r="G283">
            <v>18789.47</v>
          </cell>
          <cell r="H283">
            <v>18789.47</v>
          </cell>
          <cell r="I283">
            <v>18789.47</v>
          </cell>
          <cell r="J283">
            <v>18789.47</v>
          </cell>
          <cell r="K283">
            <v>18789.47</v>
          </cell>
          <cell r="L283">
            <v>18789.47</v>
          </cell>
          <cell r="M283">
            <v>18789.47</v>
          </cell>
          <cell r="N283">
            <v>18789.47</v>
          </cell>
          <cell r="O283">
            <v>18789.47</v>
          </cell>
        </row>
        <row r="284">
          <cell r="A284">
            <v>18789.47</v>
          </cell>
          <cell r="B284">
            <v>18789.47</v>
          </cell>
          <cell r="C284">
            <v>18789.47</v>
          </cell>
          <cell r="D284">
            <v>18789.47</v>
          </cell>
          <cell r="E284">
            <v>18789.47</v>
          </cell>
          <cell r="F284">
            <v>18789.47</v>
          </cell>
          <cell r="G284">
            <v>18789.47</v>
          </cell>
          <cell r="H284">
            <v>18789.47</v>
          </cell>
          <cell r="I284">
            <v>18789.47</v>
          </cell>
          <cell r="J284">
            <v>18789.47</v>
          </cell>
          <cell r="K284">
            <v>18789.47</v>
          </cell>
          <cell r="L284">
            <v>18789.47</v>
          </cell>
          <cell r="M284">
            <v>18789.47</v>
          </cell>
          <cell r="N284">
            <v>18789.47</v>
          </cell>
          <cell r="O284">
            <v>18789.47</v>
          </cell>
        </row>
        <row r="285">
          <cell r="A285">
            <v>18789.47</v>
          </cell>
          <cell r="B285">
            <v>18789.47</v>
          </cell>
          <cell r="C285">
            <v>18789.47</v>
          </cell>
          <cell r="D285">
            <v>18789.47</v>
          </cell>
          <cell r="E285">
            <v>18789.47</v>
          </cell>
          <cell r="F285">
            <v>18789.47</v>
          </cell>
          <cell r="G285">
            <v>18789.47</v>
          </cell>
          <cell r="H285">
            <v>18789.47</v>
          </cell>
          <cell r="I285">
            <v>18789.47</v>
          </cell>
          <cell r="J285">
            <v>18789.47</v>
          </cell>
          <cell r="K285">
            <v>18789.47</v>
          </cell>
          <cell r="L285">
            <v>18789.47</v>
          </cell>
          <cell r="M285">
            <v>18789.47</v>
          </cell>
          <cell r="N285">
            <v>18789.47</v>
          </cell>
          <cell r="O285">
            <v>18789.47</v>
          </cell>
        </row>
        <row r="286">
          <cell r="A286">
            <v>18789.47</v>
          </cell>
          <cell r="B286">
            <v>18789.47</v>
          </cell>
          <cell r="C286">
            <v>18789.47</v>
          </cell>
          <cell r="D286">
            <v>18789.47</v>
          </cell>
          <cell r="E286">
            <v>18789.47</v>
          </cell>
          <cell r="F286">
            <v>18789.47</v>
          </cell>
          <cell r="G286">
            <v>18789.47</v>
          </cell>
          <cell r="H286">
            <v>18789.47</v>
          </cell>
          <cell r="I286">
            <v>18789.47</v>
          </cell>
          <cell r="J286">
            <v>18789.47</v>
          </cell>
          <cell r="K286">
            <v>18789.47</v>
          </cell>
          <cell r="L286">
            <v>18789.47</v>
          </cell>
          <cell r="M286">
            <v>18789.47</v>
          </cell>
          <cell r="N286">
            <v>18789.47</v>
          </cell>
          <cell r="O286">
            <v>18789.47</v>
          </cell>
        </row>
        <row r="287">
          <cell r="A287">
            <v>18789.47</v>
          </cell>
          <cell r="B287">
            <v>18789.47</v>
          </cell>
          <cell r="C287">
            <v>18789.47</v>
          </cell>
          <cell r="D287">
            <v>18789.47</v>
          </cell>
          <cell r="E287">
            <v>18789.47</v>
          </cell>
          <cell r="F287">
            <v>18789.47</v>
          </cell>
          <cell r="G287">
            <v>18789.47</v>
          </cell>
          <cell r="H287">
            <v>18789.47</v>
          </cell>
          <cell r="I287">
            <v>18789.47</v>
          </cell>
          <cell r="J287">
            <v>18789.47</v>
          </cell>
          <cell r="K287">
            <v>18789.47</v>
          </cell>
          <cell r="L287">
            <v>18789.47</v>
          </cell>
          <cell r="M287">
            <v>18789.47</v>
          </cell>
          <cell r="N287">
            <v>18789.47</v>
          </cell>
          <cell r="O287">
            <v>18789.47</v>
          </cell>
        </row>
        <row r="288">
          <cell r="A288">
            <v>18789.47</v>
          </cell>
          <cell r="B288">
            <v>18789.47</v>
          </cell>
          <cell r="C288">
            <v>18789.47</v>
          </cell>
          <cell r="D288">
            <v>18789.47</v>
          </cell>
          <cell r="E288">
            <v>18789.47</v>
          </cell>
          <cell r="F288">
            <v>18789.47</v>
          </cell>
          <cell r="G288">
            <v>18789.47</v>
          </cell>
          <cell r="H288">
            <v>18789.47</v>
          </cell>
          <cell r="I288">
            <v>18789.47</v>
          </cell>
          <cell r="J288">
            <v>18789.47</v>
          </cell>
          <cell r="K288">
            <v>18789.47</v>
          </cell>
          <cell r="L288">
            <v>18789.47</v>
          </cell>
          <cell r="M288">
            <v>18789.47</v>
          </cell>
          <cell r="N288">
            <v>18789.47</v>
          </cell>
          <cell r="O288">
            <v>18789.47</v>
          </cell>
        </row>
        <row r="289">
          <cell r="A289">
            <v>18789.47</v>
          </cell>
          <cell r="B289">
            <v>18789.47</v>
          </cell>
          <cell r="C289">
            <v>18789.47</v>
          </cell>
          <cell r="D289">
            <v>18789.47</v>
          </cell>
          <cell r="E289">
            <v>18789.47</v>
          </cell>
          <cell r="F289">
            <v>18789.47</v>
          </cell>
          <cell r="G289">
            <v>18789.47</v>
          </cell>
          <cell r="H289">
            <v>18789.47</v>
          </cell>
          <cell r="I289">
            <v>18789.47</v>
          </cell>
          <cell r="J289">
            <v>18789.47</v>
          </cell>
          <cell r="K289">
            <v>18789.47</v>
          </cell>
          <cell r="L289">
            <v>18789.47</v>
          </cell>
          <cell r="M289">
            <v>18789.47</v>
          </cell>
          <cell r="N289">
            <v>18789.47</v>
          </cell>
          <cell r="O289">
            <v>18789.47</v>
          </cell>
        </row>
        <row r="290">
          <cell r="A290">
            <v>18789.47</v>
          </cell>
          <cell r="B290">
            <v>18789.47</v>
          </cell>
          <cell r="C290">
            <v>18789.47</v>
          </cell>
          <cell r="D290">
            <v>18789.47</v>
          </cell>
          <cell r="E290">
            <v>18789.47</v>
          </cell>
          <cell r="F290">
            <v>18789.47</v>
          </cell>
          <cell r="G290">
            <v>18789.47</v>
          </cell>
          <cell r="H290">
            <v>18789.47</v>
          </cell>
          <cell r="I290">
            <v>18789.47</v>
          </cell>
          <cell r="J290">
            <v>18789.47</v>
          </cell>
          <cell r="K290">
            <v>18789.47</v>
          </cell>
          <cell r="L290">
            <v>18789.47</v>
          </cell>
          <cell r="M290">
            <v>18789.47</v>
          </cell>
          <cell r="N290">
            <v>18789.47</v>
          </cell>
          <cell r="O290">
            <v>18789.47</v>
          </cell>
        </row>
        <row r="291">
          <cell r="A291">
            <v>18789.47</v>
          </cell>
          <cell r="B291">
            <v>18789.47</v>
          </cell>
          <cell r="C291">
            <v>18789.47</v>
          </cell>
          <cell r="D291">
            <v>18789.47</v>
          </cell>
          <cell r="E291">
            <v>18789.47</v>
          </cell>
          <cell r="F291">
            <v>18789.47</v>
          </cell>
          <cell r="G291">
            <v>18789.47</v>
          </cell>
          <cell r="H291">
            <v>18789.47</v>
          </cell>
          <cell r="I291">
            <v>18789.47</v>
          </cell>
          <cell r="J291">
            <v>18789.47</v>
          </cell>
          <cell r="K291">
            <v>18789.47</v>
          </cell>
          <cell r="L291">
            <v>18789.47</v>
          </cell>
          <cell r="M291">
            <v>18789.47</v>
          </cell>
          <cell r="N291">
            <v>18789.47</v>
          </cell>
          <cell r="O291">
            <v>18789.47</v>
          </cell>
        </row>
        <row r="292">
          <cell r="A292">
            <v>18789.47</v>
          </cell>
          <cell r="B292">
            <v>18789.47</v>
          </cell>
          <cell r="C292">
            <v>18789.47</v>
          </cell>
          <cell r="D292">
            <v>18789.47</v>
          </cell>
          <cell r="E292">
            <v>18789.47</v>
          </cell>
          <cell r="F292">
            <v>18789.47</v>
          </cell>
          <cell r="G292">
            <v>18789.47</v>
          </cell>
          <cell r="H292">
            <v>18789.47</v>
          </cell>
          <cell r="I292">
            <v>18789.47</v>
          </cell>
          <cell r="J292">
            <v>18789.47</v>
          </cell>
          <cell r="K292">
            <v>18789.47</v>
          </cell>
          <cell r="L292">
            <v>18789.47</v>
          </cell>
          <cell r="M292">
            <v>18789.47</v>
          </cell>
          <cell r="N292">
            <v>18789.47</v>
          </cell>
          <cell r="O292">
            <v>18789.47</v>
          </cell>
        </row>
        <row r="293">
          <cell r="A293">
            <v>18789.47</v>
          </cell>
          <cell r="B293">
            <v>18789.47</v>
          </cell>
          <cell r="C293">
            <v>18789.47</v>
          </cell>
          <cell r="D293">
            <v>18789.47</v>
          </cell>
          <cell r="E293">
            <v>18789.47</v>
          </cell>
          <cell r="F293">
            <v>18789.47</v>
          </cell>
          <cell r="G293">
            <v>18789.47</v>
          </cell>
          <cell r="H293">
            <v>18789.47</v>
          </cell>
          <cell r="I293">
            <v>18789.47</v>
          </cell>
          <cell r="J293">
            <v>18789.47</v>
          </cell>
          <cell r="K293">
            <v>18789.47</v>
          </cell>
          <cell r="L293">
            <v>18789.47</v>
          </cell>
          <cell r="M293">
            <v>18789.47</v>
          </cell>
          <cell r="N293">
            <v>18789.47</v>
          </cell>
          <cell r="O293">
            <v>18789.47</v>
          </cell>
        </row>
        <row r="294">
          <cell r="A294">
            <v>18789.47</v>
          </cell>
          <cell r="B294">
            <v>18789.47</v>
          </cell>
          <cell r="C294">
            <v>18789.47</v>
          </cell>
          <cell r="D294">
            <v>18789.47</v>
          </cell>
          <cell r="E294">
            <v>18789.47</v>
          </cell>
          <cell r="F294">
            <v>18789.47</v>
          </cell>
          <cell r="G294">
            <v>18789.47</v>
          </cell>
          <cell r="H294">
            <v>18789.47</v>
          </cell>
          <cell r="I294">
            <v>18789.47</v>
          </cell>
          <cell r="J294">
            <v>18789.47</v>
          </cell>
          <cell r="K294">
            <v>18789.47</v>
          </cell>
          <cell r="L294">
            <v>18789.47</v>
          </cell>
          <cell r="M294">
            <v>18789.47</v>
          </cell>
          <cell r="N294">
            <v>18789.47</v>
          </cell>
          <cell r="O294">
            <v>18789.47</v>
          </cell>
        </row>
        <row r="295">
          <cell r="A295">
            <v>18789.47</v>
          </cell>
          <cell r="B295">
            <v>18789.47</v>
          </cell>
          <cell r="C295">
            <v>18789.47</v>
          </cell>
          <cell r="D295">
            <v>18789.47</v>
          </cell>
          <cell r="E295">
            <v>18789.47</v>
          </cell>
          <cell r="F295">
            <v>18789.47</v>
          </cell>
          <cell r="G295">
            <v>18789.47</v>
          </cell>
          <cell r="H295">
            <v>18789.47</v>
          </cell>
          <cell r="I295">
            <v>18789.47</v>
          </cell>
          <cell r="J295">
            <v>18789.47</v>
          </cell>
          <cell r="K295">
            <v>18789.47</v>
          </cell>
          <cell r="L295">
            <v>18789.47</v>
          </cell>
          <cell r="M295">
            <v>18789.47</v>
          </cell>
          <cell r="N295">
            <v>18789.47</v>
          </cell>
          <cell r="O295">
            <v>18789.47</v>
          </cell>
        </row>
        <row r="296">
          <cell r="A296">
            <v>18789.47</v>
          </cell>
          <cell r="B296">
            <v>18789.47</v>
          </cell>
          <cell r="C296">
            <v>18789.47</v>
          </cell>
          <cell r="D296">
            <v>18789.47</v>
          </cell>
          <cell r="E296">
            <v>18789.47</v>
          </cell>
          <cell r="F296">
            <v>18789.47</v>
          </cell>
          <cell r="G296">
            <v>18789.47</v>
          </cell>
          <cell r="H296">
            <v>18789.47</v>
          </cell>
          <cell r="I296">
            <v>18789.47</v>
          </cell>
          <cell r="J296">
            <v>18789.47</v>
          </cell>
          <cell r="K296">
            <v>18789.47</v>
          </cell>
          <cell r="L296">
            <v>18789.47</v>
          </cell>
          <cell r="M296">
            <v>18789.47</v>
          </cell>
          <cell r="N296">
            <v>18789.47</v>
          </cell>
          <cell r="O296">
            <v>18789.47</v>
          </cell>
        </row>
        <row r="297">
          <cell r="A297">
            <v>18789.47</v>
          </cell>
          <cell r="B297">
            <v>18789.47</v>
          </cell>
          <cell r="C297">
            <v>18789.47</v>
          </cell>
          <cell r="D297">
            <v>18789.47</v>
          </cell>
          <cell r="E297">
            <v>18789.47</v>
          </cell>
          <cell r="F297">
            <v>18789.47</v>
          </cell>
          <cell r="G297">
            <v>18789.47</v>
          </cell>
          <cell r="H297">
            <v>18789.47</v>
          </cell>
          <cell r="I297">
            <v>18789.47</v>
          </cell>
          <cell r="J297">
            <v>18789.47</v>
          </cell>
          <cell r="K297">
            <v>18789.47</v>
          </cell>
          <cell r="L297">
            <v>18789.47</v>
          </cell>
          <cell r="M297">
            <v>18789.47</v>
          </cell>
          <cell r="N297">
            <v>18789.47</v>
          </cell>
          <cell r="O297">
            <v>18789.47</v>
          </cell>
        </row>
        <row r="298">
          <cell r="A298">
            <v>18789.47</v>
          </cell>
          <cell r="B298">
            <v>18789.47</v>
          </cell>
          <cell r="C298">
            <v>18789.47</v>
          </cell>
          <cell r="D298">
            <v>18789.47</v>
          </cell>
          <cell r="E298">
            <v>18789.47</v>
          </cell>
          <cell r="F298">
            <v>18789.47</v>
          </cell>
          <cell r="G298">
            <v>18789.47</v>
          </cell>
          <cell r="H298">
            <v>18789.47</v>
          </cell>
          <cell r="I298">
            <v>18789.47</v>
          </cell>
          <cell r="J298">
            <v>18789.47</v>
          </cell>
          <cell r="K298">
            <v>18789.47</v>
          </cell>
          <cell r="L298">
            <v>18789.47</v>
          </cell>
          <cell r="M298">
            <v>18789.47</v>
          </cell>
          <cell r="N298">
            <v>18789.47</v>
          </cell>
          <cell r="O298">
            <v>18789.47</v>
          </cell>
        </row>
        <row r="299">
          <cell r="A299">
            <v>18789.47</v>
          </cell>
          <cell r="B299">
            <v>18789.47</v>
          </cell>
          <cell r="C299">
            <v>18789.47</v>
          </cell>
          <cell r="D299">
            <v>18789.47</v>
          </cell>
          <cell r="E299">
            <v>18789.47</v>
          </cell>
          <cell r="F299">
            <v>18789.47</v>
          </cell>
          <cell r="G299">
            <v>18789.47</v>
          </cell>
          <cell r="H299">
            <v>18789.47</v>
          </cell>
          <cell r="I299">
            <v>18789.47</v>
          </cell>
          <cell r="J299">
            <v>18789.47</v>
          </cell>
          <cell r="K299">
            <v>18789.47</v>
          </cell>
          <cell r="L299">
            <v>18789.47</v>
          </cell>
          <cell r="M299">
            <v>18789.47</v>
          </cell>
          <cell r="N299">
            <v>18789.47</v>
          </cell>
          <cell r="O299">
            <v>18789.47</v>
          </cell>
        </row>
        <row r="300">
          <cell r="A300">
            <v>18789.47</v>
          </cell>
          <cell r="B300">
            <v>18789.47</v>
          </cell>
          <cell r="C300">
            <v>18789.47</v>
          </cell>
          <cell r="D300">
            <v>18789.47</v>
          </cell>
          <cell r="E300">
            <v>18789.47</v>
          </cell>
          <cell r="F300">
            <v>18789.47</v>
          </cell>
          <cell r="G300">
            <v>18789.47</v>
          </cell>
          <cell r="H300">
            <v>18789.47</v>
          </cell>
          <cell r="I300">
            <v>18789.47</v>
          </cell>
          <cell r="J300">
            <v>18789.47</v>
          </cell>
          <cell r="K300">
            <v>18789.47</v>
          </cell>
          <cell r="L300">
            <v>18789.47</v>
          </cell>
          <cell r="M300">
            <v>18789.47</v>
          </cell>
          <cell r="N300">
            <v>18789.47</v>
          </cell>
          <cell r="O300">
            <v>18789.47</v>
          </cell>
        </row>
        <row r="301">
          <cell r="A301">
            <v>18789.47</v>
          </cell>
          <cell r="B301">
            <v>18789.47</v>
          </cell>
          <cell r="C301">
            <v>18789.47</v>
          </cell>
          <cell r="D301">
            <v>18789.47</v>
          </cell>
          <cell r="E301">
            <v>18789.47</v>
          </cell>
          <cell r="F301">
            <v>18789.47</v>
          </cell>
          <cell r="G301">
            <v>18789.47</v>
          </cell>
          <cell r="H301">
            <v>18789.47</v>
          </cell>
          <cell r="I301">
            <v>18789.47</v>
          </cell>
          <cell r="J301">
            <v>18789.47</v>
          </cell>
          <cell r="K301">
            <v>18789.47</v>
          </cell>
          <cell r="L301">
            <v>18789.47</v>
          </cell>
          <cell r="M301">
            <v>18789.47</v>
          </cell>
          <cell r="N301">
            <v>18789.47</v>
          </cell>
          <cell r="O301">
            <v>18789.47</v>
          </cell>
        </row>
        <row r="302">
          <cell r="A302">
            <v>18789.47</v>
          </cell>
          <cell r="B302">
            <v>18789.47</v>
          </cell>
          <cell r="C302">
            <v>18789.47</v>
          </cell>
          <cell r="D302">
            <v>18789.47</v>
          </cell>
          <cell r="E302">
            <v>18789.47</v>
          </cell>
          <cell r="F302">
            <v>18789.47</v>
          </cell>
          <cell r="G302">
            <v>18789.47</v>
          </cell>
          <cell r="H302">
            <v>18789.47</v>
          </cell>
          <cell r="I302">
            <v>18789.47</v>
          </cell>
          <cell r="J302">
            <v>18789.47</v>
          </cell>
          <cell r="K302">
            <v>18789.47</v>
          </cell>
          <cell r="L302">
            <v>18789.47</v>
          </cell>
          <cell r="M302">
            <v>18789.47</v>
          </cell>
          <cell r="N302">
            <v>18789.47</v>
          </cell>
          <cell r="O302">
            <v>18789.47</v>
          </cell>
        </row>
        <row r="303">
          <cell r="A303">
            <v>18789.47</v>
          </cell>
          <cell r="B303">
            <v>18789.47</v>
          </cell>
          <cell r="C303">
            <v>18789.47</v>
          </cell>
          <cell r="D303">
            <v>18789.47</v>
          </cell>
          <cell r="E303">
            <v>18789.47</v>
          </cell>
          <cell r="F303">
            <v>18789.47</v>
          </cell>
          <cell r="G303">
            <v>18789.47</v>
          </cell>
          <cell r="H303">
            <v>18789.47</v>
          </cell>
          <cell r="I303">
            <v>18789.47</v>
          </cell>
          <cell r="J303">
            <v>18789.47</v>
          </cell>
          <cell r="K303">
            <v>18789.47</v>
          </cell>
          <cell r="L303">
            <v>18789.47</v>
          </cell>
          <cell r="M303">
            <v>18789.47</v>
          </cell>
          <cell r="N303">
            <v>18789.47</v>
          </cell>
          <cell r="O303">
            <v>18789.47</v>
          </cell>
        </row>
        <row r="304">
          <cell r="A304">
            <v>18789.47</v>
          </cell>
          <cell r="B304">
            <v>18789.47</v>
          </cell>
          <cell r="C304">
            <v>18789.47</v>
          </cell>
          <cell r="D304">
            <v>18789.47</v>
          </cell>
          <cell r="E304">
            <v>18789.47</v>
          </cell>
          <cell r="F304">
            <v>18789.47</v>
          </cell>
          <cell r="G304">
            <v>18789.47</v>
          </cell>
          <cell r="H304">
            <v>18789.47</v>
          </cell>
          <cell r="I304">
            <v>18789.47</v>
          </cell>
          <cell r="J304">
            <v>18789.47</v>
          </cell>
          <cell r="K304">
            <v>18789.47</v>
          </cell>
          <cell r="L304">
            <v>18789.47</v>
          </cell>
          <cell r="M304">
            <v>18789.47</v>
          </cell>
          <cell r="N304">
            <v>18789.47</v>
          </cell>
          <cell r="O304">
            <v>18789.47</v>
          </cell>
        </row>
        <row r="305">
          <cell r="A305">
            <v>18789.47</v>
          </cell>
          <cell r="B305">
            <v>18789.47</v>
          </cell>
          <cell r="C305">
            <v>18789.47</v>
          </cell>
          <cell r="D305">
            <v>18789.47</v>
          </cell>
          <cell r="E305">
            <v>18789.47</v>
          </cell>
          <cell r="F305">
            <v>18789.47</v>
          </cell>
          <cell r="G305">
            <v>18789.47</v>
          </cell>
          <cell r="H305">
            <v>18789.47</v>
          </cell>
          <cell r="I305">
            <v>18789.47</v>
          </cell>
          <cell r="J305">
            <v>18789.47</v>
          </cell>
          <cell r="K305">
            <v>18789.47</v>
          </cell>
          <cell r="L305">
            <v>18789.47</v>
          </cell>
          <cell r="M305">
            <v>18789.47</v>
          </cell>
          <cell r="N305">
            <v>18789.47</v>
          </cell>
          <cell r="O305">
            <v>18789.47</v>
          </cell>
        </row>
        <row r="306">
          <cell r="A306">
            <v>18789.47</v>
          </cell>
          <cell r="B306">
            <v>18789.47</v>
          </cell>
          <cell r="C306">
            <v>18789.47</v>
          </cell>
          <cell r="D306">
            <v>18789.47</v>
          </cell>
          <cell r="E306">
            <v>18789.47</v>
          </cell>
          <cell r="F306">
            <v>18789.47</v>
          </cell>
          <cell r="G306">
            <v>18789.47</v>
          </cell>
          <cell r="H306">
            <v>18789.47</v>
          </cell>
          <cell r="I306">
            <v>18789.47</v>
          </cell>
          <cell r="J306">
            <v>18789.47</v>
          </cell>
          <cell r="K306">
            <v>18789.47</v>
          </cell>
          <cell r="L306">
            <v>18789.47</v>
          </cell>
          <cell r="M306">
            <v>18789.47</v>
          </cell>
          <cell r="N306">
            <v>18789.47</v>
          </cell>
          <cell r="O306">
            <v>18789.47</v>
          </cell>
        </row>
        <row r="307">
          <cell r="A307">
            <v>18789.47</v>
          </cell>
          <cell r="B307">
            <v>18789.47</v>
          </cell>
          <cell r="C307">
            <v>18789.47</v>
          </cell>
          <cell r="D307">
            <v>18789.47</v>
          </cell>
          <cell r="E307">
            <v>18789.47</v>
          </cell>
          <cell r="F307">
            <v>18789.47</v>
          </cell>
          <cell r="G307">
            <v>18789.47</v>
          </cell>
          <cell r="H307">
            <v>18789.47</v>
          </cell>
          <cell r="I307">
            <v>18789.47</v>
          </cell>
          <cell r="J307">
            <v>18789.47</v>
          </cell>
          <cell r="K307">
            <v>18789.47</v>
          </cell>
          <cell r="L307">
            <v>18789.47</v>
          </cell>
          <cell r="M307">
            <v>18789.47</v>
          </cell>
          <cell r="N307">
            <v>18789.47</v>
          </cell>
          <cell r="O307">
            <v>18789.47</v>
          </cell>
        </row>
        <row r="308">
          <cell r="A308">
            <v>18789.47</v>
          </cell>
          <cell r="B308">
            <v>18789.47</v>
          </cell>
          <cell r="C308">
            <v>18789.47</v>
          </cell>
          <cell r="D308">
            <v>18789.47</v>
          </cell>
          <cell r="E308">
            <v>18789.47</v>
          </cell>
          <cell r="F308">
            <v>18789.47</v>
          </cell>
          <cell r="G308">
            <v>18789.47</v>
          </cell>
          <cell r="H308">
            <v>18789.47</v>
          </cell>
          <cell r="I308">
            <v>18789.47</v>
          </cell>
          <cell r="J308">
            <v>18789.47</v>
          </cell>
          <cell r="K308">
            <v>18789.47</v>
          </cell>
          <cell r="L308">
            <v>18789.47</v>
          </cell>
          <cell r="M308">
            <v>18789.47</v>
          </cell>
          <cell r="N308">
            <v>18789.47</v>
          </cell>
          <cell r="O308">
            <v>18789.47</v>
          </cell>
        </row>
        <row r="309">
          <cell r="A309">
            <v>18789.47</v>
          </cell>
          <cell r="B309">
            <v>18789.47</v>
          </cell>
          <cell r="C309">
            <v>18789.47</v>
          </cell>
          <cell r="D309">
            <v>18789.47</v>
          </cell>
          <cell r="E309">
            <v>18789.47</v>
          </cell>
          <cell r="F309">
            <v>18789.47</v>
          </cell>
          <cell r="G309">
            <v>18789.47</v>
          </cell>
          <cell r="H309">
            <v>18789.47</v>
          </cell>
          <cell r="I309">
            <v>18789.47</v>
          </cell>
          <cell r="J309">
            <v>18789.47</v>
          </cell>
          <cell r="K309">
            <v>18789.47</v>
          </cell>
          <cell r="L309">
            <v>18789.47</v>
          </cell>
          <cell r="M309">
            <v>18789.47</v>
          </cell>
          <cell r="N309">
            <v>18789.47</v>
          </cell>
          <cell r="O309">
            <v>18789.47</v>
          </cell>
        </row>
        <row r="310">
          <cell r="A310">
            <v>18789.47</v>
          </cell>
          <cell r="B310">
            <v>18789.47</v>
          </cell>
          <cell r="C310">
            <v>18789.47</v>
          </cell>
          <cell r="D310">
            <v>18789.47</v>
          </cell>
          <cell r="E310">
            <v>18789.47</v>
          </cell>
          <cell r="F310">
            <v>18789.47</v>
          </cell>
          <cell r="G310">
            <v>18789.47</v>
          </cell>
          <cell r="H310">
            <v>18789.47</v>
          </cell>
          <cell r="I310">
            <v>18789.47</v>
          </cell>
          <cell r="J310">
            <v>18789.47</v>
          </cell>
          <cell r="K310">
            <v>18789.47</v>
          </cell>
          <cell r="L310">
            <v>18789.47</v>
          </cell>
          <cell r="M310">
            <v>18789.47</v>
          </cell>
          <cell r="N310">
            <v>18789.47</v>
          </cell>
          <cell r="O310">
            <v>18789.47</v>
          </cell>
        </row>
        <row r="311">
          <cell r="A311">
            <v>18789.47</v>
          </cell>
          <cell r="B311">
            <v>18789.47</v>
          </cell>
          <cell r="C311">
            <v>18789.47</v>
          </cell>
          <cell r="D311">
            <v>18789.47</v>
          </cell>
          <cell r="E311">
            <v>18789.47</v>
          </cell>
          <cell r="F311">
            <v>18789.47</v>
          </cell>
          <cell r="G311">
            <v>18789.47</v>
          </cell>
          <cell r="H311">
            <v>18789.47</v>
          </cell>
          <cell r="I311">
            <v>18789.47</v>
          </cell>
          <cell r="J311">
            <v>18789.47</v>
          </cell>
          <cell r="K311">
            <v>18789.47</v>
          </cell>
          <cell r="L311">
            <v>18789.47</v>
          </cell>
          <cell r="M311">
            <v>18789.47</v>
          </cell>
          <cell r="N311">
            <v>18789.47</v>
          </cell>
          <cell r="O311">
            <v>18789.47</v>
          </cell>
        </row>
        <row r="312">
          <cell r="A312">
            <v>18789.47</v>
          </cell>
          <cell r="B312">
            <v>18789.47</v>
          </cell>
          <cell r="C312">
            <v>18789.47</v>
          </cell>
          <cell r="D312">
            <v>18789.47</v>
          </cell>
          <cell r="E312">
            <v>18789.47</v>
          </cell>
          <cell r="F312">
            <v>18789.47</v>
          </cell>
          <cell r="G312">
            <v>18789.47</v>
          </cell>
          <cell r="H312">
            <v>18789.47</v>
          </cell>
          <cell r="I312">
            <v>18789.47</v>
          </cell>
          <cell r="J312">
            <v>18789.47</v>
          </cell>
          <cell r="K312">
            <v>18789.47</v>
          </cell>
          <cell r="L312">
            <v>18789.47</v>
          </cell>
          <cell r="M312">
            <v>18789.47</v>
          </cell>
          <cell r="N312">
            <v>18789.47</v>
          </cell>
          <cell r="O312">
            <v>18789.47</v>
          </cell>
        </row>
        <row r="313">
          <cell r="A313">
            <v>18789.47</v>
          </cell>
          <cell r="B313">
            <v>18789.47</v>
          </cell>
          <cell r="C313">
            <v>18789.47</v>
          </cell>
          <cell r="D313">
            <v>18789.47</v>
          </cell>
          <cell r="E313">
            <v>18789.47</v>
          </cell>
          <cell r="F313">
            <v>18789.47</v>
          </cell>
          <cell r="G313">
            <v>18789.47</v>
          </cell>
          <cell r="H313">
            <v>18789.47</v>
          </cell>
          <cell r="I313">
            <v>18789.47</v>
          </cell>
          <cell r="J313">
            <v>18789.47</v>
          </cell>
          <cell r="K313">
            <v>18789.47</v>
          </cell>
          <cell r="L313">
            <v>18789.47</v>
          </cell>
          <cell r="M313">
            <v>18789.47</v>
          </cell>
          <cell r="N313">
            <v>18789.47</v>
          </cell>
          <cell r="O313">
            <v>18789.47</v>
          </cell>
        </row>
        <row r="314">
          <cell r="A314">
            <v>18789.47</v>
          </cell>
          <cell r="B314">
            <v>18789.47</v>
          </cell>
          <cell r="C314">
            <v>18789.47</v>
          </cell>
          <cell r="D314">
            <v>18789.47</v>
          </cell>
          <cell r="E314">
            <v>18789.47</v>
          </cell>
          <cell r="F314">
            <v>18789.47</v>
          </cell>
          <cell r="G314">
            <v>18789.47</v>
          </cell>
          <cell r="H314">
            <v>18789.47</v>
          </cell>
          <cell r="I314">
            <v>18789.47</v>
          </cell>
          <cell r="J314">
            <v>18789.47</v>
          </cell>
          <cell r="K314">
            <v>18789.47</v>
          </cell>
          <cell r="L314">
            <v>18789.47</v>
          </cell>
          <cell r="M314">
            <v>18789.47</v>
          </cell>
          <cell r="N314">
            <v>18789.47</v>
          </cell>
          <cell r="O314">
            <v>18789.47</v>
          </cell>
        </row>
        <row r="315">
          <cell r="A315">
            <v>18789.47</v>
          </cell>
          <cell r="B315">
            <v>18789.47</v>
          </cell>
          <cell r="C315">
            <v>18789.47</v>
          </cell>
          <cell r="D315">
            <v>18789.47</v>
          </cell>
          <cell r="E315">
            <v>18789.47</v>
          </cell>
          <cell r="F315">
            <v>18789.47</v>
          </cell>
          <cell r="G315">
            <v>18789.47</v>
          </cell>
          <cell r="H315">
            <v>18789.47</v>
          </cell>
          <cell r="I315">
            <v>18789.47</v>
          </cell>
          <cell r="J315">
            <v>18789.47</v>
          </cell>
          <cell r="K315">
            <v>18789.47</v>
          </cell>
          <cell r="L315">
            <v>18789.47</v>
          </cell>
          <cell r="M315">
            <v>18789.47</v>
          </cell>
          <cell r="N315">
            <v>18789.47</v>
          </cell>
          <cell r="O315">
            <v>18789.47</v>
          </cell>
        </row>
        <row r="316">
          <cell r="A316">
            <v>18789.47</v>
          </cell>
          <cell r="B316">
            <v>18789.47</v>
          </cell>
          <cell r="C316">
            <v>18789.47</v>
          </cell>
          <cell r="D316">
            <v>18789.47</v>
          </cell>
          <cell r="E316">
            <v>18789.47</v>
          </cell>
          <cell r="F316">
            <v>18789.47</v>
          </cell>
          <cell r="G316">
            <v>18789.47</v>
          </cell>
          <cell r="H316">
            <v>18789.47</v>
          </cell>
          <cell r="I316">
            <v>18789.47</v>
          </cell>
          <cell r="J316">
            <v>18789.47</v>
          </cell>
          <cell r="K316">
            <v>18789.47</v>
          </cell>
          <cell r="L316">
            <v>18789.47</v>
          </cell>
          <cell r="M316">
            <v>18789.47</v>
          </cell>
          <cell r="N316">
            <v>18789.47</v>
          </cell>
          <cell r="O316">
            <v>18789.47</v>
          </cell>
        </row>
        <row r="317">
          <cell r="A317">
            <v>18789.47</v>
          </cell>
          <cell r="B317">
            <v>18789.47</v>
          </cell>
          <cell r="C317">
            <v>18789.47</v>
          </cell>
          <cell r="D317">
            <v>18789.47</v>
          </cell>
          <cell r="E317">
            <v>18789.47</v>
          </cell>
          <cell r="F317">
            <v>18789.47</v>
          </cell>
          <cell r="G317">
            <v>18789.47</v>
          </cell>
          <cell r="H317">
            <v>18789.47</v>
          </cell>
          <cell r="I317">
            <v>18789.47</v>
          </cell>
          <cell r="J317">
            <v>18789.47</v>
          </cell>
          <cell r="K317">
            <v>18789.47</v>
          </cell>
          <cell r="L317">
            <v>18789.47</v>
          </cell>
          <cell r="M317">
            <v>18789.47</v>
          </cell>
          <cell r="N317">
            <v>18789.47</v>
          </cell>
          <cell r="O317">
            <v>18789.47</v>
          </cell>
        </row>
        <row r="318">
          <cell r="A318">
            <v>18789.47</v>
          </cell>
          <cell r="B318">
            <v>18789.47</v>
          </cell>
          <cell r="C318">
            <v>18789.47</v>
          </cell>
          <cell r="D318">
            <v>18789.47</v>
          </cell>
          <cell r="E318">
            <v>18789.47</v>
          </cell>
          <cell r="F318">
            <v>18789.47</v>
          </cell>
          <cell r="G318">
            <v>18789.47</v>
          </cell>
          <cell r="H318">
            <v>18789.47</v>
          </cell>
          <cell r="I318">
            <v>18789.47</v>
          </cell>
          <cell r="J318">
            <v>18789.47</v>
          </cell>
          <cell r="K318">
            <v>18789.47</v>
          </cell>
          <cell r="L318">
            <v>18789.47</v>
          </cell>
          <cell r="M318">
            <v>18789.47</v>
          </cell>
          <cell r="N318">
            <v>18789.47</v>
          </cell>
          <cell r="O318">
            <v>18789.47</v>
          </cell>
        </row>
        <row r="319">
          <cell r="A319">
            <v>18789.47</v>
          </cell>
          <cell r="B319">
            <v>18789.47</v>
          </cell>
          <cell r="C319">
            <v>18789.47</v>
          </cell>
          <cell r="D319">
            <v>18789.47</v>
          </cell>
          <cell r="E319">
            <v>18789.47</v>
          </cell>
          <cell r="F319">
            <v>18789.47</v>
          </cell>
          <cell r="G319">
            <v>18789.47</v>
          </cell>
          <cell r="H319">
            <v>18789.47</v>
          </cell>
          <cell r="I319">
            <v>18789.47</v>
          </cell>
          <cell r="J319">
            <v>18789.47</v>
          </cell>
          <cell r="K319">
            <v>18789.47</v>
          </cell>
          <cell r="L319">
            <v>18789.47</v>
          </cell>
          <cell r="M319">
            <v>18789.47</v>
          </cell>
          <cell r="N319">
            <v>18789.47</v>
          </cell>
          <cell r="O319">
            <v>18789.47</v>
          </cell>
        </row>
        <row r="320">
          <cell r="A320">
            <v>18789.47</v>
          </cell>
          <cell r="B320">
            <v>18789.47</v>
          </cell>
          <cell r="C320">
            <v>18789.47</v>
          </cell>
          <cell r="D320">
            <v>18789.47</v>
          </cell>
          <cell r="E320">
            <v>18789.47</v>
          </cell>
          <cell r="F320">
            <v>18789.47</v>
          </cell>
          <cell r="G320">
            <v>18789.47</v>
          </cell>
          <cell r="H320">
            <v>18789.47</v>
          </cell>
          <cell r="I320">
            <v>18789.47</v>
          </cell>
          <cell r="J320">
            <v>18789.47</v>
          </cell>
          <cell r="K320">
            <v>18789.47</v>
          </cell>
          <cell r="L320">
            <v>18789.47</v>
          </cell>
          <cell r="M320">
            <v>18789.47</v>
          </cell>
          <cell r="N320">
            <v>18789.47</v>
          </cell>
          <cell r="O320">
            <v>18789.47</v>
          </cell>
        </row>
        <row r="321">
          <cell r="A321">
            <v>18789.47</v>
          </cell>
          <cell r="B321">
            <v>18789.47</v>
          </cell>
          <cell r="C321">
            <v>18789.47</v>
          </cell>
          <cell r="D321">
            <v>18789.47</v>
          </cell>
          <cell r="E321">
            <v>18789.47</v>
          </cell>
          <cell r="F321">
            <v>18789.47</v>
          </cell>
          <cell r="G321">
            <v>18789.47</v>
          </cell>
          <cell r="H321">
            <v>18789.47</v>
          </cell>
          <cell r="I321">
            <v>18789.47</v>
          </cell>
          <cell r="J321">
            <v>18789.47</v>
          </cell>
          <cell r="K321">
            <v>18789.47</v>
          </cell>
          <cell r="L321">
            <v>18789.47</v>
          </cell>
          <cell r="M321">
            <v>18789.47</v>
          </cell>
          <cell r="N321">
            <v>18789.47</v>
          </cell>
          <cell r="O321">
            <v>18789.47</v>
          </cell>
        </row>
        <row r="322">
          <cell r="A322">
            <v>18789.47</v>
          </cell>
          <cell r="B322">
            <v>18789.47</v>
          </cell>
          <cell r="C322">
            <v>18789.47</v>
          </cell>
          <cell r="D322">
            <v>18789.47</v>
          </cell>
          <cell r="E322">
            <v>18789.47</v>
          </cell>
          <cell r="F322">
            <v>18789.47</v>
          </cell>
          <cell r="G322">
            <v>18789.47</v>
          </cell>
          <cell r="H322">
            <v>18789.47</v>
          </cell>
          <cell r="I322">
            <v>18789.47</v>
          </cell>
          <cell r="J322">
            <v>18789.47</v>
          </cell>
          <cell r="K322">
            <v>18789.47</v>
          </cell>
          <cell r="L322">
            <v>18789.47</v>
          </cell>
          <cell r="M322">
            <v>18789.47</v>
          </cell>
          <cell r="N322">
            <v>18789.47</v>
          </cell>
          <cell r="O322">
            <v>18789.47</v>
          </cell>
        </row>
        <row r="323">
          <cell r="A323">
            <v>18789.47</v>
          </cell>
          <cell r="B323">
            <v>18789.47</v>
          </cell>
          <cell r="C323">
            <v>18789.47</v>
          </cell>
          <cell r="D323">
            <v>18789.47</v>
          </cell>
          <cell r="E323">
            <v>18789.47</v>
          </cell>
          <cell r="F323">
            <v>18789.47</v>
          </cell>
          <cell r="G323">
            <v>18789.47</v>
          </cell>
          <cell r="H323">
            <v>18789.47</v>
          </cell>
          <cell r="I323">
            <v>18789.47</v>
          </cell>
          <cell r="J323">
            <v>18789.47</v>
          </cell>
          <cell r="K323">
            <v>18789.47</v>
          </cell>
          <cell r="L323">
            <v>18789.47</v>
          </cell>
          <cell r="M323">
            <v>18789.47</v>
          </cell>
          <cell r="N323">
            <v>18789.47</v>
          </cell>
          <cell r="O323">
            <v>18789.47</v>
          </cell>
        </row>
        <row r="324">
          <cell r="A324">
            <v>18789.47</v>
          </cell>
          <cell r="B324">
            <v>18789.47</v>
          </cell>
          <cell r="C324">
            <v>18789.47</v>
          </cell>
          <cell r="D324">
            <v>18789.47</v>
          </cell>
          <cell r="E324">
            <v>18789.47</v>
          </cell>
          <cell r="F324">
            <v>18789.47</v>
          </cell>
          <cell r="G324">
            <v>18789.47</v>
          </cell>
          <cell r="H324">
            <v>18789.47</v>
          </cell>
          <cell r="I324">
            <v>18789.47</v>
          </cell>
          <cell r="J324">
            <v>18789.47</v>
          </cell>
          <cell r="K324">
            <v>18789.47</v>
          </cell>
          <cell r="L324">
            <v>18789.47</v>
          </cell>
          <cell r="M324">
            <v>18789.47</v>
          </cell>
          <cell r="N324">
            <v>18789.47</v>
          </cell>
          <cell r="O324">
            <v>18789.47</v>
          </cell>
        </row>
        <row r="325">
          <cell r="A325">
            <v>18789.47</v>
          </cell>
          <cell r="B325">
            <v>18789.47</v>
          </cell>
          <cell r="C325">
            <v>18789.47</v>
          </cell>
          <cell r="D325">
            <v>18789.47</v>
          </cell>
          <cell r="E325">
            <v>18789.47</v>
          </cell>
          <cell r="F325">
            <v>18789.47</v>
          </cell>
          <cell r="G325">
            <v>18789.47</v>
          </cell>
          <cell r="H325">
            <v>18789.47</v>
          </cell>
          <cell r="I325">
            <v>18789.47</v>
          </cell>
          <cell r="J325">
            <v>18789.47</v>
          </cell>
          <cell r="K325">
            <v>18789.47</v>
          </cell>
          <cell r="L325">
            <v>18789.47</v>
          </cell>
          <cell r="M325">
            <v>18789.47</v>
          </cell>
          <cell r="N325">
            <v>18789.47</v>
          </cell>
          <cell r="O325">
            <v>18789.47</v>
          </cell>
        </row>
        <row r="326">
          <cell r="A326">
            <v>18789.47</v>
          </cell>
          <cell r="B326">
            <v>18789.47</v>
          </cell>
          <cell r="C326">
            <v>18789.47</v>
          </cell>
          <cell r="D326">
            <v>18789.47</v>
          </cell>
          <cell r="E326">
            <v>18789.47</v>
          </cell>
          <cell r="F326">
            <v>18789.47</v>
          </cell>
          <cell r="G326">
            <v>18789.47</v>
          </cell>
          <cell r="H326">
            <v>18789.47</v>
          </cell>
          <cell r="I326">
            <v>18789.47</v>
          </cell>
          <cell r="J326">
            <v>18789.47</v>
          </cell>
          <cell r="K326">
            <v>18789.47</v>
          </cell>
          <cell r="L326">
            <v>18789.47</v>
          </cell>
          <cell r="M326">
            <v>18789.47</v>
          </cell>
          <cell r="N326">
            <v>18789.47</v>
          </cell>
          <cell r="O326">
            <v>18789.47</v>
          </cell>
        </row>
        <row r="327">
          <cell r="A327">
            <v>18789.47</v>
          </cell>
          <cell r="B327">
            <v>18789.47</v>
          </cell>
          <cell r="C327">
            <v>18789.47</v>
          </cell>
          <cell r="D327">
            <v>18789.47</v>
          </cell>
          <cell r="E327">
            <v>18789.47</v>
          </cell>
          <cell r="F327">
            <v>18789.47</v>
          </cell>
          <cell r="G327">
            <v>18789.47</v>
          </cell>
          <cell r="H327">
            <v>18789.47</v>
          </cell>
          <cell r="I327">
            <v>18789.47</v>
          </cell>
          <cell r="J327">
            <v>18789.47</v>
          </cell>
          <cell r="K327">
            <v>18789.47</v>
          </cell>
          <cell r="L327">
            <v>18789.47</v>
          </cell>
          <cell r="M327">
            <v>18789.47</v>
          </cell>
          <cell r="N327">
            <v>18789.47</v>
          </cell>
          <cell r="O327">
            <v>18789.47</v>
          </cell>
        </row>
        <row r="328">
          <cell r="A328">
            <v>18789.47</v>
          </cell>
          <cell r="B328">
            <v>18789.47</v>
          </cell>
          <cell r="C328">
            <v>18789.47</v>
          </cell>
          <cell r="D328">
            <v>18789.47</v>
          </cell>
          <cell r="E328">
            <v>18789.47</v>
          </cell>
          <cell r="F328">
            <v>18789.47</v>
          </cell>
          <cell r="G328">
            <v>18789.47</v>
          </cell>
          <cell r="H328">
            <v>18789.47</v>
          </cell>
          <cell r="I328">
            <v>18789.47</v>
          </cell>
          <cell r="J328">
            <v>18789.47</v>
          </cell>
          <cell r="K328">
            <v>18789.47</v>
          </cell>
          <cell r="L328">
            <v>18789.47</v>
          </cell>
          <cell r="M328">
            <v>18789.47</v>
          </cell>
          <cell r="N328">
            <v>18789.47</v>
          </cell>
          <cell r="O328">
            <v>18789.47</v>
          </cell>
        </row>
        <row r="329">
          <cell r="A329">
            <v>18789.47</v>
          </cell>
          <cell r="B329">
            <v>18789.47</v>
          </cell>
          <cell r="C329">
            <v>18789.47</v>
          </cell>
          <cell r="D329">
            <v>18789.47</v>
          </cell>
          <cell r="E329">
            <v>18789.47</v>
          </cell>
          <cell r="F329">
            <v>18789.47</v>
          </cell>
          <cell r="G329">
            <v>18789.47</v>
          </cell>
          <cell r="H329">
            <v>18789.47</v>
          </cell>
          <cell r="I329">
            <v>18789.47</v>
          </cell>
          <cell r="J329">
            <v>18789.47</v>
          </cell>
          <cell r="K329">
            <v>18789.47</v>
          </cell>
          <cell r="L329">
            <v>18789.47</v>
          </cell>
          <cell r="M329">
            <v>18789.47</v>
          </cell>
          <cell r="N329">
            <v>18789.47</v>
          </cell>
          <cell r="O329">
            <v>18789.47</v>
          </cell>
        </row>
        <row r="330">
          <cell r="A330">
            <v>18789.47</v>
          </cell>
          <cell r="B330">
            <v>18789.47</v>
          </cell>
          <cell r="C330">
            <v>18789.47</v>
          </cell>
          <cell r="D330">
            <v>18789.47</v>
          </cell>
          <cell r="E330">
            <v>18789.47</v>
          </cell>
          <cell r="F330">
            <v>18789.47</v>
          </cell>
          <cell r="G330">
            <v>18789.47</v>
          </cell>
          <cell r="H330">
            <v>18789.47</v>
          </cell>
          <cell r="I330">
            <v>18789.47</v>
          </cell>
          <cell r="J330">
            <v>18789.47</v>
          </cell>
          <cell r="K330">
            <v>18789.47</v>
          </cell>
          <cell r="L330">
            <v>18789.47</v>
          </cell>
          <cell r="M330">
            <v>18789.47</v>
          </cell>
          <cell r="N330">
            <v>18789.47</v>
          </cell>
          <cell r="O330">
            <v>18789.47</v>
          </cell>
        </row>
        <row r="331">
          <cell r="A331">
            <v>18789.47</v>
          </cell>
          <cell r="B331">
            <v>18789.47</v>
          </cell>
          <cell r="C331">
            <v>18789.47</v>
          </cell>
          <cell r="D331">
            <v>18789.47</v>
          </cell>
          <cell r="E331">
            <v>18789.47</v>
          </cell>
          <cell r="F331">
            <v>18789.47</v>
          </cell>
          <cell r="G331">
            <v>18789.47</v>
          </cell>
          <cell r="H331">
            <v>18789.47</v>
          </cell>
          <cell r="I331">
            <v>18789.47</v>
          </cell>
          <cell r="J331">
            <v>18789.47</v>
          </cell>
          <cell r="K331">
            <v>18789.47</v>
          </cell>
          <cell r="L331">
            <v>18789.47</v>
          </cell>
          <cell r="M331">
            <v>18789.47</v>
          </cell>
          <cell r="N331">
            <v>18789.47</v>
          </cell>
          <cell r="O331">
            <v>18789.47</v>
          </cell>
        </row>
        <row r="332">
          <cell r="A332">
            <v>18789.47</v>
          </cell>
          <cell r="B332">
            <v>18789.47</v>
          </cell>
          <cell r="C332">
            <v>18789.47</v>
          </cell>
          <cell r="D332">
            <v>18789.47</v>
          </cell>
          <cell r="E332">
            <v>18789.47</v>
          </cell>
          <cell r="F332">
            <v>18789.47</v>
          </cell>
          <cell r="G332">
            <v>18789.47</v>
          </cell>
          <cell r="H332">
            <v>18789.47</v>
          </cell>
          <cell r="I332">
            <v>18789.47</v>
          </cell>
          <cell r="J332">
            <v>18789.47</v>
          </cell>
          <cell r="K332">
            <v>18789.47</v>
          </cell>
          <cell r="L332">
            <v>18789.47</v>
          </cell>
          <cell r="M332">
            <v>18789.47</v>
          </cell>
          <cell r="N332">
            <v>18789.47</v>
          </cell>
          <cell r="O332">
            <v>18789.47</v>
          </cell>
        </row>
        <row r="333">
          <cell r="A333">
            <v>18789.47</v>
          </cell>
          <cell r="B333">
            <v>18789.47</v>
          </cell>
          <cell r="C333">
            <v>18789.47</v>
          </cell>
          <cell r="D333">
            <v>18789.47</v>
          </cell>
          <cell r="E333">
            <v>18789.47</v>
          </cell>
          <cell r="F333">
            <v>18789.47</v>
          </cell>
          <cell r="G333">
            <v>18789.47</v>
          </cell>
          <cell r="H333">
            <v>18789.47</v>
          </cell>
          <cell r="I333">
            <v>18789.47</v>
          </cell>
          <cell r="J333">
            <v>18789.47</v>
          </cell>
          <cell r="K333">
            <v>18789.47</v>
          </cell>
          <cell r="L333">
            <v>18789.47</v>
          </cell>
          <cell r="M333">
            <v>18789.47</v>
          </cell>
          <cell r="N333">
            <v>18789.47</v>
          </cell>
          <cell r="O333">
            <v>18789.47</v>
          </cell>
        </row>
        <row r="334">
          <cell r="A334">
            <v>18789.47</v>
          </cell>
          <cell r="B334">
            <v>18789.47</v>
          </cell>
          <cell r="C334">
            <v>18789.47</v>
          </cell>
          <cell r="D334">
            <v>18789.47</v>
          </cell>
          <cell r="E334">
            <v>18789.47</v>
          </cell>
          <cell r="F334">
            <v>18789.47</v>
          </cell>
          <cell r="G334">
            <v>18789.47</v>
          </cell>
          <cell r="H334">
            <v>18789.47</v>
          </cell>
          <cell r="I334">
            <v>18789.47</v>
          </cell>
          <cell r="J334">
            <v>18789.47</v>
          </cell>
          <cell r="K334">
            <v>18789.47</v>
          </cell>
          <cell r="L334">
            <v>18789.47</v>
          </cell>
          <cell r="M334">
            <v>18789.47</v>
          </cell>
          <cell r="N334">
            <v>18789.47</v>
          </cell>
          <cell r="O334">
            <v>18789.47</v>
          </cell>
        </row>
        <row r="335">
          <cell r="A335">
            <v>18789.47</v>
          </cell>
          <cell r="B335">
            <v>18789.47</v>
          </cell>
          <cell r="C335">
            <v>18789.47</v>
          </cell>
          <cell r="D335">
            <v>18789.47</v>
          </cell>
          <cell r="E335">
            <v>18789.47</v>
          </cell>
          <cell r="F335">
            <v>18789.47</v>
          </cell>
          <cell r="G335">
            <v>18789.47</v>
          </cell>
          <cell r="H335">
            <v>18789.47</v>
          </cell>
          <cell r="I335">
            <v>18789.47</v>
          </cell>
          <cell r="J335">
            <v>18789.47</v>
          </cell>
          <cell r="K335">
            <v>18789.47</v>
          </cell>
          <cell r="L335">
            <v>18789.47</v>
          </cell>
          <cell r="M335">
            <v>18789.47</v>
          </cell>
          <cell r="N335">
            <v>18789.47</v>
          </cell>
          <cell r="O335">
            <v>18789.47</v>
          </cell>
        </row>
        <row r="336">
          <cell r="A336">
            <v>18789.47</v>
          </cell>
          <cell r="B336">
            <v>18789.47</v>
          </cell>
          <cell r="C336">
            <v>18789.47</v>
          </cell>
          <cell r="D336">
            <v>18789.47</v>
          </cell>
          <cell r="E336">
            <v>18789.47</v>
          </cell>
          <cell r="F336">
            <v>18789.47</v>
          </cell>
          <cell r="G336">
            <v>18789.47</v>
          </cell>
          <cell r="H336">
            <v>18789.47</v>
          </cell>
          <cell r="I336">
            <v>18789.47</v>
          </cell>
          <cell r="J336">
            <v>18789.47</v>
          </cell>
          <cell r="K336">
            <v>18789.47</v>
          </cell>
          <cell r="L336">
            <v>18789.47</v>
          </cell>
          <cell r="M336">
            <v>18789.47</v>
          </cell>
          <cell r="N336">
            <v>18789.47</v>
          </cell>
          <cell r="O336">
            <v>18789.47</v>
          </cell>
        </row>
        <row r="337">
          <cell r="A337">
            <v>18789.47</v>
          </cell>
          <cell r="B337">
            <v>18789.47</v>
          </cell>
          <cell r="C337">
            <v>18789.47</v>
          </cell>
          <cell r="D337">
            <v>18789.47</v>
          </cell>
          <cell r="E337">
            <v>18789.47</v>
          </cell>
          <cell r="F337">
            <v>18789.47</v>
          </cell>
          <cell r="G337">
            <v>18789.47</v>
          </cell>
          <cell r="H337">
            <v>18789.47</v>
          </cell>
          <cell r="I337">
            <v>18789.47</v>
          </cell>
          <cell r="J337">
            <v>18789.47</v>
          </cell>
          <cell r="K337">
            <v>18789.47</v>
          </cell>
          <cell r="L337">
            <v>18789.47</v>
          </cell>
          <cell r="M337">
            <v>18789.47</v>
          </cell>
          <cell r="N337">
            <v>18789.47</v>
          </cell>
          <cell r="O337">
            <v>18789.47</v>
          </cell>
        </row>
        <row r="338">
          <cell r="A338">
            <v>18789.47</v>
          </cell>
          <cell r="B338">
            <v>18789.47</v>
          </cell>
          <cell r="C338">
            <v>18789.47</v>
          </cell>
          <cell r="D338">
            <v>18789.47</v>
          </cell>
          <cell r="E338">
            <v>18789.47</v>
          </cell>
          <cell r="F338">
            <v>18789.47</v>
          </cell>
          <cell r="G338">
            <v>18789.47</v>
          </cell>
          <cell r="H338">
            <v>18789.47</v>
          </cell>
          <cell r="I338">
            <v>18789.47</v>
          </cell>
          <cell r="J338">
            <v>18789.47</v>
          </cell>
          <cell r="K338">
            <v>18789.47</v>
          </cell>
          <cell r="L338">
            <v>18789.47</v>
          </cell>
          <cell r="M338">
            <v>18789.47</v>
          </cell>
          <cell r="N338">
            <v>18789.47</v>
          </cell>
          <cell r="O338">
            <v>18789.47</v>
          </cell>
        </row>
        <row r="339">
          <cell r="A339">
            <v>18789.47</v>
          </cell>
          <cell r="B339">
            <v>18789.47</v>
          </cell>
          <cell r="C339">
            <v>18789.47</v>
          </cell>
          <cell r="D339">
            <v>18789.47</v>
          </cell>
          <cell r="E339">
            <v>18789.47</v>
          </cell>
          <cell r="F339">
            <v>18789.47</v>
          </cell>
          <cell r="G339">
            <v>18789.47</v>
          </cell>
          <cell r="H339">
            <v>18789.47</v>
          </cell>
          <cell r="I339">
            <v>18789.47</v>
          </cell>
          <cell r="J339">
            <v>18789.47</v>
          </cell>
          <cell r="K339">
            <v>18789.47</v>
          </cell>
          <cell r="L339">
            <v>18789.47</v>
          </cell>
          <cell r="M339">
            <v>18789.47</v>
          </cell>
          <cell r="N339">
            <v>18789.47</v>
          </cell>
          <cell r="O339">
            <v>18789.47</v>
          </cell>
        </row>
        <row r="340">
          <cell r="A340">
            <v>18789.47</v>
          </cell>
          <cell r="B340">
            <v>18789.47</v>
          </cell>
          <cell r="C340">
            <v>18789.47</v>
          </cell>
          <cell r="D340">
            <v>18789.47</v>
          </cell>
          <cell r="E340">
            <v>18789.47</v>
          </cell>
          <cell r="F340">
            <v>18789.47</v>
          </cell>
          <cell r="G340">
            <v>18789.47</v>
          </cell>
          <cell r="H340">
            <v>18789.47</v>
          </cell>
          <cell r="I340">
            <v>18789.47</v>
          </cell>
          <cell r="J340">
            <v>18789.47</v>
          </cell>
          <cell r="K340">
            <v>18789.47</v>
          </cell>
          <cell r="L340">
            <v>18789.47</v>
          </cell>
          <cell r="M340">
            <v>18789.47</v>
          </cell>
          <cell r="N340">
            <v>18789.47</v>
          </cell>
          <cell r="O340">
            <v>18789.47</v>
          </cell>
        </row>
        <row r="341">
          <cell r="A341">
            <v>18789.47</v>
          </cell>
          <cell r="B341">
            <v>18789.47</v>
          </cell>
          <cell r="C341">
            <v>18789.47</v>
          </cell>
          <cell r="D341">
            <v>18789.47</v>
          </cell>
          <cell r="E341">
            <v>18789.47</v>
          </cell>
          <cell r="F341">
            <v>18789.47</v>
          </cell>
          <cell r="G341">
            <v>18789.47</v>
          </cell>
          <cell r="H341">
            <v>18789.47</v>
          </cell>
          <cell r="I341">
            <v>18789.47</v>
          </cell>
          <cell r="J341">
            <v>18789.47</v>
          </cell>
          <cell r="K341">
            <v>18789.47</v>
          </cell>
          <cell r="L341">
            <v>18789.47</v>
          </cell>
          <cell r="M341">
            <v>18789.47</v>
          </cell>
          <cell r="N341">
            <v>18789.47</v>
          </cell>
          <cell r="O341">
            <v>18789.47</v>
          </cell>
        </row>
        <row r="342">
          <cell r="A342">
            <v>18789.47</v>
          </cell>
          <cell r="B342">
            <v>18789.47</v>
          </cell>
          <cell r="C342">
            <v>18789.47</v>
          </cell>
          <cell r="D342">
            <v>18789.47</v>
          </cell>
          <cell r="E342">
            <v>18789.47</v>
          </cell>
          <cell r="F342">
            <v>18789.47</v>
          </cell>
          <cell r="G342">
            <v>18789.47</v>
          </cell>
          <cell r="H342">
            <v>18789.47</v>
          </cell>
          <cell r="I342">
            <v>18789.47</v>
          </cell>
          <cell r="J342">
            <v>18789.47</v>
          </cell>
          <cell r="K342">
            <v>18789.47</v>
          </cell>
          <cell r="L342">
            <v>18789.47</v>
          </cell>
          <cell r="M342">
            <v>18789.47</v>
          </cell>
          <cell r="N342">
            <v>18789.47</v>
          </cell>
          <cell r="O342">
            <v>18789.47</v>
          </cell>
        </row>
        <row r="343">
          <cell r="A343">
            <v>18789.47</v>
          </cell>
          <cell r="B343">
            <v>18789.47</v>
          </cell>
          <cell r="C343">
            <v>18789.47</v>
          </cell>
          <cell r="D343">
            <v>18789.47</v>
          </cell>
          <cell r="E343">
            <v>18789.47</v>
          </cell>
          <cell r="F343">
            <v>18789.47</v>
          </cell>
          <cell r="G343">
            <v>18789.47</v>
          </cell>
          <cell r="H343">
            <v>18789.47</v>
          </cell>
          <cell r="I343">
            <v>18789.47</v>
          </cell>
          <cell r="J343">
            <v>18789.47</v>
          </cell>
          <cell r="K343">
            <v>18789.47</v>
          </cell>
          <cell r="L343">
            <v>18789.47</v>
          </cell>
          <cell r="M343">
            <v>18789.47</v>
          </cell>
          <cell r="N343">
            <v>18789.47</v>
          </cell>
          <cell r="O343">
            <v>18789.47</v>
          </cell>
        </row>
        <row r="344">
          <cell r="A344">
            <v>18789.47</v>
          </cell>
          <cell r="B344">
            <v>18789.47</v>
          </cell>
          <cell r="C344">
            <v>18789.47</v>
          </cell>
          <cell r="D344">
            <v>18789.47</v>
          </cell>
          <cell r="E344">
            <v>18789.47</v>
          </cell>
          <cell r="F344">
            <v>18789.47</v>
          </cell>
          <cell r="G344">
            <v>18789.47</v>
          </cell>
          <cell r="H344">
            <v>18789.47</v>
          </cell>
          <cell r="I344">
            <v>18789.47</v>
          </cell>
          <cell r="J344">
            <v>18789.47</v>
          </cell>
          <cell r="K344">
            <v>18789.47</v>
          </cell>
          <cell r="L344">
            <v>18789.47</v>
          </cell>
          <cell r="M344">
            <v>18789.47</v>
          </cell>
          <cell r="N344">
            <v>18789.47</v>
          </cell>
          <cell r="O344">
            <v>18789.47</v>
          </cell>
        </row>
        <row r="345">
          <cell r="A345">
            <v>18789.47</v>
          </cell>
          <cell r="B345">
            <v>18789.47</v>
          </cell>
          <cell r="C345">
            <v>18789.47</v>
          </cell>
          <cell r="D345">
            <v>18789.47</v>
          </cell>
          <cell r="E345">
            <v>18789.47</v>
          </cell>
          <cell r="F345">
            <v>18789.47</v>
          </cell>
          <cell r="G345">
            <v>18789.47</v>
          </cell>
          <cell r="H345">
            <v>18789.47</v>
          </cell>
          <cell r="I345">
            <v>18789.47</v>
          </cell>
          <cell r="J345">
            <v>18789.47</v>
          </cell>
          <cell r="K345">
            <v>18789.47</v>
          </cell>
          <cell r="L345">
            <v>18789.47</v>
          </cell>
          <cell r="M345">
            <v>18789.47</v>
          </cell>
          <cell r="N345">
            <v>18789.47</v>
          </cell>
          <cell r="O345">
            <v>18789.47</v>
          </cell>
        </row>
        <row r="346">
          <cell r="A346">
            <v>18789.47</v>
          </cell>
          <cell r="B346">
            <v>18789.47</v>
          </cell>
          <cell r="C346">
            <v>18789.47</v>
          </cell>
          <cell r="D346">
            <v>18789.47</v>
          </cell>
          <cell r="E346">
            <v>18789.47</v>
          </cell>
          <cell r="F346">
            <v>18789.47</v>
          </cell>
          <cell r="G346">
            <v>18789.47</v>
          </cell>
          <cell r="H346">
            <v>18789.47</v>
          </cell>
          <cell r="I346">
            <v>18789.47</v>
          </cell>
          <cell r="J346">
            <v>18789.47</v>
          </cell>
          <cell r="K346">
            <v>18789.47</v>
          </cell>
          <cell r="L346">
            <v>18789.47</v>
          </cell>
          <cell r="M346">
            <v>18789.47</v>
          </cell>
          <cell r="N346">
            <v>18789.47</v>
          </cell>
          <cell r="O346">
            <v>18789.47</v>
          </cell>
        </row>
        <row r="347">
          <cell r="A347">
            <v>18789.47</v>
          </cell>
          <cell r="B347">
            <v>18789.47</v>
          </cell>
          <cell r="C347">
            <v>18789.47</v>
          </cell>
          <cell r="D347">
            <v>18789.47</v>
          </cell>
          <cell r="E347">
            <v>18789.47</v>
          </cell>
          <cell r="F347">
            <v>18789.47</v>
          </cell>
          <cell r="G347">
            <v>18789.47</v>
          </cell>
          <cell r="H347">
            <v>18789.47</v>
          </cell>
          <cell r="I347">
            <v>18789.47</v>
          </cell>
          <cell r="J347">
            <v>18789.47</v>
          </cell>
          <cell r="K347">
            <v>18789.47</v>
          </cell>
          <cell r="L347">
            <v>18789.47</v>
          </cell>
          <cell r="M347">
            <v>18789.47</v>
          </cell>
          <cell r="N347">
            <v>18789.47</v>
          </cell>
          <cell r="O347">
            <v>18789.47</v>
          </cell>
        </row>
        <row r="348">
          <cell r="A348">
            <v>18789.47</v>
          </cell>
          <cell r="B348">
            <v>18789.47</v>
          </cell>
          <cell r="C348">
            <v>18789.47</v>
          </cell>
          <cell r="D348">
            <v>18789.47</v>
          </cell>
          <cell r="E348">
            <v>18789.47</v>
          </cell>
          <cell r="F348">
            <v>18789.47</v>
          </cell>
          <cell r="G348">
            <v>18789.47</v>
          </cell>
          <cell r="H348">
            <v>18789.47</v>
          </cell>
          <cell r="I348">
            <v>18789.47</v>
          </cell>
          <cell r="J348">
            <v>18789.47</v>
          </cell>
          <cell r="K348">
            <v>18789.47</v>
          </cell>
          <cell r="L348">
            <v>18789.47</v>
          </cell>
          <cell r="M348">
            <v>18789.47</v>
          </cell>
          <cell r="N348">
            <v>18789.47</v>
          </cell>
          <cell r="O348">
            <v>18789.47</v>
          </cell>
        </row>
        <row r="349">
          <cell r="A349">
            <v>18789.47</v>
          </cell>
          <cell r="B349">
            <v>18789.47</v>
          </cell>
          <cell r="C349">
            <v>18789.47</v>
          </cell>
          <cell r="D349">
            <v>18789.47</v>
          </cell>
          <cell r="E349">
            <v>18789.47</v>
          </cell>
          <cell r="F349">
            <v>18789.47</v>
          </cell>
          <cell r="G349">
            <v>18789.47</v>
          </cell>
          <cell r="H349">
            <v>18789.47</v>
          </cell>
          <cell r="I349">
            <v>18789.47</v>
          </cell>
          <cell r="J349">
            <v>18789.47</v>
          </cell>
          <cell r="K349">
            <v>18789.47</v>
          </cell>
          <cell r="L349">
            <v>18789.47</v>
          </cell>
          <cell r="M349">
            <v>18789.47</v>
          </cell>
          <cell r="N349">
            <v>18789.47</v>
          </cell>
          <cell r="O349">
            <v>18789.47</v>
          </cell>
        </row>
        <row r="350">
          <cell r="A350">
            <v>18789.47</v>
          </cell>
          <cell r="B350">
            <v>18789.47</v>
          </cell>
          <cell r="C350">
            <v>18789.47</v>
          </cell>
          <cell r="D350">
            <v>18789.47</v>
          </cell>
          <cell r="E350">
            <v>18789.47</v>
          </cell>
          <cell r="F350">
            <v>18789.47</v>
          </cell>
          <cell r="G350">
            <v>18789.47</v>
          </cell>
          <cell r="H350">
            <v>18789.47</v>
          </cell>
          <cell r="I350">
            <v>18789.47</v>
          </cell>
          <cell r="J350">
            <v>18789.47</v>
          </cell>
          <cell r="K350">
            <v>18789.47</v>
          </cell>
          <cell r="L350">
            <v>18789.47</v>
          </cell>
          <cell r="M350">
            <v>18789.47</v>
          </cell>
          <cell r="N350">
            <v>18789.47</v>
          </cell>
          <cell r="O350">
            <v>18789.47</v>
          </cell>
        </row>
        <row r="351">
          <cell r="A351">
            <v>18789.47</v>
          </cell>
          <cell r="B351">
            <v>18789.47</v>
          </cell>
          <cell r="C351">
            <v>18789.47</v>
          </cell>
          <cell r="D351">
            <v>18789.47</v>
          </cell>
          <cell r="E351">
            <v>18789.47</v>
          </cell>
          <cell r="F351">
            <v>18789.47</v>
          </cell>
          <cell r="G351">
            <v>18789.47</v>
          </cell>
          <cell r="H351">
            <v>18789.47</v>
          </cell>
          <cell r="I351">
            <v>18789.47</v>
          </cell>
          <cell r="J351">
            <v>18789.47</v>
          </cell>
          <cell r="K351">
            <v>18789.47</v>
          </cell>
          <cell r="L351">
            <v>18789.47</v>
          </cell>
          <cell r="M351">
            <v>18789.47</v>
          </cell>
          <cell r="N351">
            <v>18789.47</v>
          </cell>
          <cell r="O351">
            <v>18789.47</v>
          </cell>
        </row>
        <row r="352">
          <cell r="A352">
            <v>18789.47</v>
          </cell>
          <cell r="B352">
            <v>18789.47</v>
          </cell>
          <cell r="C352">
            <v>18789.47</v>
          </cell>
          <cell r="D352">
            <v>18789.47</v>
          </cell>
          <cell r="E352">
            <v>18789.47</v>
          </cell>
          <cell r="F352">
            <v>18789.47</v>
          </cell>
          <cell r="G352">
            <v>18789.47</v>
          </cell>
          <cell r="H352">
            <v>18789.47</v>
          </cell>
          <cell r="I352">
            <v>18789.47</v>
          </cell>
          <cell r="J352">
            <v>18789.47</v>
          </cell>
          <cell r="K352">
            <v>18789.47</v>
          </cell>
          <cell r="L352">
            <v>18789.47</v>
          </cell>
          <cell r="M352">
            <v>18789.47</v>
          </cell>
          <cell r="N352">
            <v>18789.47</v>
          </cell>
          <cell r="O352">
            <v>18789.47</v>
          </cell>
        </row>
        <row r="353">
          <cell r="A353">
            <v>18789.47</v>
          </cell>
          <cell r="B353">
            <v>18789.47</v>
          </cell>
          <cell r="C353">
            <v>18789.47</v>
          </cell>
          <cell r="D353">
            <v>18789.47</v>
          </cell>
          <cell r="E353">
            <v>18789.47</v>
          </cell>
          <cell r="F353">
            <v>18789.47</v>
          </cell>
          <cell r="G353">
            <v>18789.47</v>
          </cell>
          <cell r="H353">
            <v>18789.47</v>
          </cell>
          <cell r="I353">
            <v>18789.47</v>
          </cell>
          <cell r="J353">
            <v>18789.47</v>
          </cell>
          <cell r="K353">
            <v>18789.47</v>
          </cell>
          <cell r="L353">
            <v>18789.47</v>
          </cell>
          <cell r="M353">
            <v>18789.47</v>
          </cell>
          <cell r="N353">
            <v>18789.47</v>
          </cell>
          <cell r="O353">
            <v>18789.47</v>
          </cell>
        </row>
        <row r="354">
          <cell r="A354">
            <v>18789.47</v>
          </cell>
          <cell r="B354">
            <v>18789.47</v>
          </cell>
          <cell r="C354">
            <v>18789.47</v>
          </cell>
          <cell r="D354">
            <v>18789.47</v>
          </cell>
          <cell r="E354">
            <v>18789.47</v>
          </cell>
          <cell r="F354">
            <v>18789.47</v>
          </cell>
          <cell r="G354">
            <v>18789.47</v>
          </cell>
          <cell r="H354">
            <v>18789.47</v>
          </cell>
          <cell r="I354">
            <v>18789.47</v>
          </cell>
          <cell r="J354">
            <v>18789.47</v>
          </cell>
          <cell r="K354">
            <v>18789.47</v>
          </cell>
          <cell r="L354">
            <v>18789.47</v>
          </cell>
          <cell r="M354">
            <v>18789.47</v>
          </cell>
          <cell r="N354">
            <v>18789.47</v>
          </cell>
          <cell r="O354">
            <v>18789.47</v>
          </cell>
        </row>
        <row r="355">
          <cell r="A355">
            <v>18789.47</v>
          </cell>
          <cell r="B355">
            <v>18789.47</v>
          </cell>
          <cell r="C355">
            <v>18789.47</v>
          </cell>
          <cell r="D355">
            <v>18789.47</v>
          </cell>
          <cell r="E355">
            <v>18789.47</v>
          </cell>
          <cell r="F355">
            <v>18789.47</v>
          </cell>
          <cell r="G355">
            <v>18789.47</v>
          </cell>
          <cell r="H355">
            <v>18789.47</v>
          </cell>
          <cell r="I355">
            <v>18789.47</v>
          </cell>
          <cell r="J355">
            <v>18789.47</v>
          </cell>
          <cell r="K355">
            <v>18789.47</v>
          </cell>
          <cell r="L355">
            <v>18789.47</v>
          </cell>
          <cell r="M355">
            <v>18789.47</v>
          </cell>
          <cell r="N355">
            <v>18789.47</v>
          </cell>
          <cell r="O355">
            <v>18789.47</v>
          </cell>
        </row>
        <row r="356">
          <cell r="A356">
            <v>18789.47</v>
          </cell>
          <cell r="B356">
            <v>18789.47</v>
          </cell>
          <cell r="C356">
            <v>18789.47</v>
          </cell>
          <cell r="D356">
            <v>18789.47</v>
          </cell>
          <cell r="E356">
            <v>18789.47</v>
          </cell>
          <cell r="F356">
            <v>18789.47</v>
          </cell>
          <cell r="G356">
            <v>18789.47</v>
          </cell>
          <cell r="H356">
            <v>18789.47</v>
          </cell>
          <cell r="I356">
            <v>18789.47</v>
          </cell>
          <cell r="J356">
            <v>18789.47</v>
          </cell>
          <cell r="K356">
            <v>18789.47</v>
          </cell>
          <cell r="L356">
            <v>18789.47</v>
          </cell>
          <cell r="M356">
            <v>18789.47</v>
          </cell>
          <cell r="N356">
            <v>18789.47</v>
          </cell>
          <cell r="O356">
            <v>18789.47</v>
          </cell>
        </row>
        <row r="357">
          <cell r="A357">
            <v>18789.47</v>
          </cell>
          <cell r="B357">
            <v>18789.47</v>
          </cell>
          <cell r="C357">
            <v>18789.47</v>
          </cell>
          <cell r="D357">
            <v>18789.47</v>
          </cell>
          <cell r="E357">
            <v>18789.47</v>
          </cell>
          <cell r="F357">
            <v>18789.47</v>
          </cell>
          <cell r="G357">
            <v>18789.47</v>
          </cell>
          <cell r="H357">
            <v>18789.47</v>
          </cell>
          <cell r="I357">
            <v>18789.47</v>
          </cell>
          <cell r="J357">
            <v>18789.47</v>
          </cell>
          <cell r="K357">
            <v>18789.47</v>
          </cell>
          <cell r="L357">
            <v>18789.47</v>
          </cell>
          <cell r="M357">
            <v>18789.47</v>
          </cell>
          <cell r="N357">
            <v>18789.47</v>
          </cell>
          <cell r="O357">
            <v>18789.47</v>
          </cell>
        </row>
        <row r="358">
          <cell r="A358">
            <v>18789.47</v>
          </cell>
          <cell r="B358">
            <v>18789.47</v>
          </cell>
          <cell r="C358">
            <v>18789.47</v>
          </cell>
          <cell r="D358">
            <v>18789.47</v>
          </cell>
          <cell r="E358">
            <v>18789.47</v>
          </cell>
          <cell r="F358">
            <v>18789.47</v>
          </cell>
          <cell r="G358">
            <v>18789.47</v>
          </cell>
          <cell r="H358">
            <v>18789.47</v>
          </cell>
          <cell r="I358">
            <v>18789.47</v>
          </cell>
          <cell r="J358">
            <v>18789.47</v>
          </cell>
          <cell r="K358">
            <v>18789.47</v>
          </cell>
          <cell r="L358">
            <v>18789.47</v>
          </cell>
          <cell r="M358">
            <v>18789.47</v>
          </cell>
          <cell r="N358">
            <v>18789.47</v>
          </cell>
          <cell r="O358">
            <v>18789.47</v>
          </cell>
        </row>
        <row r="359">
          <cell r="A359">
            <v>18789.47</v>
          </cell>
          <cell r="B359">
            <v>18789.47</v>
          </cell>
          <cell r="C359">
            <v>18789.47</v>
          </cell>
          <cell r="D359">
            <v>18789.47</v>
          </cell>
          <cell r="E359">
            <v>18789.47</v>
          </cell>
          <cell r="F359">
            <v>18789.47</v>
          </cell>
          <cell r="G359">
            <v>18789.47</v>
          </cell>
          <cell r="H359">
            <v>18789.47</v>
          </cell>
          <cell r="I359">
            <v>18789.47</v>
          </cell>
          <cell r="J359">
            <v>18789.47</v>
          </cell>
          <cell r="K359">
            <v>18789.47</v>
          </cell>
          <cell r="L359">
            <v>18789.47</v>
          </cell>
          <cell r="M359">
            <v>18789.47</v>
          </cell>
          <cell r="N359">
            <v>18789.47</v>
          </cell>
          <cell r="O359">
            <v>18789.47</v>
          </cell>
        </row>
        <row r="360">
          <cell r="A360">
            <v>18789.47</v>
          </cell>
          <cell r="B360">
            <v>18789.47</v>
          </cell>
          <cell r="C360">
            <v>18789.47</v>
          </cell>
          <cell r="D360">
            <v>18789.47</v>
          </cell>
          <cell r="E360">
            <v>18789.47</v>
          </cell>
          <cell r="F360">
            <v>18789.47</v>
          </cell>
          <cell r="G360">
            <v>18789.47</v>
          </cell>
          <cell r="H360">
            <v>18789.47</v>
          </cell>
          <cell r="I360">
            <v>18789.47</v>
          </cell>
          <cell r="J360">
            <v>18789.47</v>
          </cell>
          <cell r="K360">
            <v>18789.47</v>
          </cell>
          <cell r="L360">
            <v>18789.47</v>
          </cell>
          <cell r="M360">
            <v>18789.47</v>
          </cell>
          <cell r="N360">
            <v>18789.47</v>
          </cell>
          <cell r="O360">
            <v>18789.47</v>
          </cell>
        </row>
        <row r="361">
          <cell r="A361">
            <v>18789.47</v>
          </cell>
          <cell r="B361">
            <v>18789.47</v>
          </cell>
          <cell r="C361">
            <v>18789.47</v>
          </cell>
          <cell r="D361">
            <v>18789.47</v>
          </cell>
          <cell r="E361">
            <v>18789.47</v>
          </cell>
          <cell r="F361">
            <v>18789.47</v>
          </cell>
          <cell r="G361">
            <v>18789.47</v>
          </cell>
          <cell r="H361">
            <v>18789.47</v>
          </cell>
          <cell r="I361">
            <v>18789.47</v>
          </cell>
          <cell r="J361">
            <v>18789.47</v>
          </cell>
          <cell r="K361">
            <v>18789.47</v>
          </cell>
          <cell r="L361">
            <v>18789.47</v>
          </cell>
          <cell r="M361">
            <v>18789.47</v>
          </cell>
          <cell r="N361">
            <v>18789.47</v>
          </cell>
          <cell r="O361">
            <v>18789.47</v>
          </cell>
        </row>
        <row r="362">
          <cell r="A362">
            <v>18789.47</v>
          </cell>
          <cell r="B362">
            <v>18789.47</v>
          </cell>
          <cell r="C362">
            <v>18789.47</v>
          </cell>
          <cell r="D362">
            <v>18789.47</v>
          </cell>
          <cell r="E362">
            <v>18789.47</v>
          </cell>
          <cell r="F362">
            <v>18789.47</v>
          </cell>
          <cell r="G362">
            <v>18789.47</v>
          </cell>
          <cell r="H362">
            <v>18789.47</v>
          </cell>
          <cell r="I362">
            <v>18789.47</v>
          </cell>
          <cell r="J362">
            <v>18789.47</v>
          </cell>
          <cell r="K362">
            <v>18789.47</v>
          </cell>
          <cell r="L362">
            <v>18789.47</v>
          </cell>
          <cell r="M362">
            <v>18789.47</v>
          </cell>
          <cell r="N362">
            <v>18789.47</v>
          </cell>
          <cell r="O362">
            <v>18789.47</v>
          </cell>
        </row>
        <row r="363">
          <cell r="A363">
            <v>18789.47</v>
          </cell>
          <cell r="B363">
            <v>18789.47</v>
          </cell>
          <cell r="C363">
            <v>18789.47</v>
          </cell>
          <cell r="D363">
            <v>18789.47</v>
          </cell>
          <cell r="E363">
            <v>18789.47</v>
          </cell>
          <cell r="F363">
            <v>18789.47</v>
          </cell>
          <cell r="G363">
            <v>18789.47</v>
          </cell>
          <cell r="H363">
            <v>18789.47</v>
          </cell>
          <cell r="I363">
            <v>18789.47</v>
          </cell>
          <cell r="J363">
            <v>18789.47</v>
          </cell>
          <cell r="K363">
            <v>18789.47</v>
          </cell>
          <cell r="L363">
            <v>18789.47</v>
          </cell>
          <cell r="M363">
            <v>18789.47</v>
          </cell>
          <cell r="N363">
            <v>18789.47</v>
          </cell>
          <cell r="O363">
            <v>18789.47</v>
          </cell>
        </row>
        <row r="364">
          <cell r="A364">
            <v>18789.47</v>
          </cell>
          <cell r="B364">
            <v>18789.47</v>
          </cell>
          <cell r="C364">
            <v>18789.47</v>
          </cell>
          <cell r="D364">
            <v>18789.47</v>
          </cell>
          <cell r="E364">
            <v>18789.47</v>
          </cell>
          <cell r="F364">
            <v>18789.47</v>
          </cell>
          <cell r="G364">
            <v>18789.47</v>
          </cell>
          <cell r="H364">
            <v>18789.47</v>
          </cell>
          <cell r="I364">
            <v>18789.47</v>
          </cell>
          <cell r="J364">
            <v>18789.47</v>
          </cell>
          <cell r="K364">
            <v>18789.47</v>
          </cell>
          <cell r="L364">
            <v>18789.47</v>
          </cell>
          <cell r="M364">
            <v>18789.47</v>
          </cell>
          <cell r="N364">
            <v>18789.47</v>
          </cell>
          <cell r="O364">
            <v>18789.47</v>
          </cell>
        </row>
        <row r="365">
          <cell r="A365">
            <v>18789.47</v>
          </cell>
          <cell r="B365">
            <v>18789.47</v>
          </cell>
          <cell r="C365">
            <v>18789.47</v>
          </cell>
          <cell r="D365">
            <v>18789.47</v>
          </cell>
          <cell r="E365">
            <v>18789.47</v>
          </cell>
          <cell r="F365">
            <v>18789.47</v>
          </cell>
          <cell r="G365">
            <v>18789.47</v>
          </cell>
          <cell r="H365">
            <v>18789.47</v>
          </cell>
          <cell r="I365">
            <v>18789.47</v>
          </cell>
          <cell r="J365">
            <v>18789.47</v>
          </cell>
          <cell r="K365">
            <v>18789.47</v>
          </cell>
          <cell r="L365">
            <v>18789.47</v>
          </cell>
          <cell r="M365">
            <v>18789.47</v>
          </cell>
          <cell r="N365">
            <v>18789.47</v>
          </cell>
          <cell r="O365">
            <v>18789.47</v>
          </cell>
        </row>
        <row r="366">
          <cell r="A366">
            <v>18789.47</v>
          </cell>
          <cell r="B366">
            <v>18789.47</v>
          </cell>
          <cell r="C366">
            <v>18789.47</v>
          </cell>
          <cell r="D366">
            <v>18789.47</v>
          </cell>
          <cell r="E366">
            <v>18789.47</v>
          </cell>
          <cell r="F366">
            <v>18789.47</v>
          </cell>
          <cell r="G366">
            <v>18789.47</v>
          </cell>
          <cell r="H366">
            <v>18789.47</v>
          </cell>
          <cell r="I366">
            <v>18789.47</v>
          </cell>
          <cell r="J366">
            <v>18789.47</v>
          </cell>
          <cell r="K366">
            <v>18789.47</v>
          </cell>
          <cell r="L366">
            <v>18789.47</v>
          </cell>
          <cell r="M366">
            <v>18789.47</v>
          </cell>
          <cell r="N366">
            <v>18789.47</v>
          </cell>
          <cell r="O366">
            <v>18789.47</v>
          </cell>
        </row>
        <row r="367">
          <cell r="A367">
            <v>18789.47</v>
          </cell>
          <cell r="B367">
            <v>18789.47</v>
          </cell>
          <cell r="C367">
            <v>18789.47</v>
          </cell>
          <cell r="D367">
            <v>18789.47</v>
          </cell>
          <cell r="E367">
            <v>18789.47</v>
          </cell>
          <cell r="F367">
            <v>18789.47</v>
          </cell>
          <cell r="G367">
            <v>18789.47</v>
          </cell>
          <cell r="H367">
            <v>18789.47</v>
          </cell>
          <cell r="I367">
            <v>18789.47</v>
          </cell>
          <cell r="J367">
            <v>18789.47</v>
          </cell>
          <cell r="K367">
            <v>18789.47</v>
          </cell>
          <cell r="L367">
            <v>18789.47</v>
          </cell>
          <cell r="M367">
            <v>18789.47</v>
          </cell>
          <cell r="N367">
            <v>18789.47</v>
          </cell>
          <cell r="O367">
            <v>18789.47</v>
          </cell>
        </row>
        <row r="368">
          <cell r="A368">
            <v>18789.47</v>
          </cell>
          <cell r="B368">
            <v>18789.47</v>
          </cell>
          <cell r="C368">
            <v>18789.47</v>
          </cell>
          <cell r="D368">
            <v>18789.47</v>
          </cell>
          <cell r="E368">
            <v>18789.47</v>
          </cell>
          <cell r="F368">
            <v>18789.47</v>
          </cell>
          <cell r="G368">
            <v>18789.47</v>
          </cell>
          <cell r="H368">
            <v>18789.47</v>
          </cell>
          <cell r="I368">
            <v>18789.47</v>
          </cell>
          <cell r="J368">
            <v>18789.47</v>
          </cell>
          <cell r="K368">
            <v>18789.47</v>
          </cell>
          <cell r="L368">
            <v>18789.47</v>
          </cell>
          <cell r="M368">
            <v>18789.47</v>
          </cell>
          <cell r="N368">
            <v>18789.47</v>
          </cell>
          <cell r="O368">
            <v>18789.47</v>
          </cell>
        </row>
        <row r="369">
          <cell r="A369">
            <v>18789.47</v>
          </cell>
          <cell r="B369">
            <v>18789.47</v>
          </cell>
          <cell r="C369">
            <v>18789.47</v>
          </cell>
          <cell r="D369">
            <v>18789.47</v>
          </cell>
          <cell r="E369">
            <v>18789.47</v>
          </cell>
          <cell r="F369">
            <v>18789.47</v>
          </cell>
          <cell r="G369">
            <v>18789.47</v>
          </cell>
          <cell r="H369">
            <v>18789.47</v>
          </cell>
          <cell r="I369">
            <v>18789.47</v>
          </cell>
          <cell r="J369">
            <v>18789.47</v>
          </cell>
          <cell r="K369">
            <v>18789.47</v>
          </cell>
          <cell r="L369">
            <v>18789.47</v>
          </cell>
          <cell r="M369">
            <v>18789.47</v>
          </cell>
          <cell r="N369">
            <v>18789.47</v>
          </cell>
          <cell r="O369">
            <v>18789.47</v>
          </cell>
        </row>
        <row r="370">
          <cell r="A370">
            <v>18789.47</v>
          </cell>
          <cell r="B370">
            <v>18789.47</v>
          </cell>
          <cell r="C370">
            <v>18789.47</v>
          </cell>
          <cell r="D370">
            <v>18789.47</v>
          </cell>
          <cell r="E370">
            <v>18789.47</v>
          </cell>
          <cell r="F370">
            <v>18789.47</v>
          </cell>
          <cell r="G370">
            <v>18789.47</v>
          </cell>
          <cell r="H370">
            <v>18789.47</v>
          </cell>
          <cell r="I370">
            <v>18789.47</v>
          </cell>
          <cell r="J370">
            <v>18789.47</v>
          </cell>
          <cell r="K370">
            <v>18789.47</v>
          </cell>
          <cell r="L370">
            <v>18789.47</v>
          </cell>
          <cell r="M370">
            <v>18789.47</v>
          </cell>
          <cell r="N370">
            <v>18789.47</v>
          </cell>
          <cell r="O370">
            <v>18789.47</v>
          </cell>
        </row>
        <row r="371">
          <cell r="A371">
            <v>18789.47</v>
          </cell>
          <cell r="B371">
            <v>18789.47</v>
          </cell>
          <cell r="C371">
            <v>18789.47</v>
          </cell>
          <cell r="D371">
            <v>18789.47</v>
          </cell>
          <cell r="E371">
            <v>18789.47</v>
          </cell>
          <cell r="F371">
            <v>18789.47</v>
          </cell>
          <cell r="G371">
            <v>18789.47</v>
          </cell>
          <cell r="H371">
            <v>18789.47</v>
          </cell>
          <cell r="I371">
            <v>18789.47</v>
          </cell>
          <cell r="J371">
            <v>18789.47</v>
          </cell>
          <cell r="K371">
            <v>18789.47</v>
          </cell>
          <cell r="L371">
            <v>18789.47</v>
          </cell>
          <cell r="M371">
            <v>18789.47</v>
          </cell>
          <cell r="N371">
            <v>18789.47</v>
          </cell>
          <cell r="O371">
            <v>18789.47</v>
          </cell>
        </row>
        <row r="372">
          <cell r="A372">
            <v>18789.47</v>
          </cell>
          <cell r="B372">
            <v>18789.47</v>
          </cell>
          <cell r="C372">
            <v>18789.47</v>
          </cell>
          <cell r="D372">
            <v>18789.47</v>
          </cell>
          <cell r="E372">
            <v>18789.47</v>
          </cell>
          <cell r="F372">
            <v>18789.47</v>
          </cell>
          <cell r="G372">
            <v>18789.47</v>
          </cell>
          <cell r="H372">
            <v>18789.47</v>
          </cell>
          <cell r="I372">
            <v>18789.47</v>
          </cell>
          <cell r="J372">
            <v>18789.47</v>
          </cell>
          <cell r="K372">
            <v>18789.47</v>
          </cell>
          <cell r="L372">
            <v>18789.47</v>
          </cell>
          <cell r="M372">
            <v>18789.47</v>
          </cell>
          <cell r="N372">
            <v>18789.47</v>
          </cell>
          <cell r="O372">
            <v>18789.47</v>
          </cell>
        </row>
        <row r="373">
          <cell r="A373">
            <v>18789.47</v>
          </cell>
          <cell r="B373">
            <v>18789.47</v>
          </cell>
          <cell r="C373">
            <v>18789.47</v>
          </cell>
          <cell r="D373">
            <v>18789.47</v>
          </cell>
          <cell r="E373">
            <v>18789.47</v>
          </cell>
          <cell r="F373">
            <v>18789.47</v>
          </cell>
          <cell r="G373">
            <v>18789.47</v>
          </cell>
          <cell r="H373">
            <v>18789.47</v>
          </cell>
          <cell r="I373">
            <v>18789.47</v>
          </cell>
          <cell r="J373">
            <v>18789.47</v>
          </cell>
          <cell r="K373">
            <v>18789.47</v>
          </cell>
          <cell r="L373">
            <v>18789.47</v>
          </cell>
          <cell r="M373">
            <v>18789.47</v>
          </cell>
          <cell r="N373">
            <v>18789.47</v>
          </cell>
          <cell r="O373">
            <v>18789.47</v>
          </cell>
        </row>
        <row r="374">
          <cell r="A374">
            <v>18789.47</v>
          </cell>
          <cell r="B374">
            <v>18789.47</v>
          </cell>
          <cell r="C374">
            <v>18789.47</v>
          </cell>
          <cell r="D374">
            <v>18789.47</v>
          </cell>
          <cell r="E374">
            <v>18789.47</v>
          </cell>
          <cell r="F374">
            <v>18789.47</v>
          </cell>
          <cell r="G374">
            <v>18789.47</v>
          </cell>
          <cell r="H374">
            <v>18789.47</v>
          </cell>
          <cell r="I374">
            <v>18789.47</v>
          </cell>
          <cell r="J374">
            <v>18789.47</v>
          </cell>
          <cell r="K374">
            <v>18789.47</v>
          </cell>
          <cell r="L374">
            <v>18789.47</v>
          </cell>
          <cell r="M374">
            <v>18789.47</v>
          </cell>
          <cell r="N374">
            <v>18789.47</v>
          </cell>
          <cell r="O374">
            <v>18789.47</v>
          </cell>
        </row>
        <row r="375">
          <cell r="A375">
            <v>18789.47</v>
          </cell>
          <cell r="B375">
            <v>18789.47</v>
          </cell>
          <cell r="C375">
            <v>18789.47</v>
          </cell>
          <cell r="D375">
            <v>18789.47</v>
          </cell>
          <cell r="E375">
            <v>18789.47</v>
          </cell>
          <cell r="F375">
            <v>18789.47</v>
          </cell>
          <cell r="G375">
            <v>18789.47</v>
          </cell>
          <cell r="H375">
            <v>18789.47</v>
          </cell>
          <cell r="I375">
            <v>18789.47</v>
          </cell>
          <cell r="J375">
            <v>18789.47</v>
          </cell>
          <cell r="K375">
            <v>18789.47</v>
          </cell>
          <cell r="L375">
            <v>18789.47</v>
          </cell>
          <cell r="M375">
            <v>18789.47</v>
          </cell>
          <cell r="N375">
            <v>18789.47</v>
          </cell>
          <cell r="O375">
            <v>18789.47</v>
          </cell>
        </row>
        <row r="376">
          <cell r="A376">
            <v>18789.47</v>
          </cell>
          <cell r="B376">
            <v>18789.47</v>
          </cell>
          <cell r="C376">
            <v>18789.47</v>
          </cell>
          <cell r="D376">
            <v>18789.47</v>
          </cell>
          <cell r="E376">
            <v>18789.47</v>
          </cell>
          <cell r="F376">
            <v>18789.47</v>
          </cell>
          <cell r="G376">
            <v>18789.47</v>
          </cell>
          <cell r="H376">
            <v>18789.47</v>
          </cell>
          <cell r="I376">
            <v>18789.47</v>
          </cell>
          <cell r="J376">
            <v>18789.47</v>
          </cell>
          <cell r="K376">
            <v>18789.47</v>
          </cell>
          <cell r="L376">
            <v>18789.47</v>
          </cell>
          <cell r="M376">
            <v>18789.47</v>
          </cell>
          <cell r="N376">
            <v>18789.47</v>
          </cell>
          <cell r="O376">
            <v>18789.47</v>
          </cell>
        </row>
        <row r="377">
          <cell r="A377">
            <v>18789.47</v>
          </cell>
          <cell r="B377">
            <v>18789.47</v>
          </cell>
          <cell r="C377">
            <v>18789.47</v>
          </cell>
          <cell r="D377">
            <v>18789.47</v>
          </cell>
          <cell r="E377">
            <v>18789.47</v>
          </cell>
          <cell r="F377">
            <v>18789.47</v>
          </cell>
          <cell r="G377">
            <v>18789.47</v>
          </cell>
          <cell r="H377">
            <v>18789.47</v>
          </cell>
          <cell r="I377">
            <v>18789.47</v>
          </cell>
          <cell r="J377">
            <v>18789.47</v>
          </cell>
          <cell r="K377">
            <v>18789.47</v>
          </cell>
          <cell r="L377">
            <v>18789.47</v>
          </cell>
          <cell r="M377">
            <v>18789.47</v>
          </cell>
          <cell r="N377">
            <v>18789.47</v>
          </cell>
          <cell r="O377">
            <v>18789.47</v>
          </cell>
        </row>
        <row r="378">
          <cell r="A378">
            <v>18789.47</v>
          </cell>
          <cell r="B378">
            <v>18789.47</v>
          </cell>
          <cell r="C378">
            <v>18789.47</v>
          </cell>
          <cell r="D378">
            <v>18789.47</v>
          </cell>
          <cell r="E378">
            <v>18789.47</v>
          </cell>
          <cell r="F378">
            <v>18789.47</v>
          </cell>
          <cell r="G378">
            <v>18789.47</v>
          </cell>
          <cell r="H378">
            <v>18789.47</v>
          </cell>
          <cell r="I378">
            <v>18789.47</v>
          </cell>
          <cell r="J378">
            <v>18789.47</v>
          </cell>
          <cell r="K378">
            <v>18789.47</v>
          </cell>
          <cell r="L378">
            <v>18789.47</v>
          </cell>
          <cell r="M378">
            <v>18789.47</v>
          </cell>
          <cell r="N378">
            <v>18789.47</v>
          </cell>
          <cell r="O378">
            <v>18789.47</v>
          </cell>
        </row>
        <row r="379">
          <cell r="A379">
            <v>18789.47</v>
          </cell>
          <cell r="B379">
            <v>18789.47</v>
          </cell>
          <cell r="C379">
            <v>18789.47</v>
          </cell>
          <cell r="D379">
            <v>18789.47</v>
          </cell>
          <cell r="E379">
            <v>18789.47</v>
          </cell>
          <cell r="F379">
            <v>18789.47</v>
          </cell>
          <cell r="G379">
            <v>18789.47</v>
          </cell>
          <cell r="H379">
            <v>18789.47</v>
          </cell>
          <cell r="I379">
            <v>18789.47</v>
          </cell>
          <cell r="J379">
            <v>18789.47</v>
          </cell>
          <cell r="K379">
            <v>18789.47</v>
          </cell>
          <cell r="L379">
            <v>18789.47</v>
          </cell>
          <cell r="M379">
            <v>18789.47</v>
          </cell>
          <cell r="N379">
            <v>18789.47</v>
          </cell>
          <cell r="O379">
            <v>18789.47</v>
          </cell>
        </row>
        <row r="380">
          <cell r="A380">
            <v>18789.47</v>
          </cell>
          <cell r="B380">
            <v>18789.47</v>
          </cell>
          <cell r="C380">
            <v>18789.47</v>
          </cell>
          <cell r="D380">
            <v>18789.47</v>
          </cell>
          <cell r="E380">
            <v>18789.47</v>
          </cell>
          <cell r="F380">
            <v>18789.47</v>
          </cell>
          <cell r="G380">
            <v>18789.47</v>
          </cell>
          <cell r="H380">
            <v>18789.47</v>
          </cell>
          <cell r="I380">
            <v>18789.47</v>
          </cell>
          <cell r="J380">
            <v>18789.47</v>
          </cell>
          <cell r="K380">
            <v>18789.47</v>
          </cell>
          <cell r="L380">
            <v>18789.47</v>
          </cell>
          <cell r="M380">
            <v>18789.47</v>
          </cell>
          <cell r="N380">
            <v>18789.47</v>
          </cell>
          <cell r="O380">
            <v>18789.47</v>
          </cell>
        </row>
        <row r="381">
          <cell r="A381">
            <v>18789.47</v>
          </cell>
          <cell r="B381">
            <v>18789.47</v>
          </cell>
          <cell r="C381">
            <v>18789.47</v>
          </cell>
          <cell r="D381">
            <v>18789.47</v>
          </cell>
          <cell r="E381">
            <v>18789.47</v>
          </cell>
          <cell r="F381">
            <v>18789.47</v>
          </cell>
          <cell r="G381">
            <v>18789.47</v>
          </cell>
          <cell r="H381">
            <v>18789.47</v>
          </cell>
          <cell r="I381">
            <v>18789.47</v>
          </cell>
          <cell r="J381">
            <v>18789.47</v>
          </cell>
          <cell r="K381">
            <v>18789.47</v>
          </cell>
          <cell r="L381">
            <v>18789.47</v>
          </cell>
          <cell r="M381">
            <v>18789.47</v>
          </cell>
          <cell r="N381">
            <v>18789.47</v>
          </cell>
          <cell r="O381">
            <v>18789.47</v>
          </cell>
        </row>
        <row r="382">
          <cell r="A382">
            <v>18789.47</v>
          </cell>
          <cell r="B382">
            <v>18789.47</v>
          </cell>
          <cell r="C382">
            <v>18789.47</v>
          </cell>
          <cell r="D382">
            <v>18789.47</v>
          </cell>
          <cell r="E382">
            <v>18789.47</v>
          </cell>
          <cell r="F382">
            <v>18789.47</v>
          </cell>
          <cell r="G382">
            <v>18789.47</v>
          </cell>
          <cell r="H382">
            <v>18789.47</v>
          </cell>
          <cell r="I382">
            <v>18789.47</v>
          </cell>
          <cell r="J382">
            <v>18789.47</v>
          </cell>
          <cell r="K382">
            <v>18789.47</v>
          </cell>
          <cell r="L382">
            <v>18789.47</v>
          </cell>
          <cell r="M382">
            <v>18789.47</v>
          </cell>
          <cell r="N382">
            <v>18789.47</v>
          </cell>
          <cell r="O382">
            <v>18789.47</v>
          </cell>
        </row>
        <row r="383">
          <cell r="A383">
            <v>18789.47</v>
          </cell>
          <cell r="B383">
            <v>18789.47</v>
          </cell>
          <cell r="C383">
            <v>18789.47</v>
          </cell>
          <cell r="D383">
            <v>18789.47</v>
          </cell>
          <cell r="E383">
            <v>18789.47</v>
          </cell>
          <cell r="F383">
            <v>18789.47</v>
          </cell>
          <cell r="G383">
            <v>18789.47</v>
          </cell>
          <cell r="H383">
            <v>18789.47</v>
          </cell>
          <cell r="I383">
            <v>18789.47</v>
          </cell>
          <cell r="J383">
            <v>18789.47</v>
          </cell>
          <cell r="K383">
            <v>18789.47</v>
          </cell>
          <cell r="L383">
            <v>18789.47</v>
          </cell>
          <cell r="M383">
            <v>18789.47</v>
          </cell>
          <cell r="N383">
            <v>18789.47</v>
          </cell>
          <cell r="O383">
            <v>18789.47</v>
          </cell>
        </row>
        <row r="384">
          <cell r="A384">
            <v>18789.47</v>
          </cell>
          <cell r="B384">
            <v>18789.47</v>
          </cell>
          <cell r="C384">
            <v>18789.47</v>
          </cell>
          <cell r="D384">
            <v>18789.47</v>
          </cell>
          <cell r="E384">
            <v>18789.47</v>
          </cell>
          <cell r="F384">
            <v>18789.47</v>
          </cell>
          <cell r="G384">
            <v>18789.47</v>
          </cell>
          <cell r="H384">
            <v>18789.47</v>
          </cell>
          <cell r="I384">
            <v>18789.47</v>
          </cell>
          <cell r="J384">
            <v>18789.47</v>
          </cell>
          <cell r="K384">
            <v>18789.47</v>
          </cell>
          <cell r="L384">
            <v>18789.47</v>
          </cell>
          <cell r="M384">
            <v>18789.47</v>
          </cell>
          <cell r="N384">
            <v>18789.47</v>
          </cell>
          <cell r="O384">
            <v>18789.47</v>
          </cell>
        </row>
        <row r="385">
          <cell r="A385">
            <v>18789.47</v>
          </cell>
          <cell r="B385">
            <v>18789.47</v>
          </cell>
          <cell r="C385">
            <v>18789.47</v>
          </cell>
          <cell r="D385">
            <v>18789.47</v>
          </cell>
          <cell r="E385">
            <v>18789.47</v>
          </cell>
          <cell r="F385">
            <v>18789.47</v>
          </cell>
          <cell r="G385">
            <v>18789.47</v>
          </cell>
          <cell r="H385">
            <v>18789.47</v>
          </cell>
          <cell r="I385">
            <v>18789.47</v>
          </cell>
          <cell r="J385">
            <v>18789.47</v>
          </cell>
          <cell r="K385">
            <v>18789.47</v>
          </cell>
          <cell r="L385">
            <v>18789.47</v>
          </cell>
          <cell r="M385">
            <v>18789.47</v>
          </cell>
          <cell r="N385">
            <v>18789.47</v>
          </cell>
          <cell r="O385">
            <v>18789.47</v>
          </cell>
        </row>
        <row r="386">
          <cell r="A386">
            <v>18789.47</v>
          </cell>
          <cell r="B386">
            <v>18789.47</v>
          </cell>
          <cell r="C386">
            <v>18789.47</v>
          </cell>
          <cell r="D386">
            <v>18789.47</v>
          </cell>
          <cell r="E386">
            <v>18789.47</v>
          </cell>
          <cell r="F386">
            <v>18789.47</v>
          </cell>
          <cell r="G386">
            <v>18789.47</v>
          </cell>
          <cell r="H386">
            <v>18789.47</v>
          </cell>
          <cell r="I386">
            <v>18789.47</v>
          </cell>
          <cell r="J386">
            <v>18789.47</v>
          </cell>
          <cell r="K386">
            <v>18789.47</v>
          </cell>
          <cell r="L386">
            <v>18789.47</v>
          </cell>
          <cell r="M386">
            <v>18789.47</v>
          </cell>
          <cell r="N386">
            <v>18789.47</v>
          </cell>
          <cell r="O386">
            <v>18789.47</v>
          </cell>
        </row>
        <row r="387">
          <cell r="A387">
            <v>18789.47</v>
          </cell>
          <cell r="B387">
            <v>18789.47</v>
          </cell>
          <cell r="C387">
            <v>18789.47</v>
          </cell>
          <cell r="D387">
            <v>18789.47</v>
          </cell>
          <cell r="E387">
            <v>18789.47</v>
          </cell>
          <cell r="F387">
            <v>18789.47</v>
          </cell>
          <cell r="G387">
            <v>18789.47</v>
          </cell>
          <cell r="H387">
            <v>18789.47</v>
          </cell>
          <cell r="I387">
            <v>18789.47</v>
          </cell>
          <cell r="J387">
            <v>18789.47</v>
          </cell>
          <cell r="K387">
            <v>18789.47</v>
          </cell>
          <cell r="L387">
            <v>18789.47</v>
          </cell>
          <cell r="M387">
            <v>18789.47</v>
          </cell>
          <cell r="N387">
            <v>18789.47</v>
          </cell>
          <cell r="O387">
            <v>18789.47</v>
          </cell>
        </row>
        <row r="388">
          <cell r="A388">
            <v>18789.47</v>
          </cell>
          <cell r="B388">
            <v>18789.47</v>
          </cell>
          <cell r="C388">
            <v>18789.47</v>
          </cell>
          <cell r="D388">
            <v>18789.47</v>
          </cell>
          <cell r="E388">
            <v>18789.47</v>
          </cell>
          <cell r="F388">
            <v>18789.47</v>
          </cell>
          <cell r="G388">
            <v>18789.47</v>
          </cell>
          <cell r="H388">
            <v>18789.47</v>
          </cell>
          <cell r="I388">
            <v>18789.47</v>
          </cell>
          <cell r="J388">
            <v>18789.47</v>
          </cell>
          <cell r="K388">
            <v>18789.47</v>
          </cell>
          <cell r="L388">
            <v>18789.47</v>
          </cell>
          <cell r="M388">
            <v>18789.47</v>
          </cell>
          <cell r="N388">
            <v>18789.47</v>
          </cell>
          <cell r="O388">
            <v>18789.47</v>
          </cell>
        </row>
        <row r="389">
          <cell r="A389">
            <v>18789.47</v>
          </cell>
          <cell r="B389">
            <v>18789.47</v>
          </cell>
          <cell r="C389">
            <v>18789.47</v>
          </cell>
          <cell r="D389">
            <v>18789.47</v>
          </cell>
          <cell r="E389">
            <v>18789.47</v>
          </cell>
          <cell r="F389">
            <v>18789.47</v>
          </cell>
          <cell r="G389">
            <v>18789.47</v>
          </cell>
          <cell r="H389">
            <v>18789.47</v>
          </cell>
          <cell r="I389">
            <v>18789.47</v>
          </cell>
          <cell r="J389">
            <v>18789.47</v>
          </cell>
          <cell r="K389">
            <v>18789.47</v>
          </cell>
          <cell r="L389">
            <v>18789.47</v>
          </cell>
          <cell r="M389">
            <v>18789.47</v>
          </cell>
          <cell r="N389">
            <v>18789.47</v>
          </cell>
          <cell r="O389">
            <v>18789.47</v>
          </cell>
        </row>
        <row r="390">
          <cell r="A390">
            <v>18789.47</v>
          </cell>
          <cell r="B390">
            <v>18789.47</v>
          </cell>
          <cell r="C390">
            <v>18789.47</v>
          </cell>
          <cell r="D390">
            <v>18789.47</v>
          </cell>
          <cell r="E390">
            <v>18789.47</v>
          </cell>
          <cell r="F390">
            <v>18789.47</v>
          </cell>
          <cell r="G390">
            <v>18789.47</v>
          </cell>
          <cell r="H390">
            <v>18789.47</v>
          </cell>
          <cell r="I390">
            <v>18789.47</v>
          </cell>
          <cell r="J390">
            <v>18789.47</v>
          </cell>
          <cell r="K390">
            <v>18789.47</v>
          </cell>
          <cell r="L390">
            <v>18789.47</v>
          </cell>
          <cell r="M390">
            <v>18789.47</v>
          </cell>
          <cell r="N390">
            <v>18789.47</v>
          </cell>
          <cell r="O390">
            <v>18789.47</v>
          </cell>
        </row>
        <row r="391">
          <cell r="A391">
            <v>18789.47</v>
          </cell>
          <cell r="B391">
            <v>18789.47</v>
          </cell>
          <cell r="C391">
            <v>18789.47</v>
          </cell>
          <cell r="D391">
            <v>18789.47</v>
          </cell>
          <cell r="E391">
            <v>18789.47</v>
          </cell>
          <cell r="F391">
            <v>18789.47</v>
          </cell>
          <cell r="G391">
            <v>18789.47</v>
          </cell>
          <cell r="H391">
            <v>18789.47</v>
          </cell>
          <cell r="I391">
            <v>18789.47</v>
          </cell>
          <cell r="J391">
            <v>18789.47</v>
          </cell>
          <cell r="K391">
            <v>18789.47</v>
          </cell>
          <cell r="L391">
            <v>18789.47</v>
          </cell>
          <cell r="M391">
            <v>18789.47</v>
          </cell>
          <cell r="N391">
            <v>18789.47</v>
          </cell>
          <cell r="O391">
            <v>18789.47</v>
          </cell>
        </row>
        <row r="392">
          <cell r="A392">
            <v>18789.47</v>
          </cell>
          <cell r="B392">
            <v>18789.47</v>
          </cell>
          <cell r="C392">
            <v>18789.47</v>
          </cell>
          <cell r="D392">
            <v>18789.47</v>
          </cell>
          <cell r="E392">
            <v>18789.47</v>
          </cell>
          <cell r="F392">
            <v>18789.47</v>
          </cell>
          <cell r="G392">
            <v>18789.47</v>
          </cell>
          <cell r="H392">
            <v>18789.47</v>
          </cell>
          <cell r="I392">
            <v>18789.47</v>
          </cell>
          <cell r="J392">
            <v>18789.47</v>
          </cell>
          <cell r="K392">
            <v>18789.47</v>
          </cell>
          <cell r="L392">
            <v>18789.47</v>
          </cell>
          <cell r="M392">
            <v>18789.47</v>
          </cell>
          <cell r="N392">
            <v>18789.47</v>
          </cell>
          <cell r="O392">
            <v>18789.47</v>
          </cell>
        </row>
        <row r="393">
          <cell r="A393">
            <v>18789.47</v>
          </cell>
          <cell r="B393">
            <v>18789.47</v>
          </cell>
          <cell r="C393">
            <v>18789.47</v>
          </cell>
          <cell r="D393">
            <v>18789.47</v>
          </cell>
          <cell r="E393">
            <v>18789.47</v>
          </cell>
          <cell r="F393">
            <v>18789.47</v>
          </cell>
          <cell r="G393">
            <v>18789.47</v>
          </cell>
          <cell r="H393">
            <v>18789.47</v>
          </cell>
          <cell r="I393">
            <v>18789.47</v>
          </cell>
          <cell r="J393">
            <v>18789.47</v>
          </cell>
          <cell r="K393">
            <v>18789.47</v>
          </cell>
          <cell r="L393">
            <v>18789.47</v>
          </cell>
          <cell r="M393">
            <v>18789.47</v>
          </cell>
          <cell r="N393">
            <v>18789.47</v>
          </cell>
          <cell r="O393">
            <v>18789.47</v>
          </cell>
        </row>
        <row r="394">
          <cell r="A394">
            <v>18789.47</v>
          </cell>
          <cell r="B394">
            <v>18789.47</v>
          </cell>
          <cell r="C394">
            <v>18789.47</v>
          </cell>
          <cell r="D394">
            <v>18789.47</v>
          </cell>
          <cell r="E394">
            <v>18789.47</v>
          </cell>
          <cell r="F394">
            <v>18789.47</v>
          </cell>
          <cell r="G394">
            <v>18789.47</v>
          </cell>
          <cell r="H394">
            <v>18789.47</v>
          </cell>
          <cell r="I394">
            <v>18789.47</v>
          </cell>
          <cell r="J394">
            <v>18789.47</v>
          </cell>
          <cell r="K394">
            <v>18789.47</v>
          </cell>
          <cell r="L394">
            <v>18789.47</v>
          </cell>
          <cell r="M394">
            <v>18789.47</v>
          </cell>
          <cell r="N394">
            <v>18789.47</v>
          </cell>
          <cell r="O394">
            <v>18789.47</v>
          </cell>
        </row>
        <row r="395">
          <cell r="A395">
            <v>18789.47</v>
          </cell>
          <cell r="B395">
            <v>18789.47</v>
          </cell>
          <cell r="C395">
            <v>18789.47</v>
          </cell>
          <cell r="D395">
            <v>18789.47</v>
          </cell>
          <cell r="E395">
            <v>18789.47</v>
          </cell>
          <cell r="F395">
            <v>18789.47</v>
          </cell>
          <cell r="G395">
            <v>18789.47</v>
          </cell>
          <cell r="H395">
            <v>18789.47</v>
          </cell>
          <cell r="I395">
            <v>18789.47</v>
          </cell>
          <cell r="J395">
            <v>18789.47</v>
          </cell>
          <cell r="K395">
            <v>18789.47</v>
          </cell>
          <cell r="L395">
            <v>18789.47</v>
          </cell>
          <cell r="M395">
            <v>18789.47</v>
          </cell>
          <cell r="N395">
            <v>18789.47</v>
          </cell>
          <cell r="O395">
            <v>18789.47</v>
          </cell>
        </row>
        <row r="396">
          <cell r="A396">
            <v>18789.47</v>
          </cell>
          <cell r="B396">
            <v>18789.47</v>
          </cell>
          <cell r="C396">
            <v>18789.47</v>
          </cell>
          <cell r="D396">
            <v>18789.47</v>
          </cell>
          <cell r="E396">
            <v>18789.47</v>
          </cell>
          <cell r="F396">
            <v>18789.47</v>
          </cell>
          <cell r="G396">
            <v>18789.47</v>
          </cell>
          <cell r="H396">
            <v>18789.47</v>
          </cell>
          <cell r="I396">
            <v>18789.47</v>
          </cell>
          <cell r="J396">
            <v>18789.47</v>
          </cell>
          <cell r="K396">
            <v>18789.47</v>
          </cell>
          <cell r="L396">
            <v>18789.47</v>
          </cell>
          <cell r="M396">
            <v>18789.47</v>
          </cell>
          <cell r="N396">
            <v>18789.47</v>
          </cell>
          <cell r="O396">
            <v>18789.47</v>
          </cell>
        </row>
        <row r="397">
          <cell r="A397">
            <v>18789.47</v>
          </cell>
          <cell r="B397">
            <v>18789.47</v>
          </cell>
          <cell r="C397">
            <v>18789.47</v>
          </cell>
          <cell r="D397">
            <v>18789.47</v>
          </cell>
          <cell r="E397">
            <v>18789.47</v>
          </cell>
          <cell r="F397">
            <v>18789.47</v>
          </cell>
          <cell r="G397">
            <v>18789.47</v>
          </cell>
          <cell r="H397">
            <v>18789.47</v>
          </cell>
          <cell r="I397">
            <v>18789.47</v>
          </cell>
          <cell r="J397">
            <v>18789.47</v>
          </cell>
          <cell r="K397">
            <v>18789.47</v>
          </cell>
          <cell r="L397">
            <v>18789.47</v>
          </cell>
          <cell r="M397">
            <v>18789.47</v>
          </cell>
          <cell r="N397">
            <v>18789.47</v>
          </cell>
          <cell r="O397">
            <v>18789.47</v>
          </cell>
        </row>
        <row r="398">
          <cell r="A398">
            <v>18789.47</v>
          </cell>
          <cell r="B398">
            <v>18789.47</v>
          </cell>
          <cell r="C398">
            <v>18789.47</v>
          </cell>
          <cell r="D398">
            <v>18789.47</v>
          </cell>
          <cell r="E398">
            <v>18789.47</v>
          </cell>
          <cell r="F398">
            <v>18789.47</v>
          </cell>
          <cell r="G398">
            <v>18789.47</v>
          </cell>
          <cell r="H398">
            <v>18789.47</v>
          </cell>
          <cell r="I398">
            <v>18789.47</v>
          </cell>
          <cell r="J398">
            <v>18789.47</v>
          </cell>
          <cell r="K398">
            <v>18789.47</v>
          </cell>
          <cell r="L398">
            <v>18789.47</v>
          </cell>
          <cell r="M398">
            <v>18789.47</v>
          </cell>
          <cell r="N398">
            <v>18789.47</v>
          </cell>
          <cell r="O398">
            <v>18789.47</v>
          </cell>
        </row>
        <row r="399">
          <cell r="A399">
            <v>18789.47</v>
          </cell>
          <cell r="B399">
            <v>18789.47</v>
          </cell>
          <cell r="C399">
            <v>18789.47</v>
          </cell>
          <cell r="D399">
            <v>18789.47</v>
          </cell>
          <cell r="E399">
            <v>18789.47</v>
          </cell>
          <cell r="F399">
            <v>18789.47</v>
          </cell>
          <cell r="G399">
            <v>18789.47</v>
          </cell>
          <cell r="H399">
            <v>18789.47</v>
          </cell>
          <cell r="I399">
            <v>18789.47</v>
          </cell>
          <cell r="J399">
            <v>18789.47</v>
          </cell>
          <cell r="K399">
            <v>18789.47</v>
          </cell>
          <cell r="L399">
            <v>18789.47</v>
          </cell>
          <cell r="M399">
            <v>18789.47</v>
          </cell>
          <cell r="N399">
            <v>18789.47</v>
          </cell>
          <cell r="O399">
            <v>18789.47</v>
          </cell>
        </row>
        <row r="400">
          <cell r="A400">
            <v>18789.47</v>
          </cell>
          <cell r="B400">
            <v>18789.47</v>
          </cell>
          <cell r="C400">
            <v>18789.47</v>
          </cell>
          <cell r="D400">
            <v>18789.47</v>
          </cell>
          <cell r="E400">
            <v>18789.47</v>
          </cell>
          <cell r="F400">
            <v>18789.47</v>
          </cell>
          <cell r="G400">
            <v>18789.47</v>
          </cell>
          <cell r="H400">
            <v>18789.47</v>
          </cell>
          <cell r="I400">
            <v>18789.47</v>
          </cell>
          <cell r="J400">
            <v>18789.47</v>
          </cell>
          <cell r="K400">
            <v>18789.47</v>
          </cell>
          <cell r="L400">
            <v>18789.47</v>
          </cell>
          <cell r="M400">
            <v>18789.47</v>
          </cell>
          <cell r="N400">
            <v>18789.47</v>
          </cell>
          <cell r="O400">
            <v>18789.47</v>
          </cell>
        </row>
        <row r="401">
          <cell r="A401">
            <v>18789.47</v>
          </cell>
          <cell r="B401">
            <v>18789.47</v>
          </cell>
          <cell r="C401">
            <v>18789.47</v>
          </cell>
          <cell r="D401">
            <v>18789.47</v>
          </cell>
          <cell r="E401">
            <v>18789.47</v>
          </cell>
          <cell r="F401">
            <v>18789.47</v>
          </cell>
          <cell r="G401">
            <v>18789.47</v>
          </cell>
          <cell r="H401">
            <v>18789.47</v>
          </cell>
          <cell r="I401">
            <v>18789.47</v>
          </cell>
          <cell r="J401">
            <v>18789.47</v>
          </cell>
          <cell r="K401">
            <v>18789.47</v>
          </cell>
          <cell r="L401">
            <v>18789.47</v>
          </cell>
          <cell r="M401">
            <v>18789.47</v>
          </cell>
          <cell r="N401">
            <v>18789.47</v>
          </cell>
          <cell r="O401">
            <v>18789.47</v>
          </cell>
        </row>
        <row r="402">
          <cell r="A402">
            <v>18789.47</v>
          </cell>
          <cell r="B402">
            <v>18789.47</v>
          </cell>
          <cell r="C402">
            <v>18789.47</v>
          </cell>
          <cell r="D402">
            <v>18789.47</v>
          </cell>
          <cell r="E402">
            <v>18789.47</v>
          </cell>
          <cell r="F402">
            <v>18789.47</v>
          </cell>
          <cell r="G402">
            <v>18789.47</v>
          </cell>
          <cell r="H402">
            <v>18789.47</v>
          </cell>
          <cell r="I402">
            <v>18789.47</v>
          </cell>
          <cell r="J402">
            <v>18789.47</v>
          </cell>
          <cell r="K402">
            <v>18789.47</v>
          </cell>
          <cell r="L402">
            <v>18789.47</v>
          </cell>
          <cell r="M402">
            <v>18789.47</v>
          </cell>
          <cell r="N402">
            <v>18789.47</v>
          </cell>
          <cell r="O402">
            <v>18789.47</v>
          </cell>
        </row>
        <row r="403">
          <cell r="A403">
            <v>18789.47</v>
          </cell>
          <cell r="B403">
            <v>18789.47</v>
          </cell>
          <cell r="C403">
            <v>18789.47</v>
          </cell>
          <cell r="D403">
            <v>18789.47</v>
          </cell>
          <cell r="E403">
            <v>18789.47</v>
          </cell>
          <cell r="F403">
            <v>18789.47</v>
          </cell>
          <cell r="G403">
            <v>18789.47</v>
          </cell>
          <cell r="H403">
            <v>18789.47</v>
          </cell>
          <cell r="I403">
            <v>18789.47</v>
          </cell>
          <cell r="J403">
            <v>18789.47</v>
          </cell>
          <cell r="K403">
            <v>18789.47</v>
          </cell>
          <cell r="L403">
            <v>18789.47</v>
          </cell>
          <cell r="M403">
            <v>18789.47</v>
          </cell>
          <cell r="N403">
            <v>18789.47</v>
          </cell>
          <cell r="O403">
            <v>18789.47</v>
          </cell>
        </row>
        <row r="404">
          <cell r="A404">
            <v>18789.47</v>
          </cell>
          <cell r="B404">
            <v>18789.47</v>
          </cell>
          <cell r="C404">
            <v>18789.47</v>
          </cell>
          <cell r="D404">
            <v>18789.47</v>
          </cell>
          <cell r="E404">
            <v>18789.47</v>
          </cell>
          <cell r="F404">
            <v>18789.47</v>
          </cell>
          <cell r="G404">
            <v>18789.47</v>
          </cell>
          <cell r="H404">
            <v>18789.47</v>
          </cell>
          <cell r="I404">
            <v>18789.47</v>
          </cell>
          <cell r="J404">
            <v>18789.47</v>
          </cell>
          <cell r="K404">
            <v>18789.47</v>
          </cell>
          <cell r="L404">
            <v>18789.47</v>
          </cell>
          <cell r="M404">
            <v>18789.47</v>
          </cell>
          <cell r="N404">
            <v>18789.47</v>
          </cell>
          <cell r="O404">
            <v>18789.47</v>
          </cell>
        </row>
        <row r="405">
          <cell r="A405">
            <v>18789.47</v>
          </cell>
          <cell r="B405">
            <v>18789.47</v>
          </cell>
          <cell r="C405">
            <v>18789.47</v>
          </cell>
          <cell r="D405">
            <v>18789.47</v>
          </cell>
          <cell r="E405">
            <v>18789.47</v>
          </cell>
          <cell r="F405">
            <v>18789.47</v>
          </cell>
          <cell r="G405">
            <v>18789.47</v>
          </cell>
          <cell r="H405">
            <v>18789.47</v>
          </cell>
          <cell r="I405">
            <v>18789.47</v>
          </cell>
          <cell r="J405">
            <v>18789.47</v>
          </cell>
          <cell r="K405">
            <v>18789.47</v>
          </cell>
          <cell r="L405">
            <v>18789.47</v>
          </cell>
          <cell r="M405">
            <v>18789.47</v>
          </cell>
          <cell r="N405">
            <v>18789.47</v>
          </cell>
          <cell r="O405">
            <v>18789.47</v>
          </cell>
        </row>
        <row r="406">
          <cell r="A406">
            <v>18789.47</v>
          </cell>
          <cell r="B406">
            <v>18789.47</v>
          </cell>
          <cell r="C406">
            <v>18789.47</v>
          </cell>
          <cell r="D406">
            <v>18789.47</v>
          </cell>
          <cell r="E406">
            <v>18789.47</v>
          </cell>
          <cell r="F406">
            <v>18789.47</v>
          </cell>
          <cell r="G406">
            <v>18789.47</v>
          </cell>
          <cell r="H406">
            <v>18789.47</v>
          </cell>
          <cell r="I406">
            <v>18789.47</v>
          </cell>
          <cell r="J406">
            <v>18789.47</v>
          </cell>
          <cell r="K406">
            <v>18789.47</v>
          </cell>
          <cell r="L406">
            <v>18789.47</v>
          </cell>
          <cell r="M406">
            <v>18789.47</v>
          </cell>
          <cell r="N406">
            <v>18789.47</v>
          </cell>
          <cell r="O406">
            <v>18789.47</v>
          </cell>
        </row>
        <row r="407">
          <cell r="A407">
            <v>18789.47</v>
          </cell>
          <cell r="B407">
            <v>18789.47</v>
          </cell>
          <cell r="C407">
            <v>18789.47</v>
          </cell>
          <cell r="D407">
            <v>18789.47</v>
          </cell>
          <cell r="E407">
            <v>18789.47</v>
          </cell>
          <cell r="F407">
            <v>18789.47</v>
          </cell>
          <cell r="G407">
            <v>18789.47</v>
          </cell>
          <cell r="H407">
            <v>18789.47</v>
          </cell>
          <cell r="I407">
            <v>18789.47</v>
          </cell>
          <cell r="J407">
            <v>18789.47</v>
          </cell>
          <cell r="K407">
            <v>18789.47</v>
          </cell>
          <cell r="L407">
            <v>18789.47</v>
          </cell>
          <cell r="M407">
            <v>18789.47</v>
          </cell>
          <cell r="N407">
            <v>18789.47</v>
          </cell>
          <cell r="O407">
            <v>18789.47</v>
          </cell>
        </row>
        <row r="408">
          <cell r="A408">
            <v>18789.47</v>
          </cell>
          <cell r="B408">
            <v>18789.47</v>
          </cell>
          <cell r="C408">
            <v>18789.47</v>
          </cell>
          <cell r="D408">
            <v>18789.47</v>
          </cell>
          <cell r="E408">
            <v>18789.47</v>
          </cell>
          <cell r="F408">
            <v>18789.47</v>
          </cell>
          <cell r="G408">
            <v>18789.47</v>
          </cell>
          <cell r="H408">
            <v>18789.47</v>
          </cell>
          <cell r="I408">
            <v>18789.47</v>
          </cell>
          <cell r="J408">
            <v>18789.47</v>
          </cell>
          <cell r="K408">
            <v>18789.47</v>
          </cell>
          <cell r="L408">
            <v>18789.47</v>
          </cell>
          <cell r="M408">
            <v>18789.47</v>
          </cell>
          <cell r="N408">
            <v>18789.47</v>
          </cell>
          <cell r="O408">
            <v>18789.47</v>
          </cell>
        </row>
        <row r="409">
          <cell r="A409">
            <v>18789.47</v>
          </cell>
          <cell r="B409">
            <v>18789.47</v>
          </cell>
          <cell r="C409">
            <v>18789.47</v>
          </cell>
          <cell r="D409">
            <v>18789.47</v>
          </cell>
          <cell r="E409">
            <v>18789.47</v>
          </cell>
          <cell r="F409">
            <v>18789.47</v>
          </cell>
          <cell r="G409">
            <v>18789.47</v>
          </cell>
          <cell r="H409">
            <v>18789.47</v>
          </cell>
          <cell r="I409">
            <v>18789.47</v>
          </cell>
          <cell r="J409">
            <v>18789.47</v>
          </cell>
          <cell r="K409">
            <v>18789.47</v>
          </cell>
          <cell r="L409">
            <v>18789.47</v>
          </cell>
          <cell r="M409">
            <v>18789.47</v>
          </cell>
          <cell r="N409">
            <v>18789.47</v>
          </cell>
          <cell r="O409">
            <v>18789.47</v>
          </cell>
        </row>
        <row r="410">
          <cell r="A410">
            <v>18789.47</v>
          </cell>
          <cell r="B410">
            <v>18789.47</v>
          </cell>
          <cell r="C410">
            <v>18789.47</v>
          </cell>
          <cell r="D410">
            <v>18789.47</v>
          </cell>
          <cell r="E410">
            <v>18789.47</v>
          </cell>
          <cell r="F410">
            <v>18789.47</v>
          </cell>
          <cell r="G410">
            <v>18789.47</v>
          </cell>
          <cell r="H410">
            <v>18789.47</v>
          </cell>
          <cell r="I410">
            <v>18789.47</v>
          </cell>
          <cell r="J410">
            <v>18789.47</v>
          </cell>
          <cell r="K410">
            <v>18789.47</v>
          </cell>
          <cell r="L410">
            <v>18789.47</v>
          </cell>
          <cell r="M410">
            <v>18789.47</v>
          </cell>
          <cell r="N410">
            <v>18789.47</v>
          </cell>
          <cell r="O410">
            <v>18789.47</v>
          </cell>
        </row>
        <row r="411">
          <cell r="A411">
            <v>18789.47</v>
          </cell>
          <cell r="B411">
            <v>18789.47</v>
          </cell>
          <cell r="C411">
            <v>18789.47</v>
          </cell>
          <cell r="D411">
            <v>18789.47</v>
          </cell>
          <cell r="E411">
            <v>18789.47</v>
          </cell>
          <cell r="F411">
            <v>18789.47</v>
          </cell>
          <cell r="G411">
            <v>18789.47</v>
          </cell>
          <cell r="H411">
            <v>18789.47</v>
          </cell>
          <cell r="I411">
            <v>18789.47</v>
          </cell>
          <cell r="J411">
            <v>18789.47</v>
          </cell>
          <cell r="K411">
            <v>18789.47</v>
          </cell>
          <cell r="L411">
            <v>18789.47</v>
          </cell>
          <cell r="M411">
            <v>18789.47</v>
          </cell>
          <cell r="N411">
            <v>18789.47</v>
          </cell>
          <cell r="O411">
            <v>18789.47</v>
          </cell>
        </row>
        <row r="412">
          <cell r="A412">
            <v>18789.47</v>
          </cell>
          <cell r="B412">
            <v>18789.47</v>
          </cell>
          <cell r="C412">
            <v>18789.47</v>
          </cell>
          <cell r="D412">
            <v>18789.47</v>
          </cell>
          <cell r="E412">
            <v>18789.47</v>
          </cell>
          <cell r="F412">
            <v>18789.47</v>
          </cell>
          <cell r="G412">
            <v>18789.47</v>
          </cell>
          <cell r="H412">
            <v>18789.47</v>
          </cell>
          <cell r="I412">
            <v>18789.47</v>
          </cell>
          <cell r="J412">
            <v>18789.47</v>
          </cell>
          <cell r="K412">
            <v>18789.47</v>
          </cell>
          <cell r="L412">
            <v>18789.47</v>
          </cell>
          <cell r="M412">
            <v>18789.47</v>
          </cell>
          <cell r="N412">
            <v>18789.47</v>
          </cell>
          <cell r="O412">
            <v>18789.47</v>
          </cell>
        </row>
        <row r="413">
          <cell r="A413">
            <v>18789.47</v>
          </cell>
          <cell r="B413">
            <v>18789.47</v>
          </cell>
          <cell r="C413">
            <v>18789.47</v>
          </cell>
          <cell r="D413">
            <v>18789.47</v>
          </cell>
          <cell r="E413">
            <v>18789.47</v>
          </cell>
          <cell r="F413">
            <v>18789.47</v>
          </cell>
          <cell r="G413">
            <v>18789.47</v>
          </cell>
          <cell r="H413">
            <v>18789.47</v>
          </cell>
          <cell r="I413">
            <v>18789.47</v>
          </cell>
          <cell r="J413">
            <v>18789.47</v>
          </cell>
          <cell r="K413">
            <v>18789.47</v>
          </cell>
          <cell r="L413">
            <v>18789.47</v>
          </cell>
          <cell r="M413">
            <v>18789.47</v>
          </cell>
          <cell r="N413">
            <v>18789.47</v>
          </cell>
          <cell r="O413">
            <v>18789.47</v>
          </cell>
        </row>
        <row r="414">
          <cell r="A414">
            <v>18789.47</v>
          </cell>
          <cell r="B414">
            <v>18789.47</v>
          </cell>
          <cell r="C414">
            <v>18789.47</v>
          </cell>
          <cell r="D414">
            <v>18789.47</v>
          </cell>
          <cell r="E414">
            <v>18789.47</v>
          </cell>
          <cell r="F414">
            <v>18789.47</v>
          </cell>
          <cell r="G414">
            <v>18789.47</v>
          </cell>
          <cell r="H414">
            <v>18789.47</v>
          </cell>
          <cell r="I414">
            <v>18789.47</v>
          </cell>
          <cell r="J414">
            <v>18789.47</v>
          </cell>
          <cell r="K414">
            <v>18789.47</v>
          </cell>
          <cell r="L414">
            <v>18789.47</v>
          </cell>
          <cell r="M414">
            <v>18789.47</v>
          </cell>
          <cell r="N414">
            <v>18789.47</v>
          </cell>
          <cell r="O414">
            <v>18789.47</v>
          </cell>
        </row>
        <row r="415">
          <cell r="A415">
            <v>18789.47</v>
          </cell>
          <cell r="B415">
            <v>18789.47</v>
          </cell>
          <cell r="C415">
            <v>18789.47</v>
          </cell>
          <cell r="D415">
            <v>18789.47</v>
          </cell>
          <cell r="E415">
            <v>18789.47</v>
          </cell>
          <cell r="F415">
            <v>18789.47</v>
          </cell>
          <cell r="G415">
            <v>18789.47</v>
          </cell>
          <cell r="H415">
            <v>18789.47</v>
          </cell>
          <cell r="I415">
            <v>18789.47</v>
          </cell>
          <cell r="J415">
            <v>18789.47</v>
          </cell>
          <cell r="K415">
            <v>18789.47</v>
          </cell>
          <cell r="L415">
            <v>18789.47</v>
          </cell>
          <cell r="M415">
            <v>18789.47</v>
          </cell>
          <cell r="N415">
            <v>18789.47</v>
          </cell>
          <cell r="O415">
            <v>18789.47</v>
          </cell>
        </row>
        <row r="416">
          <cell r="A416">
            <v>18789.47</v>
          </cell>
          <cell r="B416">
            <v>18789.47</v>
          </cell>
          <cell r="C416">
            <v>18789.47</v>
          </cell>
          <cell r="D416">
            <v>18789.47</v>
          </cell>
          <cell r="E416">
            <v>18789.47</v>
          </cell>
          <cell r="F416">
            <v>18789.47</v>
          </cell>
          <cell r="G416">
            <v>18789.47</v>
          </cell>
          <cell r="H416">
            <v>18789.47</v>
          </cell>
          <cell r="I416">
            <v>18789.47</v>
          </cell>
          <cell r="J416">
            <v>18789.47</v>
          </cell>
          <cell r="K416">
            <v>18789.47</v>
          </cell>
          <cell r="L416">
            <v>18789.47</v>
          </cell>
          <cell r="M416">
            <v>18789.47</v>
          </cell>
          <cell r="N416">
            <v>18789.47</v>
          </cell>
          <cell r="O416">
            <v>18789.47</v>
          </cell>
        </row>
        <row r="417">
          <cell r="A417">
            <v>18789.47</v>
          </cell>
          <cell r="B417">
            <v>18789.47</v>
          </cell>
          <cell r="C417">
            <v>18789.47</v>
          </cell>
          <cell r="D417">
            <v>18789.47</v>
          </cell>
          <cell r="E417">
            <v>18789.47</v>
          </cell>
          <cell r="F417">
            <v>18789.47</v>
          </cell>
          <cell r="G417">
            <v>18789.47</v>
          </cell>
          <cell r="H417">
            <v>18789.47</v>
          </cell>
          <cell r="I417">
            <v>18789.47</v>
          </cell>
          <cell r="J417">
            <v>18789.47</v>
          </cell>
          <cell r="K417">
            <v>18789.47</v>
          </cell>
          <cell r="L417">
            <v>18789.47</v>
          </cell>
          <cell r="M417">
            <v>18789.47</v>
          </cell>
          <cell r="N417">
            <v>18789.47</v>
          </cell>
          <cell r="O417">
            <v>18789.47</v>
          </cell>
        </row>
        <row r="418">
          <cell r="A418">
            <v>18789.47</v>
          </cell>
          <cell r="B418">
            <v>18789.47</v>
          </cell>
          <cell r="C418">
            <v>18789.47</v>
          </cell>
          <cell r="D418">
            <v>18789.47</v>
          </cell>
          <cell r="E418">
            <v>18789.47</v>
          </cell>
          <cell r="F418">
            <v>18789.47</v>
          </cell>
          <cell r="G418">
            <v>18789.47</v>
          </cell>
          <cell r="H418">
            <v>18789.47</v>
          </cell>
          <cell r="I418">
            <v>18789.47</v>
          </cell>
          <cell r="J418">
            <v>18789.47</v>
          </cell>
          <cell r="K418">
            <v>18789.47</v>
          </cell>
          <cell r="L418">
            <v>18789.47</v>
          </cell>
          <cell r="M418">
            <v>18789.47</v>
          </cell>
          <cell r="N418">
            <v>18789.47</v>
          </cell>
          <cell r="O418">
            <v>18789.47</v>
          </cell>
        </row>
        <row r="419">
          <cell r="A419">
            <v>18789.47</v>
          </cell>
          <cell r="B419">
            <v>18789.47</v>
          </cell>
          <cell r="C419">
            <v>18789.47</v>
          </cell>
          <cell r="D419">
            <v>18789.47</v>
          </cell>
          <cell r="E419">
            <v>18789.47</v>
          </cell>
          <cell r="F419">
            <v>18789.47</v>
          </cell>
          <cell r="G419">
            <v>18789.47</v>
          </cell>
          <cell r="H419">
            <v>18789.47</v>
          </cell>
          <cell r="I419">
            <v>18789.47</v>
          </cell>
          <cell r="J419">
            <v>18789.47</v>
          </cell>
          <cell r="K419">
            <v>18789.47</v>
          </cell>
          <cell r="L419">
            <v>18789.47</v>
          </cell>
          <cell r="M419">
            <v>18789.47</v>
          </cell>
          <cell r="N419">
            <v>18789.47</v>
          </cell>
          <cell r="O419">
            <v>18789.47</v>
          </cell>
        </row>
        <row r="420">
          <cell r="A420">
            <v>18789.47</v>
          </cell>
          <cell r="B420">
            <v>18789.47</v>
          </cell>
          <cell r="C420">
            <v>18789.47</v>
          </cell>
          <cell r="D420">
            <v>18789.47</v>
          </cell>
          <cell r="E420">
            <v>18789.47</v>
          </cell>
          <cell r="F420">
            <v>18789.47</v>
          </cell>
          <cell r="G420">
            <v>18789.47</v>
          </cell>
          <cell r="H420">
            <v>18789.47</v>
          </cell>
          <cell r="I420">
            <v>18789.47</v>
          </cell>
          <cell r="J420">
            <v>18789.47</v>
          </cell>
          <cell r="K420">
            <v>18789.47</v>
          </cell>
          <cell r="L420">
            <v>18789.47</v>
          </cell>
          <cell r="M420">
            <v>18789.47</v>
          </cell>
          <cell r="N420">
            <v>18789.47</v>
          </cell>
          <cell r="O420">
            <v>18789.47</v>
          </cell>
        </row>
        <row r="421">
          <cell r="A421">
            <v>18789.47</v>
          </cell>
          <cell r="B421">
            <v>18789.47</v>
          </cell>
          <cell r="C421">
            <v>18789.47</v>
          </cell>
          <cell r="D421">
            <v>18789.47</v>
          </cell>
          <cell r="E421">
            <v>18789.47</v>
          </cell>
          <cell r="F421">
            <v>18789.47</v>
          </cell>
          <cell r="G421">
            <v>18789.47</v>
          </cell>
          <cell r="H421">
            <v>18789.47</v>
          </cell>
          <cell r="I421">
            <v>18789.47</v>
          </cell>
          <cell r="J421">
            <v>18789.47</v>
          </cell>
          <cell r="K421">
            <v>18789.47</v>
          </cell>
          <cell r="L421">
            <v>18789.47</v>
          </cell>
          <cell r="M421">
            <v>18789.47</v>
          </cell>
          <cell r="N421">
            <v>18789.47</v>
          </cell>
          <cell r="O421">
            <v>18789.47</v>
          </cell>
        </row>
        <row r="422">
          <cell r="A422">
            <v>18789.47</v>
          </cell>
          <cell r="B422">
            <v>18789.47</v>
          </cell>
          <cell r="C422">
            <v>18789.47</v>
          </cell>
          <cell r="D422">
            <v>18789.47</v>
          </cell>
          <cell r="E422">
            <v>18789.47</v>
          </cell>
          <cell r="F422">
            <v>18789.47</v>
          </cell>
          <cell r="G422">
            <v>18789.47</v>
          </cell>
          <cell r="H422">
            <v>18789.47</v>
          </cell>
          <cell r="I422">
            <v>18789.47</v>
          </cell>
          <cell r="J422">
            <v>18789.47</v>
          </cell>
          <cell r="K422">
            <v>18789.47</v>
          </cell>
          <cell r="L422">
            <v>18789.47</v>
          </cell>
          <cell r="M422">
            <v>18789.47</v>
          </cell>
          <cell r="N422">
            <v>18789.47</v>
          </cell>
          <cell r="O422">
            <v>18789.47</v>
          </cell>
        </row>
        <row r="423">
          <cell r="A423">
            <v>18789.47</v>
          </cell>
          <cell r="B423">
            <v>18789.47</v>
          </cell>
          <cell r="C423">
            <v>18789.47</v>
          </cell>
          <cell r="D423">
            <v>18789.47</v>
          </cell>
          <cell r="E423">
            <v>18789.47</v>
          </cell>
          <cell r="F423">
            <v>18789.47</v>
          </cell>
          <cell r="G423">
            <v>18789.47</v>
          </cell>
          <cell r="H423">
            <v>18789.47</v>
          </cell>
          <cell r="I423">
            <v>18789.47</v>
          </cell>
          <cell r="J423">
            <v>18789.47</v>
          </cell>
          <cell r="K423">
            <v>18789.47</v>
          </cell>
          <cell r="L423">
            <v>18789.47</v>
          </cell>
          <cell r="M423">
            <v>18789.47</v>
          </cell>
          <cell r="N423">
            <v>18789.47</v>
          </cell>
          <cell r="O423">
            <v>18789.47</v>
          </cell>
        </row>
        <row r="424">
          <cell r="A424">
            <v>18789.47</v>
          </cell>
          <cell r="B424">
            <v>18789.47</v>
          </cell>
          <cell r="C424">
            <v>18789.47</v>
          </cell>
          <cell r="D424">
            <v>18789.47</v>
          </cell>
          <cell r="E424">
            <v>18789.47</v>
          </cell>
          <cell r="F424">
            <v>18789.47</v>
          </cell>
          <cell r="G424">
            <v>18789.47</v>
          </cell>
          <cell r="H424">
            <v>18789.47</v>
          </cell>
          <cell r="I424">
            <v>18789.47</v>
          </cell>
          <cell r="J424">
            <v>18789.47</v>
          </cell>
          <cell r="K424">
            <v>18789.47</v>
          </cell>
          <cell r="L424">
            <v>18789.47</v>
          </cell>
          <cell r="M424">
            <v>18789.47</v>
          </cell>
          <cell r="N424">
            <v>18789.47</v>
          </cell>
          <cell r="O424">
            <v>18789.47</v>
          </cell>
        </row>
        <row r="425">
          <cell r="A425">
            <v>18789.47</v>
          </cell>
          <cell r="B425">
            <v>18789.47</v>
          </cell>
          <cell r="C425">
            <v>18789.47</v>
          </cell>
          <cell r="D425">
            <v>18789.47</v>
          </cell>
          <cell r="E425">
            <v>18789.47</v>
          </cell>
          <cell r="F425">
            <v>18789.47</v>
          </cell>
          <cell r="G425">
            <v>18789.47</v>
          </cell>
          <cell r="H425">
            <v>18789.47</v>
          </cell>
          <cell r="I425">
            <v>18789.47</v>
          </cell>
          <cell r="J425">
            <v>18789.47</v>
          </cell>
          <cell r="K425">
            <v>18789.47</v>
          </cell>
          <cell r="L425">
            <v>18789.47</v>
          </cell>
          <cell r="M425">
            <v>18789.47</v>
          </cell>
          <cell r="N425">
            <v>18789.47</v>
          </cell>
          <cell r="O425">
            <v>18789.47</v>
          </cell>
        </row>
        <row r="426">
          <cell r="A426">
            <v>18789.47</v>
          </cell>
          <cell r="B426">
            <v>18789.47</v>
          </cell>
          <cell r="C426">
            <v>18789.47</v>
          </cell>
          <cell r="D426">
            <v>18789.47</v>
          </cell>
          <cell r="E426">
            <v>18789.47</v>
          </cell>
          <cell r="F426">
            <v>18789.47</v>
          </cell>
          <cell r="G426">
            <v>18789.47</v>
          </cell>
          <cell r="H426">
            <v>18789.47</v>
          </cell>
          <cell r="I426">
            <v>18789.47</v>
          </cell>
          <cell r="J426">
            <v>18789.47</v>
          </cell>
          <cell r="K426">
            <v>18789.47</v>
          </cell>
          <cell r="L426">
            <v>18789.47</v>
          </cell>
          <cell r="M426">
            <v>18789.47</v>
          </cell>
          <cell r="N426">
            <v>18789.47</v>
          </cell>
          <cell r="O426">
            <v>18789.47</v>
          </cell>
        </row>
        <row r="427">
          <cell r="A427">
            <v>18789.47</v>
          </cell>
          <cell r="B427">
            <v>18789.47</v>
          </cell>
          <cell r="C427">
            <v>18789.47</v>
          </cell>
          <cell r="D427">
            <v>18789.47</v>
          </cell>
          <cell r="E427">
            <v>18789.47</v>
          </cell>
          <cell r="F427">
            <v>18789.47</v>
          </cell>
          <cell r="G427">
            <v>18789.47</v>
          </cell>
          <cell r="H427">
            <v>18789.47</v>
          </cell>
          <cell r="I427">
            <v>18789.47</v>
          </cell>
          <cell r="J427">
            <v>18789.47</v>
          </cell>
          <cell r="K427">
            <v>18789.47</v>
          </cell>
          <cell r="L427">
            <v>18789.47</v>
          </cell>
          <cell r="M427">
            <v>18789.47</v>
          </cell>
          <cell r="N427">
            <v>18789.47</v>
          </cell>
          <cell r="O427">
            <v>18789.47</v>
          </cell>
        </row>
        <row r="428">
          <cell r="A428">
            <v>18789.47</v>
          </cell>
          <cell r="B428">
            <v>18789.47</v>
          </cell>
          <cell r="C428">
            <v>18789.47</v>
          </cell>
          <cell r="D428">
            <v>18789.47</v>
          </cell>
          <cell r="E428">
            <v>18789.47</v>
          </cell>
          <cell r="F428">
            <v>18789.47</v>
          </cell>
          <cell r="G428">
            <v>18789.47</v>
          </cell>
          <cell r="H428">
            <v>18789.47</v>
          </cell>
          <cell r="I428">
            <v>18789.47</v>
          </cell>
          <cell r="J428">
            <v>18789.47</v>
          </cell>
          <cell r="K428">
            <v>18789.47</v>
          </cell>
          <cell r="L428">
            <v>18789.47</v>
          </cell>
          <cell r="M428">
            <v>18789.47</v>
          </cell>
          <cell r="N428">
            <v>18789.47</v>
          </cell>
          <cell r="O428">
            <v>18789.47</v>
          </cell>
        </row>
        <row r="429">
          <cell r="A429">
            <v>18789.47</v>
          </cell>
          <cell r="B429">
            <v>18789.47</v>
          </cell>
          <cell r="C429">
            <v>18789.47</v>
          </cell>
          <cell r="D429">
            <v>18789.47</v>
          </cell>
          <cell r="E429">
            <v>18789.47</v>
          </cell>
          <cell r="F429">
            <v>18789.47</v>
          </cell>
          <cell r="G429">
            <v>18789.47</v>
          </cell>
          <cell r="H429">
            <v>18789.47</v>
          </cell>
          <cell r="I429">
            <v>18789.47</v>
          </cell>
          <cell r="J429">
            <v>18789.47</v>
          </cell>
          <cell r="K429">
            <v>18789.47</v>
          </cell>
          <cell r="L429">
            <v>18789.47</v>
          </cell>
          <cell r="M429">
            <v>18789.47</v>
          </cell>
          <cell r="N429">
            <v>18789.47</v>
          </cell>
          <cell r="O429">
            <v>18789.47</v>
          </cell>
        </row>
        <row r="430">
          <cell r="A430">
            <v>18789.47</v>
          </cell>
          <cell r="B430">
            <v>18789.47</v>
          </cell>
          <cell r="C430">
            <v>18789.47</v>
          </cell>
          <cell r="D430">
            <v>18789.47</v>
          </cell>
          <cell r="E430">
            <v>18789.47</v>
          </cell>
          <cell r="F430">
            <v>18789.47</v>
          </cell>
          <cell r="G430">
            <v>18789.47</v>
          </cell>
          <cell r="H430">
            <v>18789.47</v>
          </cell>
          <cell r="I430">
            <v>18789.47</v>
          </cell>
          <cell r="J430">
            <v>18789.47</v>
          </cell>
          <cell r="K430">
            <v>18789.47</v>
          </cell>
          <cell r="L430">
            <v>18789.47</v>
          </cell>
          <cell r="M430">
            <v>18789.47</v>
          </cell>
          <cell r="N430">
            <v>18789.47</v>
          </cell>
          <cell r="O430">
            <v>18789.47</v>
          </cell>
        </row>
        <row r="431">
          <cell r="A431">
            <v>18789.47</v>
          </cell>
          <cell r="B431">
            <v>18789.47</v>
          </cell>
          <cell r="C431">
            <v>18789.47</v>
          </cell>
          <cell r="D431">
            <v>18789.47</v>
          </cell>
          <cell r="E431">
            <v>18789.47</v>
          </cell>
          <cell r="F431">
            <v>18789.47</v>
          </cell>
          <cell r="G431">
            <v>18789.47</v>
          </cell>
          <cell r="H431">
            <v>18789.47</v>
          </cell>
          <cell r="I431">
            <v>18789.47</v>
          </cell>
          <cell r="J431">
            <v>18789.47</v>
          </cell>
          <cell r="K431">
            <v>18789.47</v>
          </cell>
          <cell r="L431">
            <v>18789.47</v>
          </cell>
          <cell r="M431">
            <v>18789.47</v>
          </cell>
          <cell r="N431">
            <v>18789.47</v>
          </cell>
          <cell r="O431">
            <v>18789.47</v>
          </cell>
        </row>
        <row r="432">
          <cell r="A432">
            <v>18789.47</v>
          </cell>
          <cell r="B432">
            <v>18789.47</v>
          </cell>
          <cell r="C432">
            <v>18789.47</v>
          </cell>
          <cell r="D432">
            <v>18789.47</v>
          </cell>
          <cell r="E432">
            <v>18789.47</v>
          </cell>
          <cell r="F432">
            <v>18789.47</v>
          </cell>
          <cell r="G432">
            <v>18789.47</v>
          </cell>
          <cell r="H432">
            <v>18789.47</v>
          </cell>
          <cell r="I432">
            <v>18789.47</v>
          </cell>
          <cell r="J432">
            <v>18789.47</v>
          </cell>
          <cell r="K432">
            <v>18789.47</v>
          </cell>
          <cell r="L432">
            <v>18789.47</v>
          </cell>
          <cell r="M432">
            <v>18789.47</v>
          </cell>
          <cell r="N432">
            <v>18789.47</v>
          </cell>
          <cell r="O432">
            <v>18789.47</v>
          </cell>
        </row>
        <row r="433">
          <cell r="A433">
            <v>18789.47</v>
          </cell>
          <cell r="B433">
            <v>18789.47</v>
          </cell>
          <cell r="C433">
            <v>18789.47</v>
          </cell>
          <cell r="D433">
            <v>18789.47</v>
          </cell>
          <cell r="E433">
            <v>18789.47</v>
          </cell>
          <cell r="F433">
            <v>18789.47</v>
          </cell>
          <cell r="G433">
            <v>18789.47</v>
          </cell>
          <cell r="H433">
            <v>18789.47</v>
          </cell>
          <cell r="I433">
            <v>18789.47</v>
          </cell>
          <cell r="J433">
            <v>18789.47</v>
          </cell>
          <cell r="K433">
            <v>18789.47</v>
          </cell>
          <cell r="L433">
            <v>18789.47</v>
          </cell>
          <cell r="M433">
            <v>18789.47</v>
          </cell>
          <cell r="N433">
            <v>18789.47</v>
          </cell>
          <cell r="O433">
            <v>18789.47</v>
          </cell>
        </row>
        <row r="434">
          <cell r="A434">
            <v>18789.47</v>
          </cell>
          <cell r="B434">
            <v>18789.47</v>
          </cell>
          <cell r="C434">
            <v>18789.47</v>
          </cell>
          <cell r="D434">
            <v>18789.47</v>
          </cell>
          <cell r="E434">
            <v>18789.47</v>
          </cell>
          <cell r="F434">
            <v>18789.47</v>
          </cell>
          <cell r="G434">
            <v>18789.47</v>
          </cell>
          <cell r="H434">
            <v>18789.47</v>
          </cell>
          <cell r="I434">
            <v>18789.47</v>
          </cell>
          <cell r="J434">
            <v>18789.47</v>
          </cell>
          <cell r="K434">
            <v>18789.47</v>
          </cell>
          <cell r="L434">
            <v>18789.47</v>
          </cell>
          <cell r="M434">
            <v>18789.47</v>
          </cell>
          <cell r="N434">
            <v>18789.47</v>
          </cell>
          <cell r="O434">
            <v>18789.47</v>
          </cell>
        </row>
        <row r="435">
          <cell r="A435">
            <v>18789.47</v>
          </cell>
          <cell r="B435">
            <v>18789.47</v>
          </cell>
          <cell r="C435">
            <v>18789.47</v>
          </cell>
          <cell r="D435">
            <v>18789.47</v>
          </cell>
          <cell r="E435">
            <v>18789.47</v>
          </cell>
          <cell r="F435">
            <v>18789.47</v>
          </cell>
          <cell r="G435">
            <v>18789.47</v>
          </cell>
          <cell r="H435">
            <v>18789.47</v>
          </cell>
          <cell r="I435">
            <v>18789.47</v>
          </cell>
          <cell r="J435">
            <v>18789.47</v>
          </cell>
          <cell r="K435">
            <v>18789.47</v>
          </cell>
          <cell r="L435">
            <v>18789.47</v>
          </cell>
          <cell r="M435">
            <v>18789.47</v>
          </cell>
          <cell r="N435">
            <v>18789.47</v>
          </cell>
          <cell r="O435">
            <v>18789.47</v>
          </cell>
        </row>
        <row r="436">
          <cell r="A436">
            <v>18789.47</v>
          </cell>
          <cell r="B436">
            <v>18789.47</v>
          </cell>
          <cell r="C436">
            <v>18789.47</v>
          </cell>
          <cell r="D436">
            <v>18789.47</v>
          </cell>
          <cell r="E436">
            <v>18789.47</v>
          </cell>
          <cell r="F436">
            <v>18789.47</v>
          </cell>
          <cell r="G436">
            <v>18789.47</v>
          </cell>
          <cell r="H436">
            <v>18789.47</v>
          </cell>
          <cell r="I436">
            <v>18789.47</v>
          </cell>
          <cell r="J436">
            <v>18789.47</v>
          </cell>
          <cell r="K436">
            <v>18789.47</v>
          </cell>
          <cell r="L436">
            <v>18789.47</v>
          </cell>
          <cell r="M436">
            <v>18789.47</v>
          </cell>
          <cell r="N436">
            <v>18789.47</v>
          </cell>
          <cell r="O436">
            <v>18789.47</v>
          </cell>
        </row>
        <row r="437">
          <cell r="A437">
            <v>18789.47</v>
          </cell>
          <cell r="B437">
            <v>18789.47</v>
          </cell>
          <cell r="C437">
            <v>18789.47</v>
          </cell>
          <cell r="D437">
            <v>18789.47</v>
          </cell>
          <cell r="E437">
            <v>18789.47</v>
          </cell>
          <cell r="F437">
            <v>18789.47</v>
          </cell>
          <cell r="G437">
            <v>18789.47</v>
          </cell>
          <cell r="H437">
            <v>18789.47</v>
          </cell>
          <cell r="I437">
            <v>18789.47</v>
          </cell>
          <cell r="J437">
            <v>18789.47</v>
          </cell>
          <cell r="K437">
            <v>18789.47</v>
          </cell>
          <cell r="L437">
            <v>18789.47</v>
          </cell>
          <cell r="M437">
            <v>18789.47</v>
          </cell>
          <cell r="N437">
            <v>18789.47</v>
          </cell>
          <cell r="O437">
            <v>18789.47</v>
          </cell>
        </row>
        <row r="438">
          <cell r="A438">
            <v>18789.47</v>
          </cell>
          <cell r="B438">
            <v>18789.47</v>
          </cell>
          <cell r="C438">
            <v>18789.47</v>
          </cell>
          <cell r="D438">
            <v>18789.47</v>
          </cell>
          <cell r="E438">
            <v>18789.47</v>
          </cell>
          <cell r="F438">
            <v>18789.47</v>
          </cell>
          <cell r="G438">
            <v>18789.47</v>
          </cell>
          <cell r="H438">
            <v>18789.47</v>
          </cell>
          <cell r="I438">
            <v>18789.47</v>
          </cell>
          <cell r="J438">
            <v>18789.47</v>
          </cell>
          <cell r="K438">
            <v>18789.47</v>
          </cell>
          <cell r="L438">
            <v>18789.47</v>
          </cell>
          <cell r="M438">
            <v>18789.47</v>
          </cell>
          <cell r="N438">
            <v>18789.47</v>
          </cell>
          <cell r="O438">
            <v>18789.47</v>
          </cell>
        </row>
        <row r="439">
          <cell r="A439">
            <v>18789.47</v>
          </cell>
          <cell r="B439">
            <v>18789.47</v>
          </cell>
          <cell r="C439">
            <v>18789.47</v>
          </cell>
          <cell r="D439">
            <v>18789.47</v>
          </cell>
          <cell r="E439">
            <v>18789.47</v>
          </cell>
          <cell r="F439">
            <v>18789.47</v>
          </cell>
          <cell r="G439">
            <v>18789.47</v>
          </cell>
          <cell r="H439">
            <v>18789.47</v>
          </cell>
          <cell r="I439">
            <v>18789.47</v>
          </cell>
          <cell r="J439">
            <v>18789.47</v>
          </cell>
          <cell r="K439">
            <v>18789.47</v>
          </cell>
          <cell r="L439">
            <v>18789.47</v>
          </cell>
          <cell r="M439">
            <v>18789.47</v>
          </cell>
          <cell r="N439">
            <v>18789.47</v>
          </cell>
          <cell r="O439">
            <v>18789.47</v>
          </cell>
        </row>
        <row r="440">
          <cell r="A440">
            <v>18789.47</v>
          </cell>
          <cell r="B440">
            <v>18789.47</v>
          </cell>
          <cell r="C440">
            <v>18789.47</v>
          </cell>
          <cell r="D440">
            <v>18789.47</v>
          </cell>
          <cell r="E440">
            <v>18789.47</v>
          </cell>
          <cell r="F440">
            <v>18789.47</v>
          </cell>
          <cell r="G440">
            <v>18789.47</v>
          </cell>
          <cell r="H440">
            <v>18789.47</v>
          </cell>
          <cell r="I440">
            <v>18789.47</v>
          </cell>
          <cell r="J440">
            <v>18789.47</v>
          </cell>
          <cell r="K440">
            <v>18789.47</v>
          </cell>
          <cell r="L440">
            <v>18789.47</v>
          </cell>
          <cell r="M440">
            <v>18789.47</v>
          </cell>
          <cell r="N440">
            <v>18789.47</v>
          </cell>
          <cell r="O440">
            <v>18789.47</v>
          </cell>
        </row>
        <row r="441">
          <cell r="A441">
            <v>18789.47</v>
          </cell>
          <cell r="B441">
            <v>18789.47</v>
          </cell>
          <cell r="C441">
            <v>18789.47</v>
          </cell>
          <cell r="D441">
            <v>18789.47</v>
          </cell>
          <cell r="E441">
            <v>18789.47</v>
          </cell>
          <cell r="F441">
            <v>18789.47</v>
          </cell>
          <cell r="G441">
            <v>18789.47</v>
          </cell>
          <cell r="H441">
            <v>18789.47</v>
          </cell>
          <cell r="I441">
            <v>18789.47</v>
          </cell>
          <cell r="J441">
            <v>18789.47</v>
          </cell>
          <cell r="K441">
            <v>18789.47</v>
          </cell>
          <cell r="L441">
            <v>18789.47</v>
          </cell>
          <cell r="M441">
            <v>18789.47</v>
          </cell>
          <cell r="N441">
            <v>18789.47</v>
          </cell>
          <cell r="O441">
            <v>18789.47</v>
          </cell>
        </row>
        <row r="442">
          <cell r="A442">
            <v>18789.47</v>
          </cell>
          <cell r="B442">
            <v>18789.47</v>
          </cell>
          <cell r="C442">
            <v>18789.47</v>
          </cell>
          <cell r="D442">
            <v>18789.47</v>
          </cell>
          <cell r="E442">
            <v>18789.47</v>
          </cell>
          <cell r="F442">
            <v>18789.47</v>
          </cell>
          <cell r="G442">
            <v>18789.47</v>
          </cell>
          <cell r="H442">
            <v>18789.47</v>
          </cell>
          <cell r="I442">
            <v>18789.47</v>
          </cell>
          <cell r="J442">
            <v>18789.47</v>
          </cell>
          <cell r="K442">
            <v>18789.47</v>
          </cell>
          <cell r="L442">
            <v>18789.47</v>
          </cell>
          <cell r="M442">
            <v>18789.47</v>
          </cell>
          <cell r="N442">
            <v>18789.47</v>
          </cell>
          <cell r="O442">
            <v>18789.47</v>
          </cell>
        </row>
        <row r="443">
          <cell r="A443">
            <v>18789.47</v>
          </cell>
          <cell r="B443">
            <v>18789.47</v>
          </cell>
          <cell r="C443">
            <v>18789.47</v>
          </cell>
          <cell r="D443">
            <v>18789.47</v>
          </cell>
          <cell r="E443">
            <v>18789.47</v>
          </cell>
          <cell r="F443">
            <v>18789.47</v>
          </cell>
          <cell r="G443">
            <v>18789.47</v>
          </cell>
          <cell r="H443">
            <v>18789.47</v>
          </cell>
          <cell r="I443">
            <v>18789.47</v>
          </cell>
          <cell r="J443">
            <v>18789.47</v>
          </cell>
          <cell r="K443">
            <v>18789.47</v>
          </cell>
          <cell r="L443">
            <v>18789.47</v>
          </cell>
          <cell r="M443">
            <v>18789.47</v>
          </cell>
          <cell r="N443">
            <v>18789.47</v>
          </cell>
          <cell r="O443">
            <v>18789.47</v>
          </cell>
        </row>
        <row r="444">
          <cell r="A444">
            <v>18789.47</v>
          </cell>
          <cell r="B444">
            <v>18789.47</v>
          </cell>
          <cell r="C444">
            <v>18789.47</v>
          </cell>
          <cell r="D444">
            <v>18789.47</v>
          </cell>
          <cell r="E444">
            <v>18789.47</v>
          </cell>
          <cell r="F444">
            <v>18789.47</v>
          </cell>
          <cell r="G444">
            <v>18789.47</v>
          </cell>
          <cell r="H444">
            <v>18789.47</v>
          </cell>
          <cell r="I444">
            <v>18789.47</v>
          </cell>
          <cell r="J444">
            <v>18789.47</v>
          </cell>
          <cell r="K444">
            <v>18789.47</v>
          </cell>
          <cell r="L444">
            <v>18789.47</v>
          </cell>
          <cell r="M444">
            <v>18789.47</v>
          </cell>
          <cell r="N444">
            <v>18789.47</v>
          </cell>
          <cell r="O444">
            <v>18789.47</v>
          </cell>
        </row>
        <row r="445">
          <cell r="A445">
            <v>18789.47</v>
          </cell>
          <cell r="B445">
            <v>18789.47</v>
          </cell>
          <cell r="C445">
            <v>18789.47</v>
          </cell>
          <cell r="D445">
            <v>18789.47</v>
          </cell>
          <cell r="E445">
            <v>18789.47</v>
          </cell>
          <cell r="F445">
            <v>18789.47</v>
          </cell>
          <cell r="G445">
            <v>18789.47</v>
          </cell>
          <cell r="H445">
            <v>18789.47</v>
          </cell>
          <cell r="I445">
            <v>18789.47</v>
          </cell>
          <cell r="J445">
            <v>18789.47</v>
          </cell>
          <cell r="K445">
            <v>18789.47</v>
          </cell>
          <cell r="L445">
            <v>18789.47</v>
          </cell>
          <cell r="M445">
            <v>18789.47</v>
          </cell>
          <cell r="N445">
            <v>18789.47</v>
          </cell>
          <cell r="O445">
            <v>18789.47</v>
          </cell>
        </row>
        <row r="446">
          <cell r="A446">
            <v>18789.47</v>
          </cell>
          <cell r="B446">
            <v>18789.47</v>
          </cell>
          <cell r="C446">
            <v>18789.47</v>
          </cell>
          <cell r="D446">
            <v>18789.47</v>
          </cell>
          <cell r="E446">
            <v>18789.47</v>
          </cell>
          <cell r="F446">
            <v>18789.47</v>
          </cell>
          <cell r="G446">
            <v>18789.47</v>
          </cell>
          <cell r="H446">
            <v>18789.47</v>
          </cell>
          <cell r="I446">
            <v>18789.47</v>
          </cell>
          <cell r="J446">
            <v>18789.47</v>
          </cell>
          <cell r="K446">
            <v>18789.47</v>
          </cell>
          <cell r="L446">
            <v>18789.47</v>
          </cell>
          <cell r="M446">
            <v>18789.47</v>
          </cell>
          <cell r="N446">
            <v>18789.47</v>
          </cell>
          <cell r="O446">
            <v>18789.47</v>
          </cell>
        </row>
        <row r="447">
          <cell r="A447">
            <v>18789.47</v>
          </cell>
          <cell r="B447">
            <v>18789.47</v>
          </cell>
          <cell r="C447">
            <v>18789.47</v>
          </cell>
          <cell r="D447">
            <v>18789.47</v>
          </cell>
          <cell r="E447">
            <v>18789.47</v>
          </cell>
          <cell r="F447">
            <v>18789.47</v>
          </cell>
          <cell r="G447">
            <v>18789.47</v>
          </cell>
          <cell r="H447">
            <v>18789.47</v>
          </cell>
          <cell r="I447">
            <v>18789.47</v>
          </cell>
          <cell r="J447">
            <v>18789.47</v>
          </cell>
          <cell r="K447">
            <v>18789.47</v>
          </cell>
          <cell r="L447">
            <v>18789.47</v>
          </cell>
          <cell r="M447">
            <v>18789.47</v>
          </cell>
          <cell r="N447">
            <v>18789.47</v>
          </cell>
          <cell r="O447">
            <v>18789.47</v>
          </cell>
        </row>
        <row r="448">
          <cell r="A448">
            <v>18789.47</v>
          </cell>
          <cell r="B448">
            <v>18789.47</v>
          </cell>
          <cell r="C448">
            <v>18789.47</v>
          </cell>
          <cell r="D448">
            <v>18789.47</v>
          </cell>
          <cell r="E448">
            <v>18789.47</v>
          </cell>
          <cell r="F448">
            <v>18789.47</v>
          </cell>
          <cell r="G448">
            <v>18789.47</v>
          </cell>
          <cell r="H448">
            <v>18789.47</v>
          </cell>
          <cell r="I448">
            <v>18789.47</v>
          </cell>
          <cell r="J448">
            <v>18789.47</v>
          </cell>
          <cell r="K448">
            <v>18789.47</v>
          </cell>
          <cell r="L448">
            <v>18789.47</v>
          </cell>
          <cell r="M448">
            <v>18789.47</v>
          </cell>
          <cell r="N448">
            <v>18789.47</v>
          </cell>
          <cell r="O448">
            <v>18789.47</v>
          </cell>
        </row>
        <row r="449">
          <cell r="A449">
            <v>18789.47</v>
          </cell>
          <cell r="B449">
            <v>18789.47</v>
          </cell>
          <cell r="C449">
            <v>18789.47</v>
          </cell>
          <cell r="D449">
            <v>18789.47</v>
          </cell>
          <cell r="E449">
            <v>18789.47</v>
          </cell>
          <cell r="F449">
            <v>18789.47</v>
          </cell>
          <cell r="G449">
            <v>18789.47</v>
          </cell>
          <cell r="H449">
            <v>18789.47</v>
          </cell>
          <cell r="I449">
            <v>18789.47</v>
          </cell>
          <cell r="J449">
            <v>18789.47</v>
          </cell>
          <cell r="K449">
            <v>18789.47</v>
          </cell>
          <cell r="L449">
            <v>18789.47</v>
          </cell>
          <cell r="M449">
            <v>18789.47</v>
          </cell>
          <cell r="N449">
            <v>18789.47</v>
          </cell>
          <cell r="O449">
            <v>18789.47</v>
          </cell>
        </row>
        <row r="450">
          <cell r="A450">
            <v>18789.47</v>
          </cell>
          <cell r="B450">
            <v>18789.47</v>
          </cell>
          <cell r="C450">
            <v>18789.47</v>
          </cell>
          <cell r="D450">
            <v>18789.47</v>
          </cell>
          <cell r="E450">
            <v>18789.47</v>
          </cell>
          <cell r="F450">
            <v>18789.47</v>
          </cell>
          <cell r="G450">
            <v>18789.47</v>
          </cell>
          <cell r="H450">
            <v>18789.47</v>
          </cell>
          <cell r="I450">
            <v>18789.47</v>
          </cell>
          <cell r="J450">
            <v>18789.47</v>
          </cell>
          <cell r="K450">
            <v>18789.47</v>
          </cell>
          <cell r="L450">
            <v>18789.47</v>
          </cell>
          <cell r="M450">
            <v>18789.47</v>
          </cell>
          <cell r="N450">
            <v>18789.47</v>
          </cell>
          <cell r="O450">
            <v>18789.47</v>
          </cell>
        </row>
        <row r="451">
          <cell r="A451">
            <v>18789.47</v>
          </cell>
          <cell r="B451">
            <v>18789.47</v>
          </cell>
          <cell r="C451">
            <v>18789.47</v>
          </cell>
          <cell r="D451">
            <v>18789.47</v>
          </cell>
          <cell r="E451">
            <v>18789.47</v>
          </cell>
          <cell r="F451">
            <v>18789.47</v>
          </cell>
          <cell r="G451">
            <v>18789.47</v>
          </cell>
          <cell r="H451">
            <v>18789.47</v>
          </cell>
          <cell r="I451">
            <v>18789.47</v>
          </cell>
          <cell r="J451">
            <v>18789.47</v>
          </cell>
          <cell r="K451">
            <v>18789.47</v>
          </cell>
          <cell r="L451">
            <v>18789.47</v>
          </cell>
          <cell r="M451">
            <v>18789.47</v>
          </cell>
          <cell r="N451">
            <v>18789.47</v>
          </cell>
          <cell r="O451">
            <v>18789.47</v>
          </cell>
        </row>
        <row r="452">
          <cell r="A452">
            <v>18789.47</v>
          </cell>
          <cell r="B452">
            <v>18789.47</v>
          </cell>
          <cell r="C452">
            <v>18789.47</v>
          </cell>
          <cell r="D452">
            <v>18789.47</v>
          </cell>
          <cell r="E452">
            <v>18789.47</v>
          </cell>
          <cell r="F452">
            <v>18789.47</v>
          </cell>
          <cell r="G452">
            <v>18789.47</v>
          </cell>
          <cell r="H452">
            <v>18789.47</v>
          </cell>
          <cell r="I452">
            <v>18789.47</v>
          </cell>
          <cell r="J452">
            <v>18789.47</v>
          </cell>
          <cell r="K452">
            <v>18789.47</v>
          </cell>
          <cell r="L452">
            <v>18789.47</v>
          </cell>
          <cell r="M452">
            <v>18789.47</v>
          </cell>
          <cell r="N452">
            <v>18789.47</v>
          </cell>
          <cell r="O452">
            <v>18789.47</v>
          </cell>
        </row>
        <row r="453">
          <cell r="A453">
            <v>18789.47</v>
          </cell>
          <cell r="B453">
            <v>18789.47</v>
          </cell>
          <cell r="C453">
            <v>18789.47</v>
          </cell>
          <cell r="D453">
            <v>18789.47</v>
          </cell>
          <cell r="E453">
            <v>18789.47</v>
          </cell>
          <cell r="F453">
            <v>18789.47</v>
          </cell>
          <cell r="G453">
            <v>18789.47</v>
          </cell>
          <cell r="H453">
            <v>18789.47</v>
          </cell>
          <cell r="I453">
            <v>18789.47</v>
          </cell>
          <cell r="J453">
            <v>18789.47</v>
          </cell>
          <cell r="K453">
            <v>18789.47</v>
          </cell>
          <cell r="L453">
            <v>18789.47</v>
          </cell>
          <cell r="M453">
            <v>18789.47</v>
          </cell>
          <cell r="N453">
            <v>18789.47</v>
          </cell>
          <cell r="O453">
            <v>18789.47</v>
          </cell>
        </row>
        <row r="454">
          <cell r="A454">
            <v>18789.47</v>
          </cell>
          <cell r="B454">
            <v>18789.47</v>
          </cell>
          <cell r="C454">
            <v>18789.47</v>
          </cell>
          <cell r="D454">
            <v>18789.47</v>
          </cell>
          <cell r="E454">
            <v>18789.47</v>
          </cell>
          <cell r="F454">
            <v>18789.47</v>
          </cell>
          <cell r="G454">
            <v>18789.47</v>
          </cell>
          <cell r="H454">
            <v>18789.47</v>
          </cell>
          <cell r="I454">
            <v>18789.47</v>
          </cell>
          <cell r="J454">
            <v>18789.47</v>
          </cell>
          <cell r="K454">
            <v>18789.47</v>
          </cell>
          <cell r="L454">
            <v>18789.47</v>
          </cell>
          <cell r="M454">
            <v>18789.47</v>
          </cell>
          <cell r="N454">
            <v>18789.47</v>
          </cell>
          <cell r="O454">
            <v>18789.47</v>
          </cell>
        </row>
        <row r="455">
          <cell r="A455">
            <v>18789.47</v>
          </cell>
          <cell r="B455">
            <v>18789.47</v>
          </cell>
          <cell r="C455">
            <v>18789.47</v>
          </cell>
          <cell r="D455">
            <v>18789.47</v>
          </cell>
          <cell r="E455">
            <v>18789.47</v>
          </cell>
          <cell r="F455">
            <v>18789.47</v>
          </cell>
          <cell r="G455">
            <v>18789.47</v>
          </cell>
          <cell r="H455">
            <v>18789.47</v>
          </cell>
          <cell r="I455">
            <v>18789.47</v>
          </cell>
          <cell r="J455">
            <v>18789.47</v>
          </cell>
          <cell r="K455">
            <v>18789.47</v>
          </cell>
          <cell r="L455">
            <v>18789.47</v>
          </cell>
          <cell r="M455">
            <v>18789.47</v>
          </cell>
          <cell r="N455">
            <v>18789.47</v>
          </cell>
          <cell r="O455">
            <v>18789.47</v>
          </cell>
        </row>
        <row r="456">
          <cell r="A456">
            <v>18789.47</v>
          </cell>
          <cell r="B456">
            <v>18789.47</v>
          </cell>
          <cell r="C456">
            <v>18789.47</v>
          </cell>
          <cell r="D456">
            <v>18789.47</v>
          </cell>
          <cell r="E456">
            <v>18789.47</v>
          </cell>
          <cell r="F456">
            <v>18789.47</v>
          </cell>
          <cell r="G456">
            <v>18789.47</v>
          </cell>
          <cell r="H456">
            <v>18789.47</v>
          </cell>
          <cell r="I456">
            <v>18789.47</v>
          </cell>
          <cell r="J456">
            <v>18789.47</v>
          </cell>
          <cell r="K456">
            <v>18789.47</v>
          </cell>
          <cell r="L456">
            <v>18789.47</v>
          </cell>
          <cell r="M456">
            <v>18789.47</v>
          </cell>
          <cell r="N456">
            <v>18789.47</v>
          </cell>
          <cell r="O456">
            <v>18789.47</v>
          </cell>
        </row>
        <row r="457">
          <cell r="A457">
            <v>18789.47</v>
          </cell>
          <cell r="B457">
            <v>18789.47</v>
          </cell>
          <cell r="C457">
            <v>18789.47</v>
          </cell>
          <cell r="D457">
            <v>18789.47</v>
          </cell>
          <cell r="E457">
            <v>18789.47</v>
          </cell>
          <cell r="F457">
            <v>18789.47</v>
          </cell>
          <cell r="G457">
            <v>18789.47</v>
          </cell>
          <cell r="H457">
            <v>18789.47</v>
          </cell>
          <cell r="I457">
            <v>18789.47</v>
          </cell>
          <cell r="J457">
            <v>18789.47</v>
          </cell>
          <cell r="K457">
            <v>18789.47</v>
          </cell>
          <cell r="L457">
            <v>18789.47</v>
          </cell>
          <cell r="M457">
            <v>18789.47</v>
          </cell>
          <cell r="N457">
            <v>18789.47</v>
          </cell>
          <cell r="O457">
            <v>18789.47</v>
          </cell>
        </row>
        <row r="458">
          <cell r="A458">
            <v>18789.47</v>
          </cell>
          <cell r="B458">
            <v>18789.47</v>
          </cell>
          <cell r="C458">
            <v>18789.47</v>
          </cell>
          <cell r="D458">
            <v>18789.47</v>
          </cell>
          <cell r="E458">
            <v>18789.47</v>
          </cell>
          <cell r="F458">
            <v>18789.47</v>
          </cell>
          <cell r="G458">
            <v>18789.47</v>
          </cell>
          <cell r="H458">
            <v>18789.47</v>
          </cell>
          <cell r="I458">
            <v>18789.47</v>
          </cell>
          <cell r="J458">
            <v>18789.47</v>
          </cell>
          <cell r="K458">
            <v>18789.47</v>
          </cell>
          <cell r="L458">
            <v>18789.47</v>
          </cell>
          <cell r="M458">
            <v>18789.47</v>
          </cell>
          <cell r="N458">
            <v>18789.47</v>
          </cell>
          <cell r="O458">
            <v>18789.47</v>
          </cell>
        </row>
        <row r="459">
          <cell r="A459">
            <v>18789.47</v>
          </cell>
          <cell r="B459">
            <v>18789.47</v>
          </cell>
          <cell r="C459">
            <v>18789.47</v>
          </cell>
          <cell r="D459">
            <v>18789.47</v>
          </cell>
          <cell r="E459">
            <v>18789.47</v>
          </cell>
          <cell r="F459">
            <v>18789.47</v>
          </cell>
          <cell r="G459">
            <v>18789.47</v>
          </cell>
          <cell r="H459">
            <v>18789.47</v>
          </cell>
          <cell r="I459">
            <v>18789.47</v>
          </cell>
          <cell r="J459">
            <v>18789.47</v>
          </cell>
          <cell r="K459">
            <v>18789.47</v>
          </cell>
          <cell r="L459">
            <v>18789.47</v>
          </cell>
          <cell r="M459">
            <v>18789.47</v>
          </cell>
          <cell r="N459">
            <v>18789.47</v>
          </cell>
          <cell r="O459">
            <v>18789.47</v>
          </cell>
        </row>
        <row r="460">
          <cell r="A460">
            <v>18789.47</v>
          </cell>
          <cell r="B460">
            <v>18789.47</v>
          </cell>
          <cell r="C460">
            <v>18789.47</v>
          </cell>
          <cell r="D460">
            <v>18789.47</v>
          </cell>
          <cell r="E460">
            <v>18789.47</v>
          </cell>
          <cell r="F460">
            <v>18789.47</v>
          </cell>
          <cell r="G460">
            <v>18789.47</v>
          </cell>
          <cell r="H460">
            <v>18789.47</v>
          </cell>
          <cell r="I460">
            <v>18789.47</v>
          </cell>
          <cell r="J460">
            <v>18789.47</v>
          </cell>
          <cell r="K460">
            <v>18789.47</v>
          </cell>
          <cell r="L460">
            <v>18789.47</v>
          </cell>
          <cell r="M460">
            <v>18789.47</v>
          </cell>
          <cell r="N460">
            <v>18789.47</v>
          </cell>
          <cell r="O460">
            <v>18789.47</v>
          </cell>
        </row>
        <row r="461">
          <cell r="A461">
            <v>18789.47</v>
          </cell>
          <cell r="B461">
            <v>18789.47</v>
          </cell>
          <cell r="C461">
            <v>18789.47</v>
          </cell>
          <cell r="D461">
            <v>18789.47</v>
          </cell>
          <cell r="E461">
            <v>18789.47</v>
          </cell>
          <cell r="F461">
            <v>18789.47</v>
          </cell>
          <cell r="G461">
            <v>18789.47</v>
          </cell>
          <cell r="H461">
            <v>18789.47</v>
          </cell>
          <cell r="I461">
            <v>18789.47</v>
          </cell>
          <cell r="J461">
            <v>18789.47</v>
          </cell>
          <cell r="K461">
            <v>18789.47</v>
          </cell>
          <cell r="L461">
            <v>18789.47</v>
          </cell>
          <cell r="M461">
            <v>18789.47</v>
          </cell>
          <cell r="N461">
            <v>18789.47</v>
          </cell>
          <cell r="O461">
            <v>18789.47</v>
          </cell>
        </row>
        <row r="462">
          <cell r="A462">
            <v>18789.47</v>
          </cell>
          <cell r="B462">
            <v>18789.47</v>
          </cell>
          <cell r="C462">
            <v>18789.47</v>
          </cell>
          <cell r="D462">
            <v>18789.47</v>
          </cell>
          <cell r="E462">
            <v>18789.47</v>
          </cell>
          <cell r="F462">
            <v>18789.47</v>
          </cell>
          <cell r="G462">
            <v>18789.47</v>
          </cell>
          <cell r="H462">
            <v>18789.47</v>
          </cell>
          <cell r="I462">
            <v>18789.47</v>
          </cell>
          <cell r="J462">
            <v>18789.47</v>
          </cell>
          <cell r="K462">
            <v>18789.47</v>
          </cell>
          <cell r="L462">
            <v>18789.47</v>
          </cell>
          <cell r="M462">
            <v>18789.47</v>
          </cell>
          <cell r="N462">
            <v>18789.47</v>
          </cell>
          <cell r="O462">
            <v>18789.47</v>
          </cell>
        </row>
        <row r="463">
          <cell r="A463">
            <v>18789.47</v>
          </cell>
          <cell r="B463">
            <v>18789.47</v>
          </cell>
          <cell r="C463">
            <v>18789.47</v>
          </cell>
          <cell r="D463">
            <v>18789.47</v>
          </cell>
          <cell r="E463">
            <v>18789.47</v>
          </cell>
          <cell r="F463">
            <v>18789.47</v>
          </cell>
          <cell r="G463">
            <v>18789.47</v>
          </cell>
          <cell r="H463">
            <v>18789.47</v>
          </cell>
          <cell r="I463">
            <v>18789.47</v>
          </cell>
          <cell r="J463">
            <v>18789.47</v>
          </cell>
          <cell r="K463">
            <v>18789.47</v>
          </cell>
          <cell r="L463">
            <v>18789.47</v>
          </cell>
          <cell r="M463">
            <v>18789.47</v>
          </cell>
          <cell r="N463">
            <v>18789.47</v>
          </cell>
          <cell r="O463">
            <v>18789.47</v>
          </cell>
        </row>
        <row r="464">
          <cell r="A464">
            <v>18789.47</v>
          </cell>
          <cell r="B464">
            <v>18789.47</v>
          </cell>
          <cell r="C464">
            <v>18789.47</v>
          </cell>
          <cell r="D464">
            <v>18789.47</v>
          </cell>
          <cell r="E464">
            <v>18789.47</v>
          </cell>
          <cell r="F464">
            <v>18789.47</v>
          </cell>
          <cell r="G464">
            <v>18789.47</v>
          </cell>
          <cell r="H464">
            <v>18789.47</v>
          </cell>
          <cell r="I464">
            <v>18789.47</v>
          </cell>
          <cell r="J464">
            <v>18789.47</v>
          </cell>
          <cell r="K464">
            <v>18789.47</v>
          </cell>
          <cell r="L464">
            <v>18789.47</v>
          </cell>
          <cell r="M464">
            <v>18789.47</v>
          </cell>
          <cell r="N464">
            <v>18789.47</v>
          </cell>
          <cell r="O464">
            <v>18789.47</v>
          </cell>
        </row>
        <row r="465">
          <cell r="A465">
            <v>18789.47</v>
          </cell>
          <cell r="B465">
            <v>18789.47</v>
          </cell>
          <cell r="C465">
            <v>18789.47</v>
          </cell>
          <cell r="D465">
            <v>18789.47</v>
          </cell>
          <cell r="E465">
            <v>18789.47</v>
          </cell>
          <cell r="F465">
            <v>18789.47</v>
          </cell>
          <cell r="G465">
            <v>18789.47</v>
          </cell>
          <cell r="H465">
            <v>18789.47</v>
          </cell>
          <cell r="I465">
            <v>18789.47</v>
          </cell>
          <cell r="J465">
            <v>18789.47</v>
          </cell>
          <cell r="K465">
            <v>18789.47</v>
          </cell>
          <cell r="L465">
            <v>18789.47</v>
          </cell>
          <cell r="M465">
            <v>18789.47</v>
          </cell>
          <cell r="N465">
            <v>18789.47</v>
          </cell>
          <cell r="O465">
            <v>18789.47</v>
          </cell>
        </row>
        <row r="466">
          <cell r="A466">
            <v>18789.47</v>
          </cell>
          <cell r="B466">
            <v>18789.47</v>
          </cell>
          <cell r="C466">
            <v>18789.47</v>
          </cell>
          <cell r="D466">
            <v>18789.47</v>
          </cell>
          <cell r="E466">
            <v>18789.47</v>
          </cell>
          <cell r="F466">
            <v>18789.47</v>
          </cell>
          <cell r="G466">
            <v>18789.47</v>
          </cell>
          <cell r="H466">
            <v>18789.47</v>
          </cell>
          <cell r="I466">
            <v>18789.47</v>
          </cell>
          <cell r="J466">
            <v>18789.47</v>
          </cell>
          <cell r="K466">
            <v>18789.47</v>
          </cell>
          <cell r="L466">
            <v>18789.47</v>
          </cell>
          <cell r="M466">
            <v>18789.47</v>
          </cell>
          <cell r="N466">
            <v>18789.47</v>
          </cell>
          <cell r="O466">
            <v>18789.47</v>
          </cell>
        </row>
        <row r="467">
          <cell r="A467">
            <v>18789.47</v>
          </cell>
          <cell r="B467">
            <v>18789.47</v>
          </cell>
          <cell r="C467">
            <v>18789.47</v>
          </cell>
          <cell r="D467">
            <v>18789.47</v>
          </cell>
          <cell r="E467">
            <v>18789.47</v>
          </cell>
          <cell r="F467">
            <v>18789.47</v>
          </cell>
          <cell r="G467">
            <v>18789.47</v>
          </cell>
          <cell r="H467">
            <v>18789.47</v>
          </cell>
          <cell r="I467">
            <v>18789.47</v>
          </cell>
          <cell r="J467">
            <v>18789.47</v>
          </cell>
          <cell r="K467">
            <v>18789.47</v>
          </cell>
          <cell r="L467">
            <v>18789.47</v>
          </cell>
          <cell r="M467">
            <v>18789.47</v>
          </cell>
          <cell r="N467">
            <v>18789.47</v>
          </cell>
          <cell r="O467">
            <v>18789.47</v>
          </cell>
        </row>
        <row r="468">
          <cell r="A468">
            <v>18789.47</v>
          </cell>
          <cell r="B468">
            <v>18789.47</v>
          </cell>
          <cell r="C468">
            <v>18789.47</v>
          </cell>
          <cell r="D468">
            <v>18789.47</v>
          </cell>
          <cell r="E468">
            <v>18789.47</v>
          </cell>
          <cell r="F468">
            <v>18789.47</v>
          </cell>
          <cell r="G468">
            <v>18789.47</v>
          </cell>
          <cell r="H468">
            <v>18789.47</v>
          </cell>
          <cell r="I468">
            <v>18789.47</v>
          </cell>
          <cell r="J468">
            <v>18789.47</v>
          </cell>
          <cell r="K468">
            <v>18789.47</v>
          </cell>
          <cell r="L468">
            <v>18789.47</v>
          </cell>
          <cell r="M468">
            <v>18789.47</v>
          </cell>
          <cell r="N468">
            <v>18789.47</v>
          </cell>
          <cell r="O468">
            <v>18789.47</v>
          </cell>
        </row>
        <row r="469">
          <cell r="A469">
            <v>18789.47</v>
          </cell>
          <cell r="B469">
            <v>18789.47</v>
          </cell>
          <cell r="C469">
            <v>18789.47</v>
          </cell>
          <cell r="D469">
            <v>18789.47</v>
          </cell>
          <cell r="E469">
            <v>18789.47</v>
          </cell>
          <cell r="F469">
            <v>18789.47</v>
          </cell>
          <cell r="G469">
            <v>18789.47</v>
          </cell>
          <cell r="H469">
            <v>18789.47</v>
          </cell>
          <cell r="I469">
            <v>18789.47</v>
          </cell>
          <cell r="J469">
            <v>18789.47</v>
          </cell>
          <cell r="K469">
            <v>18789.47</v>
          </cell>
          <cell r="L469">
            <v>18789.47</v>
          </cell>
          <cell r="M469">
            <v>18789.47</v>
          </cell>
          <cell r="N469">
            <v>18789.47</v>
          </cell>
          <cell r="O469">
            <v>18789.47</v>
          </cell>
        </row>
        <row r="470">
          <cell r="A470">
            <v>18789.47</v>
          </cell>
          <cell r="B470">
            <v>18789.47</v>
          </cell>
          <cell r="C470">
            <v>18789.47</v>
          </cell>
          <cell r="D470">
            <v>18789.47</v>
          </cell>
          <cell r="E470">
            <v>18789.47</v>
          </cell>
          <cell r="F470">
            <v>18789.47</v>
          </cell>
          <cell r="G470">
            <v>18789.47</v>
          </cell>
          <cell r="H470">
            <v>18789.47</v>
          </cell>
          <cell r="I470">
            <v>18789.47</v>
          </cell>
          <cell r="J470">
            <v>18789.47</v>
          </cell>
          <cell r="K470">
            <v>18789.47</v>
          </cell>
          <cell r="L470">
            <v>18789.47</v>
          </cell>
          <cell r="M470">
            <v>18789.47</v>
          </cell>
          <cell r="N470">
            <v>18789.47</v>
          </cell>
          <cell r="O470">
            <v>18789.47</v>
          </cell>
        </row>
        <row r="471">
          <cell r="A471">
            <v>18789.47</v>
          </cell>
          <cell r="B471">
            <v>18789.47</v>
          </cell>
          <cell r="C471">
            <v>18789.47</v>
          </cell>
          <cell r="D471">
            <v>18789.47</v>
          </cell>
          <cell r="E471">
            <v>18789.47</v>
          </cell>
          <cell r="F471">
            <v>18789.47</v>
          </cell>
          <cell r="G471">
            <v>18789.47</v>
          </cell>
          <cell r="H471">
            <v>18789.47</v>
          </cell>
          <cell r="I471">
            <v>18789.47</v>
          </cell>
          <cell r="J471">
            <v>18789.47</v>
          </cell>
          <cell r="K471">
            <v>18789.47</v>
          </cell>
          <cell r="L471">
            <v>18789.47</v>
          </cell>
          <cell r="M471">
            <v>18789.47</v>
          </cell>
          <cell r="N471">
            <v>18789.47</v>
          </cell>
          <cell r="O471">
            <v>18789.47</v>
          </cell>
        </row>
        <row r="472">
          <cell r="A472">
            <v>18789.47</v>
          </cell>
          <cell r="B472">
            <v>18789.47</v>
          </cell>
          <cell r="C472">
            <v>18789.47</v>
          </cell>
          <cell r="D472">
            <v>18789.47</v>
          </cell>
          <cell r="E472">
            <v>18789.47</v>
          </cell>
          <cell r="F472">
            <v>18789.47</v>
          </cell>
          <cell r="G472">
            <v>18789.47</v>
          </cell>
          <cell r="H472">
            <v>18789.47</v>
          </cell>
          <cell r="I472">
            <v>18789.47</v>
          </cell>
          <cell r="J472">
            <v>18789.47</v>
          </cell>
          <cell r="K472">
            <v>18789.47</v>
          </cell>
          <cell r="L472">
            <v>18789.47</v>
          </cell>
          <cell r="M472">
            <v>18789.47</v>
          </cell>
          <cell r="N472">
            <v>18789.47</v>
          </cell>
          <cell r="O472">
            <v>18789.47</v>
          </cell>
        </row>
        <row r="473">
          <cell r="A473">
            <v>18789.47</v>
          </cell>
          <cell r="B473">
            <v>18789.47</v>
          </cell>
          <cell r="C473">
            <v>18789.47</v>
          </cell>
          <cell r="D473">
            <v>18789.47</v>
          </cell>
          <cell r="E473">
            <v>18789.47</v>
          </cell>
          <cell r="F473">
            <v>18789.47</v>
          </cell>
          <cell r="G473">
            <v>18789.47</v>
          </cell>
          <cell r="H473">
            <v>18789.47</v>
          </cell>
          <cell r="I473">
            <v>18789.47</v>
          </cell>
          <cell r="J473">
            <v>18789.47</v>
          </cell>
          <cell r="K473">
            <v>18789.47</v>
          </cell>
          <cell r="L473">
            <v>18789.47</v>
          </cell>
          <cell r="M473">
            <v>18789.47</v>
          </cell>
          <cell r="N473">
            <v>18789.47</v>
          </cell>
          <cell r="O473">
            <v>18789.47</v>
          </cell>
        </row>
        <row r="474">
          <cell r="A474">
            <v>18789.47</v>
          </cell>
          <cell r="B474">
            <v>18789.47</v>
          </cell>
          <cell r="C474">
            <v>18789.47</v>
          </cell>
          <cell r="D474">
            <v>18789.47</v>
          </cell>
          <cell r="E474">
            <v>18789.47</v>
          </cell>
          <cell r="F474">
            <v>18789.47</v>
          </cell>
          <cell r="G474">
            <v>18789.47</v>
          </cell>
          <cell r="H474">
            <v>18789.47</v>
          </cell>
          <cell r="I474">
            <v>18789.47</v>
          </cell>
          <cell r="J474">
            <v>18789.47</v>
          </cell>
          <cell r="K474">
            <v>18789.47</v>
          </cell>
          <cell r="L474">
            <v>18789.47</v>
          </cell>
          <cell r="M474">
            <v>18789.47</v>
          </cell>
          <cell r="N474">
            <v>18789.47</v>
          </cell>
          <cell r="O474">
            <v>18789.47</v>
          </cell>
        </row>
        <row r="475">
          <cell r="A475">
            <v>18789.47</v>
          </cell>
          <cell r="B475">
            <v>18789.47</v>
          </cell>
          <cell r="C475">
            <v>18789.47</v>
          </cell>
          <cell r="D475">
            <v>18789.47</v>
          </cell>
          <cell r="E475">
            <v>18789.47</v>
          </cell>
          <cell r="F475">
            <v>18789.47</v>
          </cell>
          <cell r="G475">
            <v>18789.47</v>
          </cell>
          <cell r="H475">
            <v>18789.47</v>
          </cell>
          <cell r="I475">
            <v>18789.47</v>
          </cell>
          <cell r="J475">
            <v>18789.47</v>
          </cell>
          <cell r="K475">
            <v>18789.47</v>
          </cell>
          <cell r="L475">
            <v>18789.47</v>
          </cell>
          <cell r="M475">
            <v>18789.47</v>
          </cell>
          <cell r="N475">
            <v>18789.47</v>
          </cell>
          <cell r="O475">
            <v>18789.47</v>
          </cell>
        </row>
        <row r="476">
          <cell r="A476">
            <v>18789.47</v>
          </cell>
          <cell r="B476">
            <v>18789.47</v>
          </cell>
          <cell r="C476">
            <v>18789.47</v>
          </cell>
          <cell r="D476">
            <v>18789.47</v>
          </cell>
          <cell r="E476">
            <v>18789.47</v>
          </cell>
          <cell r="F476">
            <v>18789.47</v>
          </cell>
          <cell r="G476">
            <v>18789.47</v>
          </cell>
          <cell r="H476">
            <v>18789.47</v>
          </cell>
          <cell r="I476">
            <v>18789.47</v>
          </cell>
          <cell r="J476">
            <v>18789.47</v>
          </cell>
          <cell r="K476">
            <v>18789.47</v>
          </cell>
          <cell r="L476">
            <v>18789.47</v>
          </cell>
          <cell r="M476">
            <v>18789.47</v>
          </cell>
          <cell r="N476">
            <v>18789.47</v>
          </cell>
          <cell r="O476">
            <v>18789.47</v>
          </cell>
        </row>
        <row r="477">
          <cell r="A477">
            <v>18789.47</v>
          </cell>
          <cell r="B477">
            <v>18789.47</v>
          </cell>
          <cell r="C477">
            <v>18789.47</v>
          </cell>
          <cell r="D477">
            <v>18789.47</v>
          </cell>
          <cell r="E477">
            <v>18789.47</v>
          </cell>
          <cell r="F477">
            <v>18789.47</v>
          </cell>
          <cell r="G477">
            <v>18789.47</v>
          </cell>
          <cell r="H477">
            <v>18789.47</v>
          </cell>
          <cell r="I477">
            <v>18789.47</v>
          </cell>
          <cell r="J477">
            <v>18789.47</v>
          </cell>
          <cell r="K477">
            <v>18789.47</v>
          </cell>
          <cell r="L477">
            <v>18789.47</v>
          </cell>
          <cell r="M477">
            <v>18789.47</v>
          </cell>
          <cell r="N477">
            <v>18789.47</v>
          </cell>
          <cell r="O477">
            <v>18789.47</v>
          </cell>
        </row>
        <row r="478">
          <cell r="A478">
            <v>18789.47</v>
          </cell>
          <cell r="B478">
            <v>18789.47</v>
          </cell>
          <cell r="C478">
            <v>18789.47</v>
          </cell>
          <cell r="D478">
            <v>18789.47</v>
          </cell>
          <cell r="E478">
            <v>18789.47</v>
          </cell>
          <cell r="F478">
            <v>18789.47</v>
          </cell>
          <cell r="G478">
            <v>18789.47</v>
          </cell>
          <cell r="H478">
            <v>18789.47</v>
          </cell>
          <cell r="I478">
            <v>18789.47</v>
          </cell>
          <cell r="J478">
            <v>18789.47</v>
          </cell>
          <cell r="K478">
            <v>18789.47</v>
          </cell>
          <cell r="L478">
            <v>18789.47</v>
          </cell>
          <cell r="M478">
            <v>18789.47</v>
          </cell>
          <cell r="N478">
            <v>18789.47</v>
          </cell>
          <cell r="O478">
            <v>18789.47</v>
          </cell>
        </row>
        <row r="479">
          <cell r="A479">
            <v>18789.47</v>
          </cell>
          <cell r="B479">
            <v>18789.47</v>
          </cell>
          <cell r="C479">
            <v>18789.47</v>
          </cell>
          <cell r="D479">
            <v>18789.47</v>
          </cell>
          <cell r="E479">
            <v>18789.47</v>
          </cell>
          <cell r="F479">
            <v>18789.47</v>
          </cell>
          <cell r="G479">
            <v>18789.47</v>
          </cell>
          <cell r="H479">
            <v>18789.47</v>
          </cell>
          <cell r="I479">
            <v>18789.47</v>
          </cell>
          <cell r="J479">
            <v>18789.47</v>
          </cell>
          <cell r="K479">
            <v>18789.47</v>
          </cell>
          <cell r="L479">
            <v>18789.47</v>
          </cell>
          <cell r="M479">
            <v>18789.47</v>
          </cell>
          <cell r="N479">
            <v>18789.47</v>
          </cell>
          <cell r="O479">
            <v>18789.47</v>
          </cell>
        </row>
        <row r="480">
          <cell r="A480">
            <v>18789.47</v>
          </cell>
          <cell r="B480">
            <v>18789.47</v>
          </cell>
          <cell r="C480">
            <v>18789.47</v>
          </cell>
          <cell r="D480">
            <v>18789.47</v>
          </cell>
          <cell r="E480">
            <v>18789.47</v>
          </cell>
          <cell r="F480">
            <v>18789.47</v>
          </cell>
          <cell r="G480">
            <v>18789.47</v>
          </cell>
          <cell r="H480">
            <v>18789.47</v>
          </cell>
          <cell r="I480">
            <v>18789.47</v>
          </cell>
          <cell r="J480">
            <v>18789.47</v>
          </cell>
          <cell r="K480">
            <v>18789.47</v>
          </cell>
          <cell r="L480">
            <v>18789.47</v>
          </cell>
          <cell r="M480">
            <v>18789.47</v>
          </cell>
          <cell r="N480">
            <v>18789.47</v>
          </cell>
          <cell r="O480">
            <v>18789.47</v>
          </cell>
        </row>
        <row r="481">
          <cell r="A481">
            <v>18789.47</v>
          </cell>
          <cell r="B481">
            <v>18789.47</v>
          </cell>
          <cell r="C481">
            <v>18789.47</v>
          </cell>
          <cell r="D481">
            <v>18789.47</v>
          </cell>
          <cell r="E481">
            <v>18789.47</v>
          </cell>
          <cell r="F481">
            <v>18789.47</v>
          </cell>
          <cell r="G481">
            <v>18789.47</v>
          </cell>
          <cell r="H481">
            <v>18789.47</v>
          </cell>
          <cell r="I481">
            <v>18789.47</v>
          </cell>
          <cell r="J481">
            <v>18789.47</v>
          </cell>
          <cell r="K481">
            <v>18789.47</v>
          </cell>
          <cell r="L481">
            <v>18789.47</v>
          </cell>
          <cell r="M481">
            <v>18789.47</v>
          </cell>
          <cell r="N481">
            <v>18789.47</v>
          </cell>
          <cell r="O481">
            <v>18789.47</v>
          </cell>
        </row>
        <row r="482">
          <cell r="A482">
            <v>18789.47</v>
          </cell>
          <cell r="B482">
            <v>18789.47</v>
          </cell>
          <cell r="C482">
            <v>18789.47</v>
          </cell>
          <cell r="D482">
            <v>18789.47</v>
          </cell>
          <cell r="E482">
            <v>18789.47</v>
          </cell>
          <cell r="F482">
            <v>18789.47</v>
          </cell>
          <cell r="G482">
            <v>18789.47</v>
          </cell>
          <cell r="H482">
            <v>18789.47</v>
          </cell>
          <cell r="I482">
            <v>18789.47</v>
          </cell>
          <cell r="J482">
            <v>18789.47</v>
          </cell>
          <cell r="K482">
            <v>18789.47</v>
          </cell>
          <cell r="L482">
            <v>18789.47</v>
          </cell>
          <cell r="M482">
            <v>18789.47</v>
          </cell>
          <cell r="N482">
            <v>18789.47</v>
          </cell>
          <cell r="O482">
            <v>18789.47</v>
          </cell>
        </row>
        <row r="483">
          <cell r="A483">
            <v>18789.47</v>
          </cell>
          <cell r="B483">
            <v>18789.47</v>
          </cell>
          <cell r="C483">
            <v>18789.47</v>
          </cell>
          <cell r="D483">
            <v>18789.47</v>
          </cell>
          <cell r="E483">
            <v>18789.47</v>
          </cell>
          <cell r="F483">
            <v>18789.47</v>
          </cell>
          <cell r="G483">
            <v>18789.47</v>
          </cell>
          <cell r="H483">
            <v>18789.47</v>
          </cell>
          <cell r="I483">
            <v>18789.47</v>
          </cell>
          <cell r="J483">
            <v>18789.47</v>
          </cell>
          <cell r="K483">
            <v>18789.47</v>
          </cell>
          <cell r="L483">
            <v>18789.47</v>
          </cell>
          <cell r="M483">
            <v>18789.47</v>
          </cell>
          <cell r="N483">
            <v>18789.47</v>
          </cell>
          <cell r="O483">
            <v>18789.47</v>
          </cell>
        </row>
        <row r="484">
          <cell r="A484">
            <v>18789.47</v>
          </cell>
          <cell r="B484">
            <v>18789.47</v>
          </cell>
          <cell r="C484">
            <v>18789.47</v>
          </cell>
          <cell r="D484">
            <v>18789.47</v>
          </cell>
          <cell r="E484">
            <v>18789.47</v>
          </cell>
          <cell r="F484">
            <v>18789.47</v>
          </cell>
          <cell r="G484">
            <v>18789.47</v>
          </cell>
          <cell r="H484">
            <v>18789.47</v>
          </cell>
          <cell r="I484">
            <v>18789.47</v>
          </cell>
          <cell r="J484">
            <v>18789.47</v>
          </cell>
          <cell r="K484">
            <v>18789.47</v>
          </cell>
          <cell r="L484">
            <v>18789.47</v>
          </cell>
          <cell r="M484">
            <v>18789.47</v>
          </cell>
          <cell r="N484">
            <v>18789.47</v>
          </cell>
          <cell r="O484">
            <v>18789.47</v>
          </cell>
        </row>
        <row r="485">
          <cell r="A485">
            <v>18789.47</v>
          </cell>
          <cell r="B485">
            <v>18789.47</v>
          </cell>
          <cell r="C485">
            <v>18789.47</v>
          </cell>
          <cell r="D485">
            <v>18789.47</v>
          </cell>
          <cell r="E485">
            <v>18789.47</v>
          </cell>
          <cell r="F485">
            <v>18789.47</v>
          </cell>
          <cell r="G485">
            <v>18789.47</v>
          </cell>
          <cell r="H485">
            <v>18789.47</v>
          </cell>
          <cell r="I485">
            <v>18789.47</v>
          </cell>
          <cell r="J485">
            <v>18789.47</v>
          </cell>
          <cell r="K485">
            <v>18789.47</v>
          </cell>
          <cell r="L485">
            <v>18789.47</v>
          </cell>
          <cell r="M485">
            <v>18789.47</v>
          </cell>
          <cell r="N485">
            <v>18789.47</v>
          </cell>
          <cell r="O485">
            <v>18789.47</v>
          </cell>
        </row>
        <row r="486">
          <cell r="A486">
            <v>18789.47</v>
          </cell>
          <cell r="B486">
            <v>18789.47</v>
          </cell>
          <cell r="C486">
            <v>18789.47</v>
          </cell>
          <cell r="D486">
            <v>18789.47</v>
          </cell>
          <cell r="E486">
            <v>18789.47</v>
          </cell>
          <cell r="F486">
            <v>18789.47</v>
          </cell>
          <cell r="G486">
            <v>18789.47</v>
          </cell>
          <cell r="H486">
            <v>18789.47</v>
          </cell>
          <cell r="I486">
            <v>18789.47</v>
          </cell>
          <cell r="J486">
            <v>18789.47</v>
          </cell>
          <cell r="K486">
            <v>18789.47</v>
          </cell>
          <cell r="L486">
            <v>18789.47</v>
          </cell>
          <cell r="M486">
            <v>18789.47</v>
          </cell>
          <cell r="N486">
            <v>18789.47</v>
          </cell>
          <cell r="O486">
            <v>18789.47</v>
          </cell>
        </row>
        <row r="487">
          <cell r="A487">
            <v>18789.47</v>
          </cell>
          <cell r="B487">
            <v>18789.47</v>
          </cell>
          <cell r="C487">
            <v>18789.47</v>
          </cell>
          <cell r="D487">
            <v>18789.47</v>
          </cell>
          <cell r="E487">
            <v>18789.47</v>
          </cell>
          <cell r="F487">
            <v>18789.47</v>
          </cell>
          <cell r="G487">
            <v>18789.47</v>
          </cell>
          <cell r="H487">
            <v>18789.47</v>
          </cell>
          <cell r="I487">
            <v>18789.47</v>
          </cell>
          <cell r="J487">
            <v>18789.47</v>
          </cell>
          <cell r="K487">
            <v>18789.47</v>
          </cell>
          <cell r="L487">
            <v>18789.47</v>
          </cell>
          <cell r="M487">
            <v>18789.47</v>
          </cell>
          <cell r="N487">
            <v>18789.47</v>
          </cell>
          <cell r="O487">
            <v>18789.47</v>
          </cell>
        </row>
        <row r="488">
          <cell r="A488">
            <v>18789.47</v>
          </cell>
          <cell r="B488">
            <v>18789.47</v>
          </cell>
          <cell r="C488">
            <v>18789.47</v>
          </cell>
          <cell r="D488">
            <v>18789.47</v>
          </cell>
          <cell r="E488">
            <v>18789.47</v>
          </cell>
          <cell r="F488">
            <v>18789.47</v>
          </cell>
          <cell r="G488">
            <v>18789.47</v>
          </cell>
          <cell r="H488">
            <v>18789.47</v>
          </cell>
          <cell r="I488">
            <v>18789.47</v>
          </cell>
          <cell r="J488">
            <v>18789.47</v>
          </cell>
          <cell r="K488">
            <v>18789.47</v>
          </cell>
          <cell r="L488">
            <v>18789.47</v>
          </cell>
          <cell r="M488">
            <v>18789.47</v>
          </cell>
          <cell r="N488">
            <v>18789.47</v>
          </cell>
          <cell r="O488">
            <v>18789.47</v>
          </cell>
        </row>
        <row r="489">
          <cell r="A489">
            <v>18789.47</v>
          </cell>
          <cell r="B489">
            <v>18789.47</v>
          </cell>
          <cell r="C489">
            <v>18789.47</v>
          </cell>
          <cell r="D489">
            <v>18789.47</v>
          </cell>
          <cell r="E489">
            <v>18789.47</v>
          </cell>
          <cell r="F489">
            <v>18789.47</v>
          </cell>
          <cell r="G489">
            <v>18789.47</v>
          </cell>
          <cell r="H489">
            <v>18789.47</v>
          </cell>
          <cell r="I489">
            <v>18789.47</v>
          </cell>
          <cell r="J489">
            <v>18789.47</v>
          </cell>
          <cell r="K489">
            <v>18789.47</v>
          </cell>
          <cell r="L489">
            <v>18789.47</v>
          </cell>
          <cell r="M489">
            <v>18789.47</v>
          </cell>
          <cell r="N489">
            <v>18789.47</v>
          </cell>
          <cell r="O489">
            <v>18789.47</v>
          </cell>
        </row>
        <row r="490">
          <cell r="A490">
            <v>18789.47</v>
          </cell>
          <cell r="B490">
            <v>18789.47</v>
          </cell>
          <cell r="C490">
            <v>18789.47</v>
          </cell>
          <cell r="D490">
            <v>18789.47</v>
          </cell>
          <cell r="E490">
            <v>18789.47</v>
          </cell>
          <cell r="F490">
            <v>18789.47</v>
          </cell>
          <cell r="G490">
            <v>18789.47</v>
          </cell>
          <cell r="H490">
            <v>18789.47</v>
          </cell>
          <cell r="I490">
            <v>18789.47</v>
          </cell>
          <cell r="J490">
            <v>18789.47</v>
          </cell>
          <cell r="K490">
            <v>18789.47</v>
          </cell>
          <cell r="L490">
            <v>18789.47</v>
          </cell>
          <cell r="M490">
            <v>18789.47</v>
          </cell>
          <cell r="N490">
            <v>18789.47</v>
          </cell>
          <cell r="O490">
            <v>18789.47</v>
          </cell>
        </row>
        <row r="491">
          <cell r="A491">
            <v>18789.47</v>
          </cell>
          <cell r="B491">
            <v>18789.47</v>
          </cell>
          <cell r="C491">
            <v>18789.47</v>
          </cell>
          <cell r="D491">
            <v>18789.47</v>
          </cell>
          <cell r="E491">
            <v>18789.47</v>
          </cell>
          <cell r="F491">
            <v>18789.47</v>
          </cell>
          <cell r="G491">
            <v>18789.47</v>
          </cell>
          <cell r="H491">
            <v>18789.47</v>
          </cell>
          <cell r="I491">
            <v>18789.47</v>
          </cell>
          <cell r="J491">
            <v>18789.47</v>
          </cell>
          <cell r="K491">
            <v>18789.47</v>
          </cell>
          <cell r="L491">
            <v>18789.47</v>
          </cell>
          <cell r="M491">
            <v>18789.47</v>
          </cell>
          <cell r="N491">
            <v>18789.47</v>
          </cell>
          <cell r="O491">
            <v>18789.47</v>
          </cell>
        </row>
        <row r="492">
          <cell r="A492">
            <v>18789.47</v>
          </cell>
          <cell r="B492">
            <v>18789.47</v>
          </cell>
          <cell r="C492">
            <v>18789.47</v>
          </cell>
          <cell r="D492">
            <v>18789.47</v>
          </cell>
          <cell r="E492">
            <v>18789.47</v>
          </cell>
          <cell r="F492">
            <v>18789.47</v>
          </cell>
          <cell r="G492">
            <v>18789.47</v>
          </cell>
          <cell r="H492">
            <v>18789.47</v>
          </cell>
          <cell r="I492">
            <v>18789.47</v>
          </cell>
          <cell r="J492">
            <v>18789.47</v>
          </cell>
          <cell r="K492">
            <v>18789.47</v>
          </cell>
          <cell r="L492">
            <v>18789.47</v>
          </cell>
          <cell r="M492">
            <v>18789.47</v>
          </cell>
          <cell r="N492">
            <v>18789.47</v>
          </cell>
          <cell r="O492">
            <v>18789.47</v>
          </cell>
        </row>
        <row r="493">
          <cell r="A493">
            <v>18789.47</v>
          </cell>
          <cell r="B493">
            <v>18789.47</v>
          </cell>
          <cell r="C493">
            <v>18789.47</v>
          </cell>
          <cell r="D493">
            <v>18789.47</v>
          </cell>
          <cell r="E493">
            <v>18789.47</v>
          </cell>
          <cell r="F493">
            <v>18789.47</v>
          </cell>
          <cell r="G493">
            <v>18789.47</v>
          </cell>
          <cell r="H493">
            <v>18789.47</v>
          </cell>
          <cell r="I493">
            <v>18789.47</v>
          </cell>
          <cell r="J493">
            <v>18789.47</v>
          </cell>
          <cell r="K493">
            <v>18789.47</v>
          </cell>
          <cell r="L493">
            <v>18789.47</v>
          </cell>
          <cell r="M493">
            <v>18789.47</v>
          </cell>
          <cell r="N493">
            <v>18789.47</v>
          </cell>
          <cell r="O493">
            <v>18789.47</v>
          </cell>
        </row>
        <row r="494">
          <cell r="A494">
            <v>18789.47</v>
          </cell>
          <cell r="B494">
            <v>18789.47</v>
          </cell>
          <cell r="C494">
            <v>18789.47</v>
          </cell>
          <cell r="D494">
            <v>18789.47</v>
          </cell>
          <cell r="E494">
            <v>18789.47</v>
          </cell>
          <cell r="F494">
            <v>18789.47</v>
          </cell>
          <cell r="G494">
            <v>18789.47</v>
          </cell>
          <cell r="H494">
            <v>18789.47</v>
          </cell>
          <cell r="I494">
            <v>18789.47</v>
          </cell>
          <cell r="J494">
            <v>18789.47</v>
          </cell>
          <cell r="K494">
            <v>18789.47</v>
          </cell>
          <cell r="L494">
            <v>18789.47</v>
          </cell>
          <cell r="M494">
            <v>18789.47</v>
          </cell>
          <cell r="N494">
            <v>18789.47</v>
          </cell>
          <cell r="O494">
            <v>18789.47</v>
          </cell>
        </row>
        <row r="495">
          <cell r="A495">
            <v>18789.47</v>
          </cell>
          <cell r="B495">
            <v>18789.47</v>
          </cell>
          <cell r="C495">
            <v>18789.47</v>
          </cell>
          <cell r="D495">
            <v>18789.47</v>
          </cell>
          <cell r="E495">
            <v>18789.47</v>
          </cell>
          <cell r="F495">
            <v>18789.47</v>
          </cell>
          <cell r="G495">
            <v>18789.47</v>
          </cell>
          <cell r="H495">
            <v>18789.47</v>
          </cell>
          <cell r="I495">
            <v>18789.47</v>
          </cell>
          <cell r="J495">
            <v>18789.47</v>
          </cell>
          <cell r="K495">
            <v>18789.47</v>
          </cell>
          <cell r="L495">
            <v>18789.47</v>
          </cell>
          <cell r="M495">
            <v>18789.47</v>
          </cell>
          <cell r="N495">
            <v>18789.47</v>
          </cell>
          <cell r="O495">
            <v>18789.47</v>
          </cell>
        </row>
        <row r="496">
          <cell r="A496">
            <v>18789.47</v>
          </cell>
          <cell r="B496">
            <v>18789.47</v>
          </cell>
          <cell r="C496">
            <v>18789.47</v>
          </cell>
          <cell r="D496">
            <v>18789.47</v>
          </cell>
          <cell r="E496">
            <v>18789.47</v>
          </cell>
          <cell r="F496">
            <v>18789.47</v>
          </cell>
          <cell r="G496">
            <v>18789.47</v>
          </cell>
          <cell r="H496">
            <v>18789.47</v>
          </cell>
          <cell r="I496">
            <v>18789.47</v>
          </cell>
          <cell r="J496">
            <v>18789.47</v>
          </cell>
          <cell r="K496">
            <v>18789.47</v>
          </cell>
          <cell r="L496">
            <v>18789.47</v>
          </cell>
          <cell r="M496">
            <v>18789.47</v>
          </cell>
          <cell r="N496">
            <v>18789.47</v>
          </cell>
          <cell r="O496">
            <v>18789.47</v>
          </cell>
        </row>
        <row r="497">
          <cell r="A497">
            <v>18789.47</v>
          </cell>
          <cell r="B497">
            <v>18789.47</v>
          </cell>
          <cell r="C497">
            <v>18789.47</v>
          </cell>
          <cell r="D497">
            <v>18789.47</v>
          </cell>
          <cell r="E497">
            <v>18789.47</v>
          </cell>
          <cell r="F497">
            <v>18789.47</v>
          </cell>
          <cell r="G497">
            <v>18789.47</v>
          </cell>
          <cell r="H497">
            <v>18789.47</v>
          </cell>
          <cell r="I497">
            <v>18789.47</v>
          </cell>
          <cell r="J497">
            <v>18789.47</v>
          </cell>
          <cell r="K497">
            <v>18789.47</v>
          </cell>
          <cell r="L497">
            <v>18789.47</v>
          </cell>
          <cell r="M497">
            <v>18789.47</v>
          </cell>
          <cell r="N497">
            <v>18789.47</v>
          </cell>
          <cell r="O497">
            <v>18789.47</v>
          </cell>
        </row>
        <row r="498">
          <cell r="A498">
            <v>18789.47</v>
          </cell>
          <cell r="B498">
            <v>18789.47</v>
          </cell>
          <cell r="C498">
            <v>18789.47</v>
          </cell>
          <cell r="D498">
            <v>18789.47</v>
          </cell>
          <cell r="E498">
            <v>18789.47</v>
          </cell>
          <cell r="F498">
            <v>18789.47</v>
          </cell>
          <cell r="G498">
            <v>18789.47</v>
          </cell>
          <cell r="H498">
            <v>18789.47</v>
          </cell>
          <cell r="I498">
            <v>18789.47</v>
          </cell>
          <cell r="J498">
            <v>18789.47</v>
          </cell>
          <cell r="K498">
            <v>18789.47</v>
          </cell>
          <cell r="L498">
            <v>18789.47</v>
          </cell>
          <cell r="M498">
            <v>18789.47</v>
          </cell>
          <cell r="N498">
            <v>18789.47</v>
          </cell>
          <cell r="O498">
            <v>18789.47</v>
          </cell>
        </row>
        <row r="499">
          <cell r="A499">
            <v>18789.47</v>
          </cell>
          <cell r="B499">
            <v>18789.47</v>
          </cell>
          <cell r="C499">
            <v>18789.47</v>
          </cell>
          <cell r="D499">
            <v>18789.47</v>
          </cell>
          <cell r="E499">
            <v>18789.47</v>
          </cell>
          <cell r="F499">
            <v>18789.47</v>
          </cell>
          <cell r="G499">
            <v>18789.47</v>
          </cell>
          <cell r="H499">
            <v>18789.47</v>
          </cell>
          <cell r="I499">
            <v>18789.47</v>
          </cell>
          <cell r="J499">
            <v>18789.47</v>
          </cell>
          <cell r="K499">
            <v>18789.47</v>
          </cell>
          <cell r="L499">
            <v>18789.47</v>
          </cell>
          <cell r="M499">
            <v>18789.47</v>
          </cell>
          <cell r="N499">
            <v>18789.47</v>
          </cell>
          <cell r="O499">
            <v>18789.47</v>
          </cell>
        </row>
        <row r="500">
          <cell r="A500">
            <v>18789.47</v>
          </cell>
          <cell r="B500">
            <v>18789.47</v>
          </cell>
          <cell r="C500">
            <v>18789.47</v>
          </cell>
          <cell r="D500">
            <v>18789.47</v>
          </cell>
          <cell r="E500">
            <v>18789.47</v>
          </cell>
          <cell r="F500">
            <v>18789.47</v>
          </cell>
          <cell r="G500">
            <v>18789.47</v>
          </cell>
          <cell r="H500">
            <v>18789.47</v>
          </cell>
          <cell r="I500">
            <v>18789.47</v>
          </cell>
          <cell r="J500">
            <v>18789.47</v>
          </cell>
          <cell r="K500">
            <v>18789.47</v>
          </cell>
          <cell r="L500">
            <v>18789.47</v>
          </cell>
          <cell r="M500">
            <v>18789.47</v>
          </cell>
          <cell r="N500">
            <v>18789.47</v>
          </cell>
          <cell r="O500">
            <v>18789.47</v>
          </cell>
        </row>
        <row r="501">
          <cell r="A501">
            <v>18789.47</v>
          </cell>
          <cell r="B501">
            <v>18789.47</v>
          </cell>
          <cell r="C501">
            <v>18789.47</v>
          </cell>
          <cell r="D501">
            <v>18789.47</v>
          </cell>
          <cell r="E501">
            <v>18789.47</v>
          </cell>
          <cell r="F501">
            <v>18789.47</v>
          </cell>
          <cell r="G501">
            <v>18789.47</v>
          </cell>
          <cell r="H501">
            <v>18789.47</v>
          </cell>
          <cell r="I501">
            <v>18789.47</v>
          </cell>
          <cell r="J501">
            <v>18789.47</v>
          </cell>
          <cell r="K501">
            <v>18789.47</v>
          </cell>
          <cell r="L501">
            <v>18789.47</v>
          </cell>
          <cell r="M501">
            <v>18789.47</v>
          </cell>
          <cell r="N501">
            <v>18789.47</v>
          </cell>
          <cell r="O501">
            <v>18789.47</v>
          </cell>
        </row>
        <row r="502">
          <cell r="A502">
            <v>18789.47</v>
          </cell>
          <cell r="B502">
            <v>18789.47</v>
          </cell>
          <cell r="C502">
            <v>18789.47</v>
          </cell>
          <cell r="D502">
            <v>18789.47</v>
          </cell>
          <cell r="E502">
            <v>18789.47</v>
          </cell>
          <cell r="F502">
            <v>18789.47</v>
          </cell>
          <cell r="G502">
            <v>18789.47</v>
          </cell>
          <cell r="H502">
            <v>18789.47</v>
          </cell>
          <cell r="I502">
            <v>18789.47</v>
          </cell>
          <cell r="J502">
            <v>18789.47</v>
          </cell>
          <cell r="K502">
            <v>18789.47</v>
          </cell>
          <cell r="L502">
            <v>18789.47</v>
          </cell>
          <cell r="M502">
            <v>18789.47</v>
          </cell>
          <cell r="N502">
            <v>18789.47</v>
          </cell>
          <cell r="O502">
            <v>18789.47</v>
          </cell>
        </row>
        <row r="503">
          <cell r="A503">
            <v>18789.47</v>
          </cell>
          <cell r="B503">
            <v>18789.47</v>
          </cell>
          <cell r="C503">
            <v>18789.47</v>
          </cell>
          <cell r="D503">
            <v>18789.47</v>
          </cell>
          <cell r="E503">
            <v>18789.47</v>
          </cell>
          <cell r="F503">
            <v>18789.47</v>
          </cell>
          <cell r="G503">
            <v>18789.47</v>
          </cell>
          <cell r="H503">
            <v>18789.47</v>
          </cell>
          <cell r="I503">
            <v>18789.47</v>
          </cell>
          <cell r="J503">
            <v>18789.47</v>
          </cell>
          <cell r="K503">
            <v>18789.47</v>
          </cell>
          <cell r="L503">
            <v>18789.47</v>
          </cell>
          <cell r="M503">
            <v>18789.47</v>
          </cell>
          <cell r="N503">
            <v>18789.47</v>
          </cell>
          <cell r="O503">
            <v>18789.47</v>
          </cell>
        </row>
        <row r="504">
          <cell r="A504">
            <v>18789.47</v>
          </cell>
          <cell r="B504">
            <v>18789.47</v>
          </cell>
          <cell r="C504">
            <v>18789.47</v>
          </cell>
          <cell r="D504">
            <v>18789.47</v>
          </cell>
          <cell r="E504">
            <v>18789.47</v>
          </cell>
          <cell r="F504">
            <v>18789.47</v>
          </cell>
          <cell r="G504">
            <v>18789.47</v>
          </cell>
          <cell r="H504">
            <v>18789.47</v>
          </cell>
          <cell r="I504">
            <v>18789.47</v>
          </cell>
          <cell r="J504">
            <v>18789.47</v>
          </cell>
          <cell r="K504">
            <v>18789.47</v>
          </cell>
          <cell r="L504">
            <v>18789.47</v>
          </cell>
          <cell r="M504">
            <v>18789.47</v>
          </cell>
          <cell r="N504">
            <v>18789.47</v>
          </cell>
          <cell r="O504">
            <v>18789.47</v>
          </cell>
        </row>
        <row r="505">
          <cell r="A505">
            <v>18789.47</v>
          </cell>
          <cell r="B505">
            <v>18789.47</v>
          </cell>
          <cell r="C505">
            <v>18789.47</v>
          </cell>
          <cell r="D505">
            <v>18789.47</v>
          </cell>
          <cell r="E505">
            <v>18789.47</v>
          </cell>
          <cell r="F505">
            <v>18789.47</v>
          </cell>
          <cell r="G505">
            <v>18789.47</v>
          </cell>
          <cell r="H505">
            <v>18789.47</v>
          </cell>
          <cell r="I505">
            <v>18789.47</v>
          </cell>
          <cell r="J505">
            <v>18789.47</v>
          </cell>
          <cell r="K505">
            <v>18789.47</v>
          </cell>
          <cell r="L505">
            <v>18789.47</v>
          </cell>
          <cell r="M505">
            <v>18789.47</v>
          </cell>
          <cell r="N505">
            <v>18789.47</v>
          </cell>
          <cell r="O505">
            <v>18789.47</v>
          </cell>
        </row>
        <row r="506">
          <cell r="A506">
            <v>18789.47</v>
          </cell>
          <cell r="B506">
            <v>18789.47</v>
          </cell>
          <cell r="C506">
            <v>18789.47</v>
          </cell>
          <cell r="D506">
            <v>18789.47</v>
          </cell>
          <cell r="E506">
            <v>18789.47</v>
          </cell>
          <cell r="F506">
            <v>18789.47</v>
          </cell>
          <cell r="G506">
            <v>18789.47</v>
          </cell>
          <cell r="H506">
            <v>18789.47</v>
          </cell>
          <cell r="I506">
            <v>18789.47</v>
          </cell>
          <cell r="J506">
            <v>18789.47</v>
          </cell>
          <cell r="K506">
            <v>18789.47</v>
          </cell>
          <cell r="L506">
            <v>18789.47</v>
          </cell>
          <cell r="M506">
            <v>18789.47</v>
          </cell>
          <cell r="N506">
            <v>18789.47</v>
          </cell>
          <cell r="O506">
            <v>18789.47</v>
          </cell>
        </row>
        <row r="507">
          <cell r="A507">
            <v>18789.47</v>
          </cell>
          <cell r="B507">
            <v>18789.47</v>
          </cell>
          <cell r="C507">
            <v>18789.47</v>
          </cell>
          <cell r="D507">
            <v>18789.47</v>
          </cell>
          <cell r="E507">
            <v>18789.47</v>
          </cell>
          <cell r="F507">
            <v>18789.47</v>
          </cell>
          <cell r="G507">
            <v>18789.47</v>
          </cell>
          <cell r="H507">
            <v>18789.47</v>
          </cell>
          <cell r="I507">
            <v>18789.47</v>
          </cell>
          <cell r="J507">
            <v>18789.47</v>
          </cell>
          <cell r="K507">
            <v>18789.47</v>
          </cell>
          <cell r="L507">
            <v>18789.47</v>
          </cell>
          <cell r="M507">
            <v>18789.47</v>
          </cell>
          <cell r="N507">
            <v>18789.47</v>
          </cell>
          <cell r="O507">
            <v>18789.47</v>
          </cell>
        </row>
        <row r="508">
          <cell r="A508">
            <v>18789.47</v>
          </cell>
          <cell r="B508">
            <v>18789.47</v>
          </cell>
          <cell r="C508">
            <v>18789.47</v>
          </cell>
          <cell r="D508">
            <v>18789.47</v>
          </cell>
          <cell r="E508">
            <v>18789.47</v>
          </cell>
          <cell r="F508">
            <v>18789.47</v>
          </cell>
          <cell r="G508">
            <v>18789.47</v>
          </cell>
          <cell r="H508">
            <v>18789.47</v>
          </cell>
          <cell r="I508">
            <v>18789.47</v>
          </cell>
          <cell r="J508">
            <v>18789.47</v>
          </cell>
          <cell r="K508">
            <v>18789.47</v>
          </cell>
          <cell r="L508">
            <v>18789.47</v>
          </cell>
          <cell r="M508">
            <v>18789.47</v>
          </cell>
          <cell r="N508">
            <v>18789.47</v>
          </cell>
          <cell r="O508">
            <v>18789.47</v>
          </cell>
        </row>
        <row r="509">
          <cell r="A509">
            <v>18789.47</v>
          </cell>
          <cell r="B509">
            <v>18789.47</v>
          </cell>
          <cell r="C509">
            <v>18789.47</v>
          </cell>
          <cell r="D509">
            <v>18789.47</v>
          </cell>
          <cell r="E509">
            <v>18789.47</v>
          </cell>
          <cell r="F509">
            <v>18789.47</v>
          </cell>
          <cell r="G509">
            <v>18789.47</v>
          </cell>
          <cell r="H509">
            <v>18789.47</v>
          </cell>
          <cell r="I509">
            <v>18789.47</v>
          </cell>
          <cell r="J509">
            <v>18789.47</v>
          </cell>
          <cell r="K509">
            <v>18789.47</v>
          </cell>
          <cell r="L509">
            <v>18789.47</v>
          </cell>
          <cell r="M509">
            <v>18789.47</v>
          </cell>
          <cell r="N509">
            <v>18789.47</v>
          </cell>
          <cell r="O509">
            <v>18789.47</v>
          </cell>
        </row>
        <row r="510">
          <cell r="A510">
            <v>18789.47</v>
          </cell>
          <cell r="B510">
            <v>18789.47</v>
          </cell>
          <cell r="C510">
            <v>18789.47</v>
          </cell>
          <cell r="D510">
            <v>18789.47</v>
          </cell>
          <cell r="E510">
            <v>18789.47</v>
          </cell>
          <cell r="F510">
            <v>18789.47</v>
          </cell>
          <cell r="G510">
            <v>18789.47</v>
          </cell>
          <cell r="H510">
            <v>18789.47</v>
          </cell>
          <cell r="I510">
            <v>18789.47</v>
          </cell>
          <cell r="J510">
            <v>18789.47</v>
          </cell>
          <cell r="K510">
            <v>18789.47</v>
          </cell>
          <cell r="L510">
            <v>18789.47</v>
          </cell>
          <cell r="M510">
            <v>18789.47</v>
          </cell>
          <cell r="N510">
            <v>18789.47</v>
          </cell>
          <cell r="O510">
            <v>18789.47</v>
          </cell>
        </row>
        <row r="511">
          <cell r="A511">
            <v>18789.47</v>
          </cell>
          <cell r="B511">
            <v>18789.47</v>
          </cell>
          <cell r="C511">
            <v>18789.47</v>
          </cell>
          <cell r="D511">
            <v>18789.47</v>
          </cell>
          <cell r="E511">
            <v>18789.47</v>
          </cell>
          <cell r="F511">
            <v>18789.47</v>
          </cell>
          <cell r="G511">
            <v>18789.47</v>
          </cell>
          <cell r="H511">
            <v>18789.47</v>
          </cell>
          <cell r="I511">
            <v>18789.47</v>
          </cell>
          <cell r="J511">
            <v>18789.47</v>
          </cell>
          <cell r="K511">
            <v>18789.47</v>
          </cell>
          <cell r="L511">
            <v>18789.47</v>
          </cell>
          <cell r="M511">
            <v>18789.47</v>
          </cell>
          <cell r="N511">
            <v>18789.47</v>
          </cell>
          <cell r="O511">
            <v>18789.47</v>
          </cell>
        </row>
        <row r="512">
          <cell r="A512">
            <v>18789.47</v>
          </cell>
          <cell r="B512">
            <v>18789.47</v>
          </cell>
          <cell r="C512">
            <v>18789.47</v>
          </cell>
          <cell r="D512">
            <v>18789.47</v>
          </cell>
          <cell r="E512">
            <v>18789.47</v>
          </cell>
          <cell r="F512">
            <v>18789.47</v>
          </cell>
          <cell r="G512">
            <v>18789.47</v>
          </cell>
          <cell r="H512">
            <v>18789.47</v>
          </cell>
          <cell r="I512">
            <v>18789.47</v>
          </cell>
          <cell r="J512">
            <v>18789.47</v>
          </cell>
          <cell r="K512">
            <v>18789.47</v>
          </cell>
          <cell r="L512">
            <v>18789.47</v>
          </cell>
          <cell r="M512">
            <v>18789.47</v>
          </cell>
          <cell r="N512">
            <v>18789.47</v>
          </cell>
          <cell r="O512">
            <v>18789.47</v>
          </cell>
        </row>
        <row r="513">
          <cell r="A513">
            <v>18789.47</v>
          </cell>
          <cell r="B513">
            <v>18789.47</v>
          </cell>
          <cell r="C513">
            <v>18789.47</v>
          </cell>
          <cell r="D513">
            <v>18789.47</v>
          </cell>
          <cell r="E513">
            <v>18789.47</v>
          </cell>
          <cell r="F513">
            <v>18789.47</v>
          </cell>
          <cell r="G513">
            <v>18789.47</v>
          </cell>
          <cell r="H513">
            <v>18789.47</v>
          </cell>
          <cell r="I513">
            <v>18789.47</v>
          </cell>
          <cell r="J513">
            <v>18789.47</v>
          </cell>
          <cell r="K513">
            <v>18789.47</v>
          </cell>
          <cell r="L513">
            <v>18789.47</v>
          </cell>
          <cell r="M513">
            <v>18789.47</v>
          </cell>
          <cell r="N513">
            <v>18789.47</v>
          </cell>
          <cell r="O513">
            <v>18789.47</v>
          </cell>
        </row>
        <row r="514">
          <cell r="A514">
            <v>18789.47</v>
          </cell>
          <cell r="B514">
            <v>18789.47</v>
          </cell>
          <cell r="C514">
            <v>18789.47</v>
          </cell>
          <cell r="D514">
            <v>18789.47</v>
          </cell>
          <cell r="E514">
            <v>18789.47</v>
          </cell>
          <cell r="F514">
            <v>18789.47</v>
          </cell>
          <cell r="G514">
            <v>18789.47</v>
          </cell>
          <cell r="H514">
            <v>18789.47</v>
          </cell>
          <cell r="I514">
            <v>18789.47</v>
          </cell>
          <cell r="J514">
            <v>18789.47</v>
          </cell>
          <cell r="K514">
            <v>18789.47</v>
          </cell>
          <cell r="L514">
            <v>18789.47</v>
          </cell>
          <cell r="M514">
            <v>18789.47</v>
          </cell>
          <cell r="N514">
            <v>18789.47</v>
          </cell>
          <cell r="O514">
            <v>18789.47</v>
          </cell>
        </row>
        <row r="515">
          <cell r="A515">
            <v>18789.47</v>
          </cell>
          <cell r="B515">
            <v>18789.47</v>
          </cell>
          <cell r="C515">
            <v>18789.47</v>
          </cell>
          <cell r="D515">
            <v>18789.47</v>
          </cell>
          <cell r="E515">
            <v>18789.47</v>
          </cell>
          <cell r="F515">
            <v>18789.47</v>
          </cell>
          <cell r="G515">
            <v>18789.47</v>
          </cell>
          <cell r="H515">
            <v>18789.47</v>
          </cell>
          <cell r="I515">
            <v>18789.47</v>
          </cell>
          <cell r="J515">
            <v>18789.47</v>
          </cell>
          <cell r="K515">
            <v>18789.47</v>
          </cell>
          <cell r="L515">
            <v>18789.47</v>
          </cell>
          <cell r="M515">
            <v>18789.47</v>
          </cell>
          <cell r="N515">
            <v>18789.47</v>
          </cell>
          <cell r="O515">
            <v>18789.47</v>
          </cell>
        </row>
        <row r="516">
          <cell r="A516">
            <v>18789.47</v>
          </cell>
          <cell r="B516">
            <v>18789.47</v>
          </cell>
          <cell r="C516">
            <v>18789.47</v>
          </cell>
          <cell r="D516">
            <v>18789.47</v>
          </cell>
          <cell r="E516">
            <v>18789.47</v>
          </cell>
          <cell r="F516">
            <v>18789.47</v>
          </cell>
          <cell r="G516">
            <v>18789.47</v>
          </cell>
          <cell r="H516">
            <v>18789.47</v>
          </cell>
          <cell r="I516">
            <v>18789.47</v>
          </cell>
          <cell r="J516">
            <v>18789.47</v>
          </cell>
          <cell r="K516">
            <v>18789.47</v>
          </cell>
          <cell r="L516">
            <v>18789.47</v>
          </cell>
          <cell r="M516">
            <v>18789.47</v>
          </cell>
          <cell r="N516">
            <v>18789.47</v>
          </cell>
          <cell r="O516">
            <v>18789.47</v>
          </cell>
        </row>
        <row r="517">
          <cell r="A517">
            <v>18789.47</v>
          </cell>
          <cell r="B517">
            <v>18789.47</v>
          </cell>
          <cell r="C517">
            <v>18789.47</v>
          </cell>
          <cell r="D517">
            <v>18789.47</v>
          </cell>
          <cell r="E517">
            <v>18789.47</v>
          </cell>
          <cell r="F517">
            <v>18789.47</v>
          </cell>
          <cell r="G517">
            <v>18789.47</v>
          </cell>
          <cell r="H517">
            <v>18789.47</v>
          </cell>
          <cell r="I517">
            <v>18789.47</v>
          </cell>
          <cell r="J517">
            <v>18789.47</v>
          </cell>
          <cell r="K517">
            <v>18789.47</v>
          </cell>
          <cell r="L517">
            <v>18789.47</v>
          </cell>
          <cell r="M517">
            <v>18789.47</v>
          </cell>
          <cell r="N517">
            <v>18789.47</v>
          </cell>
          <cell r="O517">
            <v>18789.47</v>
          </cell>
        </row>
        <row r="518">
          <cell r="A518">
            <v>18789.47</v>
          </cell>
          <cell r="B518">
            <v>18789.47</v>
          </cell>
          <cell r="C518">
            <v>18789.47</v>
          </cell>
          <cell r="D518">
            <v>18789.47</v>
          </cell>
          <cell r="E518">
            <v>18789.47</v>
          </cell>
          <cell r="F518">
            <v>18789.47</v>
          </cell>
          <cell r="G518">
            <v>18789.47</v>
          </cell>
          <cell r="H518">
            <v>18789.47</v>
          </cell>
          <cell r="I518">
            <v>18789.47</v>
          </cell>
          <cell r="J518">
            <v>18789.47</v>
          </cell>
          <cell r="K518">
            <v>18789.47</v>
          </cell>
          <cell r="L518">
            <v>18789.47</v>
          </cell>
          <cell r="M518">
            <v>18789.47</v>
          </cell>
          <cell r="N518">
            <v>18789.47</v>
          </cell>
          <cell r="O518">
            <v>18789.47</v>
          </cell>
        </row>
        <row r="519">
          <cell r="A519">
            <v>18789.47</v>
          </cell>
          <cell r="B519">
            <v>18789.47</v>
          </cell>
          <cell r="C519">
            <v>18789.47</v>
          </cell>
          <cell r="D519">
            <v>18789.47</v>
          </cell>
          <cell r="E519">
            <v>18789.47</v>
          </cell>
          <cell r="F519">
            <v>18789.47</v>
          </cell>
          <cell r="G519">
            <v>18789.47</v>
          </cell>
          <cell r="H519">
            <v>18789.47</v>
          </cell>
          <cell r="I519">
            <v>18789.47</v>
          </cell>
          <cell r="J519">
            <v>18789.47</v>
          </cell>
          <cell r="K519">
            <v>18789.47</v>
          </cell>
          <cell r="L519">
            <v>18789.47</v>
          </cell>
          <cell r="M519">
            <v>18789.47</v>
          </cell>
          <cell r="N519">
            <v>18789.47</v>
          </cell>
          <cell r="O519">
            <v>18789.47</v>
          </cell>
        </row>
        <row r="520">
          <cell r="A520">
            <v>18789.47</v>
          </cell>
          <cell r="B520">
            <v>18789.47</v>
          </cell>
          <cell r="C520">
            <v>18789.47</v>
          </cell>
          <cell r="D520">
            <v>18789.47</v>
          </cell>
          <cell r="E520">
            <v>18789.47</v>
          </cell>
          <cell r="F520">
            <v>18789.47</v>
          </cell>
          <cell r="G520">
            <v>18789.47</v>
          </cell>
          <cell r="H520">
            <v>18789.47</v>
          </cell>
          <cell r="I520">
            <v>18789.47</v>
          </cell>
          <cell r="J520">
            <v>18789.47</v>
          </cell>
          <cell r="K520">
            <v>18789.47</v>
          </cell>
          <cell r="L520">
            <v>18789.47</v>
          </cell>
          <cell r="M520">
            <v>18789.47</v>
          </cell>
          <cell r="N520">
            <v>18789.47</v>
          </cell>
          <cell r="O520">
            <v>18789.47</v>
          </cell>
        </row>
        <row r="521">
          <cell r="A521">
            <v>18789.47</v>
          </cell>
          <cell r="B521">
            <v>18789.47</v>
          </cell>
          <cell r="C521">
            <v>18789.47</v>
          </cell>
          <cell r="D521">
            <v>18789.47</v>
          </cell>
          <cell r="E521">
            <v>18789.47</v>
          </cell>
          <cell r="F521">
            <v>18789.47</v>
          </cell>
          <cell r="G521">
            <v>18789.47</v>
          </cell>
          <cell r="H521">
            <v>18789.47</v>
          </cell>
          <cell r="I521">
            <v>18789.47</v>
          </cell>
          <cell r="J521">
            <v>18789.47</v>
          </cell>
          <cell r="K521">
            <v>18789.47</v>
          </cell>
          <cell r="L521">
            <v>18789.47</v>
          </cell>
          <cell r="M521">
            <v>18789.47</v>
          </cell>
          <cell r="N521">
            <v>18789.47</v>
          </cell>
          <cell r="O521">
            <v>18789.47</v>
          </cell>
        </row>
        <row r="522">
          <cell r="A522">
            <v>18789.47</v>
          </cell>
          <cell r="B522">
            <v>18789.47</v>
          </cell>
          <cell r="C522">
            <v>18789.47</v>
          </cell>
          <cell r="D522">
            <v>18789.47</v>
          </cell>
          <cell r="E522">
            <v>18789.47</v>
          </cell>
          <cell r="F522">
            <v>18789.47</v>
          </cell>
          <cell r="G522">
            <v>18789.47</v>
          </cell>
          <cell r="H522">
            <v>18789.47</v>
          </cell>
          <cell r="I522">
            <v>18789.47</v>
          </cell>
          <cell r="J522">
            <v>18789.47</v>
          </cell>
          <cell r="K522">
            <v>18789.47</v>
          </cell>
          <cell r="L522">
            <v>18789.47</v>
          </cell>
          <cell r="M522">
            <v>18789.47</v>
          </cell>
          <cell r="N522">
            <v>18789.47</v>
          </cell>
          <cell r="O522">
            <v>18789.47</v>
          </cell>
        </row>
        <row r="523">
          <cell r="A523">
            <v>18789.47</v>
          </cell>
          <cell r="B523">
            <v>18789.47</v>
          </cell>
          <cell r="C523">
            <v>18789.47</v>
          </cell>
          <cell r="D523">
            <v>18789.47</v>
          </cell>
          <cell r="E523">
            <v>18789.47</v>
          </cell>
          <cell r="F523">
            <v>18789.47</v>
          </cell>
          <cell r="G523">
            <v>18789.47</v>
          </cell>
          <cell r="H523">
            <v>18789.47</v>
          </cell>
          <cell r="I523">
            <v>18789.47</v>
          </cell>
          <cell r="J523">
            <v>18789.47</v>
          </cell>
          <cell r="K523">
            <v>18789.47</v>
          </cell>
          <cell r="L523">
            <v>18789.47</v>
          </cell>
          <cell r="M523">
            <v>18789.47</v>
          </cell>
          <cell r="N523">
            <v>18789.47</v>
          </cell>
          <cell r="O523">
            <v>18789.47</v>
          </cell>
        </row>
        <row r="524">
          <cell r="A524">
            <v>18789.47</v>
          </cell>
          <cell r="B524">
            <v>18789.47</v>
          </cell>
          <cell r="C524">
            <v>18789.47</v>
          </cell>
          <cell r="D524">
            <v>18789.47</v>
          </cell>
          <cell r="E524">
            <v>18789.47</v>
          </cell>
          <cell r="F524">
            <v>18789.47</v>
          </cell>
          <cell r="G524">
            <v>18789.47</v>
          </cell>
          <cell r="H524">
            <v>18789.47</v>
          </cell>
          <cell r="I524">
            <v>18789.47</v>
          </cell>
          <cell r="J524">
            <v>18789.47</v>
          </cell>
          <cell r="K524">
            <v>18789.47</v>
          </cell>
          <cell r="L524">
            <v>18789.47</v>
          </cell>
          <cell r="M524">
            <v>18789.47</v>
          </cell>
          <cell r="N524">
            <v>18789.47</v>
          </cell>
          <cell r="O524">
            <v>18789.47</v>
          </cell>
        </row>
        <row r="525">
          <cell r="A525">
            <v>18789.47</v>
          </cell>
          <cell r="B525">
            <v>18789.47</v>
          </cell>
          <cell r="C525">
            <v>18789.47</v>
          </cell>
          <cell r="D525">
            <v>18789.47</v>
          </cell>
          <cell r="E525">
            <v>18789.47</v>
          </cell>
          <cell r="F525">
            <v>18789.47</v>
          </cell>
          <cell r="G525">
            <v>18789.47</v>
          </cell>
          <cell r="H525">
            <v>18789.47</v>
          </cell>
          <cell r="I525">
            <v>18789.47</v>
          </cell>
          <cell r="J525">
            <v>18789.47</v>
          </cell>
          <cell r="K525">
            <v>18789.47</v>
          </cell>
          <cell r="L525">
            <v>18789.47</v>
          </cell>
          <cell r="M525">
            <v>18789.47</v>
          </cell>
          <cell r="N525">
            <v>18789.47</v>
          </cell>
          <cell r="O525">
            <v>18789.47</v>
          </cell>
        </row>
        <row r="526">
          <cell r="A526">
            <v>18789.47</v>
          </cell>
          <cell r="B526">
            <v>18789.47</v>
          </cell>
          <cell r="C526">
            <v>18789.47</v>
          </cell>
          <cell r="D526">
            <v>18789.47</v>
          </cell>
          <cell r="E526">
            <v>18789.47</v>
          </cell>
          <cell r="F526">
            <v>18789.47</v>
          </cell>
          <cell r="G526">
            <v>18789.47</v>
          </cell>
          <cell r="H526">
            <v>18789.47</v>
          </cell>
          <cell r="I526">
            <v>18789.47</v>
          </cell>
          <cell r="J526">
            <v>18789.47</v>
          </cell>
          <cell r="K526">
            <v>18789.47</v>
          </cell>
          <cell r="L526">
            <v>18789.47</v>
          </cell>
          <cell r="M526">
            <v>18789.47</v>
          </cell>
          <cell r="N526">
            <v>18789.47</v>
          </cell>
          <cell r="O526">
            <v>18789.47</v>
          </cell>
        </row>
        <row r="527">
          <cell r="A527">
            <v>18789.47</v>
          </cell>
          <cell r="B527">
            <v>18789.47</v>
          </cell>
          <cell r="C527">
            <v>18789.47</v>
          </cell>
          <cell r="D527">
            <v>18789.47</v>
          </cell>
          <cell r="E527">
            <v>18789.47</v>
          </cell>
          <cell r="F527">
            <v>18789.47</v>
          </cell>
          <cell r="G527">
            <v>18789.47</v>
          </cell>
          <cell r="H527">
            <v>18789.47</v>
          </cell>
          <cell r="I527">
            <v>18789.47</v>
          </cell>
          <cell r="J527">
            <v>18789.47</v>
          </cell>
          <cell r="K527">
            <v>18789.47</v>
          </cell>
          <cell r="L527">
            <v>18789.47</v>
          </cell>
          <cell r="M527">
            <v>18789.47</v>
          </cell>
          <cell r="N527">
            <v>18789.47</v>
          </cell>
          <cell r="O527">
            <v>18789.47</v>
          </cell>
        </row>
        <row r="528">
          <cell r="A528">
            <v>18789.47</v>
          </cell>
          <cell r="B528">
            <v>18789.47</v>
          </cell>
          <cell r="C528">
            <v>18789.47</v>
          </cell>
          <cell r="D528">
            <v>18789.47</v>
          </cell>
          <cell r="E528">
            <v>18789.47</v>
          </cell>
          <cell r="F528">
            <v>18789.47</v>
          </cell>
          <cell r="G528">
            <v>18789.47</v>
          </cell>
          <cell r="H528">
            <v>18789.47</v>
          </cell>
          <cell r="I528">
            <v>18789.47</v>
          </cell>
          <cell r="J528">
            <v>18789.47</v>
          </cell>
          <cell r="K528">
            <v>18789.47</v>
          </cell>
          <cell r="L528">
            <v>18789.47</v>
          </cell>
          <cell r="M528">
            <v>18789.47</v>
          </cell>
          <cell r="N528">
            <v>18789.47</v>
          </cell>
          <cell r="O528">
            <v>18789.47</v>
          </cell>
        </row>
        <row r="529">
          <cell r="A529">
            <v>18789.47</v>
          </cell>
          <cell r="B529">
            <v>18789.47</v>
          </cell>
          <cell r="C529">
            <v>18789.47</v>
          </cell>
          <cell r="D529">
            <v>18789.47</v>
          </cell>
          <cell r="E529">
            <v>18789.47</v>
          </cell>
          <cell r="F529">
            <v>18789.47</v>
          </cell>
          <cell r="G529">
            <v>18789.47</v>
          </cell>
          <cell r="H529">
            <v>18789.47</v>
          </cell>
          <cell r="I529">
            <v>18789.47</v>
          </cell>
          <cell r="J529">
            <v>18789.47</v>
          </cell>
          <cell r="K529">
            <v>18789.47</v>
          </cell>
          <cell r="L529">
            <v>18789.47</v>
          </cell>
          <cell r="M529">
            <v>18789.47</v>
          </cell>
          <cell r="N529">
            <v>18789.47</v>
          </cell>
          <cell r="O529">
            <v>18789.47</v>
          </cell>
        </row>
        <row r="530">
          <cell r="A530">
            <v>18789.47</v>
          </cell>
          <cell r="B530">
            <v>18789.47</v>
          </cell>
          <cell r="C530">
            <v>18789.47</v>
          </cell>
          <cell r="D530">
            <v>18789.47</v>
          </cell>
          <cell r="E530">
            <v>18789.47</v>
          </cell>
          <cell r="F530">
            <v>18789.47</v>
          </cell>
          <cell r="G530">
            <v>18789.47</v>
          </cell>
          <cell r="H530">
            <v>18789.47</v>
          </cell>
          <cell r="I530">
            <v>18789.47</v>
          </cell>
          <cell r="J530">
            <v>18789.47</v>
          </cell>
          <cell r="K530">
            <v>18789.47</v>
          </cell>
          <cell r="L530">
            <v>18789.47</v>
          </cell>
          <cell r="M530">
            <v>18789.47</v>
          </cell>
          <cell r="N530">
            <v>18789.47</v>
          </cell>
          <cell r="O530">
            <v>18789.47</v>
          </cell>
        </row>
        <row r="531">
          <cell r="A531">
            <v>18789.47</v>
          </cell>
          <cell r="B531">
            <v>18789.47</v>
          </cell>
          <cell r="C531">
            <v>18789.47</v>
          </cell>
          <cell r="D531">
            <v>18789.47</v>
          </cell>
          <cell r="E531">
            <v>18789.47</v>
          </cell>
          <cell r="F531">
            <v>18789.47</v>
          </cell>
          <cell r="G531">
            <v>18789.47</v>
          </cell>
          <cell r="H531">
            <v>18789.47</v>
          </cell>
          <cell r="I531">
            <v>18789.47</v>
          </cell>
          <cell r="J531">
            <v>18789.47</v>
          </cell>
          <cell r="K531">
            <v>18789.47</v>
          </cell>
          <cell r="L531">
            <v>18789.47</v>
          </cell>
          <cell r="M531">
            <v>18789.47</v>
          </cell>
          <cell r="N531">
            <v>18789.47</v>
          </cell>
          <cell r="O531">
            <v>18789.47</v>
          </cell>
        </row>
        <row r="532">
          <cell r="A532">
            <v>18789.47</v>
          </cell>
          <cell r="B532">
            <v>18789.47</v>
          </cell>
          <cell r="C532">
            <v>18789.47</v>
          </cell>
          <cell r="D532">
            <v>18789.47</v>
          </cell>
          <cell r="E532">
            <v>18789.47</v>
          </cell>
          <cell r="F532">
            <v>18789.47</v>
          </cell>
          <cell r="G532">
            <v>18789.47</v>
          </cell>
          <cell r="H532">
            <v>18789.47</v>
          </cell>
          <cell r="I532">
            <v>18789.47</v>
          </cell>
          <cell r="J532">
            <v>18789.47</v>
          </cell>
          <cell r="K532">
            <v>18789.47</v>
          </cell>
          <cell r="L532">
            <v>18789.47</v>
          </cell>
          <cell r="M532">
            <v>18789.47</v>
          </cell>
          <cell r="N532">
            <v>18789.47</v>
          </cell>
          <cell r="O532">
            <v>18789.47</v>
          </cell>
        </row>
        <row r="533">
          <cell r="A533">
            <v>18789.47</v>
          </cell>
          <cell r="B533">
            <v>18789.47</v>
          </cell>
          <cell r="C533">
            <v>18789.47</v>
          </cell>
          <cell r="D533">
            <v>18789.47</v>
          </cell>
          <cell r="E533">
            <v>18789.47</v>
          </cell>
          <cell r="F533">
            <v>18789.47</v>
          </cell>
          <cell r="G533">
            <v>18789.47</v>
          </cell>
          <cell r="H533">
            <v>18789.47</v>
          </cell>
          <cell r="I533">
            <v>18789.47</v>
          </cell>
          <cell r="J533">
            <v>18789.47</v>
          </cell>
          <cell r="K533">
            <v>18789.47</v>
          </cell>
          <cell r="L533">
            <v>18789.47</v>
          </cell>
          <cell r="M533">
            <v>18789.47</v>
          </cell>
          <cell r="N533">
            <v>18789.47</v>
          </cell>
          <cell r="O533">
            <v>18789.47</v>
          </cell>
        </row>
        <row r="534">
          <cell r="A534">
            <v>18789.47</v>
          </cell>
          <cell r="B534">
            <v>18789.47</v>
          </cell>
          <cell r="C534">
            <v>18789.47</v>
          </cell>
          <cell r="D534">
            <v>18789.47</v>
          </cell>
          <cell r="E534">
            <v>18789.47</v>
          </cell>
          <cell r="F534">
            <v>18789.47</v>
          </cell>
          <cell r="G534">
            <v>18789.47</v>
          </cell>
          <cell r="H534">
            <v>18789.47</v>
          </cell>
          <cell r="I534">
            <v>18789.47</v>
          </cell>
          <cell r="J534">
            <v>18789.47</v>
          </cell>
          <cell r="K534">
            <v>18789.47</v>
          </cell>
          <cell r="L534">
            <v>18789.47</v>
          </cell>
          <cell r="M534">
            <v>18789.47</v>
          </cell>
          <cell r="N534">
            <v>18789.47</v>
          </cell>
          <cell r="O534">
            <v>18789.47</v>
          </cell>
        </row>
        <row r="535">
          <cell r="A535">
            <v>18789.47</v>
          </cell>
          <cell r="B535">
            <v>18789.47</v>
          </cell>
          <cell r="C535">
            <v>18789.47</v>
          </cell>
          <cell r="D535">
            <v>18789.47</v>
          </cell>
          <cell r="E535">
            <v>18789.47</v>
          </cell>
          <cell r="F535">
            <v>18789.47</v>
          </cell>
          <cell r="G535">
            <v>18789.47</v>
          </cell>
          <cell r="H535">
            <v>18789.47</v>
          </cell>
          <cell r="I535">
            <v>18789.47</v>
          </cell>
          <cell r="J535">
            <v>18789.47</v>
          </cell>
          <cell r="K535">
            <v>18789.47</v>
          </cell>
          <cell r="L535">
            <v>18789.47</v>
          </cell>
          <cell r="M535">
            <v>18789.47</v>
          </cell>
          <cell r="N535">
            <v>18789.47</v>
          </cell>
          <cell r="O535">
            <v>18789.47</v>
          </cell>
        </row>
        <row r="536">
          <cell r="A536">
            <v>18789.47</v>
          </cell>
          <cell r="B536">
            <v>18789.47</v>
          </cell>
          <cell r="C536">
            <v>18789.47</v>
          </cell>
          <cell r="D536">
            <v>18789.47</v>
          </cell>
          <cell r="E536">
            <v>18789.47</v>
          </cell>
          <cell r="F536">
            <v>18789.47</v>
          </cell>
          <cell r="G536">
            <v>18789.47</v>
          </cell>
          <cell r="H536">
            <v>18789.47</v>
          </cell>
          <cell r="I536">
            <v>18789.47</v>
          </cell>
          <cell r="J536">
            <v>18789.47</v>
          </cell>
          <cell r="K536">
            <v>18789.47</v>
          </cell>
          <cell r="L536">
            <v>18789.47</v>
          </cell>
          <cell r="M536">
            <v>18789.47</v>
          </cell>
          <cell r="N536">
            <v>18789.47</v>
          </cell>
          <cell r="O536">
            <v>18789.47</v>
          </cell>
        </row>
        <row r="537">
          <cell r="A537">
            <v>18789.47</v>
          </cell>
          <cell r="B537">
            <v>18789.47</v>
          </cell>
          <cell r="C537">
            <v>18789.47</v>
          </cell>
          <cell r="D537">
            <v>18789.47</v>
          </cell>
          <cell r="E537">
            <v>18789.47</v>
          </cell>
          <cell r="F537">
            <v>18789.47</v>
          </cell>
          <cell r="G537">
            <v>18789.47</v>
          </cell>
          <cell r="H537">
            <v>18789.47</v>
          </cell>
          <cell r="I537">
            <v>18789.47</v>
          </cell>
          <cell r="J537">
            <v>18789.47</v>
          </cell>
          <cell r="K537">
            <v>18789.47</v>
          </cell>
          <cell r="L537">
            <v>18789.47</v>
          </cell>
          <cell r="M537">
            <v>18789.47</v>
          </cell>
          <cell r="N537">
            <v>18789.47</v>
          </cell>
          <cell r="O537">
            <v>18789.47</v>
          </cell>
        </row>
        <row r="538">
          <cell r="A538">
            <v>18789.47</v>
          </cell>
          <cell r="B538">
            <v>18789.47</v>
          </cell>
          <cell r="C538">
            <v>18789.47</v>
          </cell>
          <cell r="D538">
            <v>18789.47</v>
          </cell>
          <cell r="E538">
            <v>18789.47</v>
          </cell>
          <cell r="F538">
            <v>18789.47</v>
          </cell>
          <cell r="G538">
            <v>18789.47</v>
          </cell>
          <cell r="H538">
            <v>18789.47</v>
          </cell>
          <cell r="I538">
            <v>18789.47</v>
          </cell>
          <cell r="J538">
            <v>18789.47</v>
          </cell>
          <cell r="K538">
            <v>18789.47</v>
          </cell>
          <cell r="L538">
            <v>18789.47</v>
          </cell>
          <cell r="M538">
            <v>18789.47</v>
          </cell>
          <cell r="N538">
            <v>18789.47</v>
          </cell>
          <cell r="O538">
            <v>18789.47</v>
          </cell>
        </row>
        <row r="539">
          <cell r="A539">
            <v>18789.47</v>
          </cell>
          <cell r="B539">
            <v>18789.47</v>
          </cell>
          <cell r="C539">
            <v>18789.47</v>
          </cell>
          <cell r="D539">
            <v>18789.47</v>
          </cell>
          <cell r="E539">
            <v>18789.47</v>
          </cell>
          <cell r="F539">
            <v>18789.47</v>
          </cell>
          <cell r="G539">
            <v>18789.47</v>
          </cell>
          <cell r="H539">
            <v>18789.47</v>
          </cell>
          <cell r="I539">
            <v>18789.47</v>
          </cell>
          <cell r="J539">
            <v>18789.47</v>
          </cell>
          <cell r="K539">
            <v>18789.47</v>
          </cell>
          <cell r="L539">
            <v>18789.47</v>
          </cell>
          <cell r="M539">
            <v>18789.47</v>
          </cell>
          <cell r="N539">
            <v>18789.47</v>
          </cell>
          <cell r="O539">
            <v>18789.47</v>
          </cell>
        </row>
        <row r="540">
          <cell r="A540">
            <v>18789.47</v>
          </cell>
          <cell r="B540">
            <v>18789.47</v>
          </cell>
          <cell r="C540">
            <v>18789.47</v>
          </cell>
          <cell r="D540">
            <v>18789.47</v>
          </cell>
          <cell r="E540">
            <v>18789.47</v>
          </cell>
          <cell r="F540">
            <v>18789.47</v>
          </cell>
          <cell r="G540">
            <v>18789.47</v>
          </cell>
          <cell r="H540">
            <v>18789.47</v>
          </cell>
          <cell r="I540">
            <v>18789.47</v>
          </cell>
          <cell r="J540">
            <v>18789.47</v>
          </cell>
          <cell r="K540">
            <v>18789.47</v>
          </cell>
          <cell r="L540">
            <v>18789.47</v>
          </cell>
          <cell r="M540">
            <v>18789.47</v>
          </cell>
          <cell r="N540">
            <v>18789.47</v>
          </cell>
          <cell r="O540">
            <v>18789.47</v>
          </cell>
        </row>
        <row r="541">
          <cell r="A541">
            <v>18789.47</v>
          </cell>
          <cell r="B541">
            <v>18789.47</v>
          </cell>
          <cell r="C541">
            <v>18789.47</v>
          </cell>
          <cell r="D541">
            <v>18789.47</v>
          </cell>
          <cell r="E541">
            <v>18789.47</v>
          </cell>
          <cell r="F541">
            <v>18789.47</v>
          </cell>
          <cell r="G541">
            <v>18789.47</v>
          </cell>
          <cell r="H541">
            <v>18789.47</v>
          </cell>
          <cell r="I541">
            <v>18789.47</v>
          </cell>
          <cell r="J541">
            <v>18789.47</v>
          </cell>
          <cell r="K541">
            <v>18789.47</v>
          </cell>
          <cell r="L541">
            <v>18789.47</v>
          </cell>
          <cell r="M541">
            <v>18789.47</v>
          </cell>
          <cell r="N541">
            <v>18789.47</v>
          </cell>
          <cell r="O541">
            <v>18789.47</v>
          </cell>
        </row>
        <row r="542">
          <cell r="A542">
            <v>18789.47</v>
          </cell>
          <cell r="B542">
            <v>18789.47</v>
          </cell>
          <cell r="C542">
            <v>18789.47</v>
          </cell>
          <cell r="D542">
            <v>18789.47</v>
          </cell>
          <cell r="E542">
            <v>18789.47</v>
          </cell>
          <cell r="F542">
            <v>18789.47</v>
          </cell>
          <cell r="G542">
            <v>18789.47</v>
          </cell>
          <cell r="H542">
            <v>18789.47</v>
          </cell>
          <cell r="I542">
            <v>18789.47</v>
          </cell>
          <cell r="J542">
            <v>18789.47</v>
          </cell>
          <cell r="K542">
            <v>18789.47</v>
          </cell>
          <cell r="L542">
            <v>18789.47</v>
          </cell>
          <cell r="M542">
            <v>18789.47</v>
          </cell>
          <cell r="N542">
            <v>18789.47</v>
          </cell>
          <cell r="O542">
            <v>18789.47</v>
          </cell>
        </row>
        <row r="543">
          <cell r="A543">
            <v>18789.47</v>
          </cell>
          <cell r="B543">
            <v>18789.47</v>
          </cell>
          <cell r="C543">
            <v>18789.47</v>
          </cell>
          <cell r="D543">
            <v>18789.47</v>
          </cell>
          <cell r="E543">
            <v>18789.47</v>
          </cell>
          <cell r="F543">
            <v>18789.47</v>
          </cell>
          <cell r="G543">
            <v>18789.47</v>
          </cell>
          <cell r="H543">
            <v>18789.47</v>
          </cell>
          <cell r="I543">
            <v>18789.47</v>
          </cell>
          <cell r="J543">
            <v>18789.47</v>
          </cell>
          <cell r="K543">
            <v>18789.47</v>
          </cell>
          <cell r="L543">
            <v>18789.47</v>
          </cell>
          <cell r="M543">
            <v>18789.47</v>
          </cell>
          <cell r="N543">
            <v>18789.47</v>
          </cell>
          <cell r="O543">
            <v>18789.47</v>
          </cell>
        </row>
        <row r="544">
          <cell r="A544">
            <v>18789.47</v>
          </cell>
          <cell r="B544">
            <v>18789.47</v>
          </cell>
          <cell r="C544">
            <v>18789.47</v>
          </cell>
          <cell r="D544">
            <v>18789.47</v>
          </cell>
          <cell r="E544">
            <v>18789.47</v>
          </cell>
          <cell r="F544">
            <v>18789.47</v>
          </cell>
          <cell r="G544">
            <v>18789.47</v>
          </cell>
          <cell r="H544">
            <v>18789.47</v>
          </cell>
          <cell r="I544">
            <v>18789.47</v>
          </cell>
          <cell r="J544">
            <v>18789.47</v>
          </cell>
          <cell r="K544">
            <v>18789.47</v>
          </cell>
          <cell r="L544">
            <v>18789.47</v>
          </cell>
          <cell r="M544">
            <v>18789.47</v>
          </cell>
          <cell r="N544">
            <v>18789.47</v>
          </cell>
          <cell r="O544">
            <v>18789.47</v>
          </cell>
        </row>
        <row r="545">
          <cell r="A545">
            <v>18789.47</v>
          </cell>
          <cell r="B545">
            <v>18789.47</v>
          </cell>
          <cell r="C545">
            <v>18789.47</v>
          </cell>
          <cell r="D545">
            <v>18789.47</v>
          </cell>
          <cell r="E545">
            <v>18789.47</v>
          </cell>
          <cell r="F545">
            <v>18789.47</v>
          </cell>
          <cell r="G545">
            <v>18789.47</v>
          </cell>
          <cell r="H545">
            <v>18789.47</v>
          </cell>
          <cell r="I545">
            <v>18789.47</v>
          </cell>
          <cell r="J545">
            <v>18789.47</v>
          </cell>
          <cell r="K545">
            <v>18789.47</v>
          </cell>
          <cell r="L545">
            <v>18789.47</v>
          </cell>
          <cell r="M545">
            <v>18789.47</v>
          </cell>
          <cell r="N545">
            <v>18789.47</v>
          </cell>
          <cell r="O545">
            <v>18789.47</v>
          </cell>
        </row>
        <row r="546">
          <cell r="A546">
            <v>18789.47</v>
          </cell>
          <cell r="B546">
            <v>18789.47</v>
          </cell>
          <cell r="C546">
            <v>18789.47</v>
          </cell>
          <cell r="D546">
            <v>18789.47</v>
          </cell>
          <cell r="E546">
            <v>18789.47</v>
          </cell>
          <cell r="F546">
            <v>18789.47</v>
          </cell>
          <cell r="G546">
            <v>18789.47</v>
          </cell>
          <cell r="H546">
            <v>18789.47</v>
          </cell>
          <cell r="I546">
            <v>18789.47</v>
          </cell>
          <cell r="J546">
            <v>18789.47</v>
          </cell>
          <cell r="K546">
            <v>18789.47</v>
          </cell>
          <cell r="L546">
            <v>18789.47</v>
          </cell>
          <cell r="M546">
            <v>18789.47</v>
          </cell>
          <cell r="N546">
            <v>18789.47</v>
          </cell>
          <cell r="O546">
            <v>18789.47</v>
          </cell>
        </row>
        <row r="547">
          <cell r="A547">
            <v>18789.47</v>
          </cell>
          <cell r="B547">
            <v>18789.47</v>
          </cell>
          <cell r="C547">
            <v>18789.47</v>
          </cell>
          <cell r="D547">
            <v>18789.47</v>
          </cell>
          <cell r="E547">
            <v>18789.47</v>
          </cell>
          <cell r="F547">
            <v>18789.47</v>
          </cell>
          <cell r="G547">
            <v>18789.47</v>
          </cell>
          <cell r="H547">
            <v>18789.47</v>
          </cell>
          <cell r="I547">
            <v>18789.47</v>
          </cell>
          <cell r="J547">
            <v>18789.47</v>
          </cell>
          <cell r="K547">
            <v>18789.47</v>
          </cell>
          <cell r="L547">
            <v>18789.47</v>
          </cell>
          <cell r="M547">
            <v>18789.47</v>
          </cell>
          <cell r="N547">
            <v>18789.47</v>
          </cell>
          <cell r="O547">
            <v>18789.47</v>
          </cell>
        </row>
        <row r="548">
          <cell r="A548">
            <v>18789.47</v>
          </cell>
          <cell r="B548">
            <v>18789.47</v>
          </cell>
          <cell r="C548">
            <v>18789.47</v>
          </cell>
          <cell r="D548">
            <v>18789.47</v>
          </cell>
          <cell r="E548">
            <v>18789.47</v>
          </cell>
          <cell r="F548">
            <v>18789.47</v>
          </cell>
          <cell r="G548">
            <v>18789.47</v>
          </cell>
          <cell r="H548">
            <v>18789.47</v>
          </cell>
          <cell r="I548">
            <v>18789.47</v>
          </cell>
          <cell r="J548">
            <v>18789.47</v>
          </cell>
          <cell r="K548">
            <v>18789.47</v>
          </cell>
          <cell r="L548">
            <v>18789.47</v>
          </cell>
          <cell r="M548">
            <v>18789.47</v>
          </cell>
          <cell r="N548">
            <v>18789.47</v>
          </cell>
          <cell r="O548">
            <v>18789.47</v>
          </cell>
        </row>
        <row r="549">
          <cell r="A549">
            <v>18789.47</v>
          </cell>
          <cell r="B549">
            <v>18789.47</v>
          </cell>
          <cell r="C549">
            <v>18789.47</v>
          </cell>
          <cell r="D549">
            <v>18789.47</v>
          </cell>
          <cell r="E549">
            <v>18789.47</v>
          </cell>
          <cell r="F549">
            <v>18789.47</v>
          </cell>
          <cell r="G549">
            <v>18789.47</v>
          </cell>
          <cell r="H549">
            <v>18789.47</v>
          </cell>
          <cell r="I549">
            <v>18789.47</v>
          </cell>
          <cell r="J549">
            <v>18789.47</v>
          </cell>
          <cell r="K549">
            <v>18789.47</v>
          </cell>
          <cell r="L549">
            <v>18789.47</v>
          </cell>
          <cell r="M549">
            <v>18789.47</v>
          </cell>
          <cell r="N549">
            <v>18789.47</v>
          </cell>
          <cell r="O549">
            <v>18789.47</v>
          </cell>
        </row>
        <row r="550">
          <cell r="A550">
            <v>18789.47</v>
          </cell>
          <cell r="B550">
            <v>18789.47</v>
          </cell>
          <cell r="C550">
            <v>18789.47</v>
          </cell>
          <cell r="D550">
            <v>18789.47</v>
          </cell>
          <cell r="E550">
            <v>18789.47</v>
          </cell>
          <cell r="F550">
            <v>18789.47</v>
          </cell>
          <cell r="G550">
            <v>18789.47</v>
          </cell>
          <cell r="H550">
            <v>18789.47</v>
          </cell>
          <cell r="I550">
            <v>18789.47</v>
          </cell>
          <cell r="J550">
            <v>18789.47</v>
          </cell>
          <cell r="K550">
            <v>18789.47</v>
          </cell>
          <cell r="L550">
            <v>18789.47</v>
          </cell>
          <cell r="M550">
            <v>18789.47</v>
          </cell>
          <cell r="N550">
            <v>18789.47</v>
          </cell>
          <cell r="O550">
            <v>18789.47</v>
          </cell>
        </row>
        <row r="551">
          <cell r="A551">
            <v>18789.47</v>
          </cell>
          <cell r="B551">
            <v>18789.47</v>
          </cell>
          <cell r="C551">
            <v>18789.47</v>
          </cell>
          <cell r="D551">
            <v>18789.47</v>
          </cell>
          <cell r="E551">
            <v>18789.47</v>
          </cell>
          <cell r="F551">
            <v>18789.47</v>
          </cell>
          <cell r="G551">
            <v>18789.47</v>
          </cell>
          <cell r="H551">
            <v>18789.47</v>
          </cell>
          <cell r="I551">
            <v>18789.47</v>
          </cell>
          <cell r="J551">
            <v>18789.47</v>
          </cell>
          <cell r="K551">
            <v>18789.47</v>
          </cell>
          <cell r="L551">
            <v>18789.47</v>
          </cell>
          <cell r="M551">
            <v>18789.47</v>
          </cell>
          <cell r="N551">
            <v>18789.47</v>
          </cell>
          <cell r="O551">
            <v>18789.47</v>
          </cell>
        </row>
        <row r="552">
          <cell r="A552">
            <v>18789.47</v>
          </cell>
          <cell r="B552">
            <v>18789.47</v>
          </cell>
          <cell r="C552">
            <v>18789.47</v>
          </cell>
          <cell r="D552">
            <v>18789.47</v>
          </cell>
          <cell r="E552">
            <v>18789.47</v>
          </cell>
          <cell r="F552">
            <v>18789.47</v>
          </cell>
          <cell r="G552">
            <v>18789.47</v>
          </cell>
          <cell r="H552">
            <v>18789.47</v>
          </cell>
          <cell r="I552">
            <v>18789.47</v>
          </cell>
          <cell r="J552">
            <v>18789.47</v>
          </cell>
          <cell r="K552">
            <v>18789.47</v>
          </cell>
          <cell r="L552">
            <v>18789.47</v>
          </cell>
          <cell r="M552">
            <v>18789.47</v>
          </cell>
          <cell r="N552">
            <v>18789.47</v>
          </cell>
          <cell r="O552">
            <v>18789.47</v>
          </cell>
        </row>
        <row r="553">
          <cell r="A553">
            <v>18789.47</v>
          </cell>
          <cell r="B553">
            <v>18789.47</v>
          </cell>
          <cell r="C553">
            <v>18789.47</v>
          </cell>
          <cell r="D553">
            <v>18789.47</v>
          </cell>
          <cell r="E553">
            <v>18789.47</v>
          </cell>
          <cell r="F553">
            <v>18789.47</v>
          </cell>
          <cell r="G553">
            <v>18789.47</v>
          </cell>
          <cell r="H553">
            <v>18789.47</v>
          </cell>
          <cell r="I553">
            <v>18789.47</v>
          </cell>
          <cell r="J553">
            <v>18789.47</v>
          </cell>
          <cell r="K553">
            <v>18789.47</v>
          </cell>
          <cell r="L553">
            <v>18789.47</v>
          </cell>
          <cell r="M553">
            <v>18789.47</v>
          </cell>
          <cell r="N553">
            <v>18789.47</v>
          </cell>
          <cell r="O553">
            <v>18789.47</v>
          </cell>
        </row>
        <row r="554">
          <cell r="A554">
            <v>18789.47</v>
          </cell>
          <cell r="B554">
            <v>18789.47</v>
          </cell>
          <cell r="C554">
            <v>18789.47</v>
          </cell>
          <cell r="D554">
            <v>18789.47</v>
          </cell>
          <cell r="E554">
            <v>18789.47</v>
          </cell>
          <cell r="F554">
            <v>18789.47</v>
          </cell>
          <cell r="G554">
            <v>18789.47</v>
          </cell>
          <cell r="H554">
            <v>18789.47</v>
          </cell>
          <cell r="I554">
            <v>18789.47</v>
          </cell>
          <cell r="J554">
            <v>18789.47</v>
          </cell>
          <cell r="K554">
            <v>18789.47</v>
          </cell>
          <cell r="L554">
            <v>18789.47</v>
          </cell>
          <cell r="M554">
            <v>18789.47</v>
          </cell>
          <cell r="N554">
            <v>18789.47</v>
          </cell>
          <cell r="O554">
            <v>18789.47</v>
          </cell>
        </row>
        <row r="555">
          <cell r="A555">
            <v>18789.47</v>
          </cell>
          <cell r="B555">
            <v>18789.47</v>
          </cell>
          <cell r="C555">
            <v>18789.47</v>
          </cell>
          <cell r="D555">
            <v>18789.47</v>
          </cell>
          <cell r="E555">
            <v>18789.47</v>
          </cell>
          <cell r="F555">
            <v>18789.47</v>
          </cell>
          <cell r="G555">
            <v>18789.47</v>
          </cell>
          <cell r="H555">
            <v>18789.47</v>
          </cell>
          <cell r="I555">
            <v>18789.47</v>
          </cell>
          <cell r="J555">
            <v>18789.47</v>
          </cell>
          <cell r="K555">
            <v>18789.47</v>
          </cell>
          <cell r="L555">
            <v>18789.47</v>
          </cell>
          <cell r="M555">
            <v>18789.47</v>
          </cell>
          <cell r="N555">
            <v>18789.47</v>
          </cell>
          <cell r="O555">
            <v>18789.47</v>
          </cell>
        </row>
        <row r="556">
          <cell r="A556">
            <v>18789.47</v>
          </cell>
          <cell r="B556">
            <v>18789.47</v>
          </cell>
          <cell r="C556">
            <v>18789.47</v>
          </cell>
          <cell r="D556">
            <v>18789.47</v>
          </cell>
          <cell r="E556">
            <v>18789.47</v>
          </cell>
          <cell r="F556">
            <v>18789.47</v>
          </cell>
          <cell r="G556">
            <v>18789.47</v>
          </cell>
          <cell r="H556">
            <v>18789.47</v>
          </cell>
          <cell r="I556">
            <v>18789.47</v>
          </cell>
          <cell r="J556">
            <v>18789.47</v>
          </cell>
          <cell r="K556">
            <v>18789.47</v>
          </cell>
          <cell r="L556">
            <v>18789.47</v>
          </cell>
          <cell r="M556">
            <v>18789.47</v>
          </cell>
          <cell r="N556">
            <v>18789.47</v>
          </cell>
          <cell r="O556">
            <v>18789.47</v>
          </cell>
        </row>
        <row r="557">
          <cell r="A557">
            <v>18789.47</v>
          </cell>
          <cell r="B557">
            <v>18789.47</v>
          </cell>
          <cell r="C557">
            <v>18789.47</v>
          </cell>
          <cell r="D557">
            <v>18789.47</v>
          </cell>
          <cell r="E557">
            <v>18789.47</v>
          </cell>
          <cell r="F557">
            <v>18789.47</v>
          </cell>
          <cell r="G557">
            <v>18789.47</v>
          </cell>
          <cell r="H557">
            <v>18789.47</v>
          </cell>
          <cell r="I557">
            <v>18789.47</v>
          </cell>
          <cell r="J557">
            <v>18789.47</v>
          </cell>
          <cell r="K557">
            <v>18789.47</v>
          </cell>
          <cell r="L557">
            <v>18789.47</v>
          </cell>
          <cell r="M557">
            <v>18789.47</v>
          </cell>
          <cell r="N557">
            <v>18789.47</v>
          </cell>
          <cell r="O557">
            <v>18789.47</v>
          </cell>
        </row>
        <row r="558">
          <cell r="A558">
            <v>18789.47</v>
          </cell>
          <cell r="B558">
            <v>18789.47</v>
          </cell>
          <cell r="C558">
            <v>18789.47</v>
          </cell>
          <cell r="D558">
            <v>18789.47</v>
          </cell>
          <cell r="E558">
            <v>18789.47</v>
          </cell>
          <cell r="F558">
            <v>18789.47</v>
          </cell>
          <cell r="G558">
            <v>18789.47</v>
          </cell>
          <cell r="H558">
            <v>18789.47</v>
          </cell>
          <cell r="I558">
            <v>18789.47</v>
          </cell>
          <cell r="J558">
            <v>18789.47</v>
          </cell>
          <cell r="K558">
            <v>18789.47</v>
          </cell>
          <cell r="L558">
            <v>18789.47</v>
          </cell>
          <cell r="M558">
            <v>18789.47</v>
          </cell>
          <cell r="N558">
            <v>18789.47</v>
          </cell>
          <cell r="O558">
            <v>18789.47</v>
          </cell>
        </row>
        <row r="559">
          <cell r="A559">
            <v>18789.47</v>
          </cell>
          <cell r="B559">
            <v>18789.47</v>
          </cell>
          <cell r="C559">
            <v>18789.47</v>
          </cell>
          <cell r="D559">
            <v>18789.47</v>
          </cell>
          <cell r="E559">
            <v>18789.47</v>
          </cell>
          <cell r="F559">
            <v>18789.47</v>
          </cell>
          <cell r="G559">
            <v>18789.47</v>
          </cell>
          <cell r="H559">
            <v>18789.47</v>
          </cell>
          <cell r="I559">
            <v>18789.47</v>
          </cell>
          <cell r="J559">
            <v>18789.47</v>
          </cell>
          <cell r="K559">
            <v>18789.47</v>
          </cell>
          <cell r="L559">
            <v>18789.47</v>
          </cell>
          <cell r="M559">
            <v>18789.47</v>
          </cell>
          <cell r="N559">
            <v>18789.47</v>
          </cell>
          <cell r="O559">
            <v>18789.47</v>
          </cell>
        </row>
        <row r="560">
          <cell r="A560">
            <v>18789.47</v>
          </cell>
          <cell r="B560">
            <v>18789.47</v>
          </cell>
          <cell r="C560">
            <v>18789.47</v>
          </cell>
          <cell r="D560">
            <v>18789.47</v>
          </cell>
          <cell r="E560">
            <v>18789.47</v>
          </cell>
          <cell r="F560">
            <v>18789.47</v>
          </cell>
          <cell r="G560">
            <v>18789.47</v>
          </cell>
          <cell r="H560">
            <v>18789.47</v>
          </cell>
          <cell r="I560">
            <v>18789.47</v>
          </cell>
          <cell r="J560">
            <v>18789.47</v>
          </cell>
          <cell r="K560">
            <v>18789.47</v>
          </cell>
          <cell r="L560">
            <v>18789.47</v>
          </cell>
          <cell r="M560">
            <v>18789.47</v>
          </cell>
          <cell r="N560">
            <v>18789.47</v>
          </cell>
          <cell r="O560">
            <v>18789.47</v>
          </cell>
        </row>
        <row r="561">
          <cell r="A561">
            <v>18789.47</v>
          </cell>
          <cell r="B561">
            <v>18789.47</v>
          </cell>
          <cell r="C561">
            <v>18789.47</v>
          </cell>
          <cell r="D561">
            <v>18789.47</v>
          </cell>
          <cell r="E561">
            <v>18789.47</v>
          </cell>
          <cell r="F561">
            <v>18789.47</v>
          </cell>
          <cell r="G561">
            <v>18789.47</v>
          </cell>
          <cell r="H561">
            <v>18789.47</v>
          </cell>
          <cell r="I561">
            <v>18789.47</v>
          </cell>
          <cell r="J561">
            <v>18789.47</v>
          </cell>
          <cell r="K561">
            <v>18789.47</v>
          </cell>
          <cell r="L561">
            <v>18789.47</v>
          </cell>
          <cell r="M561">
            <v>18789.47</v>
          </cell>
          <cell r="N561">
            <v>18789.47</v>
          </cell>
          <cell r="O561">
            <v>18789.47</v>
          </cell>
        </row>
        <row r="562">
          <cell r="A562">
            <v>18789.47</v>
          </cell>
          <cell r="B562">
            <v>18789.47</v>
          </cell>
          <cell r="C562">
            <v>18789.47</v>
          </cell>
          <cell r="D562">
            <v>18789.47</v>
          </cell>
          <cell r="E562">
            <v>18789.47</v>
          </cell>
          <cell r="F562">
            <v>18789.47</v>
          </cell>
          <cell r="G562">
            <v>18789.47</v>
          </cell>
          <cell r="H562">
            <v>18789.47</v>
          </cell>
          <cell r="I562">
            <v>18789.47</v>
          </cell>
          <cell r="J562">
            <v>18789.47</v>
          </cell>
          <cell r="K562">
            <v>18789.47</v>
          </cell>
          <cell r="L562">
            <v>18789.47</v>
          </cell>
          <cell r="M562">
            <v>18789.47</v>
          </cell>
          <cell r="N562">
            <v>18789.47</v>
          </cell>
          <cell r="O562">
            <v>18789.47</v>
          </cell>
        </row>
        <row r="563">
          <cell r="A563">
            <v>18789.47</v>
          </cell>
          <cell r="B563">
            <v>18789.47</v>
          </cell>
          <cell r="C563">
            <v>18789.47</v>
          </cell>
          <cell r="D563">
            <v>18789.47</v>
          </cell>
          <cell r="E563">
            <v>18789.47</v>
          </cell>
          <cell r="F563">
            <v>18789.47</v>
          </cell>
          <cell r="G563">
            <v>18789.47</v>
          </cell>
          <cell r="H563">
            <v>18789.47</v>
          </cell>
          <cell r="I563">
            <v>18789.47</v>
          </cell>
          <cell r="J563">
            <v>18789.47</v>
          </cell>
          <cell r="K563">
            <v>18789.47</v>
          </cell>
          <cell r="L563">
            <v>18789.47</v>
          </cell>
          <cell r="M563">
            <v>18789.47</v>
          </cell>
          <cell r="N563">
            <v>18789.47</v>
          </cell>
          <cell r="O563">
            <v>18789.47</v>
          </cell>
        </row>
        <row r="564">
          <cell r="A564">
            <v>18789.47</v>
          </cell>
          <cell r="B564">
            <v>18789.47</v>
          </cell>
          <cell r="C564">
            <v>18789.47</v>
          </cell>
          <cell r="D564">
            <v>18789.47</v>
          </cell>
          <cell r="E564">
            <v>18789.47</v>
          </cell>
          <cell r="F564">
            <v>18789.47</v>
          </cell>
          <cell r="G564">
            <v>18789.47</v>
          </cell>
          <cell r="H564">
            <v>18789.47</v>
          </cell>
          <cell r="I564">
            <v>18789.47</v>
          </cell>
          <cell r="J564">
            <v>18789.47</v>
          </cell>
          <cell r="K564">
            <v>18789.47</v>
          </cell>
          <cell r="L564">
            <v>18789.47</v>
          </cell>
          <cell r="M564">
            <v>18789.47</v>
          </cell>
          <cell r="N564">
            <v>18789.47</v>
          </cell>
          <cell r="O564">
            <v>18789.47</v>
          </cell>
        </row>
        <row r="565">
          <cell r="A565">
            <v>18789.47</v>
          </cell>
          <cell r="B565">
            <v>18789.47</v>
          </cell>
          <cell r="C565">
            <v>18789.47</v>
          </cell>
          <cell r="D565">
            <v>18789.47</v>
          </cell>
          <cell r="E565">
            <v>18789.47</v>
          </cell>
          <cell r="F565">
            <v>18789.47</v>
          </cell>
          <cell r="G565">
            <v>18789.47</v>
          </cell>
          <cell r="H565">
            <v>18789.47</v>
          </cell>
          <cell r="I565">
            <v>18789.47</v>
          </cell>
          <cell r="J565">
            <v>18789.47</v>
          </cell>
          <cell r="K565">
            <v>18789.47</v>
          </cell>
          <cell r="L565">
            <v>18789.47</v>
          </cell>
          <cell r="M565">
            <v>18789.47</v>
          </cell>
          <cell r="N565">
            <v>18789.47</v>
          </cell>
          <cell r="O565">
            <v>18789.47</v>
          </cell>
        </row>
        <row r="566">
          <cell r="A566">
            <v>18789.47</v>
          </cell>
          <cell r="B566">
            <v>18789.47</v>
          </cell>
          <cell r="C566">
            <v>18789.47</v>
          </cell>
          <cell r="D566">
            <v>18789.47</v>
          </cell>
          <cell r="E566">
            <v>18789.47</v>
          </cell>
          <cell r="F566">
            <v>18789.47</v>
          </cell>
          <cell r="G566">
            <v>18789.47</v>
          </cell>
          <cell r="H566">
            <v>18789.47</v>
          </cell>
          <cell r="I566">
            <v>18789.47</v>
          </cell>
          <cell r="J566">
            <v>18789.47</v>
          </cell>
          <cell r="K566">
            <v>18789.47</v>
          </cell>
          <cell r="L566">
            <v>18789.47</v>
          </cell>
          <cell r="M566">
            <v>18789.47</v>
          </cell>
          <cell r="N566">
            <v>18789.47</v>
          </cell>
          <cell r="O566">
            <v>18789.47</v>
          </cell>
        </row>
        <row r="567">
          <cell r="A567">
            <v>18789.47</v>
          </cell>
          <cell r="B567">
            <v>18789.47</v>
          </cell>
          <cell r="C567">
            <v>18789.47</v>
          </cell>
          <cell r="D567">
            <v>18789.47</v>
          </cell>
          <cell r="E567">
            <v>18789.47</v>
          </cell>
          <cell r="F567">
            <v>18789.47</v>
          </cell>
          <cell r="G567">
            <v>18789.47</v>
          </cell>
          <cell r="H567">
            <v>18789.47</v>
          </cell>
          <cell r="I567">
            <v>18789.47</v>
          </cell>
          <cell r="J567">
            <v>18789.47</v>
          </cell>
          <cell r="K567">
            <v>18789.47</v>
          </cell>
          <cell r="L567">
            <v>18789.47</v>
          </cell>
          <cell r="M567">
            <v>18789.47</v>
          </cell>
          <cell r="N567">
            <v>18789.47</v>
          </cell>
          <cell r="O567">
            <v>18789.47</v>
          </cell>
        </row>
        <row r="568">
          <cell r="A568">
            <v>18789.47</v>
          </cell>
          <cell r="B568">
            <v>18789.47</v>
          </cell>
          <cell r="C568">
            <v>18789.47</v>
          </cell>
          <cell r="D568">
            <v>18789.47</v>
          </cell>
          <cell r="E568">
            <v>18789.47</v>
          </cell>
          <cell r="F568">
            <v>18789.47</v>
          </cell>
          <cell r="G568">
            <v>18789.47</v>
          </cell>
          <cell r="H568">
            <v>18789.47</v>
          </cell>
          <cell r="I568">
            <v>18789.47</v>
          </cell>
          <cell r="J568">
            <v>18789.47</v>
          </cell>
          <cell r="K568">
            <v>18789.47</v>
          </cell>
          <cell r="L568">
            <v>18789.47</v>
          </cell>
          <cell r="M568">
            <v>18789.47</v>
          </cell>
          <cell r="N568">
            <v>18789.47</v>
          </cell>
          <cell r="O568">
            <v>18789.47</v>
          </cell>
        </row>
        <row r="569">
          <cell r="A569">
            <v>18789.47</v>
          </cell>
          <cell r="B569">
            <v>18789.47</v>
          </cell>
          <cell r="C569">
            <v>18789.47</v>
          </cell>
          <cell r="D569">
            <v>18789.47</v>
          </cell>
          <cell r="E569">
            <v>18789.47</v>
          </cell>
          <cell r="F569">
            <v>18789.47</v>
          </cell>
          <cell r="G569">
            <v>18789.47</v>
          </cell>
          <cell r="H569">
            <v>18789.47</v>
          </cell>
          <cell r="I569">
            <v>18789.47</v>
          </cell>
          <cell r="J569">
            <v>18789.47</v>
          </cell>
          <cell r="K569">
            <v>18789.47</v>
          </cell>
          <cell r="L569">
            <v>18789.47</v>
          </cell>
          <cell r="M569">
            <v>18789.47</v>
          </cell>
          <cell r="N569">
            <v>18789.47</v>
          </cell>
          <cell r="O569">
            <v>18789.47</v>
          </cell>
        </row>
        <row r="570">
          <cell r="A570">
            <v>18789.47</v>
          </cell>
          <cell r="B570">
            <v>18789.47</v>
          </cell>
          <cell r="C570">
            <v>18789.47</v>
          </cell>
          <cell r="D570">
            <v>18789.47</v>
          </cell>
          <cell r="E570">
            <v>18789.47</v>
          </cell>
          <cell r="F570">
            <v>18789.47</v>
          </cell>
          <cell r="G570">
            <v>18789.47</v>
          </cell>
          <cell r="H570">
            <v>18789.47</v>
          </cell>
          <cell r="I570">
            <v>18789.47</v>
          </cell>
          <cell r="J570">
            <v>18789.47</v>
          </cell>
          <cell r="K570">
            <v>18789.47</v>
          </cell>
          <cell r="L570">
            <v>18789.47</v>
          </cell>
          <cell r="M570">
            <v>18789.47</v>
          </cell>
          <cell r="N570">
            <v>18789.47</v>
          </cell>
          <cell r="O570">
            <v>18789.47</v>
          </cell>
        </row>
        <row r="571">
          <cell r="A571">
            <v>18789.47</v>
          </cell>
          <cell r="B571">
            <v>18789.47</v>
          </cell>
          <cell r="C571">
            <v>18789.47</v>
          </cell>
          <cell r="D571">
            <v>18789.47</v>
          </cell>
          <cell r="E571">
            <v>18789.47</v>
          </cell>
          <cell r="F571">
            <v>18789.47</v>
          </cell>
          <cell r="G571">
            <v>18789.47</v>
          </cell>
          <cell r="H571">
            <v>18789.47</v>
          </cell>
          <cell r="I571">
            <v>18789.47</v>
          </cell>
          <cell r="J571">
            <v>18789.47</v>
          </cell>
          <cell r="K571">
            <v>18789.47</v>
          </cell>
          <cell r="L571">
            <v>18789.47</v>
          </cell>
          <cell r="M571">
            <v>18789.47</v>
          </cell>
          <cell r="N571">
            <v>18789.47</v>
          </cell>
          <cell r="O571">
            <v>18789.47</v>
          </cell>
        </row>
        <row r="572">
          <cell r="A572">
            <v>18789.47</v>
          </cell>
          <cell r="B572">
            <v>18789.47</v>
          </cell>
          <cell r="C572">
            <v>18789.47</v>
          </cell>
          <cell r="D572">
            <v>18789.47</v>
          </cell>
          <cell r="E572">
            <v>18789.47</v>
          </cell>
          <cell r="F572">
            <v>18789.47</v>
          </cell>
          <cell r="G572">
            <v>18789.47</v>
          </cell>
          <cell r="H572">
            <v>18789.47</v>
          </cell>
          <cell r="I572">
            <v>18789.47</v>
          </cell>
          <cell r="J572">
            <v>18789.47</v>
          </cell>
          <cell r="K572">
            <v>18789.47</v>
          </cell>
          <cell r="L572">
            <v>18789.47</v>
          </cell>
          <cell r="M572">
            <v>18789.47</v>
          </cell>
          <cell r="N572">
            <v>18789.47</v>
          </cell>
          <cell r="O572">
            <v>18789.47</v>
          </cell>
        </row>
        <row r="573">
          <cell r="A573">
            <v>18789.47</v>
          </cell>
          <cell r="B573">
            <v>18789.47</v>
          </cell>
          <cell r="C573">
            <v>18789.47</v>
          </cell>
          <cell r="D573">
            <v>18789.47</v>
          </cell>
          <cell r="E573">
            <v>18789.47</v>
          </cell>
          <cell r="F573">
            <v>18789.47</v>
          </cell>
          <cell r="G573">
            <v>18789.47</v>
          </cell>
          <cell r="H573">
            <v>18789.47</v>
          </cell>
          <cell r="I573">
            <v>18789.47</v>
          </cell>
          <cell r="J573">
            <v>18789.47</v>
          </cell>
          <cell r="K573">
            <v>18789.47</v>
          </cell>
          <cell r="L573">
            <v>18789.47</v>
          </cell>
          <cell r="M573">
            <v>18789.47</v>
          </cell>
          <cell r="N573">
            <v>18789.47</v>
          </cell>
          <cell r="O573">
            <v>18789.47</v>
          </cell>
        </row>
        <row r="574">
          <cell r="A574">
            <v>18789.47</v>
          </cell>
          <cell r="B574">
            <v>18789.47</v>
          </cell>
          <cell r="C574">
            <v>18789.47</v>
          </cell>
          <cell r="D574">
            <v>18789.47</v>
          </cell>
          <cell r="E574">
            <v>18789.47</v>
          </cell>
          <cell r="F574">
            <v>18789.47</v>
          </cell>
          <cell r="G574">
            <v>18789.47</v>
          </cell>
          <cell r="H574">
            <v>18789.47</v>
          </cell>
          <cell r="I574">
            <v>18789.47</v>
          </cell>
          <cell r="J574">
            <v>18789.47</v>
          </cell>
          <cell r="K574">
            <v>18789.47</v>
          </cell>
          <cell r="L574">
            <v>18789.47</v>
          </cell>
          <cell r="M574">
            <v>18789.47</v>
          </cell>
          <cell r="N574">
            <v>18789.47</v>
          </cell>
          <cell r="O574">
            <v>18789.47</v>
          </cell>
        </row>
        <row r="575">
          <cell r="A575">
            <v>18789.47</v>
          </cell>
          <cell r="B575">
            <v>18789.47</v>
          </cell>
          <cell r="C575">
            <v>18789.47</v>
          </cell>
          <cell r="D575">
            <v>18789.47</v>
          </cell>
          <cell r="E575">
            <v>18789.47</v>
          </cell>
          <cell r="F575">
            <v>18789.47</v>
          </cell>
          <cell r="G575">
            <v>18789.47</v>
          </cell>
          <cell r="H575">
            <v>18789.47</v>
          </cell>
          <cell r="I575">
            <v>18789.47</v>
          </cell>
          <cell r="J575">
            <v>18789.47</v>
          </cell>
          <cell r="K575">
            <v>18789.47</v>
          </cell>
          <cell r="L575">
            <v>18789.47</v>
          </cell>
          <cell r="M575">
            <v>18789.47</v>
          </cell>
          <cell r="N575">
            <v>18789.47</v>
          </cell>
          <cell r="O575">
            <v>18789.47</v>
          </cell>
        </row>
        <row r="576">
          <cell r="A576">
            <v>18789.47</v>
          </cell>
          <cell r="B576">
            <v>18789.47</v>
          </cell>
          <cell r="C576">
            <v>18789.47</v>
          </cell>
          <cell r="D576">
            <v>18789.47</v>
          </cell>
          <cell r="E576">
            <v>18789.47</v>
          </cell>
          <cell r="F576">
            <v>18789.47</v>
          </cell>
          <cell r="G576">
            <v>18789.47</v>
          </cell>
          <cell r="H576">
            <v>18789.47</v>
          </cell>
          <cell r="I576">
            <v>18789.47</v>
          </cell>
          <cell r="J576">
            <v>18789.47</v>
          </cell>
          <cell r="K576">
            <v>18789.47</v>
          </cell>
          <cell r="L576">
            <v>18789.47</v>
          </cell>
          <cell r="M576">
            <v>18789.47</v>
          </cell>
          <cell r="N576">
            <v>18789.47</v>
          </cell>
          <cell r="O576">
            <v>18789.47</v>
          </cell>
        </row>
        <row r="577">
          <cell r="A577">
            <v>18789.47</v>
          </cell>
          <cell r="B577">
            <v>18789.47</v>
          </cell>
          <cell r="C577">
            <v>18789.47</v>
          </cell>
          <cell r="D577">
            <v>18789.47</v>
          </cell>
          <cell r="E577">
            <v>18789.47</v>
          </cell>
          <cell r="F577">
            <v>18789.47</v>
          </cell>
          <cell r="G577">
            <v>18789.47</v>
          </cell>
          <cell r="H577">
            <v>18789.47</v>
          </cell>
          <cell r="I577">
            <v>18789.47</v>
          </cell>
          <cell r="J577">
            <v>18789.47</v>
          </cell>
          <cell r="K577">
            <v>18789.47</v>
          </cell>
          <cell r="L577">
            <v>18789.47</v>
          </cell>
          <cell r="M577">
            <v>18789.47</v>
          </cell>
          <cell r="N577">
            <v>18789.47</v>
          </cell>
          <cell r="O577">
            <v>18789.47</v>
          </cell>
        </row>
        <row r="578">
          <cell r="A578">
            <v>18789.47</v>
          </cell>
          <cell r="B578">
            <v>18789.47</v>
          </cell>
          <cell r="C578">
            <v>18789.47</v>
          </cell>
          <cell r="D578">
            <v>18789.47</v>
          </cell>
          <cell r="E578">
            <v>18789.47</v>
          </cell>
          <cell r="F578">
            <v>18789.47</v>
          </cell>
          <cell r="G578">
            <v>18789.47</v>
          </cell>
          <cell r="H578">
            <v>18789.47</v>
          </cell>
          <cell r="I578">
            <v>18789.47</v>
          </cell>
          <cell r="J578">
            <v>18789.47</v>
          </cell>
          <cell r="K578">
            <v>18789.47</v>
          </cell>
          <cell r="L578">
            <v>18789.47</v>
          </cell>
          <cell r="M578">
            <v>18789.47</v>
          </cell>
          <cell r="N578">
            <v>18789.47</v>
          </cell>
          <cell r="O578">
            <v>18789.47</v>
          </cell>
        </row>
        <row r="579">
          <cell r="A579">
            <v>18789.47</v>
          </cell>
          <cell r="B579">
            <v>18789.47</v>
          </cell>
          <cell r="C579">
            <v>18789.47</v>
          </cell>
          <cell r="D579">
            <v>18789.47</v>
          </cell>
          <cell r="E579">
            <v>18789.47</v>
          </cell>
          <cell r="F579">
            <v>18789.47</v>
          </cell>
          <cell r="G579">
            <v>18789.47</v>
          </cell>
          <cell r="H579">
            <v>18789.47</v>
          </cell>
          <cell r="I579">
            <v>18789.47</v>
          </cell>
          <cell r="J579">
            <v>18789.47</v>
          </cell>
          <cell r="K579">
            <v>18789.47</v>
          </cell>
          <cell r="L579">
            <v>18789.47</v>
          </cell>
          <cell r="M579">
            <v>18789.47</v>
          </cell>
          <cell r="N579">
            <v>18789.47</v>
          </cell>
          <cell r="O579">
            <v>18789.47</v>
          </cell>
        </row>
        <row r="580">
          <cell r="A580">
            <v>18789.47</v>
          </cell>
          <cell r="B580">
            <v>18789.47</v>
          </cell>
          <cell r="C580">
            <v>18789.47</v>
          </cell>
          <cell r="D580">
            <v>18789.47</v>
          </cell>
          <cell r="E580">
            <v>18789.47</v>
          </cell>
          <cell r="F580">
            <v>18789.47</v>
          </cell>
          <cell r="G580">
            <v>18789.47</v>
          </cell>
          <cell r="H580">
            <v>18789.47</v>
          </cell>
          <cell r="I580">
            <v>18789.47</v>
          </cell>
          <cell r="J580">
            <v>18789.47</v>
          </cell>
          <cell r="K580">
            <v>18789.47</v>
          </cell>
          <cell r="L580">
            <v>18789.47</v>
          </cell>
          <cell r="M580">
            <v>18789.47</v>
          </cell>
          <cell r="N580">
            <v>18789.47</v>
          </cell>
          <cell r="O580">
            <v>18789.47</v>
          </cell>
        </row>
        <row r="581">
          <cell r="A581">
            <v>18789.47</v>
          </cell>
          <cell r="B581">
            <v>18789.47</v>
          </cell>
          <cell r="C581">
            <v>18789.47</v>
          </cell>
          <cell r="D581">
            <v>18789.47</v>
          </cell>
          <cell r="E581">
            <v>18789.47</v>
          </cell>
          <cell r="F581">
            <v>18789.47</v>
          </cell>
          <cell r="G581">
            <v>18789.47</v>
          </cell>
          <cell r="H581">
            <v>18789.47</v>
          </cell>
          <cell r="I581">
            <v>18789.47</v>
          </cell>
          <cell r="J581">
            <v>18789.47</v>
          </cell>
          <cell r="K581">
            <v>18789.47</v>
          </cell>
          <cell r="L581">
            <v>18789.47</v>
          </cell>
          <cell r="M581">
            <v>18789.47</v>
          </cell>
          <cell r="N581">
            <v>18789.47</v>
          </cell>
          <cell r="O581">
            <v>18789.47</v>
          </cell>
        </row>
        <row r="582">
          <cell r="A582">
            <v>18789.47</v>
          </cell>
          <cell r="B582">
            <v>18789.47</v>
          </cell>
          <cell r="C582">
            <v>18789.47</v>
          </cell>
          <cell r="D582">
            <v>18789.47</v>
          </cell>
          <cell r="E582">
            <v>18789.47</v>
          </cell>
          <cell r="F582">
            <v>18789.47</v>
          </cell>
          <cell r="G582">
            <v>18789.47</v>
          </cell>
          <cell r="H582">
            <v>18789.47</v>
          </cell>
          <cell r="I582">
            <v>18789.47</v>
          </cell>
          <cell r="J582">
            <v>18789.47</v>
          </cell>
          <cell r="K582">
            <v>18789.47</v>
          </cell>
          <cell r="L582">
            <v>18789.47</v>
          </cell>
          <cell r="M582">
            <v>18789.47</v>
          </cell>
          <cell r="N582">
            <v>18789.47</v>
          </cell>
          <cell r="O582">
            <v>18789.47</v>
          </cell>
        </row>
        <row r="583">
          <cell r="A583">
            <v>18789.47</v>
          </cell>
          <cell r="B583">
            <v>18789.47</v>
          </cell>
          <cell r="C583">
            <v>18789.47</v>
          </cell>
          <cell r="D583">
            <v>18789.47</v>
          </cell>
          <cell r="E583">
            <v>18789.47</v>
          </cell>
          <cell r="F583">
            <v>18789.47</v>
          </cell>
          <cell r="G583">
            <v>18789.47</v>
          </cell>
          <cell r="H583">
            <v>18789.47</v>
          </cell>
          <cell r="I583">
            <v>18789.47</v>
          </cell>
          <cell r="J583">
            <v>18789.47</v>
          </cell>
          <cell r="K583">
            <v>18789.47</v>
          </cell>
          <cell r="L583">
            <v>18789.47</v>
          </cell>
          <cell r="M583">
            <v>18789.47</v>
          </cell>
          <cell r="N583">
            <v>18789.47</v>
          </cell>
          <cell r="O583">
            <v>18789.47</v>
          </cell>
        </row>
        <row r="584">
          <cell r="A584">
            <v>18789.47</v>
          </cell>
          <cell r="B584">
            <v>18789.47</v>
          </cell>
          <cell r="C584">
            <v>18789.47</v>
          </cell>
          <cell r="D584">
            <v>18789.47</v>
          </cell>
          <cell r="E584">
            <v>18789.47</v>
          </cell>
          <cell r="F584">
            <v>18789.47</v>
          </cell>
          <cell r="G584">
            <v>18789.47</v>
          </cell>
          <cell r="H584">
            <v>18789.47</v>
          </cell>
          <cell r="I584">
            <v>18789.47</v>
          </cell>
          <cell r="J584">
            <v>18789.47</v>
          </cell>
          <cell r="K584">
            <v>18789.47</v>
          </cell>
          <cell r="L584">
            <v>18789.47</v>
          </cell>
          <cell r="M584">
            <v>18789.47</v>
          </cell>
          <cell r="N584">
            <v>18789.47</v>
          </cell>
          <cell r="O584">
            <v>18789.47</v>
          </cell>
        </row>
        <row r="585">
          <cell r="A585">
            <v>18789.47</v>
          </cell>
          <cell r="B585">
            <v>18789.47</v>
          </cell>
          <cell r="C585">
            <v>18789.47</v>
          </cell>
          <cell r="D585">
            <v>18789.47</v>
          </cell>
          <cell r="E585">
            <v>18789.47</v>
          </cell>
          <cell r="F585">
            <v>18789.47</v>
          </cell>
          <cell r="G585">
            <v>18789.47</v>
          </cell>
          <cell r="H585">
            <v>18789.47</v>
          </cell>
          <cell r="I585">
            <v>18789.47</v>
          </cell>
          <cell r="J585">
            <v>18789.47</v>
          </cell>
          <cell r="K585">
            <v>18789.47</v>
          </cell>
          <cell r="L585">
            <v>18789.47</v>
          </cell>
          <cell r="M585">
            <v>18789.47</v>
          </cell>
          <cell r="N585">
            <v>18789.47</v>
          </cell>
          <cell r="O585">
            <v>18789.47</v>
          </cell>
        </row>
        <row r="586">
          <cell r="A586">
            <v>18789.47</v>
          </cell>
          <cell r="B586">
            <v>18789.47</v>
          </cell>
          <cell r="C586">
            <v>18789.47</v>
          </cell>
          <cell r="D586">
            <v>18789.47</v>
          </cell>
          <cell r="E586">
            <v>18789.47</v>
          </cell>
          <cell r="F586">
            <v>18789.47</v>
          </cell>
          <cell r="G586">
            <v>18789.47</v>
          </cell>
          <cell r="H586">
            <v>18789.47</v>
          </cell>
          <cell r="I586">
            <v>18789.47</v>
          </cell>
          <cell r="J586">
            <v>18789.47</v>
          </cell>
          <cell r="K586">
            <v>18789.47</v>
          </cell>
          <cell r="L586">
            <v>18789.47</v>
          </cell>
          <cell r="M586">
            <v>18789.47</v>
          </cell>
          <cell r="N586">
            <v>18789.47</v>
          </cell>
          <cell r="O586">
            <v>18789.47</v>
          </cell>
        </row>
        <row r="587">
          <cell r="A587">
            <v>18789.47</v>
          </cell>
          <cell r="B587">
            <v>18789.47</v>
          </cell>
          <cell r="C587">
            <v>18789.47</v>
          </cell>
          <cell r="D587">
            <v>18789.47</v>
          </cell>
          <cell r="E587">
            <v>18789.47</v>
          </cell>
          <cell r="F587">
            <v>18789.47</v>
          </cell>
          <cell r="G587">
            <v>18789.47</v>
          </cell>
          <cell r="H587">
            <v>18789.47</v>
          </cell>
          <cell r="I587">
            <v>18789.47</v>
          </cell>
          <cell r="J587">
            <v>18789.47</v>
          </cell>
          <cell r="K587">
            <v>18789.47</v>
          </cell>
          <cell r="L587">
            <v>18789.47</v>
          </cell>
          <cell r="M587">
            <v>18789.47</v>
          </cell>
          <cell r="N587">
            <v>18789.47</v>
          </cell>
          <cell r="O587">
            <v>18789.47</v>
          </cell>
        </row>
        <row r="588">
          <cell r="A588">
            <v>18789.47</v>
          </cell>
          <cell r="B588">
            <v>18789.47</v>
          </cell>
          <cell r="C588">
            <v>18789.47</v>
          </cell>
          <cell r="D588">
            <v>18789.47</v>
          </cell>
          <cell r="E588">
            <v>18789.47</v>
          </cell>
          <cell r="F588">
            <v>18789.47</v>
          </cell>
          <cell r="G588">
            <v>18789.47</v>
          </cell>
          <cell r="H588">
            <v>18789.47</v>
          </cell>
          <cell r="I588">
            <v>18789.47</v>
          </cell>
          <cell r="J588">
            <v>18789.47</v>
          </cell>
          <cell r="K588">
            <v>18789.47</v>
          </cell>
          <cell r="L588">
            <v>18789.47</v>
          </cell>
          <cell r="M588">
            <v>18789.47</v>
          </cell>
          <cell r="N588">
            <v>18789.47</v>
          </cell>
          <cell r="O588">
            <v>18789.47</v>
          </cell>
        </row>
        <row r="589">
          <cell r="A589">
            <v>18789.47</v>
          </cell>
          <cell r="B589">
            <v>18789.47</v>
          </cell>
          <cell r="C589">
            <v>18789.47</v>
          </cell>
          <cell r="D589">
            <v>18789.47</v>
          </cell>
          <cell r="E589">
            <v>18789.47</v>
          </cell>
          <cell r="F589">
            <v>18789.47</v>
          </cell>
          <cell r="G589">
            <v>18789.47</v>
          </cell>
          <cell r="H589">
            <v>18789.47</v>
          </cell>
          <cell r="I589">
            <v>18789.47</v>
          </cell>
          <cell r="J589">
            <v>18789.47</v>
          </cell>
          <cell r="K589">
            <v>18789.47</v>
          </cell>
          <cell r="L589">
            <v>18789.47</v>
          </cell>
          <cell r="M589">
            <v>18789.47</v>
          </cell>
          <cell r="N589">
            <v>18789.47</v>
          </cell>
          <cell r="O589">
            <v>18789.47</v>
          </cell>
        </row>
        <row r="590">
          <cell r="A590">
            <v>18789.47</v>
          </cell>
          <cell r="B590">
            <v>18789.47</v>
          </cell>
          <cell r="C590">
            <v>18789.47</v>
          </cell>
          <cell r="D590">
            <v>18789.47</v>
          </cell>
          <cell r="E590">
            <v>18789.47</v>
          </cell>
          <cell r="F590">
            <v>18789.47</v>
          </cell>
          <cell r="G590">
            <v>18789.47</v>
          </cell>
          <cell r="H590">
            <v>18789.47</v>
          </cell>
          <cell r="I590">
            <v>18789.47</v>
          </cell>
          <cell r="J590">
            <v>18789.47</v>
          </cell>
          <cell r="K590">
            <v>18789.47</v>
          </cell>
          <cell r="L590">
            <v>18789.47</v>
          </cell>
          <cell r="M590">
            <v>18789.47</v>
          </cell>
          <cell r="N590">
            <v>18789.47</v>
          </cell>
          <cell r="O590">
            <v>18789.47</v>
          </cell>
        </row>
        <row r="591">
          <cell r="A591">
            <v>18789.47</v>
          </cell>
          <cell r="B591">
            <v>18789.47</v>
          </cell>
          <cell r="C591">
            <v>18789.47</v>
          </cell>
          <cell r="D591">
            <v>18789.47</v>
          </cell>
          <cell r="E591">
            <v>18789.47</v>
          </cell>
          <cell r="F591">
            <v>18789.47</v>
          </cell>
          <cell r="G591">
            <v>18789.47</v>
          </cell>
          <cell r="H591">
            <v>18789.47</v>
          </cell>
          <cell r="I591">
            <v>18789.47</v>
          </cell>
          <cell r="J591">
            <v>18789.47</v>
          </cell>
          <cell r="K591">
            <v>18789.47</v>
          </cell>
          <cell r="L591">
            <v>18789.47</v>
          </cell>
          <cell r="M591">
            <v>18789.47</v>
          </cell>
          <cell r="N591">
            <v>18789.47</v>
          </cell>
          <cell r="O591">
            <v>18789.47</v>
          </cell>
        </row>
        <row r="592">
          <cell r="A592">
            <v>18789.47</v>
          </cell>
          <cell r="B592">
            <v>18789.47</v>
          </cell>
          <cell r="C592">
            <v>18789.47</v>
          </cell>
          <cell r="D592">
            <v>18789.47</v>
          </cell>
          <cell r="E592">
            <v>18789.47</v>
          </cell>
          <cell r="F592">
            <v>18789.47</v>
          </cell>
          <cell r="G592">
            <v>18789.47</v>
          </cell>
          <cell r="H592">
            <v>18789.47</v>
          </cell>
          <cell r="I592">
            <v>18789.47</v>
          </cell>
          <cell r="J592">
            <v>18789.47</v>
          </cell>
          <cell r="K592">
            <v>18789.47</v>
          </cell>
          <cell r="L592">
            <v>18789.47</v>
          </cell>
          <cell r="M592">
            <v>18789.47</v>
          </cell>
          <cell r="N592">
            <v>18789.47</v>
          </cell>
          <cell r="O592">
            <v>18789.47</v>
          </cell>
        </row>
        <row r="593">
          <cell r="A593">
            <v>18789.47</v>
          </cell>
          <cell r="B593">
            <v>18789.47</v>
          </cell>
          <cell r="C593">
            <v>18789.47</v>
          </cell>
          <cell r="D593">
            <v>18789.47</v>
          </cell>
          <cell r="E593">
            <v>18789.47</v>
          </cell>
          <cell r="F593">
            <v>18789.47</v>
          </cell>
          <cell r="G593">
            <v>18789.47</v>
          </cell>
          <cell r="H593">
            <v>18789.47</v>
          </cell>
          <cell r="I593">
            <v>18789.47</v>
          </cell>
          <cell r="J593">
            <v>18789.47</v>
          </cell>
          <cell r="K593">
            <v>18789.47</v>
          </cell>
          <cell r="L593">
            <v>18789.47</v>
          </cell>
          <cell r="M593">
            <v>18789.47</v>
          </cell>
          <cell r="N593">
            <v>18789.47</v>
          </cell>
          <cell r="O593">
            <v>18789.47</v>
          </cell>
        </row>
        <row r="594">
          <cell r="A594">
            <v>18789.47</v>
          </cell>
          <cell r="B594">
            <v>18789.47</v>
          </cell>
          <cell r="C594">
            <v>18789.47</v>
          </cell>
          <cell r="D594">
            <v>18789.47</v>
          </cell>
          <cell r="E594">
            <v>18789.47</v>
          </cell>
          <cell r="F594">
            <v>18789.47</v>
          </cell>
          <cell r="G594">
            <v>18789.47</v>
          </cell>
          <cell r="H594">
            <v>18789.47</v>
          </cell>
          <cell r="I594">
            <v>18789.47</v>
          </cell>
          <cell r="J594">
            <v>18789.47</v>
          </cell>
          <cell r="K594">
            <v>18789.47</v>
          </cell>
          <cell r="L594">
            <v>18789.47</v>
          </cell>
          <cell r="M594">
            <v>18789.47</v>
          </cell>
          <cell r="N594">
            <v>18789.47</v>
          </cell>
          <cell r="O594">
            <v>18789.47</v>
          </cell>
        </row>
        <row r="595">
          <cell r="A595">
            <v>18789.47</v>
          </cell>
          <cell r="B595">
            <v>18789.47</v>
          </cell>
          <cell r="C595">
            <v>18789.47</v>
          </cell>
          <cell r="D595">
            <v>18789.47</v>
          </cell>
          <cell r="E595">
            <v>18789.47</v>
          </cell>
          <cell r="F595">
            <v>18789.47</v>
          </cell>
          <cell r="G595">
            <v>18789.47</v>
          </cell>
          <cell r="H595">
            <v>18789.47</v>
          </cell>
          <cell r="I595">
            <v>18789.47</v>
          </cell>
          <cell r="J595">
            <v>18789.47</v>
          </cell>
          <cell r="K595">
            <v>18789.47</v>
          </cell>
          <cell r="L595">
            <v>18789.47</v>
          </cell>
          <cell r="M595">
            <v>18789.47</v>
          </cell>
          <cell r="N595">
            <v>18789.47</v>
          </cell>
          <cell r="O595">
            <v>18789.47</v>
          </cell>
        </row>
        <row r="596">
          <cell r="A596">
            <v>18789.47</v>
          </cell>
          <cell r="B596">
            <v>18789.47</v>
          </cell>
          <cell r="C596">
            <v>18789.47</v>
          </cell>
          <cell r="D596">
            <v>18789.47</v>
          </cell>
          <cell r="E596">
            <v>18789.47</v>
          </cell>
          <cell r="F596">
            <v>18789.47</v>
          </cell>
          <cell r="G596">
            <v>18789.47</v>
          </cell>
          <cell r="H596">
            <v>18789.47</v>
          </cell>
          <cell r="I596">
            <v>18789.47</v>
          </cell>
          <cell r="J596">
            <v>18789.47</v>
          </cell>
          <cell r="K596">
            <v>18789.47</v>
          </cell>
          <cell r="L596">
            <v>18789.47</v>
          </cell>
          <cell r="M596">
            <v>18789.47</v>
          </cell>
          <cell r="N596">
            <v>18789.47</v>
          </cell>
          <cell r="O596">
            <v>18789.47</v>
          </cell>
        </row>
        <row r="597">
          <cell r="A597">
            <v>18789.47</v>
          </cell>
          <cell r="B597">
            <v>18789.47</v>
          </cell>
          <cell r="C597">
            <v>18789.47</v>
          </cell>
          <cell r="D597">
            <v>18789.47</v>
          </cell>
          <cell r="E597">
            <v>18789.47</v>
          </cell>
          <cell r="F597">
            <v>18789.47</v>
          </cell>
          <cell r="G597">
            <v>18789.47</v>
          </cell>
          <cell r="H597">
            <v>18789.47</v>
          </cell>
          <cell r="I597">
            <v>18789.47</v>
          </cell>
          <cell r="J597">
            <v>18789.47</v>
          </cell>
          <cell r="K597">
            <v>18789.47</v>
          </cell>
          <cell r="L597">
            <v>18789.47</v>
          </cell>
          <cell r="M597">
            <v>18789.47</v>
          </cell>
          <cell r="N597">
            <v>18789.47</v>
          </cell>
          <cell r="O597">
            <v>18789.47</v>
          </cell>
        </row>
        <row r="598">
          <cell r="A598">
            <v>18789.47</v>
          </cell>
          <cell r="B598">
            <v>18789.47</v>
          </cell>
          <cell r="C598">
            <v>18789.47</v>
          </cell>
          <cell r="D598">
            <v>18789.47</v>
          </cell>
          <cell r="E598">
            <v>18789.47</v>
          </cell>
          <cell r="F598">
            <v>18789.47</v>
          </cell>
          <cell r="G598">
            <v>18789.47</v>
          </cell>
          <cell r="H598">
            <v>18789.47</v>
          </cell>
          <cell r="I598">
            <v>18789.47</v>
          </cell>
          <cell r="J598">
            <v>18789.47</v>
          </cell>
          <cell r="K598">
            <v>18789.47</v>
          </cell>
          <cell r="L598">
            <v>18789.47</v>
          </cell>
          <cell r="M598">
            <v>18789.47</v>
          </cell>
          <cell r="N598">
            <v>18789.47</v>
          </cell>
          <cell r="O598">
            <v>18789.47</v>
          </cell>
        </row>
        <row r="599">
          <cell r="A599">
            <v>18789.47</v>
          </cell>
          <cell r="B599">
            <v>18789.47</v>
          </cell>
          <cell r="C599">
            <v>18789.47</v>
          </cell>
          <cell r="D599">
            <v>18789.47</v>
          </cell>
          <cell r="E599">
            <v>18789.47</v>
          </cell>
          <cell r="F599">
            <v>18789.47</v>
          </cell>
          <cell r="G599">
            <v>18789.47</v>
          </cell>
          <cell r="H599">
            <v>18789.47</v>
          </cell>
          <cell r="I599">
            <v>18789.47</v>
          </cell>
          <cell r="J599">
            <v>18789.47</v>
          </cell>
          <cell r="K599">
            <v>18789.47</v>
          </cell>
          <cell r="L599">
            <v>18789.47</v>
          </cell>
          <cell r="M599">
            <v>18789.47</v>
          </cell>
          <cell r="N599">
            <v>18789.47</v>
          </cell>
          <cell r="O599">
            <v>18789.47</v>
          </cell>
        </row>
        <row r="600">
          <cell r="A600">
            <v>18789.47</v>
          </cell>
          <cell r="B600">
            <v>18789.47</v>
          </cell>
          <cell r="C600">
            <v>18789.47</v>
          </cell>
          <cell r="D600">
            <v>18789.47</v>
          </cell>
          <cell r="E600">
            <v>18789.47</v>
          </cell>
          <cell r="F600">
            <v>18789.47</v>
          </cell>
          <cell r="G600">
            <v>18789.47</v>
          </cell>
          <cell r="H600">
            <v>18789.47</v>
          </cell>
          <cell r="I600">
            <v>18789.47</v>
          </cell>
          <cell r="J600">
            <v>18789.47</v>
          </cell>
          <cell r="K600">
            <v>18789.47</v>
          </cell>
          <cell r="L600">
            <v>18789.47</v>
          </cell>
          <cell r="M600">
            <v>18789.47</v>
          </cell>
          <cell r="N600">
            <v>18789.47</v>
          </cell>
          <cell r="O600">
            <v>18789.47</v>
          </cell>
        </row>
        <row r="601">
          <cell r="A601">
            <v>18789.47</v>
          </cell>
          <cell r="B601">
            <v>18789.47</v>
          </cell>
          <cell r="C601">
            <v>18789.47</v>
          </cell>
          <cell r="D601">
            <v>18789.47</v>
          </cell>
          <cell r="E601">
            <v>18789.47</v>
          </cell>
          <cell r="F601">
            <v>18789.47</v>
          </cell>
          <cell r="G601">
            <v>18789.47</v>
          </cell>
          <cell r="H601">
            <v>18789.47</v>
          </cell>
          <cell r="I601">
            <v>18789.47</v>
          </cell>
          <cell r="J601">
            <v>18789.47</v>
          </cell>
          <cell r="K601">
            <v>18789.47</v>
          </cell>
          <cell r="L601">
            <v>18789.47</v>
          </cell>
          <cell r="M601">
            <v>18789.47</v>
          </cell>
          <cell r="N601">
            <v>18789.47</v>
          </cell>
          <cell r="O601">
            <v>18789.47</v>
          </cell>
        </row>
        <row r="602">
          <cell r="A602">
            <v>18789.47</v>
          </cell>
          <cell r="B602">
            <v>18789.47</v>
          </cell>
          <cell r="C602">
            <v>18789.47</v>
          </cell>
          <cell r="D602">
            <v>18789.47</v>
          </cell>
          <cell r="E602">
            <v>18789.47</v>
          </cell>
          <cell r="F602">
            <v>18789.47</v>
          </cell>
          <cell r="G602">
            <v>18789.47</v>
          </cell>
          <cell r="H602">
            <v>18789.47</v>
          </cell>
          <cell r="I602">
            <v>18789.47</v>
          </cell>
          <cell r="J602">
            <v>18789.47</v>
          </cell>
          <cell r="K602">
            <v>18789.47</v>
          </cell>
          <cell r="L602">
            <v>18789.47</v>
          </cell>
          <cell r="M602">
            <v>18789.47</v>
          </cell>
          <cell r="N602">
            <v>18789.47</v>
          </cell>
          <cell r="O602">
            <v>18789.47</v>
          </cell>
        </row>
        <row r="603">
          <cell r="A603">
            <v>18789.47</v>
          </cell>
          <cell r="B603">
            <v>18789.47</v>
          </cell>
          <cell r="C603">
            <v>18789.47</v>
          </cell>
          <cell r="D603">
            <v>18789.47</v>
          </cell>
          <cell r="E603">
            <v>18789.47</v>
          </cell>
          <cell r="F603">
            <v>18789.47</v>
          </cell>
          <cell r="G603">
            <v>18789.47</v>
          </cell>
          <cell r="H603">
            <v>18789.47</v>
          </cell>
          <cell r="I603">
            <v>18789.47</v>
          </cell>
          <cell r="J603">
            <v>18789.47</v>
          </cell>
          <cell r="K603">
            <v>18789.47</v>
          </cell>
          <cell r="L603">
            <v>18789.47</v>
          </cell>
          <cell r="M603">
            <v>18789.47</v>
          </cell>
          <cell r="N603">
            <v>18789.47</v>
          </cell>
          <cell r="O603">
            <v>18789.47</v>
          </cell>
        </row>
        <row r="604">
          <cell r="A604">
            <v>18789.47</v>
          </cell>
          <cell r="B604">
            <v>18789.47</v>
          </cell>
          <cell r="C604">
            <v>18789.47</v>
          </cell>
          <cell r="D604">
            <v>18789.47</v>
          </cell>
          <cell r="E604">
            <v>18789.47</v>
          </cell>
          <cell r="F604">
            <v>18789.47</v>
          </cell>
          <cell r="G604">
            <v>18789.47</v>
          </cell>
          <cell r="H604">
            <v>18789.47</v>
          </cell>
          <cell r="I604">
            <v>18789.47</v>
          </cell>
          <cell r="J604">
            <v>18789.47</v>
          </cell>
          <cell r="K604">
            <v>18789.47</v>
          </cell>
          <cell r="L604">
            <v>18789.47</v>
          </cell>
          <cell r="M604">
            <v>18789.47</v>
          </cell>
          <cell r="N604">
            <v>18789.47</v>
          </cell>
          <cell r="O604">
            <v>18789.47</v>
          </cell>
        </row>
        <row r="605">
          <cell r="A605">
            <v>18789.47</v>
          </cell>
          <cell r="B605">
            <v>18789.47</v>
          </cell>
          <cell r="C605">
            <v>18789.47</v>
          </cell>
          <cell r="D605">
            <v>18789.47</v>
          </cell>
          <cell r="E605">
            <v>18789.47</v>
          </cell>
          <cell r="F605">
            <v>18789.47</v>
          </cell>
          <cell r="G605">
            <v>18789.47</v>
          </cell>
          <cell r="H605">
            <v>18789.47</v>
          </cell>
          <cell r="I605">
            <v>18789.47</v>
          </cell>
          <cell r="J605">
            <v>18789.47</v>
          </cell>
          <cell r="K605">
            <v>18789.47</v>
          </cell>
          <cell r="L605">
            <v>18789.47</v>
          </cell>
          <cell r="M605">
            <v>18789.47</v>
          </cell>
          <cell r="N605">
            <v>18789.47</v>
          </cell>
          <cell r="O605">
            <v>18789.47</v>
          </cell>
        </row>
        <row r="606">
          <cell r="A606">
            <v>18789.47</v>
          </cell>
          <cell r="B606">
            <v>18789.47</v>
          </cell>
          <cell r="C606">
            <v>18789.47</v>
          </cell>
          <cell r="D606">
            <v>18789.47</v>
          </cell>
          <cell r="E606">
            <v>18789.47</v>
          </cell>
          <cell r="F606">
            <v>18789.47</v>
          </cell>
          <cell r="G606">
            <v>18789.47</v>
          </cell>
          <cell r="H606">
            <v>18789.47</v>
          </cell>
          <cell r="I606">
            <v>18789.47</v>
          </cell>
          <cell r="J606">
            <v>18789.47</v>
          </cell>
          <cell r="K606">
            <v>18789.47</v>
          </cell>
          <cell r="L606">
            <v>18789.47</v>
          </cell>
          <cell r="M606">
            <v>18789.47</v>
          </cell>
          <cell r="N606">
            <v>18789.47</v>
          </cell>
          <cell r="O606">
            <v>18789.47</v>
          </cell>
        </row>
        <row r="607">
          <cell r="A607">
            <v>18789.47</v>
          </cell>
          <cell r="B607">
            <v>18789.47</v>
          </cell>
          <cell r="C607">
            <v>18789.47</v>
          </cell>
          <cell r="D607">
            <v>18789.47</v>
          </cell>
          <cell r="E607">
            <v>18789.47</v>
          </cell>
          <cell r="F607">
            <v>18789.47</v>
          </cell>
          <cell r="G607">
            <v>18789.47</v>
          </cell>
          <cell r="H607">
            <v>18789.47</v>
          </cell>
          <cell r="I607">
            <v>18789.47</v>
          </cell>
          <cell r="J607">
            <v>18789.47</v>
          </cell>
          <cell r="K607">
            <v>18789.47</v>
          </cell>
          <cell r="L607">
            <v>18789.47</v>
          </cell>
          <cell r="M607">
            <v>18789.47</v>
          </cell>
          <cell r="N607">
            <v>18789.47</v>
          </cell>
          <cell r="O607">
            <v>18789.47</v>
          </cell>
        </row>
        <row r="608">
          <cell r="A608">
            <v>18789.47</v>
          </cell>
          <cell r="B608">
            <v>18789.47</v>
          </cell>
          <cell r="C608">
            <v>18789.47</v>
          </cell>
          <cell r="D608">
            <v>18789.47</v>
          </cell>
          <cell r="E608">
            <v>18789.47</v>
          </cell>
          <cell r="F608">
            <v>18789.47</v>
          </cell>
          <cell r="G608">
            <v>18789.47</v>
          </cell>
          <cell r="H608">
            <v>18789.47</v>
          </cell>
          <cell r="I608">
            <v>18789.47</v>
          </cell>
          <cell r="J608">
            <v>18789.47</v>
          </cell>
          <cell r="K608">
            <v>18789.47</v>
          </cell>
          <cell r="L608">
            <v>18789.47</v>
          </cell>
          <cell r="M608">
            <v>18789.47</v>
          </cell>
          <cell r="N608">
            <v>18789.47</v>
          </cell>
          <cell r="O608">
            <v>18789.47</v>
          </cell>
        </row>
        <row r="609">
          <cell r="A609">
            <v>18789.47</v>
          </cell>
          <cell r="B609">
            <v>18789.47</v>
          </cell>
          <cell r="C609">
            <v>18789.47</v>
          </cell>
          <cell r="D609">
            <v>18789.47</v>
          </cell>
          <cell r="E609">
            <v>18789.47</v>
          </cell>
          <cell r="F609">
            <v>18789.47</v>
          </cell>
          <cell r="G609">
            <v>18789.47</v>
          </cell>
          <cell r="H609">
            <v>18789.47</v>
          </cell>
          <cell r="I609">
            <v>18789.47</v>
          </cell>
          <cell r="J609">
            <v>18789.47</v>
          </cell>
          <cell r="K609">
            <v>18789.47</v>
          </cell>
          <cell r="L609">
            <v>18789.47</v>
          </cell>
          <cell r="M609">
            <v>18789.47</v>
          </cell>
          <cell r="N609">
            <v>18789.47</v>
          </cell>
          <cell r="O609">
            <v>18789.47</v>
          </cell>
        </row>
        <row r="610">
          <cell r="A610">
            <v>18789.47</v>
          </cell>
          <cell r="B610">
            <v>18789.47</v>
          </cell>
          <cell r="C610">
            <v>18789.47</v>
          </cell>
          <cell r="D610">
            <v>18789.47</v>
          </cell>
          <cell r="E610">
            <v>18789.47</v>
          </cell>
          <cell r="F610">
            <v>18789.47</v>
          </cell>
          <cell r="G610">
            <v>18789.47</v>
          </cell>
          <cell r="H610">
            <v>18789.47</v>
          </cell>
          <cell r="I610">
            <v>18789.47</v>
          </cell>
          <cell r="J610">
            <v>18789.47</v>
          </cell>
          <cell r="K610">
            <v>18789.47</v>
          </cell>
          <cell r="L610">
            <v>18789.47</v>
          </cell>
          <cell r="M610">
            <v>18789.47</v>
          </cell>
          <cell r="N610">
            <v>18789.47</v>
          </cell>
          <cell r="O610">
            <v>18789.47</v>
          </cell>
        </row>
        <row r="611">
          <cell r="A611">
            <v>18789.47</v>
          </cell>
          <cell r="B611">
            <v>18789.47</v>
          </cell>
          <cell r="C611">
            <v>18789.47</v>
          </cell>
          <cell r="D611">
            <v>18789.47</v>
          </cell>
          <cell r="E611">
            <v>18789.47</v>
          </cell>
          <cell r="F611">
            <v>18789.47</v>
          </cell>
          <cell r="G611">
            <v>18789.47</v>
          </cell>
          <cell r="H611">
            <v>18789.47</v>
          </cell>
          <cell r="I611">
            <v>18789.47</v>
          </cell>
          <cell r="J611">
            <v>18789.47</v>
          </cell>
          <cell r="K611">
            <v>18789.47</v>
          </cell>
          <cell r="L611">
            <v>18789.47</v>
          </cell>
          <cell r="M611">
            <v>18789.47</v>
          </cell>
          <cell r="N611">
            <v>18789.47</v>
          </cell>
          <cell r="O611">
            <v>18789.47</v>
          </cell>
        </row>
        <row r="612">
          <cell r="A612">
            <v>18789.47</v>
          </cell>
          <cell r="B612">
            <v>18789.47</v>
          </cell>
          <cell r="C612">
            <v>18789.47</v>
          </cell>
          <cell r="D612">
            <v>18789.47</v>
          </cell>
          <cell r="E612">
            <v>18789.47</v>
          </cell>
          <cell r="F612">
            <v>18789.47</v>
          </cell>
          <cell r="G612">
            <v>18789.47</v>
          </cell>
          <cell r="H612">
            <v>18789.47</v>
          </cell>
          <cell r="I612">
            <v>18789.47</v>
          </cell>
          <cell r="J612">
            <v>18789.47</v>
          </cell>
          <cell r="K612">
            <v>18789.47</v>
          </cell>
          <cell r="L612">
            <v>18789.47</v>
          </cell>
          <cell r="M612">
            <v>18789.47</v>
          </cell>
          <cell r="N612">
            <v>18789.47</v>
          </cell>
          <cell r="O612">
            <v>18789.47</v>
          </cell>
        </row>
        <row r="613">
          <cell r="A613">
            <v>18789.47</v>
          </cell>
          <cell r="B613">
            <v>18789.47</v>
          </cell>
          <cell r="C613">
            <v>18789.47</v>
          </cell>
          <cell r="D613">
            <v>18789.47</v>
          </cell>
          <cell r="E613">
            <v>18789.47</v>
          </cell>
          <cell r="F613">
            <v>18789.47</v>
          </cell>
          <cell r="G613">
            <v>18789.47</v>
          </cell>
          <cell r="H613">
            <v>18789.47</v>
          </cell>
          <cell r="I613">
            <v>18789.47</v>
          </cell>
          <cell r="J613">
            <v>18789.47</v>
          </cell>
          <cell r="K613">
            <v>18789.47</v>
          </cell>
          <cell r="L613">
            <v>18789.47</v>
          </cell>
          <cell r="M613">
            <v>18789.47</v>
          </cell>
          <cell r="N613">
            <v>18789.47</v>
          </cell>
          <cell r="O613">
            <v>18789.47</v>
          </cell>
        </row>
        <row r="614">
          <cell r="A614">
            <v>18789.47</v>
          </cell>
          <cell r="B614">
            <v>18789.47</v>
          </cell>
          <cell r="C614">
            <v>18789.47</v>
          </cell>
          <cell r="D614">
            <v>18789.47</v>
          </cell>
          <cell r="E614">
            <v>18789.47</v>
          </cell>
          <cell r="F614">
            <v>18789.47</v>
          </cell>
          <cell r="G614">
            <v>18789.47</v>
          </cell>
          <cell r="H614">
            <v>18789.47</v>
          </cell>
          <cell r="I614">
            <v>18789.47</v>
          </cell>
          <cell r="J614">
            <v>18789.47</v>
          </cell>
          <cell r="K614">
            <v>18789.47</v>
          </cell>
          <cell r="L614">
            <v>18789.47</v>
          </cell>
          <cell r="M614">
            <v>18789.47</v>
          </cell>
          <cell r="N614">
            <v>18789.47</v>
          </cell>
          <cell r="O614">
            <v>18789.47</v>
          </cell>
        </row>
        <row r="615">
          <cell r="A615">
            <v>18789.47</v>
          </cell>
          <cell r="B615">
            <v>18789.47</v>
          </cell>
          <cell r="C615">
            <v>18789.47</v>
          </cell>
          <cell r="D615">
            <v>18789.47</v>
          </cell>
          <cell r="E615">
            <v>18789.47</v>
          </cell>
          <cell r="F615">
            <v>18789.47</v>
          </cell>
          <cell r="G615">
            <v>18789.47</v>
          </cell>
          <cell r="H615">
            <v>18789.47</v>
          </cell>
          <cell r="I615">
            <v>18789.47</v>
          </cell>
          <cell r="J615">
            <v>18789.47</v>
          </cell>
          <cell r="K615">
            <v>18789.47</v>
          </cell>
          <cell r="L615">
            <v>18789.47</v>
          </cell>
          <cell r="M615">
            <v>18789.47</v>
          </cell>
          <cell r="N615">
            <v>18789.47</v>
          </cell>
          <cell r="O615">
            <v>18789.47</v>
          </cell>
        </row>
        <row r="616">
          <cell r="A616">
            <v>18789.47</v>
          </cell>
          <cell r="B616">
            <v>18789.47</v>
          </cell>
          <cell r="C616">
            <v>18789.47</v>
          </cell>
          <cell r="D616">
            <v>18789.47</v>
          </cell>
          <cell r="E616">
            <v>18789.47</v>
          </cell>
          <cell r="F616">
            <v>18789.47</v>
          </cell>
          <cell r="G616">
            <v>18789.47</v>
          </cell>
          <cell r="H616">
            <v>18789.47</v>
          </cell>
          <cell r="I616">
            <v>18789.47</v>
          </cell>
          <cell r="J616">
            <v>18789.47</v>
          </cell>
          <cell r="K616">
            <v>18789.47</v>
          </cell>
          <cell r="L616">
            <v>18789.47</v>
          </cell>
          <cell r="M616">
            <v>18789.47</v>
          </cell>
          <cell r="N616">
            <v>18789.47</v>
          </cell>
          <cell r="O616">
            <v>18789.47</v>
          </cell>
        </row>
        <row r="617">
          <cell r="A617">
            <v>18789.47</v>
          </cell>
          <cell r="B617">
            <v>18789.47</v>
          </cell>
          <cell r="C617">
            <v>18789.47</v>
          </cell>
          <cell r="D617">
            <v>18789.47</v>
          </cell>
          <cell r="E617">
            <v>18789.47</v>
          </cell>
          <cell r="F617">
            <v>18789.47</v>
          </cell>
          <cell r="G617">
            <v>18789.47</v>
          </cell>
          <cell r="H617">
            <v>18789.47</v>
          </cell>
          <cell r="I617">
            <v>18789.47</v>
          </cell>
          <cell r="J617">
            <v>18789.47</v>
          </cell>
          <cell r="K617">
            <v>18789.47</v>
          </cell>
          <cell r="L617">
            <v>18789.47</v>
          </cell>
          <cell r="M617">
            <v>18789.47</v>
          </cell>
          <cell r="N617">
            <v>18789.47</v>
          </cell>
          <cell r="O617">
            <v>18789.47</v>
          </cell>
        </row>
        <row r="618">
          <cell r="A618">
            <v>18789.47</v>
          </cell>
          <cell r="B618">
            <v>18789.47</v>
          </cell>
          <cell r="C618">
            <v>18789.47</v>
          </cell>
          <cell r="D618">
            <v>18789.47</v>
          </cell>
          <cell r="E618">
            <v>18789.47</v>
          </cell>
          <cell r="F618">
            <v>18789.47</v>
          </cell>
          <cell r="G618">
            <v>18789.47</v>
          </cell>
          <cell r="H618">
            <v>18789.47</v>
          </cell>
          <cell r="I618">
            <v>18789.47</v>
          </cell>
          <cell r="J618">
            <v>18789.47</v>
          </cell>
          <cell r="K618">
            <v>18789.47</v>
          </cell>
          <cell r="L618">
            <v>18789.47</v>
          </cell>
          <cell r="M618">
            <v>18789.47</v>
          </cell>
          <cell r="N618">
            <v>18789.47</v>
          </cell>
          <cell r="O618">
            <v>18789.47</v>
          </cell>
        </row>
        <row r="619">
          <cell r="A619">
            <v>18789.47</v>
          </cell>
          <cell r="B619">
            <v>18789.47</v>
          </cell>
          <cell r="C619">
            <v>18789.47</v>
          </cell>
          <cell r="D619">
            <v>18789.47</v>
          </cell>
          <cell r="E619">
            <v>18789.47</v>
          </cell>
          <cell r="F619">
            <v>18789.47</v>
          </cell>
          <cell r="G619">
            <v>18789.47</v>
          </cell>
          <cell r="H619">
            <v>18789.47</v>
          </cell>
          <cell r="I619">
            <v>18789.47</v>
          </cell>
          <cell r="J619">
            <v>18789.47</v>
          </cell>
          <cell r="K619">
            <v>18789.47</v>
          </cell>
          <cell r="L619">
            <v>18789.47</v>
          </cell>
          <cell r="M619">
            <v>18789.47</v>
          </cell>
          <cell r="N619">
            <v>18789.47</v>
          </cell>
          <cell r="O619">
            <v>18789.47</v>
          </cell>
        </row>
        <row r="620">
          <cell r="A620">
            <v>18789.47</v>
          </cell>
          <cell r="B620">
            <v>18789.47</v>
          </cell>
          <cell r="C620">
            <v>18789.47</v>
          </cell>
          <cell r="D620">
            <v>18789.47</v>
          </cell>
          <cell r="E620">
            <v>18789.47</v>
          </cell>
          <cell r="F620">
            <v>18789.47</v>
          </cell>
          <cell r="G620">
            <v>18789.47</v>
          </cell>
          <cell r="H620">
            <v>18789.47</v>
          </cell>
          <cell r="I620">
            <v>18789.47</v>
          </cell>
          <cell r="J620">
            <v>18789.47</v>
          </cell>
          <cell r="K620">
            <v>18789.47</v>
          </cell>
          <cell r="L620">
            <v>18789.47</v>
          </cell>
          <cell r="M620">
            <v>18789.47</v>
          </cell>
          <cell r="N620">
            <v>18789.47</v>
          </cell>
          <cell r="O620">
            <v>18789.47</v>
          </cell>
        </row>
        <row r="621">
          <cell r="A621">
            <v>18789.47</v>
          </cell>
          <cell r="B621">
            <v>18789.47</v>
          </cell>
          <cell r="C621">
            <v>18789.47</v>
          </cell>
          <cell r="D621">
            <v>18789.47</v>
          </cell>
          <cell r="E621">
            <v>18789.47</v>
          </cell>
          <cell r="F621">
            <v>18789.47</v>
          </cell>
          <cell r="G621">
            <v>18789.47</v>
          </cell>
          <cell r="H621">
            <v>18789.47</v>
          </cell>
          <cell r="I621">
            <v>18789.47</v>
          </cell>
          <cell r="J621">
            <v>18789.47</v>
          </cell>
          <cell r="K621">
            <v>18789.47</v>
          </cell>
          <cell r="L621">
            <v>18789.47</v>
          </cell>
          <cell r="M621">
            <v>18789.47</v>
          </cell>
          <cell r="N621">
            <v>18789.47</v>
          </cell>
          <cell r="O621">
            <v>18789.47</v>
          </cell>
        </row>
        <row r="622">
          <cell r="A622">
            <v>18789.47</v>
          </cell>
          <cell r="B622">
            <v>18789.47</v>
          </cell>
          <cell r="C622">
            <v>18789.47</v>
          </cell>
          <cell r="D622">
            <v>18789.47</v>
          </cell>
          <cell r="E622">
            <v>18789.47</v>
          </cell>
          <cell r="F622">
            <v>18789.47</v>
          </cell>
          <cell r="G622">
            <v>18789.47</v>
          </cell>
          <cell r="H622">
            <v>18789.47</v>
          </cell>
          <cell r="I622">
            <v>18789.47</v>
          </cell>
          <cell r="J622">
            <v>18789.47</v>
          </cell>
          <cell r="K622">
            <v>18789.47</v>
          </cell>
          <cell r="L622">
            <v>18789.47</v>
          </cell>
          <cell r="M622">
            <v>18789.47</v>
          </cell>
          <cell r="N622">
            <v>18789.47</v>
          </cell>
          <cell r="O622">
            <v>18789.47</v>
          </cell>
        </row>
        <row r="623">
          <cell r="A623">
            <v>18789.47</v>
          </cell>
          <cell r="B623">
            <v>18789.47</v>
          </cell>
          <cell r="C623">
            <v>18789.47</v>
          </cell>
          <cell r="D623">
            <v>18789.47</v>
          </cell>
          <cell r="E623">
            <v>18789.47</v>
          </cell>
          <cell r="F623">
            <v>18789.47</v>
          </cell>
          <cell r="G623">
            <v>18789.47</v>
          </cell>
          <cell r="H623">
            <v>18789.47</v>
          </cell>
          <cell r="I623">
            <v>18789.47</v>
          </cell>
          <cell r="J623">
            <v>18789.47</v>
          </cell>
          <cell r="K623">
            <v>18789.47</v>
          </cell>
          <cell r="L623">
            <v>18789.47</v>
          </cell>
          <cell r="M623">
            <v>18789.47</v>
          </cell>
          <cell r="N623">
            <v>18789.47</v>
          </cell>
          <cell r="O623">
            <v>18789.47</v>
          </cell>
        </row>
        <row r="624">
          <cell r="A624">
            <v>18789.47</v>
          </cell>
          <cell r="B624">
            <v>18789.47</v>
          </cell>
          <cell r="C624">
            <v>18789.47</v>
          </cell>
          <cell r="D624">
            <v>18789.47</v>
          </cell>
          <cell r="E624">
            <v>18789.47</v>
          </cell>
          <cell r="F624">
            <v>18789.47</v>
          </cell>
          <cell r="G624">
            <v>18789.47</v>
          </cell>
          <cell r="H624">
            <v>18789.47</v>
          </cell>
          <cell r="I624">
            <v>18789.47</v>
          </cell>
          <cell r="J624">
            <v>18789.47</v>
          </cell>
          <cell r="K624">
            <v>18789.47</v>
          </cell>
          <cell r="L624">
            <v>18789.47</v>
          </cell>
          <cell r="M624">
            <v>18789.47</v>
          </cell>
          <cell r="N624">
            <v>18789.47</v>
          </cell>
          <cell r="O624">
            <v>18789.47</v>
          </cell>
        </row>
        <row r="625">
          <cell r="A625">
            <v>18789.47</v>
          </cell>
          <cell r="B625">
            <v>18789.47</v>
          </cell>
          <cell r="C625">
            <v>18789.47</v>
          </cell>
          <cell r="D625">
            <v>18789.47</v>
          </cell>
          <cell r="E625">
            <v>18789.47</v>
          </cell>
          <cell r="F625">
            <v>18789.47</v>
          </cell>
          <cell r="G625">
            <v>18789.47</v>
          </cell>
          <cell r="H625">
            <v>18789.47</v>
          </cell>
          <cell r="I625">
            <v>18789.47</v>
          </cell>
          <cell r="J625">
            <v>18789.47</v>
          </cell>
          <cell r="K625">
            <v>18789.47</v>
          </cell>
          <cell r="L625">
            <v>18789.47</v>
          </cell>
          <cell r="M625">
            <v>18789.47</v>
          </cell>
          <cell r="N625">
            <v>18789.47</v>
          </cell>
          <cell r="O625">
            <v>18789.47</v>
          </cell>
        </row>
        <row r="626">
          <cell r="A626">
            <v>18789.47</v>
          </cell>
          <cell r="B626">
            <v>18789.47</v>
          </cell>
          <cell r="C626">
            <v>18789.47</v>
          </cell>
          <cell r="D626">
            <v>18789.47</v>
          </cell>
          <cell r="E626">
            <v>18789.47</v>
          </cell>
          <cell r="F626">
            <v>18789.47</v>
          </cell>
          <cell r="G626">
            <v>18789.47</v>
          </cell>
          <cell r="H626">
            <v>18789.47</v>
          </cell>
          <cell r="I626">
            <v>18789.47</v>
          </cell>
          <cell r="J626">
            <v>18789.47</v>
          </cell>
          <cell r="K626">
            <v>18789.47</v>
          </cell>
          <cell r="L626">
            <v>18789.47</v>
          </cell>
          <cell r="M626">
            <v>18789.47</v>
          </cell>
          <cell r="N626">
            <v>18789.47</v>
          </cell>
          <cell r="O626">
            <v>18789.47</v>
          </cell>
        </row>
        <row r="627">
          <cell r="A627">
            <v>18789.47</v>
          </cell>
          <cell r="B627">
            <v>18789.47</v>
          </cell>
          <cell r="C627">
            <v>18789.47</v>
          </cell>
          <cell r="D627">
            <v>18789.47</v>
          </cell>
          <cell r="E627">
            <v>18789.47</v>
          </cell>
          <cell r="F627">
            <v>18789.47</v>
          </cell>
          <cell r="G627">
            <v>18789.47</v>
          </cell>
          <cell r="H627">
            <v>18789.47</v>
          </cell>
          <cell r="I627">
            <v>18789.47</v>
          </cell>
          <cell r="J627">
            <v>18789.47</v>
          </cell>
          <cell r="K627">
            <v>18789.47</v>
          </cell>
          <cell r="L627">
            <v>18789.47</v>
          </cell>
          <cell r="M627">
            <v>18789.47</v>
          </cell>
          <cell r="N627">
            <v>18789.47</v>
          </cell>
          <cell r="O627">
            <v>18789.47</v>
          </cell>
        </row>
        <row r="628">
          <cell r="A628">
            <v>18789.47</v>
          </cell>
          <cell r="B628">
            <v>18789.47</v>
          </cell>
          <cell r="C628">
            <v>18789.47</v>
          </cell>
          <cell r="D628">
            <v>18789.47</v>
          </cell>
          <cell r="E628">
            <v>18789.47</v>
          </cell>
          <cell r="F628">
            <v>18789.47</v>
          </cell>
          <cell r="G628">
            <v>18789.47</v>
          </cell>
          <cell r="H628">
            <v>18789.47</v>
          </cell>
          <cell r="I628">
            <v>18789.47</v>
          </cell>
          <cell r="J628">
            <v>18789.47</v>
          </cell>
          <cell r="K628">
            <v>18789.47</v>
          </cell>
          <cell r="L628">
            <v>18789.47</v>
          </cell>
          <cell r="M628">
            <v>18789.47</v>
          </cell>
          <cell r="N628">
            <v>18789.47</v>
          </cell>
          <cell r="O628">
            <v>18789.47</v>
          </cell>
        </row>
        <row r="629">
          <cell r="A629">
            <v>18789.47</v>
          </cell>
          <cell r="B629">
            <v>18789.47</v>
          </cell>
          <cell r="C629">
            <v>18789.47</v>
          </cell>
          <cell r="D629">
            <v>18789.47</v>
          </cell>
          <cell r="E629">
            <v>18789.47</v>
          </cell>
          <cell r="F629">
            <v>18789.47</v>
          </cell>
          <cell r="G629">
            <v>18789.47</v>
          </cell>
          <cell r="H629">
            <v>18789.47</v>
          </cell>
          <cell r="I629">
            <v>18789.47</v>
          </cell>
          <cell r="J629">
            <v>18789.47</v>
          </cell>
          <cell r="K629">
            <v>18789.47</v>
          </cell>
          <cell r="L629">
            <v>18789.47</v>
          </cell>
          <cell r="M629">
            <v>18789.47</v>
          </cell>
          <cell r="N629">
            <v>18789.47</v>
          </cell>
          <cell r="O629">
            <v>18789.47</v>
          </cell>
        </row>
        <row r="630">
          <cell r="A630">
            <v>18789.47</v>
          </cell>
          <cell r="B630">
            <v>18789.47</v>
          </cell>
          <cell r="C630">
            <v>18789.47</v>
          </cell>
          <cell r="D630">
            <v>18789.47</v>
          </cell>
          <cell r="E630">
            <v>18789.47</v>
          </cell>
          <cell r="F630">
            <v>18789.47</v>
          </cell>
          <cell r="G630">
            <v>18789.47</v>
          </cell>
          <cell r="H630">
            <v>18789.47</v>
          </cell>
          <cell r="I630">
            <v>18789.47</v>
          </cell>
          <cell r="J630">
            <v>18789.47</v>
          </cell>
          <cell r="K630">
            <v>18789.47</v>
          </cell>
          <cell r="L630">
            <v>18789.47</v>
          </cell>
          <cell r="M630">
            <v>18789.47</v>
          </cell>
          <cell r="N630">
            <v>18789.47</v>
          </cell>
          <cell r="O630">
            <v>18789.47</v>
          </cell>
        </row>
        <row r="631">
          <cell r="A631">
            <v>18789.47</v>
          </cell>
          <cell r="B631">
            <v>18789.47</v>
          </cell>
          <cell r="C631">
            <v>18789.47</v>
          </cell>
          <cell r="D631">
            <v>18789.47</v>
          </cell>
          <cell r="E631">
            <v>18789.47</v>
          </cell>
          <cell r="F631">
            <v>18789.47</v>
          </cell>
          <cell r="G631">
            <v>18789.47</v>
          </cell>
          <cell r="H631">
            <v>18789.47</v>
          </cell>
          <cell r="I631">
            <v>18789.47</v>
          </cell>
          <cell r="J631">
            <v>18789.47</v>
          </cell>
          <cell r="K631">
            <v>18789.47</v>
          </cell>
          <cell r="L631">
            <v>18789.47</v>
          </cell>
          <cell r="M631">
            <v>18789.47</v>
          </cell>
          <cell r="N631">
            <v>18789.47</v>
          </cell>
          <cell r="O631">
            <v>18789.47</v>
          </cell>
        </row>
        <row r="632">
          <cell r="A632">
            <v>18789.47</v>
          </cell>
          <cell r="B632">
            <v>18789.47</v>
          </cell>
          <cell r="C632">
            <v>18789.47</v>
          </cell>
          <cell r="D632">
            <v>18789.47</v>
          </cell>
          <cell r="E632">
            <v>18789.47</v>
          </cell>
          <cell r="F632">
            <v>18789.47</v>
          </cell>
          <cell r="G632">
            <v>18789.47</v>
          </cell>
          <cell r="H632">
            <v>18789.47</v>
          </cell>
          <cell r="I632">
            <v>18789.47</v>
          </cell>
          <cell r="J632">
            <v>18789.47</v>
          </cell>
          <cell r="K632">
            <v>18789.47</v>
          </cell>
          <cell r="L632">
            <v>18789.47</v>
          </cell>
          <cell r="M632">
            <v>18789.47</v>
          </cell>
          <cell r="N632">
            <v>18789.47</v>
          </cell>
          <cell r="O632">
            <v>18789.47</v>
          </cell>
        </row>
        <row r="633">
          <cell r="A633">
            <v>18789.47</v>
          </cell>
          <cell r="B633">
            <v>18789.47</v>
          </cell>
          <cell r="C633">
            <v>18789.47</v>
          </cell>
          <cell r="D633">
            <v>18789.47</v>
          </cell>
          <cell r="E633">
            <v>18789.47</v>
          </cell>
          <cell r="F633">
            <v>18789.47</v>
          </cell>
          <cell r="G633">
            <v>18789.47</v>
          </cell>
          <cell r="H633">
            <v>18789.47</v>
          </cell>
          <cell r="I633">
            <v>18789.47</v>
          </cell>
          <cell r="J633">
            <v>18789.47</v>
          </cell>
          <cell r="K633">
            <v>18789.47</v>
          </cell>
          <cell r="L633">
            <v>18789.47</v>
          </cell>
          <cell r="M633">
            <v>18789.47</v>
          </cell>
          <cell r="N633">
            <v>18789.47</v>
          </cell>
          <cell r="O633">
            <v>18789.47</v>
          </cell>
        </row>
        <row r="634">
          <cell r="A634">
            <v>18789.47</v>
          </cell>
          <cell r="B634">
            <v>18789.47</v>
          </cell>
          <cell r="C634">
            <v>18789.47</v>
          </cell>
          <cell r="D634">
            <v>18789.47</v>
          </cell>
          <cell r="E634">
            <v>18789.47</v>
          </cell>
          <cell r="F634">
            <v>18789.47</v>
          </cell>
          <cell r="G634">
            <v>18789.47</v>
          </cell>
          <cell r="H634">
            <v>18789.47</v>
          </cell>
          <cell r="I634">
            <v>18789.47</v>
          </cell>
          <cell r="J634">
            <v>18789.47</v>
          </cell>
          <cell r="K634">
            <v>18789.47</v>
          </cell>
          <cell r="L634">
            <v>18789.47</v>
          </cell>
          <cell r="M634">
            <v>18789.47</v>
          </cell>
          <cell r="N634">
            <v>18789.47</v>
          </cell>
          <cell r="O634">
            <v>18789.47</v>
          </cell>
        </row>
        <row r="635">
          <cell r="A635">
            <v>18789.47</v>
          </cell>
          <cell r="B635">
            <v>18789.47</v>
          </cell>
          <cell r="C635">
            <v>18789.47</v>
          </cell>
          <cell r="D635">
            <v>18789.47</v>
          </cell>
          <cell r="E635">
            <v>18789.47</v>
          </cell>
          <cell r="F635">
            <v>18789.47</v>
          </cell>
          <cell r="G635">
            <v>18789.47</v>
          </cell>
          <cell r="H635">
            <v>18789.47</v>
          </cell>
          <cell r="I635">
            <v>18789.47</v>
          </cell>
          <cell r="J635">
            <v>18789.47</v>
          </cell>
          <cell r="K635">
            <v>18789.47</v>
          </cell>
          <cell r="L635">
            <v>18789.47</v>
          </cell>
          <cell r="M635">
            <v>18789.47</v>
          </cell>
          <cell r="N635">
            <v>18789.47</v>
          </cell>
          <cell r="O635">
            <v>18789.47</v>
          </cell>
        </row>
        <row r="636">
          <cell r="A636">
            <v>18789.47</v>
          </cell>
          <cell r="B636">
            <v>18789.47</v>
          </cell>
          <cell r="C636">
            <v>18789.47</v>
          </cell>
          <cell r="D636">
            <v>18789.47</v>
          </cell>
          <cell r="E636">
            <v>18789.47</v>
          </cell>
          <cell r="F636">
            <v>18789.47</v>
          </cell>
          <cell r="G636">
            <v>18789.47</v>
          </cell>
          <cell r="H636">
            <v>18789.47</v>
          </cell>
          <cell r="I636">
            <v>18789.47</v>
          </cell>
          <cell r="J636">
            <v>18789.47</v>
          </cell>
          <cell r="K636">
            <v>18789.47</v>
          </cell>
          <cell r="L636">
            <v>18789.47</v>
          </cell>
          <cell r="M636">
            <v>18789.47</v>
          </cell>
          <cell r="N636">
            <v>18789.47</v>
          </cell>
          <cell r="O636">
            <v>18789.47</v>
          </cell>
        </row>
        <row r="637">
          <cell r="A637">
            <v>18789.47</v>
          </cell>
          <cell r="B637">
            <v>18789.47</v>
          </cell>
          <cell r="C637">
            <v>18789.47</v>
          </cell>
          <cell r="D637">
            <v>18789.47</v>
          </cell>
          <cell r="E637">
            <v>18789.47</v>
          </cell>
          <cell r="F637">
            <v>18789.47</v>
          </cell>
          <cell r="G637">
            <v>18789.47</v>
          </cell>
          <cell r="H637">
            <v>18789.47</v>
          </cell>
          <cell r="I637">
            <v>18789.47</v>
          </cell>
          <cell r="J637">
            <v>18789.47</v>
          </cell>
          <cell r="K637">
            <v>18789.47</v>
          </cell>
          <cell r="L637">
            <v>18789.47</v>
          </cell>
          <cell r="M637">
            <v>18789.47</v>
          </cell>
          <cell r="N637">
            <v>18789.47</v>
          </cell>
          <cell r="O637">
            <v>18789.47</v>
          </cell>
        </row>
        <row r="638">
          <cell r="A638">
            <v>18789.47</v>
          </cell>
          <cell r="B638">
            <v>18789.47</v>
          </cell>
          <cell r="C638">
            <v>18789.47</v>
          </cell>
          <cell r="D638">
            <v>18789.47</v>
          </cell>
          <cell r="E638">
            <v>18789.47</v>
          </cell>
          <cell r="F638">
            <v>18789.47</v>
          </cell>
          <cell r="G638">
            <v>18789.47</v>
          </cell>
          <cell r="H638">
            <v>18789.47</v>
          </cell>
          <cell r="I638">
            <v>18789.47</v>
          </cell>
          <cell r="J638">
            <v>18789.47</v>
          </cell>
          <cell r="K638">
            <v>18789.47</v>
          </cell>
          <cell r="L638">
            <v>18789.47</v>
          </cell>
          <cell r="M638">
            <v>18789.47</v>
          </cell>
          <cell r="N638">
            <v>18789.47</v>
          </cell>
          <cell r="O638">
            <v>18789.47</v>
          </cell>
        </row>
        <row r="639">
          <cell r="A639">
            <v>18789.47</v>
          </cell>
          <cell r="B639">
            <v>18789.47</v>
          </cell>
          <cell r="C639">
            <v>18789.47</v>
          </cell>
          <cell r="D639">
            <v>18789.47</v>
          </cell>
          <cell r="E639">
            <v>18789.47</v>
          </cell>
          <cell r="F639">
            <v>18789.47</v>
          </cell>
          <cell r="G639">
            <v>18789.47</v>
          </cell>
          <cell r="H639">
            <v>18789.47</v>
          </cell>
          <cell r="I639">
            <v>18789.47</v>
          </cell>
          <cell r="J639">
            <v>18789.47</v>
          </cell>
          <cell r="K639">
            <v>18789.47</v>
          </cell>
          <cell r="L639">
            <v>18789.47</v>
          </cell>
          <cell r="M639">
            <v>18789.47</v>
          </cell>
          <cell r="N639">
            <v>18789.47</v>
          </cell>
          <cell r="O639">
            <v>18789.47</v>
          </cell>
        </row>
        <row r="640">
          <cell r="A640">
            <v>18789.47</v>
          </cell>
          <cell r="B640">
            <v>18789.47</v>
          </cell>
          <cell r="C640">
            <v>18789.47</v>
          </cell>
          <cell r="D640">
            <v>18789.47</v>
          </cell>
          <cell r="E640">
            <v>18789.47</v>
          </cell>
          <cell r="F640">
            <v>18789.47</v>
          </cell>
          <cell r="G640">
            <v>18789.47</v>
          </cell>
          <cell r="H640">
            <v>18789.47</v>
          </cell>
          <cell r="I640">
            <v>18789.47</v>
          </cell>
          <cell r="J640">
            <v>18789.47</v>
          </cell>
          <cell r="K640">
            <v>18789.47</v>
          </cell>
          <cell r="L640">
            <v>18789.47</v>
          </cell>
          <cell r="M640">
            <v>18789.47</v>
          </cell>
          <cell r="N640">
            <v>18789.47</v>
          </cell>
          <cell r="O640">
            <v>18789.47</v>
          </cell>
        </row>
        <row r="641">
          <cell r="A641">
            <v>18789.47</v>
          </cell>
          <cell r="B641">
            <v>18789.47</v>
          </cell>
          <cell r="C641">
            <v>18789.47</v>
          </cell>
          <cell r="D641">
            <v>18789.47</v>
          </cell>
          <cell r="E641">
            <v>18789.47</v>
          </cell>
          <cell r="F641">
            <v>18789.47</v>
          </cell>
          <cell r="G641">
            <v>18789.47</v>
          </cell>
          <cell r="H641">
            <v>18789.47</v>
          </cell>
          <cell r="I641">
            <v>18789.47</v>
          </cell>
          <cell r="J641">
            <v>18789.47</v>
          </cell>
          <cell r="K641">
            <v>18789.47</v>
          </cell>
          <cell r="L641">
            <v>18789.47</v>
          </cell>
          <cell r="M641">
            <v>18789.47</v>
          </cell>
          <cell r="N641">
            <v>18789.47</v>
          </cell>
          <cell r="O641">
            <v>18789.47</v>
          </cell>
        </row>
        <row r="642">
          <cell r="A642">
            <v>18789.47</v>
          </cell>
          <cell r="B642">
            <v>18789.47</v>
          </cell>
          <cell r="C642">
            <v>18789.47</v>
          </cell>
          <cell r="D642">
            <v>18789.47</v>
          </cell>
          <cell r="E642">
            <v>18789.47</v>
          </cell>
          <cell r="F642">
            <v>18789.47</v>
          </cell>
          <cell r="G642">
            <v>18789.47</v>
          </cell>
          <cell r="H642">
            <v>18789.47</v>
          </cell>
          <cell r="I642">
            <v>18789.47</v>
          </cell>
          <cell r="J642">
            <v>18789.47</v>
          </cell>
          <cell r="K642">
            <v>18789.47</v>
          </cell>
          <cell r="L642">
            <v>18789.47</v>
          </cell>
          <cell r="M642">
            <v>18789.47</v>
          </cell>
          <cell r="N642">
            <v>18789.47</v>
          </cell>
          <cell r="O642">
            <v>18789.47</v>
          </cell>
        </row>
        <row r="643">
          <cell r="A643">
            <v>18789.47</v>
          </cell>
          <cell r="B643">
            <v>18789.47</v>
          </cell>
          <cell r="C643">
            <v>18789.47</v>
          </cell>
          <cell r="D643">
            <v>18789.47</v>
          </cell>
          <cell r="E643">
            <v>18789.47</v>
          </cell>
          <cell r="F643">
            <v>18789.47</v>
          </cell>
          <cell r="G643">
            <v>18789.47</v>
          </cell>
          <cell r="H643">
            <v>18789.47</v>
          </cell>
          <cell r="I643">
            <v>18789.47</v>
          </cell>
          <cell r="J643">
            <v>18789.47</v>
          </cell>
          <cell r="K643">
            <v>18789.47</v>
          </cell>
          <cell r="L643">
            <v>18789.47</v>
          </cell>
          <cell r="M643">
            <v>18789.47</v>
          </cell>
          <cell r="N643">
            <v>18789.47</v>
          </cell>
          <cell r="O643">
            <v>18789.47</v>
          </cell>
        </row>
        <row r="644">
          <cell r="A644">
            <v>18789.47</v>
          </cell>
          <cell r="B644">
            <v>18789.47</v>
          </cell>
          <cell r="C644">
            <v>18789.47</v>
          </cell>
          <cell r="D644">
            <v>18789.47</v>
          </cell>
          <cell r="E644">
            <v>18789.47</v>
          </cell>
          <cell r="F644">
            <v>18789.47</v>
          </cell>
          <cell r="G644">
            <v>18789.47</v>
          </cell>
          <cell r="H644">
            <v>18789.47</v>
          </cell>
          <cell r="I644">
            <v>18789.47</v>
          </cell>
          <cell r="J644">
            <v>18789.47</v>
          </cell>
          <cell r="K644">
            <v>18789.47</v>
          </cell>
          <cell r="L644">
            <v>18789.47</v>
          </cell>
          <cell r="M644">
            <v>18789.47</v>
          </cell>
          <cell r="N644">
            <v>18789.47</v>
          </cell>
          <cell r="O644">
            <v>18789.47</v>
          </cell>
        </row>
        <row r="645">
          <cell r="A645">
            <v>18789.47</v>
          </cell>
          <cell r="B645">
            <v>18789.47</v>
          </cell>
          <cell r="C645">
            <v>18789.47</v>
          </cell>
          <cell r="D645">
            <v>18789.47</v>
          </cell>
          <cell r="E645">
            <v>18789.47</v>
          </cell>
          <cell r="F645">
            <v>18789.47</v>
          </cell>
          <cell r="G645">
            <v>18789.47</v>
          </cell>
          <cell r="H645">
            <v>18789.47</v>
          </cell>
          <cell r="I645">
            <v>18789.47</v>
          </cell>
          <cell r="J645">
            <v>18789.47</v>
          </cell>
          <cell r="K645">
            <v>18789.47</v>
          </cell>
          <cell r="L645">
            <v>18789.47</v>
          </cell>
          <cell r="M645">
            <v>18789.47</v>
          </cell>
          <cell r="N645">
            <v>18789.47</v>
          </cell>
          <cell r="O645">
            <v>18789.47</v>
          </cell>
        </row>
        <row r="646">
          <cell r="A646">
            <v>18789.47</v>
          </cell>
          <cell r="B646">
            <v>18789.47</v>
          </cell>
          <cell r="C646">
            <v>18789.47</v>
          </cell>
          <cell r="D646">
            <v>18789.47</v>
          </cell>
          <cell r="E646">
            <v>18789.47</v>
          </cell>
          <cell r="F646">
            <v>18789.47</v>
          </cell>
          <cell r="G646">
            <v>18789.47</v>
          </cell>
          <cell r="H646">
            <v>18789.47</v>
          </cell>
          <cell r="I646">
            <v>18789.47</v>
          </cell>
          <cell r="J646">
            <v>18789.47</v>
          </cell>
          <cell r="K646">
            <v>18789.47</v>
          </cell>
          <cell r="L646">
            <v>18789.47</v>
          </cell>
          <cell r="M646">
            <v>18789.47</v>
          </cell>
          <cell r="N646">
            <v>18789.47</v>
          </cell>
          <cell r="O646">
            <v>18789.47</v>
          </cell>
        </row>
        <row r="647">
          <cell r="A647">
            <v>18789.47</v>
          </cell>
          <cell r="B647">
            <v>18789.47</v>
          </cell>
          <cell r="C647">
            <v>18789.47</v>
          </cell>
          <cell r="D647">
            <v>18789.47</v>
          </cell>
          <cell r="E647">
            <v>18789.47</v>
          </cell>
          <cell r="F647">
            <v>18789.47</v>
          </cell>
          <cell r="G647">
            <v>18789.47</v>
          </cell>
          <cell r="H647">
            <v>18789.47</v>
          </cell>
          <cell r="I647">
            <v>18789.47</v>
          </cell>
          <cell r="J647">
            <v>18789.47</v>
          </cell>
          <cell r="K647">
            <v>18789.47</v>
          </cell>
          <cell r="L647">
            <v>18789.47</v>
          </cell>
          <cell r="M647">
            <v>18789.47</v>
          </cell>
          <cell r="N647">
            <v>18789.47</v>
          </cell>
          <cell r="O647">
            <v>18789.47</v>
          </cell>
        </row>
        <row r="648">
          <cell r="A648">
            <v>18789.47</v>
          </cell>
          <cell r="B648">
            <v>18789.47</v>
          </cell>
          <cell r="C648">
            <v>18789.47</v>
          </cell>
          <cell r="D648">
            <v>18789.47</v>
          </cell>
          <cell r="E648">
            <v>18789.47</v>
          </cell>
          <cell r="F648">
            <v>18789.47</v>
          </cell>
          <cell r="G648">
            <v>18789.47</v>
          </cell>
          <cell r="H648">
            <v>18789.47</v>
          </cell>
          <cell r="I648">
            <v>18789.47</v>
          </cell>
          <cell r="J648">
            <v>18789.47</v>
          </cell>
          <cell r="K648">
            <v>18789.47</v>
          </cell>
          <cell r="L648">
            <v>18789.47</v>
          </cell>
          <cell r="M648">
            <v>18789.47</v>
          </cell>
          <cell r="N648">
            <v>18789.47</v>
          </cell>
          <cell r="O648">
            <v>18789.47</v>
          </cell>
        </row>
        <row r="649">
          <cell r="A649">
            <v>18789.47</v>
          </cell>
          <cell r="B649">
            <v>18789.47</v>
          </cell>
          <cell r="C649">
            <v>18789.47</v>
          </cell>
          <cell r="D649">
            <v>18789.47</v>
          </cell>
          <cell r="E649">
            <v>18789.47</v>
          </cell>
          <cell r="F649">
            <v>18789.47</v>
          </cell>
          <cell r="G649">
            <v>18789.47</v>
          </cell>
          <cell r="H649">
            <v>18789.47</v>
          </cell>
          <cell r="I649">
            <v>18789.47</v>
          </cell>
          <cell r="J649">
            <v>18789.47</v>
          </cell>
          <cell r="K649">
            <v>18789.47</v>
          </cell>
          <cell r="L649">
            <v>18789.47</v>
          </cell>
          <cell r="M649">
            <v>18789.47</v>
          </cell>
          <cell r="N649">
            <v>18789.47</v>
          </cell>
          <cell r="O649">
            <v>18789.47</v>
          </cell>
        </row>
        <row r="650">
          <cell r="A650">
            <v>18789.47</v>
          </cell>
          <cell r="B650">
            <v>18789.47</v>
          </cell>
          <cell r="C650">
            <v>18789.47</v>
          </cell>
          <cell r="D650">
            <v>18789.47</v>
          </cell>
          <cell r="E650">
            <v>18789.47</v>
          </cell>
          <cell r="F650">
            <v>18789.47</v>
          </cell>
          <cell r="G650">
            <v>18789.47</v>
          </cell>
          <cell r="H650">
            <v>18789.47</v>
          </cell>
          <cell r="I650">
            <v>18789.47</v>
          </cell>
          <cell r="J650">
            <v>18789.47</v>
          </cell>
          <cell r="K650">
            <v>18789.47</v>
          </cell>
          <cell r="L650">
            <v>18789.47</v>
          </cell>
          <cell r="M650">
            <v>18789.47</v>
          </cell>
          <cell r="N650">
            <v>18789.47</v>
          </cell>
          <cell r="O650">
            <v>18789.47</v>
          </cell>
        </row>
        <row r="651">
          <cell r="A651">
            <v>18789.47</v>
          </cell>
          <cell r="B651">
            <v>18789.47</v>
          </cell>
          <cell r="C651">
            <v>18789.47</v>
          </cell>
          <cell r="D651">
            <v>18789.47</v>
          </cell>
          <cell r="E651">
            <v>18789.47</v>
          </cell>
          <cell r="F651">
            <v>18789.47</v>
          </cell>
          <cell r="G651">
            <v>18789.47</v>
          </cell>
          <cell r="H651">
            <v>18789.47</v>
          </cell>
          <cell r="I651">
            <v>18789.47</v>
          </cell>
          <cell r="J651">
            <v>18789.47</v>
          </cell>
          <cell r="K651">
            <v>18789.47</v>
          </cell>
          <cell r="L651">
            <v>18789.47</v>
          </cell>
          <cell r="M651">
            <v>18789.47</v>
          </cell>
          <cell r="N651">
            <v>18789.47</v>
          </cell>
          <cell r="O651">
            <v>18789.47</v>
          </cell>
        </row>
        <row r="652">
          <cell r="A652">
            <v>18789.47</v>
          </cell>
          <cell r="B652">
            <v>18789.47</v>
          </cell>
          <cell r="C652">
            <v>18789.47</v>
          </cell>
          <cell r="D652">
            <v>18789.47</v>
          </cell>
          <cell r="E652">
            <v>18789.47</v>
          </cell>
          <cell r="F652">
            <v>18789.47</v>
          </cell>
          <cell r="G652">
            <v>18789.47</v>
          </cell>
          <cell r="H652">
            <v>18789.47</v>
          </cell>
          <cell r="I652">
            <v>18789.47</v>
          </cell>
          <cell r="J652">
            <v>18789.47</v>
          </cell>
          <cell r="K652">
            <v>18789.47</v>
          </cell>
          <cell r="L652">
            <v>18789.47</v>
          </cell>
          <cell r="M652">
            <v>18789.47</v>
          </cell>
          <cell r="N652">
            <v>18789.47</v>
          </cell>
          <cell r="O652">
            <v>18789.47</v>
          </cell>
        </row>
        <row r="653">
          <cell r="A653">
            <v>18789.47</v>
          </cell>
          <cell r="B653">
            <v>18789.47</v>
          </cell>
          <cell r="C653">
            <v>18789.47</v>
          </cell>
          <cell r="D653">
            <v>18789.47</v>
          </cell>
          <cell r="E653">
            <v>18789.47</v>
          </cell>
          <cell r="F653">
            <v>18789.47</v>
          </cell>
          <cell r="G653">
            <v>18789.47</v>
          </cell>
          <cell r="H653">
            <v>18789.47</v>
          </cell>
          <cell r="I653">
            <v>18789.47</v>
          </cell>
          <cell r="J653">
            <v>18789.47</v>
          </cell>
          <cell r="K653">
            <v>18789.47</v>
          </cell>
          <cell r="L653">
            <v>18789.47</v>
          </cell>
          <cell r="M653">
            <v>18789.47</v>
          </cell>
          <cell r="N653">
            <v>18789.47</v>
          </cell>
          <cell r="O653">
            <v>18789.47</v>
          </cell>
        </row>
        <row r="654">
          <cell r="A654">
            <v>18789.47</v>
          </cell>
          <cell r="B654">
            <v>18789.47</v>
          </cell>
          <cell r="C654">
            <v>18789.47</v>
          </cell>
          <cell r="D654">
            <v>18789.47</v>
          </cell>
          <cell r="E654">
            <v>18789.47</v>
          </cell>
          <cell r="F654">
            <v>18789.47</v>
          </cell>
          <cell r="G654">
            <v>18789.47</v>
          </cell>
          <cell r="H654">
            <v>18789.47</v>
          </cell>
          <cell r="I654">
            <v>18789.47</v>
          </cell>
          <cell r="J654">
            <v>18789.47</v>
          </cell>
          <cell r="K654">
            <v>18789.47</v>
          </cell>
          <cell r="L654">
            <v>18789.47</v>
          </cell>
          <cell r="M654">
            <v>18789.47</v>
          </cell>
          <cell r="N654">
            <v>18789.47</v>
          </cell>
          <cell r="O654">
            <v>18789.47</v>
          </cell>
        </row>
        <row r="655">
          <cell r="A655">
            <v>18789.47</v>
          </cell>
          <cell r="B655">
            <v>18789.47</v>
          </cell>
          <cell r="C655">
            <v>18789.47</v>
          </cell>
          <cell r="D655">
            <v>18789.47</v>
          </cell>
          <cell r="E655">
            <v>18789.47</v>
          </cell>
          <cell r="F655">
            <v>18789.47</v>
          </cell>
          <cell r="G655">
            <v>18789.47</v>
          </cell>
          <cell r="H655">
            <v>18789.47</v>
          </cell>
          <cell r="I655">
            <v>18789.47</v>
          </cell>
          <cell r="J655">
            <v>18789.47</v>
          </cell>
          <cell r="K655">
            <v>18789.47</v>
          </cell>
          <cell r="L655">
            <v>18789.47</v>
          </cell>
          <cell r="M655">
            <v>18789.47</v>
          </cell>
          <cell r="N655">
            <v>18789.47</v>
          </cell>
          <cell r="O655">
            <v>18789.47</v>
          </cell>
        </row>
        <row r="656">
          <cell r="A656">
            <v>18789.47</v>
          </cell>
          <cell r="B656">
            <v>18789.47</v>
          </cell>
          <cell r="C656">
            <v>18789.47</v>
          </cell>
          <cell r="D656">
            <v>18789.47</v>
          </cell>
          <cell r="E656">
            <v>18789.47</v>
          </cell>
          <cell r="F656">
            <v>18789.47</v>
          </cell>
          <cell r="G656">
            <v>18789.47</v>
          </cell>
          <cell r="H656">
            <v>18789.47</v>
          </cell>
          <cell r="I656">
            <v>18789.47</v>
          </cell>
          <cell r="J656">
            <v>18789.47</v>
          </cell>
          <cell r="K656">
            <v>18789.47</v>
          </cell>
          <cell r="L656">
            <v>18789.47</v>
          </cell>
          <cell r="M656">
            <v>18789.47</v>
          </cell>
          <cell r="N656">
            <v>18789.47</v>
          </cell>
          <cell r="O656">
            <v>18789.47</v>
          </cell>
        </row>
        <row r="657">
          <cell r="A657">
            <v>18789.47</v>
          </cell>
          <cell r="B657">
            <v>18789.47</v>
          </cell>
          <cell r="C657">
            <v>18789.47</v>
          </cell>
          <cell r="D657">
            <v>18789.47</v>
          </cell>
          <cell r="E657">
            <v>18789.47</v>
          </cell>
          <cell r="F657">
            <v>18789.47</v>
          </cell>
          <cell r="G657">
            <v>18789.47</v>
          </cell>
          <cell r="H657">
            <v>18789.47</v>
          </cell>
          <cell r="I657">
            <v>18789.47</v>
          </cell>
          <cell r="J657">
            <v>18789.47</v>
          </cell>
          <cell r="K657">
            <v>18789.47</v>
          </cell>
          <cell r="L657">
            <v>18789.47</v>
          </cell>
          <cell r="M657">
            <v>18789.47</v>
          </cell>
          <cell r="N657">
            <v>18789.47</v>
          </cell>
          <cell r="O657">
            <v>18789.47</v>
          </cell>
        </row>
        <row r="658">
          <cell r="A658">
            <v>18789.47</v>
          </cell>
          <cell r="B658">
            <v>18789.47</v>
          </cell>
          <cell r="C658">
            <v>18789.47</v>
          </cell>
          <cell r="D658">
            <v>18789.47</v>
          </cell>
          <cell r="E658">
            <v>18789.47</v>
          </cell>
          <cell r="F658">
            <v>18789.47</v>
          </cell>
          <cell r="G658">
            <v>18789.47</v>
          </cell>
          <cell r="H658">
            <v>18789.47</v>
          </cell>
          <cell r="I658">
            <v>18789.47</v>
          </cell>
          <cell r="J658">
            <v>18789.47</v>
          </cell>
          <cell r="K658">
            <v>18789.47</v>
          </cell>
          <cell r="L658">
            <v>18789.47</v>
          </cell>
          <cell r="M658">
            <v>18789.47</v>
          </cell>
          <cell r="N658">
            <v>18789.47</v>
          </cell>
          <cell r="O658">
            <v>18789.47</v>
          </cell>
        </row>
        <row r="659">
          <cell r="A659">
            <v>18789.47</v>
          </cell>
          <cell r="B659">
            <v>18789.47</v>
          </cell>
          <cell r="C659">
            <v>18789.47</v>
          </cell>
          <cell r="D659">
            <v>18789.47</v>
          </cell>
          <cell r="E659">
            <v>18789.47</v>
          </cell>
          <cell r="F659">
            <v>18789.47</v>
          </cell>
          <cell r="G659">
            <v>18789.47</v>
          </cell>
          <cell r="H659">
            <v>18789.47</v>
          </cell>
          <cell r="I659">
            <v>18789.47</v>
          </cell>
          <cell r="J659">
            <v>18789.47</v>
          </cell>
          <cell r="K659">
            <v>18789.47</v>
          </cell>
          <cell r="L659">
            <v>18789.47</v>
          </cell>
          <cell r="M659">
            <v>18789.47</v>
          </cell>
          <cell r="N659">
            <v>18789.47</v>
          </cell>
          <cell r="O659">
            <v>18789.47</v>
          </cell>
        </row>
        <row r="660">
          <cell r="A660">
            <v>18789.47</v>
          </cell>
          <cell r="B660">
            <v>18789.47</v>
          </cell>
          <cell r="C660">
            <v>18789.47</v>
          </cell>
          <cell r="D660">
            <v>18789.47</v>
          </cell>
          <cell r="E660">
            <v>18789.47</v>
          </cell>
          <cell r="F660">
            <v>18789.47</v>
          </cell>
          <cell r="G660">
            <v>18789.47</v>
          </cell>
          <cell r="H660">
            <v>18789.47</v>
          </cell>
          <cell r="I660">
            <v>18789.47</v>
          </cell>
          <cell r="J660">
            <v>18789.47</v>
          </cell>
          <cell r="K660">
            <v>18789.47</v>
          </cell>
          <cell r="L660">
            <v>18789.47</v>
          </cell>
          <cell r="M660">
            <v>18789.47</v>
          </cell>
          <cell r="N660">
            <v>18789.47</v>
          </cell>
          <cell r="O660">
            <v>18789.47</v>
          </cell>
        </row>
        <row r="661">
          <cell r="A661">
            <v>18789.47</v>
          </cell>
          <cell r="B661">
            <v>18789.47</v>
          </cell>
          <cell r="C661">
            <v>18789.47</v>
          </cell>
          <cell r="D661">
            <v>18789.47</v>
          </cell>
          <cell r="E661">
            <v>18789.47</v>
          </cell>
          <cell r="F661">
            <v>18789.47</v>
          </cell>
          <cell r="G661">
            <v>18789.47</v>
          </cell>
          <cell r="H661">
            <v>18789.47</v>
          </cell>
          <cell r="I661">
            <v>18789.47</v>
          </cell>
          <cell r="J661">
            <v>18789.47</v>
          </cell>
          <cell r="K661">
            <v>18789.47</v>
          </cell>
          <cell r="L661">
            <v>18789.47</v>
          </cell>
          <cell r="M661">
            <v>18789.47</v>
          </cell>
          <cell r="N661">
            <v>18789.47</v>
          </cell>
          <cell r="O661">
            <v>18789.47</v>
          </cell>
        </row>
        <row r="662">
          <cell r="A662">
            <v>18789.47</v>
          </cell>
          <cell r="B662">
            <v>18789.47</v>
          </cell>
          <cell r="C662">
            <v>18789.47</v>
          </cell>
          <cell r="D662">
            <v>18789.47</v>
          </cell>
          <cell r="E662">
            <v>18789.47</v>
          </cell>
          <cell r="F662">
            <v>18789.47</v>
          </cell>
          <cell r="G662">
            <v>18789.47</v>
          </cell>
          <cell r="H662">
            <v>18789.47</v>
          </cell>
          <cell r="I662">
            <v>18789.47</v>
          </cell>
          <cell r="J662">
            <v>18789.47</v>
          </cell>
          <cell r="K662">
            <v>18789.47</v>
          </cell>
          <cell r="L662">
            <v>18789.47</v>
          </cell>
          <cell r="M662">
            <v>18789.47</v>
          </cell>
          <cell r="N662">
            <v>18789.47</v>
          </cell>
          <cell r="O662">
            <v>18789.47</v>
          </cell>
        </row>
        <row r="663">
          <cell r="A663">
            <v>18789.47</v>
          </cell>
          <cell r="B663">
            <v>18789.47</v>
          </cell>
          <cell r="C663">
            <v>18789.47</v>
          </cell>
          <cell r="D663">
            <v>18789.47</v>
          </cell>
          <cell r="E663">
            <v>18789.47</v>
          </cell>
          <cell r="F663">
            <v>18789.47</v>
          </cell>
          <cell r="G663">
            <v>18789.47</v>
          </cell>
          <cell r="H663">
            <v>18789.47</v>
          </cell>
          <cell r="I663">
            <v>18789.47</v>
          </cell>
          <cell r="J663">
            <v>18789.47</v>
          </cell>
          <cell r="K663">
            <v>18789.47</v>
          </cell>
          <cell r="L663">
            <v>18789.47</v>
          </cell>
          <cell r="M663">
            <v>18789.47</v>
          </cell>
          <cell r="N663">
            <v>18789.47</v>
          </cell>
          <cell r="O663">
            <v>18789.47</v>
          </cell>
        </row>
        <row r="664">
          <cell r="A664">
            <v>18789.47</v>
          </cell>
          <cell r="B664">
            <v>18789.47</v>
          </cell>
          <cell r="C664">
            <v>18789.47</v>
          </cell>
          <cell r="D664">
            <v>18789.47</v>
          </cell>
          <cell r="E664">
            <v>18789.47</v>
          </cell>
          <cell r="F664">
            <v>18789.47</v>
          </cell>
          <cell r="G664">
            <v>18789.47</v>
          </cell>
          <cell r="H664">
            <v>18789.47</v>
          </cell>
          <cell r="I664">
            <v>18789.47</v>
          </cell>
          <cell r="J664">
            <v>18789.47</v>
          </cell>
          <cell r="K664">
            <v>18789.47</v>
          </cell>
          <cell r="L664">
            <v>18789.47</v>
          </cell>
          <cell r="M664">
            <v>18789.47</v>
          </cell>
          <cell r="N664">
            <v>18789.47</v>
          </cell>
          <cell r="O664">
            <v>18789.47</v>
          </cell>
        </row>
        <row r="665">
          <cell r="A665">
            <v>18789.47</v>
          </cell>
          <cell r="B665">
            <v>18789.47</v>
          </cell>
          <cell r="C665">
            <v>18789.47</v>
          </cell>
          <cell r="D665">
            <v>18789.47</v>
          </cell>
          <cell r="E665">
            <v>18789.47</v>
          </cell>
          <cell r="F665">
            <v>18789.47</v>
          </cell>
          <cell r="G665">
            <v>18789.47</v>
          </cell>
          <cell r="H665">
            <v>18789.47</v>
          </cell>
          <cell r="I665">
            <v>18789.47</v>
          </cell>
          <cell r="J665">
            <v>18789.47</v>
          </cell>
          <cell r="K665">
            <v>18789.47</v>
          </cell>
          <cell r="L665">
            <v>18789.47</v>
          </cell>
          <cell r="M665">
            <v>18789.47</v>
          </cell>
          <cell r="N665">
            <v>18789.47</v>
          </cell>
          <cell r="O665">
            <v>18789.47</v>
          </cell>
        </row>
        <row r="666">
          <cell r="A666">
            <v>18789.47</v>
          </cell>
          <cell r="B666">
            <v>18789.47</v>
          </cell>
          <cell r="C666">
            <v>18789.47</v>
          </cell>
          <cell r="D666">
            <v>18789.47</v>
          </cell>
          <cell r="E666">
            <v>18789.47</v>
          </cell>
          <cell r="F666">
            <v>18789.47</v>
          </cell>
          <cell r="G666">
            <v>18789.47</v>
          </cell>
          <cell r="H666">
            <v>18789.47</v>
          </cell>
          <cell r="I666">
            <v>18789.47</v>
          </cell>
          <cell r="J666">
            <v>18789.47</v>
          </cell>
          <cell r="K666">
            <v>18789.47</v>
          </cell>
          <cell r="L666">
            <v>18789.47</v>
          </cell>
          <cell r="M666">
            <v>18789.47</v>
          </cell>
          <cell r="N666">
            <v>18789.47</v>
          </cell>
          <cell r="O666">
            <v>18789.47</v>
          </cell>
        </row>
        <row r="667">
          <cell r="A667">
            <v>18789.47</v>
          </cell>
          <cell r="B667">
            <v>18789.47</v>
          </cell>
          <cell r="C667">
            <v>18789.47</v>
          </cell>
          <cell r="D667">
            <v>18789.47</v>
          </cell>
          <cell r="E667">
            <v>18789.47</v>
          </cell>
          <cell r="F667">
            <v>18789.47</v>
          </cell>
          <cell r="G667">
            <v>18789.47</v>
          </cell>
          <cell r="H667">
            <v>18789.47</v>
          </cell>
          <cell r="I667">
            <v>18789.47</v>
          </cell>
          <cell r="J667">
            <v>18789.47</v>
          </cell>
          <cell r="K667">
            <v>18789.47</v>
          </cell>
          <cell r="L667">
            <v>18789.47</v>
          </cell>
          <cell r="M667">
            <v>18789.47</v>
          </cell>
          <cell r="N667">
            <v>18789.47</v>
          </cell>
          <cell r="O667">
            <v>18789.47</v>
          </cell>
        </row>
        <row r="668">
          <cell r="A668">
            <v>18789.47</v>
          </cell>
          <cell r="B668">
            <v>18789.47</v>
          </cell>
          <cell r="C668">
            <v>18789.47</v>
          </cell>
          <cell r="D668">
            <v>18789.47</v>
          </cell>
          <cell r="E668">
            <v>18789.47</v>
          </cell>
          <cell r="F668">
            <v>18789.47</v>
          </cell>
          <cell r="G668">
            <v>18789.47</v>
          </cell>
          <cell r="H668">
            <v>18789.47</v>
          </cell>
          <cell r="I668">
            <v>18789.47</v>
          </cell>
          <cell r="J668">
            <v>18789.47</v>
          </cell>
          <cell r="K668">
            <v>18789.47</v>
          </cell>
          <cell r="L668">
            <v>18789.47</v>
          </cell>
          <cell r="M668">
            <v>18789.47</v>
          </cell>
          <cell r="N668">
            <v>18789.47</v>
          </cell>
          <cell r="O668">
            <v>18789.47</v>
          </cell>
        </row>
        <row r="669">
          <cell r="A669">
            <v>18789.47</v>
          </cell>
          <cell r="B669">
            <v>18789.47</v>
          </cell>
          <cell r="C669">
            <v>18789.47</v>
          </cell>
          <cell r="D669">
            <v>18789.47</v>
          </cell>
          <cell r="E669">
            <v>18789.47</v>
          </cell>
          <cell r="F669">
            <v>18789.47</v>
          </cell>
          <cell r="G669">
            <v>18789.47</v>
          </cell>
          <cell r="H669">
            <v>18789.47</v>
          </cell>
          <cell r="I669">
            <v>18789.47</v>
          </cell>
          <cell r="J669">
            <v>18789.47</v>
          </cell>
          <cell r="K669">
            <v>18789.47</v>
          </cell>
          <cell r="L669">
            <v>18789.47</v>
          </cell>
          <cell r="M669">
            <v>18789.47</v>
          </cell>
          <cell r="N669">
            <v>18789.47</v>
          </cell>
          <cell r="O669">
            <v>18789.47</v>
          </cell>
        </row>
        <row r="670">
          <cell r="A670">
            <v>18789.47</v>
          </cell>
          <cell r="B670">
            <v>18789.47</v>
          </cell>
          <cell r="C670">
            <v>18789.47</v>
          </cell>
          <cell r="D670">
            <v>18789.47</v>
          </cell>
          <cell r="E670">
            <v>18789.47</v>
          </cell>
          <cell r="F670">
            <v>18789.47</v>
          </cell>
          <cell r="G670">
            <v>18789.47</v>
          </cell>
          <cell r="H670">
            <v>18789.47</v>
          </cell>
          <cell r="I670">
            <v>18789.47</v>
          </cell>
          <cell r="J670">
            <v>18789.47</v>
          </cell>
          <cell r="K670">
            <v>18789.47</v>
          </cell>
          <cell r="L670">
            <v>18789.47</v>
          </cell>
          <cell r="M670">
            <v>18789.47</v>
          </cell>
          <cell r="N670">
            <v>18789.47</v>
          </cell>
          <cell r="O670">
            <v>18789.47</v>
          </cell>
        </row>
        <row r="671">
          <cell r="A671">
            <v>18789.47</v>
          </cell>
          <cell r="B671">
            <v>18789.47</v>
          </cell>
          <cell r="C671">
            <v>18789.47</v>
          </cell>
          <cell r="D671">
            <v>18789.47</v>
          </cell>
          <cell r="E671">
            <v>18789.47</v>
          </cell>
          <cell r="F671">
            <v>18789.47</v>
          </cell>
          <cell r="G671">
            <v>18789.47</v>
          </cell>
          <cell r="H671">
            <v>18789.47</v>
          </cell>
          <cell r="I671">
            <v>18789.47</v>
          </cell>
          <cell r="J671">
            <v>18789.47</v>
          </cell>
          <cell r="K671">
            <v>18789.47</v>
          </cell>
          <cell r="L671">
            <v>18789.47</v>
          </cell>
          <cell r="M671">
            <v>18789.47</v>
          </cell>
          <cell r="N671">
            <v>18789.47</v>
          </cell>
          <cell r="O671">
            <v>18789.47</v>
          </cell>
        </row>
        <row r="672">
          <cell r="A672">
            <v>18789.47</v>
          </cell>
          <cell r="B672">
            <v>18789.47</v>
          </cell>
          <cell r="C672">
            <v>18789.47</v>
          </cell>
          <cell r="D672">
            <v>18789.47</v>
          </cell>
          <cell r="E672">
            <v>18789.47</v>
          </cell>
          <cell r="F672">
            <v>18789.47</v>
          </cell>
          <cell r="G672">
            <v>18789.47</v>
          </cell>
          <cell r="H672">
            <v>18789.47</v>
          </cell>
          <cell r="I672">
            <v>18789.47</v>
          </cell>
          <cell r="J672">
            <v>18789.47</v>
          </cell>
          <cell r="K672">
            <v>18789.47</v>
          </cell>
          <cell r="L672">
            <v>18789.47</v>
          </cell>
          <cell r="M672">
            <v>18789.47</v>
          </cell>
          <cell r="N672">
            <v>18789.47</v>
          </cell>
          <cell r="O672">
            <v>18789.47</v>
          </cell>
        </row>
        <row r="673">
          <cell r="A673">
            <v>18789.47</v>
          </cell>
          <cell r="B673">
            <v>18789.47</v>
          </cell>
          <cell r="C673">
            <v>18789.47</v>
          </cell>
          <cell r="D673">
            <v>18789.47</v>
          </cell>
          <cell r="E673">
            <v>18789.47</v>
          </cell>
          <cell r="F673">
            <v>18789.47</v>
          </cell>
          <cell r="G673">
            <v>18789.47</v>
          </cell>
          <cell r="H673">
            <v>18789.47</v>
          </cell>
          <cell r="I673">
            <v>18789.47</v>
          </cell>
          <cell r="J673">
            <v>18789.47</v>
          </cell>
          <cell r="K673">
            <v>18789.47</v>
          </cell>
          <cell r="L673">
            <v>18789.47</v>
          </cell>
          <cell r="M673">
            <v>18789.47</v>
          </cell>
          <cell r="N673">
            <v>18789.47</v>
          </cell>
          <cell r="O673">
            <v>18789.47</v>
          </cell>
        </row>
        <row r="674">
          <cell r="A674">
            <v>18789.47</v>
          </cell>
          <cell r="B674">
            <v>18789.47</v>
          </cell>
          <cell r="C674">
            <v>18789.47</v>
          </cell>
          <cell r="D674">
            <v>18789.47</v>
          </cell>
          <cell r="E674">
            <v>18789.47</v>
          </cell>
          <cell r="F674">
            <v>18789.47</v>
          </cell>
          <cell r="G674">
            <v>18789.47</v>
          </cell>
          <cell r="H674">
            <v>18789.47</v>
          </cell>
          <cell r="I674">
            <v>18789.47</v>
          </cell>
          <cell r="J674">
            <v>18789.47</v>
          </cell>
          <cell r="K674">
            <v>18789.47</v>
          </cell>
          <cell r="L674">
            <v>18789.47</v>
          </cell>
          <cell r="M674">
            <v>18789.47</v>
          </cell>
          <cell r="N674">
            <v>18789.47</v>
          </cell>
          <cell r="O674">
            <v>18789.47</v>
          </cell>
        </row>
        <row r="675">
          <cell r="A675">
            <v>18789.47</v>
          </cell>
          <cell r="B675">
            <v>18789.47</v>
          </cell>
          <cell r="C675">
            <v>18789.47</v>
          </cell>
          <cell r="D675">
            <v>18789.47</v>
          </cell>
          <cell r="E675">
            <v>18789.47</v>
          </cell>
          <cell r="F675">
            <v>18789.47</v>
          </cell>
          <cell r="G675">
            <v>18789.47</v>
          </cell>
          <cell r="H675">
            <v>18789.47</v>
          </cell>
          <cell r="I675">
            <v>18789.47</v>
          </cell>
          <cell r="J675">
            <v>18789.47</v>
          </cell>
          <cell r="K675">
            <v>18789.47</v>
          </cell>
          <cell r="L675">
            <v>18789.47</v>
          </cell>
          <cell r="M675">
            <v>18789.47</v>
          </cell>
          <cell r="N675">
            <v>18789.47</v>
          </cell>
          <cell r="O675">
            <v>18789.47</v>
          </cell>
        </row>
        <row r="676">
          <cell r="A676">
            <v>18789.47</v>
          </cell>
          <cell r="B676">
            <v>18789.47</v>
          </cell>
          <cell r="C676">
            <v>18789.47</v>
          </cell>
          <cell r="D676">
            <v>18789.47</v>
          </cell>
          <cell r="E676">
            <v>18789.47</v>
          </cell>
          <cell r="F676">
            <v>18789.47</v>
          </cell>
          <cell r="G676">
            <v>18789.47</v>
          </cell>
          <cell r="H676">
            <v>18789.47</v>
          </cell>
          <cell r="I676">
            <v>18789.47</v>
          </cell>
          <cell r="J676">
            <v>18789.47</v>
          </cell>
          <cell r="K676">
            <v>18789.47</v>
          </cell>
          <cell r="L676">
            <v>18789.47</v>
          </cell>
          <cell r="M676">
            <v>18789.47</v>
          </cell>
          <cell r="N676">
            <v>18789.47</v>
          </cell>
          <cell r="O676">
            <v>18789.47</v>
          </cell>
        </row>
        <row r="677">
          <cell r="A677">
            <v>18789.47</v>
          </cell>
          <cell r="B677">
            <v>18789.47</v>
          </cell>
          <cell r="C677">
            <v>18789.47</v>
          </cell>
          <cell r="D677">
            <v>18789.47</v>
          </cell>
          <cell r="E677">
            <v>18789.47</v>
          </cell>
          <cell r="F677">
            <v>18789.47</v>
          </cell>
          <cell r="G677">
            <v>18789.47</v>
          </cell>
          <cell r="H677">
            <v>18789.47</v>
          </cell>
          <cell r="I677">
            <v>18789.47</v>
          </cell>
          <cell r="J677">
            <v>18789.47</v>
          </cell>
          <cell r="K677">
            <v>18789.47</v>
          </cell>
          <cell r="L677">
            <v>18789.47</v>
          </cell>
          <cell r="M677">
            <v>18789.47</v>
          </cell>
          <cell r="N677">
            <v>18789.47</v>
          </cell>
          <cell r="O677">
            <v>18789.47</v>
          </cell>
        </row>
        <row r="678">
          <cell r="A678">
            <v>18789.47</v>
          </cell>
          <cell r="B678">
            <v>18789.47</v>
          </cell>
          <cell r="C678">
            <v>18789.47</v>
          </cell>
          <cell r="D678">
            <v>18789.47</v>
          </cell>
          <cell r="E678">
            <v>18789.47</v>
          </cell>
          <cell r="F678">
            <v>18789.47</v>
          </cell>
          <cell r="G678">
            <v>18789.47</v>
          </cell>
          <cell r="H678">
            <v>18789.47</v>
          </cell>
          <cell r="I678">
            <v>18789.47</v>
          </cell>
          <cell r="J678">
            <v>18789.47</v>
          </cell>
          <cell r="K678">
            <v>18789.47</v>
          </cell>
          <cell r="L678">
            <v>18789.47</v>
          </cell>
          <cell r="M678">
            <v>18789.47</v>
          </cell>
          <cell r="N678">
            <v>18789.47</v>
          </cell>
          <cell r="O678">
            <v>18789.47</v>
          </cell>
        </row>
        <row r="679">
          <cell r="A679">
            <v>18789.47</v>
          </cell>
          <cell r="B679">
            <v>18789.47</v>
          </cell>
          <cell r="C679">
            <v>18789.47</v>
          </cell>
          <cell r="D679">
            <v>18789.47</v>
          </cell>
          <cell r="E679">
            <v>18789.47</v>
          </cell>
          <cell r="F679">
            <v>18789.47</v>
          </cell>
          <cell r="G679">
            <v>18789.47</v>
          </cell>
          <cell r="H679">
            <v>18789.47</v>
          </cell>
          <cell r="I679">
            <v>18789.47</v>
          </cell>
          <cell r="J679">
            <v>18789.47</v>
          </cell>
          <cell r="K679">
            <v>18789.47</v>
          </cell>
          <cell r="L679">
            <v>18789.47</v>
          </cell>
          <cell r="M679">
            <v>18789.47</v>
          </cell>
          <cell r="N679">
            <v>18789.47</v>
          </cell>
          <cell r="O679">
            <v>18789.47</v>
          </cell>
        </row>
        <row r="680">
          <cell r="A680">
            <v>18789.47</v>
          </cell>
          <cell r="B680">
            <v>18789.47</v>
          </cell>
          <cell r="C680">
            <v>18789.47</v>
          </cell>
          <cell r="D680">
            <v>18789.47</v>
          </cell>
          <cell r="E680">
            <v>18789.47</v>
          </cell>
          <cell r="F680">
            <v>18789.47</v>
          </cell>
          <cell r="G680">
            <v>18789.47</v>
          </cell>
          <cell r="H680">
            <v>18789.47</v>
          </cell>
          <cell r="I680">
            <v>18789.47</v>
          </cell>
          <cell r="J680">
            <v>18789.47</v>
          </cell>
          <cell r="K680">
            <v>18789.47</v>
          </cell>
          <cell r="L680">
            <v>18789.47</v>
          </cell>
          <cell r="M680">
            <v>18789.47</v>
          </cell>
          <cell r="N680">
            <v>18789.47</v>
          </cell>
          <cell r="O680">
            <v>18789.47</v>
          </cell>
        </row>
        <row r="681">
          <cell r="A681">
            <v>18789.47</v>
          </cell>
          <cell r="B681">
            <v>18789.47</v>
          </cell>
          <cell r="C681">
            <v>18789.47</v>
          </cell>
          <cell r="D681">
            <v>18789.47</v>
          </cell>
          <cell r="E681">
            <v>18789.47</v>
          </cell>
          <cell r="F681">
            <v>18789.47</v>
          </cell>
          <cell r="G681">
            <v>18789.47</v>
          </cell>
          <cell r="H681">
            <v>18789.47</v>
          </cell>
          <cell r="I681">
            <v>18789.47</v>
          </cell>
          <cell r="J681">
            <v>18789.47</v>
          </cell>
          <cell r="K681">
            <v>18789.47</v>
          </cell>
          <cell r="L681">
            <v>18789.47</v>
          </cell>
          <cell r="M681">
            <v>18789.47</v>
          </cell>
          <cell r="N681">
            <v>18789.47</v>
          </cell>
          <cell r="O681">
            <v>18789.47</v>
          </cell>
        </row>
        <row r="682">
          <cell r="A682">
            <v>18789.47</v>
          </cell>
          <cell r="B682">
            <v>18789.47</v>
          </cell>
          <cell r="C682">
            <v>18789.47</v>
          </cell>
          <cell r="D682">
            <v>18789.47</v>
          </cell>
          <cell r="E682">
            <v>18789.47</v>
          </cell>
          <cell r="F682">
            <v>18789.47</v>
          </cell>
          <cell r="G682">
            <v>18789.47</v>
          </cell>
          <cell r="H682">
            <v>18789.47</v>
          </cell>
          <cell r="I682">
            <v>18789.47</v>
          </cell>
          <cell r="J682">
            <v>18789.47</v>
          </cell>
          <cell r="K682">
            <v>18789.47</v>
          </cell>
          <cell r="L682">
            <v>18789.47</v>
          </cell>
          <cell r="M682">
            <v>18789.47</v>
          </cell>
          <cell r="N682">
            <v>18789.47</v>
          </cell>
          <cell r="O682">
            <v>18789.47</v>
          </cell>
        </row>
        <row r="683">
          <cell r="A683">
            <v>18789.47</v>
          </cell>
          <cell r="B683">
            <v>18789.47</v>
          </cell>
          <cell r="C683">
            <v>18789.47</v>
          </cell>
          <cell r="D683">
            <v>18789.47</v>
          </cell>
          <cell r="E683">
            <v>18789.47</v>
          </cell>
          <cell r="F683">
            <v>18789.47</v>
          </cell>
          <cell r="G683">
            <v>18789.47</v>
          </cell>
          <cell r="H683">
            <v>18789.47</v>
          </cell>
          <cell r="I683">
            <v>18789.47</v>
          </cell>
          <cell r="J683">
            <v>18789.47</v>
          </cell>
          <cell r="K683">
            <v>18789.47</v>
          </cell>
          <cell r="L683">
            <v>18789.47</v>
          </cell>
          <cell r="M683">
            <v>18789.47</v>
          </cell>
          <cell r="N683">
            <v>18789.47</v>
          </cell>
          <cell r="O683">
            <v>18789.47</v>
          </cell>
        </row>
        <row r="684">
          <cell r="A684">
            <v>18789.47</v>
          </cell>
          <cell r="B684">
            <v>18789.47</v>
          </cell>
          <cell r="C684">
            <v>18789.47</v>
          </cell>
          <cell r="D684">
            <v>18789.47</v>
          </cell>
          <cell r="E684">
            <v>18789.47</v>
          </cell>
          <cell r="F684">
            <v>18789.47</v>
          </cell>
          <cell r="G684">
            <v>18789.47</v>
          </cell>
          <cell r="H684">
            <v>18789.47</v>
          </cell>
          <cell r="I684">
            <v>18789.47</v>
          </cell>
          <cell r="J684">
            <v>18789.47</v>
          </cell>
          <cell r="K684">
            <v>18789.47</v>
          </cell>
          <cell r="L684">
            <v>18789.47</v>
          </cell>
          <cell r="M684">
            <v>18789.47</v>
          </cell>
          <cell r="N684">
            <v>18789.47</v>
          </cell>
          <cell r="O684">
            <v>18789.47</v>
          </cell>
        </row>
        <row r="685">
          <cell r="A685">
            <v>18789.47</v>
          </cell>
          <cell r="B685">
            <v>18789.47</v>
          </cell>
          <cell r="C685">
            <v>18789.47</v>
          </cell>
          <cell r="D685">
            <v>18789.47</v>
          </cell>
          <cell r="E685">
            <v>18789.47</v>
          </cell>
          <cell r="F685">
            <v>18789.47</v>
          </cell>
          <cell r="G685">
            <v>18789.47</v>
          </cell>
          <cell r="H685">
            <v>18789.47</v>
          </cell>
          <cell r="I685">
            <v>18789.47</v>
          </cell>
          <cell r="J685">
            <v>18789.47</v>
          </cell>
          <cell r="K685">
            <v>18789.47</v>
          </cell>
          <cell r="L685">
            <v>18789.47</v>
          </cell>
          <cell r="M685">
            <v>18789.47</v>
          </cell>
          <cell r="N685">
            <v>18789.47</v>
          </cell>
          <cell r="O685">
            <v>18789.47</v>
          </cell>
        </row>
        <row r="686">
          <cell r="A686">
            <v>18789.47</v>
          </cell>
          <cell r="B686">
            <v>18789.47</v>
          </cell>
          <cell r="C686">
            <v>18789.47</v>
          </cell>
          <cell r="D686">
            <v>18789.47</v>
          </cell>
          <cell r="E686">
            <v>18789.47</v>
          </cell>
          <cell r="F686">
            <v>18789.47</v>
          </cell>
          <cell r="G686">
            <v>18789.47</v>
          </cell>
          <cell r="H686">
            <v>18789.47</v>
          </cell>
          <cell r="I686">
            <v>18789.47</v>
          </cell>
          <cell r="J686">
            <v>18789.47</v>
          </cell>
          <cell r="K686">
            <v>18789.47</v>
          </cell>
          <cell r="L686">
            <v>18789.47</v>
          </cell>
          <cell r="M686">
            <v>18789.47</v>
          </cell>
          <cell r="N686">
            <v>18789.47</v>
          </cell>
          <cell r="O686">
            <v>18789.47</v>
          </cell>
        </row>
        <row r="687">
          <cell r="A687">
            <v>18789.47</v>
          </cell>
          <cell r="B687">
            <v>18789.47</v>
          </cell>
          <cell r="C687">
            <v>18789.47</v>
          </cell>
          <cell r="D687">
            <v>18789.47</v>
          </cell>
          <cell r="E687">
            <v>18789.47</v>
          </cell>
          <cell r="F687">
            <v>18789.47</v>
          </cell>
          <cell r="G687">
            <v>18789.47</v>
          </cell>
          <cell r="H687">
            <v>18789.47</v>
          </cell>
          <cell r="I687">
            <v>18789.47</v>
          </cell>
          <cell r="J687">
            <v>18789.47</v>
          </cell>
          <cell r="K687">
            <v>18789.47</v>
          </cell>
          <cell r="L687">
            <v>18789.47</v>
          </cell>
          <cell r="M687">
            <v>18789.47</v>
          </cell>
          <cell r="N687">
            <v>18789.47</v>
          </cell>
          <cell r="O687">
            <v>18789.47</v>
          </cell>
        </row>
        <row r="688">
          <cell r="A688">
            <v>18789.47</v>
          </cell>
          <cell r="B688">
            <v>18789.47</v>
          </cell>
          <cell r="C688">
            <v>18789.47</v>
          </cell>
          <cell r="D688">
            <v>18789.47</v>
          </cell>
          <cell r="E688">
            <v>18789.47</v>
          </cell>
          <cell r="F688">
            <v>18789.47</v>
          </cell>
          <cell r="G688">
            <v>18789.47</v>
          </cell>
          <cell r="H688">
            <v>18789.47</v>
          </cell>
          <cell r="I688">
            <v>18789.47</v>
          </cell>
          <cell r="J688">
            <v>18789.47</v>
          </cell>
          <cell r="K688">
            <v>18789.47</v>
          </cell>
          <cell r="L688">
            <v>18789.47</v>
          </cell>
          <cell r="M688">
            <v>18789.47</v>
          </cell>
          <cell r="N688">
            <v>18789.47</v>
          </cell>
          <cell r="O688">
            <v>18789.47</v>
          </cell>
        </row>
        <row r="689">
          <cell r="A689">
            <v>18789.47</v>
          </cell>
          <cell r="B689">
            <v>18789.47</v>
          </cell>
          <cell r="C689">
            <v>18789.47</v>
          </cell>
          <cell r="D689">
            <v>18789.47</v>
          </cell>
          <cell r="E689">
            <v>18789.47</v>
          </cell>
          <cell r="F689">
            <v>18789.47</v>
          </cell>
          <cell r="G689">
            <v>18789.47</v>
          </cell>
          <cell r="H689">
            <v>18789.47</v>
          </cell>
          <cell r="I689">
            <v>18789.47</v>
          </cell>
          <cell r="J689">
            <v>18789.47</v>
          </cell>
          <cell r="K689">
            <v>18789.47</v>
          </cell>
          <cell r="L689">
            <v>18789.47</v>
          </cell>
          <cell r="M689">
            <v>18789.47</v>
          </cell>
          <cell r="N689">
            <v>18789.47</v>
          </cell>
          <cell r="O689">
            <v>18789.47</v>
          </cell>
        </row>
        <row r="690">
          <cell r="A690">
            <v>18789.47</v>
          </cell>
          <cell r="B690">
            <v>18789.47</v>
          </cell>
          <cell r="C690">
            <v>18789.47</v>
          </cell>
          <cell r="D690">
            <v>18789.47</v>
          </cell>
          <cell r="E690">
            <v>18789.47</v>
          </cell>
          <cell r="F690">
            <v>18789.47</v>
          </cell>
          <cell r="G690">
            <v>18789.47</v>
          </cell>
          <cell r="H690">
            <v>18789.47</v>
          </cell>
          <cell r="I690">
            <v>18789.47</v>
          </cell>
          <cell r="J690">
            <v>18789.47</v>
          </cell>
          <cell r="K690">
            <v>18789.47</v>
          </cell>
          <cell r="L690">
            <v>18789.47</v>
          </cell>
          <cell r="M690">
            <v>18789.47</v>
          </cell>
          <cell r="N690">
            <v>18789.47</v>
          </cell>
          <cell r="O690">
            <v>18789.47</v>
          </cell>
        </row>
        <row r="691">
          <cell r="A691">
            <v>18789.47</v>
          </cell>
          <cell r="B691">
            <v>18789.47</v>
          </cell>
          <cell r="C691">
            <v>18789.47</v>
          </cell>
          <cell r="D691">
            <v>18789.47</v>
          </cell>
          <cell r="E691">
            <v>18789.47</v>
          </cell>
          <cell r="F691">
            <v>18789.47</v>
          </cell>
          <cell r="G691">
            <v>18789.47</v>
          </cell>
          <cell r="H691">
            <v>18789.47</v>
          </cell>
          <cell r="I691">
            <v>18789.47</v>
          </cell>
          <cell r="J691">
            <v>18789.47</v>
          </cell>
          <cell r="K691">
            <v>18789.47</v>
          </cell>
          <cell r="L691">
            <v>18789.47</v>
          </cell>
          <cell r="M691">
            <v>18789.47</v>
          </cell>
          <cell r="N691">
            <v>18789.47</v>
          </cell>
          <cell r="O691">
            <v>18789.47</v>
          </cell>
        </row>
        <row r="692">
          <cell r="A692">
            <v>18789.47</v>
          </cell>
          <cell r="B692">
            <v>18789.47</v>
          </cell>
          <cell r="C692">
            <v>18789.47</v>
          </cell>
          <cell r="D692">
            <v>18789.47</v>
          </cell>
          <cell r="E692">
            <v>18789.47</v>
          </cell>
          <cell r="F692">
            <v>18789.47</v>
          </cell>
          <cell r="G692">
            <v>18789.47</v>
          </cell>
          <cell r="H692">
            <v>18789.47</v>
          </cell>
          <cell r="I692">
            <v>18789.47</v>
          </cell>
          <cell r="J692">
            <v>18789.47</v>
          </cell>
          <cell r="K692">
            <v>18789.47</v>
          </cell>
          <cell r="L692">
            <v>18789.47</v>
          </cell>
          <cell r="M692">
            <v>18789.47</v>
          </cell>
          <cell r="N692">
            <v>18789.47</v>
          </cell>
          <cell r="O692">
            <v>18789.47</v>
          </cell>
        </row>
        <row r="693">
          <cell r="A693">
            <v>18789.47</v>
          </cell>
          <cell r="B693">
            <v>18789.47</v>
          </cell>
          <cell r="C693">
            <v>18789.47</v>
          </cell>
          <cell r="D693">
            <v>18789.47</v>
          </cell>
          <cell r="E693">
            <v>18789.47</v>
          </cell>
          <cell r="F693">
            <v>18789.47</v>
          </cell>
          <cell r="G693">
            <v>18789.47</v>
          </cell>
          <cell r="H693">
            <v>18789.47</v>
          </cell>
          <cell r="I693">
            <v>18789.47</v>
          </cell>
          <cell r="J693">
            <v>18789.47</v>
          </cell>
          <cell r="K693">
            <v>18789.47</v>
          </cell>
          <cell r="L693">
            <v>18789.47</v>
          </cell>
          <cell r="M693">
            <v>18789.47</v>
          </cell>
          <cell r="N693">
            <v>18789.47</v>
          </cell>
          <cell r="O693">
            <v>18789.47</v>
          </cell>
        </row>
        <row r="694">
          <cell r="A694">
            <v>18789.47</v>
          </cell>
          <cell r="B694">
            <v>18789.47</v>
          </cell>
          <cell r="C694">
            <v>18789.47</v>
          </cell>
          <cell r="D694">
            <v>18789.47</v>
          </cell>
          <cell r="E694">
            <v>18789.47</v>
          </cell>
          <cell r="F694">
            <v>18789.47</v>
          </cell>
          <cell r="G694">
            <v>18789.47</v>
          </cell>
          <cell r="H694">
            <v>18789.47</v>
          </cell>
          <cell r="I694">
            <v>18789.47</v>
          </cell>
          <cell r="J694">
            <v>18789.47</v>
          </cell>
          <cell r="K694">
            <v>18789.47</v>
          </cell>
          <cell r="L694">
            <v>18789.47</v>
          </cell>
          <cell r="M694">
            <v>18789.47</v>
          </cell>
          <cell r="N694">
            <v>18789.47</v>
          </cell>
          <cell r="O694">
            <v>18789.47</v>
          </cell>
        </row>
        <row r="695">
          <cell r="A695">
            <v>18789.47</v>
          </cell>
          <cell r="B695">
            <v>18789.47</v>
          </cell>
          <cell r="C695">
            <v>18789.47</v>
          </cell>
          <cell r="D695">
            <v>18789.47</v>
          </cell>
          <cell r="E695">
            <v>18789.47</v>
          </cell>
          <cell r="F695">
            <v>18789.47</v>
          </cell>
          <cell r="G695">
            <v>18789.47</v>
          </cell>
          <cell r="H695">
            <v>18789.47</v>
          </cell>
          <cell r="I695">
            <v>18789.47</v>
          </cell>
          <cell r="J695">
            <v>18789.47</v>
          </cell>
          <cell r="K695">
            <v>18789.47</v>
          </cell>
          <cell r="L695">
            <v>18789.47</v>
          </cell>
          <cell r="M695">
            <v>18789.47</v>
          </cell>
          <cell r="N695">
            <v>18789.47</v>
          </cell>
          <cell r="O695">
            <v>18789.47</v>
          </cell>
        </row>
        <row r="696">
          <cell r="A696">
            <v>18789.47</v>
          </cell>
          <cell r="B696">
            <v>18789.47</v>
          </cell>
          <cell r="C696">
            <v>18789.47</v>
          </cell>
          <cell r="D696">
            <v>18789.47</v>
          </cell>
          <cell r="E696">
            <v>18789.47</v>
          </cell>
          <cell r="F696">
            <v>18789.47</v>
          </cell>
          <cell r="G696">
            <v>18789.47</v>
          </cell>
          <cell r="H696">
            <v>18789.47</v>
          </cell>
          <cell r="I696">
            <v>18789.47</v>
          </cell>
          <cell r="J696">
            <v>18789.47</v>
          </cell>
          <cell r="K696">
            <v>18789.47</v>
          </cell>
          <cell r="L696">
            <v>18789.47</v>
          </cell>
          <cell r="M696">
            <v>18789.47</v>
          </cell>
          <cell r="N696">
            <v>18789.47</v>
          </cell>
          <cell r="O696">
            <v>18789.47</v>
          </cell>
        </row>
        <row r="697">
          <cell r="A697">
            <v>18789.47</v>
          </cell>
          <cell r="B697">
            <v>18789.47</v>
          </cell>
          <cell r="C697">
            <v>18789.47</v>
          </cell>
          <cell r="D697">
            <v>18789.47</v>
          </cell>
          <cell r="E697">
            <v>18789.47</v>
          </cell>
          <cell r="F697">
            <v>18789.47</v>
          </cell>
          <cell r="G697">
            <v>18789.47</v>
          </cell>
          <cell r="H697">
            <v>18789.47</v>
          </cell>
          <cell r="I697">
            <v>18789.47</v>
          </cell>
          <cell r="J697">
            <v>18789.47</v>
          </cell>
          <cell r="K697">
            <v>18789.47</v>
          </cell>
          <cell r="L697">
            <v>18789.47</v>
          </cell>
          <cell r="M697">
            <v>18789.47</v>
          </cell>
          <cell r="N697">
            <v>18789.47</v>
          </cell>
          <cell r="O697">
            <v>18789.47</v>
          </cell>
        </row>
        <row r="698">
          <cell r="A698">
            <v>18789.47</v>
          </cell>
          <cell r="B698">
            <v>18789.47</v>
          </cell>
          <cell r="C698">
            <v>18789.47</v>
          </cell>
          <cell r="D698">
            <v>18789.47</v>
          </cell>
          <cell r="E698">
            <v>18789.47</v>
          </cell>
          <cell r="F698">
            <v>18789.47</v>
          </cell>
          <cell r="G698">
            <v>18789.47</v>
          </cell>
          <cell r="H698">
            <v>18789.47</v>
          </cell>
          <cell r="I698">
            <v>18789.47</v>
          </cell>
          <cell r="J698">
            <v>18789.47</v>
          </cell>
          <cell r="K698">
            <v>18789.47</v>
          </cell>
          <cell r="L698">
            <v>18789.47</v>
          </cell>
          <cell r="M698">
            <v>18789.47</v>
          </cell>
          <cell r="N698">
            <v>18789.47</v>
          </cell>
          <cell r="O698">
            <v>18789.47</v>
          </cell>
        </row>
        <row r="699">
          <cell r="A699">
            <v>18789.47</v>
          </cell>
          <cell r="B699">
            <v>18789.47</v>
          </cell>
          <cell r="C699">
            <v>18789.47</v>
          </cell>
          <cell r="D699">
            <v>18789.47</v>
          </cell>
          <cell r="E699">
            <v>18789.47</v>
          </cell>
          <cell r="F699">
            <v>18789.47</v>
          </cell>
          <cell r="G699">
            <v>18789.47</v>
          </cell>
          <cell r="H699">
            <v>18789.47</v>
          </cell>
          <cell r="I699">
            <v>18789.47</v>
          </cell>
          <cell r="J699">
            <v>18789.47</v>
          </cell>
          <cell r="K699">
            <v>18789.47</v>
          </cell>
          <cell r="L699">
            <v>18789.47</v>
          </cell>
          <cell r="M699">
            <v>18789.47</v>
          </cell>
          <cell r="N699">
            <v>18789.47</v>
          </cell>
          <cell r="O699">
            <v>18789.47</v>
          </cell>
        </row>
        <row r="700">
          <cell r="A700">
            <v>18789.47</v>
          </cell>
          <cell r="B700">
            <v>18789.47</v>
          </cell>
          <cell r="C700">
            <v>18789.47</v>
          </cell>
          <cell r="D700">
            <v>18789.47</v>
          </cell>
          <cell r="E700">
            <v>18789.47</v>
          </cell>
          <cell r="F700">
            <v>18789.47</v>
          </cell>
          <cell r="G700">
            <v>18789.47</v>
          </cell>
          <cell r="H700">
            <v>18789.47</v>
          </cell>
          <cell r="I700">
            <v>18789.47</v>
          </cell>
          <cell r="J700">
            <v>18789.47</v>
          </cell>
          <cell r="K700">
            <v>18789.47</v>
          </cell>
          <cell r="L700">
            <v>18789.47</v>
          </cell>
          <cell r="M700">
            <v>18789.47</v>
          </cell>
          <cell r="N700">
            <v>18789.47</v>
          </cell>
          <cell r="O700">
            <v>18789.47</v>
          </cell>
        </row>
        <row r="701">
          <cell r="A701">
            <v>18789.47</v>
          </cell>
          <cell r="B701">
            <v>18789.47</v>
          </cell>
          <cell r="C701">
            <v>18789.47</v>
          </cell>
          <cell r="D701">
            <v>18789.47</v>
          </cell>
          <cell r="E701">
            <v>18789.47</v>
          </cell>
          <cell r="F701">
            <v>18789.47</v>
          </cell>
          <cell r="G701">
            <v>18789.47</v>
          </cell>
          <cell r="H701">
            <v>18789.47</v>
          </cell>
          <cell r="I701">
            <v>18789.47</v>
          </cell>
          <cell r="J701">
            <v>18789.47</v>
          </cell>
          <cell r="K701">
            <v>18789.47</v>
          </cell>
          <cell r="L701">
            <v>18789.47</v>
          </cell>
          <cell r="M701">
            <v>18789.47</v>
          </cell>
          <cell r="N701">
            <v>18789.47</v>
          </cell>
          <cell r="O701">
            <v>18789.47</v>
          </cell>
        </row>
        <row r="702">
          <cell r="A702">
            <v>18789.47</v>
          </cell>
          <cell r="B702">
            <v>18789.47</v>
          </cell>
          <cell r="C702">
            <v>18789.47</v>
          </cell>
          <cell r="D702">
            <v>18789.47</v>
          </cell>
          <cell r="E702">
            <v>18789.47</v>
          </cell>
          <cell r="F702">
            <v>18789.47</v>
          </cell>
          <cell r="G702">
            <v>18789.47</v>
          </cell>
          <cell r="H702">
            <v>18789.47</v>
          </cell>
          <cell r="I702">
            <v>18789.47</v>
          </cell>
          <cell r="J702">
            <v>18789.47</v>
          </cell>
          <cell r="K702">
            <v>18789.47</v>
          </cell>
          <cell r="L702">
            <v>18789.47</v>
          </cell>
          <cell r="M702">
            <v>18789.47</v>
          </cell>
          <cell r="N702">
            <v>18789.47</v>
          </cell>
          <cell r="O702">
            <v>18789.47</v>
          </cell>
        </row>
        <row r="703">
          <cell r="A703">
            <v>18789.47</v>
          </cell>
          <cell r="B703">
            <v>18789.47</v>
          </cell>
          <cell r="C703">
            <v>18789.47</v>
          </cell>
          <cell r="D703">
            <v>18789.47</v>
          </cell>
          <cell r="E703">
            <v>18789.47</v>
          </cell>
          <cell r="F703">
            <v>18789.47</v>
          </cell>
          <cell r="G703">
            <v>18789.47</v>
          </cell>
          <cell r="H703">
            <v>18789.47</v>
          </cell>
          <cell r="I703">
            <v>18789.47</v>
          </cell>
          <cell r="J703">
            <v>18789.47</v>
          </cell>
          <cell r="K703">
            <v>18789.47</v>
          </cell>
          <cell r="L703">
            <v>18789.47</v>
          </cell>
          <cell r="M703">
            <v>18789.47</v>
          </cell>
          <cell r="N703">
            <v>18789.47</v>
          </cell>
          <cell r="O703">
            <v>18789.47</v>
          </cell>
        </row>
        <row r="704">
          <cell r="A704">
            <v>18789.47</v>
          </cell>
          <cell r="B704">
            <v>18789.47</v>
          </cell>
          <cell r="C704">
            <v>18789.47</v>
          </cell>
          <cell r="D704">
            <v>18789.47</v>
          </cell>
          <cell r="E704">
            <v>18789.47</v>
          </cell>
          <cell r="F704">
            <v>18789.47</v>
          </cell>
          <cell r="G704">
            <v>18789.47</v>
          </cell>
          <cell r="H704">
            <v>18789.47</v>
          </cell>
          <cell r="I704">
            <v>18789.47</v>
          </cell>
          <cell r="J704">
            <v>18789.47</v>
          </cell>
          <cell r="K704">
            <v>18789.47</v>
          </cell>
          <cell r="L704">
            <v>18789.47</v>
          </cell>
          <cell r="M704">
            <v>18789.47</v>
          </cell>
          <cell r="N704">
            <v>18789.47</v>
          </cell>
          <cell r="O704">
            <v>18789.47</v>
          </cell>
        </row>
        <row r="705">
          <cell r="A705">
            <v>18789.47</v>
          </cell>
          <cell r="B705">
            <v>18789.47</v>
          </cell>
          <cell r="C705">
            <v>18789.47</v>
          </cell>
          <cell r="D705">
            <v>18789.47</v>
          </cell>
          <cell r="E705">
            <v>18789.47</v>
          </cell>
          <cell r="F705">
            <v>18789.47</v>
          </cell>
          <cell r="G705">
            <v>18789.47</v>
          </cell>
          <cell r="H705">
            <v>18789.47</v>
          </cell>
          <cell r="I705">
            <v>18789.47</v>
          </cell>
          <cell r="J705">
            <v>18789.47</v>
          </cell>
          <cell r="K705">
            <v>18789.47</v>
          </cell>
          <cell r="L705">
            <v>18789.47</v>
          </cell>
          <cell r="M705">
            <v>18789.47</v>
          </cell>
          <cell r="N705">
            <v>18789.47</v>
          </cell>
          <cell r="O705">
            <v>18789.47</v>
          </cell>
        </row>
        <row r="706">
          <cell r="A706">
            <v>18789.47</v>
          </cell>
          <cell r="B706">
            <v>18789.47</v>
          </cell>
          <cell r="C706">
            <v>18789.47</v>
          </cell>
          <cell r="D706">
            <v>18789.47</v>
          </cell>
          <cell r="E706">
            <v>18789.47</v>
          </cell>
          <cell r="F706">
            <v>18789.47</v>
          </cell>
          <cell r="G706">
            <v>18789.47</v>
          </cell>
          <cell r="H706">
            <v>18789.47</v>
          </cell>
          <cell r="I706">
            <v>18789.47</v>
          </cell>
          <cell r="J706">
            <v>18789.47</v>
          </cell>
          <cell r="K706">
            <v>18789.47</v>
          </cell>
          <cell r="L706">
            <v>18789.47</v>
          </cell>
          <cell r="M706">
            <v>18789.47</v>
          </cell>
          <cell r="N706">
            <v>18789.47</v>
          </cell>
          <cell r="O706">
            <v>18789.47</v>
          </cell>
        </row>
        <row r="707">
          <cell r="A707">
            <v>18789.47</v>
          </cell>
          <cell r="B707">
            <v>18789.47</v>
          </cell>
          <cell r="C707">
            <v>18789.47</v>
          </cell>
          <cell r="D707">
            <v>18789.47</v>
          </cell>
          <cell r="E707">
            <v>18789.47</v>
          </cell>
          <cell r="F707">
            <v>18789.47</v>
          </cell>
          <cell r="G707">
            <v>18789.47</v>
          </cell>
          <cell r="H707">
            <v>18789.47</v>
          </cell>
          <cell r="I707">
            <v>18789.47</v>
          </cell>
          <cell r="J707">
            <v>18789.47</v>
          </cell>
          <cell r="K707">
            <v>18789.47</v>
          </cell>
          <cell r="L707">
            <v>18789.47</v>
          </cell>
          <cell r="M707">
            <v>18789.47</v>
          </cell>
          <cell r="N707">
            <v>18789.47</v>
          </cell>
          <cell r="O707">
            <v>18789.47</v>
          </cell>
        </row>
        <row r="708">
          <cell r="A708">
            <v>18789.47</v>
          </cell>
          <cell r="B708">
            <v>18789.47</v>
          </cell>
          <cell r="C708">
            <v>18789.47</v>
          </cell>
          <cell r="D708">
            <v>18789.47</v>
          </cell>
          <cell r="E708">
            <v>18789.47</v>
          </cell>
          <cell r="F708">
            <v>18789.47</v>
          </cell>
          <cell r="G708">
            <v>18789.47</v>
          </cell>
          <cell r="H708">
            <v>18789.47</v>
          </cell>
          <cell r="I708">
            <v>18789.47</v>
          </cell>
          <cell r="J708">
            <v>18789.47</v>
          </cell>
          <cell r="K708">
            <v>18789.47</v>
          </cell>
          <cell r="L708">
            <v>18789.47</v>
          </cell>
          <cell r="M708">
            <v>18789.47</v>
          </cell>
          <cell r="N708">
            <v>18789.47</v>
          </cell>
          <cell r="O708">
            <v>18789.47</v>
          </cell>
        </row>
        <row r="709">
          <cell r="A709">
            <v>18789.47</v>
          </cell>
          <cell r="B709">
            <v>18789.47</v>
          </cell>
          <cell r="C709">
            <v>18789.47</v>
          </cell>
          <cell r="D709">
            <v>18789.47</v>
          </cell>
          <cell r="E709">
            <v>18789.47</v>
          </cell>
          <cell r="F709">
            <v>18789.47</v>
          </cell>
          <cell r="G709">
            <v>18789.47</v>
          </cell>
          <cell r="H709">
            <v>18789.47</v>
          </cell>
          <cell r="I709">
            <v>18789.47</v>
          </cell>
          <cell r="J709">
            <v>18789.47</v>
          </cell>
          <cell r="K709">
            <v>18789.47</v>
          </cell>
          <cell r="L709">
            <v>18789.47</v>
          </cell>
          <cell r="M709">
            <v>18789.47</v>
          </cell>
          <cell r="N709">
            <v>18789.47</v>
          </cell>
          <cell r="O709">
            <v>18789.47</v>
          </cell>
        </row>
        <row r="710">
          <cell r="A710">
            <v>18789.47</v>
          </cell>
          <cell r="B710">
            <v>18789.47</v>
          </cell>
          <cell r="C710">
            <v>18789.47</v>
          </cell>
          <cell r="D710">
            <v>18789.47</v>
          </cell>
          <cell r="E710">
            <v>18789.47</v>
          </cell>
          <cell r="F710">
            <v>18789.47</v>
          </cell>
          <cell r="G710">
            <v>18789.47</v>
          </cell>
          <cell r="H710">
            <v>18789.47</v>
          </cell>
          <cell r="I710">
            <v>18789.47</v>
          </cell>
          <cell r="J710">
            <v>18789.47</v>
          </cell>
          <cell r="K710">
            <v>18789.47</v>
          </cell>
          <cell r="L710">
            <v>18789.47</v>
          </cell>
          <cell r="M710">
            <v>18789.47</v>
          </cell>
          <cell r="N710">
            <v>18789.47</v>
          </cell>
          <cell r="O710">
            <v>18789.47</v>
          </cell>
        </row>
        <row r="711">
          <cell r="A711">
            <v>18789.47</v>
          </cell>
          <cell r="B711">
            <v>18789.47</v>
          </cell>
          <cell r="C711">
            <v>18789.47</v>
          </cell>
          <cell r="D711">
            <v>18789.47</v>
          </cell>
          <cell r="E711">
            <v>18789.47</v>
          </cell>
          <cell r="F711">
            <v>18789.47</v>
          </cell>
          <cell r="G711">
            <v>18789.47</v>
          </cell>
          <cell r="H711">
            <v>18789.47</v>
          </cell>
          <cell r="I711">
            <v>18789.47</v>
          </cell>
          <cell r="J711">
            <v>18789.47</v>
          </cell>
          <cell r="K711">
            <v>18789.47</v>
          </cell>
          <cell r="L711">
            <v>18789.47</v>
          </cell>
          <cell r="M711">
            <v>18789.47</v>
          </cell>
          <cell r="N711">
            <v>18789.47</v>
          </cell>
          <cell r="O711">
            <v>18789.47</v>
          </cell>
        </row>
        <row r="712">
          <cell r="A712">
            <v>18789.47</v>
          </cell>
          <cell r="B712">
            <v>18789.47</v>
          </cell>
          <cell r="C712">
            <v>18789.47</v>
          </cell>
          <cell r="D712">
            <v>18789.47</v>
          </cell>
          <cell r="E712">
            <v>18789.47</v>
          </cell>
          <cell r="F712">
            <v>18789.47</v>
          </cell>
          <cell r="G712">
            <v>18789.47</v>
          </cell>
          <cell r="H712">
            <v>18789.47</v>
          </cell>
          <cell r="I712">
            <v>18789.47</v>
          </cell>
          <cell r="J712">
            <v>18789.47</v>
          </cell>
          <cell r="K712">
            <v>18789.47</v>
          </cell>
          <cell r="L712">
            <v>18789.47</v>
          </cell>
          <cell r="M712">
            <v>18789.47</v>
          </cell>
          <cell r="N712">
            <v>18789.47</v>
          </cell>
          <cell r="O712">
            <v>18789.47</v>
          </cell>
        </row>
        <row r="713">
          <cell r="A713">
            <v>18789.47</v>
          </cell>
          <cell r="B713">
            <v>18789.47</v>
          </cell>
          <cell r="C713">
            <v>18789.47</v>
          </cell>
          <cell r="D713">
            <v>18789.47</v>
          </cell>
          <cell r="E713">
            <v>18789.47</v>
          </cell>
          <cell r="F713">
            <v>18789.47</v>
          </cell>
          <cell r="G713">
            <v>18789.47</v>
          </cell>
          <cell r="H713">
            <v>18789.47</v>
          </cell>
          <cell r="I713">
            <v>18789.47</v>
          </cell>
          <cell r="J713">
            <v>18789.47</v>
          </cell>
          <cell r="K713">
            <v>18789.47</v>
          </cell>
          <cell r="L713">
            <v>18789.47</v>
          </cell>
          <cell r="M713">
            <v>18789.47</v>
          </cell>
          <cell r="N713">
            <v>18789.47</v>
          </cell>
          <cell r="O713">
            <v>18789.47</v>
          </cell>
        </row>
        <row r="714">
          <cell r="A714">
            <v>18789.47</v>
          </cell>
          <cell r="B714">
            <v>18789.47</v>
          </cell>
          <cell r="C714">
            <v>18789.47</v>
          </cell>
          <cell r="D714">
            <v>18789.47</v>
          </cell>
          <cell r="E714">
            <v>18789.47</v>
          </cell>
          <cell r="F714">
            <v>18789.47</v>
          </cell>
          <cell r="G714">
            <v>18789.47</v>
          </cell>
          <cell r="H714">
            <v>18789.47</v>
          </cell>
          <cell r="I714">
            <v>18789.47</v>
          </cell>
          <cell r="J714">
            <v>18789.47</v>
          </cell>
          <cell r="K714">
            <v>18789.47</v>
          </cell>
          <cell r="L714">
            <v>18789.47</v>
          </cell>
          <cell r="M714">
            <v>18789.47</v>
          </cell>
          <cell r="N714">
            <v>18789.47</v>
          </cell>
          <cell r="O714">
            <v>18789.47</v>
          </cell>
        </row>
        <row r="715">
          <cell r="A715">
            <v>18789.47</v>
          </cell>
          <cell r="B715">
            <v>18789.47</v>
          </cell>
          <cell r="C715">
            <v>18789.47</v>
          </cell>
          <cell r="D715">
            <v>18789.47</v>
          </cell>
          <cell r="E715">
            <v>18789.47</v>
          </cell>
          <cell r="F715">
            <v>18789.47</v>
          </cell>
          <cell r="G715">
            <v>18789.47</v>
          </cell>
          <cell r="H715">
            <v>18789.47</v>
          </cell>
          <cell r="I715">
            <v>18789.47</v>
          </cell>
          <cell r="J715">
            <v>18789.47</v>
          </cell>
          <cell r="K715">
            <v>18789.47</v>
          </cell>
          <cell r="L715">
            <v>18789.47</v>
          </cell>
          <cell r="M715">
            <v>18789.47</v>
          </cell>
          <cell r="N715">
            <v>18789.47</v>
          </cell>
          <cell r="O715">
            <v>18789.47</v>
          </cell>
        </row>
        <row r="716">
          <cell r="A716">
            <v>18789.47</v>
          </cell>
          <cell r="B716">
            <v>18789.47</v>
          </cell>
          <cell r="C716">
            <v>18789.47</v>
          </cell>
          <cell r="D716">
            <v>18789.47</v>
          </cell>
          <cell r="E716">
            <v>18789.47</v>
          </cell>
          <cell r="F716">
            <v>18789.47</v>
          </cell>
          <cell r="G716">
            <v>18789.47</v>
          </cell>
          <cell r="H716">
            <v>18789.47</v>
          </cell>
          <cell r="I716">
            <v>18789.47</v>
          </cell>
          <cell r="J716">
            <v>18789.47</v>
          </cell>
          <cell r="K716">
            <v>18789.47</v>
          </cell>
          <cell r="L716">
            <v>18789.47</v>
          </cell>
          <cell r="M716">
            <v>18789.47</v>
          </cell>
          <cell r="N716">
            <v>18789.47</v>
          </cell>
          <cell r="O716">
            <v>18789.47</v>
          </cell>
        </row>
        <row r="717">
          <cell r="A717">
            <v>18789.47</v>
          </cell>
          <cell r="B717">
            <v>18789.47</v>
          </cell>
          <cell r="C717">
            <v>18789.47</v>
          </cell>
          <cell r="D717">
            <v>18789.47</v>
          </cell>
          <cell r="E717">
            <v>18789.47</v>
          </cell>
          <cell r="F717">
            <v>18789.47</v>
          </cell>
          <cell r="G717">
            <v>18789.47</v>
          </cell>
          <cell r="H717">
            <v>18789.47</v>
          </cell>
          <cell r="I717">
            <v>18789.47</v>
          </cell>
          <cell r="J717">
            <v>18789.47</v>
          </cell>
          <cell r="K717">
            <v>18789.47</v>
          </cell>
          <cell r="L717">
            <v>18789.47</v>
          </cell>
          <cell r="M717">
            <v>18789.47</v>
          </cell>
          <cell r="N717">
            <v>18789.47</v>
          </cell>
          <cell r="O717">
            <v>18789.47</v>
          </cell>
        </row>
        <row r="718">
          <cell r="A718">
            <v>18789.47</v>
          </cell>
          <cell r="B718">
            <v>18789.47</v>
          </cell>
          <cell r="C718">
            <v>18789.47</v>
          </cell>
          <cell r="D718">
            <v>18789.47</v>
          </cell>
          <cell r="E718">
            <v>18789.47</v>
          </cell>
          <cell r="F718">
            <v>18789.47</v>
          </cell>
          <cell r="G718">
            <v>18789.47</v>
          </cell>
          <cell r="H718">
            <v>18789.47</v>
          </cell>
          <cell r="I718">
            <v>18789.47</v>
          </cell>
          <cell r="J718">
            <v>18789.47</v>
          </cell>
          <cell r="K718">
            <v>18789.47</v>
          </cell>
          <cell r="L718">
            <v>18789.47</v>
          </cell>
          <cell r="M718">
            <v>18789.47</v>
          </cell>
          <cell r="N718">
            <v>18789.47</v>
          </cell>
          <cell r="O718">
            <v>18789.47</v>
          </cell>
        </row>
        <row r="719">
          <cell r="A719">
            <v>18789.47</v>
          </cell>
          <cell r="B719">
            <v>18789.47</v>
          </cell>
          <cell r="C719">
            <v>18789.47</v>
          </cell>
          <cell r="D719">
            <v>18789.47</v>
          </cell>
          <cell r="E719">
            <v>18789.47</v>
          </cell>
          <cell r="F719">
            <v>18789.47</v>
          </cell>
          <cell r="G719">
            <v>18789.47</v>
          </cell>
          <cell r="H719">
            <v>18789.47</v>
          </cell>
          <cell r="I719">
            <v>18789.47</v>
          </cell>
          <cell r="J719">
            <v>18789.47</v>
          </cell>
          <cell r="K719">
            <v>18789.47</v>
          </cell>
          <cell r="L719">
            <v>18789.47</v>
          </cell>
          <cell r="M719">
            <v>18789.47</v>
          </cell>
          <cell r="N719">
            <v>18789.47</v>
          </cell>
          <cell r="O719">
            <v>18789.47</v>
          </cell>
        </row>
        <row r="720">
          <cell r="A720">
            <v>18789.47</v>
          </cell>
          <cell r="B720">
            <v>18789.47</v>
          </cell>
          <cell r="C720">
            <v>18789.47</v>
          </cell>
          <cell r="D720">
            <v>18789.47</v>
          </cell>
          <cell r="E720">
            <v>18789.47</v>
          </cell>
          <cell r="F720">
            <v>18789.47</v>
          </cell>
          <cell r="G720">
            <v>18789.47</v>
          </cell>
          <cell r="H720">
            <v>18789.47</v>
          </cell>
          <cell r="I720">
            <v>18789.47</v>
          </cell>
          <cell r="J720">
            <v>18789.47</v>
          </cell>
          <cell r="K720">
            <v>18789.47</v>
          </cell>
          <cell r="L720">
            <v>18789.47</v>
          </cell>
          <cell r="M720">
            <v>18789.47</v>
          </cell>
          <cell r="N720">
            <v>18789.47</v>
          </cell>
          <cell r="O720">
            <v>18789.47</v>
          </cell>
        </row>
        <row r="721">
          <cell r="A721">
            <v>18789.47</v>
          </cell>
          <cell r="B721">
            <v>18789.47</v>
          </cell>
          <cell r="C721">
            <v>18789.47</v>
          </cell>
          <cell r="D721">
            <v>18789.47</v>
          </cell>
          <cell r="E721">
            <v>18789.47</v>
          </cell>
          <cell r="F721">
            <v>18789.47</v>
          </cell>
          <cell r="G721">
            <v>18789.47</v>
          </cell>
          <cell r="H721">
            <v>18789.47</v>
          </cell>
          <cell r="I721">
            <v>18789.47</v>
          </cell>
          <cell r="J721">
            <v>18789.47</v>
          </cell>
          <cell r="K721">
            <v>18789.47</v>
          </cell>
          <cell r="L721">
            <v>18789.47</v>
          </cell>
          <cell r="M721">
            <v>18789.47</v>
          </cell>
          <cell r="N721">
            <v>18789.47</v>
          </cell>
          <cell r="O721">
            <v>18789.47</v>
          </cell>
        </row>
        <row r="722">
          <cell r="A722">
            <v>18789.47</v>
          </cell>
          <cell r="B722">
            <v>18789.47</v>
          </cell>
          <cell r="C722">
            <v>18789.47</v>
          </cell>
          <cell r="D722">
            <v>18789.47</v>
          </cell>
          <cell r="E722">
            <v>18789.47</v>
          </cell>
          <cell r="F722">
            <v>18789.47</v>
          </cell>
          <cell r="G722">
            <v>18789.47</v>
          </cell>
          <cell r="H722">
            <v>18789.47</v>
          </cell>
          <cell r="I722">
            <v>18789.47</v>
          </cell>
          <cell r="J722">
            <v>18789.47</v>
          </cell>
          <cell r="K722">
            <v>18789.47</v>
          </cell>
          <cell r="L722">
            <v>18789.47</v>
          </cell>
          <cell r="M722">
            <v>18789.47</v>
          </cell>
          <cell r="N722">
            <v>18789.47</v>
          </cell>
          <cell r="O722">
            <v>18789.47</v>
          </cell>
        </row>
        <row r="723">
          <cell r="A723">
            <v>18789.47</v>
          </cell>
          <cell r="B723">
            <v>18789.47</v>
          </cell>
          <cell r="C723">
            <v>18789.47</v>
          </cell>
          <cell r="D723">
            <v>18789.47</v>
          </cell>
          <cell r="E723">
            <v>18789.47</v>
          </cell>
          <cell r="F723">
            <v>18789.47</v>
          </cell>
          <cell r="G723">
            <v>18789.47</v>
          </cell>
          <cell r="H723">
            <v>18789.47</v>
          </cell>
          <cell r="I723">
            <v>18789.47</v>
          </cell>
          <cell r="J723">
            <v>18789.47</v>
          </cell>
          <cell r="K723">
            <v>18789.47</v>
          </cell>
          <cell r="L723">
            <v>18789.47</v>
          </cell>
          <cell r="M723">
            <v>18789.47</v>
          </cell>
          <cell r="N723">
            <v>18789.47</v>
          </cell>
          <cell r="O723">
            <v>18789.47</v>
          </cell>
        </row>
        <row r="724">
          <cell r="A724">
            <v>18789.47</v>
          </cell>
          <cell r="B724">
            <v>18789.47</v>
          </cell>
          <cell r="C724">
            <v>18789.47</v>
          </cell>
          <cell r="D724">
            <v>18789.47</v>
          </cell>
          <cell r="E724">
            <v>18789.47</v>
          </cell>
          <cell r="F724">
            <v>18789.47</v>
          </cell>
          <cell r="G724">
            <v>18789.47</v>
          </cell>
          <cell r="H724">
            <v>18789.47</v>
          </cell>
          <cell r="I724">
            <v>18789.47</v>
          </cell>
          <cell r="J724">
            <v>18789.47</v>
          </cell>
          <cell r="K724">
            <v>18789.47</v>
          </cell>
          <cell r="L724">
            <v>18789.47</v>
          </cell>
          <cell r="M724">
            <v>18789.47</v>
          </cell>
          <cell r="N724">
            <v>18789.47</v>
          </cell>
          <cell r="O724">
            <v>18789.47</v>
          </cell>
        </row>
        <row r="725">
          <cell r="A725">
            <v>18789.47</v>
          </cell>
          <cell r="B725">
            <v>18789.47</v>
          </cell>
          <cell r="C725">
            <v>18789.47</v>
          </cell>
          <cell r="D725">
            <v>18789.47</v>
          </cell>
          <cell r="E725">
            <v>18789.47</v>
          </cell>
          <cell r="F725">
            <v>18789.47</v>
          </cell>
          <cell r="G725">
            <v>18789.47</v>
          </cell>
          <cell r="H725">
            <v>18789.47</v>
          </cell>
          <cell r="I725">
            <v>18789.47</v>
          </cell>
          <cell r="J725">
            <v>18789.47</v>
          </cell>
          <cell r="K725">
            <v>18789.47</v>
          </cell>
          <cell r="L725">
            <v>18789.47</v>
          </cell>
          <cell r="M725">
            <v>18789.47</v>
          </cell>
          <cell r="N725">
            <v>18789.47</v>
          </cell>
          <cell r="O725">
            <v>18789.47</v>
          </cell>
        </row>
        <row r="726">
          <cell r="A726">
            <v>18789.47</v>
          </cell>
          <cell r="B726">
            <v>18789.47</v>
          </cell>
          <cell r="C726">
            <v>18789.47</v>
          </cell>
          <cell r="D726">
            <v>18789.47</v>
          </cell>
          <cell r="E726">
            <v>18789.47</v>
          </cell>
          <cell r="F726">
            <v>18789.47</v>
          </cell>
          <cell r="G726">
            <v>18789.47</v>
          </cell>
          <cell r="H726">
            <v>18789.47</v>
          </cell>
          <cell r="I726">
            <v>18789.47</v>
          </cell>
          <cell r="J726">
            <v>18789.47</v>
          </cell>
          <cell r="K726">
            <v>18789.47</v>
          </cell>
          <cell r="L726">
            <v>18789.47</v>
          </cell>
          <cell r="M726">
            <v>18789.47</v>
          </cell>
          <cell r="N726">
            <v>18789.47</v>
          </cell>
          <cell r="O726">
            <v>18789.47</v>
          </cell>
        </row>
        <row r="727">
          <cell r="A727">
            <v>18789.47</v>
          </cell>
          <cell r="B727">
            <v>18789.47</v>
          </cell>
          <cell r="C727">
            <v>18789.47</v>
          </cell>
          <cell r="D727">
            <v>18789.47</v>
          </cell>
          <cell r="E727">
            <v>18789.47</v>
          </cell>
          <cell r="F727">
            <v>18789.47</v>
          </cell>
          <cell r="G727">
            <v>18789.47</v>
          </cell>
          <cell r="H727">
            <v>18789.47</v>
          </cell>
          <cell r="I727">
            <v>18789.47</v>
          </cell>
          <cell r="J727">
            <v>18789.47</v>
          </cell>
          <cell r="K727">
            <v>18789.47</v>
          </cell>
          <cell r="L727">
            <v>18789.47</v>
          </cell>
          <cell r="M727">
            <v>18789.47</v>
          </cell>
          <cell r="N727">
            <v>18789.47</v>
          </cell>
          <cell r="O727">
            <v>18789.47</v>
          </cell>
        </row>
        <row r="728">
          <cell r="A728">
            <v>18789.47</v>
          </cell>
          <cell r="B728">
            <v>18789.47</v>
          </cell>
          <cell r="C728">
            <v>18789.47</v>
          </cell>
          <cell r="D728">
            <v>18789.47</v>
          </cell>
          <cell r="E728">
            <v>18789.47</v>
          </cell>
          <cell r="F728">
            <v>18789.47</v>
          </cell>
          <cell r="G728">
            <v>18789.47</v>
          </cell>
          <cell r="H728">
            <v>18789.47</v>
          </cell>
          <cell r="I728">
            <v>18789.47</v>
          </cell>
          <cell r="J728">
            <v>18789.47</v>
          </cell>
          <cell r="K728">
            <v>18789.47</v>
          </cell>
          <cell r="L728">
            <v>18789.47</v>
          </cell>
          <cell r="M728">
            <v>18789.47</v>
          </cell>
          <cell r="N728">
            <v>18789.47</v>
          </cell>
          <cell r="O728">
            <v>18789.47</v>
          </cell>
        </row>
        <row r="729">
          <cell r="A729">
            <v>18789.47</v>
          </cell>
          <cell r="B729">
            <v>18789.47</v>
          </cell>
          <cell r="C729">
            <v>18789.47</v>
          </cell>
          <cell r="D729">
            <v>18789.47</v>
          </cell>
          <cell r="E729">
            <v>18789.47</v>
          </cell>
          <cell r="F729">
            <v>18789.47</v>
          </cell>
          <cell r="G729">
            <v>18789.47</v>
          </cell>
          <cell r="H729">
            <v>18789.47</v>
          </cell>
          <cell r="I729">
            <v>18789.47</v>
          </cell>
          <cell r="J729">
            <v>18789.47</v>
          </cell>
          <cell r="K729">
            <v>18789.47</v>
          </cell>
          <cell r="L729">
            <v>18789.47</v>
          </cell>
          <cell r="M729">
            <v>18789.47</v>
          </cell>
          <cell r="N729">
            <v>18789.47</v>
          </cell>
          <cell r="O729">
            <v>18789.47</v>
          </cell>
        </row>
        <row r="730">
          <cell r="A730">
            <v>18789.47</v>
          </cell>
          <cell r="B730">
            <v>18789.47</v>
          </cell>
          <cell r="C730">
            <v>18789.47</v>
          </cell>
          <cell r="D730">
            <v>18789.47</v>
          </cell>
          <cell r="E730">
            <v>18789.47</v>
          </cell>
          <cell r="F730">
            <v>18789.47</v>
          </cell>
          <cell r="G730">
            <v>18789.47</v>
          </cell>
          <cell r="H730">
            <v>18789.47</v>
          </cell>
          <cell r="I730">
            <v>18789.47</v>
          </cell>
          <cell r="J730">
            <v>18789.47</v>
          </cell>
          <cell r="K730">
            <v>18789.47</v>
          </cell>
          <cell r="L730">
            <v>18789.47</v>
          </cell>
          <cell r="M730">
            <v>18789.47</v>
          </cell>
          <cell r="N730">
            <v>18789.47</v>
          </cell>
          <cell r="O730">
            <v>18789.47</v>
          </cell>
        </row>
        <row r="731">
          <cell r="A731">
            <v>18789.47</v>
          </cell>
          <cell r="B731">
            <v>18789.47</v>
          </cell>
          <cell r="C731">
            <v>18789.47</v>
          </cell>
          <cell r="D731">
            <v>18789.47</v>
          </cell>
          <cell r="E731">
            <v>18789.47</v>
          </cell>
          <cell r="F731">
            <v>18789.47</v>
          </cell>
          <cell r="G731">
            <v>18789.47</v>
          </cell>
          <cell r="H731">
            <v>18789.47</v>
          </cell>
          <cell r="I731">
            <v>18789.47</v>
          </cell>
          <cell r="J731">
            <v>18789.47</v>
          </cell>
          <cell r="K731">
            <v>18789.47</v>
          </cell>
          <cell r="L731">
            <v>18789.47</v>
          </cell>
          <cell r="M731">
            <v>18789.47</v>
          </cell>
          <cell r="N731">
            <v>18789.47</v>
          </cell>
          <cell r="O731">
            <v>18789.47</v>
          </cell>
        </row>
        <row r="732">
          <cell r="A732">
            <v>18789.47</v>
          </cell>
          <cell r="B732">
            <v>18789.47</v>
          </cell>
          <cell r="C732">
            <v>18789.47</v>
          </cell>
          <cell r="D732">
            <v>18789.47</v>
          </cell>
          <cell r="E732">
            <v>18789.47</v>
          </cell>
          <cell r="F732">
            <v>18789.47</v>
          </cell>
          <cell r="G732">
            <v>18789.47</v>
          </cell>
          <cell r="H732">
            <v>18789.47</v>
          </cell>
          <cell r="I732">
            <v>18789.47</v>
          </cell>
          <cell r="J732">
            <v>18789.47</v>
          </cell>
          <cell r="K732">
            <v>18789.47</v>
          </cell>
          <cell r="L732">
            <v>18789.47</v>
          </cell>
          <cell r="M732">
            <v>18789.47</v>
          </cell>
          <cell r="N732">
            <v>18789.47</v>
          </cell>
          <cell r="O732">
            <v>18789.47</v>
          </cell>
        </row>
        <row r="733">
          <cell r="A733">
            <v>18789.47</v>
          </cell>
          <cell r="B733">
            <v>18789.47</v>
          </cell>
          <cell r="C733">
            <v>18789.47</v>
          </cell>
          <cell r="D733">
            <v>18789.47</v>
          </cell>
          <cell r="E733">
            <v>18789.47</v>
          </cell>
          <cell r="F733">
            <v>18789.47</v>
          </cell>
          <cell r="G733">
            <v>18789.47</v>
          </cell>
          <cell r="H733">
            <v>18789.47</v>
          </cell>
          <cell r="I733">
            <v>18789.47</v>
          </cell>
          <cell r="J733">
            <v>18789.47</v>
          </cell>
          <cell r="K733">
            <v>18789.47</v>
          </cell>
          <cell r="L733">
            <v>18789.47</v>
          </cell>
          <cell r="M733">
            <v>18789.47</v>
          </cell>
          <cell r="N733">
            <v>18789.47</v>
          </cell>
          <cell r="O733">
            <v>18789.47</v>
          </cell>
        </row>
        <row r="734">
          <cell r="A734">
            <v>18789.47</v>
          </cell>
          <cell r="B734">
            <v>18789.47</v>
          </cell>
          <cell r="C734">
            <v>18789.47</v>
          </cell>
          <cell r="D734">
            <v>18789.47</v>
          </cell>
          <cell r="E734">
            <v>18789.47</v>
          </cell>
          <cell r="F734">
            <v>18789.47</v>
          </cell>
          <cell r="G734">
            <v>18789.47</v>
          </cell>
          <cell r="H734">
            <v>18789.47</v>
          </cell>
          <cell r="I734">
            <v>18789.47</v>
          </cell>
          <cell r="J734">
            <v>18789.47</v>
          </cell>
          <cell r="K734">
            <v>18789.47</v>
          </cell>
          <cell r="L734">
            <v>18789.47</v>
          </cell>
          <cell r="M734">
            <v>18789.47</v>
          </cell>
          <cell r="N734">
            <v>18789.47</v>
          </cell>
          <cell r="O734">
            <v>18789.47</v>
          </cell>
        </row>
        <row r="735">
          <cell r="A735">
            <v>18789.47</v>
          </cell>
          <cell r="B735">
            <v>18789.47</v>
          </cell>
          <cell r="C735">
            <v>18789.47</v>
          </cell>
          <cell r="D735">
            <v>18789.47</v>
          </cell>
          <cell r="E735">
            <v>18789.47</v>
          </cell>
          <cell r="F735">
            <v>18789.47</v>
          </cell>
          <cell r="G735">
            <v>18789.47</v>
          </cell>
          <cell r="H735">
            <v>18789.47</v>
          </cell>
          <cell r="I735">
            <v>18789.47</v>
          </cell>
          <cell r="J735">
            <v>18789.47</v>
          </cell>
          <cell r="K735">
            <v>18789.47</v>
          </cell>
          <cell r="L735">
            <v>18789.47</v>
          </cell>
          <cell r="M735">
            <v>18789.47</v>
          </cell>
          <cell r="N735">
            <v>18789.47</v>
          </cell>
          <cell r="O735">
            <v>18789.47</v>
          </cell>
        </row>
        <row r="736">
          <cell r="A736">
            <v>18789.47</v>
          </cell>
          <cell r="B736">
            <v>18789.47</v>
          </cell>
          <cell r="C736">
            <v>18789.47</v>
          </cell>
          <cell r="D736">
            <v>18789.47</v>
          </cell>
          <cell r="E736">
            <v>18789.47</v>
          </cell>
          <cell r="F736">
            <v>18789.47</v>
          </cell>
          <cell r="G736">
            <v>18789.47</v>
          </cell>
          <cell r="H736">
            <v>18789.47</v>
          </cell>
          <cell r="I736">
            <v>18789.47</v>
          </cell>
          <cell r="J736">
            <v>18789.47</v>
          </cell>
          <cell r="K736">
            <v>18789.47</v>
          </cell>
          <cell r="L736">
            <v>18789.47</v>
          </cell>
          <cell r="M736">
            <v>18789.47</v>
          </cell>
          <cell r="N736">
            <v>18789.47</v>
          </cell>
          <cell r="O736">
            <v>18789.47</v>
          </cell>
        </row>
        <row r="737">
          <cell r="A737">
            <v>18789.47</v>
          </cell>
          <cell r="B737">
            <v>18789.47</v>
          </cell>
          <cell r="C737">
            <v>18789.47</v>
          </cell>
          <cell r="D737">
            <v>18789.47</v>
          </cell>
          <cell r="E737">
            <v>18789.47</v>
          </cell>
          <cell r="F737">
            <v>18789.47</v>
          </cell>
          <cell r="G737">
            <v>18789.47</v>
          </cell>
          <cell r="H737">
            <v>18789.47</v>
          </cell>
          <cell r="I737">
            <v>18789.47</v>
          </cell>
          <cell r="J737">
            <v>18789.47</v>
          </cell>
          <cell r="K737">
            <v>18789.47</v>
          </cell>
          <cell r="L737">
            <v>18789.47</v>
          </cell>
          <cell r="M737">
            <v>18789.47</v>
          </cell>
          <cell r="N737">
            <v>18789.47</v>
          </cell>
          <cell r="O737">
            <v>18789.47</v>
          </cell>
        </row>
        <row r="738">
          <cell r="A738">
            <v>18789.47</v>
          </cell>
          <cell r="B738">
            <v>18789.47</v>
          </cell>
          <cell r="C738">
            <v>18789.47</v>
          </cell>
          <cell r="D738">
            <v>18789.47</v>
          </cell>
          <cell r="E738">
            <v>18789.47</v>
          </cell>
          <cell r="F738">
            <v>18789.47</v>
          </cell>
          <cell r="G738">
            <v>18789.47</v>
          </cell>
          <cell r="H738">
            <v>18789.47</v>
          </cell>
          <cell r="I738">
            <v>18789.47</v>
          </cell>
          <cell r="J738">
            <v>18789.47</v>
          </cell>
          <cell r="K738">
            <v>18789.47</v>
          </cell>
          <cell r="L738">
            <v>18789.47</v>
          </cell>
          <cell r="M738">
            <v>18789.47</v>
          </cell>
          <cell r="N738">
            <v>18789.47</v>
          </cell>
          <cell r="O738">
            <v>18789.47</v>
          </cell>
        </row>
        <row r="739">
          <cell r="A739">
            <v>18789.47</v>
          </cell>
          <cell r="B739">
            <v>18789.47</v>
          </cell>
          <cell r="C739">
            <v>18789.47</v>
          </cell>
          <cell r="D739">
            <v>18789.47</v>
          </cell>
          <cell r="E739">
            <v>18789.47</v>
          </cell>
          <cell r="F739">
            <v>18789.47</v>
          </cell>
          <cell r="G739">
            <v>18789.47</v>
          </cell>
          <cell r="H739">
            <v>18789.47</v>
          </cell>
          <cell r="I739">
            <v>18789.47</v>
          </cell>
          <cell r="J739">
            <v>18789.47</v>
          </cell>
          <cell r="K739">
            <v>18789.47</v>
          </cell>
          <cell r="L739">
            <v>18789.47</v>
          </cell>
          <cell r="M739">
            <v>18789.47</v>
          </cell>
          <cell r="N739">
            <v>18789.47</v>
          </cell>
          <cell r="O739">
            <v>18789.47</v>
          </cell>
        </row>
        <row r="740">
          <cell r="A740">
            <v>18789.47</v>
          </cell>
          <cell r="B740">
            <v>18789.47</v>
          </cell>
          <cell r="C740">
            <v>18789.47</v>
          </cell>
          <cell r="D740">
            <v>18789.47</v>
          </cell>
          <cell r="E740">
            <v>18789.47</v>
          </cell>
          <cell r="F740">
            <v>18789.47</v>
          </cell>
          <cell r="G740">
            <v>18789.47</v>
          </cell>
          <cell r="H740">
            <v>18789.47</v>
          </cell>
          <cell r="I740">
            <v>18789.47</v>
          </cell>
          <cell r="J740">
            <v>18789.47</v>
          </cell>
          <cell r="K740">
            <v>18789.47</v>
          </cell>
          <cell r="L740">
            <v>18789.47</v>
          </cell>
          <cell r="M740">
            <v>18789.47</v>
          </cell>
          <cell r="N740">
            <v>18789.47</v>
          </cell>
          <cell r="O740">
            <v>18789.47</v>
          </cell>
        </row>
        <row r="741">
          <cell r="A741">
            <v>18789.47</v>
          </cell>
          <cell r="B741">
            <v>18789.47</v>
          </cell>
          <cell r="C741">
            <v>18789.47</v>
          </cell>
          <cell r="D741">
            <v>18789.47</v>
          </cell>
          <cell r="E741">
            <v>18789.47</v>
          </cell>
          <cell r="F741">
            <v>18789.47</v>
          </cell>
          <cell r="G741">
            <v>18789.47</v>
          </cell>
          <cell r="H741">
            <v>18789.47</v>
          </cell>
          <cell r="I741">
            <v>18789.47</v>
          </cell>
          <cell r="J741">
            <v>18789.47</v>
          </cell>
          <cell r="K741">
            <v>18789.47</v>
          </cell>
          <cell r="L741">
            <v>18789.47</v>
          </cell>
          <cell r="M741">
            <v>18789.47</v>
          </cell>
          <cell r="N741">
            <v>18789.47</v>
          </cell>
          <cell r="O741">
            <v>18789.47</v>
          </cell>
        </row>
        <row r="742">
          <cell r="A742">
            <v>18789.47</v>
          </cell>
          <cell r="B742">
            <v>18789.47</v>
          </cell>
          <cell r="C742">
            <v>18789.47</v>
          </cell>
          <cell r="D742">
            <v>18789.47</v>
          </cell>
          <cell r="E742">
            <v>18789.47</v>
          </cell>
          <cell r="F742">
            <v>18789.47</v>
          </cell>
          <cell r="G742">
            <v>18789.47</v>
          </cell>
          <cell r="H742">
            <v>18789.47</v>
          </cell>
          <cell r="I742">
            <v>18789.47</v>
          </cell>
          <cell r="J742">
            <v>18789.47</v>
          </cell>
          <cell r="K742">
            <v>18789.47</v>
          </cell>
          <cell r="L742">
            <v>18789.47</v>
          </cell>
          <cell r="M742">
            <v>18789.47</v>
          </cell>
          <cell r="N742">
            <v>18789.47</v>
          </cell>
          <cell r="O742">
            <v>18789.47</v>
          </cell>
        </row>
        <row r="743">
          <cell r="A743">
            <v>18789.47</v>
          </cell>
          <cell r="B743">
            <v>18789.47</v>
          </cell>
          <cell r="C743">
            <v>18789.47</v>
          </cell>
          <cell r="D743">
            <v>18789.47</v>
          </cell>
          <cell r="E743">
            <v>18789.47</v>
          </cell>
          <cell r="F743">
            <v>18789.47</v>
          </cell>
          <cell r="G743">
            <v>18789.47</v>
          </cell>
          <cell r="H743">
            <v>18789.47</v>
          </cell>
          <cell r="I743">
            <v>18789.47</v>
          </cell>
          <cell r="J743">
            <v>18789.47</v>
          </cell>
          <cell r="K743">
            <v>18789.47</v>
          </cell>
          <cell r="L743">
            <v>18789.47</v>
          </cell>
          <cell r="M743">
            <v>18789.47</v>
          </cell>
          <cell r="N743">
            <v>18789.47</v>
          </cell>
          <cell r="O743">
            <v>18789.47</v>
          </cell>
        </row>
        <row r="744">
          <cell r="A744">
            <v>18789.47</v>
          </cell>
          <cell r="B744">
            <v>18789.47</v>
          </cell>
          <cell r="C744">
            <v>18789.47</v>
          </cell>
          <cell r="D744">
            <v>18789.47</v>
          </cell>
          <cell r="E744">
            <v>18789.47</v>
          </cell>
          <cell r="F744">
            <v>18789.47</v>
          </cell>
          <cell r="G744">
            <v>18789.47</v>
          </cell>
          <cell r="H744">
            <v>18789.47</v>
          </cell>
          <cell r="I744">
            <v>18789.47</v>
          </cell>
          <cell r="J744">
            <v>18789.47</v>
          </cell>
          <cell r="K744">
            <v>18789.47</v>
          </cell>
          <cell r="L744">
            <v>18789.47</v>
          </cell>
          <cell r="M744">
            <v>18789.47</v>
          </cell>
          <cell r="N744">
            <v>18789.47</v>
          </cell>
          <cell r="O744">
            <v>18789.47</v>
          </cell>
        </row>
        <row r="745">
          <cell r="A745">
            <v>18789.47</v>
          </cell>
          <cell r="B745">
            <v>18789.47</v>
          </cell>
          <cell r="C745">
            <v>18789.47</v>
          </cell>
          <cell r="D745">
            <v>18789.47</v>
          </cell>
          <cell r="E745">
            <v>18789.47</v>
          </cell>
          <cell r="F745">
            <v>18789.47</v>
          </cell>
          <cell r="G745">
            <v>18789.47</v>
          </cell>
          <cell r="H745">
            <v>18789.47</v>
          </cell>
          <cell r="I745">
            <v>18789.47</v>
          </cell>
          <cell r="J745">
            <v>18789.47</v>
          </cell>
          <cell r="K745">
            <v>18789.47</v>
          </cell>
          <cell r="L745">
            <v>18789.47</v>
          </cell>
          <cell r="M745">
            <v>18789.47</v>
          </cell>
          <cell r="N745">
            <v>18789.47</v>
          </cell>
          <cell r="O745">
            <v>18789.47</v>
          </cell>
        </row>
        <row r="746">
          <cell r="A746">
            <v>18789.47</v>
          </cell>
          <cell r="B746">
            <v>18789.47</v>
          </cell>
          <cell r="C746">
            <v>18789.47</v>
          </cell>
          <cell r="D746">
            <v>18789.47</v>
          </cell>
          <cell r="E746">
            <v>18789.47</v>
          </cell>
          <cell r="F746">
            <v>18789.47</v>
          </cell>
          <cell r="G746">
            <v>18789.47</v>
          </cell>
          <cell r="H746">
            <v>18789.47</v>
          </cell>
          <cell r="I746">
            <v>18789.47</v>
          </cell>
          <cell r="J746">
            <v>18789.47</v>
          </cell>
          <cell r="K746">
            <v>18789.47</v>
          </cell>
          <cell r="L746">
            <v>18789.47</v>
          </cell>
          <cell r="M746">
            <v>18789.47</v>
          </cell>
          <cell r="N746">
            <v>18789.47</v>
          </cell>
          <cell r="O746">
            <v>18789.47</v>
          </cell>
        </row>
        <row r="747">
          <cell r="A747">
            <v>18789.47</v>
          </cell>
          <cell r="B747">
            <v>18789.47</v>
          </cell>
          <cell r="C747">
            <v>18789.47</v>
          </cell>
          <cell r="D747">
            <v>18789.47</v>
          </cell>
          <cell r="E747">
            <v>18789.47</v>
          </cell>
          <cell r="F747">
            <v>18789.47</v>
          </cell>
          <cell r="G747">
            <v>18789.47</v>
          </cell>
          <cell r="H747">
            <v>18789.47</v>
          </cell>
          <cell r="I747">
            <v>18789.47</v>
          </cell>
          <cell r="J747">
            <v>18789.47</v>
          </cell>
          <cell r="K747">
            <v>18789.47</v>
          </cell>
          <cell r="L747">
            <v>18789.47</v>
          </cell>
          <cell r="M747">
            <v>18789.47</v>
          </cell>
          <cell r="N747">
            <v>18789.47</v>
          </cell>
          <cell r="O747">
            <v>18789.47</v>
          </cell>
        </row>
        <row r="748">
          <cell r="A748">
            <v>18789.47</v>
          </cell>
          <cell r="B748">
            <v>18789.47</v>
          </cell>
          <cell r="C748">
            <v>18789.47</v>
          </cell>
          <cell r="D748">
            <v>18789.47</v>
          </cell>
          <cell r="E748">
            <v>18789.47</v>
          </cell>
          <cell r="F748">
            <v>18789.47</v>
          </cell>
          <cell r="G748">
            <v>18789.47</v>
          </cell>
          <cell r="H748">
            <v>18789.47</v>
          </cell>
          <cell r="I748">
            <v>18789.47</v>
          </cell>
          <cell r="J748">
            <v>18789.47</v>
          </cell>
          <cell r="K748">
            <v>18789.47</v>
          </cell>
          <cell r="L748">
            <v>18789.47</v>
          </cell>
          <cell r="M748">
            <v>18789.47</v>
          </cell>
          <cell r="N748">
            <v>18789.47</v>
          </cell>
          <cell r="O748">
            <v>18789.47</v>
          </cell>
        </row>
        <row r="749">
          <cell r="A749">
            <v>18789.47</v>
          </cell>
          <cell r="B749">
            <v>18789.47</v>
          </cell>
          <cell r="C749">
            <v>18789.47</v>
          </cell>
          <cell r="D749">
            <v>18789.47</v>
          </cell>
          <cell r="E749">
            <v>18789.47</v>
          </cell>
          <cell r="F749">
            <v>18789.47</v>
          </cell>
          <cell r="G749">
            <v>18789.47</v>
          </cell>
          <cell r="H749">
            <v>18789.47</v>
          </cell>
          <cell r="I749">
            <v>18789.47</v>
          </cell>
          <cell r="J749">
            <v>18789.47</v>
          </cell>
          <cell r="K749">
            <v>18789.47</v>
          </cell>
          <cell r="L749">
            <v>18789.47</v>
          </cell>
          <cell r="M749">
            <v>18789.47</v>
          </cell>
          <cell r="N749">
            <v>18789.47</v>
          </cell>
          <cell r="O749">
            <v>18789.47</v>
          </cell>
        </row>
        <row r="750">
          <cell r="A750">
            <v>18789.47</v>
          </cell>
          <cell r="B750">
            <v>18789.47</v>
          </cell>
          <cell r="C750">
            <v>18789.47</v>
          </cell>
          <cell r="D750">
            <v>18789.47</v>
          </cell>
          <cell r="E750">
            <v>18789.47</v>
          </cell>
          <cell r="F750">
            <v>18789.47</v>
          </cell>
          <cell r="G750">
            <v>18789.47</v>
          </cell>
          <cell r="H750">
            <v>18789.47</v>
          </cell>
          <cell r="I750">
            <v>18789.47</v>
          </cell>
          <cell r="J750">
            <v>18789.47</v>
          </cell>
          <cell r="K750">
            <v>18789.47</v>
          </cell>
          <cell r="L750">
            <v>18789.47</v>
          </cell>
          <cell r="M750">
            <v>18789.47</v>
          </cell>
          <cell r="N750">
            <v>18789.47</v>
          </cell>
          <cell r="O750">
            <v>18789.47</v>
          </cell>
        </row>
        <row r="751">
          <cell r="A751">
            <v>18789.47</v>
          </cell>
          <cell r="B751">
            <v>18789.47</v>
          </cell>
          <cell r="C751">
            <v>18789.47</v>
          </cell>
          <cell r="D751">
            <v>18789.47</v>
          </cell>
          <cell r="E751">
            <v>18789.47</v>
          </cell>
          <cell r="F751">
            <v>18789.47</v>
          </cell>
          <cell r="G751">
            <v>18789.47</v>
          </cell>
          <cell r="H751">
            <v>18789.47</v>
          </cell>
          <cell r="I751">
            <v>18789.47</v>
          </cell>
          <cell r="J751">
            <v>18789.47</v>
          </cell>
          <cell r="K751">
            <v>18789.47</v>
          </cell>
          <cell r="L751">
            <v>18789.47</v>
          </cell>
          <cell r="M751">
            <v>18789.47</v>
          </cell>
          <cell r="N751">
            <v>18789.47</v>
          </cell>
          <cell r="O751">
            <v>18789.47</v>
          </cell>
        </row>
        <row r="752">
          <cell r="A752">
            <v>18789.47</v>
          </cell>
          <cell r="B752">
            <v>18789.47</v>
          </cell>
          <cell r="C752">
            <v>18789.47</v>
          </cell>
          <cell r="D752">
            <v>18789.47</v>
          </cell>
          <cell r="E752">
            <v>18789.47</v>
          </cell>
          <cell r="F752">
            <v>18789.47</v>
          </cell>
          <cell r="G752">
            <v>18789.47</v>
          </cell>
          <cell r="H752">
            <v>18789.47</v>
          </cell>
          <cell r="I752">
            <v>18789.47</v>
          </cell>
          <cell r="J752">
            <v>18789.47</v>
          </cell>
          <cell r="K752">
            <v>18789.47</v>
          </cell>
          <cell r="L752">
            <v>18789.47</v>
          </cell>
          <cell r="M752">
            <v>18789.47</v>
          </cell>
          <cell r="N752">
            <v>18789.47</v>
          </cell>
          <cell r="O752">
            <v>18789.47</v>
          </cell>
        </row>
        <row r="753">
          <cell r="A753">
            <v>18789.47</v>
          </cell>
          <cell r="B753">
            <v>18789.47</v>
          </cell>
          <cell r="C753">
            <v>18789.47</v>
          </cell>
          <cell r="D753">
            <v>18789.47</v>
          </cell>
          <cell r="E753">
            <v>18789.47</v>
          </cell>
          <cell r="F753">
            <v>18789.47</v>
          </cell>
          <cell r="G753">
            <v>18789.47</v>
          </cell>
          <cell r="H753">
            <v>18789.47</v>
          </cell>
          <cell r="I753">
            <v>18789.47</v>
          </cell>
          <cell r="J753">
            <v>18789.47</v>
          </cell>
          <cell r="K753">
            <v>18789.47</v>
          </cell>
          <cell r="L753">
            <v>18789.47</v>
          </cell>
          <cell r="M753">
            <v>18789.47</v>
          </cell>
          <cell r="N753">
            <v>18789.47</v>
          </cell>
          <cell r="O753">
            <v>18789.47</v>
          </cell>
        </row>
        <row r="754">
          <cell r="A754">
            <v>18789.47</v>
          </cell>
          <cell r="B754">
            <v>18789.47</v>
          </cell>
          <cell r="C754">
            <v>18789.47</v>
          </cell>
          <cell r="D754">
            <v>18789.47</v>
          </cell>
          <cell r="E754">
            <v>18789.47</v>
          </cell>
          <cell r="F754">
            <v>18789.47</v>
          </cell>
          <cell r="G754">
            <v>18789.47</v>
          </cell>
          <cell r="H754">
            <v>18789.47</v>
          </cell>
          <cell r="I754">
            <v>18789.47</v>
          </cell>
          <cell r="J754">
            <v>18789.47</v>
          </cell>
          <cell r="K754">
            <v>18789.47</v>
          </cell>
          <cell r="L754">
            <v>18789.47</v>
          </cell>
          <cell r="M754">
            <v>18789.47</v>
          </cell>
          <cell r="N754">
            <v>18789.47</v>
          </cell>
          <cell r="O754">
            <v>18789.47</v>
          </cell>
        </row>
        <row r="755">
          <cell r="A755">
            <v>18789.47</v>
          </cell>
          <cell r="B755">
            <v>18789.47</v>
          </cell>
          <cell r="C755">
            <v>18789.47</v>
          </cell>
          <cell r="D755">
            <v>18789.47</v>
          </cell>
          <cell r="E755">
            <v>18789.47</v>
          </cell>
          <cell r="F755">
            <v>18789.47</v>
          </cell>
          <cell r="G755">
            <v>18789.47</v>
          </cell>
          <cell r="H755">
            <v>18789.47</v>
          </cell>
          <cell r="I755">
            <v>18789.47</v>
          </cell>
          <cell r="J755">
            <v>18789.47</v>
          </cell>
          <cell r="K755">
            <v>18789.47</v>
          </cell>
          <cell r="L755">
            <v>18789.47</v>
          </cell>
          <cell r="M755">
            <v>18789.47</v>
          </cell>
          <cell r="N755">
            <v>18789.47</v>
          </cell>
          <cell r="O755">
            <v>18789.47</v>
          </cell>
        </row>
        <row r="756">
          <cell r="A756">
            <v>18789.47</v>
          </cell>
          <cell r="B756">
            <v>18789.47</v>
          </cell>
          <cell r="C756">
            <v>18789.47</v>
          </cell>
          <cell r="D756">
            <v>18789.47</v>
          </cell>
          <cell r="E756">
            <v>18789.47</v>
          </cell>
          <cell r="F756">
            <v>18789.47</v>
          </cell>
          <cell r="G756">
            <v>18789.47</v>
          </cell>
          <cell r="H756">
            <v>18789.47</v>
          </cell>
          <cell r="I756">
            <v>18789.47</v>
          </cell>
          <cell r="J756">
            <v>18789.47</v>
          </cell>
          <cell r="K756">
            <v>18789.47</v>
          </cell>
          <cell r="L756">
            <v>18789.47</v>
          </cell>
          <cell r="M756">
            <v>18789.47</v>
          </cell>
          <cell r="N756">
            <v>18789.47</v>
          </cell>
          <cell r="O756">
            <v>18789.47</v>
          </cell>
        </row>
        <row r="757">
          <cell r="A757">
            <v>18789.47</v>
          </cell>
          <cell r="B757">
            <v>18789.47</v>
          </cell>
          <cell r="C757">
            <v>18789.47</v>
          </cell>
          <cell r="D757">
            <v>18789.47</v>
          </cell>
          <cell r="E757">
            <v>18789.47</v>
          </cell>
          <cell r="F757">
            <v>18789.47</v>
          </cell>
          <cell r="G757">
            <v>18789.47</v>
          </cell>
          <cell r="H757">
            <v>18789.47</v>
          </cell>
          <cell r="I757">
            <v>18789.47</v>
          </cell>
          <cell r="J757">
            <v>18789.47</v>
          </cell>
          <cell r="K757">
            <v>18789.47</v>
          </cell>
          <cell r="L757">
            <v>18789.47</v>
          </cell>
          <cell r="M757">
            <v>18789.47</v>
          </cell>
          <cell r="N757">
            <v>18789.47</v>
          </cell>
          <cell r="O757">
            <v>18789.47</v>
          </cell>
        </row>
        <row r="758">
          <cell r="A758">
            <v>18789.47</v>
          </cell>
          <cell r="B758">
            <v>18789.47</v>
          </cell>
          <cell r="C758">
            <v>18789.47</v>
          </cell>
          <cell r="D758">
            <v>18789.47</v>
          </cell>
          <cell r="E758">
            <v>18789.47</v>
          </cell>
          <cell r="F758">
            <v>18789.47</v>
          </cell>
          <cell r="G758">
            <v>18789.47</v>
          </cell>
          <cell r="H758">
            <v>18789.47</v>
          </cell>
          <cell r="I758">
            <v>18789.47</v>
          </cell>
          <cell r="J758">
            <v>18789.47</v>
          </cell>
          <cell r="K758">
            <v>18789.47</v>
          </cell>
          <cell r="L758">
            <v>18789.47</v>
          </cell>
          <cell r="M758">
            <v>18789.47</v>
          </cell>
          <cell r="N758">
            <v>18789.47</v>
          </cell>
          <cell r="O758">
            <v>18789.47</v>
          </cell>
        </row>
        <row r="759">
          <cell r="A759">
            <v>18789.47</v>
          </cell>
          <cell r="B759">
            <v>18789.47</v>
          </cell>
          <cell r="C759">
            <v>18789.47</v>
          </cell>
          <cell r="D759">
            <v>18789.47</v>
          </cell>
          <cell r="E759">
            <v>18789.47</v>
          </cell>
          <cell r="F759">
            <v>18789.47</v>
          </cell>
          <cell r="G759">
            <v>18789.47</v>
          </cell>
          <cell r="H759">
            <v>18789.47</v>
          </cell>
          <cell r="I759">
            <v>18789.47</v>
          </cell>
          <cell r="J759">
            <v>18789.47</v>
          </cell>
          <cell r="K759">
            <v>18789.47</v>
          </cell>
          <cell r="L759">
            <v>18789.47</v>
          </cell>
          <cell r="M759">
            <v>18789.47</v>
          </cell>
          <cell r="N759">
            <v>18789.47</v>
          </cell>
          <cell r="O759">
            <v>18789.47</v>
          </cell>
        </row>
        <row r="760">
          <cell r="A760">
            <v>18789.47</v>
          </cell>
          <cell r="B760">
            <v>18789.47</v>
          </cell>
          <cell r="C760">
            <v>18789.47</v>
          </cell>
          <cell r="D760">
            <v>18789.47</v>
          </cell>
          <cell r="E760">
            <v>18789.47</v>
          </cell>
          <cell r="F760">
            <v>18789.47</v>
          </cell>
          <cell r="G760">
            <v>18789.47</v>
          </cell>
          <cell r="H760">
            <v>18789.47</v>
          </cell>
          <cell r="I760">
            <v>18789.47</v>
          </cell>
          <cell r="J760">
            <v>18789.47</v>
          </cell>
          <cell r="K760">
            <v>18789.47</v>
          </cell>
          <cell r="L760">
            <v>18789.47</v>
          </cell>
          <cell r="M760">
            <v>18789.47</v>
          </cell>
          <cell r="N760">
            <v>18789.47</v>
          </cell>
          <cell r="O760">
            <v>18789.47</v>
          </cell>
        </row>
        <row r="761">
          <cell r="A761">
            <v>18789.47</v>
          </cell>
          <cell r="B761">
            <v>18789.47</v>
          </cell>
          <cell r="C761">
            <v>18789.47</v>
          </cell>
          <cell r="D761">
            <v>18789.47</v>
          </cell>
          <cell r="E761">
            <v>18789.47</v>
          </cell>
          <cell r="F761">
            <v>18789.47</v>
          </cell>
          <cell r="G761">
            <v>18789.47</v>
          </cell>
          <cell r="H761">
            <v>18789.47</v>
          </cell>
          <cell r="I761">
            <v>18789.47</v>
          </cell>
          <cell r="J761">
            <v>18789.47</v>
          </cell>
          <cell r="K761">
            <v>18789.47</v>
          </cell>
          <cell r="L761">
            <v>18789.47</v>
          </cell>
          <cell r="M761">
            <v>18789.47</v>
          </cell>
          <cell r="N761">
            <v>18789.47</v>
          </cell>
          <cell r="O761">
            <v>18789.47</v>
          </cell>
        </row>
        <row r="762">
          <cell r="A762">
            <v>18789.47</v>
          </cell>
          <cell r="B762">
            <v>18789.47</v>
          </cell>
          <cell r="C762">
            <v>18789.47</v>
          </cell>
          <cell r="D762">
            <v>18789.47</v>
          </cell>
          <cell r="E762">
            <v>18789.47</v>
          </cell>
          <cell r="F762">
            <v>18789.47</v>
          </cell>
          <cell r="G762">
            <v>18789.47</v>
          </cell>
          <cell r="H762">
            <v>18789.47</v>
          </cell>
          <cell r="I762">
            <v>18789.47</v>
          </cell>
          <cell r="J762">
            <v>18789.47</v>
          </cell>
          <cell r="K762">
            <v>18789.47</v>
          </cell>
          <cell r="L762">
            <v>18789.47</v>
          </cell>
          <cell r="M762">
            <v>18789.47</v>
          </cell>
          <cell r="N762">
            <v>18789.47</v>
          </cell>
          <cell r="O762">
            <v>18789.47</v>
          </cell>
        </row>
        <row r="763">
          <cell r="A763">
            <v>18789.47</v>
          </cell>
          <cell r="B763">
            <v>18789.47</v>
          </cell>
          <cell r="C763">
            <v>18789.47</v>
          </cell>
          <cell r="D763">
            <v>18789.47</v>
          </cell>
          <cell r="E763">
            <v>18789.47</v>
          </cell>
          <cell r="F763">
            <v>18789.47</v>
          </cell>
          <cell r="G763">
            <v>18789.47</v>
          </cell>
          <cell r="H763">
            <v>18789.47</v>
          </cell>
          <cell r="I763">
            <v>18789.47</v>
          </cell>
          <cell r="J763">
            <v>18789.47</v>
          </cell>
          <cell r="K763">
            <v>18789.47</v>
          </cell>
          <cell r="L763">
            <v>18789.47</v>
          </cell>
          <cell r="M763">
            <v>18789.47</v>
          </cell>
          <cell r="N763">
            <v>18789.47</v>
          </cell>
          <cell r="O763">
            <v>18789.47</v>
          </cell>
        </row>
        <row r="764">
          <cell r="A764">
            <v>18789.47</v>
          </cell>
          <cell r="B764">
            <v>18789.47</v>
          </cell>
          <cell r="C764">
            <v>18789.47</v>
          </cell>
          <cell r="D764">
            <v>18789.47</v>
          </cell>
          <cell r="E764">
            <v>18789.47</v>
          </cell>
          <cell r="F764">
            <v>18789.47</v>
          </cell>
          <cell r="G764">
            <v>18789.47</v>
          </cell>
          <cell r="H764">
            <v>18789.47</v>
          </cell>
          <cell r="I764">
            <v>18789.47</v>
          </cell>
          <cell r="J764">
            <v>18789.47</v>
          </cell>
          <cell r="K764">
            <v>18789.47</v>
          </cell>
          <cell r="L764">
            <v>18789.47</v>
          </cell>
          <cell r="M764">
            <v>18789.47</v>
          </cell>
          <cell r="N764">
            <v>18789.47</v>
          </cell>
          <cell r="O764">
            <v>18789.47</v>
          </cell>
        </row>
        <row r="765">
          <cell r="A765">
            <v>18789.47</v>
          </cell>
          <cell r="B765">
            <v>18789.47</v>
          </cell>
          <cell r="C765">
            <v>18789.47</v>
          </cell>
          <cell r="D765">
            <v>18789.47</v>
          </cell>
          <cell r="E765">
            <v>18789.47</v>
          </cell>
          <cell r="F765">
            <v>18789.47</v>
          </cell>
          <cell r="G765">
            <v>18789.47</v>
          </cell>
          <cell r="H765">
            <v>18789.47</v>
          </cell>
          <cell r="I765">
            <v>18789.47</v>
          </cell>
          <cell r="J765">
            <v>18789.47</v>
          </cell>
          <cell r="K765">
            <v>18789.47</v>
          </cell>
          <cell r="L765">
            <v>18789.47</v>
          </cell>
          <cell r="M765">
            <v>18789.47</v>
          </cell>
          <cell r="N765">
            <v>18789.47</v>
          </cell>
          <cell r="O765">
            <v>18789.47</v>
          </cell>
        </row>
        <row r="766">
          <cell r="A766">
            <v>18789.47</v>
          </cell>
          <cell r="B766">
            <v>18789.47</v>
          </cell>
          <cell r="C766">
            <v>18789.47</v>
          </cell>
          <cell r="D766">
            <v>18789.47</v>
          </cell>
          <cell r="E766">
            <v>18789.47</v>
          </cell>
          <cell r="F766">
            <v>18789.47</v>
          </cell>
          <cell r="G766">
            <v>18789.47</v>
          </cell>
          <cell r="H766">
            <v>18789.47</v>
          </cell>
          <cell r="I766">
            <v>18789.47</v>
          </cell>
          <cell r="J766">
            <v>18789.47</v>
          </cell>
          <cell r="K766">
            <v>18789.47</v>
          </cell>
          <cell r="L766">
            <v>18789.47</v>
          </cell>
          <cell r="M766">
            <v>18789.47</v>
          </cell>
          <cell r="N766">
            <v>18789.47</v>
          </cell>
          <cell r="O766">
            <v>18789.47</v>
          </cell>
        </row>
        <row r="767">
          <cell r="A767">
            <v>18789.47</v>
          </cell>
          <cell r="B767">
            <v>18789.47</v>
          </cell>
          <cell r="C767">
            <v>18789.47</v>
          </cell>
          <cell r="D767">
            <v>18789.47</v>
          </cell>
          <cell r="E767">
            <v>18789.47</v>
          </cell>
          <cell r="F767">
            <v>18789.47</v>
          </cell>
          <cell r="G767">
            <v>18789.47</v>
          </cell>
          <cell r="H767">
            <v>18789.47</v>
          </cell>
          <cell r="I767">
            <v>18789.47</v>
          </cell>
          <cell r="J767">
            <v>18789.47</v>
          </cell>
          <cell r="K767">
            <v>18789.47</v>
          </cell>
          <cell r="L767">
            <v>18789.47</v>
          </cell>
          <cell r="M767">
            <v>18789.47</v>
          </cell>
          <cell r="N767">
            <v>18789.47</v>
          </cell>
          <cell r="O767">
            <v>18789.47</v>
          </cell>
        </row>
        <row r="768">
          <cell r="A768">
            <v>18789.47</v>
          </cell>
          <cell r="B768">
            <v>18789.47</v>
          </cell>
          <cell r="C768">
            <v>18789.47</v>
          </cell>
          <cell r="D768">
            <v>18789.47</v>
          </cell>
          <cell r="E768">
            <v>18789.47</v>
          </cell>
          <cell r="F768">
            <v>18789.47</v>
          </cell>
          <cell r="G768">
            <v>18789.47</v>
          </cell>
          <cell r="H768">
            <v>18789.47</v>
          </cell>
          <cell r="I768">
            <v>18789.47</v>
          </cell>
          <cell r="J768">
            <v>18789.47</v>
          </cell>
          <cell r="K768">
            <v>18789.47</v>
          </cell>
          <cell r="L768">
            <v>18789.47</v>
          </cell>
          <cell r="M768">
            <v>18789.47</v>
          </cell>
          <cell r="N768">
            <v>18789.47</v>
          </cell>
          <cell r="O768">
            <v>18789.47</v>
          </cell>
        </row>
        <row r="769">
          <cell r="A769">
            <v>18789.47</v>
          </cell>
          <cell r="B769">
            <v>18789.47</v>
          </cell>
          <cell r="C769">
            <v>18789.47</v>
          </cell>
          <cell r="D769">
            <v>18789.47</v>
          </cell>
          <cell r="E769">
            <v>18789.47</v>
          </cell>
          <cell r="F769">
            <v>18789.47</v>
          </cell>
          <cell r="G769">
            <v>18789.47</v>
          </cell>
          <cell r="H769">
            <v>18789.47</v>
          </cell>
          <cell r="I769">
            <v>18789.47</v>
          </cell>
          <cell r="J769">
            <v>18789.47</v>
          </cell>
          <cell r="K769">
            <v>18789.47</v>
          </cell>
          <cell r="L769">
            <v>18789.47</v>
          </cell>
          <cell r="M769">
            <v>18789.47</v>
          </cell>
          <cell r="N769">
            <v>18789.47</v>
          </cell>
          <cell r="O769">
            <v>18789.47</v>
          </cell>
        </row>
        <row r="770">
          <cell r="A770">
            <v>18789.47</v>
          </cell>
          <cell r="B770">
            <v>18789.47</v>
          </cell>
          <cell r="C770">
            <v>18789.47</v>
          </cell>
          <cell r="D770">
            <v>18789.47</v>
          </cell>
          <cell r="E770">
            <v>18789.47</v>
          </cell>
          <cell r="F770">
            <v>18789.47</v>
          </cell>
          <cell r="G770">
            <v>18789.47</v>
          </cell>
          <cell r="H770">
            <v>18789.47</v>
          </cell>
          <cell r="I770">
            <v>18789.47</v>
          </cell>
          <cell r="J770">
            <v>18789.47</v>
          </cell>
          <cell r="K770">
            <v>18789.47</v>
          </cell>
          <cell r="L770">
            <v>18789.47</v>
          </cell>
          <cell r="M770">
            <v>18789.47</v>
          </cell>
          <cell r="N770">
            <v>18789.47</v>
          </cell>
          <cell r="O770">
            <v>18789.47</v>
          </cell>
        </row>
        <row r="771">
          <cell r="A771">
            <v>18789.47</v>
          </cell>
          <cell r="B771">
            <v>18789.47</v>
          </cell>
          <cell r="C771">
            <v>18789.47</v>
          </cell>
          <cell r="D771">
            <v>18789.47</v>
          </cell>
          <cell r="E771">
            <v>18789.47</v>
          </cell>
          <cell r="F771">
            <v>18789.47</v>
          </cell>
          <cell r="G771">
            <v>18789.47</v>
          </cell>
          <cell r="H771">
            <v>18789.47</v>
          </cell>
          <cell r="I771">
            <v>18789.47</v>
          </cell>
          <cell r="J771">
            <v>18789.47</v>
          </cell>
          <cell r="K771">
            <v>18789.47</v>
          </cell>
          <cell r="L771">
            <v>18789.47</v>
          </cell>
          <cell r="M771">
            <v>18789.47</v>
          </cell>
          <cell r="N771">
            <v>18789.47</v>
          </cell>
          <cell r="O771">
            <v>18789.47</v>
          </cell>
        </row>
        <row r="772">
          <cell r="A772">
            <v>18789.47</v>
          </cell>
          <cell r="B772">
            <v>18789.47</v>
          </cell>
          <cell r="C772">
            <v>18789.47</v>
          </cell>
          <cell r="D772">
            <v>18789.47</v>
          </cell>
          <cell r="E772">
            <v>18789.47</v>
          </cell>
          <cell r="F772">
            <v>18789.47</v>
          </cell>
          <cell r="G772">
            <v>18789.47</v>
          </cell>
          <cell r="H772">
            <v>18789.47</v>
          </cell>
          <cell r="I772">
            <v>18789.47</v>
          </cell>
          <cell r="J772">
            <v>18789.47</v>
          </cell>
          <cell r="K772">
            <v>18789.47</v>
          </cell>
          <cell r="L772">
            <v>18789.47</v>
          </cell>
          <cell r="M772">
            <v>18789.47</v>
          </cell>
          <cell r="N772">
            <v>18789.47</v>
          </cell>
          <cell r="O772">
            <v>18789.47</v>
          </cell>
        </row>
        <row r="773">
          <cell r="A773">
            <v>18789.47</v>
          </cell>
          <cell r="B773">
            <v>18789.47</v>
          </cell>
          <cell r="C773">
            <v>18789.47</v>
          </cell>
          <cell r="D773">
            <v>18789.47</v>
          </cell>
          <cell r="E773">
            <v>18789.47</v>
          </cell>
          <cell r="F773">
            <v>18789.47</v>
          </cell>
          <cell r="G773">
            <v>18789.47</v>
          </cell>
          <cell r="H773">
            <v>18789.47</v>
          </cell>
          <cell r="I773">
            <v>18789.47</v>
          </cell>
          <cell r="J773">
            <v>18789.47</v>
          </cell>
          <cell r="K773">
            <v>18789.47</v>
          </cell>
          <cell r="L773">
            <v>18789.47</v>
          </cell>
          <cell r="M773">
            <v>18789.47</v>
          </cell>
          <cell r="N773">
            <v>18789.47</v>
          </cell>
          <cell r="O773">
            <v>18789.47</v>
          </cell>
        </row>
        <row r="774">
          <cell r="A774">
            <v>18789.47</v>
          </cell>
          <cell r="B774">
            <v>18789.47</v>
          </cell>
          <cell r="C774">
            <v>18789.47</v>
          </cell>
          <cell r="D774">
            <v>18789.47</v>
          </cell>
          <cell r="E774">
            <v>18789.47</v>
          </cell>
          <cell r="F774">
            <v>18789.47</v>
          </cell>
          <cell r="G774">
            <v>18789.47</v>
          </cell>
          <cell r="H774">
            <v>18789.47</v>
          </cell>
          <cell r="I774">
            <v>18789.47</v>
          </cell>
          <cell r="J774">
            <v>18789.47</v>
          </cell>
          <cell r="K774">
            <v>18789.47</v>
          </cell>
          <cell r="L774">
            <v>18789.47</v>
          </cell>
          <cell r="M774">
            <v>18789.47</v>
          </cell>
          <cell r="N774">
            <v>18789.47</v>
          </cell>
          <cell r="O774">
            <v>18789.47</v>
          </cell>
        </row>
        <row r="775">
          <cell r="A775">
            <v>18789.47</v>
          </cell>
          <cell r="B775">
            <v>18789.47</v>
          </cell>
          <cell r="C775">
            <v>18789.47</v>
          </cell>
          <cell r="D775">
            <v>18789.47</v>
          </cell>
          <cell r="E775">
            <v>18789.47</v>
          </cell>
          <cell r="F775">
            <v>18789.47</v>
          </cell>
          <cell r="G775">
            <v>18789.47</v>
          </cell>
          <cell r="H775">
            <v>18789.47</v>
          </cell>
          <cell r="I775">
            <v>18789.47</v>
          </cell>
          <cell r="J775">
            <v>18789.47</v>
          </cell>
          <cell r="K775">
            <v>18789.47</v>
          </cell>
          <cell r="L775">
            <v>18789.47</v>
          </cell>
          <cell r="M775">
            <v>18789.47</v>
          </cell>
          <cell r="N775">
            <v>18789.47</v>
          </cell>
          <cell r="O775">
            <v>18789.47</v>
          </cell>
        </row>
        <row r="776">
          <cell r="A776">
            <v>18789.47</v>
          </cell>
          <cell r="B776">
            <v>18789.47</v>
          </cell>
          <cell r="C776">
            <v>18789.47</v>
          </cell>
          <cell r="D776">
            <v>18789.47</v>
          </cell>
          <cell r="E776">
            <v>18789.47</v>
          </cell>
          <cell r="F776">
            <v>18789.47</v>
          </cell>
          <cell r="G776">
            <v>18789.47</v>
          </cell>
          <cell r="H776">
            <v>18789.47</v>
          </cell>
          <cell r="I776">
            <v>18789.47</v>
          </cell>
          <cell r="J776">
            <v>18789.47</v>
          </cell>
          <cell r="K776">
            <v>18789.47</v>
          </cell>
          <cell r="L776">
            <v>18789.47</v>
          </cell>
          <cell r="M776">
            <v>18789.47</v>
          </cell>
          <cell r="N776">
            <v>18789.47</v>
          </cell>
          <cell r="O776">
            <v>18789.47</v>
          </cell>
        </row>
        <row r="777">
          <cell r="A777">
            <v>18789.47</v>
          </cell>
          <cell r="B777">
            <v>18789.47</v>
          </cell>
          <cell r="C777">
            <v>18789.47</v>
          </cell>
          <cell r="D777">
            <v>18789.47</v>
          </cell>
          <cell r="E777">
            <v>18789.47</v>
          </cell>
          <cell r="F777">
            <v>18789.47</v>
          </cell>
          <cell r="G777">
            <v>18789.47</v>
          </cell>
          <cell r="H777">
            <v>18789.47</v>
          </cell>
          <cell r="I777">
            <v>18789.47</v>
          </cell>
          <cell r="J777">
            <v>18789.47</v>
          </cell>
          <cell r="K777">
            <v>18789.47</v>
          </cell>
          <cell r="L777">
            <v>18789.47</v>
          </cell>
          <cell r="M777">
            <v>18789.47</v>
          </cell>
          <cell r="N777">
            <v>18789.47</v>
          </cell>
          <cell r="O777">
            <v>18789.47</v>
          </cell>
        </row>
        <row r="778">
          <cell r="A778">
            <v>18789.47</v>
          </cell>
          <cell r="B778">
            <v>18789.47</v>
          </cell>
          <cell r="C778">
            <v>18789.47</v>
          </cell>
          <cell r="D778">
            <v>18789.47</v>
          </cell>
          <cell r="E778">
            <v>18789.47</v>
          </cell>
          <cell r="F778">
            <v>18789.47</v>
          </cell>
          <cell r="G778">
            <v>18789.47</v>
          </cell>
          <cell r="H778">
            <v>18789.47</v>
          </cell>
          <cell r="I778">
            <v>18789.47</v>
          </cell>
          <cell r="J778">
            <v>18789.47</v>
          </cell>
          <cell r="K778">
            <v>18789.47</v>
          </cell>
          <cell r="L778">
            <v>18789.47</v>
          </cell>
          <cell r="M778">
            <v>18789.47</v>
          </cell>
          <cell r="N778">
            <v>18789.47</v>
          </cell>
          <cell r="O778">
            <v>18789.47</v>
          </cell>
        </row>
        <row r="779">
          <cell r="A779">
            <v>18789.47</v>
          </cell>
          <cell r="B779">
            <v>18789.47</v>
          </cell>
          <cell r="C779">
            <v>18789.47</v>
          </cell>
          <cell r="D779">
            <v>18789.47</v>
          </cell>
          <cell r="E779">
            <v>18789.47</v>
          </cell>
          <cell r="F779">
            <v>18789.47</v>
          </cell>
          <cell r="G779">
            <v>18789.47</v>
          </cell>
          <cell r="H779">
            <v>18789.47</v>
          </cell>
          <cell r="I779">
            <v>18789.47</v>
          </cell>
          <cell r="J779">
            <v>18789.47</v>
          </cell>
          <cell r="K779">
            <v>18789.47</v>
          </cell>
          <cell r="L779">
            <v>18789.47</v>
          </cell>
          <cell r="M779">
            <v>18789.47</v>
          </cell>
          <cell r="N779">
            <v>18789.47</v>
          </cell>
          <cell r="O779">
            <v>18789.47</v>
          </cell>
        </row>
        <row r="780">
          <cell r="A780">
            <v>18789.47</v>
          </cell>
          <cell r="B780">
            <v>18789.47</v>
          </cell>
          <cell r="C780">
            <v>18789.47</v>
          </cell>
          <cell r="D780">
            <v>18789.47</v>
          </cell>
          <cell r="E780">
            <v>18789.47</v>
          </cell>
          <cell r="F780">
            <v>18789.47</v>
          </cell>
          <cell r="G780">
            <v>18789.47</v>
          </cell>
          <cell r="H780">
            <v>18789.47</v>
          </cell>
          <cell r="I780">
            <v>18789.47</v>
          </cell>
          <cell r="J780">
            <v>18789.47</v>
          </cell>
          <cell r="K780">
            <v>18789.47</v>
          </cell>
          <cell r="L780">
            <v>18789.47</v>
          </cell>
          <cell r="M780">
            <v>18789.47</v>
          </cell>
          <cell r="N780">
            <v>18789.47</v>
          </cell>
          <cell r="O780">
            <v>18789.47</v>
          </cell>
        </row>
        <row r="781">
          <cell r="A781">
            <v>18789.47</v>
          </cell>
          <cell r="B781">
            <v>18789.47</v>
          </cell>
          <cell r="C781">
            <v>18789.47</v>
          </cell>
          <cell r="D781">
            <v>18789.47</v>
          </cell>
          <cell r="E781">
            <v>18789.47</v>
          </cell>
          <cell r="F781">
            <v>18789.47</v>
          </cell>
          <cell r="G781">
            <v>18789.47</v>
          </cell>
          <cell r="H781">
            <v>18789.47</v>
          </cell>
          <cell r="I781">
            <v>18789.47</v>
          </cell>
          <cell r="J781">
            <v>18789.47</v>
          </cell>
          <cell r="K781">
            <v>18789.47</v>
          </cell>
          <cell r="L781">
            <v>18789.47</v>
          </cell>
          <cell r="M781">
            <v>18789.47</v>
          </cell>
          <cell r="N781">
            <v>18789.47</v>
          </cell>
          <cell r="O781">
            <v>18789.47</v>
          </cell>
        </row>
        <row r="782">
          <cell r="A782">
            <v>18789.47</v>
          </cell>
          <cell r="B782">
            <v>18789.47</v>
          </cell>
          <cell r="C782">
            <v>18789.47</v>
          </cell>
          <cell r="D782">
            <v>18789.47</v>
          </cell>
          <cell r="E782">
            <v>18789.47</v>
          </cell>
          <cell r="F782">
            <v>18789.47</v>
          </cell>
          <cell r="G782">
            <v>18789.47</v>
          </cell>
          <cell r="H782">
            <v>18789.47</v>
          </cell>
          <cell r="I782">
            <v>18789.47</v>
          </cell>
          <cell r="J782">
            <v>18789.47</v>
          </cell>
          <cell r="K782">
            <v>18789.47</v>
          </cell>
          <cell r="L782">
            <v>18789.47</v>
          </cell>
          <cell r="M782">
            <v>18789.47</v>
          </cell>
          <cell r="N782">
            <v>18789.47</v>
          </cell>
          <cell r="O782">
            <v>18789.47</v>
          </cell>
        </row>
        <row r="783">
          <cell r="A783">
            <v>18789.47</v>
          </cell>
          <cell r="B783">
            <v>18789.47</v>
          </cell>
          <cell r="C783">
            <v>18789.47</v>
          </cell>
          <cell r="D783">
            <v>18789.47</v>
          </cell>
          <cell r="E783">
            <v>18789.47</v>
          </cell>
          <cell r="F783">
            <v>18789.47</v>
          </cell>
          <cell r="G783">
            <v>18789.47</v>
          </cell>
          <cell r="H783">
            <v>18789.47</v>
          </cell>
          <cell r="I783">
            <v>18789.47</v>
          </cell>
          <cell r="J783">
            <v>18789.47</v>
          </cell>
          <cell r="K783">
            <v>18789.47</v>
          </cell>
          <cell r="L783">
            <v>18789.47</v>
          </cell>
          <cell r="M783">
            <v>18789.47</v>
          </cell>
          <cell r="N783">
            <v>18789.47</v>
          </cell>
          <cell r="O783">
            <v>18789.47</v>
          </cell>
        </row>
        <row r="784">
          <cell r="A784">
            <v>18789.47</v>
          </cell>
          <cell r="B784">
            <v>18789.47</v>
          </cell>
          <cell r="C784">
            <v>18789.47</v>
          </cell>
          <cell r="D784">
            <v>18789.47</v>
          </cell>
          <cell r="E784">
            <v>18789.47</v>
          </cell>
          <cell r="F784">
            <v>18789.47</v>
          </cell>
          <cell r="G784">
            <v>18789.47</v>
          </cell>
          <cell r="H784">
            <v>18789.47</v>
          </cell>
          <cell r="I784">
            <v>18789.47</v>
          </cell>
          <cell r="J784">
            <v>18789.47</v>
          </cell>
          <cell r="K784">
            <v>18789.47</v>
          </cell>
          <cell r="L784">
            <v>18789.47</v>
          </cell>
          <cell r="M784">
            <v>18789.47</v>
          </cell>
          <cell r="N784">
            <v>18789.47</v>
          </cell>
          <cell r="O784">
            <v>18789.47</v>
          </cell>
        </row>
        <row r="785">
          <cell r="A785">
            <v>18789.47</v>
          </cell>
          <cell r="B785">
            <v>18789.47</v>
          </cell>
          <cell r="C785">
            <v>18789.47</v>
          </cell>
          <cell r="D785">
            <v>18789.47</v>
          </cell>
          <cell r="E785">
            <v>18789.47</v>
          </cell>
          <cell r="F785">
            <v>18789.47</v>
          </cell>
          <cell r="G785">
            <v>18789.47</v>
          </cell>
          <cell r="H785">
            <v>18789.47</v>
          </cell>
          <cell r="I785">
            <v>18789.47</v>
          </cell>
          <cell r="J785">
            <v>18789.47</v>
          </cell>
          <cell r="K785">
            <v>18789.47</v>
          </cell>
          <cell r="L785">
            <v>18789.47</v>
          </cell>
          <cell r="M785">
            <v>18789.47</v>
          </cell>
          <cell r="N785">
            <v>18789.47</v>
          </cell>
          <cell r="O785">
            <v>18789.47</v>
          </cell>
        </row>
        <row r="786">
          <cell r="A786">
            <v>18789.47</v>
          </cell>
          <cell r="B786">
            <v>18789.47</v>
          </cell>
          <cell r="C786">
            <v>18789.47</v>
          </cell>
          <cell r="D786">
            <v>18789.47</v>
          </cell>
          <cell r="E786">
            <v>18789.47</v>
          </cell>
          <cell r="F786">
            <v>18789.47</v>
          </cell>
          <cell r="G786">
            <v>18789.47</v>
          </cell>
          <cell r="H786">
            <v>18789.47</v>
          </cell>
          <cell r="I786">
            <v>18789.47</v>
          </cell>
          <cell r="J786">
            <v>18789.47</v>
          </cell>
          <cell r="K786">
            <v>18789.47</v>
          </cell>
          <cell r="L786">
            <v>18789.47</v>
          </cell>
          <cell r="M786">
            <v>18789.47</v>
          </cell>
          <cell r="N786">
            <v>18789.47</v>
          </cell>
          <cell r="O786">
            <v>18789.47</v>
          </cell>
        </row>
        <row r="787">
          <cell r="A787">
            <v>18789.47</v>
          </cell>
          <cell r="B787">
            <v>18789.47</v>
          </cell>
          <cell r="C787">
            <v>18789.47</v>
          </cell>
          <cell r="D787">
            <v>18789.47</v>
          </cell>
          <cell r="E787">
            <v>18789.47</v>
          </cell>
          <cell r="F787">
            <v>18789.47</v>
          </cell>
          <cell r="G787">
            <v>18789.47</v>
          </cell>
          <cell r="H787">
            <v>18789.47</v>
          </cell>
          <cell r="I787">
            <v>18789.47</v>
          </cell>
          <cell r="J787">
            <v>18789.47</v>
          </cell>
          <cell r="K787">
            <v>18789.47</v>
          </cell>
          <cell r="L787">
            <v>18789.47</v>
          </cell>
          <cell r="M787">
            <v>18789.47</v>
          </cell>
          <cell r="N787">
            <v>18789.47</v>
          </cell>
          <cell r="O787">
            <v>18789.47</v>
          </cell>
        </row>
        <row r="788">
          <cell r="A788">
            <v>18789.47</v>
          </cell>
          <cell r="B788">
            <v>18789.47</v>
          </cell>
          <cell r="C788">
            <v>18789.47</v>
          </cell>
          <cell r="D788">
            <v>18789.47</v>
          </cell>
          <cell r="E788">
            <v>18789.47</v>
          </cell>
          <cell r="F788">
            <v>18789.47</v>
          </cell>
          <cell r="G788">
            <v>18789.47</v>
          </cell>
          <cell r="H788">
            <v>18789.47</v>
          </cell>
          <cell r="I788">
            <v>18789.47</v>
          </cell>
          <cell r="J788">
            <v>18789.47</v>
          </cell>
          <cell r="K788">
            <v>18789.47</v>
          </cell>
          <cell r="L788">
            <v>18789.47</v>
          </cell>
          <cell r="M788">
            <v>18789.47</v>
          </cell>
          <cell r="N788">
            <v>18789.47</v>
          </cell>
          <cell r="O788">
            <v>18789.47</v>
          </cell>
        </row>
        <row r="789">
          <cell r="A789">
            <v>18789.47</v>
          </cell>
          <cell r="B789">
            <v>18789.47</v>
          </cell>
          <cell r="C789">
            <v>18789.47</v>
          </cell>
          <cell r="D789">
            <v>18789.47</v>
          </cell>
          <cell r="E789">
            <v>18789.47</v>
          </cell>
          <cell r="F789">
            <v>18789.47</v>
          </cell>
          <cell r="G789">
            <v>18789.47</v>
          </cell>
          <cell r="H789">
            <v>18789.47</v>
          </cell>
          <cell r="I789">
            <v>18789.47</v>
          </cell>
          <cell r="J789">
            <v>18789.47</v>
          </cell>
          <cell r="K789">
            <v>18789.47</v>
          </cell>
          <cell r="L789">
            <v>18789.47</v>
          </cell>
          <cell r="M789">
            <v>18789.47</v>
          </cell>
          <cell r="N789">
            <v>18789.47</v>
          </cell>
          <cell r="O789">
            <v>18789.47</v>
          </cell>
        </row>
        <row r="790">
          <cell r="A790">
            <v>18789.47</v>
          </cell>
          <cell r="B790">
            <v>18789.47</v>
          </cell>
          <cell r="C790">
            <v>18789.47</v>
          </cell>
          <cell r="D790">
            <v>18789.47</v>
          </cell>
          <cell r="E790">
            <v>18789.47</v>
          </cell>
          <cell r="F790">
            <v>18789.47</v>
          </cell>
          <cell r="G790">
            <v>18789.47</v>
          </cell>
          <cell r="H790">
            <v>18789.47</v>
          </cell>
          <cell r="I790">
            <v>18789.47</v>
          </cell>
          <cell r="J790">
            <v>18789.47</v>
          </cell>
          <cell r="K790">
            <v>18789.47</v>
          </cell>
          <cell r="L790">
            <v>18789.47</v>
          </cell>
          <cell r="M790">
            <v>18789.47</v>
          </cell>
          <cell r="N790">
            <v>18789.47</v>
          </cell>
          <cell r="O790">
            <v>18789.47</v>
          </cell>
        </row>
        <row r="791">
          <cell r="A791">
            <v>18789.47</v>
          </cell>
          <cell r="B791">
            <v>18789.47</v>
          </cell>
          <cell r="C791">
            <v>18789.47</v>
          </cell>
          <cell r="D791">
            <v>18789.47</v>
          </cell>
          <cell r="E791">
            <v>18789.47</v>
          </cell>
          <cell r="F791">
            <v>18789.47</v>
          </cell>
          <cell r="G791">
            <v>18789.47</v>
          </cell>
          <cell r="H791">
            <v>18789.47</v>
          </cell>
          <cell r="I791">
            <v>18789.47</v>
          </cell>
          <cell r="J791">
            <v>18789.47</v>
          </cell>
          <cell r="K791">
            <v>18789.47</v>
          </cell>
          <cell r="L791">
            <v>18789.47</v>
          </cell>
          <cell r="M791">
            <v>18789.47</v>
          </cell>
          <cell r="N791">
            <v>18789.47</v>
          </cell>
          <cell r="O791">
            <v>18789.47</v>
          </cell>
        </row>
        <row r="792">
          <cell r="A792">
            <v>18789.47</v>
          </cell>
          <cell r="B792">
            <v>18789.47</v>
          </cell>
          <cell r="C792">
            <v>18789.47</v>
          </cell>
          <cell r="D792">
            <v>18789.47</v>
          </cell>
          <cell r="E792">
            <v>18789.47</v>
          </cell>
          <cell r="F792">
            <v>18789.47</v>
          </cell>
          <cell r="G792">
            <v>18789.47</v>
          </cell>
          <cell r="H792">
            <v>18789.47</v>
          </cell>
          <cell r="I792">
            <v>18789.47</v>
          </cell>
          <cell r="J792">
            <v>18789.47</v>
          </cell>
          <cell r="K792">
            <v>18789.47</v>
          </cell>
          <cell r="L792">
            <v>18789.47</v>
          </cell>
          <cell r="M792">
            <v>18789.47</v>
          </cell>
          <cell r="N792">
            <v>18789.47</v>
          </cell>
          <cell r="O792">
            <v>18789.47</v>
          </cell>
        </row>
        <row r="793">
          <cell r="A793">
            <v>18789.47</v>
          </cell>
          <cell r="B793">
            <v>18789.47</v>
          </cell>
          <cell r="C793">
            <v>18789.47</v>
          </cell>
          <cell r="D793">
            <v>18789.47</v>
          </cell>
          <cell r="E793">
            <v>18789.47</v>
          </cell>
          <cell r="F793">
            <v>18789.47</v>
          </cell>
          <cell r="G793">
            <v>18789.47</v>
          </cell>
          <cell r="H793">
            <v>18789.47</v>
          </cell>
          <cell r="I793">
            <v>18789.47</v>
          </cell>
          <cell r="J793">
            <v>18789.47</v>
          </cell>
          <cell r="K793">
            <v>18789.47</v>
          </cell>
          <cell r="L793">
            <v>18789.47</v>
          </cell>
          <cell r="M793">
            <v>18789.47</v>
          </cell>
          <cell r="N793">
            <v>18789.47</v>
          </cell>
          <cell r="O793">
            <v>18789.47</v>
          </cell>
        </row>
        <row r="794">
          <cell r="A794">
            <v>18789.47</v>
          </cell>
          <cell r="B794">
            <v>18789.47</v>
          </cell>
          <cell r="C794">
            <v>18789.47</v>
          </cell>
          <cell r="D794">
            <v>18789.47</v>
          </cell>
          <cell r="E794">
            <v>18789.47</v>
          </cell>
          <cell r="F794">
            <v>18789.47</v>
          </cell>
          <cell r="G794">
            <v>18789.47</v>
          </cell>
          <cell r="H794">
            <v>18789.47</v>
          </cell>
          <cell r="I794">
            <v>18789.47</v>
          </cell>
          <cell r="J794">
            <v>18789.47</v>
          </cell>
          <cell r="K794">
            <v>18789.47</v>
          </cell>
          <cell r="L794">
            <v>18789.47</v>
          </cell>
          <cell r="M794">
            <v>18789.47</v>
          </cell>
          <cell r="N794">
            <v>18789.47</v>
          </cell>
          <cell r="O794">
            <v>18789.47</v>
          </cell>
        </row>
        <row r="795">
          <cell r="A795">
            <v>18789.47</v>
          </cell>
          <cell r="B795">
            <v>18789.47</v>
          </cell>
          <cell r="C795">
            <v>18789.47</v>
          </cell>
          <cell r="D795">
            <v>18789.47</v>
          </cell>
          <cell r="E795">
            <v>18789.47</v>
          </cell>
          <cell r="F795">
            <v>18789.47</v>
          </cell>
          <cell r="G795">
            <v>18789.47</v>
          </cell>
          <cell r="H795">
            <v>18789.47</v>
          </cell>
          <cell r="I795">
            <v>18789.47</v>
          </cell>
          <cell r="J795">
            <v>18789.47</v>
          </cell>
          <cell r="K795">
            <v>18789.47</v>
          </cell>
          <cell r="L795">
            <v>18789.47</v>
          </cell>
          <cell r="M795">
            <v>18789.47</v>
          </cell>
          <cell r="N795">
            <v>18789.47</v>
          </cell>
          <cell r="O795">
            <v>18789.47</v>
          </cell>
        </row>
        <row r="796">
          <cell r="A796">
            <v>18789.47</v>
          </cell>
          <cell r="B796">
            <v>18789.47</v>
          </cell>
          <cell r="C796">
            <v>18789.47</v>
          </cell>
          <cell r="D796">
            <v>18789.47</v>
          </cell>
          <cell r="E796">
            <v>18789.47</v>
          </cell>
          <cell r="F796">
            <v>18789.47</v>
          </cell>
          <cell r="G796">
            <v>18789.47</v>
          </cell>
          <cell r="H796">
            <v>18789.47</v>
          </cell>
          <cell r="I796">
            <v>18789.47</v>
          </cell>
          <cell r="J796">
            <v>18789.47</v>
          </cell>
          <cell r="K796">
            <v>18789.47</v>
          </cell>
          <cell r="L796">
            <v>18789.47</v>
          </cell>
          <cell r="M796">
            <v>18789.47</v>
          </cell>
          <cell r="N796">
            <v>18789.47</v>
          </cell>
          <cell r="O796">
            <v>18789.47</v>
          </cell>
        </row>
        <row r="797">
          <cell r="A797">
            <v>18789.47</v>
          </cell>
          <cell r="B797">
            <v>18789.47</v>
          </cell>
          <cell r="C797">
            <v>18789.47</v>
          </cell>
          <cell r="D797">
            <v>18789.47</v>
          </cell>
          <cell r="E797">
            <v>18789.47</v>
          </cell>
          <cell r="F797">
            <v>18789.47</v>
          </cell>
          <cell r="G797">
            <v>18789.47</v>
          </cell>
          <cell r="H797">
            <v>18789.47</v>
          </cell>
          <cell r="I797">
            <v>18789.47</v>
          </cell>
          <cell r="J797">
            <v>18789.47</v>
          </cell>
          <cell r="K797">
            <v>18789.47</v>
          </cell>
          <cell r="L797">
            <v>18789.47</v>
          </cell>
          <cell r="M797">
            <v>18789.47</v>
          </cell>
          <cell r="N797">
            <v>18789.47</v>
          </cell>
          <cell r="O797">
            <v>18789.47</v>
          </cell>
        </row>
        <row r="798">
          <cell r="A798">
            <v>18789.47</v>
          </cell>
          <cell r="B798">
            <v>18789.47</v>
          </cell>
          <cell r="C798">
            <v>18789.47</v>
          </cell>
          <cell r="D798">
            <v>18789.47</v>
          </cell>
          <cell r="E798">
            <v>18789.47</v>
          </cell>
          <cell r="F798">
            <v>18789.47</v>
          </cell>
          <cell r="G798">
            <v>18789.47</v>
          </cell>
          <cell r="H798">
            <v>18789.47</v>
          </cell>
          <cell r="I798">
            <v>18789.47</v>
          </cell>
          <cell r="J798">
            <v>18789.47</v>
          </cell>
          <cell r="K798">
            <v>18789.47</v>
          </cell>
          <cell r="L798">
            <v>18789.47</v>
          </cell>
          <cell r="M798">
            <v>18789.47</v>
          </cell>
          <cell r="N798">
            <v>18789.47</v>
          </cell>
          <cell r="O798">
            <v>18789.47</v>
          </cell>
        </row>
        <row r="799">
          <cell r="A799">
            <v>18789.47</v>
          </cell>
          <cell r="B799">
            <v>18789.47</v>
          </cell>
          <cell r="C799">
            <v>18789.47</v>
          </cell>
          <cell r="D799">
            <v>18789.47</v>
          </cell>
          <cell r="E799">
            <v>18789.47</v>
          </cell>
          <cell r="F799">
            <v>18789.47</v>
          </cell>
          <cell r="G799">
            <v>18789.47</v>
          </cell>
          <cell r="H799">
            <v>18789.47</v>
          </cell>
          <cell r="I799">
            <v>18789.47</v>
          </cell>
          <cell r="J799">
            <v>18789.47</v>
          </cell>
          <cell r="K799">
            <v>18789.47</v>
          </cell>
          <cell r="L799">
            <v>18789.47</v>
          </cell>
          <cell r="M799">
            <v>18789.47</v>
          </cell>
          <cell r="N799">
            <v>18789.47</v>
          </cell>
          <cell r="O799">
            <v>18789.47</v>
          </cell>
        </row>
        <row r="800">
          <cell r="A800">
            <v>18789.47</v>
          </cell>
          <cell r="B800">
            <v>18789.47</v>
          </cell>
          <cell r="C800">
            <v>18789.47</v>
          </cell>
          <cell r="D800">
            <v>18789.47</v>
          </cell>
          <cell r="E800">
            <v>18789.47</v>
          </cell>
          <cell r="F800">
            <v>18789.47</v>
          </cell>
          <cell r="G800">
            <v>18789.47</v>
          </cell>
          <cell r="H800">
            <v>18789.47</v>
          </cell>
          <cell r="I800">
            <v>18789.47</v>
          </cell>
          <cell r="J800">
            <v>18789.47</v>
          </cell>
          <cell r="K800">
            <v>18789.47</v>
          </cell>
          <cell r="L800">
            <v>18789.47</v>
          </cell>
          <cell r="M800">
            <v>18789.47</v>
          </cell>
          <cell r="N800">
            <v>18789.47</v>
          </cell>
          <cell r="O800">
            <v>18789.47</v>
          </cell>
        </row>
        <row r="801">
          <cell r="A801">
            <v>18789.47</v>
          </cell>
          <cell r="B801">
            <v>18789.47</v>
          </cell>
          <cell r="C801">
            <v>18789.47</v>
          </cell>
          <cell r="D801">
            <v>18789.47</v>
          </cell>
          <cell r="E801">
            <v>18789.47</v>
          </cell>
          <cell r="F801">
            <v>18789.47</v>
          </cell>
          <cell r="G801">
            <v>18789.47</v>
          </cell>
          <cell r="H801">
            <v>18789.47</v>
          </cell>
          <cell r="I801">
            <v>18789.47</v>
          </cell>
          <cell r="J801">
            <v>18789.47</v>
          </cell>
          <cell r="K801">
            <v>18789.47</v>
          </cell>
          <cell r="L801">
            <v>18789.47</v>
          </cell>
          <cell r="M801">
            <v>18789.47</v>
          </cell>
          <cell r="N801">
            <v>18789.47</v>
          </cell>
          <cell r="O801">
            <v>18789.47</v>
          </cell>
        </row>
        <row r="802">
          <cell r="A802">
            <v>18789.47</v>
          </cell>
          <cell r="B802">
            <v>18789.47</v>
          </cell>
          <cell r="C802">
            <v>18789.47</v>
          </cell>
          <cell r="D802">
            <v>18789.47</v>
          </cell>
          <cell r="E802">
            <v>18789.47</v>
          </cell>
          <cell r="F802">
            <v>18789.47</v>
          </cell>
          <cell r="G802">
            <v>18789.47</v>
          </cell>
          <cell r="H802">
            <v>18789.47</v>
          </cell>
          <cell r="I802">
            <v>18789.47</v>
          </cell>
          <cell r="J802">
            <v>18789.47</v>
          </cell>
          <cell r="K802">
            <v>18789.47</v>
          </cell>
          <cell r="L802">
            <v>18789.47</v>
          </cell>
          <cell r="M802">
            <v>18789.47</v>
          </cell>
          <cell r="N802">
            <v>18789.47</v>
          </cell>
          <cell r="O802">
            <v>18789.47</v>
          </cell>
        </row>
        <row r="803">
          <cell r="A803">
            <v>18789.47</v>
          </cell>
          <cell r="B803">
            <v>18789.47</v>
          </cell>
          <cell r="C803">
            <v>18789.47</v>
          </cell>
          <cell r="D803">
            <v>18789.47</v>
          </cell>
          <cell r="E803">
            <v>18789.47</v>
          </cell>
          <cell r="F803">
            <v>18789.47</v>
          </cell>
          <cell r="G803">
            <v>18789.47</v>
          </cell>
          <cell r="H803">
            <v>18789.47</v>
          </cell>
          <cell r="I803">
            <v>18789.47</v>
          </cell>
          <cell r="J803">
            <v>18789.47</v>
          </cell>
          <cell r="K803">
            <v>18789.47</v>
          </cell>
          <cell r="L803">
            <v>18789.47</v>
          </cell>
          <cell r="M803">
            <v>18789.47</v>
          </cell>
          <cell r="N803">
            <v>18789.47</v>
          </cell>
          <cell r="O803">
            <v>18789.47</v>
          </cell>
        </row>
        <row r="804">
          <cell r="A804">
            <v>18789.47</v>
          </cell>
          <cell r="B804">
            <v>18789.47</v>
          </cell>
          <cell r="C804">
            <v>18789.47</v>
          </cell>
          <cell r="D804">
            <v>18789.47</v>
          </cell>
          <cell r="E804">
            <v>18789.47</v>
          </cell>
          <cell r="F804">
            <v>18789.47</v>
          </cell>
          <cell r="G804">
            <v>18789.47</v>
          </cell>
          <cell r="H804">
            <v>18789.47</v>
          </cell>
          <cell r="I804">
            <v>18789.47</v>
          </cell>
          <cell r="J804">
            <v>18789.47</v>
          </cell>
          <cell r="K804">
            <v>18789.47</v>
          </cell>
          <cell r="L804">
            <v>18789.47</v>
          </cell>
          <cell r="M804">
            <v>18789.47</v>
          </cell>
          <cell r="N804">
            <v>18789.47</v>
          </cell>
          <cell r="O804">
            <v>18789.47</v>
          </cell>
        </row>
        <row r="805">
          <cell r="A805">
            <v>18789.47</v>
          </cell>
          <cell r="B805">
            <v>18789.47</v>
          </cell>
          <cell r="C805">
            <v>18789.47</v>
          </cell>
          <cell r="D805">
            <v>18789.47</v>
          </cell>
          <cell r="E805">
            <v>18789.47</v>
          </cell>
          <cell r="F805">
            <v>18789.47</v>
          </cell>
          <cell r="G805">
            <v>18789.47</v>
          </cell>
          <cell r="H805">
            <v>18789.47</v>
          </cell>
          <cell r="I805">
            <v>18789.47</v>
          </cell>
          <cell r="J805">
            <v>18789.47</v>
          </cell>
          <cell r="K805">
            <v>18789.47</v>
          </cell>
          <cell r="L805">
            <v>18789.47</v>
          </cell>
          <cell r="M805">
            <v>18789.47</v>
          </cell>
          <cell r="N805">
            <v>18789.47</v>
          </cell>
          <cell r="O805">
            <v>18789.47</v>
          </cell>
        </row>
        <row r="806">
          <cell r="A806">
            <v>18789.47</v>
          </cell>
          <cell r="B806">
            <v>18789.47</v>
          </cell>
          <cell r="C806">
            <v>18789.47</v>
          </cell>
          <cell r="D806">
            <v>18789.47</v>
          </cell>
          <cell r="E806">
            <v>18789.47</v>
          </cell>
          <cell r="F806">
            <v>18789.47</v>
          </cell>
          <cell r="G806">
            <v>18789.47</v>
          </cell>
          <cell r="H806">
            <v>18789.47</v>
          </cell>
          <cell r="I806">
            <v>18789.47</v>
          </cell>
          <cell r="J806">
            <v>18789.47</v>
          </cell>
          <cell r="K806">
            <v>18789.47</v>
          </cell>
          <cell r="L806">
            <v>18789.47</v>
          </cell>
          <cell r="M806">
            <v>18789.47</v>
          </cell>
          <cell r="N806">
            <v>18789.47</v>
          </cell>
          <cell r="O806">
            <v>18789.47</v>
          </cell>
        </row>
        <row r="807">
          <cell r="A807">
            <v>18789.47</v>
          </cell>
          <cell r="B807">
            <v>18789.47</v>
          </cell>
          <cell r="C807">
            <v>18789.47</v>
          </cell>
          <cell r="D807">
            <v>18789.47</v>
          </cell>
          <cell r="E807">
            <v>18789.47</v>
          </cell>
          <cell r="F807">
            <v>18789.47</v>
          </cell>
          <cell r="G807">
            <v>18789.47</v>
          </cell>
          <cell r="H807">
            <v>18789.47</v>
          </cell>
          <cell r="I807">
            <v>18789.47</v>
          </cell>
          <cell r="J807">
            <v>18789.47</v>
          </cell>
          <cell r="K807">
            <v>18789.47</v>
          </cell>
          <cell r="L807">
            <v>18789.47</v>
          </cell>
          <cell r="M807">
            <v>18789.47</v>
          </cell>
          <cell r="N807">
            <v>18789.47</v>
          </cell>
          <cell r="O807">
            <v>18789.47</v>
          </cell>
        </row>
        <row r="808">
          <cell r="A808">
            <v>18789.47</v>
          </cell>
          <cell r="B808">
            <v>18789.47</v>
          </cell>
          <cell r="C808">
            <v>18789.47</v>
          </cell>
          <cell r="D808">
            <v>18789.47</v>
          </cell>
          <cell r="E808">
            <v>18789.47</v>
          </cell>
          <cell r="F808">
            <v>18789.47</v>
          </cell>
          <cell r="G808">
            <v>18789.47</v>
          </cell>
          <cell r="H808">
            <v>18789.47</v>
          </cell>
          <cell r="I808">
            <v>18789.47</v>
          </cell>
          <cell r="J808">
            <v>18789.47</v>
          </cell>
          <cell r="K808">
            <v>18789.47</v>
          </cell>
          <cell r="L808">
            <v>18789.47</v>
          </cell>
          <cell r="M808">
            <v>18789.47</v>
          </cell>
          <cell r="N808">
            <v>18789.47</v>
          </cell>
          <cell r="O808">
            <v>18789.47</v>
          </cell>
        </row>
        <row r="809">
          <cell r="A809">
            <v>18789.47</v>
          </cell>
          <cell r="B809">
            <v>18789.47</v>
          </cell>
          <cell r="C809">
            <v>18789.47</v>
          </cell>
          <cell r="D809">
            <v>18789.47</v>
          </cell>
          <cell r="E809">
            <v>18789.47</v>
          </cell>
          <cell r="F809">
            <v>18789.47</v>
          </cell>
          <cell r="G809">
            <v>18789.47</v>
          </cell>
          <cell r="H809">
            <v>18789.47</v>
          </cell>
          <cell r="I809">
            <v>18789.47</v>
          </cell>
          <cell r="J809">
            <v>18789.47</v>
          </cell>
          <cell r="K809">
            <v>18789.47</v>
          </cell>
          <cell r="L809">
            <v>18789.47</v>
          </cell>
          <cell r="M809">
            <v>18789.47</v>
          </cell>
          <cell r="N809">
            <v>18789.47</v>
          </cell>
          <cell r="O809">
            <v>18789.47</v>
          </cell>
        </row>
        <row r="810">
          <cell r="A810">
            <v>18789.47</v>
          </cell>
          <cell r="B810">
            <v>18789.47</v>
          </cell>
          <cell r="C810">
            <v>18789.47</v>
          </cell>
          <cell r="D810">
            <v>18789.47</v>
          </cell>
          <cell r="E810">
            <v>18789.47</v>
          </cell>
          <cell r="F810">
            <v>18789.47</v>
          </cell>
          <cell r="G810">
            <v>18789.47</v>
          </cell>
          <cell r="H810">
            <v>18789.47</v>
          </cell>
          <cell r="I810">
            <v>18789.47</v>
          </cell>
          <cell r="J810">
            <v>18789.47</v>
          </cell>
          <cell r="K810">
            <v>18789.47</v>
          </cell>
          <cell r="L810">
            <v>18789.47</v>
          </cell>
          <cell r="M810">
            <v>18789.47</v>
          </cell>
          <cell r="N810">
            <v>18789.47</v>
          </cell>
          <cell r="O810">
            <v>18789.47</v>
          </cell>
        </row>
        <row r="811">
          <cell r="A811">
            <v>18789.47</v>
          </cell>
          <cell r="B811">
            <v>18789.47</v>
          </cell>
          <cell r="C811">
            <v>18789.47</v>
          </cell>
          <cell r="D811">
            <v>18789.47</v>
          </cell>
          <cell r="E811">
            <v>18789.47</v>
          </cell>
          <cell r="F811">
            <v>18789.47</v>
          </cell>
          <cell r="G811">
            <v>18789.47</v>
          </cell>
          <cell r="H811">
            <v>18789.47</v>
          </cell>
          <cell r="I811">
            <v>18789.47</v>
          </cell>
          <cell r="J811">
            <v>18789.47</v>
          </cell>
          <cell r="K811">
            <v>18789.47</v>
          </cell>
          <cell r="L811">
            <v>18789.47</v>
          </cell>
          <cell r="M811">
            <v>18789.47</v>
          </cell>
          <cell r="N811">
            <v>18789.47</v>
          </cell>
          <cell r="O811">
            <v>18789.47</v>
          </cell>
        </row>
        <row r="812">
          <cell r="A812">
            <v>18789.47</v>
          </cell>
          <cell r="B812">
            <v>18789.47</v>
          </cell>
          <cell r="C812">
            <v>18789.47</v>
          </cell>
          <cell r="D812">
            <v>18789.47</v>
          </cell>
          <cell r="E812">
            <v>18789.47</v>
          </cell>
          <cell r="F812">
            <v>18789.47</v>
          </cell>
          <cell r="G812">
            <v>18789.47</v>
          </cell>
          <cell r="H812">
            <v>18789.47</v>
          </cell>
          <cell r="I812">
            <v>18789.47</v>
          </cell>
          <cell r="J812">
            <v>18789.47</v>
          </cell>
          <cell r="K812">
            <v>18789.47</v>
          </cell>
          <cell r="L812">
            <v>18789.47</v>
          </cell>
          <cell r="M812">
            <v>18789.47</v>
          </cell>
          <cell r="N812">
            <v>18789.47</v>
          </cell>
          <cell r="O812">
            <v>18789.47</v>
          </cell>
        </row>
        <row r="813">
          <cell r="A813">
            <v>18789.47</v>
          </cell>
          <cell r="B813">
            <v>18789.47</v>
          </cell>
          <cell r="C813">
            <v>18789.47</v>
          </cell>
          <cell r="D813">
            <v>18789.47</v>
          </cell>
          <cell r="E813">
            <v>18789.47</v>
          </cell>
          <cell r="F813">
            <v>18789.47</v>
          </cell>
          <cell r="G813">
            <v>18789.47</v>
          </cell>
          <cell r="H813">
            <v>18789.47</v>
          </cell>
          <cell r="I813">
            <v>18789.47</v>
          </cell>
          <cell r="J813">
            <v>18789.47</v>
          </cell>
          <cell r="K813">
            <v>18789.47</v>
          </cell>
          <cell r="L813">
            <v>18789.47</v>
          </cell>
          <cell r="M813">
            <v>18789.47</v>
          </cell>
          <cell r="N813">
            <v>18789.47</v>
          </cell>
          <cell r="O813">
            <v>18789.47</v>
          </cell>
        </row>
        <row r="814">
          <cell r="A814">
            <v>18789.47</v>
          </cell>
          <cell r="B814">
            <v>18789.47</v>
          </cell>
          <cell r="C814">
            <v>18789.47</v>
          </cell>
          <cell r="D814">
            <v>18789.47</v>
          </cell>
          <cell r="E814">
            <v>18789.47</v>
          </cell>
          <cell r="F814">
            <v>18789.47</v>
          </cell>
          <cell r="G814">
            <v>18789.47</v>
          </cell>
          <cell r="H814">
            <v>18789.47</v>
          </cell>
          <cell r="I814">
            <v>18789.47</v>
          </cell>
          <cell r="J814">
            <v>18789.47</v>
          </cell>
          <cell r="K814">
            <v>18789.47</v>
          </cell>
          <cell r="L814">
            <v>18789.47</v>
          </cell>
          <cell r="M814">
            <v>18789.47</v>
          </cell>
          <cell r="N814">
            <v>18789.47</v>
          </cell>
          <cell r="O814">
            <v>18789.47</v>
          </cell>
        </row>
        <row r="815">
          <cell r="A815">
            <v>18789.47</v>
          </cell>
          <cell r="B815">
            <v>18789.47</v>
          </cell>
          <cell r="C815">
            <v>18789.47</v>
          </cell>
          <cell r="D815">
            <v>18789.47</v>
          </cell>
          <cell r="E815">
            <v>18789.47</v>
          </cell>
          <cell r="F815">
            <v>18789.47</v>
          </cell>
          <cell r="G815">
            <v>18789.47</v>
          </cell>
          <cell r="H815">
            <v>18789.47</v>
          </cell>
          <cell r="I815">
            <v>18789.47</v>
          </cell>
          <cell r="J815">
            <v>18789.47</v>
          </cell>
          <cell r="K815">
            <v>18789.47</v>
          </cell>
          <cell r="L815">
            <v>18789.47</v>
          </cell>
          <cell r="M815">
            <v>18789.47</v>
          </cell>
          <cell r="N815">
            <v>18789.47</v>
          </cell>
          <cell r="O815">
            <v>18789.47</v>
          </cell>
        </row>
        <row r="816">
          <cell r="A816">
            <v>18789.47</v>
          </cell>
          <cell r="B816">
            <v>18789.47</v>
          </cell>
          <cell r="C816">
            <v>18789.47</v>
          </cell>
          <cell r="D816">
            <v>18789.47</v>
          </cell>
          <cell r="E816">
            <v>18789.47</v>
          </cell>
          <cell r="F816">
            <v>18789.47</v>
          </cell>
          <cell r="G816">
            <v>18789.47</v>
          </cell>
          <cell r="H816">
            <v>18789.47</v>
          </cell>
          <cell r="I816">
            <v>18789.47</v>
          </cell>
          <cell r="J816">
            <v>18789.47</v>
          </cell>
          <cell r="K816">
            <v>18789.47</v>
          </cell>
          <cell r="L816">
            <v>18789.47</v>
          </cell>
          <cell r="M816">
            <v>18789.47</v>
          </cell>
          <cell r="N816">
            <v>18789.47</v>
          </cell>
          <cell r="O816">
            <v>18789.47</v>
          </cell>
        </row>
        <row r="817">
          <cell r="A817">
            <v>18789.47</v>
          </cell>
          <cell r="B817">
            <v>18789.47</v>
          </cell>
          <cell r="C817">
            <v>18789.47</v>
          </cell>
          <cell r="D817">
            <v>18789.47</v>
          </cell>
          <cell r="E817">
            <v>18789.47</v>
          </cell>
          <cell r="F817">
            <v>18789.47</v>
          </cell>
          <cell r="G817">
            <v>18789.47</v>
          </cell>
          <cell r="H817">
            <v>18789.47</v>
          </cell>
          <cell r="I817">
            <v>18789.47</v>
          </cell>
          <cell r="J817">
            <v>18789.47</v>
          </cell>
          <cell r="K817">
            <v>18789.47</v>
          </cell>
          <cell r="L817">
            <v>18789.47</v>
          </cell>
          <cell r="M817">
            <v>18789.47</v>
          </cell>
          <cell r="N817">
            <v>18789.47</v>
          </cell>
          <cell r="O817">
            <v>18789.47</v>
          </cell>
        </row>
        <row r="818">
          <cell r="A818">
            <v>18789.47</v>
          </cell>
          <cell r="B818">
            <v>18789.47</v>
          </cell>
          <cell r="C818">
            <v>18789.47</v>
          </cell>
          <cell r="D818">
            <v>18789.47</v>
          </cell>
          <cell r="E818">
            <v>18789.47</v>
          </cell>
          <cell r="F818">
            <v>18789.47</v>
          </cell>
          <cell r="G818">
            <v>18789.47</v>
          </cell>
          <cell r="H818">
            <v>18789.47</v>
          </cell>
          <cell r="I818">
            <v>18789.47</v>
          </cell>
          <cell r="J818">
            <v>18789.47</v>
          </cell>
          <cell r="K818">
            <v>18789.47</v>
          </cell>
          <cell r="L818">
            <v>18789.47</v>
          </cell>
          <cell r="M818">
            <v>18789.47</v>
          </cell>
          <cell r="N818">
            <v>18789.47</v>
          </cell>
          <cell r="O818">
            <v>18789.47</v>
          </cell>
        </row>
        <row r="819">
          <cell r="A819">
            <v>18789.47</v>
          </cell>
          <cell r="B819">
            <v>18789.47</v>
          </cell>
          <cell r="C819">
            <v>18789.47</v>
          </cell>
          <cell r="D819">
            <v>18789.47</v>
          </cell>
          <cell r="E819">
            <v>18789.47</v>
          </cell>
          <cell r="F819">
            <v>18789.47</v>
          </cell>
          <cell r="G819">
            <v>18789.47</v>
          </cell>
          <cell r="H819">
            <v>18789.47</v>
          </cell>
          <cell r="I819">
            <v>18789.47</v>
          </cell>
          <cell r="J819">
            <v>18789.47</v>
          </cell>
          <cell r="K819">
            <v>18789.47</v>
          </cell>
          <cell r="L819">
            <v>18789.47</v>
          </cell>
          <cell r="M819">
            <v>18789.47</v>
          </cell>
          <cell r="N819">
            <v>18789.47</v>
          </cell>
          <cell r="O819">
            <v>18789.47</v>
          </cell>
        </row>
        <row r="820">
          <cell r="A820">
            <v>18789.47</v>
          </cell>
          <cell r="B820">
            <v>18789.47</v>
          </cell>
          <cell r="C820">
            <v>18789.47</v>
          </cell>
          <cell r="D820">
            <v>18789.47</v>
          </cell>
          <cell r="E820">
            <v>18789.47</v>
          </cell>
          <cell r="F820">
            <v>18789.47</v>
          </cell>
          <cell r="G820">
            <v>18789.47</v>
          </cell>
          <cell r="H820">
            <v>18789.47</v>
          </cell>
          <cell r="I820">
            <v>18789.47</v>
          </cell>
          <cell r="J820">
            <v>18789.47</v>
          </cell>
          <cell r="K820">
            <v>18789.47</v>
          </cell>
          <cell r="L820">
            <v>18789.47</v>
          </cell>
          <cell r="M820">
            <v>18789.47</v>
          </cell>
          <cell r="N820">
            <v>18789.47</v>
          </cell>
          <cell r="O820">
            <v>18789.47</v>
          </cell>
        </row>
        <row r="821">
          <cell r="A821">
            <v>18789.47</v>
          </cell>
          <cell r="B821">
            <v>18789.47</v>
          </cell>
          <cell r="C821">
            <v>18789.47</v>
          </cell>
          <cell r="D821">
            <v>18789.47</v>
          </cell>
          <cell r="E821">
            <v>18789.47</v>
          </cell>
          <cell r="F821">
            <v>18789.47</v>
          </cell>
          <cell r="G821">
            <v>18789.47</v>
          </cell>
          <cell r="H821">
            <v>18789.47</v>
          </cell>
          <cell r="I821">
            <v>18789.47</v>
          </cell>
          <cell r="J821">
            <v>18789.47</v>
          </cell>
          <cell r="K821">
            <v>18789.47</v>
          </cell>
          <cell r="L821">
            <v>18789.47</v>
          </cell>
          <cell r="M821">
            <v>18789.47</v>
          </cell>
          <cell r="N821">
            <v>18789.47</v>
          </cell>
          <cell r="O821">
            <v>18789.47</v>
          </cell>
        </row>
        <row r="822">
          <cell r="A822">
            <v>18789.47</v>
          </cell>
          <cell r="B822">
            <v>18789.47</v>
          </cell>
          <cell r="C822">
            <v>18789.47</v>
          </cell>
          <cell r="D822">
            <v>18789.47</v>
          </cell>
          <cell r="E822">
            <v>18789.47</v>
          </cell>
          <cell r="F822">
            <v>18789.47</v>
          </cell>
          <cell r="G822">
            <v>18789.47</v>
          </cell>
          <cell r="H822">
            <v>18789.47</v>
          </cell>
          <cell r="I822">
            <v>18789.47</v>
          </cell>
          <cell r="J822">
            <v>18789.47</v>
          </cell>
          <cell r="K822">
            <v>18789.47</v>
          </cell>
          <cell r="L822">
            <v>18789.47</v>
          </cell>
          <cell r="M822">
            <v>18789.47</v>
          </cell>
          <cell r="N822">
            <v>18789.47</v>
          </cell>
          <cell r="O822">
            <v>18789.47</v>
          </cell>
        </row>
        <row r="823">
          <cell r="A823">
            <v>18789.47</v>
          </cell>
          <cell r="B823">
            <v>18789.47</v>
          </cell>
          <cell r="C823">
            <v>18789.47</v>
          </cell>
          <cell r="D823">
            <v>18789.47</v>
          </cell>
          <cell r="E823">
            <v>18789.47</v>
          </cell>
          <cell r="F823">
            <v>18789.47</v>
          </cell>
          <cell r="G823">
            <v>18789.47</v>
          </cell>
          <cell r="H823">
            <v>18789.47</v>
          </cell>
          <cell r="I823">
            <v>18789.47</v>
          </cell>
          <cell r="J823">
            <v>18789.47</v>
          </cell>
          <cell r="K823">
            <v>18789.47</v>
          </cell>
          <cell r="L823">
            <v>18789.47</v>
          </cell>
          <cell r="M823">
            <v>18789.47</v>
          </cell>
          <cell r="N823">
            <v>18789.47</v>
          </cell>
          <cell r="O823">
            <v>18789.47</v>
          </cell>
        </row>
        <row r="824">
          <cell r="A824">
            <v>18789.47</v>
          </cell>
          <cell r="B824">
            <v>18789.47</v>
          </cell>
          <cell r="C824">
            <v>18789.47</v>
          </cell>
          <cell r="D824">
            <v>18789.47</v>
          </cell>
          <cell r="E824">
            <v>18789.47</v>
          </cell>
          <cell r="F824">
            <v>18789.47</v>
          </cell>
          <cell r="G824">
            <v>18789.47</v>
          </cell>
          <cell r="H824">
            <v>18789.47</v>
          </cell>
          <cell r="I824">
            <v>18789.47</v>
          </cell>
          <cell r="J824">
            <v>18789.47</v>
          </cell>
          <cell r="K824">
            <v>18789.47</v>
          </cell>
          <cell r="L824">
            <v>18789.47</v>
          </cell>
          <cell r="M824">
            <v>18789.47</v>
          </cell>
          <cell r="N824">
            <v>18789.47</v>
          </cell>
          <cell r="O824">
            <v>18789.47</v>
          </cell>
        </row>
        <row r="825">
          <cell r="A825">
            <v>18789.47</v>
          </cell>
          <cell r="B825">
            <v>18789.47</v>
          </cell>
          <cell r="C825">
            <v>18789.47</v>
          </cell>
          <cell r="D825">
            <v>18789.47</v>
          </cell>
          <cell r="E825">
            <v>18789.47</v>
          </cell>
          <cell r="F825">
            <v>18789.47</v>
          </cell>
          <cell r="G825">
            <v>18789.47</v>
          </cell>
          <cell r="H825">
            <v>18789.47</v>
          </cell>
          <cell r="I825">
            <v>18789.47</v>
          </cell>
          <cell r="J825">
            <v>18789.47</v>
          </cell>
          <cell r="K825">
            <v>18789.47</v>
          </cell>
          <cell r="L825">
            <v>18789.47</v>
          </cell>
          <cell r="M825">
            <v>18789.47</v>
          </cell>
          <cell r="N825">
            <v>18789.47</v>
          </cell>
          <cell r="O825">
            <v>18789.47</v>
          </cell>
        </row>
        <row r="826">
          <cell r="A826">
            <v>18789.47</v>
          </cell>
          <cell r="B826">
            <v>18789.47</v>
          </cell>
          <cell r="C826">
            <v>18789.47</v>
          </cell>
          <cell r="D826">
            <v>18789.47</v>
          </cell>
          <cell r="E826">
            <v>18789.47</v>
          </cell>
          <cell r="F826">
            <v>18789.47</v>
          </cell>
          <cell r="G826">
            <v>18789.47</v>
          </cell>
          <cell r="H826">
            <v>18789.47</v>
          </cell>
          <cell r="I826">
            <v>18789.47</v>
          </cell>
          <cell r="J826">
            <v>18789.47</v>
          </cell>
          <cell r="K826">
            <v>18789.47</v>
          </cell>
          <cell r="L826">
            <v>18789.47</v>
          </cell>
          <cell r="M826">
            <v>18789.47</v>
          </cell>
          <cell r="N826">
            <v>18789.47</v>
          </cell>
          <cell r="O826">
            <v>18789.47</v>
          </cell>
        </row>
        <row r="827">
          <cell r="A827">
            <v>18789.47</v>
          </cell>
          <cell r="B827">
            <v>18789.47</v>
          </cell>
          <cell r="C827">
            <v>18789.47</v>
          </cell>
          <cell r="D827">
            <v>18789.47</v>
          </cell>
          <cell r="E827">
            <v>18789.47</v>
          </cell>
          <cell r="F827">
            <v>18789.47</v>
          </cell>
          <cell r="G827">
            <v>18789.47</v>
          </cell>
          <cell r="H827">
            <v>18789.47</v>
          </cell>
          <cell r="I827">
            <v>18789.47</v>
          </cell>
          <cell r="J827">
            <v>18789.47</v>
          </cell>
          <cell r="K827">
            <v>18789.47</v>
          </cell>
          <cell r="L827">
            <v>18789.47</v>
          </cell>
          <cell r="M827">
            <v>18789.47</v>
          </cell>
          <cell r="N827">
            <v>18789.47</v>
          </cell>
          <cell r="O827">
            <v>18789.47</v>
          </cell>
        </row>
        <row r="828">
          <cell r="A828">
            <v>18789.47</v>
          </cell>
          <cell r="B828">
            <v>18789.47</v>
          </cell>
          <cell r="C828">
            <v>18789.47</v>
          </cell>
          <cell r="D828">
            <v>18789.47</v>
          </cell>
          <cell r="E828">
            <v>18789.47</v>
          </cell>
          <cell r="F828">
            <v>18789.47</v>
          </cell>
          <cell r="G828">
            <v>18789.47</v>
          </cell>
          <cell r="H828">
            <v>18789.47</v>
          </cell>
          <cell r="I828">
            <v>18789.47</v>
          </cell>
          <cell r="J828">
            <v>18789.47</v>
          </cell>
          <cell r="K828">
            <v>18789.47</v>
          </cell>
          <cell r="L828">
            <v>18789.47</v>
          </cell>
          <cell r="M828">
            <v>18789.47</v>
          </cell>
          <cell r="N828">
            <v>18789.47</v>
          </cell>
          <cell r="O828">
            <v>18789.47</v>
          </cell>
        </row>
        <row r="829">
          <cell r="A829">
            <v>18789.47</v>
          </cell>
          <cell r="B829">
            <v>18789.47</v>
          </cell>
          <cell r="C829">
            <v>18789.47</v>
          </cell>
          <cell r="D829">
            <v>18789.47</v>
          </cell>
          <cell r="E829">
            <v>18789.47</v>
          </cell>
          <cell r="F829">
            <v>18789.47</v>
          </cell>
          <cell r="G829">
            <v>18789.47</v>
          </cell>
          <cell r="H829">
            <v>18789.47</v>
          </cell>
          <cell r="I829">
            <v>18789.47</v>
          </cell>
          <cell r="J829">
            <v>18789.47</v>
          </cell>
          <cell r="K829">
            <v>18789.47</v>
          </cell>
          <cell r="L829">
            <v>18789.47</v>
          </cell>
          <cell r="M829">
            <v>18789.47</v>
          </cell>
          <cell r="N829">
            <v>18789.47</v>
          </cell>
          <cell r="O829">
            <v>18789.47</v>
          </cell>
        </row>
        <row r="830">
          <cell r="A830">
            <v>18789.47</v>
          </cell>
          <cell r="B830">
            <v>18789.47</v>
          </cell>
          <cell r="C830">
            <v>18789.47</v>
          </cell>
          <cell r="D830">
            <v>18789.47</v>
          </cell>
          <cell r="E830">
            <v>18789.47</v>
          </cell>
          <cell r="F830">
            <v>18789.47</v>
          </cell>
          <cell r="G830">
            <v>18789.47</v>
          </cell>
          <cell r="H830">
            <v>18789.47</v>
          </cell>
          <cell r="I830">
            <v>18789.47</v>
          </cell>
          <cell r="J830">
            <v>18789.47</v>
          </cell>
          <cell r="K830">
            <v>18789.47</v>
          </cell>
          <cell r="L830">
            <v>18789.47</v>
          </cell>
          <cell r="M830">
            <v>18789.47</v>
          </cell>
          <cell r="N830">
            <v>18789.47</v>
          </cell>
          <cell r="O830">
            <v>18789.47</v>
          </cell>
        </row>
        <row r="831">
          <cell r="A831">
            <v>18789.47</v>
          </cell>
          <cell r="B831">
            <v>18789.47</v>
          </cell>
          <cell r="C831">
            <v>18789.47</v>
          </cell>
          <cell r="D831">
            <v>18789.47</v>
          </cell>
          <cell r="E831">
            <v>18789.47</v>
          </cell>
          <cell r="F831">
            <v>18789.47</v>
          </cell>
          <cell r="G831">
            <v>18789.47</v>
          </cell>
          <cell r="H831">
            <v>18789.47</v>
          </cell>
          <cell r="I831">
            <v>18789.47</v>
          </cell>
          <cell r="J831">
            <v>18789.47</v>
          </cell>
          <cell r="K831">
            <v>18789.47</v>
          </cell>
          <cell r="L831">
            <v>18789.47</v>
          </cell>
          <cell r="M831">
            <v>18789.47</v>
          </cell>
          <cell r="N831">
            <v>18789.47</v>
          </cell>
          <cell r="O831">
            <v>18789.47</v>
          </cell>
        </row>
        <row r="832">
          <cell r="A832">
            <v>18789.47</v>
          </cell>
          <cell r="B832">
            <v>18789.47</v>
          </cell>
          <cell r="C832">
            <v>18789.47</v>
          </cell>
          <cell r="D832">
            <v>18789.47</v>
          </cell>
          <cell r="E832">
            <v>18789.47</v>
          </cell>
          <cell r="F832">
            <v>18789.47</v>
          </cell>
          <cell r="G832">
            <v>18789.47</v>
          </cell>
          <cell r="H832">
            <v>18789.47</v>
          </cell>
          <cell r="I832">
            <v>18789.47</v>
          </cell>
          <cell r="J832">
            <v>18789.47</v>
          </cell>
          <cell r="K832">
            <v>18789.47</v>
          </cell>
          <cell r="L832">
            <v>18789.47</v>
          </cell>
          <cell r="M832">
            <v>18789.47</v>
          </cell>
          <cell r="N832">
            <v>18789.47</v>
          </cell>
          <cell r="O832">
            <v>18789.47</v>
          </cell>
        </row>
        <row r="833">
          <cell r="A833">
            <v>18789.47</v>
          </cell>
          <cell r="B833">
            <v>18789.47</v>
          </cell>
          <cell r="C833">
            <v>18789.47</v>
          </cell>
          <cell r="D833">
            <v>18789.47</v>
          </cell>
          <cell r="E833">
            <v>18789.47</v>
          </cell>
          <cell r="F833">
            <v>18789.47</v>
          </cell>
          <cell r="G833">
            <v>18789.47</v>
          </cell>
          <cell r="H833">
            <v>18789.47</v>
          </cell>
          <cell r="I833">
            <v>18789.47</v>
          </cell>
          <cell r="J833">
            <v>18789.47</v>
          </cell>
          <cell r="K833">
            <v>18789.47</v>
          </cell>
          <cell r="L833">
            <v>18789.47</v>
          </cell>
          <cell r="M833">
            <v>18789.47</v>
          </cell>
          <cell r="N833">
            <v>18789.47</v>
          </cell>
          <cell r="O833">
            <v>18789.47</v>
          </cell>
        </row>
        <row r="834">
          <cell r="A834">
            <v>18789.47</v>
          </cell>
          <cell r="B834">
            <v>18789.47</v>
          </cell>
          <cell r="C834">
            <v>18789.47</v>
          </cell>
          <cell r="D834">
            <v>18789.47</v>
          </cell>
          <cell r="E834">
            <v>18789.47</v>
          </cell>
          <cell r="F834">
            <v>18789.47</v>
          </cell>
          <cell r="G834">
            <v>18789.47</v>
          </cell>
          <cell r="H834">
            <v>18789.47</v>
          </cell>
          <cell r="I834">
            <v>18789.47</v>
          </cell>
          <cell r="J834">
            <v>18789.47</v>
          </cell>
          <cell r="K834">
            <v>18789.47</v>
          </cell>
          <cell r="L834">
            <v>18789.47</v>
          </cell>
          <cell r="M834">
            <v>18789.47</v>
          </cell>
          <cell r="N834">
            <v>18789.47</v>
          </cell>
          <cell r="O834">
            <v>18789.47</v>
          </cell>
        </row>
        <row r="835">
          <cell r="A835">
            <v>18789.47</v>
          </cell>
          <cell r="B835">
            <v>18789.47</v>
          </cell>
          <cell r="C835">
            <v>18789.47</v>
          </cell>
          <cell r="D835">
            <v>18789.47</v>
          </cell>
          <cell r="E835">
            <v>18789.47</v>
          </cell>
          <cell r="F835">
            <v>18789.47</v>
          </cell>
          <cell r="G835">
            <v>18789.47</v>
          </cell>
          <cell r="H835">
            <v>18789.47</v>
          </cell>
          <cell r="I835">
            <v>18789.47</v>
          </cell>
          <cell r="J835">
            <v>18789.47</v>
          </cell>
          <cell r="K835">
            <v>18789.47</v>
          </cell>
          <cell r="L835">
            <v>18789.47</v>
          </cell>
          <cell r="M835">
            <v>18789.47</v>
          </cell>
          <cell r="N835">
            <v>18789.47</v>
          </cell>
          <cell r="O835">
            <v>18789.47</v>
          </cell>
        </row>
        <row r="836">
          <cell r="A836">
            <v>18789.47</v>
          </cell>
          <cell r="B836">
            <v>18789.47</v>
          </cell>
          <cell r="C836">
            <v>18789.47</v>
          </cell>
          <cell r="D836">
            <v>18789.47</v>
          </cell>
          <cell r="E836">
            <v>18789.47</v>
          </cell>
          <cell r="F836">
            <v>18789.47</v>
          </cell>
          <cell r="G836">
            <v>18789.47</v>
          </cell>
          <cell r="H836">
            <v>18789.47</v>
          </cell>
          <cell r="I836">
            <v>18789.47</v>
          </cell>
          <cell r="J836">
            <v>18789.47</v>
          </cell>
          <cell r="K836">
            <v>18789.47</v>
          </cell>
          <cell r="L836">
            <v>18789.47</v>
          </cell>
          <cell r="M836">
            <v>18789.47</v>
          </cell>
          <cell r="N836">
            <v>18789.47</v>
          </cell>
          <cell r="O836">
            <v>18789.47</v>
          </cell>
        </row>
        <row r="837">
          <cell r="A837">
            <v>18789.47</v>
          </cell>
          <cell r="B837">
            <v>18789.47</v>
          </cell>
          <cell r="C837">
            <v>18789.47</v>
          </cell>
          <cell r="D837">
            <v>18789.47</v>
          </cell>
          <cell r="E837">
            <v>18789.47</v>
          </cell>
          <cell r="F837">
            <v>18789.47</v>
          </cell>
          <cell r="G837">
            <v>18789.47</v>
          </cell>
          <cell r="H837">
            <v>18789.47</v>
          </cell>
          <cell r="I837">
            <v>18789.47</v>
          </cell>
          <cell r="J837">
            <v>18789.47</v>
          </cell>
          <cell r="K837">
            <v>18789.47</v>
          </cell>
          <cell r="L837">
            <v>18789.47</v>
          </cell>
          <cell r="M837">
            <v>18789.47</v>
          </cell>
          <cell r="N837">
            <v>18789.47</v>
          </cell>
          <cell r="O837">
            <v>18789.47</v>
          </cell>
        </row>
        <row r="838">
          <cell r="A838">
            <v>18789.47</v>
          </cell>
          <cell r="B838">
            <v>18789.47</v>
          </cell>
          <cell r="C838">
            <v>18789.47</v>
          </cell>
          <cell r="D838">
            <v>18789.47</v>
          </cell>
          <cell r="E838">
            <v>18789.47</v>
          </cell>
          <cell r="F838">
            <v>18789.47</v>
          </cell>
          <cell r="G838">
            <v>18789.47</v>
          </cell>
          <cell r="H838">
            <v>18789.47</v>
          </cell>
          <cell r="I838">
            <v>18789.47</v>
          </cell>
          <cell r="J838">
            <v>18789.47</v>
          </cell>
          <cell r="K838">
            <v>18789.47</v>
          </cell>
          <cell r="L838">
            <v>18789.47</v>
          </cell>
          <cell r="M838">
            <v>18789.47</v>
          </cell>
          <cell r="N838">
            <v>18789.47</v>
          </cell>
          <cell r="O838">
            <v>18789.47</v>
          </cell>
        </row>
        <row r="839">
          <cell r="A839">
            <v>18789.47</v>
          </cell>
          <cell r="B839">
            <v>18789.47</v>
          </cell>
          <cell r="C839">
            <v>18789.47</v>
          </cell>
          <cell r="D839">
            <v>18789.47</v>
          </cell>
          <cell r="E839">
            <v>18789.47</v>
          </cell>
          <cell r="F839">
            <v>18789.47</v>
          </cell>
          <cell r="G839">
            <v>18789.47</v>
          </cell>
          <cell r="H839">
            <v>18789.47</v>
          </cell>
          <cell r="I839">
            <v>18789.47</v>
          </cell>
          <cell r="J839">
            <v>18789.47</v>
          </cell>
          <cell r="K839">
            <v>18789.47</v>
          </cell>
          <cell r="L839">
            <v>18789.47</v>
          </cell>
          <cell r="M839">
            <v>18789.47</v>
          </cell>
          <cell r="N839">
            <v>18789.47</v>
          </cell>
          <cell r="O839">
            <v>18789.47</v>
          </cell>
        </row>
        <row r="840">
          <cell r="A840">
            <v>18789.47</v>
          </cell>
          <cell r="B840">
            <v>18789.47</v>
          </cell>
          <cell r="C840">
            <v>18789.47</v>
          </cell>
          <cell r="D840">
            <v>18789.47</v>
          </cell>
          <cell r="E840">
            <v>18789.47</v>
          </cell>
          <cell r="F840">
            <v>18789.47</v>
          </cell>
          <cell r="G840">
            <v>18789.47</v>
          </cell>
          <cell r="H840">
            <v>18789.47</v>
          </cell>
          <cell r="I840">
            <v>18789.47</v>
          </cell>
          <cell r="J840">
            <v>18789.47</v>
          </cell>
          <cell r="K840">
            <v>18789.47</v>
          </cell>
          <cell r="L840">
            <v>18789.47</v>
          </cell>
          <cell r="M840">
            <v>18789.47</v>
          </cell>
          <cell r="N840">
            <v>18789.47</v>
          </cell>
          <cell r="O840">
            <v>18789.47</v>
          </cell>
        </row>
        <row r="841">
          <cell r="A841">
            <v>18789.47</v>
          </cell>
          <cell r="B841">
            <v>18789.47</v>
          </cell>
          <cell r="C841">
            <v>18789.47</v>
          </cell>
          <cell r="D841">
            <v>18789.47</v>
          </cell>
          <cell r="E841">
            <v>18789.47</v>
          </cell>
          <cell r="F841">
            <v>18789.47</v>
          </cell>
          <cell r="G841">
            <v>18789.47</v>
          </cell>
          <cell r="H841">
            <v>18789.47</v>
          </cell>
          <cell r="I841">
            <v>18789.47</v>
          </cell>
          <cell r="J841">
            <v>18789.47</v>
          </cell>
          <cell r="K841">
            <v>18789.47</v>
          </cell>
          <cell r="L841">
            <v>18789.47</v>
          </cell>
          <cell r="M841">
            <v>18789.47</v>
          </cell>
          <cell r="N841">
            <v>18789.47</v>
          </cell>
          <cell r="O841">
            <v>18789.47</v>
          </cell>
        </row>
        <row r="842">
          <cell r="A842">
            <v>18789.47</v>
          </cell>
          <cell r="B842">
            <v>18789.47</v>
          </cell>
          <cell r="C842">
            <v>18789.47</v>
          </cell>
          <cell r="D842">
            <v>18789.47</v>
          </cell>
          <cell r="E842">
            <v>18789.47</v>
          </cell>
          <cell r="F842">
            <v>18789.47</v>
          </cell>
          <cell r="G842">
            <v>18789.47</v>
          </cell>
          <cell r="H842">
            <v>18789.47</v>
          </cell>
          <cell r="I842">
            <v>18789.47</v>
          </cell>
          <cell r="J842">
            <v>18789.47</v>
          </cell>
          <cell r="K842">
            <v>18789.47</v>
          </cell>
          <cell r="L842">
            <v>18789.47</v>
          </cell>
          <cell r="M842">
            <v>18789.47</v>
          </cell>
          <cell r="N842">
            <v>18789.47</v>
          </cell>
          <cell r="O842">
            <v>18789.47</v>
          </cell>
        </row>
        <row r="843">
          <cell r="A843">
            <v>18789.47</v>
          </cell>
          <cell r="B843">
            <v>18789.47</v>
          </cell>
          <cell r="C843">
            <v>18789.47</v>
          </cell>
          <cell r="D843">
            <v>18789.47</v>
          </cell>
          <cell r="E843">
            <v>18789.47</v>
          </cell>
          <cell r="F843">
            <v>18789.47</v>
          </cell>
          <cell r="G843">
            <v>18789.47</v>
          </cell>
          <cell r="H843">
            <v>18789.47</v>
          </cell>
          <cell r="I843">
            <v>18789.47</v>
          </cell>
          <cell r="J843">
            <v>18789.47</v>
          </cell>
          <cell r="K843">
            <v>18789.47</v>
          </cell>
          <cell r="L843">
            <v>18789.47</v>
          </cell>
          <cell r="M843">
            <v>18789.47</v>
          </cell>
          <cell r="N843">
            <v>18789.47</v>
          </cell>
          <cell r="O843">
            <v>18789.47</v>
          </cell>
        </row>
        <row r="844">
          <cell r="A844">
            <v>18789.47</v>
          </cell>
          <cell r="B844">
            <v>18789.47</v>
          </cell>
          <cell r="C844">
            <v>18789.47</v>
          </cell>
          <cell r="D844">
            <v>18789.47</v>
          </cell>
          <cell r="E844">
            <v>18789.47</v>
          </cell>
          <cell r="F844">
            <v>18789.47</v>
          </cell>
          <cell r="G844">
            <v>18789.47</v>
          </cell>
          <cell r="H844">
            <v>18789.47</v>
          </cell>
          <cell r="I844">
            <v>18789.47</v>
          </cell>
          <cell r="J844">
            <v>18789.47</v>
          </cell>
          <cell r="K844">
            <v>18789.47</v>
          </cell>
          <cell r="L844">
            <v>18789.47</v>
          </cell>
          <cell r="M844">
            <v>18789.47</v>
          </cell>
          <cell r="N844">
            <v>18789.47</v>
          </cell>
          <cell r="O844">
            <v>18789.47</v>
          </cell>
        </row>
        <row r="845">
          <cell r="A845">
            <v>18789.47</v>
          </cell>
          <cell r="B845">
            <v>18789.47</v>
          </cell>
          <cell r="C845">
            <v>18789.47</v>
          </cell>
          <cell r="D845">
            <v>18789.47</v>
          </cell>
          <cell r="E845">
            <v>18789.47</v>
          </cell>
          <cell r="F845">
            <v>18789.47</v>
          </cell>
          <cell r="G845">
            <v>18789.47</v>
          </cell>
          <cell r="H845">
            <v>18789.47</v>
          </cell>
          <cell r="I845">
            <v>18789.47</v>
          </cell>
          <cell r="J845">
            <v>18789.47</v>
          </cell>
          <cell r="K845">
            <v>18789.47</v>
          </cell>
          <cell r="L845">
            <v>18789.47</v>
          </cell>
          <cell r="M845">
            <v>18789.47</v>
          </cell>
          <cell r="N845">
            <v>18789.47</v>
          </cell>
          <cell r="O845">
            <v>18789.47</v>
          </cell>
        </row>
        <row r="846">
          <cell r="A846">
            <v>18789.47</v>
          </cell>
          <cell r="B846">
            <v>18789.47</v>
          </cell>
          <cell r="C846">
            <v>18789.47</v>
          </cell>
          <cell r="D846">
            <v>18789.47</v>
          </cell>
          <cell r="E846">
            <v>18789.47</v>
          </cell>
          <cell r="F846">
            <v>18789.47</v>
          </cell>
          <cell r="G846">
            <v>18789.47</v>
          </cell>
          <cell r="H846">
            <v>18789.47</v>
          </cell>
          <cell r="I846">
            <v>18789.47</v>
          </cell>
          <cell r="J846">
            <v>18789.47</v>
          </cell>
          <cell r="K846">
            <v>18789.47</v>
          </cell>
          <cell r="L846">
            <v>18789.47</v>
          </cell>
          <cell r="M846">
            <v>18789.47</v>
          </cell>
          <cell r="N846">
            <v>18789.47</v>
          </cell>
          <cell r="O846">
            <v>18789.47</v>
          </cell>
        </row>
        <row r="847">
          <cell r="A847">
            <v>18789.47</v>
          </cell>
          <cell r="B847">
            <v>18789.47</v>
          </cell>
          <cell r="C847">
            <v>18789.47</v>
          </cell>
          <cell r="D847">
            <v>18789.47</v>
          </cell>
          <cell r="E847">
            <v>18789.47</v>
          </cell>
          <cell r="F847">
            <v>18789.47</v>
          </cell>
          <cell r="G847">
            <v>18789.47</v>
          </cell>
          <cell r="H847">
            <v>18789.47</v>
          </cell>
          <cell r="I847">
            <v>18789.47</v>
          </cell>
          <cell r="J847">
            <v>18789.47</v>
          </cell>
          <cell r="K847">
            <v>18789.47</v>
          </cell>
          <cell r="L847">
            <v>18789.47</v>
          </cell>
          <cell r="M847">
            <v>18789.47</v>
          </cell>
          <cell r="N847">
            <v>18789.47</v>
          </cell>
          <cell r="O847">
            <v>18789.47</v>
          </cell>
        </row>
        <row r="848">
          <cell r="A848">
            <v>18789.47</v>
          </cell>
          <cell r="B848">
            <v>18789.47</v>
          </cell>
          <cell r="C848">
            <v>18789.47</v>
          </cell>
          <cell r="D848">
            <v>18789.47</v>
          </cell>
          <cell r="E848">
            <v>18789.47</v>
          </cell>
          <cell r="F848">
            <v>18789.47</v>
          </cell>
          <cell r="G848">
            <v>18789.47</v>
          </cell>
          <cell r="H848">
            <v>18789.47</v>
          </cell>
          <cell r="I848">
            <v>18789.47</v>
          </cell>
          <cell r="J848">
            <v>18789.47</v>
          </cell>
          <cell r="K848">
            <v>18789.47</v>
          </cell>
          <cell r="L848">
            <v>18789.47</v>
          </cell>
          <cell r="M848">
            <v>18789.47</v>
          </cell>
          <cell r="N848">
            <v>18789.47</v>
          </cell>
          <cell r="O848">
            <v>18789.47</v>
          </cell>
        </row>
        <row r="849">
          <cell r="A849">
            <v>18789.47</v>
          </cell>
          <cell r="B849">
            <v>18789.47</v>
          </cell>
          <cell r="C849">
            <v>18789.47</v>
          </cell>
          <cell r="D849">
            <v>18789.47</v>
          </cell>
          <cell r="E849">
            <v>18789.47</v>
          </cell>
          <cell r="F849">
            <v>18789.47</v>
          </cell>
          <cell r="G849">
            <v>18789.47</v>
          </cell>
          <cell r="H849">
            <v>18789.47</v>
          </cell>
          <cell r="I849">
            <v>18789.47</v>
          </cell>
          <cell r="J849">
            <v>18789.47</v>
          </cell>
          <cell r="K849">
            <v>18789.47</v>
          </cell>
          <cell r="L849">
            <v>18789.47</v>
          </cell>
          <cell r="M849">
            <v>18789.47</v>
          </cell>
          <cell r="N849">
            <v>18789.47</v>
          </cell>
          <cell r="O849">
            <v>18789.47</v>
          </cell>
        </row>
        <row r="850">
          <cell r="A850">
            <v>18789.47</v>
          </cell>
          <cell r="B850">
            <v>18789.47</v>
          </cell>
          <cell r="C850">
            <v>18789.47</v>
          </cell>
          <cell r="D850">
            <v>18789.47</v>
          </cell>
          <cell r="E850">
            <v>18789.47</v>
          </cell>
          <cell r="F850">
            <v>18789.47</v>
          </cell>
          <cell r="G850">
            <v>18789.47</v>
          </cell>
          <cell r="H850">
            <v>18789.47</v>
          </cell>
          <cell r="I850">
            <v>18789.47</v>
          </cell>
          <cell r="J850">
            <v>18789.47</v>
          </cell>
          <cell r="K850">
            <v>18789.47</v>
          </cell>
          <cell r="L850">
            <v>18789.47</v>
          </cell>
          <cell r="M850">
            <v>18789.47</v>
          </cell>
          <cell r="N850">
            <v>18789.47</v>
          </cell>
          <cell r="O850">
            <v>18789.47</v>
          </cell>
        </row>
        <row r="851">
          <cell r="A851">
            <v>18789.47</v>
          </cell>
          <cell r="B851">
            <v>18789.47</v>
          </cell>
          <cell r="C851">
            <v>18789.47</v>
          </cell>
          <cell r="D851">
            <v>18789.47</v>
          </cell>
          <cell r="E851">
            <v>18789.47</v>
          </cell>
          <cell r="F851">
            <v>18789.47</v>
          </cell>
          <cell r="G851">
            <v>18789.47</v>
          </cell>
          <cell r="H851">
            <v>18789.47</v>
          </cell>
          <cell r="I851">
            <v>18789.47</v>
          </cell>
          <cell r="J851">
            <v>18789.47</v>
          </cell>
          <cell r="K851">
            <v>18789.47</v>
          </cell>
          <cell r="L851">
            <v>18789.47</v>
          </cell>
          <cell r="M851">
            <v>18789.47</v>
          </cell>
          <cell r="N851">
            <v>18789.47</v>
          </cell>
          <cell r="O851">
            <v>18789.47</v>
          </cell>
        </row>
        <row r="852">
          <cell r="A852">
            <v>18789.47</v>
          </cell>
          <cell r="B852">
            <v>18789.47</v>
          </cell>
          <cell r="C852">
            <v>18789.47</v>
          </cell>
          <cell r="D852">
            <v>18789.47</v>
          </cell>
          <cell r="E852">
            <v>18789.47</v>
          </cell>
          <cell r="F852">
            <v>18789.47</v>
          </cell>
          <cell r="G852">
            <v>18789.47</v>
          </cell>
          <cell r="H852">
            <v>18789.47</v>
          </cell>
          <cell r="I852">
            <v>18789.47</v>
          </cell>
          <cell r="J852">
            <v>18789.47</v>
          </cell>
          <cell r="K852">
            <v>18789.47</v>
          </cell>
          <cell r="L852">
            <v>18789.47</v>
          </cell>
          <cell r="M852">
            <v>18789.47</v>
          </cell>
          <cell r="N852">
            <v>18789.47</v>
          </cell>
          <cell r="O852">
            <v>18789.47</v>
          </cell>
        </row>
        <row r="853">
          <cell r="A853">
            <v>18789.47</v>
          </cell>
          <cell r="B853">
            <v>18789.47</v>
          </cell>
          <cell r="C853">
            <v>18789.47</v>
          </cell>
          <cell r="D853">
            <v>18789.47</v>
          </cell>
          <cell r="E853">
            <v>18789.47</v>
          </cell>
          <cell r="F853">
            <v>18789.47</v>
          </cell>
          <cell r="G853">
            <v>18789.47</v>
          </cell>
          <cell r="H853">
            <v>18789.47</v>
          </cell>
          <cell r="I853">
            <v>18789.47</v>
          </cell>
          <cell r="J853">
            <v>18789.47</v>
          </cell>
          <cell r="K853">
            <v>18789.47</v>
          </cell>
          <cell r="L853">
            <v>18789.47</v>
          </cell>
          <cell r="M853">
            <v>18789.47</v>
          </cell>
          <cell r="N853">
            <v>18789.47</v>
          </cell>
          <cell r="O853">
            <v>18789.47</v>
          </cell>
        </row>
        <row r="854">
          <cell r="A854">
            <v>18789.47</v>
          </cell>
          <cell r="B854">
            <v>18789.47</v>
          </cell>
          <cell r="C854">
            <v>18789.47</v>
          </cell>
          <cell r="D854">
            <v>18789.47</v>
          </cell>
          <cell r="E854">
            <v>18789.47</v>
          </cell>
          <cell r="F854">
            <v>18789.47</v>
          </cell>
          <cell r="G854">
            <v>18789.47</v>
          </cell>
          <cell r="H854">
            <v>18789.47</v>
          </cell>
          <cell r="I854">
            <v>18789.47</v>
          </cell>
          <cell r="J854">
            <v>18789.47</v>
          </cell>
          <cell r="K854">
            <v>18789.47</v>
          </cell>
          <cell r="L854">
            <v>18789.47</v>
          </cell>
          <cell r="M854">
            <v>18789.47</v>
          </cell>
          <cell r="N854">
            <v>18789.47</v>
          </cell>
          <cell r="O854">
            <v>18789.47</v>
          </cell>
        </row>
        <row r="855">
          <cell r="A855">
            <v>18789.47</v>
          </cell>
          <cell r="B855">
            <v>18789.47</v>
          </cell>
          <cell r="C855">
            <v>18789.47</v>
          </cell>
          <cell r="D855">
            <v>18789.47</v>
          </cell>
          <cell r="E855">
            <v>18789.47</v>
          </cell>
          <cell r="F855">
            <v>18789.47</v>
          </cell>
          <cell r="G855">
            <v>18789.47</v>
          </cell>
          <cell r="H855">
            <v>18789.47</v>
          </cell>
          <cell r="I855">
            <v>18789.47</v>
          </cell>
          <cell r="J855">
            <v>18789.47</v>
          </cell>
          <cell r="K855">
            <v>18789.47</v>
          </cell>
          <cell r="L855">
            <v>18789.47</v>
          </cell>
          <cell r="M855">
            <v>18789.47</v>
          </cell>
          <cell r="N855">
            <v>18789.47</v>
          </cell>
          <cell r="O855">
            <v>18789.47</v>
          </cell>
        </row>
        <row r="856">
          <cell r="A856">
            <v>18789.47</v>
          </cell>
          <cell r="B856">
            <v>18789.47</v>
          </cell>
          <cell r="C856">
            <v>18789.47</v>
          </cell>
          <cell r="D856">
            <v>18789.47</v>
          </cell>
          <cell r="E856">
            <v>18789.47</v>
          </cell>
          <cell r="F856">
            <v>18789.47</v>
          </cell>
          <cell r="G856">
            <v>18789.47</v>
          </cell>
          <cell r="H856">
            <v>18789.47</v>
          </cell>
          <cell r="I856">
            <v>18789.47</v>
          </cell>
          <cell r="J856">
            <v>18789.47</v>
          </cell>
          <cell r="K856">
            <v>18789.47</v>
          </cell>
          <cell r="L856">
            <v>18789.47</v>
          </cell>
          <cell r="M856">
            <v>18789.47</v>
          </cell>
          <cell r="N856">
            <v>18789.47</v>
          </cell>
          <cell r="O856">
            <v>18789.47</v>
          </cell>
        </row>
        <row r="857">
          <cell r="A857">
            <v>18789.47</v>
          </cell>
          <cell r="B857">
            <v>18789.47</v>
          </cell>
          <cell r="C857">
            <v>18789.47</v>
          </cell>
          <cell r="D857">
            <v>18789.47</v>
          </cell>
          <cell r="E857">
            <v>18789.47</v>
          </cell>
          <cell r="F857">
            <v>18789.47</v>
          </cell>
          <cell r="G857">
            <v>18789.47</v>
          </cell>
          <cell r="H857">
            <v>18789.47</v>
          </cell>
          <cell r="I857">
            <v>18789.47</v>
          </cell>
          <cell r="J857">
            <v>18789.47</v>
          </cell>
          <cell r="K857">
            <v>18789.47</v>
          </cell>
          <cell r="L857">
            <v>18789.47</v>
          </cell>
          <cell r="M857">
            <v>18789.47</v>
          </cell>
          <cell r="N857">
            <v>18789.47</v>
          </cell>
          <cell r="O857">
            <v>18789.47</v>
          </cell>
        </row>
        <row r="858">
          <cell r="A858">
            <v>18789.47</v>
          </cell>
          <cell r="B858">
            <v>18789.47</v>
          </cell>
          <cell r="C858">
            <v>18789.47</v>
          </cell>
          <cell r="D858">
            <v>18789.47</v>
          </cell>
          <cell r="E858">
            <v>18789.47</v>
          </cell>
          <cell r="F858">
            <v>18789.47</v>
          </cell>
          <cell r="G858">
            <v>18789.47</v>
          </cell>
          <cell r="H858">
            <v>18789.47</v>
          </cell>
          <cell r="I858">
            <v>18789.47</v>
          </cell>
          <cell r="J858">
            <v>18789.47</v>
          </cell>
          <cell r="K858">
            <v>18789.47</v>
          </cell>
          <cell r="L858">
            <v>18789.47</v>
          </cell>
          <cell r="M858">
            <v>18789.47</v>
          </cell>
          <cell r="N858">
            <v>18789.47</v>
          </cell>
          <cell r="O858">
            <v>18789.47</v>
          </cell>
        </row>
        <row r="859">
          <cell r="A859">
            <v>18789.47</v>
          </cell>
          <cell r="B859">
            <v>18789.47</v>
          </cell>
          <cell r="C859">
            <v>18789.47</v>
          </cell>
          <cell r="D859">
            <v>18789.47</v>
          </cell>
          <cell r="E859">
            <v>18789.47</v>
          </cell>
          <cell r="F859">
            <v>18789.47</v>
          </cell>
          <cell r="G859">
            <v>18789.47</v>
          </cell>
          <cell r="H859">
            <v>18789.47</v>
          </cell>
          <cell r="I859">
            <v>18789.47</v>
          </cell>
          <cell r="J859">
            <v>18789.47</v>
          </cell>
          <cell r="K859">
            <v>18789.47</v>
          </cell>
          <cell r="L859">
            <v>18789.47</v>
          </cell>
          <cell r="M859">
            <v>18789.47</v>
          </cell>
          <cell r="N859">
            <v>18789.47</v>
          </cell>
          <cell r="O859">
            <v>18789.47</v>
          </cell>
        </row>
        <row r="860">
          <cell r="A860">
            <v>18789.47</v>
          </cell>
          <cell r="B860">
            <v>18789.47</v>
          </cell>
          <cell r="C860">
            <v>18789.47</v>
          </cell>
          <cell r="D860">
            <v>18789.47</v>
          </cell>
          <cell r="E860">
            <v>18789.47</v>
          </cell>
          <cell r="F860">
            <v>18789.47</v>
          </cell>
          <cell r="G860">
            <v>18789.47</v>
          </cell>
          <cell r="H860">
            <v>18789.47</v>
          </cell>
          <cell r="I860">
            <v>18789.47</v>
          </cell>
          <cell r="J860">
            <v>18789.47</v>
          </cell>
          <cell r="K860">
            <v>18789.47</v>
          </cell>
          <cell r="L860">
            <v>18789.47</v>
          </cell>
          <cell r="M860">
            <v>18789.47</v>
          </cell>
          <cell r="N860">
            <v>18789.47</v>
          </cell>
          <cell r="O860">
            <v>18789.47</v>
          </cell>
        </row>
        <row r="861">
          <cell r="A861">
            <v>18789.47</v>
          </cell>
          <cell r="B861">
            <v>18789.47</v>
          </cell>
          <cell r="C861">
            <v>18789.47</v>
          </cell>
          <cell r="D861">
            <v>18789.47</v>
          </cell>
          <cell r="E861">
            <v>18789.47</v>
          </cell>
          <cell r="F861">
            <v>18789.47</v>
          </cell>
          <cell r="G861">
            <v>18789.47</v>
          </cell>
          <cell r="H861">
            <v>18789.47</v>
          </cell>
          <cell r="I861">
            <v>18789.47</v>
          </cell>
          <cell r="J861">
            <v>18789.47</v>
          </cell>
          <cell r="K861">
            <v>18789.47</v>
          </cell>
          <cell r="L861">
            <v>18789.47</v>
          </cell>
          <cell r="M861">
            <v>18789.47</v>
          </cell>
          <cell r="N861">
            <v>18789.47</v>
          </cell>
          <cell r="O861">
            <v>18789.47</v>
          </cell>
        </row>
        <row r="862">
          <cell r="A862">
            <v>18789.47</v>
          </cell>
          <cell r="B862">
            <v>18789.47</v>
          </cell>
          <cell r="C862">
            <v>18789.47</v>
          </cell>
          <cell r="D862">
            <v>18789.47</v>
          </cell>
          <cell r="E862">
            <v>18789.47</v>
          </cell>
          <cell r="F862">
            <v>18789.47</v>
          </cell>
          <cell r="G862">
            <v>18789.47</v>
          </cell>
          <cell r="H862">
            <v>18789.47</v>
          </cell>
          <cell r="I862">
            <v>18789.47</v>
          </cell>
          <cell r="J862">
            <v>18789.47</v>
          </cell>
          <cell r="K862">
            <v>18789.47</v>
          </cell>
          <cell r="L862">
            <v>18789.47</v>
          </cell>
          <cell r="M862">
            <v>18789.47</v>
          </cell>
          <cell r="N862">
            <v>18789.47</v>
          </cell>
          <cell r="O862">
            <v>18789.47</v>
          </cell>
        </row>
        <row r="863">
          <cell r="A863">
            <v>18789.47</v>
          </cell>
          <cell r="B863">
            <v>18789.47</v>
          </cell>
          <cell r="C863">
            <v>18789.47</v>
          </cell>
          <cell r="D863">
            <v>18789.47</v>
          </cell>
          <cell r="E863">
            <v>18789.47</v>
          </cell>
          <cell r="F863">
            <v>18789.47</v>
          </cell>
          <cell r="G863">
            <v>18789.47</v>
          </cell>
          <cell r="H863">
            <v>18789.47</v>
          </cell>
          <cell r="I863">
            <v>18789.47</v>
          </cell>
          <cell r="J863">
            <v>18789.47</v>
          </cell>
          <cell r="K863">
            <v>18789.47</v>
          </cell>
          <cell r="L863">
            <v>18789.47</v>
          </cell>
          <cell r="M863">
            <v>18789.47</v>
          </cell>
          <cell r="N863">
            <v>18789.47</v>
          </cell>
          <cell r="O863">
            <v>18789.47</v>
          </cell>
        </row>
        <row r="864">
          <cell r="A864">
            <v>18789.47</v>
          </cell>
          <cell r="B864">
            <v>18789.47</v>
          </cell>
          <cell r="C864">
            <v>18789.47</v>
          </cell>
          <cell r="D864">
            <v>18789.47</v>
          </cell>
          <cell r="E864">
            <v>18789.47</v>
          </cell>
          <cell r="F864">
            <v>18789.47</v>
          </cell>
          <cell r="G864">
            <v>18789.47</v>
          </cell>
          <cell r="H864">
            <v>18789.47</v>
          </cell>
          <cell r="I864">
            <v>18789.47</v>
          </cell>
          <cell r="J864">
            <v>18789.47</v>
          </cell>
          <cell r="K864">
            <v>18789.47</v>
          </cell>
          <cell r="L864">
            <v>18789.47</v>
          </cell>
          <cell r="M864">
            <v>18789.47</v>
          </cell>
          <cell r="N864">
            <v>18789.47</v>
          </cell>
          <cell r="O864">
            <v>18789.47</v>
          </cell>
        </row>
        <row r="865">
          <cell r="A865">
            <v>18789.47</v>
          </cell>
          <cell r="B865">
            <v>18789.47</v>
          </cell>
          <cell r="C865">
            <v>18789.47</v>
          </cell>
          <cell r="D865">
            <v>18789.47</v>
          </cell>
          <cell r="E865">
            <v>18789.47</v>
          </cell>
          <cell r="F865">
            <v>18789.47</v>
          </cell>
          <cell r="G865">
            <v>18789.47</v>
          </cell>
          <cell r="H865">
            <v>18789.47</v>
          </cell>
          <cell r="I865">
            <v>18789.47</v>
          </cell>
          <cell r="J865">
            <v>18789.47</v>
          </cell>
          <cell r="K865">
            <v>18789.47</v>
          </cell>
          <cell r="L865">
            <v>18789.47</v>
          </cell>
          <cell r="M865">
            <v>18789.47</v>
          </cell>
          <cell r="N865">
            <v>18789.47</v>
          </cell>
          <cell r="O865">
            <v>18789.47</v>
          </cell>
        </row>
        <row r="866">
          <cell r="A866">
            <v>18789.47</v>
          </cell>
          <cell r="B866">
            <v>18789.47</v>
          </cell>
          <cell r="C866">
            <v>18789.47</v>
          </cell>
          <cell r="D866">
            <v>18789.47</v>
          </cell>
          <cell r="E866">
            <v>18789.47</v>
          </cell>
          <cell r="F866">
            <v>18789.47</v>
          </cell>
          <cell r="G866">
            <v>18789.47</v>
          </cell>
          <cell r="H866">
            <v>18789.47</v>
          </cell>
          <cell r="I866">
            <v>18789.47</v>
          </cell>
          <cell r="J866">
            <v>18789.47</v>
          </cell>
          <cell r="K866">
            <v>18789.47</v>
          </cell>
          <cell r="L866">
            <v>18789.47</v>
          </cell>
          <cell r="M866">
            <v>18789.47</v>
          </cell>
          <cell r="N866">
            <v>18789.47</v>
          </cell>
          <cell r="O866">
            <v>18789.47</v>
          </cell>
        </row>
        <row r="867">
          <cell r="A867">
            <v>18789.47</v>
          </cell>
          <cell r="B867">
            <v>18789.47</v>
          </cell>
          <cell r="C867">
            <v>18789.47</v>
          </cell>
          <cell r="D867">
            <v>18789.47</v>
          </cell>
          <cell r="E867">
            <v>18789.47</v>
          </cell>
          <cell r="F867">
            <v>18789.47</v>
          </cell>
          <cell r="G867">
            <v>18789.47</v>
          </cell>
          <cell r="H867">
            <v>18789.47</v>
          </cell>
          <cell r="I867">
            <v>18789.47</v>
          </cell>
          <cell r="J867">
            <v>18789.47</v>
          </cell>
          <cell r="K867">
            <v>18789.47</v>
          </cell>
          <cell r="L867">
            <v>18789.47</v>
          </cell>
          <cell r="M867">
            <v>18789.47</v>
          </cell>
          <cell r="N867">
            <v>18789.47</v>
          </cell>
          <cell r="O867">
            <v>18789.47</v>
          </cell>
        </row>
        <row r="868">
          <cell r="A868">
            <v>18789.47</v>
          </cell>
          <cell r="B868">
            <v>18789.47</v>
          </cell>
          <cell r="C868">
            <v>18789.47</v>
          </cell>
          <cell r="D868">
            <v>18789.47</v>
          </cell>
          <cell r="E868">
            <v>18789.47</v>
          </cell>
          <cell r="F868">
            <v>18789.47</v>
          </cell>
          <cell r="G868">
            <v>18789.47</v>
          </cell>
          <cell r="H868">
            <v>18789.47</v>
          </cell>
          <cell r="I868">
            <v>18789.47</v>
          </cell>
          <cell r="J868">
            <v>18789.47</v>
          </cell>
          <cell r="K868">
            <v>18789.47</v>
          </cell>
          <cell r="L868">
            <v>18789.47</v>
          </cell>
          <cell r="M868">
            <v>18789.47</v>
          </cell>
          <cell r="N868">
            <v>18789.47</v>
          </cell>
          <cell r="O868">
            <v>18789.47</v>
          </cell>
        </row>
        <row r="869">
          <cell r="A869">
            <v>18789.47</v>
          </cell>
          <cell r="B869">
            <v>18789.47</v>
          </cell>
          <cell r="C869">
            <v>18789.47</v>
          </cell>
          <cell r="D869">
            <v>18789.47</v>
          </cell>
          <cell r="E869">
            <v>18789.47</v>
          </cell>
          <cell r="F869">
            <v>18789.47</v>
          </cell>
          <cell r="G869">
            <v>18789.47</v>
          </cell>
          <cell r="H869">
            <v>18789.47</v>
          </cell>
          <cell r="I869">
            <v>18789.47</v>
          </cell>
          <cell r="J869">
            <v>18789.47</v>
          </cell>
          <cell r="K869">
            <v>18789.47</v>
          </cell>
          <cell r="L869">
            <v>18789.47</v>
          </cell>
          <cell r="M869">
            <v>18789.47</v>
          </cell>
          <cell r="N869">
            <v>18789.47</v>
          </cell>
          <cell r="O869">
            <v>18789.47</v>
          </cell>
        </row>
        <row r="870">
          <cell r="A870">
            <v>18789.47</v>
          </cell>
          <cell r="B870">
            <v>18789.47</v>
          </cell>
          <cell r="C870">
            <v>18789.47</v>
          </cell>
          <cell r="D870">
            <v>18789.47</v>
          </cell>
          <cell r="E870">
            <v>18789.47</v>
          </cell>
          <cell r="F870">
            <v>18789.47</v>
          </cell>
          <cell r="G870">
            <v>18789.47</v>
          </cell>
          <cell r="H870">
            <v>18789.47</v>
          </cell>
          <cell r="I870">
            <v>18789.47</v>
          </cell>
          <cell r="J870">
            <v>18789.47</v>
          </cell>
          <cell r="K870">
            <v>18789.47</v>
          </cell>
          <cell r="L870">
            <v>18789.47</v>
          </cell>
          <cell r="M870">
            <v>18789.47</v>
          </cell>
          <cell r="N870">
            <v>18789.47</v>
          </cell>
          <cell r="O870">
            <v>18789.47</v>
          </cell>
        </row>
        <row r="871">
          <cell r="A871">
            <v>18789.47</v>
          </cell>
          <cell r="B871">
            <v>18789.47</v>
          </cell>
          <cell r="C871">
            <v>18789.47</v>
          </cell>
          <cell r="D871">
            <v>18789.47</v>
          </cell>
          <cell r="E871">
            <v>18789.47</v>
          </cell>
          <cell r="F871">
            <v>18789.47</v>
          </cell>
          <cell r="G871">
            <v>18789.47</v>
          </cell>
          <cell r="H871">
            <v>18789.47</v>
          </cell>
          <cell r="I871">
            <v>18789.47</v>
          </cell>
          <cell r="J871">
            <v>18789.47</v>
          </cell>
          <cell r="K871">
            <v>18789.47</v>
          </cell>
          <cell r="L871">
            <v>18789.47</v>
          </cell>
          <cell r="M871">
            <v>18789.47</v>
          </cell>
          <cell r="N871">
            <v>18789.47</v>
          </cell>
          <cell r="O871">
            <v>18789.47</v>
          </cell>
        </row>
        <row r="872">
          <cell r="A872">
            <v>18789.47</v>
          </cell>
          <cell r="B872">
            <v>18789.47</v>
          </cell>
          <cell r="C872">
            <v>18789.47</v>
          </cell>
          <cell r="D872">
            <v>18789.47</v>
          </cell>
          <cell r="E872">
            <v>18789.47</v>
          </cell>
          <cell r="F872">
            <v>18789.47</v>
          </cell>
          <cell r="G872">
            <v>18789.47</v>
          </cell>
          <cell r="H872">
            <v>18789.47</v>
          </cell>
          <cell r="I872">
            <v>18789.47</v>
          </cell>
          <cell r="J872">
            <v>18789.47</v>
          </cell>
          <cell r="K872">
            <v>18789.47</v>
          </cell>
          <cell r="L872">
            <v>18789.47</v>
          </cell>
          <cell r="M872">
            <v>18789.47</v>
          </cell>
          <cell r="N872">
            <v>18789.47</v>
          </cell>
          <cell r="O872">
            <v>18789.47</v>
          </cell>
        </row>
        <row r="873">
          <cell r="A873">
            <v>18789.47</v>
          </cell>
          <cell r="B873">
            <v>18789.47</v>
          </cell>
          <cell r="C873">
            <v>18789.47</v>
          </cell>
          <cell r="D873">
            <v>18789.47</v>
          </cell>
          <cell r="E873">
            <v>18789.47</v>
          </cell>
          <cell r="F873">
            <v>18789.47</v>
          </cell>
          <cell r="G873">
            <v>18789.47</v>
          </cell>
          <cell r="H873">
            <v>18789.47</v>
          </cell>
          <cell r="I873">
            <v>18789.47</v>
          </cell>
          <cell r="J873">
            <v>18789.47</v>
          </cell>
          <cell r="K873">
            <v>18789.47</v>
          </cell>
          <cell r="L873">
            <v>18789.47</v>
          </cell>
          <cell r="M873">
            <v>18789.47</v>
          </cell>
          <cell r="N873">
            <v>18789.47</v>
          </cell>
          <cell r="O873">
            <v>18789.47</v>
          </cell>
        </row>
        <row r="874">
          <cell r="A874">
            <v>18789.47</v>
          </cell>
          <cell r="B874">
            <v>18789.47</v>
          </cell>
          <cell r="C874">
            <v>18789.47</v>
          </cell>
          <cell r="D874">
            <v>18789.47</v>
          </cell>
          <cell r="E874">
            <v>18789.47</v>
          </cell>
          <cell r="F874">
            <v>18789.47</v>
          </cell>
          <cell r="G874">
            <v>18789.47</v>
          </cell>
          <cell r="H874">
            <v>18789.47</v>
          </cell>
          <cell r="I874">
            <v>18789.47</v>
          </cell>
          <cell r="J874">
            <v>18789.47</v>
          </cell>
          <cell r="K874">
            <v>18789.47</v>
          </cell>
          <cell r="L874">
            <v>18789.47</v>
          </cell>
          <cell r="M874">
            <v>18789.47</v>
          </cell>
          <cell r="N874">
            <v>18789.47</v>
          </cell>
          <cell r="O874">
            <v>18789.47</v>
          </cell>
        </row>
        <row r="875">
          <cell r="A875">
            <v>18789.47</v>
          </cell>
          <cell r="B875">
            <v>18789.47</v>
          </cell>
          <cell r="C875">
            <v>18789.47</v>
          </cell>
          <cell r="D875">
            <v>18789.47</v>
          </cell>
          <cell r="E875">
            <v>18789.47</v>
          </cell>
          <cell r="F875">
            <v>18789.47</v>
          </cell>
          <cell r="G875">
            <v>18789.47</v>
          </cell>
          <cell r="H875">
            <v>18789.47</v>
          </cell>
          <cell r="I875">
            <v>18789.47</v>
          </cell>
          <cell r="J875">
            <v>18789.47</v>
          </cell>
          <cell r="K875">
            <v>18789.47</v>
          </cell>
          <cell r="L875">
            <v>18789.47</v>
          </cell>
          <cell r="M875">
            <v>18789.47</v>
          </cell>
          <cell r="N875">
            <v>18789.47</v>
          </cell>
          <cell r="O875">
            <v>18789.47</v>
          </cell>
        </row>
        <row r="876">
          <cell r="A876">
            <v>18789.47</v>
          </cell>
          <cell r="B876">
            <v>18789.47</v>
          </cell>
          <cell r="C876">
            <v>18789.47</v>
          </cell>
          <cell r="D876">
            <v>18789.47</v>
          </cell>
          <cell r="E876">
            <v>18789.47</v>
          </cell>
          <cell r="F876">
            <v>18789.47</v>
          </cell>
          <cell r="G876">
            <v>18789.47</v>
          </cell>
          <cell r="H876">
            <v>18789.47</v>
          </cell>
          <cell r="I876">
            <v>18789.47</v>
          </cell>
          <cell r="J876">
            <v>18789.47</v>
          </cell>
          <cell r="K876">
            <v>18789.47</v>
          </cell>
          <cell r="L876">
            <v>18789.47</v>
          </cell>
          <cell r="M876">
            <v>18789.47</v>
          </cell>
          <cell r="N876">
            <v>18789.47</v>
          </cell>
          <cell r="O876">
            <v>18789.47</v>
          </cell>
        </row>
        <row r="877">
          <cell r="A877">
            <v>18789.47</v>
          </cell>
          <cell r="B877">
            <v>18789.47</v>
          </cell>
          <cell r="C877">
            <v>18789.47</v>
          </cell>
          <cell r="D877">
            <v>18789.47</v>
          </cell>
          <cell r="E877">
            <v>18789.47</v>
          </cell>
          <cell r="F877">
            <v>18789.47</v>
          </cell>
          <cell r="G877">
            <v>18789.47</v>
          </cell>
          <cell r="H877">
            <v>18789.47</v>
          </cell>
          <cell r="I877">
            <v>18789.47</v>
          </cell>
          <cell r="J877">
            <v>18789.47</v>
          </cell>
          <cell r="K877">
            <v>18789.47</v>
          </cell>
          <cell r="L877">
            <v>18789.47</v>
          </cell>
          <cell r="M877">
            <v>18789.47</v>
          </cell>
          <cell r="N877">
            <v>18789.47</v>
          </cell>
          <cell r="O877">
            <v>18789.47</v>
          </cell>
        </row>
        <row r="878">
          <cell r="A878">
            <v>18789.47</v>
          </cell>
          <cell r="B878">
            <v>18789.47</v>
          </cell>
          <cell r="C878">
            <v>18789.47</v>
          </cell>
          <cell r="D878">
            <v>18789.47</v>
          </cell>
          <cell r="E878">
            <v>18789.47</v>
          </cell>
          <cell r="F878">
            <v>18789.47</v>
          </cell>
          <cell r="G878">
            <v>18789.47</v>
          </cell>
          <cell r="H878">
            <v>18789.47</v>
          </cell>
          <cell r="I878">
            <v>18789.47</v>
          </cell>
          <cell r="J878">
            <v>18789.47</v>
          </cell>
          <cell r="K878">
            <v>18789.47</v>
          </cell>
          <cell r="L878">
            <v>18789.47</v>
          </cell>
          <cell r="M878">
            <v>18789.47</v>
          </cell>
          <cell r="N878">
            <v>18789.47</v>
          </cell>
          <cell r="O878">
            <v>18789.47</v>
          </cell>
        </row>
        <row r="879">
          <cell r="A879">
            <v>18789.47</v>
          </cell>
          <cell r="B879">
            <v>18789.47</v>
          </cell>
          <cell r="C879">
            <v>18789.47</v>
          </cell>
          <cell r="D879">
            <v>18789.47</v>
          </cell>
          <cell r="E879">
            <v>18789.47</v>
          </cell>
          <cell r="F879">
            <v>18789.47</v>
          </cell>
          <cell r="G879">
            <v>18789.47</v>
          </cell>
          <cell r="H879">
            <v>18789.47</v>
          </cell>
          <cell r="I879">
            <v>18789.47</v>
          </cell>
          <cell r="J879">
            <v>18789.47</v>
          </cell>
          <cell r="K879">
            <v>18789.47</v>
          </cell>
          <cell r="L879">
            <v>18789.47</v>
          </cell>
          <cell r="M879">
            <v>18789.47</v>
          </cell>
          <cell r="N879">
            <v>18789.47</v>
          </cell>
          <cell r="O879">
            <v>18789.47</v>
          </cell>
        </row>
        <row r="880">
          <cell r="A880">
            <v>18789.47</v>
          </cell>
          <cell r="B880">
            <v>18789.47</v>
          </cell>
          <cell r="C880">
            <v>18789.47</v>
          </cell>
          <cell r="D880">
            <v>18789.47</v>
          </cell>
          <cell r="E880">
            <v>18789.47</v>
          </cell>
          <cell r="F880">
            <v>18789.47</v>
          </cell>
          <cell r="G880">
            <v>18789.47</v>
          </cell>
          <cell r="H880">
            <v>18789.47</v>
          </cell>
          <cell r="I880">
            <v>18789.47</v>
          </cell>
          <cell r="J880">
            <v>18789.47</v>
          </cell>
          <cell r="K880">
            <v>18789.47</v>
          </cell>
          <cell r="L880">
            <v>18789.47</v>
          </cell>
          <cell r="M880">
            <v>18789.47</v>
          </cell>
          <cell r="N880">
            <v>18789.47</v>
          </cell>
          <cell r="O880">
            <v>18789.47</v>
          </cell>
        </row>
        <row r="881">
          <cell r="A881">
            <v>18789.47</v>
          </cell>
          <cell r="B881">
            <v>18789.47</v>
          </cell>
          <cell r="C881">
            <v>18789.47</v>
          </cell>
          <cell r="D881">
            <v>18789.47</v>
          </cell>
          <cell r="E881">
            <v>18789.47</v>
          </cell>
          <cell r="F881">
            <v>18789.47</v>
          </cell>
          <cell r="G881">
            <v>18789.47</v>
          </cell>
          <cell r="H881">
            <v>18789.47</v>
          </cell>
          <cell r="I881">
            <v>18789.47</v>
          </cell>
          <cell r="J881">
            <v>18789.47</v>
          </cell>
          <cell r="K881">
            <v>18789.47</v>
          </cell>
          <cell r="L881">
            <v>18789.47</v>
          </cell>
          <cell r="M881">
            <v>18789.47</v>
          </cell>
          <cell r="N881">
            <v>18789.47</v>
          </cell>
          <cell r="O881">
            <v>18789.47</v>
          </cell>
        </row>
        <row r="882">
          <cell r="A882">
            <v>18789.47</v>
          </cell>
          <cell r="B882">
            <v>18789.47</v>
          </cell>
          <cell r="C882">
            <v>18789.47</v>
          </cell>
          <cell r="D882">
            <v>18789.47</v>
          </cell>
          <cell r="E882">
            <v>18789.47</v>
          </cell>
          <cell r="F882">
            <v>18789.47</v>
          </cell>
          <cell r="G882">
            <v>18789.47</v>
          </cell>
          <cell r="H882">
            <v>18789.47</v>
          </cell>
          <cell r="I882">
            <v>18789.47</v>
          </cell>
          <cell r="J882">
            <v>18789.47</v>
          </cell>
          <cell r="K882">
            <v>18789.47</v>
          </cell>
          <cell r="L882">
            <v>18789.47</v>
          </cell>
          <cell r="M882">
            <v>18789.47</v>
          </cell>
          <cell r="N882">
            <v>18789.47</v>
          </cell>
          <cell r="O882">
            <v>18789.47</v>
          </cell>
        </row>
        <row r="883">
          <cell r="A883">
            <v>18789.47</v>
          </cell>
          <cell r="B883">
            <v>18789.47</v>
          </cell>
          <cell r="C883">
            <v>18789.47</v>
          </cell>
          <cell r="D883">
            <v>18789.47</v>
          </cell>
          <cell r="E883">
            <v>18789.47</v>
          </cell>
          <cell r="F883">
            <v>18789.47</v>
          </cell>
          <cell r="G883">
            <v>18789.47</v>
          </cell>
          <cell r="H883">
            <v>18789.47</v>
          </cell>
          <cell r="I883">
            <v>18789.47</v>
          </cell>
          <cell r="J883">
            <v>18789.47</v>
          </cell>
          <cell r="K883">
            <v>18789.47</v>
          </cell>
          <cell r="L883">
            <v>18789.47</v>
          </cell>
          <cell r="M883">
            <v>18789.47</v>
          </cell>
          <cell r="N883">
            <v>18789.47</v>
          </cell>
          <cell r="O883">
            <v>18789.47</v>
          </cell>
        </row>
        <row r="884">
          <cell r="A884">
            <v>18789.47</v>
          </cell>
          <cell r="B884">
            <v>18789.47</v>
          </cell>
          <cell r="C884">
            <v>18789.47</v>
          </cell>
          <cell r="D884">
            <v>18789.47</v>
          </cell>
          <cell r="E884">
            <v>18789.47</v>
          </cell>
          <cell r="F884">
            <v>18789.47</v>
          </cell>
          <cell r="G884">
            <v>18789.47</v>
          </cell>
          <cell r="H884">
            <v>18789.47</v>
          </cell>
          <cell r="I884">
            <v>18789.47</v>
          </cell>
          <cell r="J884">
            <v>18789.47</v>
          </cell>
          <cell r="K884">
            <v>18789.47</v>
          </cell>
          <cell r="L884">
            <v>18789.47</v>
          </cell>
          <cell r="M884">
            <v>18789.47</v>
          </cell>
          <cell r="N884">
            <v>18789.47</v>
          </cell>
          <cell r="O884">
            <v>18789.47</v>
          </cell>
        </row>
        <row r="885">
          <cell r="A885">
            <v>18789.47</v>
          </cell>
          <cell r="B885">
            <v>18789.47</v>
          </cell>
          <cell r="C885">
            <v>18789.47</v>
          </cell>
          <cell r="D885">
            <v>18789.47</v>
          </cell>
          <cell r="E885">
            <v>18789.47</v>
          </cell>
          <cell r="F885">
            <v>18789.47</v>
          </cell>
          <cell r="G885">
            <v>18789.47</v>
          </cell>
          <cell r="H885">
            <v>18789.47</v>
          </cell>
          <cell r="I885">
            <v>18789.47</v>
          </cell>
          <cell r="J885">
            <v>18789.47</v>
          </cell>
          <cell r="K885">
            <v>18789.47</v>
          </cell>
          <cell r="L885">
            <v>18789.47</v>
          </cell>
          <cell r="M885">
            <v>18789.47</v>
          </cell>
          <cell r="N885">
            <v>18789.47</v>
          </cell>
          <cell r="O885">
            <v>18789.47</v>
          </cell>
        </row>
        <row r="886">
          <cell r="A886">
            <v>18789.47</v>
          </cell>
          <cell r="B886">
            <v>18789.47</v>
          </cell>
          <cell r="C886">
            <v>18789.47</v>
          </cell>
          <cell r="D886">
            <v>18789.47</v>
          </cell>
          <cell r="E886">
            <v>18789.47</v>
          </cell>
          <cell r="F886">
            <v>18789.47</v>
          </cell>
          <cell r="G886">
            <v>18789.47</v>
          </cell>
          <cell r="H886">
            <v>18789.47</v>
          </cell>
          <cell r="I886">
            <v>18789.47</v>
          </cell>
          <cell r="J886">
            <v>18789.47</v>
          </cell>
          <cell r="K886">
            <v>18789.47</v>
          </cell>
          <cell r="L886">
            <v>18789.47</v>
          </cell>
          <cell r="M886">
            <v>18789.47</v>
          </cell>
          <cell r="N886">
            <v>18789.47</v>
          </cell>
          <cell r="O886">
            <v>18789.47</v>
          </cell>
        </row>
        <row r="887">
          <cell r="A887">
            <v>18789.47</v>
          </cell>
          <cell r="B887">
            <v>18789.47</v>
          </cell>
          <cell r="C887">
            <v>18789.47</v>
          </cell>
          <cell r="D887">
            <v>18789.47</v>
          </cell>
          <cell r="E887">
            <v>18789.47</v>
          </cell>
          <cell r="F887">
            <v>18789.47</v>
          </cell>
          <cell r="G887">
            <v>18789.47</v>
          </cell>
          <cell r="H887">
            <v>18789.47</v>
          </cell>
          <cell r="I887">
            <v>18789.47</v>
          </cell>
          <cell r="J887">
            <v>18789.47</v>
          </cell>
          <cell r="K887">
            <v>18789.47</v>
          </cell>
          <cell r="L887">
            <v>18789.47</v>
          </cell>
          <cell r="M887">
            <v>18789.47</v>
          </cell>
          <cell r="N887">
            <v>18789.47</v>
          </cell>
          <cell r="O887">
            <v>18789.47</v>
          </cell>
        </row>
        <row r="888">
          <cell r="A888">
            <v>18789.47</v>
          </cell>
          <cell r="B888">
            <v>18789.47</v>
          </cell>
          <cell r="C888">
            <v>18789.47</v>
          </cell>
          <cell r="D888">
            <v>18789.47</v>
          </cell>
          <cell r="E888">
            <v>18789.47</v>
          </cell>
          <cell r="F888">
            <v>18789.47</v>
          </cell>
          <cell r="G888">
            <v>18789.47</v>
          </cell>
          <cell r="H888">
            <v>18789.47</v>
          </cell>
          <cell r="I888">
            <v>18789.47</v>
          </cell>
          <cell r="J888">
            <v>18789.47</v>
          </cell>
          <cell r="K888">
            <v>18789.47</v>
          </cell>
          <cell r="L888">
            <v>18789.47</v>
          </cell>
          <cell r="M888">
            <v>18789.47</v>
          </cell>
          <cell r="N888">
            <v>18789.47</v>
          </cell>
          <cell r="O888">
            <v>18789.47</v>
          </cell>
        </row>
        <row r="889">
          <cell r="A889">
            <v>18789.47</v>
          </cell>
          <cell r="B889">
            <v>18789.47</v>
          </cell>
          <cell r="C889">
            <v>18789.47</v>
          </cell>
          <cell r="D889">
            <v>18789.47</v>
          </cell>
          <cell r="E889">
            <v>18789.47</v>
          </cell>
          <cell r="F889">
            <v>18789.47</v>
          </cell>
          <cell r="G889">
            <v>18789.47</v>
          </cell>
          <cell r="H889">
            <v>18789.47</v>
          </cell>
          <cell r="I889">
            <v>18789.47</v>
          </cell>
          <cell r="J889">
            <v>18789.47</v>
          </cell>
          <cell r="K889">
            <v>18789.47</v>
          </cell>
          <cell r="L889">
            <v>18789.47</v>
          </cell>
          <cell r="M889">
            <v>18789.47</v>
          </cell>
          <cell r="N889">
            <v>18789.47</v>
          </cell>
          <cell r="O889">
            <v>18789.47</v>
          </cell>
        </row>
        <row r="890">
          <cell r="A890">
            <v>18789.47</v>
          </cell>
          <cell r="B890">
            <v>18789.47</v>
          </cell>
          <cell r="C890">
            <v>18789.47</v>
          </cell>
          <cell r="D890">
            <v>18789.47</v>
          </cell>
          <cell r="E890">
            <v>18789.47</v>
          </cell>
          <cell r="F890">
            <v>18789.47</v>
          </cell>
          <cell r="G890">
            <v>18789.47</v>
          </cell>
          <cell r="H890">
            <v>18789.47</v>
          </cell>
          <cell r="I890">
            <v>18789.47</v>
          </cell>
          <cell r="J890">
            <v>18789.47</v>
          </cell>
          <cell r="K890">
            <v>18789.47</v>
          </cell>
          <cell r="L890">
            <v>18789.47</v>
          </cell>
          <cell r="M890">
            <v>18789.47</v>
          </cell>
          <cell r="N890">
            <v>18789.47</v>
          </cell>
          <cell r="O890">
            <v>18789.47</v>
          </cell>
        </row>
        <row r="891">
          <cell r="A891">
            <v>18789.47</v>
          </cell>
          <cell r="B891">
            <v>18789.47</v>
          </cell>
          <cell r="C891">
            <v>18789.47</v>
          </cell>
          <cell r="D891">
            <v>18789.47</v>
          </cell>
          <cell r="E891">
            <v>18789.47</v>
          </cell>
          <cell r="F891">
            <v>18789.47</v>
          </cell>
          <cell r="G891">
            <v>18789.47</v>
          </cell>
          <cell r="H891">
            <v>18789.47</v>
          </cell>
          <cell r="I891">
            <v>18789.47</v>
          </cell>
          <cell r="J891">
            <v>18789.47</v>
          </cell>
          <cell r="K891">
            <v>18789.47</v>
          </cell>
          <cell r="L891">
            <v>18789.47</v>
          </cell>
          <cell r="M891">
            <v>18789.47</v>
          </cell>
          <cell r="N891">
            <v>18789.47</v>
          </cell>
          <cell r="O891">
            <v>18789.47</v>
          </cell>
        </row>
        <row r="892">
          <cell r="A892">
            <v>18789.47</v>
          </cell>
          <cell r="B892">
            <v>18789.47</v>
          </cell>
          <cell r="C892">
            <v>18789.47</v>
          </cell>
          <cell r="D892">
            <v>18789.47</v>
          </cell>
          <cell r="E892">
            <v>18789.47</v>
          </cell>
          <cell r="F892">
            <v>18789.47</v>
          </cell>
          <cell r="G892">
            <v>18789.47</v>
          </cell>
          <cell r="H892">
            <v>18789.47</v>
          </cell>
          <cell r="I892">
            <v>18789.47</v>
          </cell>
          <cell r="J892">
            <v>18789.47</v>
          </cell>
          <cell r="K892">
            <v>18789.47</v>
          </cell>
          <cell r="L892">
            <v>18789.47</v>
          </cell>
          <cell r="M892">
            <v>18789.47</v>
          </cell>
          <cell r="N892">
            <v>18789.47</v>
          </cell>
          <cell r="O892">
            <v>18789.47</v>
          </cell>
        </row>
        <row r="893">
          <cell r="A893">
            <v>18789.47</v>
          </cell>
          <cell r="B893">
            <v>18789.47</v>
          </cell>
          <cell r="C893">
            <v>18789.47</v>
          </cell>
          <cell r="D893">
            <v>18789.47</v>
          </cell>
          <cell r="E893">
            <v>18789.47</v>
          </cell>
          <cell r="F893">
            <v>18789.47</v>
          </cell>
          <cell r="G893">
            <v>18789.47</v>
          </cell>
          <cell r="H893">
            <v>18789.47</v>
          </cell>
          <cell r="I893">
            <v>18789.47</v>
          </cell>
          <cell r="J893">
            <v>18789.47</v>
          </cell>
          <cell r="K893">
            <v>18789.47</v>
          </cell>
          <cell r="L893">
            <v>18789.47</v>
          </cell>
          <cell r="M893">
            <v>18789.47</v>
          </cell>
          <cell r="N893">
            <v>18789.47</v>
          </cell>
          <cell r="O893">
            <v>18789.47</v>
          </cell>
        </row>
        <row r="894">
          <cell r="A894">
            <v>18789.47</v>
          </cell>
          <cell r="B894">
            <v>18789.47</v>
          </cell>
          <cell r="C894">
            <v>18789.47</v>
          </cell>
          <cell r="D894">
            <v>18789.47</v>
          </cell>
          <cell r="E894">
            <v>18789.47</v>
          </cell>
          <cell r="F894">
            <v>18789.47</v>
          </cell>
          <cell r="G894">
            <v>18789.47</v>
          </cell>
          <cell r="H894">
            <v>18789.47</v>
          </cell>
          <cell r="I894">
            <v>18789.47</v>
          </cell>
          <cell r="J894">
            <v>18789.47</v>
          </cell>
          <cell r="K894">
            <v>18789.47</v>
          </cell>
          <cell r="L894">
            <v>18789.47</v>
          </cell>
          <cell r="M894">
            <v>18789.47</v>
          </cell>
          <cell r="N894">
            <v>18789.47</v>
          </cell>
          <cell r="O894">
            <v>18789.47</v>
          </cell>
        </row>
        <row r="895">
          <cell r="A895">
            <v>18789.47</v>
          </cell>
          <cell r="B895">
            <v>18789.47</v>
          </cell>
          <cell r="C895">
            <v>18789.47</v>
          </cell>
          <cell r="D895">
            <v>18789.47</v>
          </cell>
          <cell r="E895">
            <v>18789.47</v>
          </cell>
          <cell r="F895">
            <v>18789.47</v>
          </cell>
          <cell r="G895">
            <v>18789.47</v>
          </cell>
          <cell r="H895">
            <v>18789.47</v>
          </cell>
          <cell r="I895">
            <v>18789.47</v>
          </cell>
          <cell r="J895">
            <v>18789.47</v>
          </cell>
          <cell r="K895">
            <v>18789.47</v>
          </cell>
          <cell r="L895">
            <v>18789.47</v>
          </cell>
          <cell r="M895">
            <v>18789.47</v>
          </cell>
          <cell r="N895">
            <v>18789.47</v>
          </cell>
          <cell r="O895">
            <v>18789.47</v>
          </cell>
        </row>
        <row r="896">
          <cell r="A896">
            <v>18789.47</v>
          </cell>
          <cell r="B896">
            <v>18789.47</v>
          </cell>
          <cell r="C896">
            <v>18789.47</v>
          </cell>
          <cell r="D896">
            <v>18789.47</v>
          </cell>
          <cell r="E896">
            <v>18789.47</v>
          </cell>
          <cell r="F896">
            <v>18789.47</v>
          </cell>
          <cell r="G896">
            <v>18789.47</v>
          </cell>
          <cell r="H896">
            <v>18789.47</v>
          </cell>
          <cell r="I896">
            <v>18789.47</v>
          </cell>
          <cell r="J896">
            <v>18789.47</v>
          </cell>
          <cell r="K896">
            <v>18789.47</v>
          </cell>
          <cell r="L896">
            <v>18789.47</v>
          </cell>
          <cell r="M896">
            <v>18789.47</v>
          </cell>
          <cell r="N896">
            <v>18789.47</v>
          </cell>
          <cell r="O896">
            <v>18789.47</v>
          </cell>
        </row>
        <row r="897">
          <cell r="A897">
            <v>18789.47</v>
          </cell>
          <cell r="B897">
            <v>18789.47</v>
          </cell>
          <cell r="C897">
            <v>18789.47</v>
          </cell>
          <cell r="D897">
            <v>18789.47</v>
          </cell>
          <cell r="E897">
            <v>18789.47</v>
          </cell>
          <cell r="F897">
            <v>18789.47</v>
          </cell>
          <cell r="G897">
            <v>18789.47</v>
          </cell>
          <cell r="H897">
            <v>18789.47</v>
          </cell>
          <cell r="I897">
            <v>18789.47</v>
          </cell>
          <cell r="J897">
            <v>18789.47</v>
          </cell>
          <cell r="K897">
            <v>18789.47</v>
          </cell>
          <cell r="L897">
            <v>18789.47</v>
          </cell>
          <cell r="M897">
            <v>18789.47</v>
          </cell>
          <cell r="N897">
            <v>18789.47</v>
          </cell>
          <cell r="O897">
            <v>18789.47</v>
          </cell>
        </row>
        <row r="898">
          <cell r="A898">
            <v>18789.47</v>
          </cell>
          <cell r="B898">
            <v>18789.47</v>
          </cell>
          <cell r="C898">
            <v>18789.47</v>
          </cell>
          <cell r="D898">
            <v>18789.47</v>
          </cell>
          <cell r="E898">
            <v>18789.47</v>
          </cell>
          <cell r="F898">
            <v>18789.47</v>
          </cell>
          <cell r="G898">
            <v>18789.47</v>
          </cell>
          <cell r="H898">
            <v>18789.47</v>
          </cell>
          <cell r="I898">
            <v>18789.47</v>
          </cell>
          <cell r="J898">
            <v>18789.47</v>
          </cell>
          <cell r="K898">
            <v>18789.47</v>
          </cell>
          <cell r="L898">
            <v>18789.47</v>
          </cell>
          <cell r="M898">
            <v>18789.47</v>
          </cell>
          <cell r="N898">
            <v>18789.47</v>
          </cell>
          <cell r="O898">
            <v>18789.47</v>
          </cell>
        </row>
        <row r="899">
          <cell r="A899">
            <v>18789.47</v>
          </cell>
          <cell r="B899">
            <v>18789.47</v>
          </cell>
          <cell r="C899">
            <v>18789.47</v>
          </cell>
          <cell r="D899">
            <v>18789.47</v>
          </cell>
          <cell r="E899">
            <v>18789.47</v>
          </cell>
          <cell r="F899">
            <v>18789.47</v>
          </cell>
          <cell r="G899">
            <v>18789.47</v>
          </cell>
          <cell r="H899">
            <v>18789.47</v>
          </cell>
          <cell r="I899">
            <v>18789.47</v>
          </cell>
          <cell r="J899">
            <v>18789.47</v>
          </cell>
          <cell r="K899">
            <v>18789.47</v>
          </cell>
          <cell r="L899">
            <v>18789.47</v>
          </cell>
          <cell r="M899">
            <v>18789.47</v>
          </cell>
          <cell r="N899">
            <v>18789.47</v>
          </cell>
          <cell r="O899">
            <v>18789.47</v>
          </cell>
        </row>
        <row r="900">
          <cell r="A900">
            <v>18789.47</v>
          </cell>
          <cell r="B900">
            <v>18789.47</v>
          </cell>
          <cell r="C900">
            <v>18789.47</v>
          </cell>
          <cell r="D900">
            <v>18789.47</v>
          </cell>
          <cell r="E900">
            <v>18789.47</v>
          </cell>
          <cell r="F900">
            <v>18789.47</v>
          </cell>
          <cell r="G900">
            <v>18789.47</v>
          </cell>
          <cell r="H900">
            <v>18789.47</v>
          </cell>
          <cell r="I900">
            <v>18789.47</v>
          </cell>
          <cell r="J900">
            <v>18789.47</v>
          </cell>
          <cell r="K900">
            <v>18789.47</v>
          </cell>
          <cell r="L900">
            <v>18789.47</v>
          </cell>
          <cell r="M900">
            <v>18789.47</v>
          </cell>
          <cell r="N900">
            <v>18789.47</v>
          </cell>
          <cell r="O900">
            <v>18789.47</v>
          </cell>
        </row>
        <row r="901">
          <cell r="A901">
            <v>18789.47</v>
          </cell>
          <cell r="B901">
            <v>18789.47</v>
          </cell>
          <cell r="C901">
            <v>18789.47</v>
          </cell>
          <cell r="D901">
            <v>18789.47</v>
          </cell>
          <cell r="E901">
            <v>18789.47</v>
          </cell>
          <cell r="F901">
            <v>18789.47</v>
          </cell>
          <cell r="G901">
            <v>18789.47</v>
          </cell>
          <cell r="H901">
            <v>18789.47</v>
          </cell>
          <cell r="I901">
            <v>18789.47</v>
          </cell>
          <cell r="J901">
            <v>18789.47</v>
          </cell>
          <cell r="K901">
            <v>18789.47</v>
          </cell>
          <cell r="L901">
            <v>18789.47</v>
          </cell>
          <cell r="M901">
            <v>18789.47</v>
          </cell>
          <cell r="N901">
            <v>18789.47</v>
          </cell>
          <cell r="O901">
            <v>18789.47</v>
          </cell>
        </row>
        <row r="902">
          <cell r="A902">
            <v>18789.47</v>
          </cell>
          <cell r="B902">
            <v>18789.47</v>
          </cell>
          <cell r="C902">
            <v>18789.47</v>
          </cell>
          <cell r="D902">
            <v>18789.47</v>
          </cell>
          <cell r="E902">
            <v>18789.47</v>
          </cell>
          <cell r="F902">
            <v>18789.47</v>
          </cell>
          <cell r="G902">
            <v>18789.47</v>
          </cell>
          <cell r="H902">
            <v>18789.47</v>
          </cell>
          <cell r="I902">
            <v>18789.47</v>
          </cell>
          <cell r="J902">
            <v>18789.47</v>
          </cell>
          <cell r="K902">
            <v>18789.47</v>
          </cell>
          <cell r="L902">
            <v>18789.47</v>
          </cell>
          <cell r="M902">
            <v>18789.47</v>
          </cell>
          <cell r="N902">
            <v>18789.47</v>
          </cell>
          <cell r="O902">
            <v>18789.47</v>
          </cell>
        </row>
        <row r="903">
          <cell r="A903">
            <v>18789.47</v>
          </cell>
          <cell r="B903">
            <v>18789.47</v>
          </cell>
          <cell r="C903">
            <v>18789.47</v>
          </cell>
          <cell r="D903">
            <v>18789.47</v>
          </cell>
          <cell r="E903">
            <v>18789.47</v>
          </cell>
          <cell r="F903">
            <v>18789.47</v>
          </cell>
          <cell r="G903">
            <v>18789.47</v>
          </cell>
          <cell r="H903">
            <v>18789.47</v>
          </cell>
          <cell r="I903">
            <v>18789.47</v>
          </cell>
          <cell r="J903">
            <v>18789.47</v>
          </cell>
          <cell r="K903">
            <v>18789.47</v>
          </cell>
          <cell r="L903">
            <v>18789.47</v>
          </cell>
          <cell r="M903">
            <v>18789.47</v>
          </cell>
          <cell r="N903">
            <v>18789.47</v>
          </cell>
          <cell r="O903">
            <v>18789.47</v>
          </cell>
        </row>
        <row r="904">
          <cell r="A904">
            <v>18789.47</v>
          </cell>
          <cell r="B904">
            <v>18789.47</v>
          </cell>
          <cell r="C904">
            <v>18789.47</v>
          </cell>
          <cell r="D904">
            <v>18789.47</v>
          </cell>
          <cell r="E904">
            <v>18789.47</v>
          </cell>
          <cell r="F904">
            <v>18789.47</v>
          </cell>
          <cell r="G904">
            <v>18789.47</v>
          </cell>
          <cell r="H904">
            <v>18789.47</v>
          </cell>
          <cell r="I904">
            <v>18789.47</v>
          </cell>
          <cell r="J904">
            <v>18789.47</v>
          </cell>
          <cell r="K904">
            <v>18789.47</v>
          </cell>
          <cell r="L904">
            <v>18789.47</v>
          </cell>
          <cell r="M904">
            <v>18789.47</v>
          </cell>
          <cell r="N904">
            <v>18789.47</v>
          </cell>
          <cell r="O904">
            <v>18789.47</v>
          </cell>
        </row>
        <row r="905">
          <cell r="A905">
            <v>18789.47</v>
          </cell>
          <cell r="B905">
            <v>18789.47</v>
          </cell>
          <cell r="C905">
            <v>18789.47</v>
          </cell>
          <cell r="D905">
            <v>18789.47</v>
          </cell>
          <cell r="E905">
            <v>18789.47</v>
          </cell>
          <cell r="F905">
            <v>18789.47</v>
          </cell>
          <cell r="G905">
            <v>18789.47</v>
          </cell>
          <cell r="H905">
            <v>18789.47</v>
          </cell>
          <cell r="I905">
            <v>18789.47</v>
          </cell>
          <cell r="J905">
            <v>18789.47</v>
          </cell>
          <cell r="K905">
            <v>18789.47</v>
          </cell>
          <cell r="L905">
            <v>18789.47</v>
          </cell>
          <cell r="M905">
            <v>18789.47</v>
          </cell>
          <cell r="N905">
            <v>18789.47</v>
          </cell>
          <cell r="O905">
            <v>18789.47</v>
          </cell>
        </row>
        <row r="906">
          <cell r="A906">
            <v>18789.47</v>
          </cell>
          <cell r="B906">
            <v>18789.47</v>
          </cell>
          <cell r="C906">
            <v>18789.47</v>
          </cell>
          <cell r="D906">
            <v>18789.47</v>
          </cell>
          <cell r="E906">
            <v>18789.47</v>
          </cell>
          <cell r="F906">
            <v>18789.47</v>
          </cell>
          <cell r="G906">
            <v>18789.47</v>
          </cell>
          <cell r="H906">
            <v>18789.47</v>
          </cell>
          <cell r="I906">
            <v>18789.47</v>
          </cell>
          <cell r="J906">
            <v>18789.47</v>
          </cell>
          <cell r="K906">
            <v>18789.47</v>
          </cell>
          <cell r="L906">
            <v>18789.47</v>
          </cell>
          <cell r="M906">
            <v>18789.47</v>
          </cell>
          <cell r="N906">
            <v>18789.47</v>
          </cell>
          <cell r="O906">
            <v>18789.47</v>
          </cell>
        </row>
        <row r="907">
          <cell r="A907">
            <v>18789.47</v>
          </cell>
          <cell r="B907">
            <v>18789.47</v>
          </cell>
          <cell r="C907">
            <v>18789.47</v>
          </cell>
          <cell r="D907">
            <v>18789.47</v>
          </cell>
          <cell r="E907">
            <v>18789.47</v>
          </cell>
          <cell r="F907">
            <v>18789.47</v>
          </cell>
          <cell r="G907">
            <v>18789.47</v>
          </cell>
          <cell r="H907">
            <v>18789.47</v>
          </cell>
          <cell r="I907">
            <v>18789.47</v>
          </cell>
          <cell r="J907">
            <v>18789.47</v>
          </cell>
          <cell r="K907">
            <v>18789.47</v>
          </cell>
          <cell r="L907">
            <v>18789.47</v>
          </cell>
          <cell r="M907">
            <v>18789.47</v>
          </cell>
          <cell r="N907">
            <v>18789.47</v>
          </cell>
          <cell r="O907">
            <v>18789.47</v>
          </cell>
        </row>
        <row r="908">
          <cell r="A908">
            <v>18789.47</v>
          </cell>
          <cell r="B908">
            <v>18789.47</v>
          </cell>
          <cell r="C908">
            <v>18789.47</v>
          </cell>
          <cell r="D908">
            <v>18789.47</v>
          </cell>
          <cell r="E908">
            <v>18789.47</v>
          </cell>
          <cell r="F908">
            <v>18789.47</v>
          </cell>
          <cell r="G908">
            <v>18789.47</v>
          </cell>
          <cell r="H908">
            <v>18789.47</v>
          </cell>
          <cell r="I908">
            <v>18789.47</v>
          </cell>
          <cell r="J908">
            <v>18789.47</v>
          </cell>
          <cell r="K908">
            <v>18789.47</v>
          </cell>
          <cell r="L908">
            <v>18789.47</v>
          </cell>
          <cell r="M908">
            <v>18789.47</v>
          </cell>
          <cell r="N908">
            <v>18789.47</v>
          </cell>
          <cell r="O908">
            <v>18789.47</v>
          </cell>
        </row>
        <row r="909">
          <cell r="A909">
            <v>18789.47</v>
          </cell>
          <cell r="B909">
            <v>18789.47</v>
          </cell>
          <cell r="C909">
            <v>18789.47</v>
          </cell>
          <cell r="D909">
            <v>18789.47</v>
          </cell>
          <cell r="E909">
            <v>18789.47</v>
          </cell>
          <cell r="F909">
            <v>18789.47</v>
          </cell>
          <cell r="G909">
            <v>18789.47</v>
          </cell>
          <cell r="H909">
            <v>18789.47</v>
          </cell>
          <cell r="I909">
            <v>18789.47</v>
          </cell>
          <cell r="J909">
            <v>18789.47</v>
          </cell>
          <cell r="K909">
            <v>18789.47</v>
          </cell>
          <cell r="L909">
            <v>18789.47</v>
          </cell>
          <cell r="M909">
            <v>18789.47</v>
          </cell>
          <cell r="N909">
            <v>18789.47</v>
          </cell>
          <cell r="O909">
            <v>18789.47</v>
          </cell>
        </row>
        <row r="910">
          <cell r="A910">
            <v>18789.47</v>
          </cell>
          <cell r="B910">
            <v>18789.47</v>
          </cell>
          <cell r="C910">
            <v>18789.47</v>
          </cell>
          <cell r="D910">
            <v>18789.47</v>
          </cell>
          <cell r="E910">
            <v>18789.47</v>
          </cell>
          <cell r="F910">
            <v>18789.47</v>
          </cell>
          <cell r="G910">
            <v>18789.47</v>
          </cell>
          <cell r="H910">
            <v>18789.47</v>
          </cell>
          <cell r="I910">
            <v>18789.47</v>
          </cell>
          <cell r="J910">
            <v>18789.47</v>
          </cell>
          <cell r="K910">
            <v>18789.47</v>
          </cell>
          <cell r="L910">
            <v>18789.47</v>
          </cell>
          <cell r="M910">
            <v>18789.47</v>
          </cell>
          <cell r="N910">
            <v>18789.47</v>
          </cell>
          <cell r="O910">
            <v>18789.47</v>
          </cell>
        </row>
        <row r="911">
          <cell r="A911">
            <v>18789.47</v>
          </cell>
          <cell r="B911">
            <v>18789.47</v>
          </cell>
          <cell r="C911">
            <v>18789.47</v>
          </cell>
          <cell r="D911">
            <v>18789.47</v>
          </cell>
          <cell r="E911">
            <v>18789.47</v>
          </cell>
          <cell r="F911">
            <v>18789.47</v>
          </cell>
          <cell r="G911">
            <v>18789.47</v>
          </cell>
          <cell r="H911">
            <v>18789.47</v>
          </cell>
          <cell r="I911">
            <v>18789.47</v>
          </cell>
          <cell r="J911">
            <v>18789.47</v>
          </cell>
          <cell r="K911">
            <v>18789.47</v>
          </cell>
          <cell r="L911">
            <v>18789.47</v>
          </cell>
          <cell r="M911">
            <v>18789.47</v>
          </cell>
          <cell r="N911">
            <v>18789.47</v>
          </cell>
          <cell r="O911">
            <v>18789.47</v>
          </cell>
        </row>
        <row r="912">
          <cell r="A912">
            <v>18789.47</v>
          </cell>
          <cell r="B912">
            <v>18789.47</v>
          </cell>
          <cell r="C912">
            <v>18789.47</v>
          </cell>
          <cell r="D912">
            <v>18789.47</v>
          </cell>
          <cell r="E912">
            <v>18789.47</v>
          </cell>
          <cell r="F912">
            <v>18789.47</v>
          </cell>
          <cell r="G912">
            <v>18789.47</v>
          </cell>
          <cell r="H912">
            <v>18789.47</v>
          </cell>
          <cell r="I912">
            <v>18789.47</v>
          </cell>
          <cell r="J912">
            <v>18789.47</v>
          </cell>
          <cell r="K912">
            <v>18789.47</v>
          </cell>
          <cell r="L912">
            <v>18789.47</v>
          </cell>
          <cell r="M912">
            <v>18789.47</v>
          </cell>
          <cell r="N912">
            <v>18789.47</v>
          </cell>
          <cell r="O912">
            <v>18789.47</v>
          </cell>
        </row>
        <row r="913">
          <cell r="A913">
            <v>18789.47</v>
          </cell>
          <cell r="B913">
            <v>18789.47</v>
          </cell>
          <cell r="C913">
            <v>18789.47</v>
          </cell>
          <cell r="D913">
            <v>18789.47</v>
          </cell>
          <cell r="E913">
            <v>18789.47</v>
          </cell>
          <cell r="F913">
            <v>18789.47</v>
          </cell>
          <cell r="G913">
            <v>18789.47</v>
          </cell>
          <cell r="H913">
            <v>18789.47</v>
          </cell>
          <cell r="I913">
            <v>18789.47</v>
          </cell>
          <cell r="J913">
            <v>18789.47</v>
          </cell>
          <cell r="K913">
            <v>18789.47</v>
          </cell>
          <cell r="L913">
            <v>18789.47</v>
          </cell>
          <cell r="M913">
            <v>18789.47</v>
          </cell>
          <cell r="N913">
            <v>18789.47</v>
          </cell>
          <cell r="O913">
            <v>18789.47</v>
          </cell>
        </row>
        <row r="914">
          <cell r="A914">
            <v>18789.47</v>
          </cell>
          <cell r="B914">
            <v>18789.47</v>
          </cell>
          <cell r="C914">
            <v>18789.47</v>
          </cell>
          <cell r="D914">
            <v>18789.47</v>
          </cell>
          <cell r="E914">
            <v>18789.47</v>
          </cell>
          <cell r="F914">
            <v>18789.47</v>
          </cell>
          <cell r="G914">
            <v>18789.47</v>
          </cell>
          <cell r="H914">
            <v>18789.47</v>
          </cell>
          <cell r="I914">
            <v>18789.47</v>
          </cell>
          <cell r="J914">
            <v>18789.47</v>
          </cell>
          <cell r="K914">
            <v>18789.47</v>
          </cell>
          <cell r="L914">
            <v>18789.47</v>
          </cell>
          <cell r="M914">
            <v>18789.47</v>
          </cell>
          <cell r="N914">
            <v>18789.47</v>
          </cell>
          <cell r="O914">
            <v>18789.47</v>
          </cell>
        </row>
        <row r="915">
          <cell r="A915">
            <v>18789.47</v>
          </cell>
          <cell r="B915">
            <v>18789.47</v>
          </cell>
          <cell r="C915">
            <v>18789.47</v>
          </cell>
          <cell r="D915">
            <v>18789.47</v>
          </cell>
          <cell r="E915">
            <v>18789.47</v>
          </cell>
          <cell r="F915">
            <v>18789.47</v>
          </cell>
          <cell r="G915">
            <v>18789.47</v>
          </cell>
          <cell r="H915">
            <v>18789.47</v>
          </cell>
          <cell r="I915">
            <v>18789.47</v>
          </cell>
          <cell r="J915">
            <v>18789.47</v>
          </cell>
          <cell r="K915">
            <v>18789.47</v>
          </cell>
          <cell r="L915">
            <v>18789.47</v>
          </cell>
          <cell r="M915">
            <v>18789.47</v>
          </cell>
          <cell r="N915">
            <v>18789.47</v>
          </cell>
          <cell r="O915">
            <v>18789.47</v>
          </cell>
        </row>
        <row r="916">
          <cell r="A916">
            <v>18789.47</v>
          </cell>
          <cell r="B916">
            <v>18789.47</v>
          </cell>
          <cell r="C916">
            <v>18789.47</v>
          </cell>
          <cell r="D916">
            <v>18789.47</v>
          </cell>
          <cell r="E916">
            <v>18789.47</v>
          </cell>
          <cell r="F916">
            <v>18789.47</v>
          </cell>
          <cell r="G916">
            <v>18789.47</v>
          </cell>
          <cell r="H916">
            <v>18789.47</v>
          </cell>
          <cell r="I916">
            <v>18789.47</v>
          </cell>
          <cell r="J916">
            <v>18789.47</v>
          </cell>
          <cell r="K916">
            <v>18789.47</v>
          </cell>
          <cell r="L916">
            <v>18789.47</v>
          </cell>
          <cell r="M916">
            <v>18789.47</v>
          </cell>
          <cell r="N916">
            <v>18789.47</v>
          </cell>
          <cell r="O916">
            <v>18789.47</v>
          </cell>
        </row>
        <row r="917">
          <cell r="A917">
            <v>18789.47</v>
          </cell>
          <cell r="B917">
            <v>18789.47</v>
          </cell>
          <cell r="C917">
            <v>18789.47</v>
          </cell>
          <cell r="D917">
            <v>18789.47</v>
          </cell>
          <cell r="E917">
            <v>18789.47</v>
          </cell>
          <cell r="F917">
            <v>18789.47</v>
          </cell>
          <cell r="G917">
            <v>18789.47</v>
          </cell>
          <cell r="H917">
            <v>18789.47</v>
          </cell>
          <cell r="I917">
            <v>18789.47</v>
          </cell>
          <cell r="J917">
            <v>18789.47</v>
          </cell>
          <cell r="K917">
            <v>18789.47</v>
          </cell>
          <cell r="L917">
            <v>18789.47</v>
          </cell>
          <cell r="M917">
            <v>18789.47</v>
          </cell>
          <cell r="N917">
            <v>18789.47</v>
          </cell>
          <cell r="O917">
            <v>18789.47</v>
          </cell>
        </row>
        <row r="918">
          <cell r="A918">
            <v>18789.47</v>
          </cell>
          <cell r="B918">
            <v>18789.47</v>
          </cell>
          <cell r="C918">
            <v>18789.47</v>
          </cell>
          <cell r="D918">
            <v>18789.47</v>
          </cell>
          <cell r="E918">
            <v>18789.47</v>
          </cell>
          <cell r="F918">
            <v>18789.47</v>
          </cell>
          <cell r="G918">
            <v>18789.47</v>
          </cell>
          <cell r="H918">
            <v>18789.47</v>
          </cell>
          <cell r="I918">
            <v>18789.47</v>
          </cell>
          <cell r="J918">
            <v>18789.47</v>
          </cell>
          <cell r="K918">
            <v>18789.47</v>
          </cell>
          <cell r="L918">
            <v>18789.47</v>
          </cell>
          <cell r="M918">
            <v>18789.47</v>
          </cell>
          <cell r="N918">
            <v>18789.47</v>
          </cell>
          <cell r="O918">
            <v>18789.47</v>
          </cell>
        </row>
        <row r="919">
          <cell r="A919">
            <v>18789.47</v>
          </cell>
          <cell r="B919">
            <v>18789.47</v>
          </cell>
          <cell r="C919">
            <v>18789.47</v>
          </cell>
          <cell r="D919">
            <v>18789.47</v>
          </cell>
          <cell r="E919">
            <v>18789.47</v>
          </cell>
          <cell r="F919">
            <v>18789.47</v>
          </cell>
          <cell r="G919">
            <v>18789.47</v>
          </cell>
          <cell r="H919">
            <v>18789.47</v>
          </cell>
          <cell r="I919">
            <v>18789.47</v>
          </cell>
          <cell r="J919">
            <v>18789.47</v>
          </cell>
          <cell r="K919">
            <v>18789.47</v>
          </cell>
          <cell r="L919">
            <v>18789.47</v>
          </cell>
          <cell r="M919">
            <v>18789.47</v>
          </cell>
          <cell r="N919">
            <v>18789.47</v>
          </cell>
          <cell r="O919">
            <v>18789.47</v>
          </cell>
        </row>
        <row r="920">
          <cell r="A920">
            <v>18789.47</v>
          </cell>
          <cell r="B920">
            <v>18789.47</v>
          </cell>
          <cell r="C920">
            <v>18789.47</v>
          </cell>
          <cell r="D920">
            <v>18789.47</v>
          </cell>
          <cell r="E920">
            <v>18789.47</v>
          </cell>
          <cell r="F920">
            <v>18789.47</v>
          </cell>
          <cell r="G920">
            <v>18789.47</v>
          </cell>
          <cell r="H920">
            <v>18789.47</v>
          </cell>
          <cell r="I920">
            <v>18789.47</v>
          </cell>
          <cell r="J920">
            <v>18789.47</v>
          </cell>
          <cell r="K920">
            <v>18789.47</v>
          </cell>
          <cell r="L920">
            <v>18789.47</v>
          </cell>
          <cell r="M920">
            <v>18789.47</v>
          </cell>
          <cell r="N920">
            <v>18789.47</v>
          </cell>
          <cell r="O920">
            <v>18789.47</v>
          </cell>
        </row>
        <row r="921">
          <cell r="A921">
            <v>18789.47</v>
          </cell>
          <cell r="B921">
            <v>18789.47</v>
          </cell>
          <cell r="C921">
            <v>18789.47</v>
          </cell>
          <cell r="D921">
            <v>18789.47</v>
          </cell>
          <cell r="E921">
            <v>18789.47</v>
          </cell>
          <cell r="F921">
            <v>18789.47</v>
          </cell>
          <cell r="G921">
            <v>18789.47</v>
          </cell>
          <cell r="H921">
            <v>18789.47</v>
          </cell>
          <cell r="I921">
            <v>18789.47</v>
          </cell>
          <cell r="J921">
            <v>18789.47</v>
          </cell>
          <cell r="K921">
            <v>18789.47</v>
          </cell>
          <cell r="L921">
            <v>18789.47</v>
          </cell>
          <cell r="M921">
            <v>18789.47</v>
          </cell>
          <cell r="N921">
            <v>18789.47</v>
          </cell>
          <cell r="O921">
            <v>18789.47</v>
          </cell>
        </row>
        <row r="922">
          <cell r="A922">
            <v>18789.47</v>
          </cell>
          <cell r="B922">
            <v>18789.47</v>
          </cell>
          <cell r="C922">
            <v>18789.47</v>
          </cell>
          <cell r="D922">
            <v>18789.47</v>
          </cell>
          <cell r="E922">
            <v>18789.47</v>
          </cell>
          <cell r="F922">
            <v>18789.47</v>
          </cell>
          <cell r="G922">
            <v>18789.47</v>
          </cell>
          <cell r="H922">
            <v>18789.47</v>
          </cell>
          <cell r="I922">
            <v>18789.47</v>
          </cell>
          <cell r="J922">
            <v>18789.47</v>
          </cell>
          <cell r="K922">
            <v>18789.47</v>
          </cell>
          <cell r="L922">
            <v>18789.47</v>
          </cell>
          <cell r="M922">
            <v>18789.47</v>
          </cell>
          <cell r="N922">
            <v>18789.47</v>
          </cell>
          <cell r="O922">
            <v>18789.47</v>
          </cell>
        </row>
        <row r="923">
          <cell r="A923">
            <v>18789.47</v>
          </cell>
          <cell r="B923">
            <v>18789.47</v>
          </cell>
          <cell r="C923">
            <v>18789.47</v>
          </cell>
          <cell r="D923">
            <v>18789.47</v>
          </cell>
          <cell r="E923">
            <v>18789.47</v>
          </cell>
          <cell r="F923">
            <v>18789.47</v>
          </cell>
          <cell r="G923">
            <v>18789.47</v>
          </cell>
          <cell r="H923">
            <v>18789.47</v>
          </cell>
          <cell r="I923">
            <v>18789.47</v>
          </cell>
          <cell r="J923">
            <v>18789.47</v>
          </cell>
          <cell r="K923">
            <v>18789.47</v>
          </cell>
          <cell r="L923">
            <v>18789.47</v>
          </cell>
          <cell r="M923">
            <v>18789.47</v>
          </cell>
          <cell r="N923">
            <v>18789.47</v>
          </cell>
          <cell r="O923">
            <v>18789.47</v>
          </cell>
        </row>
        <row r="924">
          <cell r="A924">
            <v>18789.47</v>
          </cell>
          <cell r="B924">
            <v>18789.47</v>
          </cell>
          <cell r="C924">
            <v>18789.47</v>
          </cell>
          <cell r="D924">
            <v>18789.47</v>
          </cell>
          <cell r="E924">
            <v>18789.47</v>
          </cell>
          <cell r="F924">
            <v>18789.47</v>
          </cell>
          <cell r="G924">
            <v>18789.47</v>
          </cell>
          <cell r="H924">
            <v>18789.47</v>
          </cell>
          <cell r="I924">
            <v>18789.47</v>
          </cell>
          <cell r="J924">
            <v>18789.47</v>
          </cell>
          <cell r="K924">
            <v>18789.47</v>
          </cell>
          <cell r="L924">
            <v>18789.47</v>
          </cell>
          <cell r="M924">
            <v>18789.47</v>
          </cell>
          <cell r="N924">
            <v>18789.47</v>
          </cell>
          <cell r="O924">
            <v>18789.47</v>
          </cell>
        </row>
        <row r="925">
          <cell r="A925">
            <v>18789.47</v>
          </cell>
          <cell r="B925">
            <v>18789.47</v>
          </cell>
          <cell r="C925">
            <v>18789.47</v>
          </cell>
          <cell r="D925">
            <v>18789.47</v>
          </cell>
          <cell r="E925">
            <v>18789.47</v>
          </cell>
          <cell r="F925">
            <v>18789.47</v>
          </cell>
          <cell r="G925">
            <v>18789.47</v>
          </cell>
          <cell r="H925">
            <v>18789.47</v>
          </cell>
          <cell r="I925">
            <v>18789.47</v>
          </cell>
          <cell r="J925">
            <v>18789.47</v>
          </cell>
          <cell r="K925">
            <v>18789.47</v>
          </cell>
          <cell r="L925">
            <v>18789.47</v>
          </cell>
          <cell r="M925">
            <v>18789.47</v>
          </cell>
          <cell r="N925">
            <v>18789.47</v>
          </cell>
          <cell r="O925">
            <v>18789.47</v>
          </cell>
        </row>
        <row r="926">
          <cell r="A926">
            <v>18789.47</v>
          </cell>
          <cell r="B926">
            <v>18789.47</v>
          </cell>
          <cell r="C926">
            <v>18789.47</v>
          </cell>
          <cell r="D926">
            <v>18789.47</v>
          </cell>
          <cell r="E926">
            <v>18789.47</v>
          </cell>
          <cell r="F926">
            <v>18789.47</v>
          </cell>
          <cell r="G926">
            <v>18789.47</v>
          </cell>
          <cell r="H926">
            <v>18789.47</v>
          </cell>
          <cell r="I926">
            <v>18789.47</v>
          </cell>
          <cell r="J926">
            <v>18789.47</v>
          </cell>
          <cell r="K926">
            <v>18789.47</v>
          </cell>
          <cell r="L926">
            <v>18789.47</v>
          </cell>
          <cell r="M926">
            <v>18789.47</v>
          </cell>
          <cell r="N926">
            <v>18789.47</v>
          </cell>
          <cell r="O926">
            <v>18789.47</v>
          </cell>
        </row>
        <row r="927">
          <cell r="A927">
            <v>18789.47</v>
          </cell>
          <cell r="B927">
            <v>18789.47</v>
          </cell>
          <cell r="C927">
            <v>18789.47</v>
          </cell>
          <cell r="D927">
            <v>18789.47</v>
          </cell>
          <cell r="E927">
            <v>18789.47</v>
          </cell>
          <cell r="F927">
            <v>18789.47</v>
          </cell>
          <cell r="G927">
            <v>18789.47</v>
          </cell>
          <cell r="H927">
            <v>18789.47</v>
          </cell>
          <cell r="I927">
            <v>18789.47</v>
          </cell>
          <cell r="J927">
            <v>18789.47</v>
          </cell>
          <cell r="K927">
            <v>18789.47</v>
          </cell>
          <cell r="L927">
            <v>18789.47</v>
          </cell>
          <cell r="M927">
            <v>18789.47</v>
          </cell>
          <cell r="N927">
            <v>18789.47</v>
          </cell>
          <cell r="O927">
            <v>18789.47</v>
          </cell>
        </row>
        <row r="928">
          <cell r="A928">
            <v>18789.47</v>
          </cell>
          <cell r="B928">
            <v>18789.47</v>
          </cell>
          <cell r="C928">
            <v>18789.47</v>
          </cell>
          <cell r="D928">
            <v>18789.47</v>
          </cell>
          <cell r="E928">
            <v>18789.47</v>
          </cell>
          <cell r="F928">
            <v>18789.47</v>
          </cell>
          <cell r="G928">
            <v>18789.47</v>
          </cell>
          <cell r="H928">
            <v>18789.47</v>
          </cell>
          <cell r="I928">
            <v>18789.47</v>
          </cell>
          <cell r="J928">
            <v>18789.47</v>
          </cell>
          <cell r="K928">
            <v>18789.47</v>
          </cell>
          <cell r="L928">
            <v>18789.47</v>
          </cell>
          <cell r="M928">
            <v>18789.47</v>
          </cell>
          <cell r="N928">
            <v>18789.47</v>
          </cell>
          <cell r="O928">
            <v>18789.47</v>
          </cell>
        </row>
        <row r="929">
          <cell r="A929">
            <v>18789.47</v>
          </cell>
          <cell r="B929">
            <v>18789.47</v>
          </cell>
          <cell r="C929">
            <v>18789.47</v>
          </cell>
          <cell r="D929">
            <v>18789.47</v>
          </cell>
          <cell r="E929">
            <v>18789.47</v>
          </cell>
          <cell r="F929">
            <v>18789.47</v>
          </cell>
          <cell r="G929">
            <v>18789.47</v>
          </cell>
          <cell r="H929">
            <v>18789.47</v>
          </cell>
          <cell r="I929">
            <v>18789.47</v>
          </cell>
          <cell r="J929">
            <v>18789.47</v>
          </cell>
          <cell r="K929">
            <v>18789.47</v>
          </cell>
          <cell r="L929">
            <v>18789.47</v>
          </cell>
          <cell r="M929">
            <v>18789.47</v>
          </cell>
          <cell r="N929">
            <v>18789.47</v>
          </cell>
          <cell r="O929">
            <v>18789.47</v>
          </cell>
        </row>
        <row r="930">
          <cell r="A930">
            <v>18789.47</v>
          </cell>
          <cell r="B930">
            <v>18789.47</v>
          </cell>
          <cell r="C930">
            <v>18789.47</v>
          </cell>
          <cell r="D930">
            <v>18789.47</v>
          </cell>
          <cell r="E930">
            <v>18789.47</v>
          </cell>
          <cell r="F930">
            <v>18789.47</v>
          </cell>
          <cell r="G930">
            <v>18789.47</v>
          </cell>
          <cell r="H930">
            <v>18789.47</v>
          </cell>
          <cell r="I930">
            <v>18789.47</v>
          </cell>
          <cell r="J930">
            <v>18789.47</v>
          </cell>
          <cell r="K930">
            <v>18789.47</v>
          </cell>
          <cell r="L930">
            <v>18789.47</v>
          </cell>
          <cell r="M930">
            <v>18789.47</v>
          </cell>
          <cell r="N930">
            <v>18789.47</v>
          </cell>
          <cell r="O930">
            <v>18789.47</v>
          </cell>
        </row>
        <row r="931">
          <cell r="A931">
            <v>18789.47</v>
          </cell>
          <cell r="B931">
            <v>18789.47</v>
          </cell>
          <cell r="C931">
            <v>18789.47</v>
          </cell>
          <cell r="D931">
            <v>18789.47</v>
          </cell>
          <cell r="E931">
            <v>18789.47</v>
          </cell>
          <cell r="F931">
            <v>18789.47</v>
          </cell>
          <cell r="G931">
            <v>18789.47</v>
          </cell>
          <cell r="H931">
            <v>18789.47</v>
          </cell>
          <cell r="I931">
            <v>18789.47</v>
          </cell>
          <cell r="J931">
            <v>18789.47</v>
          </cell>
          <cell r="K931">
            <v>18789.47</v>
          </cell>
          <cell r="L931">
            <v>18789.47</v>
          </cell>
          <cell r="M931">
            <v>18789.47</v>
          </cell>
          <cell r="N931">
            <v>18789.47</v>
          </cell>
          <cell r="O931">
            <v>18789.47</v>
          </cell>
        </row>
        <row r="932">
          <cell r="A932">
            <v>18789.47</v>
          </cell>
          <cell r="B932">
            <v>18789.47</v>
          </cell>
          <cell r="C932">
            <v>18789.47</v>
          </cell>
          <cell r="D932">
            <v>18789.47</v>
          </cell>
          <cell r="E932">
            <v>18789.47</v>
          </cell>
          <cell r="F932">
            <v>18789.47</v>
          </cell>
          <cell r="G932">
            <v>18789.47</v>
          </cell>
          <cell r="H932">
            <v>18789.47</v>
          </cell>
          <cell r="I932">
            <v>18789.47</v>
          </cell>
          <cell r="J932">
            <v>18789.47</v>
          </cell>
          <cell r="K932">
            <v>18789.47</v>
          </cell>
          <cell r="L932">
            <v>18789.47</v>
          </cell>
          <cell r="M932">
            <v>18789.47</v>
          </cell>
          <cell r="N932">
            <v>18789.47</v>
          </cell>
          <cell r="O932">
            <v>18789.47</v>
          </cell>
        </row>
        <row r="933">
          <cell r="A933">
            <v>18789.47</v>
          </cell>
          <cell r="B933">
            <v>18789.47</v>
          </cell>
          <cell r="C933">
            <v>18789.47</v>
          </cell>
          <cell r="D933">
            <v>18789.47</v>
          </cell>
          <cell r="E933">
            <v>18789.47</v>
          </cell>
          <cell r="F933">
            <v>18789.47</v>
          </cell>
          <cell r="G933">
            <v>18789.47</v>
          </cell>
          <cell r="H933">
            <v>18789.47</v>
          </cell>
          <cell r="I933">
            <v>18789.47</v>
          </cell>
          <cell r="J933">
            <v>18789.47</v>
          </cell>
          <cell r="K933">
            <v>18789.47</v>
          </cell>
          <cell r="L933">
            <v>18789.47</v>
          </cell>
          <cell r="M933">
            <v>18789.47</v>
          </cell>
          <cell r="N933">
            <v>18789.47</v>
          </cell>
          <cell r="O933">
            <v>18789.47</v>
          </cell>
        </row>
        <row r="934">
          <cell r="A934">
            <v>18789.47</v>
          </cell>
          <cell r="B934">
            <v>18789.47</v>
          </cell>
          <cell r="C934">
            <v>18789.47</v>
          </cell>
          <cell r="D934">
            <v>18789.47</v>
          </cell>
          <cell r="E934">
            <v>18789.47</v>
          </cell>
          <cell r="F934">
            <v>18789.47</v>
          </cell>
          <cell r="G934">
            <v>18789.47</v>
          </cell>
          <cell r="H934">
            <v>18789.47</v>
          </cell>
          <cell r="I934">
            <v>18789.47</v>
          </cell>
          <cell r="J934">
            <v>18789.47</v>
          </cell>
          <cell r="K934">
            <v>18789.47</v>
          </cell>
          <cell r="L934">
            <v>18789.47</v>
          </cell>
          <cell r="M934">
            <v>18789.47</v>
          </cell>
          <cell r="N934">
            <v>18789.47</v>
          </cell>
          <cell r="O934">
            <v>18789.47</v>
          </cell>
        </row>
        <row r="935">
          <cell r="A935">
            <v>18789.47</v>
          </cell>
          <cell r="B935">
            <v>18789.47</v>
          </cell>
          <cell r="C935">
            <v>18789.47</v>
          </cell>
          <cell r="D935">
            <v>18789.47</v>
          </cell>
          <cell r="E935">
            <v>18789.47</v>
          </cell>
          <cell r="F935">
            <v>18789.47</v>
          </cell>
          <cell r="G935">
            <v>18789.47</v>
          </cell>
          <cell r="H935">
            <v>18789.47</v>
          </cell>
          <cell r="I935">
            <v>18789.47</v>
          </cell>
          <cell r="J935">
            <v>18789.47</v>
          </cell>
          <cell r="K935">
            <v>18789.47</v>
          </cell>
          <cell r="L935">
            <v>18789.47</v>
          </cell>
          <cell r="M935">
            <v>18789.47</v>
          </cell>
          <cell r="N935">
            <v>18789.47</v>
          </cell>
          <cell r="O935">
            <v>18789.47</v>
          </cell>
        </row>
        <row r="936">
          <cell r="A936">
            <v>18789.47</v>
          </cell>
          <cell r="B936">
            <v>18789.47</v>
          </cell>
          <cell r="C936">
            <v>18789.47</v>
          </cell>
          <cell r="D936">
            <v>18789.47</v>
          </cell>
          <cell r="E936">
            <v>18789.47</v>
          </cell>
          <cell r="F936">
            <v>18789.47</v>
          </cell>
          <cell r="G936">
            <v>18789.47</v>
          </cell>
          <cell r="H936">
            <v>18789.47</v>
          </cell>
          <cell r="I936">
            <v>18789.47</v>
          </cell>
          <cell r="J936">
            <v>18789.47</v>
          </cell>
          <cell r="K936">
            <v>18789.47</v>
          </cell>
          <cell r="L936">
            <v>18789.47</v>
          </cell>
          <cell r="M936">
            <v>18789.47</v>
          </cell>
          <cell r="N936">
            <v>18789.47</v>
          </cell>
          <cell r="O936">
            <v>18789.47</v>
          </cell>
        </row>
        <row r="937">
          <cell r="A937">
            <v>18789.47</v>
          </cell>
          <cell r="B937">
            <v>18789.47</v>
          </cell>
          <cell r="C937">
            <v>18789.47</v>
          </cell>
          <cell r="D937">
            <v>18789.47</v>
          </cell>
          <cell r="E937">
            <v>18789.47</v>
          </cell>
          <cell r="F937">
            <v>18789.47</v>
          </cell>
          <cell r="G937">
            <v>18789.47</v>
          </cell>
          <cell r="H937">
            <v>18789.47</v>
          </cell>
          <cell r="I937">
            <v>18789.47</v>
          </cell>
          <cell r="J937">
            <v>18789.47</v>
          </cell>
          <cell r="K937">
            <v>18789.47</v>
          </cell>
          <cell r="L937">
            <v>18789.47</v>
          </cell>
          <cell r="M937">
            <v>18789.47</v>
          </cell>
          <cell r="N937">
            <v>18789.47</v>
          </cell>
          <cell r="O937">
            <v>18789.47</v>
          </cell>
        </row>
        <row r="938">
          <cell r="A938">
            <v>18789.47</v>
          </cell>
          <cell r="B938">
            <v>18789.47</v>
          </cell>
          <cell r="C938">
            <v>18789.47</v>
          </cell>
          <cell r="D938">
            <v>18789.47</v>
          </cell>
          <cell r="E938">
            <v>18789.47</v>
          </cell>
          <cell r="F938">
            <v>18789.47</v>
          </cell>
          <cell r="G938">
            <v>18789.47</v>
          </cell>
          <cell r="H938">
            <v>18789.47</v>
          </cell>
          <cell r="I938">
            <v>18789.47</v>
          </cell>
          <cell r="J938">
            <v>18789.47</v>
          </cell>
          <cell r="K938">
            <v>18789.47</v>
          </cell>
          <cell r="L938">
            <v>18789.47</v>
          </cell>
          <cell r="M938">
            <v>18789.47</v>
          </cell>
          <cell r="N938">
            <v>18789.47</v>
          </cell>
          <cell r="O938">
            <v>18789.47</v>
          </cell>
        </row>
        <row r="939">
          <cell r="A939">
            <v>18789.47</v>
          </cell>
          <cell r="B939">
            <v>18789.47</v>
          </cell>
          <cell r="C939">
            <v>18789.47</v>
          </cell>
          <cell r="D939">
            <v>18789.47</v>
          </cell>
          <cell r="E939">
            <v>18789.47</v>
          </cell>
          <cell r="F939">
            <v>18789.47</v>
          </cell>
          <cell r="G939">
            <v>18789.47</v>
          </cell>
          <cell r="H939">
            <v>18789.47</v>
          </cell>
          <cell r="I939">
            <v>18789.47</v>
          </cell>
          <cell r="J939">
            <v>18789.47</v>
          </cell>
          <cell r="K939">
            <v>18789.47</v>
          </cell>
          <cell r="L939">
            <v>18789.47</v>
          </cell>
          <cell r="M939">
            <v>18789.47</v>
          </cell>
          <cell r="N939">
            <v>18789.47</v>
          </cell>
          <cell r="O939">
            <v>18789.47</v>
          </cell>
        </row>
        <row r="940">
          <cell r="A940">
            <v>18789.47</v>
          </cell>
          <cell r="B940">
            <v>18789.47</v>
          </cell>
          <cell r="C940">
            <v>18789.47</v>
          </cell>
          <cell r="D940">
            <v>18789.47</v>
          </cell>
          <cell r="E940">
            <v>18789.47</v>
          </cell>
          <cell r="F940">
            <v>18789.47</v>
          </cell>
          <cell r="G940">
            <v>18789.47</v>
          </cell>
          <cell r="H940">
            <v>18789.47</v>
          </cell>
          <cell r="I940">
            <v>18789.47</v>
          </cell>
          <cell r="J940">
            <v>18789.47</v>
          </cell>
          <cell r="K940">
            <v>18789.47</v>
          </cell>
          <cell r="L940">
            <v>18789.47</v>
          </cell>
          <cell r="M940">
            <v>18789.47</v>
          </cell>
          <cell r="N940">
            <v>18789.47</v>
          </cell>
          <cell r="O940">
            <v>18789.47</v>
          </cell>
        </row>
        <row r="941">
          <cell r="A941">
            <v>18789.47</v>
          </cell>
          <cell r="B941">
            <v>18789.47</v>
          </cell>
          <cell r="C941">
            <v>18789.47</v>
          </cell>
          <cell r="D941">
            <v>18789.47</v>
          </cell>
          <cell r="E941">
            <v>18789.47</v>
          </cell>
          <cell r="F941">
            <v>18789.47</v>
          </cell>
          <cell r="G941">
            <v>18789.47</v>
          </cell>
          <cell r="H941">
            <v>18789.47</v>
          </cell>
          <cell r="I941">
            <v>18789.47</v>
          </cell>
          <cell r="J941">
            <v>18789.47</v>
          </cell>
          <cell r="K941">
            <v>18789.47</v>
          </cell>
          <cell r="L941">
            <v>18789.47</v>
          </cell>
          <cell r="M941">
            <v>18789.47</v>
          </cell>
          <cell r="N941">
            <v>18789.47</v>
          </cell>
          <cell r="O941">
            <v>18789.47</v>
          </cell>
        </row>
        <row r="942">
          <cell r="A942">
            <v>18789.47</v>
          </cell>
          <cell r="B942">
            <v>18789.47</v>
          </cell>
          <cell r="C942">
            <v>18789.47</v>
          </cell>
          <cell r="D942">
            <v>18789.47</v>
          </cell>
          <cell r="E942">
            <v>18789.47</v>
          </cell>
          <cell r="F942">
            <v>18789.47</v>
          </cell>
          <cell r="G942">
            <v>18789.47</v>
          </cell>
          <cell r="H942">
            <v>18789.47</v>
          </cell>
          <cell r="I942">
            <v>18789.47</v>
          </cell>
          <cell r="J942">
            <v>18789.47</v>
          </cell>
          <cell r="K942">
            <v>18789.47</v>
          </cell>
          <cell r="L942">
            <v>18789.47</v>
          </cell>
          <cell r="M942">
            <v>18789.47</v>
          </cell>
          <cell r="N942">
            <v>18789.47</v>
          </cell>
          <cell r="O942">
            <v>18789.47</v>
          </cell>
        </row>
        <row r="943">
          <cell r="A943">
            <v>18789.47</v>
          </cell>
          <cell r="B943">
            <v>18789.47</v>
          </cell>
          <cell r="C943">
            <v>18789.47</v>
          </cell>
          <cell r="D943">
            <v>18789.47</v>
          </cell>
          <cell r="E943">
            <v>18789.47</v>
          </cell>
          <cell r="F943">
            <v>18789.47</v>
          </cell>
          <cell r="G943">
            <v>18789.47</v>
          </cell>
          <cell r="H943">
            <v>18789.47</v>
          </cell>
          <cell r="I943">
            <v>18789.47</v>
          </cell>
          <cell r="J943">
            <v>18789.47</v>
          </cell>
          <cell r="K943">
            <v>18789.47</v>
          </cell>
          <cell r="L943">
            <v>18789.47</v>
          </cell>
          <cell r="M943">
            <v>18789.47</v>
          </cell>
          <cell r="N943">
            <v>18789.47</v>
          </cell>
          <cell r="O943">
            <v>18789.47</v>
          </cell>
        </row>
        <row r="944">
          <cell r="A944">
            <v>18789.47</v>
          </cell>
          <cell r="B944">
            <v>18789.47</v>
          </cell>
          <cell r="C944">
            <v>18789.47</v>
          </cell>
          <cell r="D944">
            <v>18789.47</v>
          </cell>
          <cell r="E944">
            <v>18789.47</v>
          </cell>
          <cell r="F944">
            <v>18789.47</v>
          </cell>
          <cell r="G944">
            <v>18789.47</v>
          </cell>
          <cell r="H944">
            <v>18789.47</v>
          </cell>
          <cell r="I944">
            <v>18789.47</v>
          </cell>
          <cell r="J944">
            <v>18789.47</v>
          </cell>
          <cell r="K944">
            <v>18789.47</v>
          </cell>
          <cell r="L944">
            <v>18789.47</v>
          </cell>
          <cell r="M944">
            <v>18789.47</v>
          </cell>
          <cell r="N944">
            <v>18789.47</v>
          </cell>
          <cell r="O944">
            <v>18789.47</v>
          </cell>
        </row>
        <row r="945">
          <cell r="A945">
            <v>18789.47</v>
          </cell>
          <cell r="B945">
            <v>18789.47</v>
          </cell>
          <cell r="C945">
            <v>18789.47</v>
          </cell>
          <cell r="D945">
            <v>18789.47</v>
          </cell>
          <cell r="E945">
            <v>18789.47</v>
          </cell>
          <cell r="F945">
            <v>18789.47</v>
          </cell>
          <cell r="G945">
            <v>18789.47</v>
          </cell>
          <cell r="H945">
            <v>18789.47</v>
          </cell>
          <cell r="I945">
            <v>18789.47</v>
          </cell>
          <cell r="J945">
            <v>18789.47</v>
          </cell>
          <cell r="K945">
            <v>18789.47</v>
          </cell>
          <cell r="L945">
            <v>18789.47</v>
          </cell>
          <cell r="M945">
            <v>18789.47</v>
          </cell>
          <cell r="N945">
            <v>18789.47</v>
          </cell>
          <cell r="O945">
            <v>18789.47</v>
          </cell>
        </row>
        <row r="946">
          <cell r="A946">
            <v>18789.47</v>
          </cell>
          <cell r="B946">
            <v>18789.47</v>
          </cell>
          <cell r="C946">
            <v>18789.47</v>
          </cell>
          <cell r="D946">
            <v>18789.47</v>
          </cell>
          <cell r="E946">
            <v>18789.47</v>
          </cell>
          <cell r="F946">
            <v>18789.47</v>
          </cell>
          <cell r="G946">
            <v>18789.47</v>
          </cell>
          <cell r="H946">
            <v>18789.47</v>
          </cell>
          <cell r="I946">
            <v>18789.47</v>
          </cell>
          <cell r="J946">
            <v>18789.47</v>
          </cell>
          <cell r="K946">
            <v>18789.47</v>
          </cell>
          <cell r="L946">
            <v>18789.47</v>
          </cell>
          <cell r="M946">
            <v>18789.47</v>
          </cell>
          <cell r="N946">
            <v>18789.47</v>
          </cell>
          <cell r="O946">
            <v>18789.47</v>
          </cell>
        </row>
        <row r="947">
          <cell r="A947">
            <v>18789.47</v>
          </cell>
          <cell r="B947">
            <v>18789.47</v>
          </cell>
          <cell r="C947">
            <v>18789.47</v>
          </cell>
          <cell r="D947">
            <v>18789.47</v>
          </cell>
          <cell r="E947">
            <v>18789.47</v>
          </cell>
          <cell r="F947">
            <v>18789.47</v>
          </cell>
          <cell r="G947">
            <v>18789.47</v>
          </cell>
          <cell r="H947">
            <v>18789.47</v>
          </cell>
          <cell r="I947">
            <v>18789.47</v>
          </cell>
          <cell r="J947">
            <v>18789.47</v>
          </cell>
          <cell r="K947">
            <v>18789.47</v>
          </cell>
          <cell r="L947">
            <v>18789.47</v>
          </cell>
          <cell r="M947">
            <v>18789.47</v>
          </cell>
          <cell r="N947">
            <v>18789.47</v>
          </cell>
          <cell r="O947">
            <v>18789.47</v>
          </cell>
        </row>
        <row r="948">
          <cell r="A948">
            <v>18789.47</v>
          </cell>
          <cell r="B948">
            <v>18789.47</v>
          </cell>
          <cell r="C948">
            <v>18789.47</v>
          </cell>
          <cell r="D948">
            <v>18789.47</v>
          </cell>
          <cell r="E948">
            <v>18789.47</v>
          </cell>
          <cell r="F948">
            <v>18789.47</v>
          </cell>
          <cell r="G948">
            <v>18789.47</v>
          </cell>
          <cell r="H948">
            <v>18789.47</v>
          </cell>
          <cell r="I948">
            <v>18789.47</v>
          </cell>
          <cell r="J948">
            <v>18789.47</v>
          </cell>
          <cell r="K948">
            <v>18789.47</v>
          </cell>
          <cell r="L948">
            <v>18789.47</v>
          </cell>
          <cell r="M948">
            <v>18789.47</v>
          </cell>
          <cell r="N948">
            <v>18789.47</v>
          </cell>
          <cell r="O948">
            <v>18789.47</v>
          </cell>
        </row>
        <row r="949">
          <cell r="A949">
            <v>18789.47</v>
          </cell>
          <cell r="B949">
            <v>18789.47</v>
          </cell>
          <cell r="C949">
            <v>18789.47</v>
          </cell>
          <cell r="D949">
            <v>18789.47</v>
          </cell>
          <cell r="E949">
            <v>18789.47</v>
          </cell>
          <cell r="F949">
            <v>18789.47</v>
          </cell>
          <cell r="G949">
            <v>18789.47</v>
          </cell>
          <cell r="H949">
            <v>18789.47</v>
          </cell>
          <cell r="I949">
            <v>18789.47</v>
          </cell>
          <cell r="J949">
            <v>18789.47</v>
          </cell>
          <cell r="K949">
            <v>18789.47</v>
          </cell>
          <cell r="L949">
            <v>18789.47</v>
          </cell>
          <cell r="M949">
            <v>18789.47</v>
          </cell>
          <cell r="N949">
            <v>18789.47</v>
          </cell>
          <cell r="O949">
            <v>18789.47</v>
          </cell>
        </row>
        <row r="950">
          <cell r="A950">
            <v>18789.47</v>
          </cell>
          <cell r="B950">
            <v>18789.47</v>
          </cell>
          <cell r="C950">
            <v>18789.47</v>
          </cell>
          <cell r="D950">
            <v>18789.47</v>
          </cell>
          <cell r="E950">
            <v>18789.47</v>
          </cell>
          <cell r="F950">
            <v>18789.47</v>
          </cell>
          <cell r="G950">
            <v>18789.47</v>
          </cell>
          <cell r="H950">
            <v>18789.47</v>
          </cell>
          <cell r="I950">
            <v>18789.47</v>
          </cell>
          <cell r="J950">
            <v>18789.47</v>
          </cell>
          <cell r="K950">
            <v>18789.47</v>
          </cell>
          <cell r="L950">
            <v>18789.47</v>
          </cell>
          <cell r="M950">
            <v>18789.47</v>
          </cell>
          <cell r="N950">
            <v>18789.47</v>
          </cell>
          <cell r="O950">
            <v>18789.47</v>
          </cell>
        </row>
        <row r="951">
          <cell r="A951">
            <v>18789.47</v>
          </cell>
          <cell r="B951">
            <v>18789.47</v>
          </cell>
          <cell r="C951">
            <v>18789.47</v>
          </cell>
          <cell r="D951">
            <v>18789.47</v>
          </cell>
          <cell r="E951">
            <v>18789.47</v>
          </cell>
          <cell r="F951">
            <v>18789.47</v>
          </cell>
          <cell r="G951">
            <v>18789.47</v>
          </cell>
          <cell r="H951">
            <v>18789.47</v>
          </cell>
          <cell r="I951">
            <v>18789.47</v>
          </cell>
          <cell r="J951">
            <v>18789.47</v>
          </cell>
          <cell r="K951">
            <v>18789.47</v>
          </cell>
          <cell r="L951">
            <v>18789.47</v>
          </cell>
          <cell r="M951">
            <v>18789.47</v>
          </cell>
          <cell r="N951">
            <v>18789.47</v>
          </cell>
          <cell r="O951">
            <v>18789.47</v>
          </cell>
        </row>
        <row r="952">
          <cell r="A952">
            <v>18789.47</v>
          </cell>
          <cell r="B952">
            <v>18789.47</v>
          </cell>
          <cell r="C952">
            <v>18789.47</v>
          </cell>
          <cell r="D952">
            <v>18789.47</v>
          </cell>
          <cell r="E952">
            <v>18789.47</v>
          </cell>
          <cell r="F952">
            <v>18789.47</v>
          </cell>
          <cell r="G952">
            <v>18789.47</v>
          </cell>
          <cell r="H952">
            <v>18789.47</v>
          </cell>
          <cell r="I952">
            <v>18789.47</v>
          </cell>
          <cell r="J952">
            <v>18789.47</v>
          </cell>
          <cell r="K952">
            <v>18789.47</v>
          </cell>
          <cell r="L952">
            <v>18789.47</v>
          </cell>
          <cell r="M952">
            <v>18789.47</v>
          </cell>
          <cell r="N952">
            <v>18789.47</v>
          </cell>
          <cell r="O952">
            <v>18789.47</v>
          </cell>
        </row>
        <row r="953">
          <cell r="A953">
            <v>18789.47</v>
          </cell>
          <cell r="B953">
            <v>18789.47</v>
          </cell>
          <cell r="C953">
            <v>18789.47</v>
          </cell>
          <cell r="D953">
            <v>18789.47</v>
          </cell>
          <cell r="E953">
            <v>18789.47</v>
          </cell>
          <cell r="F953">
            <v>18789.47</v>
          </cell>
          <cell r="G953">
            <v>18789.47</v>
          </cell>
          <cell r="H953">
            <v>18789.47</v>
          </cell>
          <cell r="I953">
            <v>18789.47</v>
          </cell>
          <cell r="J953">
            <v>18789.47</v>
          </cell>
          <cell r="K953">
            <v>18789.47</v>
          </cell>
          <cell r="L953">
            <v>18789.47</v>
          </cell>
          <cell r="M953">
            <v>18789.47</v>
          </cell>
          <cell r="N953">
            <v>18789.47</v>
          </cell>
          <cell r="O953">
            <v>18789.47</v>
          </cell>
        </row>
        <row r="954">
          <cell r="A954">
            <v>18789.47</v>
          </cell>
          <cell r="B954">
            <v>18789.47</v>
          </cell>
          <cell r="C954">
            <v>18789.47</v>
          </cell>
          <cell r="D954">
            <v>18789.47</v>
          </cell>
          <cell r="E954">
            <v>18789.47</v>
          </cell>
          <cell r="F954">
            <v>18789.47</v>
          </cell>
          <cell r="G954">
            <v>18789.47</v>
          </cell>
          <cell r="H954">
            <v>18789.47</v>
          </cell>
          <cell r="I954">
            <v>18789.47</v>
          </cell>
          <cell r="J954">
            <v>18789.47</v>
          </cell>
          <cell r="K954">
            <v>18789.47</v>
          </cell>
          <cell r="L954">
            <v>18789.47</v>
          </cell>
          <cell r="M954">
            <v>18789.47</v>
          </cell>
          <cell r="N954">
            <v>18789.47</v>
          </cell>
          <cell r="O954">
            <v>18789.47</v>
          </cell>
        </row>
        <row r="955">
          <cell r="A955">
            <v>18789.47</v>
          </cell>
          <cell r="B955">
            <v>18789.47</v>
          </cell>
          <cell r="C955">
            <v>18789.47</v>
          </cell>
          <cell r="D955">
            <v>18789.47</v>
          </cell>
          <cell r="E955">
            <v>18789.47</v>
          </cell>
          <cell r="F955">
            <v>18789.47</v>
          </cell>
          <cell r="G955">
            <v>18789.47</v>
          </cell>
          <cell r="H955">
            <v>18789.47</v>
          </cell>
          <cell r="I955">
            <v>18789.47</v>
          </cell>
          <cell r="J955">
            <v>18789.47</v>
          </cell>
          <cell r="K955">
            <v>18789.47</v>
          </cell>
          <cell r="L955">
            <v>18789.47</v>
          </cell>
          <cell r="M955">
            <v>18789.47</v>
          </cell>
          <cell r="N955">
            <v>18789.47</v>
          </cell>
          <cell r="O955">
            <v>18789.47</v>
          </cell>
        </row>
        <row r="956">
          <cell r="A956">
            <v>18789.47</v>
          </cell>
          <cell r="B956">
            <v>18789.47</v>
          </cell>
          <cell r="C956">
            <v>18789.47</v>
          </cell>
          <cell r="D956">
            <v>18789.47</v>
          </cell>
          <cell r="E956">
            <v>18789.47</v>
          </cell>
          <cell r="F956">
            <v>18789.47</v>
          </cell>
          <cell r="G956">
            <v>18789.47</v>
          </cell>
          <cell r="H956">
            <v>18789.47</v>
          </cell>
          <cell r="I956">
            <v>18789.47</v>
          </cell>
          <cell r="J956">
            <v>18789.47</v>
          </cell>
          <cell r="K956">
            <v>18789.47</v>
          </cell>
          <cell r="L956">
            <v>18789.47</v>
          </cell>
          <cell r="M956">
            <v>18789.47</v>
          </cell>
          <cell r="N956">
            <v>18789.47</v>
          </cell>
          <cell r="O956">
            <v>18789.47</v>
          </cell>
        </row>
        <row r="957">
          <cell r="A957">
            <v>18789.47</v>
          </cell>
          <cell r="B957">
            <v>18789.47</v>
          </cell>
          <cell r="C957">
            <v>18789.47</v>
          </cell>
          <cell r="D957">
            <v>18789.47</v>
          </cell>
          <cell r="E957">
            <v>18789.47</v>
          </cell>
          <cell r="F957">
            <v>18789.47</v>
          </cell>
          <cell r="G957">
            <v>18789.47</v>
          </cell>
          <cell r="H957">
            <v>18789.47</v>
          </cell>
          <cell r="I957">
            <v>18789.47</v>
          </cell>
          <cell r="J957">
            <v>18789.47</v>
          </cell>
          <cell r="K957">
            <v>18789.47</v>
          </cell>
          <cell r="L957">
            <v>18789.47</v>
          </cell>
          <cell r="M957">
            <v>18789.47</v>
          </cell>
          <cell r="N957">
            <v>18789.47</v>
          </cell>
          <cell r="O957">
            <v>18789.47</v>
          </cell>
        </row>
        <row r="958">
          <cell r="A958">
            <v>18789.47</v>
          </cell>
          <cell r="B958">
            <v>18789.47</v>
          </cell>
          <cell r="C958">
            <v>18789.47</v>
          </cell>
          <cell r="D958">
            <v>18789.47</v>
          </cell>
          <cell r="E958">
            <v>18789.47</v>
          </cell>
          <cell r="F958">
            <v>18789.47</v>
          </cell>
          <cell r="G958">
            <v>18789.47</v>
          </cell>
          <cell r="H958">
            <v>18789.47</v>
          </cell>
          <cell r="I958">
            <v>18789.47</v>
          </cell>
          <cell r="J958">
            <v>18789.47</v>
          </cell>
          <cell r="K958">
            <v>18789.47</v>
          </cell>
          <cell r="L958">
            <v>18789.47</v>
          </cell>
          <cell r="M958">
            <v>18789.47</v>
          </cell>
          <cell r="N958">
            <v>18789.47</v>
          </cell>
          <cell r="O958">
            <v>18789.47</v>
          </cell>
        </row>
        <row r="959">
          <cell r="A959">
            <v>18789.47</v>
          </cell>
          <cell r="B959">
            <v>18789.47</v>
          </cell>
          <cell r="C959">
            <v>18789.47</v>
          </cell>
          <cell r="D959">
            <v>18789.47</v>
          </cell>
          <cell r="E959">
            <v>18789.47</v>
          </cell>
          <cell r="F959">
            <v>18789.47</v>
          </cell>
          <cell r="G959">
            <v>18789.47</v>
          </cell>
          <cell r="H959">
            <v>18789.47</v>
          </cell>
          <cell r="I959">
            <v>18789.47</v>
          </cell>
          <cell r="J959">
            <v>18789.47</v>
          </cell>
          <cell r="K959">
            <v>18789.47</v>
          </cell>
          <cell r="L959">
            <v>18789.47</v>
          </cell>
          <cell r="M959">
            <v>18789.47</v>
          </cell>
          <cell r="N959">
            <v>18789.47</v>
          </cell>
          <cell r="O959">
            <v>18789.47</v>
          </cell>
        </row>
        <row r="960">
          <cell r="A960">
            <v>18789.47</v>
          </cell>
          <cell r="B960">
            <v>18789.47</v>
          </cell>
          <cell r="C960">
            <v>18789.47</v>
          </cell>
          <cell r="D960">
            <v>18789.47</v>
          </cell>
          <cell r="E960">
            <v>18789.47</v>
          </cell>
          <cell r="F960">
            <v>18789.47</v>
          </cell>
          <cell r="G960">
            <v>18789.47</v>
          </cell>
          <cell r="H960">
            <v>18789.47</v>
          </cell>
          <cell r="I960">
            <v>18789.47</v>
          </cell>
          <cell r="J960">
            <v>18789.47</v>
          </cell>
          <cell r="K960">
            <v>18789.47</v>
          </cell>
          <cell r="L960">
            <v>18789.47</v>
          </cell>
          <cell r="M960">
            <v>18789.47</v>
          </cell>
          <cell r="N960">
            <v>18789.47</v>
          </cell>
          <cell r="O960">
            <v>18789.47</v>
          </cell>
        </row>
        <row r="961">
          <cell r="A961">
            <v>18789.47</v>
          </cell>
          <cell r="B961">
            <v>18789.47</v>
          </cell>
          <cell r="C961">
            <v>18789.47</v>
          </cell>
          <cell r="D961">
            <v>18789.47</v>
          </cell>
          <cell r="E961">
            <v>18789.47</v>
          </cell>
          <cell r="F961">
            <v>18789.47</v>
          </cell>
          <cell r="G961">
            <v>18789.47</v>
          </cell>
          <cell r="H961">
            <v>18789.47</v>
          </cell>
          <cell r="I961">
            <v>18789.47</v>
          </cell>
          <cell r="J961">
            <v>18789.47</v>
          </cell>
          <cell r="K961">
            <v>18789.47</v>
          </cell>
          <cell r="L961">
            <v>18789.47</v>
          </cell>
          <cell r="M961">
            <v>18789.47</v>
          </cell>
          <cell r="N961">
            <v>18789.47</v>
          </cell>
          <cell r="O961">
            <v>18789.47</v>
          </cell>
        </row>
        <row r="962">
          <cell r="A962">
            <v>18789.47</v>
          </cell>
          <cell r="B962">
            <v>18789.47</v>
          </cell>
          <cell r="C962">
            <v>18789.47</v>
          </cell>
          <cell r="D962">
            <v>18789.47</v>
          </cell>
          <cell r="E962">
            <v>18789.47</v>
          </cell>
          <cell r="F962">
            <v>18789.47</v>
          </cell>
          <cell r="G962">
            <v>18789.47</v>
          </cell>
          <cell r="H962">
            <v>18789.47</v>
          </cell>
          <cell r="I962">
            <v>18789.47</v>
          </cell>
          <cell r="J962">
            <v>18789.47</v>
          </cell>
          <cell r="K962">
            <v>18789.47</v>
          </cell>
          <cell r="L962">
            <v>18789.47</v>
          </cell>
          <cell r="M962">
            <v>18789.47</v>
          </cell>
          <cell r="N962">
            <v>18789.47</v>
          </cell>
          <cell r="O962">
            <v>18789.47</v>
          </cell>
        </row>
        <row r="963">
          <cell r="A963">
            <v>18789.47</v>
          </cell>
          <cell r="B963">
            <v>18789.47</v>
          </cell>
          <cell r="C963">
            <v>18789.47</v>
          </cell>
          <cell r="D963">
            <v>18789.47</v>
          </cell>
          <cell r="E963">
            <v>18789.47</v>
          </cell>
          <cell r="F963">
            <v>18789.47</v>
          </cell>
          <cell r="G963">
            <v>18789.47</v>
          </cell>
          <cell r="H963">
            <v>18789.47</v>
          </cell>
          <cell r="I963">
            <v>18789.47</v>
          </cell>
          <cell r="J963">
            <v>18789.47</v>
          </cell>
          <cell r="K963">
            <v>18789.47</v>
          </cell>
          <cell r="L963">
            <v>18789.47</v>
          </cell>
          <cell r="M963">
            <v>18789.47</v>
          </cell>
          <cell r="N963">
            <v>18789.47</v>
          </cell>
          <cell r="O963">
            <v>18789.47</v>
          </cell>
        </row>
        <row r="964">
          <cell r="A964">
            <v>18789.47</v>
          </cell>
          <cell r="B964">
            <v>18789.47</v>
          </cell>
          <cell r="C964">
            <v>18789.47</v>
          </cell>
          <cell r="D964">
            <v>18789.47</v>
          </cell>
          <cell r="E964">
            <v>18789.47</v>
          </cell>
          <cell r="F964">
            <v>18789.47</v>
          </cell>
          <cell r="G964">
            <v>18789.47</v>
          </cell>
          <cell r="H964">
            <v>18789.47</v>
          </cell>
          <cell r="I964">
            <v>18789.47</v>
          </cell>
          <cell r="J964">
            <v>18789.47</v>
          </cell>
          <cell r="K964">
            <v>18789.47</v>
          </cell>
          <cell r="L964">
            <v>18789.47</v>
          </cell>
          <cell r="M964">
            <v>18789.47</v>
          </cell>
          <cell r="N964">
            <v>18789.47</v>
          </cell>
          <cell r="O964">
            <v>18789.47</v>
          </cell>
        </row>
        <row r="965">
          <cell r="A965">
            <v>18789.47</v>
          </cell>
          <cell r="B965">
            <v>18789.47</v>
          </cell>
          <cell r="C965">
            <v>18789.47</v>
          </cell>
          <cell r="D965">
            <v>18789.47</v>
          </cell>
          <cell r="E965">
            <v>18789.47</v>
          </cell>
          <cell r="F965">
            <v>18789.47</v>
          </cell>
          <cell r="G965">
            <v>18789.47</v>
          </cell>
          <cell r="H965">
            <v>18789.47</v>
          </cell>
          <cell r="I965">
            <v>18789.47</v>
          </cell>
          <cell r="J965">
            <v>18789.47</v>
          </cell>
          <cell r="K965">
            <v>18789.47</v>
          </cell>
          <cell r="L965">
            <v>18789.47</v>
          </cell>
          <cell r="M965">
            <v>18789.47</v>
          </cell>
          <cell r="N965">
            <v>18789.47</v>
          </cell>
          <cell r="O965">
            <v>18789.47</v>
          </cell>
        </row>
        <row r="966">
          <cell r="A966">
            <v>18789.47</v>
          </cell>
          <cell r="B966">
            <v>18789.47</v>
          </cell>
          <cell r="C966">
            <v>18789.47</v>
          </cell>
          <cell r="D966">
            <v>18789.47</v>
          </cell>
          <cell r="E966">
            <v>18789.47</v>
          </cell>
          <cell r="F966">
            <v>18789.47</v>
          </cell>
          <cell r="G966">
            <v>18789.47</v>
          </cell>
          <cell r="H966">
            <v>18789.47</v>
          </cell>
          <cell r="I966">
            <v>18789.47</v>
          </cell>
          <cell r="J966">
            <v>18789.47</v>
          </cell>
          <cell r="K966">
            <v>18789.47</v>
          </cell>
          <cell r="L966">
            <v>18789.47</v>
          </cell>
          <cell r="M966">
            <v>18789.47</v>
          </cell>
          <cell r="N966">
            <v>18789.47</v>
          </cell>
          <cell r="O966">
            <v>18789.47</v>
          </cell>
        </row>
        <row r="967">
          <cell r="A967">
            <v>18789.47</v>
          </cell>
          <cell r="B967">
            <v>18789.47</v>
          </cell>
          <cell r="C967">
            <v>18789.47</v>
          </cell>
          <cell r="D967">
            <v>18789.47</v>
          </cell>
          <cell r="E967">
            <v>18789.47</v>
          </cell>
          <cell r="F967">
            <v>18789.47</v>
          </cell>
          <cell r="G967">
            <v>18789.47</v>
          </cell>
          <cell r="H967">
            <v>18789.47</v>
          </cell>
          <cell r="I967">
            <v>18789.47</v>
          </cell>
          <cell r="J967">
            <v>18789.47</v>
          </cell>
          <cell r="K967">
            <v>18789.47</v>
          </cell>
          <cell r="L967">
            <v>18789.47</v>
          </cell>
          <cell r="M967">
            <v>18789.47</v>
          </cell>
          <cell r="N967">
            <v>18789.47</v>
          </cell>
          <cell r="O967">
            <v>18789.47</v>
          </cell>
        </row>
        <row r="968">
          <cell r="A968">
            <v>18789.47</v>
          </cell>
          <cell r="B968">
            <v>18789.47</v>
          </cell>
          <cell r="C968">
            <v>18789.47</v>
          </cell>
          <cell r="D968">
            <v>18789.47</v>
          </cell>
          <cell r="E968">
            <v>18789.47</v>
          </cell>
          <cell r="F968">
            <v>18789.47</v>
          </cell>
          <cell r="G968">
            <v>18789.47</v>
          </cell>
          <cell r="H968">
            <v>18789.47</v>
          </cell>
          <cell r="I968">
            <v>18789.47</v>
          </cell>
          <cell r="J968">
            <v>18789.47</v>
          </cell>
          <cell r="K968">
            <v>18789.47</v>
          </cell>
          <cell r="L968">
            <v>18789.47</v>
          </cell>
          <cell r="M968">
            <v>18789.47</v>
          </cell>
          <cell r="N968">
            <v>18789.47</v>
          </cell>
          <cell r="O968">
            <v>18789.47</v>
          </cell>
        </row>
        <row r="969">
          <cell r="A969">
            <v>18789.47</v>
          </cell>
          <cell r="B969">
            <v>18789.47</v>
          </cell>
          <cell r="C969">
            <v>18789.47</v>
          </cell>
          <cell r="D969">
            <v>18789.47</v>
          </cell>
          <cell r="E969">
            <v>18789.47</v>
          </cell>
          <cell r="F969">
            <v>18789.47</v>
          </cell>
          <cell r="G969">
            <v>18789.47</v>
          </cell>
          <cell r="H969">
            <v>18789.47</v>
          </cell>
          <cell r="I969">
            <v>18789.47</v>
          </cell>
          <cell r="J969">
            <v>18789.47</v>
          </cell>
          <cell r="K969">
            <v>18789.47</v>
          </cell>
          <cell r="L969">
            <v>18789.47</v>
          </cell>
          <cell r="M969">
            <v>18789.47</v>
          </cell>
          <cell r="N969">
            <v>18789.47</v>
          </cell>
          <cell r="O969">
            <v>18789.47</v>
          </cell>
        </row>
        <row r="970">
          <cell r="A970">
            <v>18789.47</v>
          </cell>
          <cell r="B970">
            <v>18789.47</v>
          </cell>
          <cell r="C970">
            <v>18789.47</v>
          </cell>
          <cell r="D970">
            <v>18789.47</v>
          </cell>
          <cell r="E970">
            <v>18789.47</v>
          </cell>
          <cell r="F970">
            <v>18789.47</v>
          </cell>
          <cell r="G970">
            <v>18789.47</v>
          </cell>
          <cell r="H970">
            <v>18789.47</v>
          </cell>
          <cell r="I970">
            <v>18789.47</v>
          </cell>
          <cell r="J970">
            <v>18789.47</v>
          </cell>
          <cell r="K970">
            <v>18789.47</v>
          </cell>
          <cell r="L970">
            <v>18789.47</v>
          </cell>
          <cell r="M970">
            <v>18789.47</v>
          </cell>
          <cell r="N970">
            <v>18789.47</v>
          </cell>
          <cell r="O970">
            <v>18789.47</v>
          </cell>
        </row>
        <row r="971">
          <cell r="A971">
            <v>18789.47</v>
          </cell>
          <cell r="B971">
            <v>18789.47</v>
          </cell>
          <cell r="C971">
            <v>18789.47</v>
          </cell>
          <cell r="D971">
            <v>18789.47</v>
          </cell>
          <cell r="E971">
            <v>18789.47</v>
          </cell>
          <cell r="F971">
            <v>18789.47</v>
          </cell>
          <cell r="G971">
            <v>18789.47</v>
          </cell>
          <cell r="H971">
            <v>18789.47</v>
          </cell>
          <cell r="I971">
            <v>18789.47</v>
          </cell>
          <cell r="J971">
            <v>18789.47</v>
          </cell>
          <cell r="K971">
            <v>18789.47</v>
          </cell>
          <cell r="L971">
            <v>18789.47</v>
          </cell>
          <cell r="M971">
            <v>18789.47</v>
          </cell>
          <cell r="N971">
            <v>18789.47</v>
          </cell>
          <cell r="O971">
            <v>18789.47</v>
          </cell>
        </row>
        <row r="972">
          <cell r="A972">
            <v>18789.47</v>
          </cell>
          <cell r="B972">
            <v>18789.47</v>
          </cell>
          <cell r="C972">
            <v>18789.47</v>
          </cell>
          <cell r="D972">
            <v>18789.47</v>
          </cell>
          <cell r="E972">
            <v>18789.47</v>
          </cell>
          <cell r="F972">
            <v>18789.47</v>
          </cell>
          <cell r="G972">
            <v>18789.47</v>
          </cell>
          <cell r="H972">
            <v>18789.47</v>
          </cell>
          <cell r="I972">
            <v>18789.47</v>
          </cell>
          <cell r="J972">
            <v>18789.47</v>
          </cell>
          <cell r="K972">
            <v>18789.47</v>
          </cell>
          <cell r="L972">
            <v>18789.47</v>
          </cell>
          <cell r="M972">
            <v>18789.47</v>
          </cell>
          <cell r="N972">
            <v>18789.47</v>
          </cell>
          <cell r="O972">
            <v>18789.47</v>
          </cell>
        </row>
        <row r="973">
          <cell r="A973">
            <v>18789.47</v>
          </cell>
          <cell r="B973">
            <v>18789.47</v>
          </cell>
          <cell r="C973">
            <v>18789.47</v>
          </cell>
          <cell r="D973">
            <v>18789.47</v>
          </cell>
          <cell r="E973">
            <v>18789.47</v>
          </cell>
          <cell r="F973">
            <v>18789.47</v>
          </cell>
          <cell r="G973">
            <v>18789.47</v>
          </cell>
          <cell r="H973">
            <v>18789.47</v>
          </cell>
          <cell r="I973">
            <v>18789.47</v>
          </cell>
          <cell r="J973">
            <v>18789.47</v>
          </cell>
          <cell r="K973">
            <v>18789.47</v>
          </cell>
          <cell r="L973">
            <v>18789.47</v>
          </cell>
          <cell r="M973">
            <v>18789.47</v>
          </cell>
          <cell r="N973">
            <v>18789.47</v>
          </cell>
          <cell r="O973">
            <v>18789.47</v>
          </cell>
        </row>
        <row r="974">
          <cell r="A974">
            <v>18789.47</v>
          </cell>
          <cell r="B974">
            <v>18789.47</v>
          </cell>
          <cell r="C974">
            <v>18789.47</v>
          </cell>
          <cell r="D974">
            <v>18789.47</v>
          </cell>
          <cell r="E974">
            <v>18789.47</v>
          </cell>
          <cell r="F974">
            <v>18789.47</v>
          </cell>
          <cell r="G974">
            <v>18789.47</v>
          </cell>
          <cell r="H974">
            <v>18789.47</v>
          </cell>
          <cell r="I974">
            <v>18789.47</v>
          </cell>
          <cell r="J974">
            <v>18789.47</v>
          </cell>
          <cell r="K974">
            <v>18789.47</v>
          </cell>
          <cell r="L974">
            <v>18789.47</v>
          </cell>
          <cell r="M974">
            <v>18789.47</v>
          </cell>
          <cell r="N974">
            <v>18789.47</v>
          </cell>
          <cell r="O974">
            <v>18789.47</v>
          </cell>
        </row>
        <row r="975">
          <cell r="A975">
            <v>18789.47</v>
          </cell>
          <cell r="B975">
            <v>18789.47</v>
          </cell>
          <cell r="C975">
            <v>18789.47</v>
          </cell>
          <cell r="D975">
            <v>18789.47</v>
          </cell>
          <cell r="E975">
            <v>18789.47</v>
          </cell>
          <cell r="F975">
            <v>18789.47</v>
          </cell>
          <cell r="G975">
            <v>18789.47</v>
          </cell>
          <cell r="H975">
            <v>18789.47</v>
          </cell>
          <cell r="I975">
            <v>18789.47</v>
          </cell>
          <cell r="J975">
            <v>18789.47</v>
          </cell>
          <cell r="K975">
            <v>18789.47</v>
          </cell>
          <cell r="L975">
            <v>18789.47</v>
          </cell>
          <cell r="M975">
            <v>18789.47</v>
          </cell>
          <cell r="N975">
            <v>18789.47</v>
          </cell>
          <cell r="O975">
            <v>18789.47</v>
          </cell>
        </row>
        <row r="976">
          <cell r="A976">
            <v>18789.47</v>
          </cell>
          <cell r="B976">
            <v>18789.47</v>
          </cell>
          <cell r="C976">
            <v>18789.47</v>
          </cell>
          <cell r="D976">
            <v>18789.47</v>
          </cell>
          <cell r="E976">
            <v>18789.47</v>
          </cell>
          <cell r="F976">
            <v>18789.47</v>
          </cell>
          <cell r="G976">
            <v>18789.47</v>
          </cell>
          <cell r="H976">
            <v>18789.47</v>
          </cell>
          <cell r="I976">
            <v>18789.47</v>
          </cell>
          <cell r="J976">
            <v>18789.47</v>
          </cell>
          <cell r="K976">
            <v>18789.47</v>
          </cell>
          <cell r="L976">
            <v>18789.47</v>
          </cell>
          <cell r="M976">
            <v>18789.47</v>
          </cell>
          <cell r="N976">
            <v>18789.47</v>
          </cell>
          <cell r="O976">
            <v>18789.47</v>
          </cell>
        </row>
        <row r="977">
          <cell r="A977">
            <v>18789.47</v>
          </cell>
          <cell r="B977">
            <v>18789.47</v>
          </cell>
          <cell r="C977">
            <v>18789.47</v>
          </cell>
          <cell r="D977">
            <v>18789.47</v>
          </cell>
          <cell r="E977">
            <v>18789.47</v>
          </cell>
          <cell r="F977">
            <v>18789.47</v>
          </cell>
          <cell r="G977">
            <v>18789.47</v>
          </cell>
          <cell r="H977">
            <v>18789.47</v>
          </cell>
          <cell r="I977">
            <v>18789.47</v>
          </cell>
          <cell r="J977">
            <v>18789.47</v>
          </cell>
          <cell r="K977">
            <v>18789.47</v>
          </cell>
          <cell r="L977">
            <v>18789.47</v>
          </cell>
          <cell r="M977">
            <v>18789.47</v>
          </cell>
          <cell r="N977">
            <v>18789.47</v>
          </cell>
          <cell r="O977">
            <v>18789.47</v>
          </cell>
        </row>
        <row r="978">
          <cell r="A978">
            <v>18789.47</v>
          </cell>
          <cell r="B978">
            <v>18789.47</v>
          </cell>
          <cell r="C978">
            <v>18789.47</v>
          </cell>
          <cell r="D978">
            <v>18789.47</v>
          </cell>
          <cell r="E978">
            <v>18789.47</v>
          </cell>
          <cell r="F978">
            <v>18789.47</v>
          </cell>
          <cell r="G978">
            <v>18789.47</v>
          </cell>
          <cell r="H978">
            <v>18789.47</v>
          </cell>
          <cell r="I978">
            <v>18789.47</v>
          </cell>
          <cell r="J978">
            <v>18789.47</v>
          </cell>
          <cell r="K978">
            <v>18789.47</v>
          </cell>
          <cell r="L978">
            <v>18789.47</v>
          </cell>
          <cell r="M978">
            <v>18789.47</v>
          </cell>
          <cell r="N978">
            <v>18789.47</v>
          </cell>
          <cell r="O978">
            <v>18789.47</v>
          </cell>
        </row>
        <row r="979">
          <cell r="A979">
            <v>18789.47</v>
          </cell>
          <cell r="B979">
            <v>18789.47</v>
          </cell>
          <cell r="C979">
            <v>18789.47</v>
          </cell>
          <cell r="D979">
            <v>18789.47</v>
          </cell>
          <cell r="E979">
            <v>18789.47</v>
          </cell>
          <cell r="F979">
            <v>18789.47</v>
          </cell>
          <cell r="G979">
            <v>18789.47</v>
          </cell>
          <cell r="H979">
            <v>18789.47</v>
          </cell>
          <cell r="I979">
            <v>18789.47</v>
          </cell>
          <cell r="J979">
            <v>18789.47</v>
          </cell>
          <cell r="K979">
            <v>18789.47</v>
          </cell>
          <cell r="L979">
            <v>18789.47</v>
          </cell>
          <cell r="M979">
            <v>18789.47</v>
          </cell>
          <cell r="N979">
            <v>18789.47</v>
          </cell>
          <cell r="O979">
            <v>18789.47</v>
          </cell>
        </row>
        <row r="980">
          <cell r="A980">
            <v>18789.47</v>
          </cell>
          <cell r="B980">
            <v>18789.47</v>
          </cell>
          <cell r="C980">
            <v>18789.47</v>
          </cell>
          <cell r="D980">
            <v>18789.47</v>
          </cell>
          <cell r="E980">
            <v>18789.47</v>
          </cell>
          <cell r="F980">
            <v>18789.47</v>
          </cell>
          <cell r="G980">
            <v>18789.47</v>
          </cell>
          <cell r="H980">
            <v>18789.47</v>
          </cell>
          <cell r="I980">
            <v>18789.47</v>
          </cell>
          <cell r="J980">
            <v>18789.47</v>
          </cell>
          <cell r="K980">
            <v>18789.47</v>
          </cell>
          <cell r="L980">
            <v>18789.47</v>
          </cell>
          <cell r="M980">
            <v>18789.47</v>
          </cell>
          <cell r="N980">
            <v>18789.47</v>
          </cell>
          <cell r="O980">
            <v>18789.47</v>
          </cell>
        </row>
        <row r="981">
          <cell r="A981">
            <v>18789.47</v>
          </cell>
          <cell r="B981">
            <v>18789.47</v>
          </cell>
          <cell r="C981">
            <v>18789.47</v>
          </cell>
          <cell r="D981">
            <v>18789.47</v>
          </cell>
          <cell r="E981">
            <v>18789.47</v>
          </cell>
          <cell r="F981">
            <v>18789.47</v>
          </cell>
          <cell r="G981">
            <v>18789.47</v>
          </cell>
          <cell r="H981">
            <v>18789.47</v>
          </cell>
          <cell r="I981">
            <v>18789.47</v>
          </cell>
          <cell r="J981">
            <v>18789.47</v>
          </cell>
          <cell r="K981">
            <v>18789.47</v>
          </cell>
          <cell r="L981">
            <v>18789.47</v>
          </cell>
          <cell r="M981">
            <v>18789.47</v>
          </cell>
          <cell r="N981">
            <v>18789.47</v>
          </cell>
          <cell r="O981">
            <v>18789.47</v>
          </cell>
        </row>
        <row r="982">
          <cell r="A982">
            <v>18789.47</v>
          </cell>
          <cell r="B982">
            <v>18789.47</v>
          </cell>
          <cell r="C982">
            <v>18789.47</v>
          </cell>
          <cell r="D982">
            <v>18789.47</v>
          </cell>
          <cell r="E982">
            <v>18789.47</v>
          </cell>
          <cell r="F982">
            <v>18789.47</v>
          </cell>
          <cell r="G982">
            <v>18789.47</v>
          </cell>
          <cell r="H982">
            <v>18789.47</v>
          </cell>
          <cell r="I982">
            <v>18789.47</v>
          </cell>
          <cell r="J982">
            <v>18789.47</v>
          </cell>
          <cell r="K982">
            <v>18789.47</v>
          </cell>
          <cell r="L982">
            <v>18789.47</v>
          </cell>
          <cell r="M982">
            <v>18789.47</v>
          </cell>
          <cell r="N982">
            <v>18789.47</v>
          </cell>
          <cell r="O982">
            <v>18789.47</v>
          </cell>
        </row>
        <row r="983">
          <cell r="A983">
            <v>18789.47</v>
          </cell>
          <cell r="B983">
            <v>18789.47</v>
          </cell>
          <cell r="C983">
            <v>18789.47</v>
          </cell>
          <cell r="D983">
            <v>18789.47</v>
          </cell>
          <cell r="E983">
            <v>18789.47</v>
          </cell>
          <cell r="F983">
            <v>18789.47</v>
          </cell>
          <cell r="G983">
            <v>18789.47</v>
          </cell>
          <cell r="H983">
            <v>18789.47</v>
          </cell>
          <cell r="I983">
            <v>18789.47</v>
          </cell>
          <cell r="J983">
            <v>18789.47</v>
          </cell>
          <cell r="K983">
            <v>18789.47</v>
          </cell>
          <cell r="L983">
            <v>18789.47</v>
          </cell>
          <cell r="M983">
            <v>18789.47</v>
          </cell>
          <cell r="N983">
            <v>18789.47</v>
          </cell>
          <cell r="O983">
            <v>18789.47</v>
          </cell>
        </row>
        <row r="984">
          <cell r="A984">
            <v>18789.47</v>
          </cell>
          <cell r="B984">
            <v>18789.47</v>
          </cell>
          <cell r="C984">
            <v>18789.47</v>
          </cell>
          <cell r="D984">
            <v>18789.47</v>
          </cell>
          <cell r="E984">
            <v>18789.47</v>
          </cell>
          <cell r="F984">
            <v>18789.47</v>
          </cell>
          <cell r="G984">
            <v>18789.47</v>
          </cell>
          <cell r="H984">
            <v>18789.47</v>
          </cell>
          <cell r="I984">
            <v>18789.47</v>
          </cell>
          <cell r="J984">
            <v>18789.47</v>
          </cell>
          <cell r="K984">
            <v>18789.47</v>
          </cell>
          <cell r="L984">
            <v>18789.47</v>
          </cell>
          <cell r="M984">
            <v>18789.47</v>
          </cell>
          <cell r="N984">
            <v>18789.47</v>
          </cell>
          <cell r="O984">
            <v>18789.47</v>
          </cell>
        </row>
        <row r="985">
          <cell r="A985">
            <v>18789.47</v>
          </cell>
          <cell r="B985">
            <v>18789.47</v>
          </cell>
          <cell r="C985">
            <v>18789.47</v>
          </cell>
          <cell r="D985">
            <v>18789.47</v>
          </cell>
          <cell r="E985">
            <v>18789.47</v>
          </cell>
          <cell r="F985">
            <v>18789.47</v>
          </cell>
          <cell r="G985">
            <v>18789.47</v>
          </cell>
          <cell r="H985">
            <v>18789.47</v>
          </cell>
          <cell r="I985">
            <v>18789.47</v>
          </cell>
          <cell r="J985">
            <v>18789.47</v>
          </cell>
          <cell r="K985">
            <v>18789.47</v>
          </cell>
          <cell r="L985">
            <v>18789.47</v>
          </cell>
          <cell r="M985">
            <v>18789.47</v>
          </cell>
          <cell r="N985">
            <v>18789.47</v>
          </cell>
          <cell r="O985">
            <v>18789.47</v>
          </cell>
        </row>
        <row r="986">
          <cell r="A986">
            <v>18789.47</v>
          </cell>
          <cell r="B986">
            <v>18789.47</v>
          </cell>
          <cell r="C986">
            <v>18789.47</v>
          </cell>
          <cell r="D986">
            <v>18789.47</v>
          </cell>
          <cell r="E986">
            <v>18789.47</v>
          </cell>
          <cell r="F986">
            <v>18789.47</v>
          </cell>
          <cell r="G986">
            <v>18789.47</v>
          </cell>
          <cell r="H986">
            <v>18789.47</v>
          </cell>
          <cell r="I986">
            <v>18789.47</v>
          </cell>
          <cell r="J986">
            <v>18789.47</v>
          </cell>
          <cell r="K986">
            <v>18789.47</v>
          </cell>
          <cell r="L986">
            <v>18789.47</v>
          </cell>
          <cell r="M986">
            <v>18789.47</v>
          </cell>
          <cell r="N986">
            <v>18789.47</v>
          </cell>
          <cell r="O986">
            <v>18789.47</v>
          </cell>
        </row>
        <row r="987">
          <cell r="A987">
            <v>18789.47</v>
          </cell>
          <cell r="B987">
            <v>18789.47</v>
          </cell>
          <cell r="C987">
            <v>18789.47</v>
          </cell>
          <cell r="D987">
            <v>18789.47</v>
          </cell>
          <cell r="E987">
            <v>18789.47</v>
          </cell>
          <cell r="F987">
            <v>18789.47</v>
          </cell>
          <cell r="G987">
            <v>18789.47</v>
          </cell>
          <cell r="H987">
            <v>18789.47</v>
          </cell>
          <cell r="I987">
            <v>18789.47</v>
          </cell>
          <cell r="J987">
            <v>18789.47</v>
          </cell>
          <cell r="K987">
            <v>18789.47</v>
          </cell>
          <cell r="L987">
            <v>18789.47</v>
          </cell>
          <cell r="M987">
            <v>18789.47</v>
          </cell>
          <cell r="N987">
            <v>18789.47</v>
          </cell>
          <cell r="O987">
            <v>18789.47</v>
          </cell>
        </row>
        <row r="988">
          <cell r="A988">
            <v>18789.47</v>
          </cell>
          <cell r="B988">
            <v>18789.47</v>
          </cell>
          <cell r="C988">
            <v>18789.47</v>
          </cell>
          <cell r="D988">
            <v>18789.47</v>
          </cell>
          <cell r="E988">
            <v>18789.47</v>
          </cell>
          <cell r="F988">
            <v>18789.47</v>
          </cell>
          <cell r="G988">
            <v>18789.47</v>
          </cell>
          <cell r="H988">
            <v>18789.47</v>
          </cell>
          <cell r="I988">
            <v>18789.47</v>
          </cell>
          <cell r="J988">
            <v>18789.47</v>
          </cell>
          <cell r="K988">
            <v>18789.47</v>
          </cell>
          <cell r="L988">
            <v>18789.47</v>
          </cell>
          <cell r="M988">
            <v>18789.47</v>
          </cell>
          <cell r="N988">
            <v>18789.47</v>
          </cell>
          <cell r="O988">
            <v>18789.47</v>
          </cell>
        </row>
        <row r="989">
          <cell r="A989">
            <v>18789.47</v>
          </cell>
          <cell r="B989">
            <v>18789.47</v>
          </cell>
          <cell r="C989">
            <v>18789.47</v>
          </cell>
          <cell r="D989">
            <v>18789.47</v>
          </cell>
          <cell r="E989">
            <v>18789.47</v>
          </cell>
          <cell r="F989">
            <v>18789.47</v>
          </cell>
          <cell r="G989">
            <v>18789.47</v>
          </cell>
          <cell r="H989">
            <v>18789.47</v>
          </cell>
          <cell r="I989">
            <v>18789.47</v>
          </cell>
          <cell r="J989">
            <v>18789.47</v>
          </cell>
          <cell r="K989">
            <v>18789.47</v>
          </cell>
          <cell r="L989">
            <v>18789.47</v>
          </cell>
          <cell r="M989">
            <v>18789.47</v>
          </cell>
          <cell r="N989">
            <v>18789.47</v>
          </cell>
          <cell r="O989">
            <v>18789.47</v>
          </cell>
        </row>
        <row r="990">
          <cell r="A990">
            <v>18789.47</v>
          </cell>
          <cell r="B990">
            <v>18789.47</v>
          </cell>
          <cell r="C990">
            <v>18789.47</v>
          </cell>
          <cell r="D990">
            <v>18789.47</v>
          </cell>
          <cell r="E990">
            <v>18789.47</v>
          </cell>
          <cell r="F990">
            <v>18789.47</v>
          </cell>
          <cell r="G990">
            <v>18789.47</v>
          </cell>
          <cell r="H990">
            <v>18789.47</v>
          </cell>
          <cell r="I990">
            <v>18789.47</v>
          </cell>
          <cell r="J990">
            <v>18789.47</v>
          </cell>
          <cell r="K990">
            <v>18789.47</v>
          </cell>
          <cell r="L990">
            <v>18789.47</v>
          </cell>
          <cell r="M990">
            <v>18789.47</v>
          </cell>
          <cell r="N990">
            <v>18789.47</v>
          </cell>
          <cell r="O990">
            <v>18789.47</v>
          </cell>
        </row>
        <row r="991">
          <cell r="A991">
            <v>18789.47</v>
          </cell>
          <cell r="B991">
            <v>18789.47</v>
          </cell>
          <cell r="C991">
            <v>18789.47</v>
          </cell>
          <cell r="D991">
            <v>18789.47</v>
          </cell>
          <cell r="E991">
            <v>18789.47</v>
          </cell>
          <cell r="F991">
            <v>18789.47</v>
          </cell>
          <cell r="G991">
            <v>18789.47</v>
          </cell>
          <cell r="H991">
            <v>18789.47</v>
          </cell>
          <cell r="I991">
            <v>18789.47</v>
          </cell>
          <cell r="J991">
            <v>18789.47</v>
          </cell>
          <cell r="K991">
            <v>18789.47</v>
          </cell>
          <cell r="L991">
            <v>18789.47</v>
          </cell>
          <cell r="M991">
            <v>18789.47</v>
          </cell>
          <cell r="N991">
            <v>18789.47</v>
          </cell>
          <cell r="O991">
            <v>18789.47</v>
          </cell>
        </row>
        <row r="992">
          <cell r="A992">
            <v>18789.47</v>
          </cell>
          <cell r="B992">
            <v>18789.47</v>
          </cell>
          <cell r="C992">
            <v>18789.47</v>
          </cell>
          <cell r="D992">
            <v>18789.47</v>
          </cell>
          <cell r="E992">
            <v>18789.47</v>
          </cell>
          <cell r="F992">
            <v>18789.47</v>
          </cell>
          <cell r="G992">
            <v>18789.47</v>
          </cell>
          <cell r="H992">
            <v>18789.47</v>
          </cell>
          <cell r="I992">
            <v>18789.47</v>
          </cell>
          <cell r="J992">
            <v>18789.47</v>
          </cell>
          <cell r="K992">
            <v>18789.47</v>
          </cell>
          <cell r="L992">
            <v>18789.47</v>
          </cell>
          <cell r="M992">
            <v>18789.47</v>
          </cell>
          <cell r="N992">
            <v>18789.47</v>
          </cell>
          <cell r="O992">
            <v>18789.47</v>
          </cell>
        </row>
        <row r="993">
          <cell r="A993">
            <v>18789.47</v>
          </cell>
          <cell r="B993">
            <v>18789.47</v>
          </cell>
          <cell r="C993">
            <v>18789.47</v>
          </cell>
          <cell r="D993">
            <v>18789.47</v>
          </cell>
          <cell r="E993">
            <v>18789.47</v>
          </cell>
          <cell r="F993">
            <v>18789.47</v>
          </cell>
          <cell r="G993">
            <v>18789.47</v>
          </cell>
          <cell r="H993">
            <v>18789.47</v>
          </cell>
          <cell r="I993">
            <v>18789.47</v>
          </cell>
          <cell r="J993">
            <v>18789.47</v>
          </cell>
          <cell r="K993">
            <v>18789.47</v>
          </cell>
          <cell r="L993">
            <v>18789.47</v>
          </cell>
          <cell r="M993">
            <v>18789.47</v>
          </cell>
          <cell r="N993">
            <v>18789.47</v>
          </cell>
          <cell r="O993">
            <v>18789.47</v>
          </cell>
        </row>
        <row r="994">
          <cell r="A994">
            <v>18789.47</v>
          </cell>
          <cell r="B994">
            <v>18789.47</v>
          </cell>
          <cell r="C994">
            <v>18789.47</v>
          </cell>
          <cell r="D994">
            <v>18789.47</v>
          </cell>
          <cell r="E994">
            <v>18789.47</v>
          </cell>
          <cell r="F994">
            <v>18789.47</v>
          </cell>
          <cell r="G994">
            <v>18789.47</v>
          </cell>
          <cell r="H994">
            <v>18789.47</v>
          </cell>
          <cell r="I994">
            <v>18789.47</v>
          </cell>
          <cell r="J994">
            <v>18789.47</v>
          </cell>
          <cell r="K994">
            <v>18789.47</v>
          </cell>
          <cell r="L994">
            <v>18789.47</v>
          </cell>
          <cell r="M994">
            <v>18789.47</v>
          </cell>
          <cell r="N994">
            <v>18789.47</v>
          </cell>
          <cell r="O994">
            <v>18789.47</v>
          </cell>
        </row>
        <row r="995">
          <cell r="A995">
            <v>18789.47</v>
          </cell>
          <cell r="B995">
            <v>18789.47</v>
          </cell>
          <cell r="C995">
            <v>18789.47</v>
          </cell>
          <cell r="D995">
            <v>18789.47</v>
          </cell>
          <cell r="E995">
            <v>18789.47</v>
          </cell>
          <cell r="F995">
            <v>18789.47</v>
          </cell>
          <cell r="G995">
            <v>18789.47</v>
          </cell>
          <cell r="H995">
            <v>18789.47</v>
          </cell>
          <cell r="I995">
            <v>18789.47</v>
          </cell>
          <cell r="J995">
            <v>18789.47</v>
          </cell>
          <cell r="K995">
            <v>18789.47</v>
          </cell>
          <cell r="L995">
            <v>18789.47</v>
          </cell>
          <cell r="M995">
            <v>18789.47</v>
          </cell>
          <cell r="N995">
            <v>18789.47</v>
          </cell>
          <cell r="O995">
            <v>18789.47</v>
          </cell>
        </row>
        <row r="996">
          <cell r="A996">
            <v>18789.47</v>
          </cell>
          <cell r="B996">
            <v>18789.47</v>
          </cell>
          <cell r="C996">
            <v>18789.47</v>
          </cell>
          <cell r="D996">
            <v>18789.47</v>
          </cell>
          <cell r="E996">
            <v>18789.47</v>
          </cell>
          <cell r="F996">
            <v>18789.47</v>
          </cell>
          <cell r="G996">
            <v>18789.47</v>
          </cell>
          <cell r="H996">
            <v>18789.47</v>
          </cell>
          <cell r="I996">
            <v>18789.47</v>
          </cell>
          <cell r="J996">
            <v>18789.47</v>
          </cell>
          <cell r="K996">
            <v>18789.47</v>
          </cell>
          <cell r="L996">
            <v>18789.47</v>
          </cell>
          <cell r="M996">
            <v>18789.47</v>
          </cell>
          <cell r="N996">
            <v>18789.47</v>
          </cell>
          <cell r="O996">
            <v>18789.47</v>
          </cell>
        </row>
        <row r="997">
          <cell r="A997">
            <v>18789.47</v>
          </cell>
          <cell r="B997">
            <v>18789.47</v>
          </cell>
          <cell r="C997">
            <v>18789.47</v>
          </cell>
          <cell r="D997">
            <v>18789.47</v>
          </cell>
          <cell r="E997">
            <v>18789.47</v>
          </cell>
          <cell r="F997">
            <v>18789.47</v>
          </cell>
          <cell r="G997">
            <v>18789.47</v>
          </cell>
          <cell r="H997">
            <v>18789.47</v>
          </cell>
          <cell r="I997">
            <v>18789.47</v>
          </cell>
          <cell r="J997">
            <v>18789.47</v>
          </cell>
          <cell r="K997">
            <v>18789.47</v>
          </cell>
          <cell r="L997">
            <v>18789.47</v>
          </cell>
          <cell r="M997">
            <v>18789.47</v>
          </cell>
          <cell r="N997">
            <v>18789.47</v>
          </cell>
          <cell r="O997">
            <v>18789.47</v>
          </cell>
        </row>
        <row r="998">
          <cell r="A998">
            <v>18789.47</v>
          </cell>
          <cell r="B998">
            <v>18789.47</v>
          </cell>
          <cell r="C998">
            <v>18789.47</v>
          </cell>
          <cell r="D998">
            <v>18789.47</v>
          </cell>
          <cell r="E998">
            <v>18789.47</v>
          </cell>
          <cell r="F998">
            <v>18789.47</v>
          </cell>
          <cell r="G998">
            <v>18789.47</v>
          </cell>
          <cell r="H998">
            <v>18789.47</v>
          </cell>
          <cell r="I998">
            <v>18789.47</v>
          </cell>
          <cell r="J998">
            <v>18789.47</v>
          </cell>
          <cell r="K998">
            <v>18789.47</v>
          </cell>
          <cell r="L998">
            <v>18789.47</v>
          </cell>
          <cell r="M998">
            <v>18789.47</v>
          </cell>
          <cell r="N998">
            <v>18789.47</v>
          </cell>
          <cell r="O998">
            <v>18789.47</v>
          </cell>
        </row>
        <row r="999">
          <cell r="A999">
            <v>18789.47</v>
          </cell>
          <cell r="B999">
            <v>18789.47</v>
          </cell>
          <cell r="C999">
            <v>18789.47</v>
          </cell>
          <cell r="D999">
            <v>18789.47</v>
          </cell>
          <cell r="E999">
            <v>18789.47</v>
          </cell>
          <cell r="F999">
            <v>18789.47</v>
          </cell>
          <cell r="G999">
            <v>18789.47</v>
          </cell>
          <cell r="H999">
            <v>18789.47</v>
          </cell>
          <cell r="I999">
            <v>18789.47</v>
          </cell>
          <cell r="J999">
            <v>18789.47</v>
          </cell>
          <cell r="K999">
            <v>18789.47</v>
          </cell>
          <cell r="L999">
            <v>18789.47</v>
          </cell>
          <cell r="M999">
            <v>18789.47</v>
          </cell>
          <cell r="N999">
            <v>18789.47</v>
          </cell>
          <cell r="O999">
            <v>18789.47</v>
          </cell>
        </row>
        <row r="1000">
          <cell r="A1000">
            <v>18789.47</v>
          </cell>
          <cell r="B1000">
            <v>18789.47</v>
          </cell>
          <cell r="C1000">
            <v>18789.47</v>
          </cell>
          <cell r="D1000">
            <v>18789.47</v>
          </cell>
          <cell r="E1000">
            <v>18789.47</v>
          </cell>
          <cell r="F1000">
            <v>18789.47</v>
          </cell>
          <cell r="G1000">
            <v>18789.47</v>
          </cell>
          <cell r="H1000">
            <v>18789.47</v>
          </cell>
          <cell r="I1000">
            <v>18789.47</v>
          </cell>
          <cell r="J1000">
            <v>18789.47</v>
          </cell>
          <cell r="K1000">
            <v>18789.47</v>
          </cell>
          <cell r="L1000">
            <v>18789.47</v>
          </cell>
          <cell r="M1000">
            <v>18789.47</v>
          </cell>
          <cell r="N1000">
            <v>18789.47</v>
          </cell>
          <cell r="O1000">
            <v>18789.47</v>
          </cell>
        </row>
        <row r="1001">
          <cell r="A1001">
            <v>18789.47</v>
          </cell>
          <cell r="B1001">
            <v>18789.47</v>
          </cell>
          <cell r="C1001">
            <v>18789.47</v>
          </cell>
          <cell r="D1001">
            <v>18789.47</v>
          </cell>
          <cell r="E1001">
            <v>18789.47</v>
          </cell>
          <cell r="F1001">
            <v>18789.47</v>
          </cell>
          <cell r="G1001">
            <v>18789.47</v>
          </cell>
          <cell r="H1001">
            <v>18789.47</v>
          </cell>
          <cell r="I1001">
            <v>18789.47</v>
          </cell>
          <cell r="J1001">
            <v>18789.47</v>
          </cell>
          <cell r="K1001">
            <v>18789.47</v>
          </cell>
          <cell r="L1001">
            <v>18789.47</v>
          </cell>
          <cell r="M1001">
            <v>18789.47</v>
          </cell>
          <cell r="N1001">
            <v>18789.47</v>
          </cell>
          <cell r="O1001">
            <v>18789.47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1int"/>
    </sheetNames>
    <sheetDataSet>
      <sheetData sheetId="0">
        <row r="2">
          <cell r="A2">
            <v>-1522.33522491266</v>
          </cell>
          <cell r="B2">
            <v>-3897.96145246386</v>
          </cell>
          <cell r="C2">
            <v>-4834.13717309123</v>
          </cell>
          <cell r="D2">
            <v>-4050.21023558392</v>
          </cell>
          <cell r="E2">
            <v>-3217.67764579106</v>
          </cell>
          <cell r="F2">
            <v>-2331.27393176498</v>
          </cell>
          <cell r="G2">
            <v>-1376.19986071876</v>
          </cell>
          <cell r="H2">
            <v>-338.408838705807</v>
          </cell>
          <cell r="I2">
            <v>795.886264698644</v>
          </cell>
          <cell r="J2">
            <v>2036.36164275618</v>
          </cell>
          <cell r="K2">
            <v>3393.56073047964</v>
          </cell>
          <cell r="L2">
            <v>4879.63615001629</v>
          </cell>
          <cell r="M2">
            <v>6511.97367383972</v>
          </cell>
          <cell r="N2">
            <v>8306.71666017185</v>
          </cell>
          <cell r="O2">
            <v>10267.342032638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>
            <v>-1474.42131076468</v>
          </cell>
          <cell r="B3">
            <v>-3730.51186201917</v>
          </cell>
          <cell r="C3">
            <v>-4646.68135707819</v>
          </cell>
          <cell r="D3">
            <v>-3842.42327760088</v>
          </cell>
          <cell r="E3">
            <v>-2985.23260782359</v>
          </cell>
          <cell r="F3">
            <v>-2066.47812787668</v>
          </cell>
          <cell r="G3">
            <v>-1069.44325758115</v>
          </cell>
          <cell r="H3">
            <v>6.47927618751796</v>
          </cell>
          <cell r="I3">
            <v>1163.54107558266</v>
          </cell>
          <cell r="J3">
            <v>2434.47164905758</v>
          </cell>
          <cell r="K3">
            <v>3842.25449990141</v>
          </cell>
          <cell r="L3">
            <v>5376.10722634175</v>
          </cell>
          <cell r="M3">
            <v>7055.46809456511</v>
          </cell>
          <cell r="N3">
            <v>8890.24637454551</v>
          </cell>
          <cell r="O3">
            <v>10905.7447772298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-1625.05204637839</v>
          </cell>
          <cell r="B4">
            <v>-4303.17085657068</v>
          </cell>
          <cell r="C4">
            <v>-5304.80306854109</v>
          </cell>
          <cell r="D4">
            <v>-4546.97132948178</v>
          </cell>
          <cell r="E4">
            <v>-3755.91903665478</v>
          </cell>
          <cell r="F4">
            <v>-2922.5489337321</v>
          </cell>
          <cell r="G4">
            <v>-2025.01491615642</v>
          </cell>
          <cell r="H4">
            <v>-1048.65682491587</v>
          </cell>
          <cell r="I4">
            <v>22.4829603131332</v>
          </cell>
          <cell r="J4">
            <v>1198.76684025728</v>
          </cell>
          <cell r="K4">
            <v>2483.81546619443</v>
          </cell>
          <cell r="L4">
            <v>3895.94250138876</v>
          </cell>
          <cell r="M4">
            <v>5443.67439076685</v>
          </cell>
          <cell r="N4">
            <v>7152.55361592323</v>
          </cell>
          <cell r="O4">
            <v>9017.15659645694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-1534.31135910006</v>
          </cell>
          <cell r="B5">
            <v>-3955.12149436009</v>
          </cell>
          <cell r="C5">
            <v>-4906.5069989115</v>
          </cell>
          <cell r="D5">
            <v>-4119.04255488196</v>
          </cell>
          <cell r="E5">
            <v>-3289.91004595402</v>
          </cell>
          <cell r="F5">
            <v>-2411.83817718216</v>
          </cell>
          <cell r="G5">
            <v>-1465.03386239411</v>
          </cell>
          <cell r="H5">
            <v>-439.739966745666</v>
          </cell>
          <cell r="I5">
            <v>678.842353610316</v>
          </cell>
          <cell r="J5">
            <v>1902.89516875559</v>
          </cell>
          <cell r="K5">
            <v>3254.48050432973</v>
          </cell>
          <cell r="L5">
            <v>4729.79041850372</v>
          </cell>
          <cell r="M5">
            <v>6345.39582725444</v>
          </cell>
          <cell r="N5">
            <v>8127.14717216009</v>
          </cell>
          <cell r="O5">
            <v>10075.417443994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-1687.03437560647</v>
          </cell>
          <cell r="B6">
            <v>-4538.17775107873</v>
          </cell>
          <cell r="C6">
            <v>-5583.31435508738</v>
          </cell>
          <cell r="D6">
            <v>-4844.8921330101</v>
          </cell>
          <cell r="E6">
            <v>-4069.40936733796</v>
          </cell>
          <cell r="F6">
            <v>-3248.56659937366</v>
          </cell>
          <cell r="G6">
            <v>-2382.87015866225</v>
          </cell>
          <cell r="H6">
            <v>-1439.10364375032</v>
          </cell>
          <cell r="I6">
            <v>-409.295148955941</v>
          </cell>
          <cell r="J6">
            <v>716.71198546984</v>
          </cell>
          <cell r="K6">
            <v>1948.08311156873</v>
          </cell>
          <cell r="L6">
            <v>3302.25271509592</v>
          </cell>
          <cell r="M6">
            <v>4790.13758261793</v>
          </cell>
          <cell r="N6">
            <v>6427.02653539783</v>
          </cell>
          <cell r="O6">
            <v>8214.96623995372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-1658.93165713734</v>
          </cell>
          <cell r="B7">
            <v>-4427.90344648173</v>
          </cell>
          <cell r="C7">
            <v>-5454.12542606816</v>
          </cell>
          <cell r="D7">
            <v>-4721.42896162488</v>
          </cell>
          <cell r="E7">
            <v>-3942.37938369534</v>
          </cell>
          <cell r="F7">
            <v>-3109.72343623705</v>
          </cell>
          <cell r="G7">
            <v>-2220.71613464203</v>
          </cell>
          <cell r="H7">
            <v>-1256.3660200817</v>
          </cell>
          <cell r="I7">
            <v>-213.239643710488</v>
          </cell>
          <cell r="J7">
            <v>931.302159131889</v>
          </cell>
          <cell r="K7">
            <v>2186.9408217111</v>
          </cell>
          <cell r="L7">
            <v>3560.24244609298</v>
          </cell>
          <cell r="M7">
            <v>5065.11447213032</v>
          </cell>
          <cell r="N7">
            <v>6720.27372803599</v>
          </cell>
          <cell r="O7">
            <v>8535.19735902065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>
            <v>-1491.78718932938</v>
          </cell>
          <cell r="B8">
            <v>-3785.54382036291</v>
          </cell>
          <cell r="C8">
            <v>-4708.86080009791</v>
          </cell>
          <cell r="D8">
            <v>-3924.84655450277</v>
          </cell>
          <cell r="E8">
            <v>-3083.90784834152</v>
          </cell>
          <cell r="F8">
            <v>-2179.06937853906</v>
          </cell>
          <cell r="G8">
            <v>-1208.03354581757</v>
          </cell>
          <cell r="H8">
            <v>-157.109489642599</v>
          </cell>
          <cell r="I8">
            <v>982.575990068601</v>
          </cell>
          <cell r="J8">
            <v>2231.67847876061</v>
          </cell>
          <cell r="K8">
            <v>3598.55013497534</v>
          </cell>
          <cell r="L8">
            <v>5092.28537769194</v>
          </cell>
          <cell r="M8">
            <v>6737.09631345156</v>
          </cell>
          <cell r="N8">
            <v>8535.09158369557</v>
          </cell>
          <cell r="O8">
            <v>10511.0037013114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-1662.37685658835</v>
          </cell>
          <cell r="B9">
            <v>-4443.680179659</v>
          </cell>
          <cell r="C9">
            <v>-5467.52577587298</v>
          </cell>
          <cell r="D9">
            <v>-4717.67695809522</v>
          </cell>
          <cell r="E9">
            <v>-3930.4968642012</v>
          </cell>
          <cell r="F9">
            <v>-3091.31077512411</v>
          </cell>
          <cell r="G9">
            <v>-2196.14677578099</v>
          </cell>
          <cell r="H9">
            <v>-1231.17359635886</v>
          </cell>
          <cell r="I9">
            <v>-175.073963450074</v>
          </cell>
          <cell r="J9">
            <v>976.419293179192</v>
          </cell>
          <cell r="K9">
            <v>2233.71778983426</v>
          </cell>
          <cell r="L9">
            <v>3617.89455569635</v>
          </cell>
          <cell r="M9">
            <v>5141.47061924753</v>
          </cell>
          <cell r="N9">
            <v>6809.49294785603</v>
          </cell>
          <cell r="O9">
            <v>8645.28321060215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-1657.00110542529</v>
          </cell>
          <cell r="B10">
            <v>-4434.39009475295</v>
          </cell>
          <cell r="C10">
            <v>-5464.49253571255</v>
          </cell>
          <cell r="D10">
            <v>-4726.48924119449</v>
          </cell>
          <cell r="E10">
            <v>-3940.95723671564</v>
          </cell>
          <cell r="F10">
            <v>-3115.43815849238</v>
          </cell>
          <cell r="G10">
            <v>-2229.2761101797</v>
          </cell>
          <cell r="H10">
            <v>-1264.52244209245</v>
          </cell>
          <cell r="I10">
            <v>-212.407041149822</v>
          </cell>
          <cell r="J10">
            <v>944.956073885379</v>
          </cell>
          <cell r="K10">
            <v>2217.95795364972</v>
          </cell>
          <cell r="L10">
            <v>3596.87370620875</v>
          </cell>
          <cell r="M10">
            <v>5110.31729954922</v>
          </cell>
          <cell r="N10">
            <v>6772.40908526508</v>
          </cell>
          <cell r="O10">
            <v>8594.8959277611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-1497.7516968611</v>
          </cell>
          <cell r="B11">
            <v>-3807.81674194522</v>
          </cell>
          <cell r="C11">
            <v>-4729.84238729605</v>
          </cell>
          <cell r="D11">
            <v>-3939.46374608494</v>
          </cell>
          <cell r="E11">
            <v>-3100.97949058263</v>
          </cell>
          <cell r="F11">
            <v>-2204.28924118868</v>
          </cell>
          <cell r="G11">
            <v>-1239.81607603889</v>
          </cell>
          <cell r="H11">
            <v>-206.121940965978</v>
          </cell>
          <cell r="I11">
            <v>925.492749808198</v>
          </cell>
          <cell r="J11">
            <v>2165.91208151092</v>
          </cell>
          <cell r="K11">
            <v>3527.77913126866</v>
          </cell>
          <cell r="L11">
            <v>5021.6752227496</v>
          </cell>
          <cell r="M11">
            <v>6666.82934069246</v>
          </cell>
          <cell r="N11">
            <v>8472.76194279247</v>
          </cell>
          <cell r="O11">
            <v>10445.4635788561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>
            <v>-1687.83633671934</v>
          </cell>
          <cell r="B12">
            <v>-4543.21736421579</v>
          </cell>
          <cell r="C12">
            <v>-5593.26844873241</v>
          </cell>
          <cell r="D12">
            <v>-4866.19536129467</v>
          </cell>
          <cell r="E12">
            <v>-4093.47190617627</v>
          </cell>
          <cell r="F12">
            <v>-3273.34154083141</v>
          </cell>
          <cell r="G12">
            <v>-2405.51869521661</v>
          </cell>
          <cell r="H12">
            <v>-1465.22211306364</v>
          </cell>
          <cell r="I12">
            <v>-425.770897809695</v>
          </cell>
          <cell r="J12">
            <v>719.368144919818</v>
          </cell>
          <cell r="K12">
            <v>1962.98490489603</v>
          </cell>
          <cell r="L12">
            <v>3333.92215813568</v>
          </cell>
          <cell r="M12">
            <v>4827.17886435412</v>
          </cell>
          <cell r="N12">
            <v>6458.0294966286</v>
          </cell>
          <cell r="O12">
            <v>8244.95792830598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A13">
            <v>-1681.5836608946</v>
          </cell>
          <cell r="B13">
            <v>-4512.54132343733</v>
          </cell>
          <cell r="C13">
            <v>-5552.35070982266</v>
          </cell>
          <cell r="D13">
            <v>-4817.00576731357</v>
          </cell>
          <cell r="E13">
            <v>-4041.30080572188</v>
          </cell>
          <cell r="F13">
            <v>-3213.77729308879</v>
          </cell>
          <cell r="G13">
            <v>-2325.270064899</v>
          </cell>
          <cell r="H13">
            <v>-1362.61623274689</v>
          </cell>
          <cell r="I13">
            <v>-324.452837306564</v>
          </cell>
          <cell r="J13">
            <v>810.387892150358</v>
          </cell>
          <cell r="K13">
            <v>2057.79877094506</v>
          </cell>
          <cell r="L13">
            <v>3424.62576247709</v>
          </cell>
          <cell r="M13">
            <v>4927.88078343048</v>
          </cell>
          <cell r="N13">
            <v>6569.60332516579</v>
          </cell>
          <cell r="O13">
            <v>8365.11680824861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>
            <v>-1503.41029735918</v>
          </cell>
          <cell r="B14">
            <v>-3834.27922939649</v>
          </cell>
          <cell r="C14">
            <v>-4757.32739727413</v>
          </cell>
          <cell r="D14">
            <v>-3967.43933353019</v>
          </cell>
          <cell r="E14">
            <v>-3132.947946518</v>
          </cell>
          <cell r="F14">
            <v>-2245.8873508688</v>
          </cell>
          <cell r="G14">
            <v>-1298.72065365311</v>
          </cell>
          <cell r="H14">
            <v>-269.019385239113</v>
          </cell>
          <cell r="I14">
            <v>858.531161549027</v>
          </cell>
          <cell r="J14">
            <v>2094.06543258193</v>
          </cell>
          <cell r="K14">
            <v>3449.39451828742</v>
          </cell>
          <cell r="L14">
            <v>4939.82505856312</v>
          </cell>
          <cell r="M14">
            <v>6581.03082616075</v>
          </cell>
          <cell r="N14">
            <v>8386.28696804158</v>
          </cell>
          <cell r="O14">
            <v>10355.379849247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>
            <v>-1693.96861456094</v>
          </cell>
          <cell r="B15">
            <v>-4571.92283801491</v>
          </cell>
          <cell r="C15">
            <v>-5630.37217646713</v>
          </cell>
          <cell r="D15">
            <v>-4904.11937919853</v>
          </cell>
          <cell r="E15">
            <v>-4135.4549292594</v>
          </cell>
          <cell r="F15">
            <v>-3318.69185393776</v>
          </cell>
          <cell r="G15">
            <v>-2443.82604468375</v>
          </cell>
          <cell r="H15">
            <v>-1499.64985094838</v>
          </cell>
          <cell r="I15">
            <v>-471.112272511702</v>
          </cell>
          <cell r="J15">
            <v>661.764988756242</v>
          </cell>
          <cell r="K15">
            <v>1906.61016039727</v>
          </cell>
          <cell r="L15">
            <v>3265.95061857659</v>
          </cell>
          <cell r="M15">
            <v>4745.95979150009</v>
          </cell>
          <cell r="N15">
            <v>6368.40373390467</v>
          </cell>
          <cell r="O15">
            <v>8145.811819088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-1654.16688582599</v>
          </cell>
          <cell r="B16">
            <v>-4418.87132712365</v>
          </cell>
          <cell r="C16">
            <v>-5441.77175390832</v>
          </cell>
          <cell r="D16">
            <v>-4699.27571596388</v>
          </cell>
          <cell r="E16">
            <v>-3922.12746263874</v>
          </cell>
          <cell r="F16">
            <v>-3090.80754571546</v>
          </cell>
          <cell r="G16">
            <v>-2195.670099771</v>
          </cell>
          <cell r="H16">
            <v>-1225.42144532819</v>
          </cell>
          <cell r="I16">
            <v>-174.37792137355</v>
          </cell>
          <cell r="J16">
            <v>977.963396005284</v>
          </cell>
          <cell r="K16">
            <v>2236.07036288243</v>
          </cell>
          <cell r="L16">
            <v>3613.42870058786</v>
          </cell>
          <cell r="M16">
            <v>5140.1176080562</v>
          </cell>
          <cell r="N16">
            <v>6809.80588215381</v>
          </cell>
          <cell r="O16">
            <v>8638.46063699751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>
            <v>-1597.86723483357</v>
          </cell>
          <cell r="B17">
            <v>-4191.73672463597</v>
          </cell>
          <cell r="C17">
            <v>-5167.18711033894</v>
          </cell>
          <cell r="D17">
            <v>-4405.75724352871</v>
          </cell>
          <cell r="E17">
            <v>-3605.7359479969</v>
          </cell>
          <cell r="F17">
            <v>-2748.24187875396</v>
          </cell>
          <cell r="G17">
            <v>-1837.05967004245</v>
          </cell>
          <cell r="H17">
            <v>-849.650104432396</v>
          </cell>
          <cell r="I17">
            <v>232.342162100975</v>
          </cell>
          <cell r="J17">
            <v>1426.74840163889</v>
          </cell>
          <cell r="K17">
            <v>2731.19737856956</v>
          </cell>
          <cell r="L17">
            <v>4164.74254242969</v>
          </cell>
          <cell r="M17">
            <v>5727.96398939457</v>
          </cell>
          <cell r="N17">
            <v>7444.71567267967</v>
          </cell>
          <cell r="O17">
            <v>9318.40350964471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-1611.92985832212</v>
          </cell>
          <cell r="B18">
            <v>-4251.73398432479</v>
          </cell>
          <cell r="C18">
            <v>-5254.52767131751</v>
          </cell>
          <cell r="D18">
            <v>-4497.48889920258</v>
          </cell>
          <cell r="E18">
            <v>-3692.05939799589</v>
          </cell>
          <cell r="F18">
            <v>-2839.90139595723</v>
          </cell>
          <cell r="G18">
            <v>-1920.79655496998</v>
          </cell>
          <cell r="H18">
            <v>-932.216476408781</v>
          </cell>
          <cell r="I18">
            <v>142.720479968916</v>
          </cell>
          <cell r="J18">
            <v>1319.59028817037</v>
          </cell>
          <cell r="K18">
            <v>2606.79138668501</v>
          </cell>
          <cell r="L18">
            <v>4017.64287424547</v>
          </cell>
          <cell r="M18">
            <v>5568.56577586682</v>
          </cell>
          <cell r="N18">
            <v>7269.97249008913</v>
          </cell>
          <cell r="O18">
            <v>9131.53342348806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>
            <v>-1676.46471283187</v>
          </cell>
          <cell r="B19">
            <v>-4495.35544718122</v>
          </cell>
          <cell r="C19">
            <v>-5531.12565539215</v>
          </cell>
          <cell r="D19">
            <v>-4796.35745003119</v>
          </cell>
          <cell r="E19">
            <v>-4020.0737379851</v>
          </cell>
          <cell r="F19">
            <v>-3192.42941826053</v>
          </cell>
          <cell r="G19">
            <v>-2315.60404900599</v>
          </cell>
          <cell r="H19">
            <v>-1367.79910205773</v>
          </cell>
          <cell r="I19">
            <v>-316.924331327266</v>
          </cell>
          <cell r="J19">
            <v>838.798382634236</v>
          </cell>
          <cell r="K19">
            <v>2106.45408423388</v>
          </cell>
          <cell r="L19">
            <v>3480.7522767516</v>
          </cell>
          <cell r="M19">
            <v>4993.35198906713</v>
          </cell>
          <cell r="N19">
            <v>6651.11903689909</v>
          </cell>
          <cell r="O19">
            <v>8463.7153348465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-1746.10349045391</v>
          </cell>
          <cell r="B20">
            <v>-4763.23650581822</v>
          </cell>
          <cell r="C20">
            <v>-5847.54658629705</v>
          </cell>
          <cell r="D20">
            <v>-5134.57305939463</v>
          </cell>
          <cell r="E20">
            <v>-4381.44332065523</v>
          </cell>
          <cell r="F20">
            <v>-3568.25766608619</v>
          </cell>
          <cell r="G20">
            <v>-2706.89097555735</v>
          </cell>
          <cell r="H20">
            <v>-1790.06550495948</v>
          </cell>
          <cell r="I20">
            <v>-792.501441593997</v>
          </cell>
          <cell r="J20">
            <v>306.36711310813</v>
          </cell>
          <cell r="K20">
            <v>1505.06338101949</v>
          </cell>
          <cell r="L20">
            <v>2825.3193968047</v>
          </cell>
          <cell r="M20">
            <v>4272.21799266742</v>
          </cell>
          <cell r="N20">
            <v>5852.19002007951</v>
          </cell>
          <cell r="O20">
            <v>7583.80561587768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-1550.92488562487</v>
          </cell>
          <cell r="B21">
            <v>-4015.39340495499</v>
          </cell>
          <cell r="C21">
            <v>-4974.17184942722</v>
          </cell>
          <cell r="D21">
            <v>-4201.10332042108</v>
          </cell>
          <cell r="E21">
            <v>-3378.08739527819</v>
          </cell>
          <cell r="F21">
            <v>-2488.72059398705</v>
          </cell>
          <cell r="G21">
            <v>-1537.5045845795</v>
          </cell>
          <cell r="H21">
            <v>-499.346618945578</v>
          </cell>
          <cell r="I21">
            <v>632.187507171569</v>
          </cell>
          <cell r="J21">
            <v>1857.95214674336</v>
          </cell>
          <cell r="K21">
            <v>3190.99408731276</v>
          </cell>
          <cell r="L21">
            <v>4656.94431559279</v>
          </cell>
          <cell r="M21">
            <v>6264.58793831602</v>
          </cell>
          <cell r="N21">
            <v>8029.11570214452</v>
          </cell>
          <cell r="O21">
            <v>9958.73040490206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-1511.9356161707</v>
          </cell>
          <cell r="B22">
            <v>-3860.35285185615</v>
          </cell>
          <cell r="C22">
            <v>-4784.7856098043</v>
          </cell>
          <cell r="D22">
            <v>-3989.44445959728</v>
          </cell>
          <cell r="E22">
            <v>-3148.00006681372</v>
          </cell>
          <cell r="F22">
            <v>-2251.31090375884</v>
          </cell>
          <cell r="G22">
            <v>-1292.39724926297</v>
          </cell>
          <cell r="H22">
            <v>-248.587237788071</v>
          </cell>
          <cell r="I22">
            <v>902.525243946329</v>
          </cell>
          <cell r="J22">
            <v>2156.46643781049</v>
          </cell>
          <cell r="K22">
            <v>3521.74371010401</v>
          </cell>
          <cell r="L22">
            <v>5019.21132833591</v>
          </cell>
          <cell r="M22">
            <v>6666.65530838533</v>
          </cell>
          <cell r="N22">
            <v>8476.75285587758</v>
          </cell>
          <cell r="O22">
            <v>10459.7969558269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-1457.8133191957</v>
          </cell>
          <cell r="B23">
            <v>-3668.64016444811</v>
          </cell>
          <cell r="C23">
            <v>-4581.38905431805</v>
          </cell>
          <cell r="D23">
            <v>-3787.24868006902</v>
          </cell>
          <cell r="E23">
            <v>-2943.23182262393</v>
          </cell>
          <cell r="F23">
            <v>-2032.76480060494</v>
          </cell>
          <cell r="G23">
            <v>-1061.33232489642</v>
          </cell>
          <cell r="H23">
            <v>-3.541523584421</v>
          </cell>
          <cell r="I23">
            <v>1160.91639555236</v>
          </cell>
          <cell r="J23">
            <v>2437.58305186643</v>
          </cell>
          <cell r="K23">
            <v>3830.34819997414</v>
          </cell>
          <cell r="L23">
            <v>5363.02412218044</v>
          </cell>
          <cell r="M23">
            <v>7043.62000029735</v>
          </cell>
          <cell r="N23">
            <v>8874.33110111477</v>
          </cell>
          <cell r="O23">
            <v>10880.4345554414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-1461.7015575126</v>
          </cell>
          <cell r="B24">
            <v>-3677.4683244495</v>
          </cell>
          <cell r="C24">
            <v>-4579.91031806306</v>
          </cell>
          <cell r="D24">
            <v>-3774.49924558571</v>
          </cell>
          <cell r="E24">
            <v>-2923.13368027111</v>
          </cell>
          <cell r="F24">
            <v>-2011.65264184923</v>
          </cell>
          <cell r="G24">
            <v>-1033.80339077105</v>
          </cell>
          <cell r="H24">
            <v>21.3553246370126</v>
          </cell>
          <cell r="I24">
            <v>1178.84907353057</v>
          </cell>
          <cell r="J24">
            <v>2458.85681234492</v>
          </cell>
          <cell r="K24">
            <v>3853.03195423782</v>
          </cell>
          <cell r="L24">
            <v>5379.25537738312</v>
          </cell>
          <cell r="M24">
            <v>7051.52738851193</v>
          </cell>
          <cell r="N24">
            <v>8881.5515563379</v>
          </cell>
          <cell r="O24">
            <v>10890.0678291346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-1448.41216273505</v>
          </cell>
          <cell r="B25">
            <v>-3626.52845058003</v>
          </cell>
          <cell r="C25">
            <v>-4531.06008955544</v>
          </cell>
          <cell r="D25">
            <v>-3732.67515041658</v>
          </cell>
          <cell r="E25">
            <v>-2881.04972529406</v>
          </cell>
          <cell r="F25">
            <v>-1972.04263860952</v>
          </cell>
          <cell r="G25">
            <v>-987.612667349444</v>
          </cell>
          <cell r="H25">
            <v>78.6541388560563</v>
          </cell>
          <cell r="I25">
            <v>1244.01664297438</v>
          </cell>
          <cell r="J25">
            <v>2520.01795490205</v>
          </cell>
          <cell r="K25">
            <v>3920.88698108379</v>
          </cell>
          <cell r="L25">
            <v>5451.98290113503</v>
          </cell>
          <cell r="M25">
            <v>7128.32242130336</v>
          </cell>
          <cell r="N25">
            <v>8975.60681592315</v>
          </cell>
          <cell r="O25">
            <v>10992.6443780855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-1454.33804478766</v>
          </cell>
          <cell r="B26">
            <v>-3636.22721228498</v>
          </cell>
          <cell r="C26">
            <v>-4526.7402765539</v>
          </cell>
          <cell r="D26">
            <v>-3723.49655091087</v>
          </cell>
          <cell r="E26">
            <v>-2869.17274086351</v>
          </cell>
          <cell r="F26">
            <v>-1952.3929602844</v>
          </cell>
          <cell r="G26">
            <v>-965.717587845959</v>
          </cell>
          <cell r="H26">
            <v>114.597165237039</v>
          </cell>
          <cell r="I26">
            <v>1284.70210334669</v>
          </cell>
          <cell r="J26">
            <v>2565.64743139025</v>
          </cell>
          <cell r="K26">
            <v>3969.28423926657</v>
          </cell>
          <cell r="L26">
            <v>5510.19393634008</v>
          </cell>
          <cell r="M26">
            <v>7194.71692544589</v>
          </cell>
          <cell r="N26">
            <v>9029.09883069662</v>
          </cell>
          <cell r="O26">
            <v>11041.0509047707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-1466.1652917896</v>
          </cell>
          <cell r="B27">
            <v>-3695.00081907421</v>
          </cell>
          <cell r="C27">
            <v>-4610.17880991794</v>
          </cell>
          <cell r="D27">
            <v>-3817.99220155547</v>
          </cell>
          <cell r="E27">
            <v>-2969.77989951399</v>
          </cell>
          <cell r="F27">
            <v>-2071.97182037726</v>
          </cell>
          <cell r="G27">
            <v>-1101.41573798264</v>
          </cell>
          <cell r="H27">
            <v>-47.1951807404787</v>
          </cell>
          <cell r="I27">
            <v>1105.20048688332</v>
          </cell>
          <cell r="J27">
            <v>2368.64410221315</v>
          </cell>
          <cell r="K27">
            <v>3749.65745174634</v>
          </cell>
          <cell r="L27">
            <v>5269.43947137323</v>
          </cell>
          <cell r="M27">
            <v>6927.01436307299</v>
          </cell>
          <cell r="N27">
            <v>8751.65463057389</v>
          </cell>
          <cell r="O27">
            <v>10750.2857655789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-1735.05669616786</v>
          </cell>
          <cell r="B28">
            <v>-4723.33771122471</v>
          </cell>
          <cell r="C28">
            <v>-5798.08875231657</v>
          </cell>
          <cell r="D28">
            <v>-5087.22362664777</v>
          </cell>
          <cell r="E28">
            <v>-4336.83044415226</v>
          </cell>
          <cell r="F28">
            <v>-3525.87497789222</v>
          </cell>
          <cell r="G28">
            <v>-2661.78796659109</v>
          </cell>
          <cell r="H28">
            <v>-1734.35560067096</v>
          </cell>
          <cell r="I28">
            <v>-728.165349956179</v>
          </cell>
          <cell r="J28">
            <v>383.494993666869</v>
          </cell>
          <cell r="K28">
            <v>1593.78324498169</v>
          </cell>
          <cell r="L28">
            <v>2923.32631154405</v>
          </cell>
          <cell r="M28">
            <v>4378.35857715903</v>
          </cell>
          <cell r="N28">
            <v>5980.59299153888</v>
          </cell>
          <cell r="O28">
            <v>7729.38728147765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-1440.29187275296</v>
          </cell>
          <cell r="B29">
            <v>-3592.18399894479</v>
          </cell>
          <cell r="C29">
            <v>-4493.19262338102</v>
          </cell>
          <cell r="D29">
            <v>-3693.82382126453</v>
          </cell>
          <cell r="E29">
            <v>-2842.2999254892</v>
          </cell>
          <cell r="F29">
            <v>-1925.04070928669</v>
          </cell>
          <cell r="G29">
            <v>-938.268081120421</v>
          </cell>
          <cell r="H29">
            <v>129.62531295907</v>
          </cell>
          <cell r="I29">
            <v>1294.43694250158</v>
          </cell>
          <cell r="J29">
            <v>2570.86780386221</v>
          </cell>
          <cell r="K29">
            <v>3977.33779241251</v>
          </cell>
          <cell r="L29">
            <v>5520.69070983449</v>
          </cell>
          <cell r="M29">
            <v>7209.30806950574</v>
          </cell>
          <cell r="N29">
            <v>9069.19942661058</v>
          </cell>
          <cell r="O29">
            <v>11112.4313322454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-1557.7087899658</v>
          </cell>
          <cell r="B30">
            <v>-4047.11688358839</v>
          </cell>
          <cell r="C30">
            <v>-5009.65533657347</v>
          </cell>
          <cell r="D30">
            <v>-4239.07602521755</v>
          </cell>
          <cell r="E30">
            <v>-3415.94607338165</v>
          </cell>
          <cell r="F30">
            <v>-2538.32645769629</v>
          </cell>
          <cell r="G30">
            <v>-1588.61625637904</v>
          </cell>
          <cell r="H30">
            <v>-559.699812850348</v>
          </cell>
          <cell r="I30">
            <v>553.901670826951</v>
          </cell>
          <cell r="J30">
            <v>1769.54503006987</v>
          </cell>
          <cell r="K30">
            <v>3110.05042607931</v>
          </cell>
          <cell r="L30">
            <v>4583.0250119974</v>
          </cell>
          <cell r="M30">
            <v>6182.5212688858</v>
          </cell>
          <cell r="N30">
            <v>7933.87301157634</v>
          </cell>
          <cell r="O30">
            <v>9868.43189888469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-1525.55105632596</v>
          </cell>
          <cell r="B31">
            <v>-3911.83515897451</v>
          </cell>
          <cell r="C31">
            <v>-4853.5127049502</v>
          </cell>
          <cell r="D31">
            <v>-4068.72963514911</v>
          </cell>
          <cell r="E31">
            <v>-3230.83868704355</v>
          </cell>
          <cell r="F31">
            <v>-2340.0582405457</v>
          </cell>
          <cell r="G31">
            <v>-1391.94233966392</v>
          </cell>
          <cell r="H31">
            <v>-367.637338509071</v>
          </cell>
          <cell r="I31">
            <v>763.962982268512</v>
          </cell>
          <cell r="J31">
            <v>2010.73272541264</v>
          </cell>
          <cell r="K31">
            <v>3366.13309748855</v>
          </cell>
          <cell r="L31">
            <v>4850.28517344642</v>
          </cell>
          <cell r="M31">
            <v>6481.33442051913</v>
          </cell>
          <cell r="N31">
            <v>8263.02670019084</v>
          </cell>
          <cell r="O31">
            <v>10215.6562182695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-1723.62117639408</v>
          </cell>
          <cell r="B32">
            <v>-4678.50497630988</v>
          </cell>
          <cell r="C32">
            <v>-5745.72450585445</v>
          </cell>
          <cell r="D32">
            <v>-5032.19574426426</v>
          </cell>
          <cell r="E32">
            <v>-4275.02571990328</v>
          </cell>
          <cell r="F32">
            <v>-3474.98965229941</v>
          </cell>
          <cell r="G32">
            <v>-2616.93915960312</v>
          </cell>
          <cell r="H32">
            <v>-1682.15895266537</v>
          </cell>
          <cell r="I32">
            <v>-651.045416749213</v>
          </cell>
          <cell r="J32">
            <v>466.41581349922</v>
          </cell>
          <cell r="K32">
            <v>1686.54998439686</v>
          </cell>
          <cell r="L32">
            <v>3029.31729915492</v>
          </cell>
          <cell r="M32">
            <v>4507.74120405004</v>
          </cell>
          <cell r="N32">
            <v>6123.88293935707</v>
          </cell>
          <cell r="O32">
            <v>7885.16374617568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A33">
            <v>-1691.96400010441</v>
          </cell>
          <cell r="B33">
            <v>-4547.59192312853</v>
          </cell>
          <cell r="C33">
            <v>-5580.03279786887</v>
          </cell>
          <cell r="D33">
            <v>-4847.84482518862</v>
          </cell>
          <cell r="E33">
            <v>-4078.60647851183</v>
          </cell>
          <cell r="F33">
            <v>-3257.75195870963</v>
          </cell>
          <cell r="G33">
            <v>-2381.87131698399</v>
          </cell>
          <cell r="H33">
            <v>-1434.50535286399</v>
          </cell>
          <cell r="I33">
            <v>-414.016667033527</v>
          </cell>
          <cell r="J33">
            <v>708.088639508145</v>
          </cell>
          <cell r="K33">
            <v>1947.00464371728</v>
          </cell>
          <cell r="L33">
            <v>3300.16199623021</v>
          </cell>
          <cell r="M33">
            <v>4780.38549391523</v>
          </cell>
          <cell r="N33">
            <v>6412.10116357534</v>
          </cell>
          <cell r="O33">
            <v>8195.43655595912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>
            <v>-1678.99866972058</v>
          </cell>
          <cell r="B34">
            <v>-4503.82212812718</v>
          </cell>
          <cell r="C34">
            <v>-5537.88329808468</v>
          </cell>
          <cell r="D34">
            <v>-4799.36209986977</v>
          </cell>
          <cell r="E34">
            <v>-4020.19546523623</v>
          </cell>
          <cell r="F34">
            <v>-3197.25925935928</v>
          </cell>
          <cell r="G34">
            <v>-2317.04096072224</v>
          </cell>
          <cell r="H34">
            <v>-1360.61985995253</v>
          </cell>
          <cell r="I34">
            <v>-333.304634881437</v>
          </cell>
          <cell r="J34">
            <v>795.415047051293</v>
          </cell>
          <cell r="K34">
            <v>2042.2286655398</v>
          </cell>
          <cell r="L34">
            <v>3404.97833553519</v>
          </cell>
          <cell r="M34">
            <v>4908.03853473864</v>
          </cell>
          <cell r="N34">
            <v>6551.08517378244</v>
          </cell>
          <cell r="O34">
            <v>8349.75591040739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-1735.13340883472</v>
          </cell>
          <cell r="B35">
            <v>-4725.10300896792</v>
          </cell>
          <cell r="C35">
            <v>-5801.23158856012</v>
          </cell>
          <cell r="D35">
            <v>-5089.84904358069</v>
          </cell>
          <cell r="E35">
            <v>-4341.79240030486</v>
          </cell>
          <cell r="F35">
            <v>-3533.42226378521</v>
          </cell>
          <cell r="G35">
            <v>-2669.31176014789</v>
          </cell>
          <cell r="H35">
            <v>-1742.83705466051</v>
          </cell>
          <cell r="I35">
            <v>-733.005966788492</v>
          </cell>
          <cell r="J35">
            <v>377.234223201906</v>
          </cell>
          <cell r="K35">
            <v>1588.56073681616</v>
          </cell>
          <cell r="L35">
            <v>2910.65100466052</v>
          </cell>
          <cell r="M35">
            <v>4351.63968841049</v>
          </cell>
          <cell r="N35">
            <v>5946.88880206585</v>
          </cell>
          <cell r="O35">
            <v>7698.14276757851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>
            <v>-1758.27812942827</v>
          </cell>
          <cell r="B36">
            <v>-4812.58696380759</v>
          </cell>
          <cell r="C36">
            <v>-5904.04982683242</v>
          </cell>
          <cell r="D36">
            <v>-5191.99402693324</v>
          </cell>
          <cell r="E36">
            <v>-4442.17140520239</v>
          </cell>
          <cell r="F36">
            <v>-3646.2808605759</v>
          </cell>
          <cell r="G36">
            <v>-2795.74969175671</v>
          </cell>
          <cell r="H36">
            <v>-1880.75755391145</v>
          </cell>
          <cell r="I36">
            <v>-878.530701824029</v>
          </cell>
          <cell r="J36">
            <v>213.337816534569</v>
          </cell>
          <cell r="K36">
            <v>1407.98446169038</v>
          </cell>
          <cell r="L36">
            <v>2710.9553476082</v>
          </cell>
          <cell r="M36">
            <v>4145.98330382509</v>
          </cell>
          <cell r="N36">
            <v>5715.691267476</v>
          </cell>
          <cell r="O36">
            <v>7438.39080292327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A37">
            <v>-1729.38469573816</v>
          </cell>
          <cell r="B37">
            <v>-4703.37295089655</v>
          </cell>
          <cell r="C37">
            <v>-5770.40776812421</v>
          </cell>
          <cell r="D37">
            <v>-5050.93332774812</v>
          </cell>
          <cell r="E37">
            <v>-4299.65681538563</v>
          </cell>
          <cell r="F37">
            <v>-3499.20258467858</v>
          </cell>
          <cell r="G37">
            <v>-2634.346613878</v>
          </cell>
          <cell r="H37">
            <v>-1705.59381157314</v>
          </cell>
          <cell r="I37">
            <v>-684.988165185209</v>
          </cell>
          <cell r="J37">
            <v>429.342826612255</v>
          </cell>
          <cell r="K37">
            <v>1646.75358531396</v>
          </cell>
          <cell r="L37">
            <v>2973.22675656809</v>
          </cell>
          <cell r="M37">
            <v>4437.9826124158</v>
          </cell>
          <cell r="N37">
            <v>6042.96469810801</v>
          </cell>
          <cell r="O37">
            <v>7793.78843053443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-1648.13330008582</v>
          </cell>
          <cell r="B38">
            <v>-4398.43246755729</v>
          </cell>
          <cell r="C38">
            <v>-5420.17652310357</v>
          </cell>
          <cell r="D38">
            <v>-4662.9430951902</v>
          </cell>
          <cell r="E38">
            <v>-3872.25733796542</v>
          </cell>
          <cell r="F38">
            <v>-3038.0128190208</v>
          </cell>
          <cell r="G38">
            <v>-2146.79381590526</v>
          </cell>
          <cell r="H38">
            <v>-1180.78935856708</v>
          </cell>
          <cell r="I38">
            <v>-129.293765395798</v>
          </cell>
          <cell r="J38">
            <v>1029.67703194639</v>
          </cell>
          <cell r="K38">
            <v>2298.41113212135</v>
          </cell>
          <cell r="L38">
            <v>3694.33749586267</v>
          </cell>
          <cell r="M38">
            <v>5219.0617065636</v>
          </cell>
          <cell r="N38">
            <v>6877.74808099129</v>
          </cell>
          <cell r="O38">
            <v>8702.83110944385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-1490.42502424234</v>
          </cell>
          <cell r="B39">
            <v>-3783.66063314668</v>
          </cell>
          <cell r="C39">
            <v>-4699.77993536498</v>
          </cell>
          <cell r="D39">
            <v>-3907.75721153886</v>
          </cell>
          <cell r="E39">
            <v>-3063.3974416922</v>
          </cell>
          <cell r="F39">
            <v>-2149.76833807228</v>
          </cell>
          <cell r="G39">
            <v>-1173.44983739412</v>
          </cell>
          <cell r="H39">
            <v>-118.501345206443</v>
          </cell>
          <cell r="I39">
            <v>1035.61629639281</v>
          </cell>
          <cell r="J39">
            <v>2292.3711895271</v>
          </cell>
          <cell r="K39">
            <v>3676.44320354549</v>
          </cell>
          <cell r="L39">
            <v>5187.09724633143</v>
          </cell>
          <cell r="M39">
            <v>6846.12092062113</v>
          </cell>
          <cell r="N39">
            <v>8660.22412748085</v>
          </cell>
          <cell r="O39">
            <v>10644.1591549346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>
            <v>-1683.67575279938</v>
          </cell>
          <cell r="B40">
            <v>-4520.0731437398</v>
          </cell>
          <cell r="C40">
            <v>-5546.3598732152</v>
          </cell>
          <cell r="D40">
            <v>-4806.13288955856</v>
          </cell>
          <cell r="E40">
            <v>-4034.82377607004</v>
          </cell>
          <cell r="F40">
            <v>-3209.38243895199</v>
          </cell>
          <cell r="G40">
            <v>-2331.57652451812</v>
          </cell>
          <cell r="H40">
            <v>-1383.02227789555</v>
          </cell>
          <cell r="I40">
            <v>-342.036016359069</v>
          </cell>
          <cell r="J40">
            <v>798.295092797607</v>
          </cell>
          <cell r="K40">
            <v>2045.9621498109</v>
          </cell>
          <cell r="L40">
            <v>3414.89790198934</v>
          </cell>
          <cell r="M40">
            <v>4919.51770784873</v>
          </cell>
          <cell r="N40">
            <v>6570.79942705757</v>
          </cell>
          <cell r="O40">
            <v>8382.48752994988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-1734.2770569469</v>
          </cell>
          <cell r="B41">
            <v>-4716.22448093006</v>
          </cell>
          <cell r="C41">
            <v>-5794.13632651171</v>
          </cell>
          <cell r="D41">
            <v>-5072.95416643744</v>
          </cell>
          <cell r="E41">
            <v>-4302.55023446165</v>
          </cell>
          <cell r="F41">
            <v>-3487.09190286003</v>
          </cell>
          <cell r="G41">
            <v>-2620.74800922371</v>
          </cell>
          <cell r="H41">
            <v>-1694.94156859296</v>
          </cell>
          <cell r="I41">
            <v>-684.569339613968</v>
          </cell>
          <cell r="J41">
            <v>423.026897276023</v>
          </cell>
          <cell r="K41">
            <v>1640.52527428265</v>
          </cell>
          <cell r="L41">
            <v>2981.46895862402</v>
          </cell>
          <cell r="M41">
            <v>4444.4988570095</v>
          </cell>
          <cell r="N41">
            <v>6049.48020055829</v>
          </cell>
          <cell r="O41">
            <v>7800.93496782567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-1545.13130429957</v>
          </cell>
          <cell r="B42">
            <v>-3992.82341380745</v>
          </cell>
          <cell r="C42">
            <v>-4949.67494804006</v>
          </cell>
          <cell r="D42">
            <v>-4175.07349466962</v>
          </cell>
          <cell r="E42">
            <v>-3353.08419080502</v>
          </cell>
          <cell r="F42">
            <v>-2479.3009386165</v>
          </cell>
          <cell r="G42">
            <v>-1547.3914515837</v>
          </cell>
          <cell r="H42">
            <v>-522.141104460077</v>
          </cell>
          <cell r="I42">
            <v>588.2479099205</v>
          </cell>
          <cell r="J42">
            <v>1809.06363387083</v>
          </cell>
          <cell r="K42">
            <v>3146.48586462476</v>
          </cell>
          <cell r="L42">
            <v>4605.67063413153</v>
          </cell>
          <cell r="M42">
            <v>6199.53513151571</v>
          </cell>
          <cell r="N42">
            <v>7950.27008483253</v>
          </cell>
          <cell r="O42">
            <v>9876.17857743318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-1539.04098058685</v>
          </cell>
          <cell r="B43">
            <v>-3973.07796884742</v>
          </cell>
          <cell r="C43">
            <v>-4935.10523453964</v>
          </cell>
          <cell r="D43">
            <v>-4166.0565619791</v>
          </cell>
          <cell r="E43">
            <v>-3342.11927003653</v>
          </cell>
          <cell r="F43">
            <v>-2454.06897092263</v>
          </cell>
          <cell r="G43">
            <v>-1499.12329059164</v>
          </cell>
          <cell r="H43">
            <v>-469.167067275269</v>
          </cell>
          <cell r="I43">
            <v>654.828434679193</v>
          </cell>
          <cell r="J43">
            <v>1891.90102229612</v>
          </cell>
          <cell r="K43">
            <v>3242.46394782507</v>
          </cell>
          <cell r="L43">
            <v>4713.88880920321</v>
          </cell>
          <cell r="M43">
            <v>6322.77381941598</v>
          </cell>
          <cell r="N43">
            <v>8082.48564262572</v>
          </cell>
          <cell r="O43">
            <v>10023.6192379617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-1668.88635709411</v>
          </cell>
          <cell r="B44">
            <v>-4465.93056129482</v>
          </cell>
          <cell r="C44">
            <v>-5491.24532148716</v>
          </cell>
          <cell r="D44">
            <v>-4755.54927952217</v>
          </cell>
          <cell r="E44">
            <v>-3972.98146919462</v>
          </cell>
          <cell r="F44">
            <v>-3144.93311687224</v>
          </cell>
          <cell r="G44">
            <v>-2261.27769553454</v>
          </cell>
          <cell r="H44">
            <v>-1307.96068885346</v>
          </cell>
          <cell r="I44">
            <v>-256.055825788744</v>
          </cell>
          <cell r="J44">
            <v>900.76454515006</v>
          </cell>
          <cell r="K44">
            <v>2159.82649132801</v>
          </cell>
          <cell r="L44">
            <v>3535.46513244535</v>
          </cell>
          <cell r="M44">
            <v>5041.6218488819</v>
          </cell>
          <cell r="N44">
            <v>6686.55848153303</v>
          </cell>
          <cell r="O44">
            <v>8490.68442181637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-1734.65734094485</v>
          </cell>
          <cell r="B45">
            <v>-4716.83216059922</v>
          </cell>
          <cell r="C45">
            <v>-5785.10885090576</v>
          </cell>
          <cell r="D45">
            <v>-5071.80228655727</v>
          </cell>
          <cell r="E45">
            <v>-4321.80194909021</v>
          </cell>
          <cell r="F45">
            <v>-3523.62079719067</v>
          </cell>
          <cell r="G45">
            <v>-2672.29013785322</v>
          </cell>
          <cell r="H45">
            <v>-1745.15017163916</v>
          </cell>
          <cell r="I45">
            <v>-732.099115804615</v>
          </cell>
          <cell r="J45">
            <v>378.678430005152</v>
          </cell>
          <cell r="K45">
            <v>1596.47795339668</v>
          </cell>
          <cell r="L45">
            <v>2929.07175223727</v>
          </cell>
          <cell r="M45">
            <v>4396.98573759234</v>
          </cell>
          <cell r="N45">
            <v>5996.37242179058</v>
          </cell>
          <cell r="O45">
            <v>7747.43455865022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-1604.59689599975</v>
          </cell>
          <cell r="B46">
            <v>-4222.07829049176</v>
          </cell>
          <cell r="C46">
            <v>-5214.88821639134</v>
          </cell>
          <cell r="D46">
            <v>-4456.97244427906</v>
          </cell>
          <cell r="E46">
            <v>-3659.9112378202</v>
          </cell>
          <cell r="F46">
            <v>-2812.33401261595</v>
          </cell>
          <cell r="G46">
            <v>-1907.1316083311</v>
          </cell>
          <cell r="H46">
            <v>-921.099095253189</v>
          </cell>
          <cell r="I46">
            <v>165.031332158662</v>
          </cell>
          <cell r="J46">
            <v>1352.41478649742</v>
          </cell>
          <cell r="K46">
            <v>2648.89723875763</v>
          </cell>
          <cell r="L46">
            <v>4080.29129504457</v>
          </cell>
          <cell r="M46">
            <v>5647.60689719541</v>
          </cell>
          <cell r="N46">
            <v>7362.64428864782</v>
          </cell>
          <cell r="O46">
            <v>9236.82474716449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-1671.37199850121</v>
          </cell>
          <cell r="B47">
            <v>-4477.32599730593</v>
          </cell>
          <cell r="C47">
            <v>-5511.96097707483</v>
          </cell>
          <cell r="D47">
            <v>-4772.4237397282</v>
          </cell>
          <cell r="E47">
            <v>-3994.31103215248</v>
          </cell>
          <cell r="F47">
            <v>-3159.04456617055</v>
          </cell>
          <cell r="G47">
            <v>-2268.70170640158</v>
          </cell>
          <cell r="H47">
            <v>-1311.73562859381</v>
          </cell>
          <cell r="I47">
            <v>-258.086977241081</v>
          </cell>
          <cell r="J47">
            <v>891.139625188104</v>
          </cell>
          <cell r="K47">
            <v>2146.59580922421</v>
          </cell>
          <cell r="L47">
            <v>3523.16653493093</v>
          </cell>
          <cell r="M47">
            <v>5039.60229109962</v>
          </cell>
          <cell r="N47">
            <v>6698.95018921025</v>
          </cell>
          <cell r="O47">
            <v>8508.89881731683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-1466.62213093479</v>
          </cell>
          <cell r="B48">
            <v>-3697.62924870279</v>
          </cell>
          <cell r="C48">
            <v>-4612.71576929329</v>
          </cell>
          <cell r="D48">
            <v>-3821.6575806238</v>
          </cell>
          <cell r="E48">
            <v>-2984.30911095061</v>
          </cell>
          <cell r="F48">
            <v>-2091.65889351934</v>
          </cell>
          <cell r="G48">
            <v>-1137.32374108016</v>
          </cell>
          <cell r="H48">
            <v>-89.6856870626594</v>
          </cell>
          <cell r="I48">
            <v>1058.73167996048</v>
          </cell>
          <cell r="J48">
            <v>2317.42268119963</v>
          </cell>
          <cell r="K48">
            <v>3700.16673434221</v>
          </cell>
          <cell r="L48">
            <v>5207.31510244663</v>
          </cell>
          <cell r="M48">
            <v>6857.77845577607</v>
          </cell>
          <cell r="N48">
            <v>8674.44179199406</v>
          </cell>
          <cell r="O48">
            <v>10666.8601265297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-1530.45230080233</v>
          </cell>
          <cell r="B49">
            <v>-3941.41335807281</v>
          </cell>
          <cell r="C49">
            <v>-4886.43529706743</v>
          </cell>
          <cell r="D49">
            <v>-4103.65229488995</v>
          </cell>
          <cell r="E49">
            <v>-3273.6428622623</v>
          </cell>
          <cell r="F49">
            <v>-2391.7775642112</v>
          </cell>
          <cell r="G49">
            <v>-1444.70068002849</v>
          </cell>
          <cell r="H49">
            <v>-418.483792870551</v>
          </cell>
          <cell r="I49">
            <v>703.787501490128</v>
          </cell>
          <cell r="J49">
            <v>1938.87253224493</v>
          </cell>
          <cell r="K49">
            <v>3286.60073977249</v>
          </cell>
          <cell r="L49">
            <v>4762.97173468068</v>
          </cell>
          <cell r="M49">
            <v>6374.41590264849</v>
          </cell>
          <cell r="N49">
            <v>8143.00763520858</v>
          </cell>
          <cell r="O49">
            <v>10094.195946925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-1639.4867158541</v>
          </cell>
          <cell r="B50">
            <v>-4349.8693558972</v>
          </cell>
          <cell r="C50">
            <v>-5349.88418125984</v>
          </cell>
          <cell r="D50">
            <v>-4598.20855212788</v>
          </cell>
          <cell r="E50">
            <v>-3798.32853466992</v>
          </cell>
          <cell r="F50">
            <v>-2944.65226138343</v>
          </cell>
          <cell r="G50">
            <v>-2028.27450291271</v>
          </cell>
          <cell r="H50">
            <v>-1050.84602284557</v>
          </cell>
          <cell r="I50">
            <v>21.9640781577799</v>
          </cell>
          <cell r="J50">
            <v>1203.74220814047</v>
          </cell>
          <cell r="K50">
            <v>2495.17049613847</v>
          </cell>
          <cell r="L50">
            <v>3899.00963364171</v>
          </cell>
          <cell r="M50">
            <v>5437.57042422049</v>
          </cell>
          <cell r="N50">
            <v>7136.29467522362</v>
          </cell>
          <cell r="O50">
            <v>8997.07518057426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-1633.61355575516</v>
          </cell>
          <cell r="B51">
            <v>-4332.93019073474</v>
          </cell>
          <cell r="C51">
            <v>-5340.3693791668</v>
          </cell>
          <cell r="D51">
            <v>-4594.03106940653</v>
          </cell>
          <cell r="E51">
            <v>-3797.6386175216</v>
          </cell>
          <cell r="F51">
            <v>-2946.98693252999</v>
          </cell>
          <cell r="G51">
            <v>-2042.14965112144</v>
          </cell>
          <cell r="H51">
            <v>-1057.73815065911</v>
          </cell>
          <cell r="I51">
            <v>23.9166405824341</v>
          </cell>
          <cell r="J51">
            <v>1197.44620982863</v>
          </cell>
          <cell r="K51">
            <v>2472.31134477058</v>
          </cell>
          <cell r="L51">
            <v>3881.62814896048</v>
          </cell>
          <cell r="M51">
            <v>5426.47273738874</v>
          </cell>
          <cell r="N51">
            <v>7119.66213636793</v>
          </cell>
          <cell r="O51">
            <v>8979.17956067351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-1681.69498050788</v>
          </cell>
          <cell r="B52">
            <v>-4515.676952157</v>
          </cell>
          <cell r="C52">
            <v>-5552.15992190332</v>
          </cell>
          <cell r="D52">
            <v>-4819.31130034387</v>
          </cell>
          <cell r="E52">
            <v>-4045.90583736116</v>
          </cell>
          <cell r="F52">
            <v>-3224.61902109697</v>
          </cell>
          <cell r="G52">
            <v>-2347.0122464622</v>
          </cell>
          <cell r="H52">
            <v>-1393.46854584913</v>
          </cell>
          <cell r="I52">
            <v>-347.523712981686</v>
          </cell>
          <cell r="J52">
            <v>790.749539152639</v>
          </cell>
          <cell r="K52">
            <v>2035.07703685589</v>
          </cell>
          <cell r="L52">
            <v>3389.94303683181</v>
          </cell>
          <cell r="M52">
            <v>4882.82440887487</v>
          </cell>
          <cell r="N52">
            <v>6519.03577265397</v>
          </cell>
          <cell r="O52">
            <v>8311.69769734021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-1551.27613359477</v>
          </cell>
          <cell r="B53">
            <v>-4026.01492797135</v>
          </cell>
          <cell r="C53">
            <v>-4986.58775700427</v>
          </cell>
          <cell r="D53">
            <v>-4211.24906478533</v>
          </cell>
          <cell r="E53">
            <v>-3384.38825461566</v>
          </cell>
          <cell r="F53">
            <v>-2505.86714379439</v>
          </cell>
          <cell r="G53">
            <v>-1563.0647258073</v>
          </cell>
          <cell r="H53">
            <v>-556.779869727283</v>
          </cell>
          <cell r="I53">
            <v>542.022334637352</v>
          </cell>
          <cell r="J53">
            <v>1756.17240753024</v>
          </cell>
          <cell r="K53">
            <v>3086.21933488588</v>
          </cell>
          <cell r="L53">
            <v>4540.18812823869</v>
          </cell>
          <cell r="M53">
            <v>6136.10769351775</v>
          </cell>
          <cell r="N53">
            <v>7891.1150323822</v>
          </cell>
          <cell r="O53">
            <v>9805.21060566127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-1754.8200617347</v>
          </cell>
          <cell r="B54">
            <v>-4790.73341045869</v>
          </cell>
          <cell r="C54">
            <v>-5871.4530728697</v>
          </cell>
          <cell r="D54">
            <v>-5160.02084449024</v>
          </cell>
          <cell r="E54">
            <v>-4407.51382424516</v>
          </cell>
          <cell r="F54">
            <v>-3615.2596041507</v>
          </cell>
          <cell r="G54">
            <v>-2765.06688130724</v>
          </cell>
          <cell r="H54">
            <v>-1850.56586044333</v>
          </cell>
          <cell r="I54">
            <v>-850.845487886802</v>
          </cell>
          <cell r="J54">
            <v>244.898846119804</v>
          </cell>
          <cell r="K54">
            <v>1451.2269950013</v>
          </cell>
          <cell r="L54">
            <v>2777.63869475819</v>
          </cell>
          <cell r="M54">
            <v>4223.88718095395</v>
          </cell>
          <cell r="N54">
            <v>5801.88372519471</v>
          </cell>
          <cell r="O54">
            <v>7528.40443650508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-1439.35926846236</v>
          </cell>
          <cell r="B55">
            <v>-3596.5500996051</v>
          </cell>
          <cell r="C55">
            <v>-4498.97554740168</v>
          </cell>
          <cell r="D55">
            <v>-3701.70941111342</v>
          </cell>
          <cell r="E55">
            <v>-2839.70624377813</v>
          </cell>
          <cell r="F55">
            <v>-1917.05368085097</v>
          </cell>
          <cell r="G55">
            <v>-928.526559756389</v>
          </cell>
          <cell r="H55">
            <v>145.345042433448</v>
          </cell>
          <cell r="I55">
            <v>1317.8412285103</v>
          </cell>
          <cell r="J55">
            <v>2601.16880337618</v>
          </cell>
          <cell r="K55">
            <v>4012.14462737311</v>
          </cell>
          <cell r="L55">
            <v>5556.05237361737</v>
          </cell>
          <cell r="M55">
            <v>7246.22988410532</v>
          </cell>
          <cell r="N55">
            <v>9100.13347517212</v>
          </cell>
          <cell r="O55">
            <v>11124.8357526095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-1504.81867164625</v>
          </cell>
          <cell r="B56">
            <v>-3841.64126207006</v>
          </cell>
          <cell r="C56">
            <v>-4776.37028039991</v>
          </cell>
          <cell r="D56">
            <v>-3991.61985704707</v>
          </cell>
          <cell r="E56">
            <v>-3151.52201817726</v>
          </cell>
          <cell r="F56">
            <v>-2259.28806701852</v>
          </cell>
          <cell r="G56">
            <v>-1303.57379122404</v>
          </cell>
          <cell r="H56">
            <v>-264.974659811107</v>
          </cell>
          <cell r="I56">
            <v>877.954315253141</v>
          </cell>
          <cell r="J56">
            <v>2129.58301356872</v>
          </cell>
          <cell r="K56">
            <v>3498.90593659919</v>
          </cell>
          <cell r="L56">
            <v>4996.21488243804</v>
          </cell>
          <cell r="M56">
            <v>6636.48102102333</v>
          </cell>
          <cell r="N56">
            <v>8432.01299563996</v>
          </cell>
          <cell r="O56">
            <v>10401.8885538815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-1576.41666263621</v>
          </cell>
          <cell r="B57">
            <v>-4111.88417341381</v>
          </cell>
          <cell r="C57">
            <v>-5081.84484700309</v>
          </cell>
          <cell r="D57">
            <v>-4310.52144855733</v>
          </cell>
          <cell r="E57">
            <v>-3495.08705270716</v>
          </cell>
          <cell r="F57">
            <v>-2623.1190041778</v>
          </cell>
          <cell r="G57">
            <v>-1684.86175216387</v>
          </cell>
          <cell r="H57">
            <v>-687.443287678171</v>
          </cell>
          <cell r="I57">
            <v>406.815733984507</v>
          </cell>
          <cell r="J57">
            <v>1605.49904258507</v>
          </cell>
          <cell r="K57">
            <v>2920.28222908957</v>
          </cell>
          <cell r="L57">
            <v>4370.51529730229</v>
          </cell>
          <cell r="M57">
            <v>5951.06779833195</v>
          </cell>
          <cell r="N57">
            <v>7687.19657765055</v>
          </cell>
          <cell r="O57">
            <v>9602.11392973825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-1733.13629057406</v>
          </cell>
          <cell r="B58">
            <v>-4711.35396878635</v>
          </cell>
          <cell r="C58">
            <v>-5786.38104866803</v>
          </cell>
          <cell r="D58">
            <v>-5077.17673781668</v>
          </cell>
          <cell r="E58">
            <v>-4322.73486176141</v>
          </cell>
          <cell r="F58">
            <v>-3524.15945594507</v>
          </cell>
          <cell r="G58">
            <v>-2667.49962572591</v>
          </cell>
          <cell r="H58">
            <v>-1737.55838516938</v>
          </cell>
          <cell r="I58">
            <v>-725.402544223098</v>
          </cell>
          <cell r="J58">
            <v>395.322055093851</v>
          </cell>
          <cell r="K58">
            <v>1607.13702686957</v>
          </cell>
          <cell r="L58">
            <v>2929.43626397643</v>
          </cell>
          <cell r="M58">
            <v>4380.74662065293</v>
          </cell>
          <cell r="N58">
            <v>5986.03698044852</v>
          </cell>
          <cell r="O58">
            <v>7748.623113703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-1636.63761063838</v>
          </cell>
          <cell r="B59">
            <v>-4350.06676418161</v>
          </cell>
          <cell r="C59">
            <v>-5362.8330013575</v>
          </cell>
          <cell r="D59">
            <v>-4607.03294333414</v>
          </cell>
          <cell r="E59">
            <v>-3814.6115911739</v>
          </cell>
          <cell r="F59">
            <v>-2974.74386923813</v>
          </cell>
          <cell r="G59">
            <v>-2066.72480441257</v>
          </cell>
          <cell r="H59">
            <v>-1088.97008455292</v>
          </cell>
          <cell r="I59">
            <v>-26.6762633893029</v>
          </cell>
          <cell r="J59">
            <v>1134.82465966101</v>
          </cell>
          <cell r="K59">
            <v>2410.05498056859</v>
          </cell>
          <cell r="L59">
            <v>3804.37289354217</v>
          </cell>
          <cell r="M59">
            <v>5331.64897830413</v>
          </cell>
          <cell r="N59">
            <v>7008.97996584137</v>
          </cell>
          <cell r="O59">
            <v>8853.67272162756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-1579.09311143199</v>
          </cell>
          <cell r="B60">
            <v>-4128.5736215596</v>
          </cell>
          <cell r="C60">
            <v>-5095.4907898609</v>
          </cell>
          <cell r="D60">
            <v>-4325.56558296299</v>
          </cell>
          <cell r="E60">
            <v>-3515.72132544132</v>
          </cell>
          <cell r="F60">
            <v>-2643.40681534638</v>
          </cell>
          <cell r="G60">
            <v>-1705.90149245036</v>
          </cell>
          <cell r="H60">
            <v>-690.256678706901</v>
          </cell>
          <cell r="I60">
            <v>409.998591622579</v>
          </cell>
          <cell r="J60">
            <v>1607.50444184624</v>
          </cell>
          <cell r="K60">
            <v>2937.21993965415</v>
          </cell>
          <cell r="L60">
            <v>4389.63369487898</v>
          </cell>
          <cell r="M60">
            <v>5984.11159152482</v>
          </cell>
          <cell r="N60">
            <v>7722.09805211374</v>
          </cell>
          <cell r="O60">
            <v>9620.375801619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-1665.63630950567</v>
          </cell>
          <cell r="B61">
            <v>-4456.06597195849</v>
          </cell>
          <cell r="C61">
            <v>-5486.41451250266</v>
          </cell>
          <cell r="D61">
            <v>-4747.64944470185</v>
          </cell>
          <cell r="E61">
            <v>-3969.45094953542</v>
          </cell>
          <cell r="F61">
            <v>-3134.87664891797</v>
          </cell>
          <cell r="G61">
            <v>-2241.20775198398</v>
          </cell>
          <cell r="H61">
            <v>-1278.58989309324</v>
          </cell>
          <cell r="I61">
            <v>-230.385544680454</v>
          </cell>
          <cell r="J61">
            <v>918.055668113045</v>
          </cell>
          <cell r="K61">
            <v>2175.08151024181</v>
          </cell>
          <cell r="L61">
            <v>3549.74032338286</v>
          </cell>
          <cell r="M61">
            <v>5062.16661676266</v>
          </cell>
          <cell r="N61">
            <v>6728.16373869529</v>
          </cell>
          <cell r="O61">
            <v>8547.95020414928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-1435.90472867567</v>
          </cell>
          <cell r="B62">
            <v>-3575.12082033974</v>
          </cell>
          <cell r="C62">
            <v>-4457.5298038874</v>
          </cell>
          <cell r="D62">
            <v>-3649.6059383084</v>
          </cell>
          <cell r="E62">
            <v>-2786.58460504849</v>
          </cell>
          <cell r="F62">
            <v>-1857.40519054094</v>
          </cell>
          <cell r="G62">
            <v>-854.447042534812</v>
          </cell>
          <cell r="H62">
            <v>227.678953161113</v>
          </cell>
          <cell r="I62">
            <v>1400.98732589184</v>
          </cell>
          <cell r="J62">
            <v>2689.89381619019</v>
          </cell>
          <cell r="K62">
            <v>4104.11528513849</v>
          </cell>
          <cell r="L62">
            <v>5649.040038118</v>
          </cell>
          <cell r="M62">
            <v>7346.04354072046</v>
          </cell>
          <cell r="N62">
            <v>9201.40191514994</v>
          </cell>
          <cell r="O62">
            <v>11238.5175049852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-1676.41838507868</v>
          </cell>
          <cell r="B63">
            <v>-4495.81323732084</v>
          </cell>
          <cell r="C63">
            <v>-5536.89000360445</v>
          </cell>
          <cell r="D63">
            <v>-4805.37510133214</v>
          </cell>
          <cell r="E63">
            <v>-4031.75715565145</v>
          </cell>
          <cell r="F63">
            <v>-3202.8951235798</v>
          </cell>
          <cell r="G63">
            <v>-2311.76523333803</v>
          </cell>
          <cell r="H63">
            <v>-1351.19014719523</v>
          </cell>
          <cell r="I63">
            <v>-304.732226562197</v>
          </cell>
          <cell r="J63">
            <v>844.678756317094</v>
          </cell>
          <cell r="K63">
            <v>2095.20575818388</v>
          </cell>
          <cell r="L63">
            <v>3465.51646155565</v>
          </cell>
          <cell r="M63">
            <v>4957.89852032545</v>
          </cell>
          <cell r="N63">
            <v>6593.35911416063</v>
          </cell>
          <cell r="O63">
            <v>8393.51059880784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-1674.71441956862</v>
          </cell>
          <cell r="B64">
            <v>-4495.1046641658</v>
          </cell>
          <cell r="C64">
            <v>-5528.8653179525</v>
          </cell>
          <cell r="D64">
            <v>-4792.10674585573</v>
          </cell>
          <cell r="E64">
            <v>-4018.108037585</v>
          </cell>
          <cell r="F64">
            <v>-3197.18553976704</v>
          </cell>
          <cell r="G64">
            <v>-2323.0979232988</v>
          </cell>
          <cell r="H64">
            <v>-1377.68681799432</v>
          </cell>
          <cell r="I64">
            <v>-343.70582417038</v>
          </cell>
          <cell r="J64">
            <v>794.675653304617</v>
          </cell>
          <cell r="K64">
            <v>2040.33686889036</v>
          </cell>
          <cell r="L64">
            <v>3408.35724729987</v>
          </cell>
          <cell r="M64">
            <v>4911.61810826645</v>
          </cell>
          <cell r="N64">
            <v>6571.34890027381</v>
          </cell>
          <cell r="O64">
            <v>8382.77037934572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>
            <v>-1582.13961468597</v>
          </cell>
          <cell r="B65">
            <v>-4132.42059865307</v>
          </cell>
          <cell r="C65">
            <v>-5099.08249868551</v>
          </cell>
          <cell r="D65">
            <v>-4326.22093887905</v>
          </cell>
          <cell r="E65">
            <v>-3517.32708379926</v>
          </cell>
          <cell r="F65">
            <v>-2659.46653382588</v>
          </cell>
          <cell r="G65">
            <v>-1734.03544635028</v>
          </cell>
          <cell r="H65">
            <v>-731.127788718125</v>
          </cell>
          <cell r="I65">
            <v>373.387935525295</v>
          </cell>
          <cell r="J65">
            <v>1578.41883967503</v>
          </cell>
          <cell r="K65">
            <v>2893.62985628252</v>
          </cell>
          <cell r="L65">
            <v>4334.20648873459</v>
          </cell>
          <cell r="M65">
            <v>5922.07744579355</v>
          </cell>
          <cell r="N65">
            <v>7662.53122957457</v>
          </cell>
          <cell r="O65">
            <v>9572.75434479757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-1719.56103671315</v>
          </cell>
          <cell r="B66">
            <v>-4659.86895635944</v>
          </cell>
          <cell r="C66">
            <v>-5718.31605489045</v>
          </cell>
          <cell r="D66">
            <v>-4996.40955618323</v>
          </cell>
          <cell r="E66">
            <v>-4246.15443674021</v>
          </cell>
          <cell r="F66">
            <v>-3436.56200706556</v>
          </cell>
          <cell r="G66">
            <v>-2577.26998025474</v>
          </cell>
          <cell r="H66">
            <v>-1646.72773004914</v>
          </cell>
          <cell r="I66">
            <v>-623.467492025643</v>
          </cell>
          <cell r="J66">
            <v>491.4241138871</v>
          </cell>
          <cell r="K66">
            <v>1713.9161671651</v>
          </cell>
          <cell r="L66">
            <v>3051.89349766004</v>
          </cell>
          <cell r="M66">
            <v>4516.8825168171</v>
          </cell>
          <cell r="N66">
            <v>6116.3699316133</v>
          </cell>
          <cell r="O66">
            <v>7872.04998762036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-1440.03401383296</v>
          </cell>
          <cell r="B67">
            <v>-3593.38464326725</v>
          </cell>
          <cell r="C67">
            <v>-4482.54492448967</v>
          </cell>
          <cell r="D67">
            <v>-3671.21060910563</v>
          </cell>
          <cell r="E67">
            <v>-2797.88899942409</v>
          </cell>
          <cell r="F67">
            <v>-1881.01853728558</v>
          </cell>
          <cell r="G67">
            <v>-888.78896401433</v>
          </cell>
          <cell r="H67">
            <v>198.276667028704</v>
          </cell>
          <cell r="I67">
            <v>1373.45347267091</v>
          </cell>
          <cell r="J67">
            <v>2650.5044654658</v>
          </cell>
          <cell r="K67">
            <v>4059.39553342341</v>
          </cell>
          <cell r="L67">
            <v>5604.62090183154</v>
          </cell>
          <cell r="M67">
            <v>7303.10574727608</v>
          </cell>
          <cell r="N67">
            <v>9163.37532468322</v>
          </cell>
          <cell r="O67">
            <v>11202.6326510944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-1573.8179903401</v>
          </cell>
          <cell r="B68">
            <v>-4105.0301517272</v>
          </cell>
          <cell r="C68">
            <v>-5078.018770642</v>
          </cell>
          <cell r="D68">
            <v>-4309.98986189762</v>
          </cell>
          <cell r="E68">
            <v>-3489.65745701023</v>
          </cell>
          <cell r="F68">
            <v>-2621.06141030188</v>
          </cell>
          <cell r="G68">
            <v>-1697.32855934985</v>
          </cell>
          <cell r="H68">
            <v>-695.20027536616</v>
          </cell>
          <cell r="I68">
            <v>406.626714674316</v>
          </cell>
          <cell r="J68">
            <v>1617.43553898472</v>
          </cell>
          <cell r="K68">
            <v>2936.05033197088</v>
          </cell>
          <cell r="L68">
            <v>4379.87336613723</v>
          </cell>
          <cell r="M68">
            <v>5967.935425358</v>
          </cell>
          <cell r="N68">
            <v>7708.71417029624</v>
          </cell>
          <cell r="O68">
            <v>9624.39980339103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-1532.63717538047</v>
          </cell>
          <cell r="B69">
            <v>-3943.2400492624</v>
          </cell>
          <cell r="C69">
            <v>-4881.19958682538</v>
          </cell>
          <cell r="D69">
            <v>-4097.67673145096</v>
          </cell>
          <cell r="E69">
            <v>-3267.95135721101</v>
          </cell>
          <cell r="F69">
            <v>-2382.87953151077</v>
          </cell>
          <cell r="G69">
            <v>-1432.00243400722</v>
          </cell>
          <cell r="H69">
            <v>-400.614166411329</v>
          </cell>
          <cell r="I69">
            <v>727.185486274206</v>
          </cell>
          <cell r="J69">
            <v>1953.91442534281</v>
          </cell>
          <cell r="K69">
            <v>3295.93196574872</v>
          </cell>
          <cell r="L69">
            <v>4773.31073119961</v>
          </cell>
          <cell r="M69">
            <v>6397.23674571345</v>
          </cell>
          <cell r="N69">
            <v>8182.07055148419</v>
          </cell>
          <cell r="O69">
            <v>10135.065873809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-1577.85932945451</v>
          </cell>
          <cell r="B70">
            <v>-4121.33335420744</v>
          </cell>
          <cell r="C70">
            <v>-5087.08507419516</v>
          </cell>
          <cell r="D70">
            <v>-4320.75787571835</v>
          </cell>
          <cell r="E70">
            <v>-3508.65087851584</v>
          </cell>
          <cell r="F70">
            <v>-2650.71522276196</v>
          </cell>
          <cell r="G70">
            <v>-1725.86089215044</v>
          </cell>
          <cell r="H70">
            <v>-724.98194872117</v>
          </cell>
          <cell r="I70">
            <v>364.665097036983</v>
          </cell>
          <cell r="J70">
            <v>1567.43108948752</v>
          </cell>
          <cell r="K70">
            <v>2883.75105904474</v>
          </cell>
          <cell r="L70">
            <v>4326.68300965416</v>
          </cell>
          <cell r="M70">
            <v>5909.4636924187</v>
          </cell>
          <cell r="N70">
            <v>7646.39769428219</v>
          </cell>
          <cell r="O70">
            <v>9543.99786642478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-1641.47496776972</v>
          </cell>
          <cell r="B71">
            <v>-4359.32640790235</v>
          </cell>
          <cell r="C71">
            <v>-5354.39043409304</v>
          </cell>
          <cell r="D71">
            <v>-4601.46023530593</v>
          </cell>
          <cell r="E71">
            <v>-3802.49641394248</v>
          </cell>
          <cell r="F71">
            <v>-2952.09488852143</v>
          </cell>
          <cell r="G71">
            <v>-2042.80946535081</v>
          </cell>
          <cell r="H71">
            <v>-1063.22049742728</v>
          </cell>
          <cell r="I71">
            <v>6.75570538390659</v>
          </cell>
          <cell r="J71">
            <v>1175.77097860241</v>
          </cell>
          <cell r="K71">
            <v>2461.01502549782</v>
          </cell>
          <cell r="L71">
            <v>3865.7858814983</v>
          </cell>
          <cell r="M71">
            <v>5393.35827903986</v>
          </cell>
          <cell r="N71">
            <v>7066.35181785683</v>
          </cell>
          <cell r="O71">
            <v>8915.16995471567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-1470.87345499038</v>
          </cell>
          <cell r="B72">
            <v>-3701.95339211462</v>
          </cell>
          <cell r="C72">
            <v>-4608.09671930942</v>
          </cell>
          <cell r="D72">
            <v>-3803.65670296484</v>
          </cell>
          <cell r="E72">
            <v>-2944.43840489927</v>
          </cell>
          <cell r="F72">
            <v>-2028.34933602715</v>
          </cell>
          <cell r="G72">
            <v>-1047.86630131354</v>
          </cell>
          <cell r="H72">
            <v>11.4228576532013</v>
          </cell>
          <cell r="I72">
            <v>1167.74455076209</v>
          </cell>
          <cell r="J72">
            <v>2447.44831849852</v>
          </cell>
          <cell r="K72">
            <v>3841.18753588301</v>
          </cell>
          <cell r="L72">
            <v>5371.22596072954</v>
          </cell>
          <cell r="M72">
            <v>7049.87887694452</v>
          </cell>
          <cell r="N72">
            <v>8889.36318929779</v>
          </cell>
          <cell r="O72">
            <v>10907.0642013667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-1646.39033372265</v>
          </cell>
          <cell r="B73">
            <v>-4378.60079183241</v>
          </cell>
          <cell r="C73">
            <v>-5386.112316977</v>
          </cell>
          <cell r="D73">
            <v>-4635.19665208374</v>
          </cell>
          <cell r="E73">
            <v>-3832.01830957526</v>
          </cell>
          <cell r="F73">
            <v>-2985.82128118263</v>
          </cell>
          <cell r="G73">
            <v>-2091.01313070455</v>
          </cell>
          <cell r="H73">
            <v>-1114.48473131004</v>
          </cell>
          <cell r="I73">
            <v>-47.9647986074956</v>
          </cell>
          <cell r="J73">
            <v>1113.99635309192</v>
          </cell>
          <cell r="K73">
            <v>2396.44585120577</v>
          </cell>
          <cell r="L73">
            <v>3797.26456475406</v>
          </cell>
          <cell r="M73">
            <v>5329.7444008991</v>
          </cell>
          <cell r="N73">
            <v>7013.9791850374</v>
          </cell>
          <cell r="O73">
            <v>8855.56501486683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A74">
            <v>-1587.00899568624</v>
          </cell>
          <cell r="B74">
            <v>-4156.00515701921</v>
          </cell>
          <cell r="C74">
            <v>-5140.43792040273</v>
          </cell>
          <cell r="D74">
            <v>-4384.02938518017</v>
          </cell>
          <cell r="E74">
            <v>-3582.23910438839</v>
          </cell>
          <cell r="F74">
            <v>-2724.56819245693</v>
          </cell>
          <cell r="G74">
            <v>-1795.81876859839</v>
          </cell>
          <cell r="H74">
            <v>-790.765473902521</v>
          </cell>
          <cell r="I74">
            <v>306.866539868818</v>
          </cell>
          <cell r="J74">
            <v>1508.03459552954</v>
          </cell>
          <cell r="K74">
            <v>2822.38989492228</v>
          </cell>
          <cell r="L74">
            <v>4265.13461302563</v>
          </cell>
          <cell r="M74">
            <v>5841.73468524062</v>
          </cell>
          <cell r="N74">
            <v>7564.94785854401</v>
          </cell>
          <cell r="O74">
            <v>9458.0415540928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-1491.98908396289</v>
          </cell>
          <cell r="B75">
            <v>-3792.11657961784</v>
          </cell>
          <cell r="C75">
            <v>-4718.5923031317</v>
          </cell>
          <cell r="D75">
            <v>-3920.29798206761</v>
          </cell>
          <cell r="E75">
            <v>-3076.78532960834</v>
          </cell>
          <cell r="F75">
            <v>-2175.5900036903</v>
          </cell>
          <cell r="G75">
            <v>-1198.69290444017</v>
          </cell>
          <cell r="H75">
            <v>-143.88784505361</v>
          </cell>
          <cell r="I75">
            <v>997.107505766138</v>
          </cell>
          <cell r="J75">
            <v>2246.19253314278</v>
          </cell>
          <cell r="K75">
            <v>3625.47281282181</v>
          </cell>
          <cell r="L75">
            <v>5144.07310103855</v>
          </cell>
          <cell r="M75">
            <v>6799.64256121463</v>
          </cell>
          <cell r="N75">
            <v>8612.31757677529</v>
          </cell>
          <cell r="O75">
            <v>10596.1991669217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-1466.64091114284</v>
          </cell>
          <cell r="B76">
            <v>-3694.01104815863</v>
          </cell>
          <cell r="C76">
            <v>-4601.90299900525</v>
          </cell>
          <cell r="D76">
            <v>-3808.9279276978</v>
          </cell>
          <cell r="E76">
            <v>-2965.68274348717</v>
          </cell>
          <cell r="F76">
            <v>-2055.87200044973</v>
          </cell>
          <cell r="G76">
            <v>-1082.35077178987</v>
          </cell>
          <cell r="H76">
            <v>-33.0837937329257</v>
          </cell>
          <cell r="I76">
            <v>1109.82701362351</v>
          </cell>
          <cell r="J76">
            <v>2367.21115061921</v>
          </cell>
          <cell r="K76">
            <v>3746.56644197715</v>
          </cell>
          <cell r="L76">
            <v>5262.56573744776</v>
          </cell>
          <cell r="M76">
            <v>6921.48281270814</v>
          </cell>
          <cell r="N76">
            <v>8749.65788718536</v>
          </cell>
          <cell r="O76">
            <v>10747.9237096611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>
            <v>-1472.29341599613</v>
          </cell>
          <cell r="B77">
            <v>-3720.61289385667</v>
          </cell>
          <cell r="C77">
            <v>-4630.72708846402</v>
          </cell>
          <cell r="D77">
            <v>-3837.55723049452</v>
          </cell>
          <cell r="E77">
            <v>-2991.59508407502</v>
          </cell>
          <cell r="F77">
            <v>-2081.23592506473</v>
          </cell>
          <cell r="G77">
            <v>-1111.86343400506</v>
          </cell>
          <cell r="H77">
            <v>-61.9011981553114</v>
          </cell>
          <cell r="I77">
            <v>1093.62396691164</v>
          </cell>
          <cell r="J77">
            <v>2358.1934302877</v>
          </cell>
          <cell r="K77">
            <v>3745.20793464951</v>
          </cell>
          <cell r="L77">
            <v>5259.42939007151</v>
          </cell>
          <cell r="M77">
            <v>6914.72701561565</v>
          </cell>
          <cell r="N77">
            <v>8737.74406714145</v>
          </cell>
          <cell r="O77">
            <v>10738.6293389267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-1518.48854068404</v>
          </cell>
          <cell r="B78">
            <v>-3892.31868791856</v>
          </cell>
          <cell r="C78">
            <v>-4836.13497449712</v>
          </cell>
          <cell r="D78">
            <v>-4052.78472298559</v>
          </cell>
          <cell r="E78">
            <v>-3218.21499308335</v>
          </cell>
          <cell r="F78">
            <v>-2326.77497350714</v>
          </cell>
          <cell r="G78">
            <v>-1365.73317186468</v>
          </cell>
          <cell r="H78">
            <v>-331.347658216149</v>
          </cell>
          <cell r="I78">
            <v>798.021161234061</v>
          </cell>
          <cell r="J78">
            <v>2042.07747030167</v>
          </cell>
          <cell r="K78">
            <v>3405.00255520778</v>
          </cell>
          <cell r="L78">
            <v>4904.82835587675</v>
          </cell>
          <cell r="M78">
            <v>6543.30850260644</v>
          </cell>
          <cell r="N78">
            <v>8337.6319003582</v>
          </cell>
          <cell r="O78">
            <v>10299.2262353242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>
            <v>-1489.81530687244</v>
          </cell>
          <cell r="B79">
            <v>-3786.04972467246</v>
          </cell>
          <cell r="C79">
            <v>-4704.3076746695</v>
          </cell>
          <cell r="D79">
            <v>-3907.77382725989</v>
          </cell>
          <cell r="E79">
            <v>-3061.6935382223</v>
          </cell>
          <cell r="F79">
            <v>-2167.83472014499</v>
          </cell>
          <cell r="G79">
            <v>-1199.81897700454</v>
          </cell>
          <cell r="H79">
            <v>-152.236763101887</v>
          </cell>
          <cell r="I79">
            <v>992.211405672925</v>
          </cell>
          <cell r="J79">
            <v>2244.31495058461</v>
          </cell>
          <cell r="K79">
            <v>3617.10679020924</v>
          </cell>
          <cell r="L79">
            <v>5123.47064245861</v>
          </cell>
          <cell r="M79">
            <v>6783.28541074412</v>
          </cell>
          <cell r="N79">
            <v>8606.83936610365</v>
          </cell>
          <cell r="O79">
            <v>10599.6149944041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-1480.03991267593</v>
          </cell>
          <cell r="B80">
            <v>-3739.0296754051</v>
          </cell>
          <cell r="C80">
            <v>-4654.2292724059</v>
          </cell>
          <cell r="D80">
            <v>-3854.59731602375</v>
          </cell>
          <cell r="E80">
            <v>-3001.85881712466</v>
          </cell>
          <cell r="F80">
            <v>-2093.7746112519</v>
          </cell>
          <cell r="G80">
            <v>-1132.83262474527</v>
          </cell>
          <cell r="H80">
            <v>-83.2244340350003</v>
          </cell>
          <cell r="I80">
            <v>1074.27558917167</v>
          </cell>
          <cell r="J80">
            <v>2334.86606447777</v>
          </cell>
          <cell r="K80">
            <v>3713.52049453854</v>
          </cell>
          <cell r="L80">
            <v>5222.18277553499</v>
          </cell>
          <cell r="M80">
            <v>6883.64802898655</v>
          </cell>
          <cell r="N80">
            <v>8706.30804321615</v>
          </cell>
          <cell r="O80">
            <v>10699.2471800004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-1545.57774962047</v>
          </cell>
          <cell r="B81">
            <v>-3995.32856140087</v>
          </cell>
          <cell r="C81">
            <v>-4949.09076109625</v>
          </cell>
          <cell r="D81">
            <v>-4179.39227820268</v>
          </cell>
          <cell r="E81">
            <v>-3363.36745987433</v>
          </cell>
          <cell r="F81">
            <v>-2486.04810471783</v>
          </cell>
          <cell r="G81">
            <v>-1545.6404201267</v>
          </cell>
          <cell r="H81">
            <v>-519.839824233108</v>
          </cell>
          <cell r="I81">
            <v>614.467324740596</v>
          </cell>
          <cell r="J81">
            <v>1841.14958783201</v>
          </cell>
          <cell r="K81">
            <v>3172.70839941476</v>
          </cell>
          <cell r="L81">
            <v>4629.72442161119</v>
          </cell>
          <cell r="M81">
            <v>6231.90735712667</v>
          </cell>
          <cell r="N81">
            <v>7995.18545294141</v>
          </cell>
          <cell r="O81">
            <v>9932.49894299699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-1608.05664481667</v>
          </cell>
          <cell r="B82">
            <v>-4243.02742469367</v>
          </cell>
          <cell r="C82">
            <v>-5245.07632312733</v>
          </cell>
          <cell r="D82">
            <v>-4486.45031386486</v>
          </cell>
          <cell r="E82">
            <v>-3680.48116999563</v>
          </cell>
          <cell r="F82">
            <v>-2822.17427598235</v>
          </cell>
          <cell r="G82">
            <v>-1897.93968818417</v>
          </cell>
          <cell r="H82">
            <v>-915.888477658545</v>
          </cell>
          <cell r="I82">
            <v>164.073726974906</v>
          </cell>
          <cell r="J82">
            <v>1350.76431291152</v>
          </cell>
          <cell r="K82">
            <v>2655.84423482328</v>
          </cell>
          <cell r="L82">
            <v>4086.87885717837</v>
          </cell>
          <cell r="M82">
            <v>5642.91496047364</v>
          </cell>
          <cell r="N82">
            <v>7355.69576723238</v>
          </cell>
          <cell r="O82">
            <v>9236.52342577346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-1492.27563144469</v>
          </cell>
          <cell r="B83">
            <v>-3791.44325052191</v>
          </cell>
          <cell r="C83">
            <v>-4710.36840489519</v>
          </cell>
          <cell r="D83">
            <v>-3916.92973127158</v>
          </cell>
          <cell r="E83">
            <v>-3074.97715562778</v>
          </cell>
          <cell r="F83">
            <v>-2164.50566523761</v>
          </cell>
          <cell r="G83">
            <v>-1198.0102009733</v>
          </cell>
          <cell r="H83">
            <v>-142.247325617783</v>
          </cell>
          <cell r="I83">
            <v>1001.51258862903</v>
          </cell>
          <cell r="J83">
            <v>2258.57920110495</v>
          </cell>
          <cell r="K83">
            <v>3633.35924628554</v>
          </cell>
          <cell r="L83">
            <v>5146.96554040793</v>
          </cell>
          <cell r="M83">
            <v>6806.38927348912</v>
          </cell>
          <cell r="N83">
            <v>8613.61065796463</v>
          </cell>
          <cell r="O83">
            <v>10594.4319414306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-1528.91989648692</v>
          </cell>
          <cell r="B84">
            <v>-3928.6074466954</v>
          </cell>
          <cell r="C84">
            <v>-4872.41359939022</v>
          </cell>
          <cell r="D84">
            <v>-4097.98130961682</v>
          </cell>
          <cell r="E84">
            <v>-3267.46739429389</v>
          </cell>
          <cell r="F84">
            <v>-2377.02607355723</v>
          </cell>
          <cell r="G84">
            <v>-1427.60846096232</v>
          </cell>
          <cell r="H84">
            <v>-392.854126900211</v>
          </cell>
          <cell r="I84">
            <v>726.111751891848</v>
          </cell>
          <cell r="J84">
            <v>1954.98447914031</v>
          </cell>
          <cell r="K84">
            <v>3306.36091893153</v>
          </cell>
          <cell r="L84">
            <v>4775.2534118897</v>
          </cell>
          <cell r="M84">
            <v>6383.9417309349</v>
          </cell>
          <cell r="N84">
            <v>8150.67102310149</v>
          </cell>
          <cell r="O84">
            <v>10100.3180782667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>
            <v>-1674.21087780809</v>
          </cell>
          <cell r="B85">
            <v>-4492.71445856276</v>
          </cell>
          <cell r="C85">
            <v>-5527.06863322931</v>
          </cell>
          <cell r="D85">
            <v>-4789.17563774875</v>
          </cell>
          <cell r="E85">
            <v>-4007.43539223655</v>
          </cell>
          <cell r="F85">
            <v>-3173.15619601801</v>
          </cell>
          <cell r="G85">
            <v>-2283.58351012733</v>
          </cell>
          <cell r="H85">
            <v>-1317.63180066737</v>
          </cell>
          <cell r="I85">
            <v>-264.839652696132</v>
          </cell>
          <cell r="J85">
            <v>893.257419397205</v>
          </cell>
          <cell r="K85">
            <v>2156.44439449638</v>
          </cell>
          <cell r="L85">
            <v>3527.65675180989</v>
          </cell>
          <cell r="M85">
            <v>5025.61179012824</v>
          </cell>
          <cell r="N85">
            <v>6669.64206156335</v>
          </cell>
          <cell r="O85">
            <v>8474.92449215889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-1546.02764316058</v>
          </cell>
          <cell r="B86">
            <v>-3987.08955097023</v>
          </cell>
          <cell r="C86">
            <v>-4939.13346113635</v>
          </cell>
          <cell r="D86">
            <v>-4163.57504733151</v>
          </cell>
          <cell r="E86">
            <v>-3341.55901521111</v>
          </cell>
          <cell r="F86">
            <v>-2459.9603731294</v>
          </cell>
          <cell r="G86">
            <v>-1514.62653999946</v>
          </cell>
          <cell r="H86">
            <v>-499.900738829879</v>
          </cell>
          <cell r="I86">
            <v>617.345382682143</v>
          </cell>
          <cell r="J86">
            <v>1843.29535058947</v>
          </cell>
          <cell r="K86">
            <v>3187.13138301955</v>
          </cell>
          <cell r="L86">
            <v>4665.17488552855</v>
          </cell>
          <cell r="M86">
            <v>6275.64233728654</v>
          </cell>
          <cell r="N86">
            <v>8035.92360844834</v>
          </cell>
          <cell r="O86">
            <v>9967.65667312618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>
            <v>-1721.26121328146</v>
          </cell>
          <cell r="B87">
            <v>-4664.50465503972</v>
          </cell>
          <cell r="C87">
            <v>-5718.9158193805</v>
          </cell>
          <cell r="D87">
            <v>-4995.10382867746</v>
          </cell>
          <cell r="E87">
            <v>-4230.49519832018</v>
          </cell>
          <cell r="F87">
            <v>-3415.5041308642</v>
          </cell>
          <cell r="G87">
            <v>-2543.05234470625</v>
          </cell>
          <cell r="H87">
            <v>-1602.44662156699</v>
          </cell>
          <cell r="I87">
            <v>-581.895264749097</v>
          </cell>
          <cell r="J87">
            <v>534.651957873585</v>
          </cell>
          <cell r="K87">
            <v>1757.66095499498</v>
          </cell>
          <cell r="L87">
            <v>3097.95243657257</v>
          </cell>
          <cell r="M87">
            <v>4566.0357682001</v>
          </cell>
          <cell r="N87">
            <v>6179.83585533793</v>
          </cell>
          <cell r="O87">
            <v>7944.44181346983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-1683.96528408991</v>
          </cell>
          <cell r="B88">
            <v>-4522.67970998941</v>
          </cell>
          <cell r="C88">
            <v>-5560.81683810706</v>
          </cell>
          <cell r="D88">
            <v>-4831.44918666952</v>
          </cell>
          <cell r="E88">
            <v>-4048.95990449442</v>
          </cell>
          <cell r="F88">
            <v>-3213.74656551614</v>
          </cell>
          <cell r="G88">
            <v>-2331.68022614102</v>
          </cell>
          <cell r="H88">
            <v>-1385.83494651922</v>
          </cell>
          <cell r="I88">
            <v>-352.945200085096</v>
          </cell>
          <cell r="J88">
            <v>780.390600667768</v>
          </cell>
          <cell r="K88">
            <v>2027.7196435553</v>
          </cell>
          <cell r="L88">
            <v>3394.17507662688</v>
          </cell>
          <cell r="M88">
            <v>4898.05782165013</v>
          </cell>
          <cell r="N88">
            <v>6548.54410735455</v>
          </cell>
          <cell r="O88">
            <v>8346.03766420023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-1484.56219467906</v>
          </cell>
          <cell r="B89">
            <v>-3756.43860577875</v>
          </cell>
          <cell r="C89">
            <v>-4669.44907035941</v>
          </cell>
          <cell r="D89">
            <v>-3872.08259450486</v>
          </cell>
          <cell r="E89">
            <v>-3019.58026898076</v>
          </cell>
          <cell r="F89">
            <v>-2100.55059062005</v>
          </cell>
          <cell r="G89">
            <v>-1119.23283096637</v>
          </cell>
          <cell r="H89">
            <v>-60.8459128364849</v>
          </cell>
          <cell r="I89">
            <v>1101.97925916871</v>
          </cell>
          <cell r="J89">
            <v>2383.10043244954</v>
          </cell>
          <cell r="K89">
            <v>3781.34283927517</v>
          </cell>
          <cell r="L89">
            <v>5300.56631517138</v>
          </cell>
          <cell r="M89">
            <v>6969.91180904809</v>
          </cell>
          <cell r="N89">
            <v>8807.49188803275</v>
          </cell>
          <cell r="O89">
            <v>10824.1536339261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-1527.90932269436</v>
          </cell>
          <cell r="B90">
            <v>-3924.67845253468</v>
          </cell>
          <cell r="C90">
            <v>-4861.86582610495</v>
          </cell>
          <cell r="D90">
            <v>-4078.10264622001</v>
          </cell>
          <cell r="E90">
            <v>-3248.31314121391</v>
          </cell>
          <cell r="F90">
            <v>-2369.85477739454</v>
          </cell>
          <cell r="G90">
            <v>-1428.04126037534</v>
          </cell>
          <cell r="H90">
            <v>-396.092217585569</v>
          </cell>
          <cell r="I90">
            <v>738.161106276114</v>
          </cell>
          <cell r="J90">
            <v>1971.59434119031</v>
          </cell>
          <cell r="K90">
            <v>3320.36261501862</v>
          </cell>
          <cell r="L90">
            <v>4802.50471330636</v>
          </cell>
          <cell r="M90">
            <v>6429.5144655888</v>
          </cell>
          <cell r="N90">
            <v>8206.47862893191</v>
          </cell>
          <cell r="O90">
            <v>10152.4371063073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-1674.62492844466</v>
          </cell>
          <cell r="B91">
            <v>-4490.55254190728</v>
          </cell>
          <cell r="C91">
            <v>-5521.69087254489</v>
          </cell>
          <cell r="D91">
            <v>-4780.35300855644</v>
          </cell>
          <cell r="E91">
            <v>-3996.92601824017</v>
          </cell>
          <cell r="F91">
            <v>-3164.8611971168</v>
          </cell>
          <cell r="G91">
            <v>-2274.02771373534</v>
          </cell>
          <cell r="H91">
            <v>-1308.06228665635</v>
          </cell>
          <cell r="I91">
            <v>-259.735357948959</v>
          </cell>
          <cell r="J91">
            <v>883.093861307015</v>
          </cell>
          <cell r="K91">
            <v>2144.70620810917</v>
          </cell>
          <cell r="L91">
            <v>3518.42155631026</v>
          </cell>
          <cell r="M91">
            <v>5033.75137384252</v>
          </cell>
          <cell r="N91">
            <v>6690.38271201242</v>
          </cell>
          <cell r="O91">
            <v>8501.85274355288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-1659.99213648695</v>
          </cell>
          <cell r="B92">
            <v>-4433.90907214976</v>
          </cell>
          <cell r="C92">
            <v>-5463.18608680999</v>
          </cell>
          <cell r="D92">
            <v>-4729.37987366484</v>
          </cell>
          <cell r="E92">
            <v>-3949.39681121258</v>
          </cell>
          <cell r="F92">
            <v>-3114.50831931208</v>
          </cell>
          <cell r="G92">
            <v>-2221.52540062702</v>
          </cell>
          <cell r="H92">
            <v>-1258.50847438232</v>
          </cell>
          <cell r="I92">
            <v>-203.918700056754</v>
          </cell>
          <cell r="J92">
            <v>951.889268457419</v>
          </cell>
          <cell r="K92">
            <v>2225.69617133886</v>
          </cell>
          <cell r="L92">
            <v>3612.00065378024</v>
          </cell>
          <cell r="M92">
            <v>5127.10327820681</v>
          </cell>
          <cell r="N92">
            <v>6792.11608542859</v>
          </cell>
          <cell r="O92">
            <v>8622.1450890097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A93">
            <v>-1476.76325770035</v>
          </cell>
          <cell r="B93">
            <v>-3739.09090237206</v>
          </cell>
          <cell r="C93">
            <v>-4667.13347832143</v>
          </cell>
          <cell r="D93">
            <v>-3880.80713065555</v>
          </cell>
          <cell r="E93">
            <v>-3038.54004678352</v>
          </cell>
          <cell r="F93">
            <v>-2138.62806781651</v>
          </cell>
          <cell r="G93">
            <v>-1173.99850741656</v>
          </cell>
          <cell r="H93">
            <v>-125.186493478439</v>
          </cell>
          <cell r="I93">
            <v>1020.68330832153</v>
          </cell>
          <cell r="J93">
            <v>2271.23965252257</v>
          </cell>
          <cell r="K93">
            <v>3647.70275455326</v>
          </cell>
          <cell r="L93">
            <v>5154.10216803802</v>
          </cell>
          <cell r="M93">
            <v>6812.57059357833</v>
          </cell>
          <cell r="N93">
            <v>8627.56736476405</v>
          </cell>
          <cell r="O93">
            <v>10605.6665199157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-1496.42430280049</v>
          </cell>
          <cell r="B94">
            <v>-3801.89204868438</v>
          </cell>
          <cell r="C94">
            <v>-4708.85924928132</v>
          </cell>
          <cell r="D94">
            <v>-3919.4250413533</v>
          </cell>
          <cell r="E94">
            <v>-3081.18477007376</v>
          </cell>
          <cell r="F94">
            <v>-2176.41970424113</v>
          </cell>
          <cell r="G94">
            <v>-1204.83994497374</v>
          </cell>
          <cell r="H94">
            <v>-156.942129793261</v>
          </cell>
          <cell r="I94">
            <v>985.013760394824</v>
          </cell>
          <cell r="J94">
            <v>2238.45382597698</v>
          </cell>
          <cell r="K94">
            <v>3612.38707167026</v>
          </cell>
          <cell r="L94">
            <v>5115.51889772004</v>
          </cell>
          <cell r="M94">
            <v>6768.29770970505</v>
          </cell>
          <cell r="N94">
            <v>8582.31765112387</v>
          </cell>
          <cell r="O94">
            <v>10568.3812099435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-1569.00247724574</v>
          </cell>
          <cell r="B95">
            <v>-4087.99723962365</v>
          </cell>
          <cell r="C95">
            <v>-5045.65788900607</v>
          </cell>
          <cell r="D95">
            <v>-4275.13245073309</v>
          </cell>
          <cell r="E95">
            <v>-3461.28818574739</v>
          </cell>
          <cell r="F95">
            <v>-2589.0115122504</v>
          </cell>
          <cell r="G95">
            <v>-1650.9756428468</v>
          </cell>
          <cell r="H95">
            <v>-638.441345583842</v>
          </cell>
          <cell r="I95">
            <v>463.154001677672</v>
          </cell>
          <cell r="J95">
            <v>1668.14217460135</v>
          </cell>
          <cell r="K95">
            <v>2995.78832311912</v>
          </cell>
          <cell r="L95">
            <v>4453.11232492613</v>
          </cell>
          <cell r="M95">
            <v>6045.87117571969</v>
          </cell>
          <cell r="N95">
            <v>7785.02940713347</v>
          </cell>
          <cell r="O95">
            <v>9687.56600900525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-1723.31724359408</v>
          </cell>
          <cell r="B96">
            <v>-4676.64442676882</v>
          </cell>
          <cell r="C96">
            <v>-5734.20712811889</v>
          </cell>
          <cell r="D96">
            <v>-5012.34008718475</v>
          </cell>
          <cell r="E96">
            <v>-4252.59012961809</v>
          </cell>
          <cell r="F96">
            <v>-3442.47477871322</v>
          </cell>
          <cell r="G96">
            <v>-2576.4619153557</v>
          </cell>
          <cell r="H96">
            <v>-1631.38924449673</v>
          </cell>
          <cell r="I96">
            <v>-608.071587774272</v>
          </cell>
          <cell r="J96">
            <v>506.647730439095</v>
          </cell>
          <cell r="K96">
            <v>1729.50286635049</v>
          </cell>
          <cell r="L96">
            <v>3065.71312845211</v>
          </cell>
          <cell r="M96">
            <v>4526.51928829854</v>
          </cell>
          <cell r="N96">
            <v>6126.01332508889</v>
          </cell>
          <cell r="O96">
            <v>7891.46246676153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-1702.64630210801</v>
          </cell>
          <cell r="B97">
            <v>-4605.33765279546</v>
          </cell>
          <cell r="C97">
            <v>-5662.65405923381</v>
          </cell>
          <cell r="D97">
            <v>-4943.79986977596</v>
          </cell>
          <cell r="E97">
            <v>-4188.42470468176</v>
          </cell>
          <cell r="F97">
            <v>-3386.77317402518</v>
          </cell>
          <cell r="G97">
            <v>-2519.45629450585</v>
          </cell>
          <cell r="H97">
            <v>-1579.66587942418</v>
          </cell>
          <cell r="I97">
            <v>-559.862788810968</v>
          </cell>
          <cell r="J97">
            <v>554.311490797004</v>
          </cell>
          <cell r="K97">
            <v>1770.32524486663</v>
          </cell>
          <cell r="L97">
            <v>3103.66869161214</v>
          </cell>
          <cell r="M97">
            <v>4575.75509341639</v>
          </cell>
          <cell r="N97">
            <v>6187.45988377052</v>
          </cell>
          <cell r="O97">
            <v>7948.93907316457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-1586.11307546928</v>
          </cell>
          <cell r="B98">
            <v>-4152.1359460184</v>
          </cell>
          <cell r="C98">
            <v>-5144.72169233492</v>
          </cell>
          <cell r="D98">
            <v>-4393.0871882814</v>
          </cell>
          <cell r="E98">
            <v>-3594.84355363805</v>
          </cell>
          <cell r="F98">
            <v>-2733.09665812052</v>
          </cell>
          <cell r="G98">
            <v>-1801.52805936592</v>
          </cell>
          <cell r="H98">
            <v>-793.59837614586</v>
          </cell>
          <cell r="I98">
            <v>293.780673788281</v>
          </cell>
          <cell r="J98">
            <v>1482.37477811378</v>
          </cell>
          <cell r="K98">
            <v>2779.61160810338</v>
          </cell>
          <cell r="L98">
            <v>4205.93394296741</v>
          </cell>
          <cell r="M98">
            <v>5780.4300768033</v>
          </cell>
          <cell r="N98">
            <v>7494.05296509345</v>
          </cell>
          <cell r="O98">
            <v>9371.5096767045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-1651.74990123129</v>
          </cell>
          <cell r="B99">
            <v>-4403.78246874361</v>
          </cell>
          <cell r="C99">
            <v>-5422.52538487128</v>
          </cell>
          <cell r="D99">
            <v>-4688.38347957482</v>
          </cell>
          <cell r="E99">
            <v>-3911.12337405132</v>
          </cell>
          <cell r="F99">
            <v>-3082.82062888202</v>
          </cell>
          <cell r="G99">
            <v>-2196.5017247905</v>
          </cell>
          <cell r="H99">
            <v>-1233.29590350635</v>
          </cell>
          <cell r="I99">
            <v>-184.729053649032</v>
          </cell>
          <cell r="J99">
            <v>973.15756251377</v>
          </cell>
          <cell r="K99">
            <v>2247.86592485611</v>
          </cell>
          <cell r="L99">
            <v>3652.49134574902</v>
          </cell>
          <cell r="M99">
            <v>5181.75713470067</v>
          </cell>
          <cell r="N99">
            <v>6857.31848829172</v>
          </cell>
          <cell r="O99">
            <v>8695.33867369506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-1626.93055325305</v>
          </cell>
          <cell r="B100">
            <v>-4308.37535950747</v>
          </cell>
          <cell r="C100">
            <v>-5307.89564137966</v>
          </cell>
          <cell r="D100">
            <v>-4552.3551630951</v>
          </cell>
          <cell r="E100">
            <v>-3753.75739116003</v>
          </cell>
          <cell r="F100">
            <v>-2902.71326137204</v>
          </cell>
          <cell r="G100">
            <v>-1987.31947404078</v>
          </cell>
          <cell r="H100">
            <v>-1002.23883283632</v>
          </cell>
          <cell r="I100">
            <v>67.7176424268017</v>
          </cell>
          <cell r="J100">
            <v>1241.29189426776</v>
          </cell>
          <cell r="K100">
            <v>2534.02811453266</v>
          </cell>
          <cell r="L100">
            <v>3940.26715085875</v>
          </cell>
          <cell r="M100">
            <v>5482.9768500553</v>
          </cell>
          <cell r="N100">
            <v>7174.75277832082</v>
          </cell>
          <cell r="O100">
            <v>9027.27617256448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-1521.11456331932</v>
          </cell>
          <cell r="B101">
            <v>-3902.4046730511</v>
          </cell>
          <cell r="C101">
            <v>-4844.75992320516</v>
          </cell>
          <cell r="D101">
            <v>-4056.43840568053</v>
          </cell>
          <cell r="E101">
            <v>-3230.80551172768</v>
          </cell>
          <cell r="F101">
            <v>-2347.52380488677</v>
          </cell>
          <cell r="G101">
            <v>-1389.87532579052</v>
          </cell>
          <cell r="H101">
            <v>-356.964737927904</v>
          </cell>
          <cell r="I101">
            <v>774.810727547441</v>
          </cell>
          <cell r="J101">
            <v>2018.28645709462</v>
          </cell>
          <cell r="K101">
            <v>3385.18083945626</v>
          </cell>
          <cell r="L101">
            <v>4871.01636784908</v>
          </cell>
          <cell r="M101">
            <v>6487.91960704858</v>
          </cell>
          <cell r="N101">
            <v>8264.23457863044</v>
          </cell>
          <cell r="O101">
            <v>10209.6994245649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-1604.84288565095</v>
          </cell>
          <cell r="B102">
            <v>-4223.7916391451</v>
          </cell>
          <cell r="C102">
            <v>-5214.0397540583</v>
          </cell>
          <cell r="D102">
            <v>-4460.00787709773</v>
          </cell>
          <cell r="E102">
            <v>-3655.371884661</v>
          </cell>
          <cell r="F102">
            <v>-2791.05191924439</v>
          </cell>
          <cell r="G102">
            <v>-1872.4208303037</v>
          </cell>
          <cell r="H102">
            <v>-880.089695287252</v>
          </cell>
          <cell r="I102">
            <v>207.53812135661</v>
          </cell>
          <cell r="J102">
            <v>1399.8668445767</v>
          </cell>
          <cell r="K102">
            <v>2700.51800658905</v>
          </cell>
          <cell r="L102">
            <v>4129.94320176399</v>
          </cell>
          <cell r="M102">
            <v>5693.68772725673</v>
          </cell>
          <cell r="N102">
            <v>7417.82446252455</v>
          </cell>
          <cell r="O102">
            <v>9313.28398579412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-1728.54994396568</v>
          </cell>
          <cell r="B103">
            <v>-4699.0477833899</v>
          </cell>
          <cell r="C103">
            <v>-5771.49743527048</v>
          </cell>
          <cell r="D103">
            <v>-5052.31781118818</v>
          </cell>
          <cell r="E103">
            <v>-4290.45549671574</v>
          </cell>
          <cell r="F103">
            <v>-3482.44092213548</v>
          </cell>
          <cell r="G103">
            <v>-2622.37682216428</v>
          </cell>
          <cell r="H103">
            <v>-1694.67936154562</v>
          </cell>
          <cell r="I103">
            <v>-682.787458143386</v>
          </cell>
          <cell r="J103">
            <v>427.622059855158</v>
          </cell>
          <cell r="K103">
            <v>1651.76555714353</v>
          </cell>
          <cell r="L103">
            <v>2990.15184425214</v>
          </cell>
          <cell r="M103">
            <v>4446.45672358388</v>
          </cell>
          <cell r="N103">
            <v>6051.23103011341</v>
          </cell>
          <cell r="O103">
            <v>7803.16120820843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-1642.95717419554</v>
          </cell>
          <cell r="B104">
            <v>-4364.41274981687</v>
          </cell>
          <cell r="C104">
            <v>-5382.19935874834</v>
          </cell>
          <cell r="D104">
            <v>-4640.8595802622</v>
          </cell>
          <cell r="E104">
            <v>-3849.64282060591</v>
          </cell>
          <cell r="F104">
            <v>-2997.92035388403</v>
          </cell>
          <cell r="G104">
            <v>-2082.82139359818</v>
          </cell>
          <cell r="H104">
            <v>-1105.75546850466</v>
          </cell>
          <cell r="I104">
            <v>-45.9657270986583</v>
          </cell>
          <cell r="J104">
            <v>1118.14997926149</v>
          </cell>
          <cell r="K104">
            <v>2398.31153034027</v>
          </cell>
          <cell r="L104">
            <v>3803.07904152907</v>
          </cell>
          <cell r="M104">
            <v>5342.83285319448</v>
          </cell>
          <cell r="N104">
            <v>7029.38486213088</v>
          </cell>
          <cell r="O104">
            <v>8877.1773951303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-1686.77999682921</v>
          </cell>
          <cell r="B105">
            <v>-4537.64156939015</v>
          </cell>
          <cell r="C105">
            <v>-5571.69042219147</v>
          </cell>
          <cell r="D105">
            <v>-4836.55915719672</v>
          </cell>
          <cell r="E105">
            <v>-4068.06988188267</v>
          </cell>
          <cell r="F105">
            <v>-3246.23773064797</v>
          </cell>
          <cell r="G105">
            <v>-2358.38321435461</v>
          </cell>
          <cell r="H105">
            <v>-1400.51720351105</v>
          </cell>
          <cell r="I105">
            <v>-361.385719745912</v>
          </cell>
          <cell r="J105">
            <v>783.990686504146</v>
          </cell>
          <cell r="K105">
            <v>2037.37240976715</v>
          </cell>
          <cell r="L105">
            <v>3414.08505405165</v>
          </cell>
          <cell r="M105">
            <v>4927.39856104383</v>
          </cell>
          <cell r="N105">
            <v>6579.85502194121</v>
          </cell>
          <cell r="O105">
            <v>8391.06460663541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-1566.55391061741</v>
          </cell>
          <cell r="B106">
            <v>-4068.35324760504</v>
          </cell>
          <cell r="C106">
            <v>-5029.31921080166</v>
          </cell>
          <cell r="D106">
            <v>-4260.71206522523</v>
          </cell>
          <cell r="E106">
            <v>-3438.19551843935</v>
          </cell>
          <cell r="F106">
            <v>-2557.79808367389</v>
          </cell>
          <cell r="G106">
            <v>-1625.13195827159</v>
          </cell>
          <cell r="H106">
            <v>-611.383086223259</v>
          </cell>
          <cell r="I106">
            <v>503.00825523498</v>
          </cell>
          <cell r="J106">
            <v>1717.14714061142</v>
          </cell>
          <cell r="K106">
            <v>3042.46465422112</v>
          </cell>
          <cell r="L106">
            <v>4497.30236451013</v>
          </cell>
          <cell r="M106">
            <v>6086.09760991607</v>
          </cell>
          <cell r="N106">
            <v>7826.3301931647</v>
          </cell>
          <cell r="O106">
            <v>9742.5990356142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-1472.92052419284</v>
          </cell>
          <cell r="B107">
            <v>-3716.03996409521</v>
          </cell>
          <cell r="C107">
            <v>-4634.77842407698</v>
          </cell>
          <cell r="D107">
            <v>-3836.64236160733</v>
          </cell>
          <cell r="E107">
            <v>-2984.91821268648</v>
          </cell>
          <cell r="F107">
            <v>-2073.41142933188</v>
          </cell>
          <cell r="G107">
            <v>-1100.56780099018</v>
          </cell>
          <cell r="H107">
            <v>-52.8192335073505</v>
          </cell>
          <cell r="I107">
            <v>1098.77586031197</v>
          </cell>
          <cell r="J107">
            <v>2361.16837890365</v>
          </cell>
          <cell r="K107">
            <v>3740.57902368986</v>
          </cell>
          <cell r="L107">
            <v>5259.79115346606</v>
          </cell>
          <cell r="M107">
            <v>6921.0657944022</v>
          </cell>
          <cell r="N107">
            <v>8744.6111355227</v>
          </cell>
          <cell r="O107">
            <v>10753.9878780752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-1715.28270157484</v>
          </cell>
          <cell r="B108">
            <v>-4649.71131393493</v>
          </cell>
          <cell r="C108">
            <v>-5717.41089934161</v>
          </cell>
          <cell r="D108">
            <v>-4994.03493082005</v>
          </cell>
          <cell r="E108">
            <v>-4227.61112818616</v>
          </cell>
          <cell r="F108">
            <v>-3413.20032325758</v>
          </cell>
          <cell r="G108">
            <v>-2541.93000150612</v>
          </cell>
          <cell r="H108">
            <v>-1600.06511680476</v>
          </cell>
          <cell r="I108">
            <v>-574.706295074039</v>
          </cell>
          <cell r="J108">
            <v>552.533108858312</v>
          </cell>
          <cell r="K108">
            <v>1787.75388650583</v>
          </cell>
          <cell r="L108">
            <v>3134.78614988723</v>
          </cell>
          <cell r="M108">
            <v>4596.84660197026</v>
          </cell>
          <cell r="N108">
            <v>6207.18832041221</v>
          </cell>
          <cell r="O108">
            <v>7982.66142687071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-1561.26842478416</v>
          </cell>
          <cell r="B109">
            <v>-4057.20218244042</v>
          </cell>
          <cell r="C109">
            <v>-5023.23553772979</v>
          </cell>
          <cell r="D109">
            <v>-4248.59386352711</v>
          </cell>
          <cell r="E109">
            <v>-3419.63189756594</v>
          </cell>
          <cell r="F109">
            <v>-2534.35898295029</v>
          </cell>
          <cell r="G109">
            <v>-1578.20369667595</v>
          </cell>
          <cell r="H109">
            <v>-543.503110230227</v>
          </cell>
          <cell r="I109">
            <v>578.204964955099</v>
          </cell>
          <cell r="J109">
            <v>1802.90032438863</v>
          </cell>
          <cell r="K109">
            <v>3133.31000695149</v>
          </cell>
          <cell r="L109">
            <v>4595.07214860209</v>
          </cell>
          <cell r="M109">
            <v>6199.1109231206</v>
          </cell>
          <cell r="N109">
            <v>7955.14926360525</v>
          </cell>
          <cell r="O109">
            <v>9884.13622057056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-1717.8999810323</v>
          </cell>
          <cell r="B110">
            <v>-4647.32630409825</v>
          </cell>
          <cell r="C110">
            <v>-5709.34653740642</v>
          </cell>
          <cell r="D110">
            <v>-4992.00523127944</v>
          </cell>
          <cell r="E110">
            <v>-4224.74470438256</v>
          </cell>
          <cell r="F110">
            <v>-3406.4208758815</v>
          </cell>
          <cell r="G110">
            <v>-2526.73025062633</v>
          </cell>
          <cell r="H110">
            <v>-1588.85247628736</v>
          </cell>
          <cell r="I110">
            <v>-568.613014950444</v>
          </cell>
          <cell r="J110">
            <v>553.187412504497</v>
          </cell>
          <cell r="K110">
            <v>1775.32884487939</v>
          </cell>
          <cell r="L110">
            <v>3116.29049352676</v>
          </cell>
          <cell r="M110">
            <v>4593.93293249697</v>
          </cell>
          <cell r="N110">
            <v>6213.30484051428</v>
          </cell>
          <cell r="O110">
            <v>7981.14064823985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-1448.84417294995</v>
          </cell>
          <cell r="B111">
            <v>-3622.41355447603</v>
          </cell>
          <cell r="C111">
            <v>-4518.18838171796</v>
          </cell>
          <cell r="D111">
            <v>-3703.38427330928</v>
          </cell>
          <cell r="E111">
            <v>-2833.04081129315</v>
          </cell>
          <cell r="F111">
            <v>-1907.41728320856</v>
          </cell>
          <cell r="G111">
            <v>-915.736233452629</v>
          </cell>
          <cell r="H111">
            <v>155.085279710142</v>
          </cell>
          <cell r="I111">
            <v>1327.14438991218</v>
          </cell>
          <cell r="J111">
            <v>2612.66797065781</v>
          </cell>
          <cell r="K111">
            <v>4021.63225556483</v>
          </cell>
          <cell r="L111">
            <v>5566.14489404549</v>
          </cell>
          <cell r="M111">
            <v>7254.1692126417</v>
          </cell>
          <cell r="N111">
            <v>9088.52625011461</v>
          </cell>
          <cell r="O111">
            <v>11114.1089915625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-1454.98661650396</v>
          </cell>
          <cell r="B112">
            <v>-3652.89832549545</v>
          </cell>
          <cell r="C112">
            <v>-4557.59839988577</v>
          </cell>
          <cell r="D112">
            <v>-3761.08804485767</v>
          </cell>
          <cell r="E112">
            <v>-2908.42460516109</v>
          </cell>
          <cell r="F112">
            <v>-1998.88567923881</v>
          </cell>
          <cell r="G112">
            <v>-1026.23267634624</v>
          </cell>
          <cell r="H112">
            <v>29.9701579214674</v>
          </cell>
          <cell r="I112">
            <v>1187.23096645931</v>
          </cell>
          <cell r="J112">
            <v>2462.06320387248</v>
          </cell>
          <cell r="K112">
            <v>3853.02698709165</v>
          </cell>
          <cell r="L112">
            <v>5375.07638397885</v>
          </cell>
          <cell r="M112">
            <v>7040.43871877076</v>
          </cell>
          <cell r="N112">
            <v>8877.87134654934</v>
          </cell>
          <cell r="O112">
            <v>10887.9775118862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-1738.74727907706</v>
          </cell>
          <cell r="B113">
            <v>-4734.36386969802</v>
          </cell>
          <cell r="C113">
            <v>-5804.2032993231</v>
          </cell>
          <cell r="D113">
            <v>-5081.51483963653</v>
          </cell>
          <cell r="E113">
            <v>-4325.43558753979</v>
          </cell>
          <cell r="F113">
            <v>-3529.87349873609</v>
          </cell>
          <cell r="G113">
            <v>-2677.693513191</v>
          </cell>
          <cell r="H113">
            <v>-1748.6345997497</v>
          </cell>
          <cell r="I113">
            <v>-723.051284501807</v>
          </cell>
          <cell r="J113">
            <v>378.831048231143</v>
          </cell>
          <cell r="K113">
            <v>1584.8530200526</v>
          </cell>
          <cell r="L113">
            <v>2907.64766562176</v>
          </cell>
          <cell r="M113">
            <v>4361.94467170236</v>
          </cell>
          <cell r="N113">
            <v>5946.06261752383</v>
          </cell>
          <cell r="O113">
            <v>7681.27943492867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-1582.30918500896</v>
          </cell>
          <cell r="B114">
            <v>-4136.01728757159</v>
          </cell>
          <cell r="C114">
            <v>-5117.6362679142</v>
          </cell>
          <cell r="D114">
            <v>-4356.49924038918</v>
          </cell>
          <cell r="E114">
            <v>-3541.98527649617</v>
          </cell>
          <cell r="F114">
            <v>-2681.86456784142</v>
          </cell>
          <cell r="G114">
            <v>-1760.98795747046</v>
          </cell>
          <cell r="H114">
            <v>-762.69563347298</v>
          </cell>
          <cell r="I114">
            <v>330.918088796197</v>
          </cell>
          <cell r="J114">
            <v>1534.30217536496</v>
          </cell>
          <cell r="K114">
            <v>2849.00686347765</v>
          </cell>
          <cell r="L114">
            <v>4288.36295321398</v>
          </cell>
          <cell r="M114">
            <v>5860.78830145514</v>
          </cell>
          <cell r="N114">
            <v>7593.3087756213</v>
          </cell>
          <cell r="O114">
            <v>9493.77899145632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>
            <v>-1579.02046621471</v>
          </cell>
          <cell r="B115">
            <v>-4126.40018047473</v>
          </cell>
          <cell r="C115">
            <v>-5107.93400576729</v>
          </cell>
          <cell r="D115">
            <v>-4348.10367866028</v>
          </cell>
          <cell r="E115">
            <v>-3542.2895460688</v>
          </cell>
          <cell r="F115">
            <v>-2669.29737456301</v>
          </cell>
          <cell r="G115">
            <v>-1729.82448112978</v>
          </cell>
          <cell r="H115">
            <v>-719.848720416824</v>
          </cell>
          <cell r="I115">
            <v>378.436624472104</v>
          </cell>
          <cell r="J115">
            <v>1591.81193712472</v>
          </cell>
          <cell r="K115">
            <v>2918.25880335676</v>
          </cell>
          <cell r="L115">
            <v>4363.00644183548</v>
          </cell>
          <cell r="M115">
            <v>5946.04479333008</v>
          </cell>
          <cell r="N115">
            <v>7685.88604745758</v>
          </cell>
          <cell r="O115">
            <v>9587.06523810296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-1554.89941788256</v>
          </cell>
          <cell r="B116">
            <v>-4031.23632872179</v>
          </cell>
          <cell r="C116">
            <v>-4992.30113880956</v>
          </cell>
          <cell r="D116">
            <v>-4221.05900951637</v>
          </cell>
          <cell r="E116">
            <v>-3409.99277526775</v>
          </cell>
          <cell r="F116">
            <v>-2542.03948638419</v>
          </cell>
          <cell r="G116">
            <v>-1601.5513542083</v>
          </cell>
          <cell r="H116">
            <v>-582.891451213108</v>
          </cell>
          <cell r="I116">
            <v>530.778953434603</v>
          </cell>
          <cell r="J116">
            <v>1738.31679127928</v>
          </cell>
          <cell r="K116">
            <v>3054.29018535888</v>
          </cell>
          <cell r="L116">
            <v>4505.80038035945</v>
          </cell>
          <cell r="M116">
            <v>6102.80827729018</v>
          </cell>
          <cell r="N116">
            <v>7856.79063237835</v>
          </cell>
          <cell r="O116">
            <v>9773.24676600579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-1473.20922871968</v>
          </cell>
          <cell r="B117">
            <v>-3725.65183294354</v>
          </cell>
          <cell r="C117">
            <v>-4639.01507200262</v>
          </cell>
          <cell r="D117">
            <v>-3835.39548588368</v>
          </cell>
          <cell r="E117">
            <v>-2978.2442218661</v>
          </cell>
          <cell r="F117">
            <v>-2064.12071528563</v>
          </cell>
          <cell r="G117">
            <v>-1088.03492513013</v>
          </cell>
          <cell r="H117">
            <v>-31.957374060991</v>
          </cell>
          <cell r="I117">
            <v>1127.74734663376</v>
          </cell>
          <cell r="J117">
            <v>2392.11018899213</v>
          </cell>
          <cell r="K117">
            <v>3771.88480217143</v>
          </cell>
          <cell r="L117">
            <v>5288.60782396225</v>
          </cell>
          <cell r="M117">
            <v>6961.64965297827</v>
          </cell>
          <cell r="N117">
            <v>8788.03940055918</v>
          </cell>
          <cell r="O117">
            <v>10792.658065385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-1663.87523002169</v>
          </cell>
          <cell r="B118">
            <v>-4448.44156826073</v>
          </cell>
          <cell r="C118">
            <v>-5471.46994819961</v>
          </cell>
          <cell r="D118">
            <v>-4730.65876801079</v>
          </cell>
          <cell r="E118">
            <v>-3951.92185792097</v>
          </cell>
          <cell r="F118">
            <v>-3119.00277539685</v>
          </cell>
          <cell r="G118">
            <v>-2233.27228344185</v>
          </cell>
          <cell r="H118">
            <v>-1275.42885861748</v>
          </cell>
          <cell r="I118">
            <v>-225.984559867314</v>
          </cell>
          <cell r="J118">
            <v>921.658489291655</v>
          </cell>
          <cell r="K118">
            <v>2182.51461382517</v>
          </cell>
          <cell r="L118">
            <v>3564.96526559711</v>
          </cell>
          <cell r="M118">
            <v>5090.8015571349</v>
          </cell>
          <cell r="N118">
            <v>6768.61395188504</v>
          </cell>
          <cell r="O118">
            <v>8597.53323487152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-1697.52481822635</v>
          </cell>
          <cell r="B119">
            <v>-4585.51909058311</v>
          </cell>
          <cell r="C119">
            <v>-5635.7126275144</v>
          </cell>
          <cell r="D119">
            <v>-4907.71760057244</v>
          </cell>
          <cell r="E119">
            <v>-4132.68722781213</v>
          </cell>
          <cell r="F119">
            <v>-3295.99706342994</v>
          </cell>
          <cell r="G119">
            <v>-2409.39139585472</v>
          </cell>
          <cell r="H119">
            <v>-1460.22811994863</v>
          </cell>
          <cell r="I119">
            <v>-422.732165015023</v>
          </cell>
          <cell r="J119">
            <v>702.021243611274</v>
          </cell>
          <cell r="K119">
            <v>1935.63695109238</v>
          </cell>
          <cell r="L119">
            <v>3294.97953519881</v>
          </cell>
          <cell r="M119">
            <v>4776.13105740228</v>
          </cell>
          <cell r="N119">
            <v>6403.72499397014</v>
          </cell>
          <cell r="O119">
            <v>8189.68993543188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-1730.44233952724</v>
          </cell>
          <cell r="B120">
            <v>-4702.02729239</v>
          </cell>
          <cell r="C120">
            <v>-5774.30867460693</v>
          </cell>
          <cell r="D120">
            <v>-5069.17523508663</v>
          </cell>
          <cell r="E120">
            <v>-4316.78222253911</v>
          </cell>
          <cell r="F120">
            <v>-3513.83273855219</v>
          </cell>
          <cell r="G120">
            <v>-2650.60350641604</v>
          </cell>
          <cell r="H120">
            <v>-1731.67587066999</v>
          </cell>
          <cell r="I120">
            <v>-731.915043638929</v>
          </cell>
          <cell r="J120">
            <v>371.864371074736</v>
          </cell>
          <cell r="K120">
            <v>1576.63311066431</v>
          </cell>
          <cell r="L120">
            <v>2895.29672751578</v>
          </cell>
          <cell r="M120">
            <v>4343.45927572914</v>
          </cell>
          <cell r="N120">
            <v>5938.34870849711</v>
          </cell>
          <cell r="O120">
            <v>7679.65659002478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-1756.03051596716</v>
          </cell>
          <cell r="B121">
            <v>-4799.28253072336</v>
          </cell>
          <cell r="C121">
            <v>-5886.50707751989</v>
          </cell>
          <cell r="D121">
            <v>-5169.5942302552</v>
          </cell>
          <cell r="E121">
            <v>-4406.28263803695</v>
          </cell>
          <cell r="F121">
            <v>-3609.157375346</v>
          </cell>
          <cell r="G121">
            <v>-2753.42144226681</v>
          </cell>
          <cell r="H121">
            <v>-1831.95482179067</v>
          </cell>
          <cell r="I121">
            <v>-829.574007356823</v>
          </cell>
          <cell r="J121">
            <v>266.819920430297</v>
          </cell>
          <cell r="K121">
            <v>1472.91565586195</v>
          </cell>
          <cell r="L121">
            <v>2789.61143193697</v>
          </cell>
          <cell r="M121">
            <v>4229.38122434834</v>
          </cell>
          <cell r="N121">
            <v>5812.44020758201</v>
          </cell>
          <cell r="O121">
            <v>7533.52336940031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-1722.50610844718</v>
          </cell>
          <cell r="B122">
            <v>-4678.56559872508</v>
          </cell>
          <cell r="C122">
            <v>-5747.88288441094</v>
          </cell>
          <cell r="D122">
            <v>-5033.85678264305</v>
          </cell>
          <cell r="E122">
            <v>-4280.78376775466</v>
          </cell>
          <cell r="F122">
            <v>-3479.00095080856</v>
          </cell>
          <cell r="G122">
            <v>-2613.29821484836</v>
          </cell>
          <cell r="H122">
            <v>-1679.91695982067</v>
          </cell>
          <cell r="I122">
            <v>-676.447449877155</v>
          </cell>
          <cell r="J122">
            <v>440.507952582443</v>
          </cell>
          <cell r="K122">
            <v>1670.39377508631</v>
          </cell>
          <cell r="L122">
            <v>2998.98506919847</v>
          </cell>
          <cell r="M122">
            <v>4455.00816749335</v>
          </cell>
          <cell r="N122">
            <v>6047.38062293624</v>
          </cell>
          <cell r="O122">
            <v>7797.48734712398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>
            <v>-1759.43404566176</v>
          </cell>
          <cell r="B123">
            <v>-4817.93605638892</v>
          </cell>
          <cell r="C123">
            <v>-5904.47894864223</v>
          </cell>
          <cell r="D123">
            <v>-5199.27743195098</v>
          </cell>
          <cell r="E123">
            <v>-4461.29660088946</v>
          </cell>
          <cell r="F123">
            <v>-3674.12321910052</v>
          </cell>
          <cell r="G123">
            <v>-2830.96986248386</v>
          </cell>
          <cell r="H123">
            <v>-1926.4231025342</v>
          </cell>
          <cell r="I123">
            <v>-935.598855074736</v>
          </cell>
          <cell r="J123">
            <v>152.347761192124</v>
          </cell>
          <cell r="K123">
            <v>1339.23270599049</v>
          </cell>
          <cell r="L123">
            <v>2628.01469994174</v>
          </cell>
          <cell r="M123">
            <v>4051.23016175927</v>
          </cell>
          <cell r="N123">
            <v>5617.99561061479</v>
          </cell>
          <cell r="O123">
            <v>7339.42886302798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>
            <v>-1683.11517708312</v>
          </cell>
          <cell r="B124">
            <v>-4523.34120409599</v>
          </cell>
          <cell r="C124">
            <v>-5573.85884160805</v>
          </cell>
          <cell r="D124">
            <v>-4843.37871566924</v>
          </cell>
          <cell r="E124">
            <v>-4060.22759963806</v>
          </cell>
          <cell r="F124">
            <v>-3235.27049628095</v>
          </cell>
          <cell r="G124">
            <v>-2351.28750886252</v>
          </cell>
          <cell r="H124">
            <v>-1386.82115602484</v>
          </cell>
          <cell r="I124">
            <v>-338.641317044922</v>
          </cell>
          <cell r="J124">
            <v>794.667377645407</v>
          </cell>
          <cell r="K124">
            <v>2039.01429938196</v>
          </cell>
          <cell r="L124">
            <v>3406.43084792083</v>
          </cell>
          <cell r="M124">
            <v>4898.18714733692</v>
          </cell>
          <cell r="N124">
            <v>6533.39044330978</v>
          </cell>
          <cell r="O124">
            <v>8328.46729916636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>
            <v>-1750.60937521937</v>
          </cell>
          <cell r="B125">
            <v>-4785.95363701256</v>
          </cell>
          <cell r="C125">
            <v>-5870.7280304695</v>
          </cell>
          <cell r="D125">
            <v>-5159.19031391509</v>
          </cell>
          <cell r="E125">
            <v>-4416.01976764826</v>
          </cell>
          <cell r="F125">
            <v>-3618.58580476376</v>
          </cell>
          <cell r="G125">
            <v>-2771.44516837274</v>
          </cell>
          <cell r="H125">
            <v>-1859.06023127172</v>
          </cell>
          <cell r="I125">
            <v>-855.043826156875</v>
          </cell>
          <cell r="J125">
            <v>236.484036140262</v>
          </cell>
          <cell r="K125">
            <v>1432.04898750519</v>
          </cell>
          <cell r="L125">
            <v>2749.16006428117</v>
          </cell>
          <cell r="M125">
            <v>4195.63188028194</v>
          </cell>
          <cell r="N125">
            <v>5772.64709921453</v>
          </cell>
          <cell r="O125">
            <v>7502.88666966605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>
            <v>-1569.77820676881</v>
          </cell>
          <cell r="B126">
            <v>-4084.49091029814</v>
          </cell>
          <cell r="C126">
            <v>-5053.84833685462</v>
          </cell>
          <cell r="D126">
            <v>-4290.18470555312</v>
          </cell>
          <cell r="E126">
            <v>-3479.38424657763</v>
          </cell>
          <cell r="F126">
            <v>-2610.52763190059</v>
          </cell>
          <cell r="G126">
            <v>-1670.68206681902</v>
          </cell>
          <cell r="H126">
            <v>-654.591063090795</v>
          </cell>
          <cell r="I126">
            <v>452.328302164647</v>
          </cell>
          <cell r="J126">
            <v>1654.35549620379</v>
          </cell>
          <cell r="K126">
            <v>2975.76278611814</v>
          </cell>
          <cell r="L126">
            <v>4420.16330456878</v>
          </cell>
          <cell r="M126">
            <v>6004.569824682</v>
          </cell>
          <cell r="N126">
            <v>7741.18634306945</v>
          </cell>
          <cell r="O126">
            <v>9642.17205887747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-1667.55479938565</v>
          </cell>
          <cell r="B127">
            <v>-4465.80176403336</v>
          </cell>
          <cell r="C127">
            <v>-5498.19588350864</v>
          </cell>
          <cell r="D127">
            <v>-4745.31972744347</v>
          </cell>
          <cell r="E127">
            <v>-3950.41720368154</v>
          </cell>
          <cell r="F127">
            <v>-3122.56359088451</v>
          </cell>
          <cell r="G127">
            <v>-2236.10346388996</v>
          </cell>
          <cell r="H127">
            <v>-1271.07844221684</v>
          </cell>
          <cell r="I127">
            <v>-211.383820528052</v>
          </cell>
          <cell r="J127">
            <v>950.123919707855</v>
          </cell>
          <cell r="K127">
            <v>2208.51800369877</v>
          </cell>
          <cell r="L127">
            <v>3587.34381789233</v>
          </cell>
          <cell r="M127">
            <v>5099.68261461924</v>
          </cell>
          <cell r="N127">
            <v>6760.28498839528</v>
          </cell>
          <cell r="O127">
            <v>8580.86704539024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-1572.24489834233</v>
          </cell>
          <cell r="B128">
            <v>-4101.42803238306</v>
          </cell>
          <cell r="C128">
            <v>-5079.06396249293</v>
          </cell>
          <cell r="D128">
            <v>-4322.56879286649</v>
          </cell>
          <cell r="E128">
            <v>-3522.14997477369</v>
          </cell>
          <cell r="F128">
            <v>-2664.38419797781</v>
          </cell>
          <cell r="G128">
            <v>-1738.18861354162</v>
          </cell>
          <cell r="H128">
            <v>-737.843018237946</v>
          </cell>
          <cell r="I128">
            <v>356.914368448733</v>
          </cell>
          <cell r="J128">
            <v>1567.27162459508</v>
          </cell>
          <cell r="K128">
            <v>2885.95118786061</v>
          </cell>
          <cell r="L128">
            <v>4333.45532171773</v>
          </cell>
          <cell r="M128">
            <v>5917.2347071976</v>
          </cell>
          <cell r="N128">
            <v>7642.73737017914</v>
          </cell>
          <cell r="O128">
            <v>9538.27670507927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-1544.1829555268</v>
          </cell>
          <cell r="B129">
            <v>-3992.34124891039</v>
          </cell>
          <cell r="C129">
            <v>-4948.08951112119</v>
          </cell>
          <cell r="D129">
            <v>-4167.22098309758</v>
          </cell>
          <cell r="E129">
            <v>-3342.0156719288</v>
          </cell>
          <cell r="F129">
            <v>-2467.61651418658</v>
          </cell>
          <cell r="G129">
            <v>-1528.31780875436</v>
          </cell>
          <cell r="H129">
            <v>-498.597941374707</v>
          </cell>
          <cell r="I129">
            <v>622.08424352027</v>
          </cell>
          <cell r="J129">
            <v>1845.09437607533</v>
          </cell>
          <cell r="K129">
            <v>3184.41187717594</v>
          </cell>
          <cell r="L129">
            <v>4650.86655680888</v>
          </cell>
          <cell r="M129">
            <v>6255.01079764042</v>
          </cell>
          <cell r="N129">
            <v>8019.78432703236</v>
          </cell>
          <cell r="O129">
            <v>9957.36599547152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-1472.78110088237</v>
          </cell>
          <cell r="B130">
            <v>-3721.76329185655</v>
          </cell>
          <cell r="C130">
            <v>-4631.92068132152</v>
          </cell>
          <cell r="D130">
            <v>-3817.39181930148</v>
          </cell>
          <cell r="E130">
            <v>-2957.25733381001</v>
          </cell>
          <cell r="F130">
            <v>-2050.38013507688</v>
          </cell>
          <cell r="G130">
            <v>-1072.64460281013</v>
          </cell>
          <cell r="H130">
            <v>-12.1245747756124</v>
          </cell>
          <cell r="I130">
            <v>1140.94682991943</v>
          </cell>
          <cell r="J130">
            <v>2409.51254195732</v>
          </cell>
          <cell r="K130">
            <v>3804.75559787996</v>
          </cell>
          <cell r="L130">
            <v>5331.90055346049</v>
          </cell>
          <cell r="M130">
            <v>7005.234423764</v>
          </cell>
          <cell r="N130">
            <v>8832.93007681835</v>
          </cell>
          <cell r="O130">
            <v>10845.7059973647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-1461.26913314699</v>
          </cell>
          <cell r="B131">
            <v>-3671.94054727271</v>
          </cell>
          <cell r="C131">
            <v>-4578.08366230289</v>
          </cell>
          <cell r="D131">
            <v>-3782.74666770109</v>
          </cell>
          <cell r="E131">
            <v>-2930.96983566851</v>
          </cell>
          <cell r="F131">
            <v>-2023.77885026398</v>
          </cell>
          <cell r="G131">
            <v>-1052.82649117765</v>
          </cell>
          <cell r="H131">
            <v>3.14442364342303</v>
          </cell>
          <cell r="I131">
            <v>1164.35883024074</v>
          </cell>
          <cell r="J131">
            <v>2440.90017770819</v>
          </cell>
          <cell r="K131">
            <v>3835.51671772625</v>
          </cell>
          <cell r="L131">
            <v>5360.90173441119</v>
          </cell>
          <cell r="M131">
            <v>7037.1572056907</v>
          </cell>
          <cell r="N131">
            <v>8872.42121726556</v>
          </cell>
          <cell r="O131">
            <v>10875.4241794026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-1699.15359302254</v>
          </cell>
          <cell r="B132">
            <v>-4581.6470948748</v>
          </cell>
          <cell r="C132">
            <v>-5631.50442301485</v>
          </cell>
          <cell r="D132">
            <v>-4905.54548959893</v>
          </cell>
          <cell r="E132">
            <v>-4134.60362625966</v>
          </cell>
          <cell r="F132">
            <v>-3325.4512800576</v>
          </cell>
          <cell r="G132">
            <v>-2460.02170537436</v>
          </cell>
          <cell r="H132">
            <v>-1519.22083021991</v>
          </cell>
          <cell r="I132">
            <v>-495.109492623458</v>
          </cell>
          <cell r="J132">
            <v>634.290268006557</v>
          </cell>
          <cell r="K132">
            <v>1866.32008020882</v>
          </cell>
          <cell r="L132">
            <v>3215.86425584866</v>
          </cell>
          <cell r="M132">
            <v>4700.64839770726</v>
          </cell>
          <cell r="N132">
            <v>6314.80584451612</v>
          </cell>
          <cell r="O132">
            <v>8089.87602418974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-1654.6142876184</v>
          </cell>
          <cell r="B133">
            <v>-4406.39210750304</v>
          </cell>
          <cell r="C133">
            <v>-5417.01947118638</v>
          </cell>
          <cell r="D133">
            <v>-4672.47649710566</v>
          </cell>
          <cell r="E133">
            <v>-3885.04282413599</v>
          </cell>
          <cell r="F133">
            <v>-3050.77804301913</v>
          </cell>
          <cell r="G133">
            <v>-2153.8745570866</v>
          </cell>
          <cell r="H133">
            <v>-1183.43562165434</v>
          </cell>
          <cell r="I133">
            <v>-118.5212546706</v>
          </cell>
          <cell r="J133">
            <v>1060.98311689895</v>
          </cell>
          <cell r="K133">
            <v>2346.56884940062</v>
          </cell>
          <cell r="L133">
            <v>3744.74587095452</v>
          </cell>
          <cell r="M133">
            <v>5282.48289323849</v>
          </cell>
          <cell r="N133">
            <v>6963.77429621669</v>
          </cell>
          <cell r="O133">
            <v>8806.28382781891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-1757.95823751699</v>
          </cell>
          <cell r="B134">
            <v>-4812.19333981016</v>
          </cell>
          <cell r="C134">
            <v>-5904.60912769772</v>
          </cell>
          <cell r="D134">
            <v>-5203.89351587933</v>
          </cell>
          <cell r="E134">
            <v>-4465.733333733</v>
          </cell>
          <cell r="F134">
            <v>-3672.93231760132</v>
          </cell>
          <cell r="G134">
            <v>-2832.12253138054</v>
          </cell>
          <cell r="H134">
            <v>-1917.58112235563</v>
          </cell>
          <cell r="I134">
            <v>-910.3656421347</v>
          </cell>
          <cell r="J134">
            <v>189.742249861368</v>
          </cell>
          <cell r="K134">
            <v>1390.26373072634</v>
          </cell>
          <cell r="L134">
            <v>2696.13361895342</v>
          </cell>
          <cell r="M134">
            <v>4140.18834810142</v>
          </cell>
          <cell r="N134">
            <v>5717.77899597872</v>
          </cell>
          <cell r="O134">
            <v>7446.78320104814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-1607.11134313453</v>
          </cell>
          <cell r="B135">
            <v>-4226.15377520121</v>
          </cell>
          <cell r="C135">
            <v>-5197.85470553853</v>
          </cell>
          <cell r="D135">
            <v>-4427.27202745056</v>
          </cell>
          <cell r="E135">
            <v>-3625.31658597512</v>
          </cell>
          <cell r="F135">
            <v>-2766.28216813595</v>
          </cell>
          <cell r="G135">
            <v>-1837.62743741901</v>
          </cell>
          <cell r="H135">
            <v>-833.839734682206</v>
          </cell>
          <cell r="I135">
            <v>254.192267381451</v>
          </cell>
          <cell r="J135">
            <v>1448.13300391113</v>
          </cell>
          <cell r="K135">
            <v>2752.56024478234</v>
          </cell>
          <cell r="L135">
            <v>4180.56630467863</v>
          </cell>
          <cell r="M135">
            <v>5748.35855508548</v>
          </cell>
          <cell r="N135">
            <v>7467.98683363978</v>
          </cell>
          <cell r="O135">
            <v>9360.27068907276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-1456.08088423561</v>
          </cell>
          <cell r="B136">
            <v>-3657.41778350429</v>
          </cell>
          <cell r="C136">
            <v>-4568.13185627401</v>
          </cell>
          <cell r="D136">
            <v>-3771.04917891958</v>
          </cell>
          <cell r="E136">
            <v>-2918.53359377213</v>
          </cell>
          <cell r="F136">
            <v>-2005.88491752628</v>
          </cell>
          <cell r="G136">
            <v>-1021.78636144595</v>
          </cell>
          <cell r="H136">
            <v>42.5389699591669</v>
          </cell>
          <cell r="I136">
            <v>1206.65875225939</v>
          </cell>
          <cell r="J136">
            <v>2475.05142953424</v>
          </cell>
          <cell r="K136">
            <v>3867.85374549267</v>
          </cell>
          <cell r="L136">
            <v>5386.9491583991</v>
          </cell>
          <cell r="M136">
            <v>7055.77979992729</v>
          </cell>
          <cell r="N136">
            <v>8883.58468573265</v>
          </cell>
          <cell r="O136">
            <v>10893.7889273384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-1718.59580554954</v>
          </cell>
          <cell r="B137">
            <v>-4663.35842099373</v>
          </cell>
          <cell r="C137">
            <v>-5738.19730491277</v>
          </cell>
          <cell r="D137">
            <v>-5020.86202675618</v>
          </cell>
          <cell r="E137">
            <v>-4262.96056626847</v>
          </cell>
          <cell r="F137">
            <v>-3458.46921612776</v>
          </cell>
          <cell r="G137">
            <v>-2601.15229383935</v>
          </cell>
          <cell r="H137">
            <v>-1669.72774480101</v>
          </cell>
          <cell r="I137">
            <v>-648.842846130178</v>
          </cell>
          <cell r="J137">
            <v>478.421417913479</v>
          </cell>
          <cell r="K137">
            <v>1707.25817396868</v>
          </cell>
          <cell r="L137">
            <v>3044.75622929871</v>
          </cell>
          <cell r="M137">
            <v>4507.65236373752</v>
          </cell>
          <cell r="N137">
            <v>6111.46696083572</v>
          </cell>
          <cell r="O137">
            <v>7874.83486208379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-1634.95381099311</v>
          </cell>
          <cell r="B138">
            <v>-4336.44337088869</v>
          </cell>
          <cell r="C138">
            <v>-5352.24271463607</v>
          </cell>
          <cell r="D138">
            <v>-4610.15104563901</v>
          </cell>
          <cell r="E138">
            <v>-3812.45371725367</v>
          </cell>
          <cell r="F138">
            <v>-2967.00294461163</v>
          </cell>
          <cell r="G138">
            <v>-2070.35009624047</v>
          </cell>
          <cell r="H138">
            <v>-1095.46784648675</v>
          </cell>
          <cell r="I138">
            <v>-26.9463402585849</v>
          </cell>
          <cell r="J138">
            <v>1143.1367423683</v>
          </cell>
          <cell r="K138">
            <v>2426.46758052919</v>
          </cell>
          <cell r="L138">
            <v>3824.89192607901</v>
          </cell>
          <cell r="M138">
            <v>5364.80604776841</v>
          </cell>
          <cell r="N138">
            <v>7055.02770852049</v>
          </cell>
          <cell r="O138">
            <v>8897.1440485894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-1445.96853071725</v>
          </cell>
          <cell r="B139">
            <v>-3619.3938914599</v>
          </cell>
          <cell r="C139">
            <v>-4522.13163946197</v>
          </cell>
          <cell r="D139">
            <v>-3721.87447855584</v>
          </cell>
          <cell r="E139">
            <v>-2870.58957760877</v>
          </cell>
          <cell r="F139">
            <v>-1958.21361015901</v>
          </cell>
          <cell r="G139">
            <v>-975.242742495441</v>
          </cell>
          <cell r="H139">
            <v>99.6716743047455</v>
          </cell>
          <cell r="I139">
            <v>1271.56112110774</v>
          </cell>
          <cell r="J139">
            <v>2549.96237464082</v>
          </cell>
          <cell r="K139">
            <v>3947.3470405494</v>
          </cell>
          <cell r="L139">
            <v>5470.394060562</v>
          </cell>
          <cell r="M139">
            <v>7141.40845118753</v>
          </cell>
          <cell r="N139">
            <v>8975.85630741207</v>
          </cell>
          <cell r="O139">
            <v>10999.3546910954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-1698.85623209496</v>
          </cell>
          <cell r="B140">
            <v>-4584.91931650715</v>
          </cell>
          <cell r="C140">
            <v>-5637.3325021584</v>
          </cell>
          <cell r="D140">
            <v>-4906.17760269395</v>
          </cell>
          <cell r="E140">
            <v>-4139.82686431888</v>
          </cell>
          <cell r="F140">
            <v>-3323.08262872492</v>
          </cell>
          <cell r="G140">
            <v>-2447.1063376285</v>
          </cell>
          <cell r="H140">
            <v>-1510.40306062151</v>
          </cell>
          <cell r="I140">
            <v>-488.666122197684</v>
          </cell>
          <cell r="J140">
            <v>646.02626162209</v>
          </cell>
          <cell r="K140">
            <v>1893.39047305497</v>
          </cell>
          <cell r="L140">
            <v>3254.2702941238</v>
          </cell>
          <cell r="M140">
            <v>4742.65671987875</v>
          </cell>
          <cell r="N140">
            <v>6372.89320419079</v>
          </cell>
          <cell r="O140">
            <v>8163.57875015047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-1650.55025900709</v>
          </cell>
          <cell r="B141">
            <v>-4388.46247897335</v>
          </cell>
          <cell r="C141">
            <v>-5396.07946536903</v>
          </cell>
          <cell r="D141">
            <v>-4651.41792016307</v>
          </cell>
          <cell r="E141">
            <v>-3858.92361014626</v>
          </cell>
          <cell r="F141">
            <v>-3007.40045163459</v>
          </cell>
          <cell r="G141">
            <v>-2102.25030989633</v>
          </cell>
          <cell r="H141">
            <v>-1131.00269442665</v>
          </cell>
          <cell r="I141">
            <v>-68.3858864681063</v>
          </cell>
          <cell r="J141">
            <v>1095.4817555511</v>
          </cell>
          <cell r="K141">
            <v>2374.98419570027</v>
          </cell>
          <cell r="L141">
            <v>3770.83286747277</v>
          </cell>
          <cell r="M141">
            <v>5299.22796899285</v>
          </cell>
          <cell r="N141">
            <v>6980.82441058323</v>
          </cell>
          <cell r="O141">
            <v>8821.0537262787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-1719.49501376278</v>
          </cell>
          <cell r="B142">
            <v>-4668.38309011097</v>
          </cell>
          <cell r="C142">
            <v>-5727.72980426895</v>
          </cell>
          <cell r="D142">
            <v>-5002.77833768424</v>
          </cell>
          <cell r="E142">
            <v>-4236.28312350551</v>
          </cell>
          <cell r="F142">
            <v>-3421.52836054998</v>
          </cell>
          <cell r="G142">
            <v>-2549.26971389883</v>
          </cell>
          <cell r="H142">
            <v>-1610.50502298471</v>
          </cell>
          <cell r="I142">
            <v>-581.481022421461</v>
          </cell>
          <cell r="J142">
            <v>548.339001999615</v>
          </cell>
          <cell r="K142">
            <v>1781.1689504647</v>
          </cell>
          <cell r="L142">
            <v>3127.03508092166</v>
          </cell>
          <cell r="M142">
            <v>4594.08923214469</v>
          </cell>
          <cell r="N142">
            <v>6198.18401490003</v>
          </cell>
          <cell r="O142">
            <v>7965.74217500816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-1709.03809423712</v>
          </cell>
          <cell r="B143">
            <v>-4625.44627770424</v>
          </cell>
          <cell r="C143">
            <v>-5685.81980936016</v>
          </cell>
          <cell r="D143">
            <v>-4968.75629666089</v>
          </cell>
          <cell r="E143">
            <v>-4204.22653598052</v>
          </cell>
          <cell r="F143">
            <v>-3397.49465700005</v>
          </cell>
          <cell r="G143">
            <v>-2532.30731391257</v>
          </cell>
          <cell r="H143">
            <v>-1593.136729588</v>
          </cell>
          <cell r="I143">
            <v>-573.603886324659</v>
          </cell>
          <cell r="J143">
            <v>539.166701288793</v>
          </cell>
          <cell r="K143">
            <v>1767.26984322144</v>
          </cell>
          <cell r="L143">
            <v>3116.74577764935</v>
          </cell>
          <cell r="M143">
            <v>4595.53980257599</v>
          </cell>
          <cell r="N143">
            <v>6216.33135447234</v>
          </cell>
          <cell r="O143">
            <v>7978.27510920227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-1625.90030559105</v>
          </cell>
          <cell r="B144">
            <v>-4307.43064643762</v>
          </cell>
          <cell r="C144">
            <v>-5318.47403313468</v>
          </cell>
          <cell r="D144">
            <v>-4574.88216998144</v>
          </cell>
          <cell r="E144">
            <v>-3788.92080891637</v>
          </cell>
          <cell r="F144">
            <v>-2953.41510570394</v>
          </cell>
          <cell r="G144">
            <v>-2054.4523483832</v>
          </cell>
          <cell r="H144">
            <v>-1069.93034648693</v>
          </cell>
          <cell r="I144">
            <v>7.38651977639783</v>
          </cell>
          <cell r="J144">
            <v>1183.52802204528</v>
          </cell>
          <cell r="K144">
            <v>2466.04943789928</v>
          </cell>
          <cell r="L144">
            <v>3879.65616960582</v>
          </cell>
          <cell r="M144">
            <v>5429.18720819184</v>
          </cell>
          <cell r="N144">
            <v>7113.6487907385</v>
          </cell>
          <cell r="O144">
            <v>8958.08067846767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-1534.39989138893</v>
          </cell>
          <cell r="B145">
            <v>-3959.48104190411</v>
          </cell>
          <cell r="C145">
            <v>-4914.78892880309</v>
          </cell>
          <cell r="D145">
            <v>-4130.64697847012</v>
          </cell>
          <cell r="E145">
            <v>-3301.99543478518</v>
          </cell>
          <cell r="F145">
            <v>-2425.3264603194</v>
          </cell>
          <cell r="G145">
            <v>-1486.43034484844</v>
          </cell>
          <cell r="H145">
            <v>-463.354715936517</v>
          </cell>
          <cell r="I145">
            <v>655.880156907569</v>
          </cell>
          <cell r="J145">
            <v>1877.21046130246</v>
          </cell>
          <cell r="K145">
            <v>3208.55872497825</v>
          </cell>
          <cell r="L145">
            <v>4669.23703374899</v>
          </cell>
          <cell r="M145">
            <v>6280.13372204482</v>
          </cell>
          <cell r="N145">
            <v>8053.716082797</v>
          </cell>
          <cell r="O145">
            <v>9992.75474987997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-1618.45205067363</v>
          </cell>
          <cell r="B146">
            <v>-4273.1323101393</v>
          </cell>
          <cell r="C146">
            <v>-5272.15415810887</v>
          </cell>
          <cell r="D146">
            <v>-4518.97240063585</v>
          </cell>
          <cell r="E146">
            <v>-3715.89270432172</v>
          </cell>
          <cell r="F146">
            <v>-2861.48062106431</v>
          </cell>
          <cell r="G146">
            <v>-1946.47897379111</v>
          </cell>
          <cell r="H146">
            <v>-960.902465344928</v>
          </cell>
          <cell r="I146">
            <v>114.722220315686</v>
          </cell>
          <cell r="J146">
            <v>1293.63750700178</v>
          </cell>
          <cell r="K146">
            <v>2581.63804644969</v>
          </cell>
          <cell r="L146">
            <v>3984.33885864531</v>
          </cell>
          <cell r="M146">
            <v>5524.42867396782</v>
          </cell>
          <cell r="N146">
            <v>7226.05929057205</v>
          </cell>
          <cell r="O146">
            <v>9097.01478414222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-1451.47022712708</v>
          </cell>
          <cell r="B147">
            <v>-3640.15074834205</v>
          </cell>
          <cell r="C147">
            <v>-4534.47882466559</v>
          </cell>
          <cell r="D147">
            <v>-3730.24280788779</v>
          </cell>
          <cell r="E147">
            <v>-2879.97011292874</v>
          </cell>
          <cell r="F147">
            <v>-1969.22271906475</v>
          </cell>
          <cell r="G147">
            <v>-990.743171938082</v>
          </cell>
          <cell r="H147">
            <v>73.9972341912856</v>
          </cell>
          <cell r="I147">
            <v>1246.81614085028</v>
          </cell>
          <cell r="J147">
            <v>2524.9752402679</v>
          </cell>
          <cell r="K147">
            <v>3936.44609366087</v>
          </cell>
          <cell r="L147">
            <v>5484.82110673202</v>
          </cell>
          <cell r="M147">
            <v>7168.15081199997</v>
          </cell>
          <cell r="N147">
            <v>9008.71675215378</v>
          </cell>
          <cell r="O147">
            <v>11023.6323847645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-1711.53831159402</v>
          </cell>
          <cell r="B148">
            <v>-4635.48846582446</v>
          </cell>
          <cell r="C148">
            <v>-5695.26084545921</v>
          </cell>
          <cell r="D148">
            <v>-4965.93916744352</v>
          </cell>
          <cell r="E148">
            <v>-4190.10295153257</v>
          </cell>
          <cell r="F148">
            <v>-3364.58359438645</v>
          </cell>
          <cell r="G148">
            <v>-2492.15508588741</v>
          </cell>
          <cell r="H148">
            <v>-1556.36904113587</v>
          </cell>
          <cell r="I148">
            <v>-530.238242615917</v>
          </cell>
          <cell r="J148">
            <v>593.140713012402</v>
          </cell>
          <cell r="K148">
            <v>1812.86448206869</v>
          </cell>
          <cell r="L148">
            <v>3154.64773173005</v>
          </cell>
          <cell r="M148">
            <v>4640.57026102131</v>
          </cell>
          <cell r="N148">
            <v>6267.17785646957</v>
          </cell>
          <cell r="O148">
            <v>8042.87535292219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-1755.97813025507</v>
          </cell>
          <cell r="B149">
            <v>-4791.6913118216</v>
          </cell>
          <cell r="C149">
            <v>-5875.97511642228</v>
          </cell>
          <cell r="D149">
            <v>-5161.41655562345</v>
          </cell>
          <cell r="E149">
            <v>-4404.86792383159</v>
          </cell>
          <cell r="F149">
            <v>-3608.93315611306</v>
          </cell>
          <cell r="G149">
            <v>-2754.56363968553</v>
          </cell>
          <cell r="H149">
            <v>-1827.6768073345</v>
          </cell>
          <cell r="I149">
            <v>-819.60984743008</v>
          </cell>
          <cell r="J149">
            <v>280.369695884953</v>
          </cell>
          <cell r="K149">
            <v>1486.38419486807</v>
          </cell>
          <cell r="L149">
            <v>2810.6239120043</v>
          </cell>
          <cell r="M149">
            <v>4263.99424973013</v>
          </cell>
          <cell r="N149">
            <v>5844.1938147706</v>
          </cell>
          <cell r="O149">
            <v>7578.71849113208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-1575.03231584078</v>
          </cell>
          <cell r="B150">
            <v>-4113.49706371628</v>
          </cell>
          <cell r="C150">
            <v>-5091.69395559599</v>
          </cell>
          <cell r="D150">
            <v>-4331.16948108627</v>
          </cell>
          <cell r="E150">
            <v>-3525.36014748634</v>
          </cell>
          <cell r="F150">
            <v>-2659.62630724905</v>
          </cell>
          <cell r="G150">
            <v>-1733.4766817962</v>
          </cell>
          <cell r="H150">
            <v>-733.47117436551</v>
          </cell>
          <cell r="I150">
            <v>360.739041187947</v>
          </cell>
          <cell r="J150">
            <v>1569.64679925901</v>
          </cell>
          <cell r="K150">
            <v>2882.86527750768</v>
          </cell>
          <cell r="L150">
            <v>4306.89403418497</v>
          </cell>
          <cell r="M150">
            <v>5876.31822482414</v>
          </cell>
          <cell r="N150">
            <v>7595.96000712298</v>
          </cell>
          <cell r="O150">
            <v>9491.46480747961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-1755.7652813694</v>
          </cell>
          <cell r="B151">
            <v>-4802.43794099462</v>
          </cell>
          <cell r="C151">
            <v>-5879.21662693442</v>
          </cell>
          <cell r="D151">
            <v>-5162.43266075456</v>
          </cell>
          <cell r="E151">
            <v>-4414.2348493004</v>
          </cell>
          <cell r="F151">
            <v>-3623.91541454889</v>
          </cell>
          <cell r="G151">
            <v>-2775.43801792804</v>
          </cell>
          <cell r="H151">
            <v>-1859.85913017004</v>
          </cell>
          <cell r="I151">
            <v>-851.172819661152</v>
          </cell>
          <cell r="J151">
            <v>239.808435231686</v>
          </cell>
          <cell r="K151">
            <v>1434.19442758098</v>
          </cell>
          <cell r="L151">
            <v>2735.15157615543</v>
          </cell>
          <cell r="M151">
            <v>4172.79336424852</v>
          </cell>
          <cell r="N151">
            <v>5757.93702321291</v>
          </cell>
          <cell r="O151">
            <v>7487.66339964618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-1645.41941760371</v>
          </cell>
          <cell r="B152">
            <v>-4375.76337180468</v>
          </cell>
          <cell r="C152">
            <v>-5391.92409762177</v>
          </cell>
          <cell r="D152">
            <v>-4651.43888354374</v>
          </cell>
          <cell r="E152">
            <v>-3869.76450912189</v>
          </cell>
          <cell r="F152">
            <v>-3029.76824371112</v>
          </cell>
          <cell r="G152">
            <v>-2132.98818582289</v>
          </cell>
          <cell r="H152">
            <v>-1170.39332903811</v>
          </cell>
          <cell r="I152">
            <v>-107.017402045188</v>
          </cell>
          <cell r="J152">
            <v>1061.57461753804</v>
          </cell>
          <cell r="K152">
            <v>2330.1377584335</v>
          </cell>
          <cell r="L152">
            <v>3717.4225762438</v>
          </cell>
          <cell r="M152">
            <v>5239.4763882571</v>
          </cell>
          <cell r="N152">
            <v>6904.08522992626</v>
          </cell>
          <cell r="O152">
            <v>8731.47070048594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-1587.87700023151</v>
          </cell>
          <cell r="B153">
            <v>-4155.19053098507</v>
          </cell>
          <cell r="C153">
            <v>-5140.85826887668</v>
          </cell>
          <cell r="D153">
            <v>-4386.85293477785</v>
          </cell>
          <cell r="E153">
            <v>-3580.28643231065</v>
          </cell>
          <cell r="F153">
            <v>-2714.66014723771</v>
          </cell>
          <cell r="G153">
            <v>-1794.15423579546</v>
          </cell>
          <cell r="H153">
            <v>-801.135386309253</v>
          </cell>
          <cell r="I153">
            <v>292.826112537726</v>
          </cell>
          <cell r="J153">
            <v>1490.85466777609</v>
          </cell>
          <cell r="K153">
            <v>2805.02957628515</v>
          </cell>
          <cell r="L153">
            <v>4243.49298454739</v>
          </cell>
          <cell r="M153">
            <v>5822.37330913153</v>
          </cell>
          <cell r="N153">
            <v>7544.15294114812</v>
          </cell>
          <cell r="O153">
            <v>9434.80434738304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A154">
            <v>-1578.92822286338</v>
          </cell>
          <cell r="B154">
            <v>-4127.93993385037</v>
          </cell>
          <cell r="C154">
            <v>-5109.94296290993</v>
          </cell>
          <cell r="D154">
            <v>-4341.68864611111</v>
          </cell>
          <cell r="E154">
            <v>-3531.76269686835</v>
          </cell>
          <cell r="F154">
            <v>-2661.65020038148</v>
          </cell>
          <cell r="G154">
            <v>-1731.35958984582</v>
          </cell>
          <cell r="H154">
            <v>-728.599836807322</v>
          </cell>
          <cell r="I154">
            <v>366.949683282779</v>
          </cell>
          <cell r="J154">
            <v>1570.02347979723</v>
          </cell>
          <cell r="K154">
            <v>2883.25228270485</v>
          </cell>
          <cell r="L154">
            <v>4329.03214276494</v>
          </cell>
          <cell r="M154">
            <v>5918.93333276323</v>
          </cell>
          <cell r="N154">
            <v>7667.00776517662</v>
          </cell>
          <cell r="O154">
            <v>9581.67751142893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-1715.25259531435</v>
          </cell>
          <cell r="B155">
            <v>-4634.6734549788</v>
          </cell>
          <cell r="C155">
            <v>-5673.31388707131</v>
          </cell>
          <cell r="D155">
            <v>-4941.58101125609</v>
          </cell>
          <cell r="E155">
            <v>-4167.45527748914</v>
          </cell>
          <cell r="F155">
            <v>-3346.73151117744</v>
          </cell>
          <cell r="G155">
            <v>-2462.95384659565</v>
          </cell>
          <cell r="H155">
            <v>-1522.13511335665</v>
          </cell>
          <cell r="I155">
            <v>-491.005538380131</v>
          </cell>
          <cell r="J155">
            <v>642.119573872629</v>
          </cell>
          <cell r="K155">
            <v>1879.45919449665</v>
          </cell>
          <cell r="L155">
            <v>3236.5487804924</v>
          </cell>
          <cell r="M155">
            <v>4724.71581158824</v>
          </cell>
          <cell r="N155">
            <v>6350.17451758904</v>
          </cell>
          <cell r="O155">
            <v>8156.14430930011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-1486.3123492632</v>
          </cell>
          <cell r="B156">
            <v>-3780.96524851707</v>
          </cell>
          <cell r="C156">
            <v>-4706.73480506029</v>
          </cell>
          <cell r="D156">
            <v>-3918.04879946158</v>
          </cell>
          <cell r="E156">
            <v>-3086.31729123953</v>
          </cell>
          <cell r="F156">
            <v>-2201.86813600964</v>
          </cell>
          <cell r="G156">
            <v>-1242.27334240378</v>
          </cell>
          <cell r="H156">
            <v>-207.954202568647</v>
          </cell>
          <cell r="I156">
            <v>935.996730588548</v>
          </cell>
          <cell r="J156">
            <v>2184.52843544881</v>
          </cell>
          <cell r="K156">
            <v>3555.17388014221</v>
          </cell>
          <cell r="L156">
            <v>5063.09939284719</v>
          </cell>
          <cell r="M156">
            <v>6715.36768993037</v>
          </cell>
          <cell r="N156">
            <v>8521.61563975022</v>
          </cell>
          <cell r="O156">
            <v>10497.510219722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>
            <v>-1476.39648093696</v>
          </cell>
          <cell r="B157">
            <v>-3729.391994749</v>
          </cell>
          <cell r="C157">
            <v>-4642.90269721491</v>
          </cell>
          <cell r="D157">
            <v>-3842.35151388325</v>
          </cell>
          <cell r="E157">
            <v>-2997.33268366173</v>
          </cell>
          <cell r="F157">
            <v>-2086.25685607854</v>
          </cell>
          <cell r="G157">
            <v>-1120.15796515245</v>
          </cell>
          <cell r="H157">
            <v>-74.6591654068737</v>
          </cell>
          <cell r="I157">
            <v>1078.98028481561</v>
          </cell>
          <cell r="J157">
            <v>2355.66258143982</v>
          </cell>
          <cell r="K157">
            <v>3747.0558866633</v>
          </cell>
          <cell r="L157">
            <v>5268.68284033909</v>
          </cell>
          <cell r="M157">
            <v>6930.40378438538</v>
          </cell>
          <cell r="N157">
            <v>8747.09395152374</v>
          </cell>
          <cell r="O157">
            <v>10747.4407650028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-1575.23202721743</v>
          </cell>
          <cell r="B158">
            <v>-4109.77912872189</v>
          </cell>
          <cell r="C158">
            <v>-5086.22066042403</v>
          </cell>
          <cell r="D158">
            <v>-4324.67656785925</v>
          </cell>
          <cell r="E158">
            <v>-3517.86800712114</v>
          </cell>
          <cell r="F158">
            <v>-2656.0247839221</v>
          </cell>
          <cell r="G158">
            <v>-1729.26704373357</v>
          </cell>
          <cell r="H158">
            <v>-723.709172512301</v>
          </cell>
          <cell r="I158">
            <v>373.818952772079</v>
          </cell>
          <cell r="J158">
            <v>1573.2282122944</v>
          </cell>
          <cell r="K158">
            <v>2887.83129669652</v>
          </cell>
          <cell r="L158">
            <v>4326.60841688754</v>
          </cell>
          <cell r="M158">
            <v>5900.15229511331</v>
          </cell>
          <cell r="N158">
            <v>7622.72868581448</v>
          </cell>
          <cell r="O158">
            <v>9504.17984940004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-1464.69231578631</v>
          </cell>
          <cell r="B159">
            <v>-3684.88360626236</v>
          </cell>
          <cell r="C159">
            <v>-4582.13774094526</v>
          </cell>
          <cell r="D159">
            <v>-3775.57176296154</v>
          </cell>
          <cell r="E159">
            <v>-2912.76438019208</v>
          </cell>
          <cell r="F159">
            <v>-1995.27557828672</v>
          </cell>
          <cell r="G159">
            <v>-1008.47869324599</v>
          </cell>
          <cell r="H159">
            <v>62.4645826281659</v>
          </cell>
          <cell r="I159">
            <v>1220.16654087837</v>
          </cell>
          <cell r="J159">
            <v>2483.01266354845</v>
          </cell>
          <cell r="K159">
            <v>3875.53774496895</v>
          </cell>
          <cell r="L159">
            <v>5399.7642538557</v>
          </cell>
          <cell r="M159">
            <v>7068.8478207489</v>
          </cell>
          <cell r="N159">
            <v>8893.61364735552</v>
          </cell>
          <cell r="O159">
            <v>10898.7038192754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-1623.34927217492</v>
          </cell>
          <cell r="B160">
            <v>-4291.15292517299</v>
          </cell>
          <cell r="C160">
            <v>-5298.89675408886</v>
          </cell>
          <cell r="D160">
            <v>-4553.88585417635</v>
          </cell>
          <cell r="E160">
            <v>-3760.88820647263</v>
          </cell>
          <cell r="F160">
            <v>-2914.14604605389</v>
          </cell>
          <cell r="G160">
            <v>-1996.76393320292</v>
          </cell>
          <cell r="H160">
            <v>-1005.84264833671</v>
          </cell>
          <cell r="I160">
            <v>74.3705175853971</v>
          </cell>
          <cell r="J160">
            <v>1253.68190007858</v>
          </cell>
          <cell r="K160">
            <v>2540.51292908913</v>
          </cell>
          <cell r="L160">
            <v>3949.57797091322</v>
          </cell>
          <cell r="M160">
            <v>5494.04933255735</v>
          </cell>
          <cell r="N160">
            <v>7183.62876863736</v>
          </cell>
          <cell r="O160">
            <v>9034.13338019775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-1694.47182562709</v>
          </cell>
          <cell r="B161">
            <v>-4565.70428028749</v>
          </cell>
          <cell r="C161">
            <v>-5609.02278780204</v>
          </cell>
          <cell r="D161">
            <v>-4874.1351623557</v>
          </cell>
          <cell r="E161">
            <v>-4096.88724716695</v>
          </cell>
          <cell r="F161">
            <v>-3266.23576012636</v>
          </cell>
          <cell r="G161">
            <v>-2380.91827773761</v>
          </cell>
          <cell r="H161">
            <v>-1435.22398848012</v>
          </cell>
          <cell r="I161">
            <v>-401.046456323039</v>
          </cell>
          <cell r="J161">
            <v>734.155769103914</v>
          </cell>
          <cell r="K161">
            <v>1969.7546638154</v>
          </cell>
          <cell r="L161">
            <v>3329.53936563789</v>
          </cell>
          <cell r="M161">
            <v>4822.77156741656</v>
          </cell>
          <cell r="N161">
            <v>6458.86464616986</v>
          </cell>
          <cell r="O161">
            <v>8250.23633783213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-1604.90270438444</v>
          </cell>
          <cell r="B162">
            <v>-4219.76585080637</v>
          </cell>
          <cell r="C162">
            <v>-5221.48588483463</v>
          </cell>
          <cell r="D162">
            <v>-4477.47714940169</v>
          </cell>
          <cell r="E162">
            <v>-3682.17210533353</v>
          </cell>
          <cell r="F162">
            <v>-2839.15439173101</v>
          </cell>
          <cell r="G162">
            <v>-1936.66323148015</v>
          </cell>
          <cell r="H162">
            <v>-960.54784179456</v>
          </cell>
          <cell r="I162">
            <v>115.18158222617</v>
          </cell>
          <cell r="J162">
            <v>1294.6878134715</v>
          </cell>
          <cell r="K162">
            <v>2588.54347225812</v>
          </cell>
          <cell r="L162">
            <v>4004.91581729238</v>
          </cell>
          <cell r="M162">
            <v>5559.03419306758</v>
          </cell>
          <cell r="N162">
            <v>7260.23622231528</v>
          </cell>
          <cell r="O162">
            <v>9121.41207863061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-1482.25250104047</v>
          </cell>
          <cell r="B163">
            <v>-3755.84910735753</v>
          </cell>
          <cell r="C163">
            <v>-4680.31475917782</v>
          </cell>
          <cell r="D163">
            <v>-3892.2143273117</v>
          </cell>
          <cell r="E163">
            <v>-3054.0873779846</v>
          </cell>
          <cell r="F163">
            <v>-2158.68861622957</v>
          </cell>
          <cell r="G163">
            <v>-1188.9618223507</v>
          </cell>
          <cell r="H163">
            <v>-145.913503596218</v>
          </cell>
          <cell r="I163">
            <v>1000.71594985355</v>
          </cell>
          <cell r="J163">
            <v>2262.96727806743</v>
          </cell>
          <cell r="K163">
            <v>3636.04729170323</v>
          </cell>
          <cell r="L163">
            <v>5149.00273467303</v>
          </cell>
          <cell r="M163">
            <v>6819.74455645524</v>
          </cell>
          <cell r="N163">
            <v>8640.19913265662</v>
          </cell>
          <cell r="O163">
            <v>10617.245871455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-1456.64566507231</v>
          </cell>
          <cell r="B164">
            <v>-3656.88708193583</v>
          </cell>
          <cell r="C164">
            <v>-4568.81573320626</v>
          </cell>
          <cell r="D164">
            <v>-3776.45847002936</v>
          </cell>
          <cell r="E164">
            <v>-2926.93520702202</v>
          </cell>
          <cell r="F164">
            <v>-2020.36932954412</v>
          </cell>
          <cell r="G164">
            <v>-1049.51084811722</v>
          </cell>
          <cell r="H164">
            <v>6.74126837895435</v>
          </cell>
          <cell r="I164">
            <v>1169.64175068204</v>
          </cell>
          <cell r="J164">
            <v>2441.8094992783</v>
          </cell>
          <cell r="K164">
            <v>3829.20535888934</v>
          </cell>
          <cell r="L164">
            <v>5358.18638786131</v>
          </cell>
          <cell r="M164">
            <v>7032.55286238108</v>
          </cell>
          <cell r="N164">
            <v>8867.87471613058</v>
          </cell>
          <cell r="O164">
            <v>10878.7837159503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-1509.51938661883</v>
          </cell>
          <cell r="B165">
            <v>-3862.06400186166</v>
          </cell>
          <cell r="C165">
            <v>-4802.28397547602</v>
          </cell>
          <cell r="D165">
            <v>-4013.17401073192</v>
          </cell>
          <cell r="E165">
            <v>-3169.18389841115</v>
          </cell>
          <cell r="F165">
            <v>-2272.63684646366</v>
          </cell>
          <cell r="G165">
            <v>-1321.9374781044</v>
          </cell>
          <cell r="H165">
            <v>-294.440794435221</v>
          </cell>
          <cell r="I165">
            <v>834.286570132506</v>
          </cell>
          <cell r="J165">
            <v>2071.72114271673</v>
          </cell>
          <cell r="K165">
            <v>3429.38916635821</v>
          </cell>
          <cell r="L165">
            <v>4913.35231077615</v>
          </cell>
          <cell r="M165">
            <v>6553.00015067134</v>
          </cell>
          <cell r="N165">
            <v>8348.21945731894</v>
          </cell>
          <cell r="O165">
            <v>10311.7440677312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-1465.39792087086</v>
          </cell>
          <cell r="B166">
            <v>-3694.7301237481</v>
          </cell>
          <cell r="C166">
            <v>-4609.84583541872</v>
          </cell>
          <cell r="D166">
            <v>-3817.29723587968</v>
          </cell>
          <cell r="E166">
            <v>-2970.05161511076</v>
          </cell>
          <cell r="F166">
            <v>-2063.63986082015</v>
          </cell>
          <cell r="G166">
            <v>-1090.73194368164</v>
          </cell>
          <cell r="H166">
            <v>-38.0609475963966</v>
          </cell>
          <cell r="I166">
            <v>1120.91954830371</v>
          </cell>
          <cell r="J166">
            <v>2387.79569355387</v>
          </cell>
          <cell r="K166">
            <v>3777.99586529729</v>
          </cell>
          <cell r="L166">
            <v>5294.77141007642</v>
          </cell>
          <cell r="M166">
            <v>6949.11774836251</v>
          </cell>
          <cell r="N166">
            <v>8761.15031141791</v>
          </cell>
          <cell r="O166">
            <v>10762.0714595298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-1441.12698428307</v>
          </cell>
          <cell r="B167">
            <v>-3595.30704771697</v>
          </cell>
          <cell r="C167">
            <v>-4482.52877243867</v>
          </cell>
          <cell r="D167">
            <v>-3677.34903191968</v>
          </cell>
          <cell r="E167">
            <v>-2821.39662010452</v>
          </cell>
          <cell r="F167">
            <v>-1909.38813088728</v>
          </cell>
          <cell r="G167">
            <v>-921.61434857447</v>
          </cell>
          <cell r="H167">
            <v>151.59112632096</v>
          </cell>
          <cell r="I167">
            <v>1323.88886732448</v>
          </cell>
          <cell r="J167">
            <v>2601.51727840762</v>
          </cell>
          <cell r="K167">
            <v>3997.79593189787</v>
          </cell>
          <cell r="L167">
            <v>5533.80551345035</v>
          </cell>
          <cell r="M167">
            <v>7215.67933843592</v>
          </cell>
          <cell r="N167">
            <v>9062.18744042714</v>
          </cell>
          <cell r="O167">
            <v>11088.577958238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-1438.14833659318</v>
          </cell>
          <cell r="B168">
            <v>-3578.08906857544</v>
          </cell>
          <cell r="C168">
            <v>-4457.49305850018</v>
          </cell>
          <cell r="D168">
            <v>-3645.28103657604</v>
          </cell>
          <cell r="E168">
            <v>-2795.77494260287</v>
          </cell>
          <cell r="F168">
            <v>-1882.03594387428</v>
          </cell>
          <cell r="G168">
            <v>-903.008515620332</v>
          </cell>
          <cell r="H168">
            <v>161.24474697651</v>
          </cell>
          <cell r="I168">
            <v>1331.03050091069</v>
          </cell>
          <cell r="J168">
            <v>2606.66341865317</v>
          </cell>
          <cell r="K168">
            <v>4004.930246415</v>
          </cell>
          <cell r="L168">
            <v>5565.93689642841</v>
          </cell>
          <cell r="M168">
            <v>7263.98669803104</v>
          </cell>
          <cell r="N168">
            <v>9123.84806346377</v>
          </cell>
          <cell r="O168">
            <v>11152.1891441437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-1574.02513659784</v>
          </cell>
          <cell r="B169">
            <v>-4110.12364637291</v>
          </cell>
          <cell r="C169">
            <v>-5096.12186024832</v>
          </cell>
          <cell r="D169">
            <v>-4326.68829297174</v>
          </cell>
          <cell r="E169">
            <v>-3516.52951040947</v>
          </cell>
          <cell r="F169">
            <v>-2654.39015513318</v>
          </cell>
          <cell r="G169">
            <v>-1723.59657798629</v>
          </cell>
          <cell r="H169">
            <v>-717.247848853253</v>
          </cell>
          <cell r="I169">
            <v>378.644768495673</v>
          </cell>
          <cell r="J169">
            <v>1589.10699251751</v>
          </cell>
          <cell r="K169">
            <v>2914.95415805393</v>
          </cell>
          <cell r="L169">
            <v>4363.04119400517</v>
          </cell>
          <cell r="M169">
            <v>5949.80550802773</v>
          </cell>
          <cell r="N169">
            <v>7684.88703702183</v>
          </cell>
          <cell r="O169">
            <v>9592.35520068978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-1582.40782159271</v>
          </cell>
          <cell r="B170">
            <v>-4135.53575664305</v>
          </cell>
          <cell r="C170">
            <v>-5115.50036482077</v>
          </cell>
          <cell r="D170">
            <v>-4346.12632899085</v>
          </cell>
          <cell r="E170">
            <v>-3532.73646522023</v>
          </cell>
          <cell r="F170">
            <v>-2667.90146447307</v>
          </cell>
          <cell r="G170">
            <v>-1744.39670296573</v>
          </cell>
          <cell r="H170">
            <v>-736.866160339027</v>
          </cell>
          <cell r="I170">
            <v>357.56424731467</v>
          </cell>
          <cell r="J170">
            <v>1551.46742522774</v>
          </cell>
          <cell r="K170">
            <v>2852.07783502564</v>
          </cell>
          <cell r="L170">
            <v>4280.59546413476</v>
          </cell>
          <cell r="M170">
            <v>5851.09846203812</v>
          </cell>
          <cell r="N170">
            <v>7574.1940744686</v>
          </cell>
          <cell r="O170">
            <v>9458.69582651408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-1741.87569138165</v>
          </cell>
          <cell r="B171">
            <v>-4749.94977908674</v>
          </cell>
          <cell r="C171">
            <v>-5828.13487616951</v>
          </cell>
          <cell r="D171">
            <v>-5119.59625125383</v>
          </cell>
          <cell r="E171">
            <v>-4373.40337164786</v>
          </cell>
          <cell r="F171">
            <v>-3581.44437582155</v>
          </cell>
          <cell r="G171">
            <v>-2732.74095414583</v>
          </cell>
          <cell r="H171">
            <v>-1816.7407113953</v>
          </cell>
          <cell r="I171">
            <v>-806.921109390026</v>
          </cell>
          <cell r="J171">
            <v>294.922698630476</v>
          </cell>
          <cell r="K171">
            <v>1490.53251694533</v>
          </cell>
          <cell r="L171">
            <v>2802.61143132002</v>
          </cell>
          <cell r="M171">
            <v>4241.45044995647</v>
          </cell>
          <cell r="N171">
            <v>5822.04104142001</v>
          </cell>
          <cell r="O171">
            <v>7559.30119930538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-1705.3581447515</v>
          </cell>
          <cell r="B172">
            <v>-4610.15694982705</v>
          </cell>
          <cell r="C172">
            <v>-5666.33527428004</v>
          </cell>
          <cell r="D172">
            <v>-4948.17404321953</v>
          </cell>
          <cell r="E172">
            <v>-4178.16697082748</v>
          </cell>
          <cell r="F172">
            <v>-3354.20718734948</v>
          </cell>
          <cell r="G172">
            <v>-2474.96589393978</v>
          </cell>
          <cell r="H172">
            <v>-1518.37004023076</v>
          </cell>
          <cell r="I172">
            <v>-486.616620156884</v>
          </cell>
          <cell r="J172">
            <v>630.99561070938</v>
          </cell>
          <cell r="K172">
            <v>1865.95164186072</v>
          </cell>
          <cell r="L172">
            <v>3207.30757179428</v>
          </cell>
          <cell r="M172">
            <v>4681.72233424225</v>
          </cell>
          <cell r="N172">
            <v>6297.87502754066</v>
          </cell>
          <cell r="O172">
            <v>8070.89272987526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-1529.33541202274</v>
          </cell>
          <cell r="B173">
            <v>-3934.2535801892</v>
          </cell>
          <cell r="C173">
            <v>-4879.60648527249</v>
          </cell>
          <cell r="D173">
            <v>-4099.3473008324</v>
          </cell>
          <cell r="E173">
            <v>-3272.64368187676</v>
          </cell>
          <cell r="F173">
            <v>-2389.47622850182</v>
          </cell>
          <cell r="G173">
            <v>-1441.85937383954</v>
          </cell>
          <cell r="H173">
            <v>-414.147316195925</v>
          </cell>
          <cell r="I173">
            <v>705.567885387071</v>
          </cell>
          <cell r="J173">
            <v>1924.75542252609</v>
          </cell>
          <cell r="K173">
            <v>3266.84098475693</v>
          </cell>
          <cell r="L173">
            <v>4739.16981799448</v>
          </cell>
          <cell r="M173">
            <v>6351.46259257237</v>
          </cell>
          <cell r="N173">
            <v>8113.73088793702</v>
          </cell>
          <cell r="O173">
            <v>10043.2294433241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A174">
            <v>-1686.47457990531</v>
          </cell>
          <cell r="B174">
            <v>-4533.82167346829</v>
          </cell>
          <cell r="C174">
            <v>-5575.01705710698</v>
          </cell>
          <cell r="D174">
            <v>-4842.2311626357</v>
          </cell>
          <cell r="E174">
            <v>-4068.1944074359</v>
          </cell>
          <cell r="F174">
            <v>-3238.83848324959</v>
          </cell>
          <cell r="G174">
            <v>-2353.67718358198</v>
          </cell>
          <cell r="H174">
            <v>-1400.733026622</v>
          </cell>
          <cell r="I174">
            <v>-356.351753677369</v>
          </cell>
          <cell r="J174">
            <v>784.890617938346</v>
          </cell>
          <cell r="K174">
            <v>2031.8089667014</v>
          </cell>
          <cell r="L174">
            <v>3411.18774513721</v>
          </cell>
          <cell r="M174">
            <v>4915.58916322017</v>
          </cell>
          <cell r="N174">
            <v>6558.59204551265</v>
          </cell>
          <cell r="O174">
            <v>8362.25831944774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A175">
            <v>-1466.61228965953</v>
          </cell>
          <cell r="B175">
            <v>-3695.573267995</v>
          </cell>
          <cell r="C175">
            <v>-4598.1772835267</v>
          </cell>
          <cell r="D175">
            <v>-3797.49684574129</v>
          </cell>
          <cell r="E175">
            <v>-2946.90204821985</v>
          </cell>
          <cell r="F175">
            <v>-2038.20832142283</v>
          </cell>
          <cell r="G175">
            <v>-1059.19173918047</v>
          </cell>
          <cell r="H175">
            <v>-5.2468558226959</v>
          </cell>
          <cell r="I175">
            <v>1150.94905600067</v>
          </cell>
          <cell r="J175">
            <v>2416.77487730807</v>
          </cell>
          <cell r="K175">
            <v>3810.40925967807</v>
          </cell>
          <cell r="L175">
            <v>5334.72489438879</v>
          </cell>
          <cell r="M175">
            <v>7007.78627097426</v>
          </cell>
          <cell r="N175">
            <v>8829.88614776023</v>
          </cell>
          <cell r="O175">
            <v>10829.8164637615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-1651.78390321361</v>
          </cell>
          <cell r="B176">
            <v>-4393.76015990193</v>
          </cell>
          <cell r="C176">
            <v>-5406.42817956724</v>
          </cell>
          <cell r="D176">
            <v>-4660.588125173</v>
          </cell>
          <cell r="E176">
            <v>-3867.53136421402</v>
          </cell>
          <cell r="F176">
            <v>-3027.26676542644</v>
          </cell>
          <cell r="G176">
            <v>-2118.64757777989</v>
          </cell>
          <cell r="H176">
            <v>-1140.85289511781</v>
          </cell>
          <cell r="I176">
            <v>-80.2438188645991</v>
          </cell>
          <cell r="J176">
            <v>1086.09960286017</v>
          </cell>
          <cell r="K176">
            <v>2370.98591202076</v>
          </cell>
          <cell r="L176">
            <v>3770.49480810019</v>
          </cell>
          <cell r="M176">
            <v>5304.29907946015</v>
          </cell>
          <cell r="N176">
            <v>6975.78354631377</v>
          </cell>
          <cell r="O176">
            <v>8805.92646596155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-1733.42742788927</v>
          </cell>
          <cell r="B177">
            <v>-4715.01305442365</v>
          </cell>
          <cell r="C177">
            <v>-5779.27607341944</v>
          </cell>
          <cell r="D177">
            <v>-5057.77167497337</v>
          </cell>
          <cell r="E177">
            <v>-4293.11978614589</v>
          </cell>
          <cell r="F177">
            <v>-3487.08394824749</v>
          </cell>
          <cell r="G177">
            <v>-2622.1099855278</v>
          </cell>
          <cell r="H177">
            <v>-1687.47937288952</v>
          </cell>
          <cell r="I177">
            <v>-673.238615977327</v>
          </cell>
          <cell r="J177">
            <v>435.394287478642</v>
          </cell>
          <cell r="K177">
            <v>1660.7645283517</v>
          </cell>
          <cell r="L177">
            <v>3005.64574841637</v>
          </cell>
          <cell r="M177">
            <v>4478.59384541481</v>
          </cell>
          <cell r="N177">
            <v>6089.68874029098</v>
          </cell>
          <cell r="O177">
            <v>7853.85082651585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-1673.58518611229</v>
          </cell>
          <cell r="B178">
            <v>-4487.5924953865</v>
          </cell>
          <cell r="C178">
            <v>-5518.40749035817</v>
          </cell>
          <cell r="D178">
            <v>-4781.21821746266</v>
          </cell>
          <cell r="E178">
            <v>-4006.69519934694</v>
          </cell>
          <cell r="F178">
            <v>-3183.86475761044</v>
          </cell>
          <cell r="G178">
            <v>-2309.92655032232</v>
          </cell>
          <cell r="H178">
            <v>-1362.0286545459</v>
          </cell>
          <cell r="I178">
            <v>-330.048914167736</v>
          </cell>
          <cell r="J178">
            <v>803.454494488964</v>
          </cell>
          <cell r="K178">
            <v>2046.16175768271</v>
          </cell>
          <cell r="L178">
            <v>3411.60626649621</v>
          </cell>
          <cell r="M178">
            <v>4912.13322839198</v>
          </cell>
          <cell r="N178">
            <v>6560.07068342846</v>
          </cell>
          <cell r="O178">
            <v>8349.63088244171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-1520.50843391725</v>
          </cell>
          <cell r="B179">
            <v>-3904.5777055185</v>
          </cell>
          <cell r="C179">
            <v>-4855.8349510748</v>
          </cell>
          <cell r="D179">
            <v>-4074.14840842763</v>
          </cell>
          <cell r="E179">
            <v>-3240.38341488771</v>
          </cell>
          <cell r="F179">
            <v>-2351.18124069965</v>
          </cell>
          <cell r="G179">
            <v>-1407.75477951594</v>
          </cell>
          <cell r="H179">
            <v>-382.688936070652</v>
          </cell>
          <cell r="I179">
            <v>736.861535703462</v>
          </cell>
          <cell r="J179">
            <v>1968.66879797536</v>
          </cell>
          <cell r="K179">
            <v>3320.65529350248</v>
          </cell>
          <cell r="L179">
            <v>4801.3590853566</v>
          </cell>
          <cell r="M179">
            <v>6428.30914037047</v>
          </cell>
          <cell r="N179">
            <v>8200.87256329144</v>
          </cell>
          <cell r="O179">
            <v>10149.2601630923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-1468.31987892261</v>
          </cell>
          <cell r="B180">
            <v>-3701.26865823339</v>
          </cell>
          <cell r="C180">
            <v>-4612.46443758134</v>
          </cell>
          <cell r="D180">
            <v>-3814.99063204753</v>
          </cell>
          <cell r="E180">
            <v>-2965.15512986666</v>
          </cell>
          <cell r="F180">
            <v>-2054.17725236999</v>
          </cell>
          <cell r="G180">
            <v>-1067.65011370936</v>
          </cell>
          <cell r="H180">
            <v>-14.7686910948403</v>
          </cell>
          <cell r="I180">
            <v>1141.1895239408</v>
          </cell>
          <cell r="J180">
            <v>2403.42767749736</v>
          </cell>
          <cell r="K180">
            <v>3792.41254649893</v>
          </cell>
          <cell r="L180">
            <v>5317.45580539699</v>
          </cell>
          <cell r="M180">
            <v>6990.17922001629</v>
          </cell>
          <cell r="N180">
            <v>8816.45102339761</v>
          </cell>
          <cell r="O180">
            <v>10816.5631801871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A181">
            <v>-1514.63653899308</v>
          </cell>
          <cell r="B181">
            <v>-3883.90093051036</v>
          </cell>
          <cell r="C181">
            <v>-4834.33382853033</v>
          </cell>
          <cell r="D181">
            <v>-4064.25123442687</v>
          </cell>
          <cell r="E181">
            <v>-3233.82438794308</v>
          </cell>
          <cell r="F181">
            <v>-2336.43464645753</v>
          </cell>
          <cell r="G181">
            <v>-1381.51060418036</v>
          </cell>
          <cell r="H181">
            <v>-346.709784043723</v>
          </cell>
          <cell r="I181">
            <v>782.002199149736</v>
          </cell>
          <cell r="J181">
            <v>2021.625213429</v>
          </cell>
          <cell r="K181">
            <v>3373.15006160136</v>
          </cell>
          <cell r="L181">
            <v>4853.76015904877</v>
          </cell>
          <cell r="M181">
            <v>6479.06026247989</v>
          </cell>
          <cell r="N181">
            <v>8269.69441243528</v>
          </cell>
          <cell r="O181">
            <v>10222.4364972784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A182">
            <v>-1755.64099538831</v>
          </cell>
          <cell r="B182">
            <v>-4801.36767219143</v>
          </cell>
          <cell r="C182">
            <v>-5884.55858702094</v>
          </cell>
          <cell r="D182">
            <v>-5175.16588978027</v>
          </cell>
          <cell r="E182">
            <v>-4427.58966274185</v>
          </cell>
          <cell r="F182">
            <v>-3628.80782025762</v>
          </cell>
          <cell r="G182">
            <v>-2774.6467254923</v>
          </cell>
          <cell r="H182">
            <v>-1854.91640249152</v>
          </cell>
          <cell r="I182">
            <v>-852.507116441874</v>
          </cell>
          <cell r="J182">
            <v>240.773998686199</v>
          </cell>
          <cell r="K182">
            <v>1432.93727526317</v>
          </cell>
          <cell r="L182">
            <v>2744.6049751285</v>
          </cell>
          <cell r="M182">
            <v>4188.99790571005</v>
          </cell>
          <cell r="N182">
            <v>5756.55527971712</v>
          </cell>
          <cell r="O182">
            <v>7477.19099354427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-1461.44904994739</v>
          </cell>
          <cell r="B183">
            <v>-3665.90944216761</v>
          </cell>
          <cell r="C183">
            <v>-4568.5675857854</v>
          </cell>
          <cell r="D183">
            <v>-3776.02998074876</v>
          </cell>
          <cell r="E183">
            <v>-2931.28823103517</v>
          </cell>
          <cell r="F183">
            <v>-2020.09801237321</v>
          </cell>
          <cell r="G183">
            <v>-1029.59795762153</v>
          </cell>
          <cell r="H183">
            <v>33.2156688301434</v>
          </cell>
          <cell r="I183">
            <v>1196.46678852996</v>
          </cell>
          <cell r="J183">
            <v>2465.61639297163</v>
          </cell>
          <cell r="K183">
            <v>3859.6867685917</v>
          </cell>
          <cell r="L183">
            <v>5384.61839448666</v>
          </cell>
          <cell r="M183">
            <v>7065.44986296598</v>
          </cell>
          <cell r="N183">
            <v>8897.82414030621</v>
          </cell>
          <cell r="O183">
            <v>10902.6209293371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-1613.43363888137</v>
          </cell>
          <cell r="B184">
            <v>-4253.96364582299</v>
          </cell>
          <cell r="C184">
            <v>-5260.31626050621</v>
          </cell>
          <cell r="D184">
            <v>-4507.22603931067</v>
          </cell>
          <cell r="E184">
            <v>-3712.83329562807</v>
          </cell>
          <cell r="F184">
            <v>-2862.53641871839</v>
          </cell>
          <cell r="G184">
            <v>-1953.29711022933</v>
          </cell>
          <cell r="H184">
            <v>-960.787293242466</v>
          </cell>
          <cell r="I184">
            <v>117.180296698786</v>
          </cell>
          <cell r="J184">
            <v>1287.72046999553</v>
          </cell>
          <cell r="K184">
            <v>2573.20966692443</v>
          </cell>
          <cell r="L184">
            <v>3984.37203182574</v>
          </cell>
          <cell r="M184">
            <v>5530.76262687323</v>
          </cell>
          <cell r="N184">
            <v>7225.71417375901</v>
          </cell>
          <cell r="O184">
            <v>9081.7127456813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-1444.65727008237</v>
          </cell>
          <cell r="B185">
            <v>-3614.4058114361</v>
          </cell>
          <cell r="C185">
            <v>-4510.12038413756</v>
          </cell>
          <cell r="D185">
            <v>-3698.0670886563</v>
          </cell>
          <cell r="E185">
            <v>-2830.10478557869</v>
          </cell>
          <cell r="F185">
            <v>-1911.81083829617</v>
          </cell>
          <cell r="G185">
            <v>-923.23204514049</v>
          </cell>
          <cell r="H185">
            <v>149.857651997551</v>
          </cell>
          <cell r="I185">
            <v>1324.61597070089</v>
          </cell>
          <cell r="J185">
            <v>2599.91531166282</v>
          </cell>
          <cell r="K185">
            <v>3997.04119673207</v>
          </cell>
          <cell r="L185">
            <v>5531.53489885941</v>
          </cell>
          <cell r="M185">
            <v>7222.76809354256</v>
          </cell>
          <cell r="N185">
            <v>9083.50606121989</v>
          </cell>
          <cell r="O185">
            <v>11107.6008267266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-1559.72127019067</v>
          </cell>
          <cell r="B186">
            <v>-4055.14679675423</v>
          </cell>
          <cell r="C186">
            <v>-5029.93707398964</v>
          </cell>
          <cell r="D186">
            <v>-4262.47875072636</v>
          </cell>
          <cell r="E186">
            <v>-3456.03072572243</v>
          </cell>
          <cell r="F186">
            <v>-2591.96613784218</v>
          </cell>
          <cell r="G186">
            <v>-1665.52201983438</v>
          </cell>
          <cell r="H186">
            <v>-653.814230233112</v>
          </cell>
          <cell r="I186">
            <v>451.358320701158</v>
          </cell>
          <cell r="J186">
            <v>1662.78937512102</v>
          </cell>
          <cell r="K186">
            <v>2988.30621121917</v>
          </cell>
          <cell r="L186">
            <v>4429.76708656566</v>
          </cell>
          <cell r="M186">
            <v>6018.12538205347</v>
          </cell>
          <cell r="N186">
            <v>7754.07305219843</v>
          </cell>
          <cell r="O186">
            <v>9661.17968024431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-1580.01308701133</v>
          </cell>
          <cell r="B187">
            <v>-4132.0579184167</v>
          </cell>
          <cell r="C187">
            <v>-5113.28623193335</v>
          </cell>
          <cell r="D187">
            <v>-4348.38139534782</v>
          </cell>
          <cell r="E187">
            <v>-3534.39164089124</v>
          </cell>
          <cell r="F187">
            <v>-2670.4754673306</v>
          </cell>
          <cell r="G187">
            <v>-1748.94122514734</v>
          </cell>
          <cell r="H187">
            <v>-749.608023514657</v>
          </cell>
          <cell r="I187">
            <v>347.220660122738</v>
          </cell>
          <cell r="J187">
            <v>1546.448816927</v>
          </cell>
          <cell r="K187">
            <v>2857.85093775114</v>
          </cell>
          <cell r="L187">
            <v>4287.1186092941</v>
          </cell>
          <cell r="M187">
            <v>5858.23867891703</v>
          </cell>
          <cell r="N187">
            <v>7579.83309824284</v>
          </cell>
          <cell r="O187">
            <v>9467.17191058774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-1675.98732338999</v>
          </cell>
          <cell r="B188">
            <v>-4497.81419015201</v>
          </cell>
          <cell r="C188">
            <v>-5532.77584672305</v>
          </cell>
          <cell r="D188">
            <v>-4788.5751697271</v>
          </cell>
          <cell r="E188">
            <v>-4010.45458078985</v>
          </cell>
          <cell r="F188">
            <v>-3186.82638945989</v>
          </cell>
          <cell r="G188">
            <v>-2301.80038242449</v>
          </cell>
          <cell r="H188">
            <v>-1343.13363858332</v>
          </cell>
          <cell r="I188">
            <v>-300.176614135657</v>
          </cell>
          <cell r="J188">
            <v>840.230301413139</v>
          </cell>
          <cell r="K188">
            <v>2085.72985183483</v>
          </cell>
          <cell r="L188">
            <v>3448.74106784772</v>
          </cell>
          <cell r="M188">
            <v>4942.06915690984</v>
          </cell>
          <cell r="N188">
            <v>6575.46585680207</v>
          </cell>
          <cell r="O188">
            <v>8373.055507356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-1638.979687155</v>
          </cell>
          <cell r="B189">
            <v>-4357.76549573463</v>
          </cell>
          <cell r="C189">
            <v>-5371.84870899082</v>
          </cell>
          <cell r="D189">
            <v>-4621.44421671041</v>
          </cell>
          <cell r="E189">
            <v>-3834.71919044457</v>
          </cell>
          <cell r="F189">
            <v>-3002.92819460976</v>
          </cell>
          <cell r="G189">
            <v>-2109.61551581398</v>
          </cell>
          <cell r="H189">
            <v>-1141.08365047927</v>
          </cell>
          <cell r="I189">
            <v>-79.6359898096746</v>
          </cell>
          <cell r="J189">
            <v>1085.45534879465</v>
          </cell>
          <cell r="K189">
            <v>2360.05349310977</v>
          </cell>
          <cell r="L189">
            <v>3760.33928853362</v>
          </cell>
          <cell r="M189">
            <v>5289.12013488167</v>
          </cell>
          <cell r="N189">
            <v>6961.33196563519</v>
          </cell>
          <cell r="O189">
            <v>8788.527864509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-1585.82414422437</v>
          </cell>
          <cell r="B190">
            <v>-4142.9707426083</v>
          </cell>
          <cell r="C190">
            <v>-5110.04454015256</v>
          </cell>
          <cell r="D190">
            <v>-4345.29897984663</v>
          </cell>
          <cell r="E190">
            <v>-3540.28849337687</v>
          </cell>
          <cell r="F190">
            <v>-2676.23830139031</v>
          </cell>
          <cell r="G190">
            <v>-1747.48310707457</v>
          </cell>
          <cell r="H190">
            <v>-746.902236372607</v>
          </cell>
          <cell r="I190">
            <v>343.0478690397</v>
          </cell>
          <cell r="J190">
            <v>1542.46427166793</v>
          </cell>
          <cell r="K190">
            <v>2860.37942508132</v>
          </cell>
          <cell r="L190">
            <v>4305.17446460144</v>
          </cell>
          <cell r="M190">
            <v>5897.99199116647</v>
          </cell>
          <cell r="N190">
            <v>7640.56968032904</v>
          </cell>
          <cell r="O190">
            <v>9544.47133031325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-1463.83021655794</v>
          </cell>
          <cell r="B191">
            <v>-3689.13019004415</v>
          </cell>
          <cell r="C191">
            <v>-4599.6475185948</v>
          </cell>
          <cell r="D191">
            <v>-3792.04080119959</v>
          </cell>
          <cell r="E191">
            <v>-2944.23245498643</v>
          </cell>
          <cell r="F191">
            <v>-2031.93829939443</v>
          </cell>
          <cell r="G191">
            <v>-1046.8491317273</v>
          </cell>
          <cell r="H191">
            <v>17.7482518615355</v>
          </cell>
          <cell r="I191">
            <v>1183.68536092663</v>
          </cell>
          <cell r="J191">
            <v>2457.1236835564</v>
          </cell>
          <cell r="K191">
            <v>3857.78378823751</v>
          </cell>
          <cell r="L191">
            <v>5380.14448952389</v>
          </cell>
          <cell r="M191">
            <v>7045.33062503518</v>
          </cell>
          <cell r="N191">
            <v>8869.72903958081</v>
          </cell>
          <cell r="O191">
            <v>10877.51085423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-1748.8062108463</v>
          </cell>
          <cell r="B192">
            <v>-4772.11050128983</v>
          </cell>
          <cell r="C192">
            <v>-5848.59454408634</v>
          </cell>
          <cell r="D192">
            <v>-5141.97208459582</v>
          </cell>
          <cell r="E192">
            <v>-4390.95582649817</v>
          </cell>
          <cell r="F192">
            <v>-3596.46031694732</v>
          </cell>
          <cell r="G192">
            <v>-2737.40357260825</v>
          </cell>
          <cell r="H192">
            <v>-1812.00766634531</v>
          </cell>
          <cell r="I192">
            <v>-802.537395333401</v>
          </cell>
          <cell r="J192">
            <v>301.386649099296</v>
          </cell>
          <cell r="K192">
            <v>1510.85983834424</v>
          </cell>
          <cell r="L192">
            <v>2834.96108896635</v>
          </cell>
          <cell r="M192">
            <v>4286.08135905551</v>
          </cell>
          <cell r="N192">
            <v>5876.39305636889</v>
          </cell>
          <cell r="O192">
            <v>7619.0498237787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A193">
            <v>-1495.38174997502</v>
          </cell>
          <cell r="B193">
            <v>-3800.8928712684</v>
          </cell>
          <cell r="C193">
            <v>-4721.90032165814</v>
          </cell>
          <cell r="D193">
            <v>-3927.72186882466</v>
          </cell>
          <cell r="E193">
            <v>-3080.7680077862</v>
          </cell>
          <cell r="F193">
            <v>-2183.26343406796</v>
          </cell>
          <cell r="G193">
            <v>-1216.61626595808</v>
          </cell>
          <cell r="H193">
            <v>-171.648381752783</v>
          </cell>
          <cell r="I193">
            <v>966.977959257747</v>
          </cell>
          <cell r="J193">
            <v>2210.36902502378</v>
          </cell>
          <cell r="K193">
            <v>3570.48685553165</v>
          </cell>
          <cell r="L193">
            <v>5064.39809157274</v>
          </cell>
          <cell r="M193">
            <v>6692.96983228576</v>
          </cell>
          <cell r="N193">
            <v>8482.86253422967</v>
          </cell>
          <cell r="O193">
            <v>10452.1253680279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-1681.20921487694</v>
          </cell>
          <cell r="B194">
            <v>-4517.88150740383</v>
          </cell>
          <cell r="C194">
            <v>-5561.87678162366</v>
          </cell>
          <cell r="D194">
            <v>-4830.84933798947</v>
          </cell>
          <cell r="E194">
            <v>-4049.5878721635</v>
          </cell>
          <cell r="F194">
            <v>-3214.78997526492</v>
          </cell>
          <cell r="G194">
            <v>-2330.89224672246</v>
          </cell>
          <cell r="H194">
            <v>-1380.40199041164</v>
          </cell>
          <cell r="I194">
            <v>-336.268614619504</v>
          </cell>
          <cell r="J194">
            <v>803.872556083828</v>
          </cell>
          <cell r="K194">
            <v>2064.8421225259</v>
          </cell>
          <cell r="L194">
            <v>3451.71536121249</v>
          </cell>
          <cell r="M194">
            <v>4960.26581461215</v>
          </cell>
          <cell r="N194">
            <v>6612.67117285312</v>
          </cell>
          <cell r="O194">
            <v>8420.87608334162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-1506.07982921845</v>
          </cell>
          <cell r="B195">
            <v>-3844.20395511649</v>
          </cell>
          <cell r="C195">
            <v>-4771.96268216223</v>
          </cell>
          <cell r="D195">
            <v>-3978.04957003797</v>
          </cell>
          <cell r="E195">
            <v>-3137.81847765309</v>
          </cell>
          <cell r="F195">
            <v>-2239.69457392728</v>
          </cell>
          <cell r="G195">
            <v>-1274.56494219508</v>
          </cell>
          <cell r="H195">
            <v>-222.157694241876</v>
          </cell>
          <cell r="I195">
            <v>925.393404800189</v>
          </cell>
          <cell r="J195">
            <v>2179.72547195384</v>
          </cell>
          <cell r="K195">
            <v>3552.05718029607</v>
          </cell>
          <cell r="L195">
            <v>5057.43648459131</v>
          </cell>
          <cell r="M195">
            <v>6701.59039293433</v>
          </cell>
          <cell r="N195">
            <v>8505.37736504273</v>
          </cell>
          <cell r="O195">
            <v>10482.1039296838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A196">
            <v>-1515.85781536778</v>
          </cell>
          <cell r="B196">
            <v>-3885.63174277302</v>
          </cell>
          <cell r="C196">
            <v>-4826.96963609623</v>
          </cell>
          <cell r="D196">
            <v>-4053.40346017191</v>
          </cell>
          <cell r="E196">
            <v>-3223.46208218159</v>
          </cell>
          <cell r="F196">
            <v>-2327.06572150894</v>
          </cell>
          <cell r="G196">
            <v>-1374.43866502928</v>
          </cell>
          <cell r="H196">
            <v>-338.146247940696</v>
          </cell>
          <cell r="I196">
            <v>789.922513876287</v>
          </cell>
          <cell r="J196">
            <v>2023.53002296599</v>
          </cell>
          <cell r="K196">
            <v>3382.09271804345</v>
          </cell>
          <cell r="L196">
            <v>4868.96327717368</v>
          </cell>
          <cell r="M196">
            <v>6490.61618640107</v>
          </cell>
          <cell r="N196">
            <v>8265.75925811393</v>
          </cell>
          <cell r="O196">
            <v>10218.6212255108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-1567.07138888218</v>
          </cell>
          <cell r="B197">
            <v>-4079.15829893774</v>
          </cell>
          <cell r="C197">
            <v>-5053.73295269827</v>
          </cell>
          <cell r="D197">
            <v>-4281.89298660745</v>
          </cell>
          <cell r="E197">
            <v>-3460.98503694892</v>
          </cell>
          <cell r="F197">
            <v>-2596.00515106425</v>
          </cell>
          <cell r="G197">
            <v>-1666.44479500706</v>
          </cell>
          <cell r="H197">
            <v>-653.800678620221</v>
          </cell>
          <cell r="I197">
            <v>443.955319372594</v>
          </cell>
          <cell r="J197">
            <v>1642.75637278957</v>
          </cell>
          <cell r="K197">
            <v>2961.22378018191</v>
          </cell>
          <cell r="L197">
            <v>4405.38735716713</v>
          </cell>
          <cell r="M197">
            <v>5981.05171970722</v>
          </cell>
          <cell r="N197">
            <v>7714.7838504519</v>
          </cell>
          <cell r="O197">
            <v>9629.63091652784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-1689.01009940614</v>
          </cell>
          <cell r="B198">
            <v>-4548.50865849497</v>
          </cell>
          <cell r="C198">
            <v>-5589.72669352728</v>
          </cell>
          <cell r="D198">
            <v>-4849.49021354915</v>
          </cell>
          <cell r="E198">
            <v>-4079.47479033237</v>
          </cell>
          <cell r="F198">
            <v>-3256.65419644424</v>
          </cell>
          <cell r="G198">
            <v>-2374.38666699542</v>
          </cell>
          <cell r="H198">
            <v>-1418.85480028255</v>
          </cell>
          <cell r="I198">
            <v>-379.342105985788</v>
          </cell>
          <cell r="J198">
            <v>749.819900386518</v>
          </cell>
          <cell r="K198">
            <v>1985.50475767418</v>
          </cell>
          <cell r="L198">
            <v>3351.23041907693</v>
          </cell>
          <cell r="M198">
            <v>4847.603207357</v>
          </cell>
          <cell r="N198">
            <v>6490.77447772096</v>
          </cell>
          <cell r="O198">
            <v>8296.58370493841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-1571.8389707845</v>
          </cell>
          <cell r="B199">
            <v>-4101.18649139311</v>
          </cell>
          <cell r="C199">
            <v>-5076.96903885597</v>
          </cell>
          <cell r="D199">
            <v>-4310.58083890262</v>
          </cell>
          <cell r="E199">
            <v>-3503.59859028637</v>
          </cell>
          <cell r="F199">
            <v>-2642.82032870632</v>
          </cell>
          <cell r="G199">
            <v>-1717.29566734698</v>
          </cell>
          <cell r="H199">
            <v>-714.919419332756</v>
          </cell>
          <cell r="I199">
            <v>383.779321852928</v>
          </cell>
          <cell r="J199">
            <v>1583.41153680907</v>
          </cell>
          <cell r="K199">
            <v>2897.49228430824</v>
          </cell>
          <cell r="L199">
            <v>4344.93576492119</v>
          </cell>
          <cell r="M199">
            <v>5927.78155996216</v>
          </cell>
          <cell r="N199">
            <v>7659.31939187332</v>
          </cell>
          <cell r="O199">
            <v>9565.94267260681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-1605.984904335</v>
          </cell>
          <cell r="B200">
            <v>-4231.09202565576</v>
          </cell>
          <cell r="C200">
            <v>-5232.38669920221</v>
          </cell>
          <cell r="D200">
            <v>-4477.79094110964</v>
          </cell>
          <cell r="E200">
            <v>-3665.99906662356</v>
          </cell>
          <cell r="F200">
            <v>-2802.88465071512</v>
          </cell>
          <cell r="G200">
            <v>-1891.76623773004</v>
          </cell>
          <cell r="H200">
            <v>-898.126303380946</v>
          </cell>
          <cell r="I200">
            <v>197.563559926532</v>
          </cell>
          <cell r="J200">
            <v>1381.65888150059</v>
          </cell>
          <cell r="K200">
            <v>2670.42475958737</v>
          </cell>
          <cell r="L200">
            <v>4091.91563996052</v>
          </cell>
          <cell r="M200">
            <v>5653.2173601392</v>
          </cell>
          <cell r="N200">
            <v>7358.68184649287</v>
          </cell>
          <cell r="O200">
            <v>9228.74909536651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-1751.02823171503</v>
          </cell>
          <cell r="B201">
            <v>-4780.57274387665</v>
          </cell>
          <cell r="C201">
            <v>-5862.28322190082</v>
          </cell>
          <cell r="D201">
            <v>-5150.17417153465</v>
          </cell>
          <cell r="E201">
            <v>-4397.57972828742</v>
          </cell>
          <cell r="F201">
            <v>-3588.11467356343</v>
          </cell>
          <cell r="G201">
            <v>-2731.91295686357</v>
          </cell>
          <cell r="H201">
            <v>-1810.77756116191</v>
          </cell>
          <cell r="I201">
            <v>-799.419325045282</v>
          </cell>
          <cell r="J201">
            <v>308.451512430525</v>
          </cell>
          <cell r="K201">
            <v>1517.50510979774</v>
          </cell>
          <cell r="L201">
            <v>2845.0463266123</v>
          </cell>
          <cell r="M201">
            <v>4300.01135475056</v>
          </cell>
          <cell r="N201">
            <v>5897.63741148143</v>
          </cell>
          <cell r="O201">
            <v>7637.83088658016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-1525.3471968601</v>
          </cell>
          <cell r="B202">
            <v>-3920.50649739692</v>
          </cell>
          <cell r="C202">
            <v>-4863.68638123412</v>
          </cell>
          <cell r="D202">
            <v>-4080.09214173885</v>
          </cell>
          <cell r="E202">
            <v>-3256.65227455233</v>
          </cell>
          <cell r="F202">
            <v>-2380.8382452727</v>
          </cell>
          <cell r="G202">
            <v>-1444.55673703141</v>
          </cell>
          <cell r="H202">
            <v>-408.398608373684</v>
          </cell>
          <cell r="I202">
            <v>726.391679325938</v>
          </cell>
          <cell r="J202">
            <v>1970.9462120724</v>
          </cell>
          <cell r="K202">
            <v>3323.733058197</v>
          </cell>
          <cell r="L202">
            <v>4801.88235730745</v>
          </cell>
          <cell r="M202">
            <v>6421.66619539111</v>
          </cell>
          <cell r="N202">
            <v>8197.39285556518</v>
          </cell>
          <cell r="O202">
            <v>10151.3309727122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-1663.69825888444</v>
          </cell>
          <cell r="B203">
            <v>-4447.99059044798</v>
          </cell>
          <cell r="C203">
            <v>-5483.88313912888</v>
          </cell>
          <cell r="D203">
            <v>-4754.10683915379</v>
          </cell>
          <cell r="E203">
            <v>-3978.08530363551</v>
          </cell>
          <cell r="F203">
            <v>-3142.40862513306</v>
          </cell>
          <cell r="G203">
            <v>-2250.7789368658</v>
          </cell>
          <cell r="H203">
            <v>-1287.61942705288</v>
          </cell>
          <cell r="I203">
            <v>-232.352651172267</v>
          </cell>
          <cell r="J203">
            <v>918.899342507038</v>
          </cell>
          <cell r="K203">
            <v>2186.86914970124</v>
          </cell>
          <cell r="L203">
            <v>3567.2427235645</v>
          </cell>
          <cell r="M203">
            <v>5088.98825838075</v>
          </cell>
          <cell r="N203">
            <v>6754.1702976869</v>
          </cell>
          <cell r="O203">
            <v>8563.26079436683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-1724.63143139413</v>
          </cell>
          <cell r="B204">
            <v>-4676.34895614604</v>
          </cell>
          <cell r="C204">
            <v>-5746.3137765471</v>
          </cell>
          <cell r="D204">
            <v>-5028.35286782473</v>
          </cell>
          <cell r="E204">
            <v>-4263.55985793267</v>
          </cell>
          <cell r="F204">
            <v>-3449.61601946412</v>
          </cell>
          <cell r="G204">
            <v>-2581.56244679685</v>
          </cell>
          <cell r="H204">
            <v>-1636.19335350965</v>
          </cell>
          <cell r="I204">
            <v>-617.915431845806</v>
          </cell>
          <cell r="J204">
            <v>497.091825112105</v>
          </cell>
          <cell r="K204">
            <v>1716.02862904456</v>
          </cell>
          <cell r="L204">
            <v>3057.34846166901</v>
          </cell>
          <cell r="M204">
            <v>4530.87981528114</v>
          </cell>
          <cell r="N204">
            <v>6146.89184268757</v>
          </cell>
          <cell r="O204">
            <v>7918.53509832276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-1668.80631590945</v>
          </cell>
          <cell r="B205">
            <v>-4468.33375264578</v>
          </cell>
          <cell r="C205">
            <v>-5505.24278709489</v>
          </cell>
          <cell r="D205">
            <v>-4769.80650344659</v>
          </cell>
          <cell r="E205">
            <v>-3988.71231789169</v>
          </cell>
          <cell r="F205">
            <v>-3158.53731282712</v>
          </cell>
          <cell r="G205">
            <v>-2271.21689802038</v>
          </cell>
          <cell r="H205">
            <v>-1313.47455266565</v>
          </cell>
          <cell r="I205">
            <v>-267.283179063063</v>
          </cell>
          <cell r="J205">
            <v>891.310351320578</v>
          </cell>
          <cell r="K205">
            <v>2152.59862311422</v>
          </cell>
          <cell r="L205">
            <v>3531.52312564902</v>
          </cell>
          <cell r="M205">
            <v>5035.86425429144</v>
          </cell>
          <cell r="N205">
            <v>6689.81794226603</v>
          </cell>
          <cell r="O205">
            <v>8506.14472476775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A206">
            <v>-1491.17024005782</v>
          </cell>
          <cell r="B206">
            <v>-3784.04303764835</v>
          </cell>
          <cell r="C206">
            <v>-4708.99303366236</v>
          </cell>
          <cell r="D206">
            <v>-3925.5535095222</v>
          </cell>
          <cell r="E206">
            <v>-3086.80580516486</v>
          </cell>
          <cell r="F206">
            <v>-2191.70476314585</v>
          </cell>
          <cell r="G206">
            <v>-1229.43190486294</v>
          </cell>
          <cell r="H206">
            <v>-178.678860845126</v>
          </cell>
          <cell r="I206">
            <v>959.949776011535</v>
          </cell>
          <cell r="J206">
            <v>2201.91628174357</v>
          </cell>
          <cell r="K206">
            <v>3576.1874663903</v>
          </cell>
          <cell r="L206">
            <v>5087.82252536317</v>
          </cell>
          <cell r="M206">
            <v>6740.82279614969</v>
          </cell>
          <cell r="N206">
            <v>8551.1588873956</v>
          </cell>
          <cell r="O206">
            <v>10530.8048845636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>
            <v>-1625.14429801703</v>
          </cell>
          <cell r="B207">
            <v>-4298.85126748499</v>
          </cell>
          <cell r="C207">
            <v>-5304.5644395364</v>
          </cell>
          <cell r="D207">
            <v>-4554.73496871869</v>
          </cell>
          <cell r="E207">
            <v>-3760.48077309559</v>
          </cell>
          <cell r="F207">
            <v>-2916.55121955809</v>
          </cell>
          <cell r="G207">
            <v>-2007.94431399672</v>
          </cell>
          <cell r="H207">
            <v>-1025.67841779735</v>
          </cell>
          <cell r="I207">
            <v>43.6776446859569</v>
          </cell>
          <cell r="J207">
            <v>1212.13774604557</v>
          </cell>
          <cell r="K207">
            <v>2485.55351573116</v>
          </cell>
          <cell r="L207">
            <v>3873.03608669907</v>
          </cell>
          <cell r="M207">
            <v>5404.26021539182</v>
          </cell>
          <cell r="N207">
            <v>7088.61053364607</v>
          </cell>
          <cell r="O207">
            <v>8928.06956750657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-1581.64781098554</v>
          </cell>
          <cell r="B208">
            <v>-4127.7204071178</v>
          </cell>
          <cell r="C208">
            <v>-5096.08443821697</v>
          </cell>
          <cell r="D208">
            <v>-4328.44517394463</v>
          </cell>
          <cell r="E208">
            <v>-3519.60389438411</v>
          </cell>
          <cell r="F208">
            <v>-2656.83275063868</v>
          </cell>
          <cell r="G208">
            <v>-1738.39203147297</v>
          </cell>
          <cell r="H208">
            <v>-752.025098391355</v>
          </cell>
          <cell r="I208">
            <v>335.626614579639</v>
          </cell>
          <cell r="J208">
            <v>1537.31119495487</v>
          </cell>
          <cell r="K208">
            <v>2840.61159231094</v>
          </cell>
          <cell r="L208">
            <v>4271.9676321819</v>
          </cell>
          <cell r="M208">
            <v>5842.90683760316</v>
          </cell>
          <cell r="N208">
            <v>7564.61231236244</v>
          </cell>
          <cell r="O208">
            <v>9466.14495197437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-1635.36168844145</v>
          </cell>
          <cell r="B209">
            <v>-4334.86123966406</v>
          </cell>
          <cell r="C209">
            <v>-5351.62486561314</v>
          </cell>
          <cell r="D209">
            <v>-4617.06964466508</v>
          </cell>
          <cell r="E209">
            <v>-3835.97256308561</v>
          </cell>
          <cell r="F209">
            <v>-2995.87854538668</v>
          </cell>
          <cell r="G209">
            <v>-2097.77446547972</v>
          </cell>
          <cell r="H209">
            <v>-1132.8372736011</v>
          </cell>
          <cell r="I209">
            <v>-78.4568800609772</v>
          </cell>
          <cell r="J209">
            <v>1078.35289408574</v>
          </cell>
          <cell r="K209">
            <v>2355.05006568243</v>
          </cell>
          <cell r="L209">
            <v>3751.71946118582</v>
          </cell>
          <cell r="M209">
            <v>5284.91183686607</v>
          </cell>
          <cell r="N209">
            <v>6970.26359560232</v>
          </cell>
          <cell r="O209">
            <v>8809.75625109195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-1702.45153777483</v>
          </cell>
          <cell r="B210">
            <v>-4607.27356486215</v>
          </cell>
          <cell r="C210">
            <v>-5671.12134747232</v>
          </cell>
          <cell r="D210">
            <v>-4941.35899553597</v>
          </cell>
          <cell r="E210">
            <v>-4162.65448083334</v>
          </cell>
          <cell r="F210">
            <v>-3344.896592961</v>
          </cell>
          <cell r="G210">
            <v>-2467.97885047842</v>
          </cell>
          <cell r="H210">
            <v>-1519.40997512289</v>
          </cell>
          <cell r="I210">
            <v>-489.076101321433</v>
          </cell>
          <cell r="J210">
            <v>631.938824826441</v>
          </cell>
          <cell r="K210">
            <v>1864.25278623868</v>
          </cell>
          <cell r="L210">
            <v>3215.91273407331</v>
          </cell>
          <cell r="M210">
            <v>4690.58356912531</v>
          </cell>
          <cell r="N210">
            <v>6318.84041499304</v>
          </cell>
          <cell r="O210">
            <v>8100.94196187937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>
            <v>-1687.64739434192</v>
          </cell>
          <cell r="B211">
            <v>-4542.75178901223</v>
          </cell>
          <cell r="C211">
            <v>-5591.63174979439</v>
          </cell>
          <cell r="D211">
            <v>-4861.16380368711</v>
          </cell>
          <cell r="E211">
            <v>-4086.55101067363</v>
          </cell>
          <cell r="F211">
            <v>-3270.74102355455</v>
          </cell>
          <cell r="G211">
            <v>-2398.46470291318</v>
          </cell>
          <cell r="H211">
            <v>-1450.69174909612</v>
          </cell>
          <cell r="I211">
            <v>-417.346711509489</v>
          </cell>
          <cell r="J211">
            <v>709.90825762428</v>
          </cell>
          <cell r="K211">
            <v>1953.97973905733</v>
          </cell>
          <cell r="L211">
            <v>3317.44421943158</v>
          </cell>
          <cell r="M211">
            <v>4802.43696447852</v>
          </cell>
          <cell r="N211">
            <v>6430.26034948905</v>
          </cell>
          <cell r="O211">
            <v>8215.45149086769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-1707.47744569004</v>
          </cell>
          <cell r="B212">
            <v>-4616.9219646102</v>
          </cell>
          <cell r="C212">
            <v>-5673.05531829681</v>
          </cell>
          <cell r="D212">
            <v>-4946.41404402963</v>
          </cell>
          <cell r="E212">
            <v>-4174.65307748698</v>
          </cell>
          <cell r="F212">
            <v>-3364.00110383064</v>
          </cell>
          <cell r="G212">
            <v>-2505.08254280662</v>
          </cell>
          <cell r="H212">
            <v>-1577.15015878143</v>
          </cell>
          <cell r="I212">
            <v>-563.839438177463</v>
          </cell>
          <cell r="J212">
            <v>550.607008161951</v>
          </cell>
          <cell r="K212">
            <v>1770.60742933954</v>
          </cell>
          <cell r="L212">
            <v>3111.98200798113</v>
          </cell>
          <cell r="M212">
            <v>4587.2138375811</v>
          </cell>
          <cell r="N212">
            <v>6199.77016629079</v>
          </cell>
          <cell r="O212">
            <v>7961.25951458688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-1619.41010128818</v>
          </cell>
          <cell r="B213">
            <v>-4281.5741412949</v>
          </cell>
          <cell r="C213">
            <v>-5280.74551078885</v>
          </cell>
          <cell r="D213">
            <v>-4522.89072285467</v>
          </cell>
          <cell r="E213">
            <v>-3726.46973237656</v>
          </cell>
          <cell r="F213">
            <v>-2879.77812367551</v>
          </cell>
          <cell r="G213">
            <v>-1963.91101677972</v>
          </cell>
          <cell r="H213">
            <v>-976.701831456803</v>
          </cell>
          <cell r="I213">
            <v>102.605594324011</v>
          </cell>
          <cell r="J213">
            <v>1280.3838300146</v>
          </cell>
          <cell r="K213">
            <v>2573.40529387687</v>
          </cell>
          <cell r="L213">
            <v>3990.38939829722</v>
          </cell>
          <cell r="M213">
            <v>5536.32642573078</v>
          </cell>
          <cell r="N213">
            <v>7235.75457987202</v>
          </cell>
          <cell r="O213">
            <v>9096.13986502541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-1626.29482085145</v>
          </cell>
          <cell r="B214">
            <v>-4304.61736597845</v>
          </cell>
          <cell r="C214">
            <v>-5308.59372792997</v>
          </cell>
          <cell r="D214">
            <v>-4570.80936855993</v>
          </cell>
          <cell r="E214">
            <v>-3789.21746656804</v>
          </cell>
          <cell r="F214">
            <v>-2944.5155203093</v>
          </cell>
          <cell r="G214">
            <v>-2038.56858463112</v>
          </cell>
          <cell r="H214">
            <v>-1057.87685668955</v>
          </cell>
          <cell r="I214">
            <v>7.11692260714526</v>
          </cell>
          <cell r="J214">
            <v>1177.84620198084</v>
          </cell>
          <cell r="K214">
            <v>2473.77520476289</v>
          </cell>
          <cell r="L214">
            <v>3881.1121276016</v>
          </cell>
          <cell r="M214">
            <v>5420.67863882326</v>
          </cell>
          <cell r="N214">
            <v>7117.93804554476</v>
          </cell>
          <cell r="O214">
            <v>8979.32772845923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>
            <v>-1490.29193296561</v>
          </cell>
          <cell r="B215">
            <v>-3787.312861859</v>
          </cell>
          <cell r="C215">
            <v>-4715.14197236707</v>
          </cell>
          <cell r="D215">
            <v>-3926.30470309733</v>
          </cell>
          <cell r="E215">
            <v>-3092.68618073642</v>
          </cell>
          <cell r="F215">
            <v>-2200.67887659984</v>
          </cell>
          <cell r="G215">
            <v>-1244.98432479978</v>
          </cell>
          <cell r="H215">
            <v>-216.743966671777</v>
          </cell>
          <cell r="I215">
            <v>923.439183891008</v>
          </cell>
          <cell r="J215">
            <v>2177.53557428795</v>
          </cell>
          <cell r="K215">
            <v>3552.38747586484</v>
          </cell>
          <cell r="L215">
            <v>5046.43986464993</v>
          </cell>
          <cell r="M215">
            <v>6677.29569092073</v>
          </cell>
          <cell r="N215">
            <v>8472.63154732345</v>
          </cell>
          <cell r="O215">
            <v>10441.9724508313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-1738.98310560511</v>
          </cell>
          <cell r="B216">
            <v>-4730.41973645186</v>
          </cell>
          <cell r="C216">
            <v>-5802.42268350213</v>
          </cell>
          <cell r="D216">
            <v>-5092.97990577985</v>
          </cell>
          <cell r="E216">
            <v>-4333.77694811564</v>
          </cell>
          <cell r="F216">
            <v>-3527.61383427612</v>
          </cell>
          <cell r="G216">
            <v>-2660.67795009167</v>
          </cell>
          <cell r="H216">
            <v>-1722.94056205956</v>
          </cell>
          <cell r="I216">
            <v>-716.356786360656</v>
          </cell>
          <cell r="J216">
            <v>383.463750239517</v>
          </cell>
          <cell r="K216">
            <v>1595.0843654659</v>
          </cell>
          <cell r="L216">
            <v>2921.09490823287</v>
          </cell>
          <cell r="M216">
            <v>4372.21656946129</v>
          </cell>
          <cell r="N216">
            <v>5966.38631310898</v>
          </cell>
          <cell r="O216">
            <v>7709.90576699639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-1554.19119087714</v>
          </cell>
          <cell r="B217">
            <v>-4022.14696054804</v>
          </cell>
          <cell r="C217">
            <v>-4970.40087733913</v>
          </cell>
          <cell r="D217">
            <v>-4193.97090903136</v>
          </cell>
          <cell r="E217">
            <v>-3370.04892903833</v>
          </cell>
          <cell r="F217">
            <v>-2491.35270346647</v>
          </cell>
          <cell r="G217">
            <v>-1544.31060178378</v>
          </cell>
          <cell r="H217">
            <v>-528.263629753857</v>
          </cell>
          <cell r="I217">
            <v>577.014242977663</v>
          </cell>
          <cell r="J217">
            <v>1791.14219495475</v>
          </cell>
          <cell r="K217">
            <v>3126.94976588291</v>
          </cell>
          <cell r="L217">
            <v>4585.33472882163</v>
          </cell>
          <cell r="M217">
            <v>6184.8448827509</v>
          </cell>
          <cell r="N217">
            <v>7933.74691502593</v>
          </cell>
          <cell r="O217">
            <v>9849.02763197672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-1720.27855923781</v>
          </cell>
          <cell r="B218">
            <v>-4654.87184275568</v>
          </cell>
          <cell r="C218">
            <v>-5712.82946885748</v>
          </cell>
          <cell r="D218">
            <v>-4989.52793163253</v>
          </cell>
          <cell r="E218">
            <v>-4218.93984119727</v>
          </cell>
          <cell r="F218">
            <v>-3392.79842977698</v>
          </cell>
          <cell r="G218">
            <v>-2512.39346366709</v>
          </cell>
          <cell r="H218">
            <v>-1574.12527808505</v>
          </cell>
          <cell r="I218">
            <v>-536.356761300683</v>
          </cell>
          <cell r="J218">
            <v>597.701786808141</v>
          </cell>
          <cell r="K218">
            <v>1832.37389384247</v>
          </cell>
          <cell r="L218">
            <v>3180.69603668699</v>
          </cell>
          <cell r="M218">
            <v>4665.85502306927</v>
          </cell>
          <cell r="N218">
            <v>6295.49047810837</v>
          </cell>
          <cell r="O218">
            <v>8072.5881738651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-1555.56686887661</v>
          </cell>
          <cell r="B219">
            <v>-4040.49809880658</v>
          </cell>
          <cell r="C219">
            <v>-5005.07022770022</v>
          </cell>
          <cell r="D219">
            <v>-4231.55943266592</v>
          </cell>
          <cell r="E219">
            <v>-3417.12254475215</v>
          </cell>
          <cell r="F219">
            <v>-2539.78913266183</v>
          </cell>
          <cell r="G219">
            <v>-1596.72289002197</v>
          </cell>
          <cell r="H219">
            <v>-576.096492585942</v>
          </cell>
          <cell r="I219">
            <v>534.560348931112</v>
          </cell>
          <cell r="J219">
            <v>1745.80419339019</v>
          </cell>
          <cell r="K219">
            <v>3080.93310014245</v>
          </cell>
          <cell r="L219">
            <v>4534.42057157354</v>
          </cell>
          <cell r="M219">
            <v>6126.78154344762</v>
          </cell>
          <cell r="N219">
            <v>7869.37607166822</v>
          </cell>
          <cell r="O219">
            <v>9788.08989715233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-1719.06460676741</v>
          </cell>
          <cell r="B220">
            <v>-4664.18274255271</v>
          </cell>
          <cell r="C220">
            <v>-5727.10593627156</v>
          </cell>
          <cell r="D220">
            <v>-5000.34319354548</v>
          </cell>
          <cell r="E220">
            <v>-4238.17363206016</v>
          </cell>
          <cell r="F220">
            <v>-3430.07042555612</v>
          </cell>
          <cell r="G220">
            <v>-2562.96897035101</v>
          </cell>
          <cell r="H220">
            <v>-1613.87738646425</v>
          </cell>
          <cell r="I220">
            <v>-586.693825053072</v>
          </cell>
          <cell r="J220">
            <v>529.488165480557</v>
          </cell>
          <cell r="K220">
            <v>1743.58196372916</v>
          </cell>
          <cell r="L220">
            <v>3077.01655458878</v>
          </cell>
          <cell r="M220">
            <v>4538.90306248513</v>
          </cell>
          <cell r="N220">
            <v>6153.92900049483</v>
          </cell>
          <cell r="O220">
            <v>7915.03990788467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-1591.06488984972</v>
          </cell>
          <cell r="B221">
            <v>-4167.92414754287</v>
          </cell>
          <cell r="C221">
            <v>-5152.39195266314</v>
          </cell>
          <cell r="D221">
            <v>-4387.16160507524</v>
          </cell>
          <cell r="E221">
            <v>-3580.68094696021</v>
          </cell>
          <cell r="F221">
            <v>-2703.28789103431</v>
          </cell>
          <cell r="G221">
            <v>-1779.76075571892</v>
          </cell>
          <cell r="H221">
            <v>-784.60625071687</v>
          </cell>
          <cell r="I221">
            <v>309.12309599768</v>
          </cell>
          <cell r="J221">
            <v>1502.46800085751</v>
          </cell>
          <cell r="K221">
            <v>2807.56200416265</v>
          </cell>
          <cell r="L221">
            <v>4250.09100954834</v>
          </cell>
          <cell r="M221">
            <v>5827.24168957162</v>
          </cell>
          <cell r="N221">
            <v>7556.51910507285</v>
          </cell>
          <cell r="O221">
            <v>9450.86421804017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-1701.00623244995</v>
          </cell>
          <cell r="B222">
            <v>-4590.75327728457</v>
          </cell>
          <cell r="C222">
            <v>-5638.37905291398</v>
          </cell>
          <cell r="D222">
            <v>-4913.42233016011</v>
          </cell>
          <cell r="E222">
            <v>-4148.09787557819</v>
          </cell>
          <cell r="F222">
            <v>-3339.22937764157</v>
          </cell>
          <cell r="G222">
            <v>-2468.51395138234</v>
          </cell>
          <cell r="H222">
            <v>-1529.958668582</v>
          </cell>
          <cell r="I222">
            <v>-503.041762795305</v>
          </cell>
          <cell r="J222">
            <v>612.887874103089</v>
          </cell>
          <cell r="K222">
            <v>1829.48533454095</v>
          </cell>
          <cell r="L222">
            <v>3170.98625513291</v>
          </cell>
          <cell r="M222">
            <v>4641.88118063348</v>
          </cell>
          <cell r="N222">
            <v>6256.36343794622</v>
          </cell>
          <cell r="O222">
            <v>8027.93641087139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-1708.51470526343</v>
          </cell>
          <cell r="B223">
            <v>-4616.30065398512</v>
          </cell>
          <cell r="C223">
            <v>-5670.21506861985</v>
          </cell>
          <cell r="D223">
            <v>-4945.17279480762</v>
          </cell>
          <cell r="E223">
            <v>-4185.11410730401</v>
          </cell>
          <cell r="F223">
            <v>-3370.85064506382</v>
          </cell>
          <cell r="G223">
            <v>-2497.03437525134</v>
          </cell>
          <cell r="H223">
            <v>-1552.8699906424</v>
          </cell>
          <cell r="I223">
            <v>-520.425188597012</v>
          </cell>
          <cell r="J223">
            <v>599.953032487357</v>
          </cell>
          <cell r="K223">
            <v>1817.40670647364</v>
          </cell>
          <cell r="L223">
            <v>3158.39408025394</v>
          </cell>
          <cell r="M223">
            <v>4640.64515527332</v>
          </cell>
          <cell r="N223">
            <v>6271.16160468917</v>
          </cell>
          <cell r="O223">
            <v>8048.15518127158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-1548.66708886645</v>
          </cell>
          <cell r="B224">
            <v>-4011.80257031396</v>
          </cell>
          <cell r="C224">
            <v>-4973.48389376107</v>
          </cell>
          <cell r="D224">
            <v>-4196.09026158851</v>
          </cell>
          <cell r="E224">
            <v>-3361.38597033285</v>
          </cell>
          <cell r="F224">
            <v>-2480.48383905514</v>
          </cell>
          <cell r="G224">
            <v>-1542.56734485788</v>
          </cell>
          <cell r="H224">
            <v>-529.296377805686</v>
          </cell>
          <cell r="I224">
            <v>583.962533278288</v>
          </cell>
          <cell r="J224">
            <v>1799.07950523661</v>
          </cell>
          <cell r="K224">
            <v>3133.06869298915</v>
          </cell>
          <cell r="L224">
            <v>4591.18751341077</v>
          </cell>
          <cell r="M224">
            <v>6190.8352502213</v>
          </cell>
          <cell r="N224">
            <v>7947.7047552599</v>
          </cell>
          <cell r="O224">
            <v>9873.93654295461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-1586.15424987503</v>
          </cell>
          <cell r="B225">
            <v>-4145.45133796915</v>
          </cell>
          <cell r="C225">
            <v>-5129.65864972235</v>
          </cell>
          <cell r="D225">
            <v>-4365.22145293956</v>
          </cell>
          <cell r="E225">
            <v>-3552.3825015805</v>
          </cell>
          <cell r="F225">
            <v>-2689.1354300751</v>
          </cell>
          <cell r="G225">
            <v>-1762.27522226245</v>
          </cell>
          <cell r="H225">
            <v>-758.694030517024</v>
          </cell>
          <cell r="I225">
            <v>340.66951224374</v>
          </cell>
          <cell r="J225">
            <v>1534.65198472152</v>
          </cell>
          <cell r="K225">
            <v>2840.04007332768</v>
          </cell>
          <cell r="L225">
            <v>4275.64631884505</v>
          </cell>
          <cell r="M225">
            <v>5848.88338448344</v>
          </cell>
          <cell r="N225">
            <v>7569.56711811496</v>
          </cell>
          <cell r="O225">
            <v>9457.14089076621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-1579.79964219353</v>
          </cell>
          <cell r="B226">
            <v>-4121.61953219119</v>
          </cell>
          <cell r="C226">
            <v>-5100.7290108298</v>
          </cell>
          <cell r="D226">
            <v>-4341.13967505097</v>
          </cell>
          <cell r="E226">
            <v>-3530.67234139534</v>
          </cell>
          <cell r="F226">
            <v>-2662.28432056275</v>
          </cell>
          <cell r="G226">
            <v>-1732.21788964847</v>
          </cell>
          <cell r="H226">
            <v>-720.14336813406</v>
          </cell>
          <cell r="I226">
            <v>379.158940385755</v>
          </cell>
          <cell r="J226">
            <v>1585.66686442456</v>
          </cell>
          <cell r="K226">
            <v>2912.02359053461</v>
          </cell>
          <cell r="L226">
            <v>4360.1755060404</v>
          </cell>
          <cell r="M226">
            <v>5935.80000436791</v>
          </cell>
          <cell r="N226">
            <v>7664.64429086733</v>
          </cell>
          <cell r="O226">
            <v>9565.93060902309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-1571.8708262865</v>
          </cell>
          <cell r="B227">
            <v>-4097.05277696456</v>
          </cell>
          <cell r="C227">
            <v>-5073.09350156202</v>
          </cell>
          <cell r="D227">
            <v>-4306.11962965634</v>
          </cell>
          <cell r="E227">
            <v>-3502.95012891376</v>
          </cell>
          <cell r="F227">
            <v>-2638.37209789574</v>
          </cell>
          <cell r="G227">
            <v>-1715.94140624355</v>
          </cell>
          <cell r="H227">
            <v>-718.743995709937</v>
          </cell>
          <cell r="I227">
            <v>382.665657611913</v>
          </cell>
          <cell r="J227">
            <v>1591.66757106611</v>
          </cell>
          <cell r="K227">
            <v>2924.07582549284</v>
          </cell>
          <cell r="L227">
            <v>4381.38589601399</v>
          </cell>
          <cell r="M227">
            <v>5970.44053053199</v>
          </cell>
          <cell r="N227">
            <v>7708.06980655141</v>
          </cell>
          <cell r="O227">
            <v>9611.87183045542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-1726.01967108941</v>
          </cell>
          <cell r="B228">
            <v>-4682.03062619041</v>
          </cell>
          <cell r="C228">
            <v>-5749.41782485125</v>
          </cell>
          <cell r="D228">
            <v>-5025.30022430187</v>
          </cell>
          <cell r="E228">
            <v>-4262.13732195451</v>
          </cell>
          <cell r="F228">
            <v>-3449.80190345859</v>
          </cell>
          <cell r="G228">
            <v>-2587.72991763544</v>
          </cell>
          <cell r="H228">
            <v>-1659.56608805184</v>
          </cell>
          <cell r="I228">
            <v>-636.598282176907</v>
          </cell>
          <cell r="J228">
            <v>481.485277900118</v>
          </cell>
          <cell r="K228">
            <v>1706.92398011255</v>
          </cell>
          <cell r="L228">
            <v>3054.15815348233</v>
          </cell>
          <cell r="M228">
            <v>4524.16716819276</v>
          </cell>
          <cell r="N228">
            <v>6134.3198566894</v>
          </cell>
          <cell r="O228">
            <v>7891.86058773896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-1615.4447868866</v>
          </cell>
          <cell r="B229">
            <v>-4264.61674582787</v>
          </cell>
          <cell r="C229">
            <v>-5262.07491856135</v>
          </cell>
          <cell r="D229">
            <v>-4496.9579200919</v>
          </cell>
          <cell r="E229">
            <v>-3693.71859782556</v>
          </cell>
          <cell r="F229">
            <v>-2841.00256455195</v>
          </cell>
          <cell r="G229">
            <v>-1923.86223714208</v>
          </cell>
          <cell r="H229">
            <v>-928.334567427441</v>
          </cell>
          <cell r="I229">
            <v>162.062104264078</v>
          </cell>
          <cell r="J229">
            <v>1345.42211164621</v>
          </cell>
          <cell r="K229">
            <v>2637.92630367713</v>
          </cell>
          <cell r="L229">
            <v>4060.10873513376</v>
          </cell>
          <cell r="M229">
            <v>5624.82970105211</v>
          </cell>
          <cell r="N229">
            <v>7336.5909665397</v>
          </cell>
          <cell r="O229">
            <v>9203.77369693241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>
            <v>-1726.29023424091</v>
          </cell>
          <cell r="B230">
            <v>-4685.21164279871</v>
          </cell>
          <cell r="C230">
            <v>-5759.24589903542</v>
          </cell>
          <cell r="D230">
            <v>-5042.6033953304</v>
          </cell>
          <cell r="E230">
            <v>-4289.19420707897</v>
          </cell>
          <cell r="F230">
            <v>-3482.06805077074</v>
          </cell>
          <cell r="G230">
            <v>-2624.7945209493</v>
          </cell>
          <cell r="H230">
            <v>-1698.76895491661</v>
          </cell>
          <cell r="I230">
            <v>-689.246885360338</v>
          </cell>
          <cell r="J230">
            <v>426.812309671899</v>
          </cell>
          <cell r="K230">
            <v>1656.11248638676</v>
          </cell>
          <cell r="L230">
            <v>3000.24637719034</v>
          </cell>
          <cell r="M230">
            <v>4468.63744664603</v>
          </cell>
          <cell r="N230">
            <v>6075.58711449434</v>
          </cell>
          <cell r="O230">
            <v>7847.32929718603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>
            <v>-1583.00277766345</v>
          </cell>
          <cell r="B231">
            <v>-4133.0494634177</v>
          </cell>
          <cell r="C231">
            <v>-5107.72147436505</v>
          </cell>
          <cell r="D231">
            <v>-4341.79758772205</v>
          </cell>
          <cell r="E231">
            <v>-3520.56804696255</v>
          </cell>
          <cell r="F231">
            <v>-2648.3616505535</v>
          </cell>
          <cell r="G231">
            <v>-1697.47097762481</v>
          </cell>
          <cell r="H231">
            <v>-678.217139346577</v>
          </cell>
          <cell r="I231">
            <v>424.02759100141</v>
          </cell>
          <cell r="J231">
            <v>1635.81917665329</v>
          </cell>
          <cell r="K231">
            <v>2962.41650618672</v>
          </cell>
          <cell r="L231">
            <v>4414.25197955186</v>
          </cell>
          <cell r="M231">
            <v>5994.81792700324</v>
          </cell>
          <cell r="N231">
            <v>7730.33812284478</v>
          </cell>
          <cell r="O231">
            <v>9647.8753004272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-1702.35096663823</v>
          </cell>
          <cell r="B232">
            <v>-4597.7994649537</v>
          </cell>
          <cell r="C232">
            <v>-5656.02008882265</v>
          </cell>
          <cell r="D232">
            <v>-4939.82196581597</v>
          </cell>
          <cell r="E232">
            <v>-4177.75676812462</v>
          </cell>
          <cell r="F232">
            <v>-3367.66051137251</v>
          </cell>
          <cell r="G232">
            <v>-2502.95957014717</v>
          </cell>
          <cell r="H232">
            <v>-1562.48843849668</v>
          </cell>
          <cell r="I232">
            <v>-536.312290132854</v>
          </cell>
          <cell r="J232">
            <v>583.26237317797</v>
          </cell>
          <cell r="K232">
            <v>1812.90797915784</v>
          </cell>
          <cell r="L232">
            <v>3151.62977130563</v>
          </cell>
          <cell r="M232">
            <v>4616.78405348126</v>
          </cell>
          <cell r="N232">
            <v>6226.08259389972</v>
          </cell>
          <cell r="O232">
            <v>7987.35986951197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-1725.77417919085</v>
          </cell>
          <cell r="B233">
            <v>-4686.83137181213</v>
          </cell>
          <cell r="C233">
            <v>-5755.5244937133</v>
          </cell>
          <cell r="D233">
            <v>-5040.01087681018</v>
          </cell>
          <cell r="E233">
            <v>-4292.59792398878</v>
          </cell>
          <cell r="F233">
            <v>-3486.02103599014</v>
          </cell>
          <cell r="G233">
            <v>-2609.57297950588</v>
          </cell>
          <cell r="H233">
            <v>-1674.48157570613</v>
          </cell>
          <cell r="I233">
            <v>-657.456552451769</v>
          </cell>
          <cell r="J233">
            <v>453.862149752762</v>
          </cell>
          <cell r="K233">
            <v>1664.73556238734</v>
          </cell>
          <cell r="L233">
            <v>2982.99536268989</v>
          </cell>
          <cell r="M233">
            <v>4425.98010905145</v>
          </cell>
          <cell r="N233">
            <v>6018.21125492993</v>
          </cell>
          <cell r="O233">
            <v>7771.15119091256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-1651.5494242722</v>
          </cell>
          <cell r="B234">
            <v>-4387.74107135385</v>
          </cell>
          <cell r="C234">
            <v>-5402.96592169714</v>
          </cell>
          <cell r="D234">
            <v>-4657.45348533314</v>
          </cell>
          <cell r="E234">
            <v>-3873.51120730572</v>
          </cell>
          <cell r="F234">
            <v>-3044.68997129785</v>
          </cell>
          <cell r="G234">
            <v>-2151.64413284958</v>
          </cell>
          <cell r="H234">
            <v>-1176.31755821666</v>
          </cell>
          <cell r="I234">
            <v>-107.022470859681</v>
          </cell>
          <cell r="J234">
            <v>1045.68190894594</v>
          </cell>
          <cell r="K234">
            <v>2314.55318425559</v>
          </cell>
          <cell r="L234">
            <v>3701.4424936577</v>
          </cell>
          <cell r="M234">
            <v>5226.22992091621</v>
          </cell>
          <cell r="N234">
            <v>6893.51747242027</v>
          </cell>
          <cell r="O234">
            <v>8726.98428377743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-1531.56368502323</v>
          </cell>
          <cell r="B235">
            <v>-3941.89692938357</v>
          </cell>
          <cell r="C235">
            <v>-4888.89630835209</v>
          </cell>
          <cell r="D235">
            <v>-4118.29702029618</v>
          </cell>
          <cell r="E235">
            <v>-3297.33762430207</v>
          </cell>
          <cell r="F235">
            <v>-2418.61186865267</v>
          </cell>
          <cell r="G235">
            <v>-1481.98811837278</v>
          </cell>
          <cell r="H235">
            <v>-464.161680146418</v>
          </cell>
          <cell r="I235">
            <v>654.986526713106</v>
          </cell>
          <cell r="J235">
            <v>1886.98137202659</v>
          </cell>
          <cell r="K235">
            <v>3233.54376923529</v>
          </cell>
          <cell r="L235">
            <v>4705.28937115727</v>
          </cell>
          <cell r="M235">
            <v>6310.26334037785</v>
          </cell>
          <cell r="N235">
            <v>8077.87322111072</v>
          </cell>
          <cell r="O235">
            <v>10017.3240635304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-1515.94248180942</v>
          </cell>
          <cell r="B236">
            <v>-3886.48700880675</v>
          </cell>
          <cell r="C236">
            <v>-4831.59623791809</v>
          </cell>
          <cell r="D236">
            <v>-4052.13679685832</v>
          </cell>
          <cell r="E236">
            <v>-3220.17880403915</v>
          </cell>
          <cell r="F236">
            <v>-2327.41067561517</v>
          </cell>
          <cell r="G236">
            <v>-1367.48435174993</v>
          </cell>
          <cell r="H236">
            <v>-332.181528485367</v>
          </cell>
          <cell r="I236">
            <v>796.975254485111</v>
          </cell>
          <cell r="J236">
            <v>2030.14138965135</v>
          </cell>
          <cell r="K236">
            <v>3384.08175310373</v>
          </cell>
          <cell r="L236">
            <v>4880.01730326556</v>
          </cell>
          <cell r="M236">
            <v>6508.4600444831</v>
          </cell>
          <cell r="N236">
            <v>8283.67429522391</v>
          </cell>
          <cell r="O236">
            <v>10236.5394380684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-1750.03790427016</v>
          </cell>
          <cell r="B237">
            <v>-4772.92132161632</v>
          </cell>
          <cell r="C237">
            <v>-5836.88123331712</v>
          </cell>
          <cell r="D237">
            <v>-5118.00592461831</v>
          </cell>
          <cell r="E237">
            <v>-4363.96800924261</v>
          </cell>
          <cell r="F237">
            <v>-3570.96767890768</v>
          </cell>
          <cell r="G237">
            <v>-2722.34218669799</v>
          </cell>
          <cell r="H237">
            <v>-1798.00025709471</v>
          </cell>
          <cell r="I237">
            <v>-785.81514364079</v>
          </cell>
          <cell r="J237">
            <v>318.838206002227</v>
          </cell>
          <cell r="K237">
            <v>1522.56906677761</v>
          </cell>
          <cell r="L237">
            <v>2844.19760084043</v>
          </cell>
          <cell r="M237">
            <v>4284.18244273719</v>
          </cell>
          <cell r="N237">
            <v>5873.36337516201</v>
          </cell>
          <cell r="O237">
            <v>7614.06417802224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-1688.61330733717</v>
          </cell>
          <cell r="B238">
            <v>-4547.35965695804</v>
          </cell>
          <cell r="C238">
            <v>-5590.70571795875</v>
          </cell>
          <cell r="D238">
            <v>-4860.24253239604</v>
          </cell>
          <cell r="E238">
            <v>-4094.47874671179</v>
          </cell>
          <cell r="F238">
            <v>-3276.59457411415</v>
          </cell>
          <cell r="G238">
            <v>-2405.14799808899</v>
          </cell>
          <cell r="H238">
            <v>-1453.32057028138</v>
          </cell>
          <cell r="I238">
            <v>-422.638089330312</v>
          </cell>
          <cell r="J238">
            <v>711.708434687098</v>
          </cell>
          <cell r="K238">
            <v>1951.07346600573</v>
          </cell>
          <cell r="L238">
            <v>3310.39593900565</v>
          </cell>
          <cell r="M238">
            <v>4804.20169003645</v>
          </cell>
          <cell r="N238">
            <v>6442.88304181755</v>
          </cell>
          <cell r="O238">
            <v>8236.48323855638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-1726.12674595596</v>
          </cell>
          <cell r="B239">
            <v>-4687.93884078877</v>
          </cell>
          <cell r="C239">
            <v>-5755.14377670112</v>
          </cell>
          <cell r="D239">
            <v>-5031.96677545882</v>
          </cell>
          <cell r="E239">
            <v>-4270.51180211686</v>
          </cell>
          <cell r="F239">
            <v>-3462.54426463766</v>
          </cell>
          <cell r="G239">
            <v>-2599.5894050147</v>
          </cell>
          <cell r="H239">
            <v>-1656.82570204481</v>
          </cell>
          <cell r="I239">
            <v>-626.83939594953</v>
          </cell>
          <cell r="J239">
            <v>483.977286361417</v>
          </cell>
          <cell r="K239">
            <v>1701.38096508765</v>
          </cell>
          <cell r="L239">
            <v>3029.50329635019</v>
          </cell>
          <cell r="M239">
            <v>4488.75703677177</v>
          </cell>
          <cell r="N239">
            <v>6090.91525379863</v>
          </cell>
          <cell r="O239">
            <v>7852.92247466225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-1555.4156566247</v>
          </cell>
          <cell r="B240">
            <v>-4036.9391392536</v>
          </cell>
          <cell r="C240">
            <v>-5006.02056443136</v>
          </cell>
          <cell r="D240">
            <v>-4237.0228375695</v>
          </cell>
          <cell r="E240">
            <v>-3407.32636137156</v>
          </cell>
          <cell r="F240">
            <v>-2520.35977444173</v>
          </cell>
          <cell r="G240">
            <v>-1573.3837290082</v>
          </cell>
          <cell r="H240">
            <v>-551.253604250691</v>
          </cell>
          <cell r="I240">
            <v>562.772532606297</v>
          </cell>
          <cell r="J240">
            <v>1789.81244164805</v>
          </cell>
          <cell r="K240">
            <v>3119.60182526007</v>
          </cell>
          <cell r="L240">
            <v>4587.02403723903</v>
          </cell>
          <cell r="M240">
            <v>6192.96749487076</v>
          </cell>
          <cell r="N240">
            <v>7952.9180846273</v>
          </cell>
          <cell r="O240">
            <v>9891.92513482864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>
            <v>-1672.02944108905</v>
          </cell>
          <cell r="B241">
            <v>-4481.2522106765</v>
          </cell>
          <cell r="C241">
            <v>-5517.36854457717</v>
          </cell>
          <cell r="D241">
            <v>-4778.31227702168</v>
          </cell>
          <cell r="E241">
            <v>-4010.21149790769</v>
          </cell>
          <cell r="F241">
            <v>-3193.33130218319</v>
          </cell>
          <cell r="G241">
            <v>-2316.50285922548</v>
          </cell>
          <cell r="H241">
            <v>-1358.42087639951</v>
          </cell>
          <cell r="I241">
            <v>-320.221980833859</v>
          </cell>
          <cell r="J241">
            <v>820.443318739778</v>
          </cell>
          <cell r="K241">
            <v>2070.20104360663</v>
          </cell>
          <cell r="L241">
            <v>3438.60966417398</v>
          </cell>
          <cell r="M241">
            <v>4937.5721947384</v>
          </cell>
          <cell r="N241">
            <v>6596.46591106184</v>
          </cell>
          <cell r="O241">
            <v>8408.78223392517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-1494.98202225505</v>
          </cell>
          <cell r="B242">
            <v>-3801.3508249029</v>
          </cell>
          <cell r="C242">
            <v>-4717.71834805246</v>
          </cell>
          <cell r="D242">
            <v>-3924.12014131959</v>
          </cell>
          <cell r="E242">
            <v>-3077.07925286785</v>
          </cell>
          <cell r="F242">
            <v>-2171.74247073694</v>
          </cell>
          <cell r="G242">
            <v>-1203.1519105333</v>
          </cell>
          <cell r="H242">
            <v>-158.194271721311</v>
          </cell>
          <cell r="I242">
            <v>990.375517866844</v>
          </cell>
          <cell r="J242">
            <v>2240.45384817312</v>
          </cell>
          <cell r="K242">
            <v>3610.49765290551</v>
          </cell>
          <cell r="L242">
            <v>5125.20775197147</v>
          </cell>
          <cell r="M242">
            <v>6781.70229664757</v>
          </cell>
          <cell r="N242">
            <v>8593.40205182763</v>
          </cell>
          <cell r="O242">
            <v>10588.4539143791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-1500.7782325954</v>
          </cell>
          <cell r="B243">
            <v>-3832.68192546732</v>
          </cell>
          <cell r="C243">
            <v>-4778.8957048921</v>
          </cell>
          <cell r="D243">
            <v>-4006.76739831772</v>
          </cell>
          <cell r="E243">
            <v>-3163.64981933895</v>
          </cell>
          <cell r="F243">
            <v>-2260.02087247501</v>
          </cell>
          <cell r="G243">
            <v>-1307.93514449447</v>
          </cell>
          <cell r="H243">
            <v>-265.983064661521</v>
          </cell>
          <cell r="I243">
            <v>873.489034063359</v>
          </cell>
          <cell r="J243">
            <v>2134.77227231977</v>
          </cell>
          <cell r="K243">
            <v>3507.57264589033</v>
          </cell>
          <cell r="L243">
            <v>5008.78575905112</v>
          </cell>
          <cell r="M243">
            <v>6654.2568588222</v>
          </cell>
          <cell r="N243">
            <v>8463.73925409038</v>
          </cell>
          <cell r="O243">
            <v>10444.5890224279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-1534.11983706895</v>
          </cell>
          <cell r="B244">
            <v>-3952.40762844493</v>
          </cell>
          <cell r="C244">
            <v>-4905.04790447128</v>
          </cell>
          <cell r="D244">
            <v>-4121.16378335595</v>
          </cell>
          <cell r="E244">
            <v>-3296.58362699582</v>
          </cell>
          <cell r="F244">
            <v>-2414.09846928395</v>
          </cell>
          <cell r="G244">
            <v>-1453.74102189027</v>
          </cell>
          <cell r="H244">
            <v>-424.418004250678</v>
          </cell>
          <cell r="I244">
            <v>701.372104999377</v>
          </cell>
          <cell r="J244">
            <v>1933.37309453553</v>
          </cell>
          <cell r="K244">
            <v>3281.60145859588</v>
          </cell>
          <cell r="L244">
            <v>4752.58305488164</v>
          </cell>
          <cell r="M244">
            <v>6364.96928427354</v>
          </cell>
          <cell r="N244">
            <v>8144.6318679233</v>
          </cell>
          <cell r="O244">
            <v>10093.700892411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-1753.33183778406</v>
          </cell>
          <cell r="B245">
            <v>-4792.35425951181</v>
          </cell>
          <cell r="C245">
            <v>-5874.57973555949</v>
          </cell>
          <cell r="D245">
            <v>-5156.67617609423</v>
          </cell>
          <cell r="E245">
            <v>-4398.66087804606</v>
          </cell>
          <cell r="F245">
            <v>-3605.50336484167</v>
          </cell>
          <cell r="G245">
            <v>-2757.77447957713</v>
          </cell>
          <cell r="H245">
            <v>-1838.31328708175</v>
          </cell>
          <cell r="I245">
            <v>-832.985798749184</v>
          </cell>
          <cell r="J245">
            <v>277.240024189869</v>
          </cell>
          <cell r="K245">
            <v>1479.78720490378</v>
          </cell>
          <cell r="L245">
            <v>2793.29209821079</v>
          </cell>
          <cell r="M245">
            <v>4236.32090322027</v>
          </cell>
          <cell r="N245">
            <v>5818.61175471361</v>
          </cell>
          <cell r="O245">
            <v>7558.63490777919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-1755.91729598646</v>
          </cell>
          <cell r="B246">
            <v>-4800.48355644613</v>
          </cell>
          <cell r="C246">
            <v>-5882.02306841558</v>
          </cell>
          <cell r="D246">
            <v>-5164.81926673559</v>
          </cell>
          <cell r="E246">
            <v>-4412.54707518695</v>
          </cell>
          <cell r="F246">
            <v>-3625.60697305914</v>
          </cell>
          <cell r="G246">
            <v>-2781.00359772172</v>
          </cell>
          <cell r="H246">
            <v>-1858.580062578</v>
          </cell>
          <cell r="I246">
            <v>-849.835756883337</v>
          </cell>
          <cell r="J246">
            <v>241.353795986909</v>
          </cell>
          <cell r="K246">
            <v>1443.2115477517</v>
          </cell>
          <cell r="L246">
            <v>2770.20351527313</v>
          </cell>
          <cell r="M246">
            <v>4221.77003838617</v>
          </cell>
          <cell r="N246">
            <v>5803.36028502383</v>
          </cell>
          <cell r="O246">
            <v>7528.10687897101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-1560.37990014196</v>
          </cell>
          <cell r="B247">
            <v>-4048.77750531075</v>
          </cell>
          <cell r="C247">
            <v>-5006.95585684575</v>
          </cell>
          <cell r="D247">
            <v>-4226.69821557096</v>
          </cell>
          <cell r="E247">
            <v>-3403.68804951042</v>
          </cell>
          <cell r="F247">
            <v>-2524.18553872884</v>
          </cell>
          <cell r="G247">
            <v>-1576.82337853304</v>
          </cell>
          <cell r="H247">
            <v>-562.617037754381</v>
          </cell>
          <cell r="I247">
            <v>544.695267916939</v>
          </cell>
          <cell r="J247">
            <v>1756.03494663139</v>
          </cell>
          <cell r="K247">
            <v>3081.14789109699</v>
          </cell>
          <cell r="L247">
            <v>4541.97083132533</v>
          </cell>
          <cell r="M247">
            <v>6146.29084882005</v>
          </cell>
          <cell r="N247">
            <v>7906.0629356815</v>
          </cell>
          <cell r="O247">
            <v>9825.13486396058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-1479.02390134694</v>
          </cell>
          <cell r="B248">
            <v>-3737.6478612795</v>
          </cell>
          <cell r="C248">
            <v>-4653.34000366941</v>
          </cell>
          <cell r="D248">
            <v>-3859.99363380247</v>
          </cell>
          <cell r="E248">
            <v>-3012.49688445878</v>
          </cell>
          <cell r="F248">
            <v>-2096.90467882505</v>
          </cell>
          <cell r="G248">
            <v>-1117.72801658809</v>
          </cell>
          <cell r="H248">
            <v>-65.7082823955836</v>
          </cell>
          <cell r="I248">
            <v>1083.21868128814</v>
          </cell>
          <cell r="J248">
            <v>2339.6634268456</v>
          </cell>
          <cell r="K248">
            <v>3727.95516459239</v>
          </cell>
          <cell r="L248">
            <v>5239.2663894268</v>
          </cell>
          <cell r="M248">
            <v>6891.46224922086</v>
          </cell>
          <cell r="N248">
            <v>8716.11323869338</v>
          </cell>
          <cell r="O248">
            <v>10717.7956267159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-1493.13788344254</v>
          </cell>
          <cell r="B249">
            <v>-3794.89441479669</v>
          </cell>
          <cell r="C249">
            <v>-4716.88701003677</v>
          </cell>
          <cell r="D249">
            <v>-3925.11054996712</v>
          </cell>
          <cell r="E249">
            <v>-3088.16939863627</v>
          </cell>
          <cell r="F249">
            <v>-2194.70076990322</v>
          </cell>
          <cell r="G249">
            <v>-1224.98727217921</v>
          </cell>
          <cell r="H249">
            <v>-173.065395990614</v>
          </cell>
          <cell r="I249">
            <v>971.71679374574</v>
          </cell>
          <cell r="J249">
            <v>2217.10454919496</v>
          </cell>
          <cell r="K249">
            <v>3577.63603633534</v>
          </cell>
          <cell r="L249">
            <v>5068.77634907922</v>
          </cell>
          <cell r="M249">
            <v>6706.79358386286</v>
          </cell>
          <cell r="N249">
            <v>8500.97245313306</v>
          </cell>
          <cell r="O249">
            <v>10477.9865987709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-1542.30724942847</v>
          </cell>
          <cell r="B250">
            <v>-3973.26842882551</v>
          </cell>
          <cell r="C250">
            <v>-4910.85805367084</v>
          </cell>
          <cell r="D250">
            <v>-4129.96318288871</v>
          </cell>
          <cell r="E250">
            <v>-3305.54098262671</v>
          </cell>
          <cell r="F250">
            <v>-2422.43264024657</v>
          </cell>
          <cell r="G250">
            <v>-1479.81882920431</v>
          </cell>
          <cell r="H250">
            <v>-456.612822891836</v>
          </cell>
          <cell r="I250">
            <v>657.175299078696</v>
          </cell>
          <cell r="J250">
            <v>1877.0000512723</v>
          </cell>
          <cell r="K250">
            <v>3232.69703849269</v>
          </cell>
          <cell r="L250">
            <v>4721.38464534636</v>
          </cell>
          <cell r="M250">
            <v>6343.21828564281</v>
          </cell>
          <cell r="N250">
            <v>8119.62042719713</v>
          </cell>
          <cell r="O250">
            <v>10067.7932307669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-1555.83172708151</v>
          </cell>
          <cell r="B251">
            <v>-4035.0448281788</v>
          </cell>
          <cell r="C251">
            <v>-5004.0185226087</v>
          </cell>
          <cell r="D251">
            <v>-4235.70670131437</v>
          </cell>
          <cell r="E251">
            <v>-3406.15887883487</v>
          </cell>
          <cell r="F251">
            <v>-2532.56149606995</v>
          </cell>
          <cell r="G251">
            <v>-1594.74224760465</v>
          </cell>
          <cell r="H251">
            <v>-573.183497781505</v>
          </cell>
          <cell r="I251">
            <v>540.073802818338</v>
          </cell>
          <cell r="J251">
            <v>1759.70531792634</v>
          </cell>
          <cell r="K251">
            <v>3096.68996674694</v>
          </cell>
          <cell r="L251">
            <v>4555.39149843912</v>
          </cell>
          <cell r="M251">
            <v>6154.76461003218</v>
          </cell>
          <cell r="N251">
            <v>7911.53978854085</v>
          </cell>
          <cell r="O251">
            <v>9833.56291838192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>
            <v>-1749.73035877534</v>
          </cell>
          <cell r="B252">
            <v>-4775.84239725118</v>
          </cell>
          <cell r="C252">
            <v>-5852.69413570939</v>
          </cell>
          <cell r="D252">
            <v>-5140.4885150394</v>
          </cell>
          <cell r="E252">
            <v>-4381.1609184404</v>
          </cell>
          <cell r="F252">
            <v>-3581.40899912844</v>
          </cell>
          <cell r="G252">
            <v>-2736.21926040849</v>
          </cell>
          <cell r="H252">
            <v>-1821.73387256557</v>
          </cell>
          <cell r="I252">
            <v>-815.444837629996</v>
          </cell>
          <cell r="J252">
            <v>293.096724422306</v>
          </cell>
          <cell r="K252">
            <v>1500.98857804383</v>
          </cell>
          <cell r="L252">
            <v>2822.24066275279</v>
          </cell>
          <cell r="M252">
            <v>4272.10405551742</v>
          </cell>
          <cell r="N252">
            <v>5856.32204758123</v>
          </cell>
          <cell r="O252">
            <v>7592.64781748183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>
            <v>-1534.13392145744</v>
          </cell>
          <cell r="B253">
            <v>-3955.87485544612</v>
          </cell>
          <cell r="C253">
            <v>-4916.68103599864</v>
          </cell>
          <cell r="D253">
            <v>-4149.65989226582</v>
          </cell>
          <cell r="E253">
            <v>-3328.49696134138</v>
          </cell>
          <cell r="F253">
            <v>-2452.54296871588</v>
          </cell>
          <cell r="G253">
            <v>-1506.49874120667</v>
          </cell>
          <cell r="H253">
            <v>-481.803589678929</v>
          </cell>
          <cell r="I253">
            <v>638.23144973935</v>
          </cell>
          <cell r="J253">
            <v>1858.94687943061</v>
          </cell>
          <cell r="K253">
            <v>3190.35230175747</v>
          </cell>
          <cell r="L253">
            <v>4651.83149982634</v>
          </cell>
          <cell r="M253">
            <v>6260.63149528963</v>
          </cell>
          <cell r="N253">
            <v>8015.11386351068</v>
          </cell>
          <cell r="O253">
            <v>9945.82042720585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-1665.41174829104</v>
          </cell>
          <cell r="B254">
            <v>-4460.89342920732</v>
          </cell>
          <cell r="C254">
            <v>-5493.16232864086</v>
          </cell>
          <cell r="D254">
            <v>-4758.58611152673</v>
          </cell>
          <cell r="E254">
            <v>-3984.35772574558</v>
          </cell>
          <cell r="F254">
            <v>-3160.11947259499</v>
          </cell>
          <cell r="G254">
            <v>-2275.03662667647</v>
          </cell>
          <cell r="H254">
            <v>-1316.78617675021</v>
          </cell>
          <cell r="I254">
            <v>-264.028686999744</v>
          </cell>
          <cell r="J254">
            <v>893.914293449076</v>
          </cell>
          <cell r="K254">
            <v>2151.36574113139</v>
          </cell>
          <cell r="L254">
            <v>3518.78067938016</v>
          </cell>
          <cell r="M254">
            <v>5024.66387583608</v>
          </cell>
          <cell r="N254">
            <v>6692.59726368444</v>
          </cell>
          <cell r="O254">
            <v>8511.30771718935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A255">
            <v>-1623.42353838241</v>
          </cell>
          <cell r="B255">
            <v>-4297.29332614043</v>
          </cell>
          <cell r="C255">
            <v>-5309.9889441056</v>
          </cell>
          <cell r="D255">
            <v>-4567.5547562097</v>
          </cell>
          <cell r="E255">
            <v>-3768.66381638531</v>
          </cell>
          <cell r="F255">
            <v>-2912.41378622641</v>
          </cell>
          <cell r="G255">
            <v>-1996.49279294251</v>
          </cell>
          <cell r="H255">
            <v>-1005.16631640373</v>
          </cell>
          <cell r="I255">
            <v>66.783829688113</v>
          </cell>
          <cell r="J255">
            <v>1238.50492391898</v>
          </cell>
          <cell r="K255">
            <v>2530.01657972899</v>
          </cell>
          <cell r="L255">
            <v>3935.90907126727</v>
          </cell>
          <cell r="M255">
            <v>5481.76492009593</v>
          </cell>
          <cell r="N255">
            <v>7170.58158138092</v>
          </cell>
          <cell r="O255">
            <v>9021.73366926331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-1492.21567990333</v>
          </cell>
          <cell r="B256">
            <v>-3789.93938505679</v>
          </cell>
          <cell r="C256">
            <v>-4703.25930638234</v>
          </cell>
          <cell r="D256">
            <v>-3904.46465766475</v>
          </cell>
          <cell r="E256">
            <v>-3058.78022394831</v>
          </cell>
          <cell r="F256">
            <v>-2157.65748628042</v>
          </cell>
          <cell r="G256">
            <v>-1193.41912163149</v>
          </cell>
          <cell r="H256">
            <v>-154.853898702534</v>
          </cell>
          <cell r="I256">
            <v>985.063779969274</v>
          </cell>
          <cell r="J256">
            <v>2239.35308523915</v>
          </cell>
          <cell r="K256">
            <v>3620.36140168919</v>
          </cell>
          <cell r="L256">
            <v>5132.46991160523</v>
          </cell>
          <cell r="M256">
            <v>6794.94424494248</v>
          </cell>
          <cell r="N256">
            <v>8608.19746879135</v>
          </cell>
          <cell r="O256">
            <v>10590.540228076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-1549.42835265649</v>
          </cell>
          <cell r="B257">
            <v>-4013.58977482971</v>
          </cell>
          <cell r="C257">
            <v>-4966.61944767489</v>
          </cell>
          <cell r="D257">
            <v>-4194.30647533459</v>
          </cell>
          <cell r="E257">
            <v>-3374.12510370161</v>
          </cell>
          <cell r="F257">
            <v>-2491.84212573059</v>
          </cell>
          <cell r="G257">
            <v>-1545.90732942752</v>
          </cell>
          <cell r="H257">
            <v>-533.280834488052</v>
          </cell>
          <cell r="I257">
            <v>569.346825080532</v>
          </cell>
          <cell r="J257">
            <v>1791.71844917409</v>
          </cell>
          <cell r="K257">
            <v>3121.40434141121</v>
          </cell>
          <cell r="L257">
            <v>4582.12930537618</v>
          </cell>
          <cell r="M257">
            <v>6188.4687258294</v>
          </cell>
          <cell r="N257">
            <v>7951.19568923823</v>
          </cell>
          <cell r="O257">
            <v>9876.13175536803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-1515.6902715455</v>
          </cell>
          <cell r="B258">
            <v>-3884.6498986482</v>
          </cell>
          <cell r="C258">
            <v>-4822.0270408101</v>
          </cell>
          <cell r="D258">
            <v>-4039.3955270376</v>
          </cell>
          <cell r="E258">
            <v>-3200.97339152985</v>
          </cell>
          <cell r="F258">
            <v>-2298.37104376749</v>
          </cell>
          <cell r="G258">
            <v>-1341.35722583843</v>
          </cell>
          <cell r="H258">
            <v>-311.700357532853</v>
          </cell>
          <cell r="I258">
            <v>810.813121294651</v>
          </cell>
          <cell r="J258">
            <v>2050.15384567242</v>
          </cell>
          <cell r="K258">
            <v>3406.79697527404</v>
          </cell>
          <cell r="L258">
            <v>4895.44803530488</v>
          </cell>
          <cell r="M258">
            <v>6530.13253036994</v>
          </cell>
          <cell r="N258">
            <v>8322.90406799758</v>
          </cell>
          <cell r="O258">
            <v>10285.1968520299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>
            <v>-1744.61443197993</v>
          </cell>
          <cell r="B259">
            <v>-4759.9314733172</v>
          </cell>
          <cell r="C259">
            <v>-5836.01834074572</v>
          </cell>
          <cell r="D259">
            <v>-5127.90309433365</v>
          </cell>
          <cell r="E259">
            <v>-4379.70940989823</v>
          </cell>
          <cell r="F259">
            <v>-3583.55397422427</v>
          </cell>
          <cell r="G259">
            <v>-2732.92115897906</v>
          </cell>
          <cell r="H259">
            <v>-1813.87057356943</v>
          </cell>
          <cell r="I259">
            <v>-812.027209763167</v>
          </cell>
          <cell r="J259">
            <v>275.320194413242</v>
          </cell>
          <cell r="K259">
            <v>1474.02429955132</v>
          </cell>
          <cell r="L259">
            <v>2785.24076276328</v>
          </cell>
          <cell r="M259">
            <v>4219.57224554422</v>
          </cell>
          <cell r="N259">
            <v>5792.61949178214</v>
          </cell>
          <cell r="O259">
            <v>7524.29101813472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-1556.71301130467</v>
          </cell>
          <cell r="B260">
            <v>-4035.25292544285</v>
          </cell>
          <cell r="C260">
            <v>-4993.57191891782</v>
          </cell>
          <cell r="D260">
            <v>-4217.51832276792</v>
          </cell>
          <cell r="E260">
            <v>-3398.33967906208</v>
          </cell>
          <cell r="F260">
            <v>-2524.81376373527</v>
          </cell>
          <cell r="G260">
            <v>-1586.74285512527</v>
          </cell>
          <cell r="H260">
            <v>-570.948673071781</v>
          </cell>
          <cell r="I260">
            <v>538.412823219345</v>
          </cell>
          <cell r="J260">
            <v>1751.90228954366</v>
          </cell>
          <cell r="K260">
            <v>3079.81616830523</v>
          </cell>
          <cell r="L260">
            <v>4536.38334278059</v>
          </cell>
          <cell r="M260">
            <v>6130.60304185986</v>
          </cell>
          <cell r="N260">
            <v>7896.48823167046</v>
          </cell>
          <cell r="O260">
            <v>9816.84240550163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-1494.98418120401</v>
          </cell>
          <cell r="B261">
            <v>-3803.25441596616</v>
          </cell>
          <cell r="C261">
            <v>-4735.11042749893</v>
          </cell>
          <cell r="D261">
            <v>-3940.05943596673</v>
          </cell>
          <cell r="E261">
            <v>-3097.22472192564</v>
          </cell>
          <cell r="F261">
            <v>-2194.17447696208</v>
          </cell>
          <cell r="G261">
            <v>-1221.67998110687</v>
          </cell>
          <cell r="H261">
            <v>-173.624088461428</v>
          </cell>
          <cell r="I261">
            <v>967.955064356799</v>
          </cell>
          <cell r="J261">
            <v>2223.35455554418</v>
          </cell>
          <cell r="K261">
            <v>3604.18481377571</v>
          </cell>
          <cell r="L261">
            <v>5112.18388513652</v>
          </cell>
          <cell r="M261">
            <v>6762.27299844737</v>
          </cell>
          <cell r="N261">
            <v>8573.22306924117</v>
          </cell>
          <cell r="O261">
            <v>10556.9788856186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-1497.19424140308</v>
          </cell>
          <cell r="B262">
            <v>-3806.18411968011</v>
          </cell>
          <cell r="C262">
            <v>-4725.02638046039</v>
          </cell>
          <cell r="D262">
            <v>-3934.73249310097</v>
          </cell>
          <cell r="E262">
            <v>-3103.60962811384</v>
          </cell>
          <cell r="F262">
            <v>-2212.39086399498</v>
          </cell>
          <cell r="G262">
            <v>-1260.4062030987</v>
          </cell>
          <cell r="H262">
            <v>-215.426552766872</v>
          </cell>
          <cell r="I262">
            <v>935.372544527334</v>
          </cell>
          <cell r="J262">
            <v>2192.5129741856</v>
          </cell>
          <cell r="K262">
            <v>3559.64424729819</v>
          </cell>
          <cell r="L262">
            <v>5060.55897295246</v>
          </cell>
          <cell r="M262">
            <v>6708.5978119399</v>
          </cell>
          <cell r="N262">
            <v>8518.63537181375</v>
          </cell>
          <cell r="O262">
            <v>10500.651143189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-1667.88905607745</v>
          </cell>
          <cell r="B263">
            <v>-4468.94101524584</v>
          </cell>
          <cell r="C263">
            <v>-5488.17994520373</v>
          </cell>
          <cell r="D263">
            <v>-4740.10299346374</v>
          </cell>
          <cell r="E263">
            <v>-3957.4788081782</v>
          </cell>
          <cell r="F263">
            <v>-3128.41666446691</v>
          </cell>
          <cell r="G263">
            <v>-2247.3976592469</v>
          </cell>
          <cell r="H263">
            <v>-1286.29247227798</v>
          </cell>
          <cell r="I263">
            <v>-228.874090839593</v>
          </cell>
          <cell r="J263">
            <v>917.28674576064</v>
          </cell>
          <cell r="K263">
            <v>2172.60533315464</v>
          </cell>
          <cell r="L263">
            <v>3551.06755389368</v>
          </cell>
          <cell r="M263">
            <v>5070.35966103396</v>
          </cell>
          <cell r="N263">
            <v>6741.72169824221</v>
          </cell>
          <cell r="O263">
            <v>8575.51430826906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-1569.471810127</v>
          </cell>
          <cell r="B264">
            <v>-4077.48290497606</v>
          </cell>
          <cell r="C264">
            <v>-5053.92679770996</v>
          </cell>
          <cell r="D264">
            <v>-4292.89655992878</v>
          </cell>
          <cell r="E264">
            <v>-3485.91776441062</v>
          </cell>
          <cell r="F264">
            <v>-2623.84035940112</v>
          </cell>
          <cell r="G264">
            <v>-1695.69495940611</v>
          </cell>
          <cell r="H264">
            <v>-692.600353926479</v>
          </cell>
          <cell r="I264">
            <v>407.446604315291</v>
          </cell>
          <cell r="J264">
            <v>1617.32074497648</v>
          </cell>
          <cell r="K264">
            <v>2946.06731952899</v>
          </cell>
          <cell r="L264">
            <v>4396.39005592251</v>
          </cell>
          <cell r="M264">
            <v>5988.36482139377</v>
          </cell>
          <cell r="N264">
            <v>7732.57650580825</v>
          </cell>
          <cell r="O264">
            <v>9651.23364622145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-1517.62024639696</v>
          </cell>
          <cell r="B265">
            <v>-3885.24747099304</v>
          </cell>
          <cell r="C265">
            <v>-4817.00837706823</v>
          </cell>
          <cell r="D265">
            <v>-4025.47243518446</v>
          </cell>
          <cell r="E265">
            <v>-3189.27650841329</v>
          </cell>
          <cell r="F265">
            <v>-2298.6469951744</v>
          </cell>
          <cell r="G265">
            <v>-1336.29641328909</v>
          </cell>
          <cell r="H265">
            <v>-295.410938513549</v>
          </cell>
          <cell r="I265">
            <v>838.274369633223</v>
          </cell>
          <cell r="J265">
            <v>2083.83055422525</v>
          </cell>
          <cell r="K265">
            <v>3448.60341526758</v>
          </cell>
          <cell r="L265">
            <v>4934.42557626934</v>
          </cell>
          <cell r="M265">
            <v>6562.92790039531</v>
          </cell>
          <cell r="N265">
            <v>8355.90365527774</v>
          </cell>
          <cell r="O265">
            <v>10322.1872671809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-1551.55481433017</v>
          </cell>
          <cell r="B266">
            <v>-4017.0105201808</v>
          </cell>
          <cell r="C266">
            <v>-4974.21292287364</v>
          </cell>
          <cell r="D266">
            <v>-4193.62644188307</v>
          </cell>
          <cell r="E266">
            <v>-3365.15754073672</v>
          </cell>
          <cell r="F266">
            <v>-2491.32858800215</v>
          </cell>
          <cell r="G266">
            <v>-1548.24312881239</v>
          </cell>
          <cell r="H266">
            <v>-528.999565773288</v>
          </cell>
          <cell r="I266">
            <v>588.710669558987</v>
          </cell>
          <cell r="J266">
            <v>1812.21842537936</v>
          </cell>
          <cell r="K266">
            <v>3143.89378642601</v>
          </cell>
          <cell r="L266">
            <v>4600.70971602897</v>
          </cell>
          <cell r="M266">
            <v>6202.53245466957</v>
          </cell>
          <cell r="N266">
            <v>7958.69049384659</v>
          </cell>
          <cell r="O266">
            <v>9889.84679505674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-1621.93479501564</v>
          </cell>
          <cell r="B267">
            <v>-4288.54992972681</v>
          </cell>
          <cell r="C267">
            <v>-5297.28042740706</v>
          </cell>
          <cell r="D267">
            <v>-4554.23834171849</v>
          </cell>
          <cell r="E267">
            <v>-3751.63256139784</v>
          </cell>
          <cell r="F267">
            <v>-2901.72471027688</v>
          </cell>
          <cell r="G267">
            <v>-1995.72781345239</v>
          </cell>
          <cell r="H267">
            <v>-1013.88694054863</v>
          </cell>
          <cell r="I267">
            <v>64.3237115657578</v>
          </cell>
          <cell r="J267">
            <v>1241.2937588681</v>
          </cell>
          <cell r="K267">
            <v>2531.5093338828</v>
          </cell>
          <cell r="L267">
            <v>3947.55664637136</v>
          </cell>
          <cell r="M267">
            <v>5492.296285315</v>
          </cell>
          <cell r="N267">
            <v>7177.7790556952</v>
          </cell>
          <cell r="O267">
            <v>9024.96542472371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A268">
            <v>-1571.0714682576</v>
          </cell>
          <cell r="B268">
            <v>-4088.50895173355</v>
          </cell>
          <cell r="C268">
            <v>-5058.62633769322</v>
          </cell>
          <cell r="D268">
            <v>-4290.16432834049</v>
          </cell>
          <cell r="E268">
            <v>-3479.30507008346</v>
          </cell>
          <cell r="F268">
            <v>-2620.06296255369</v>
          </cell>
          <cell r="G268">
            <v>-1701.44875689124</v>
          </cell>
          <cell r="H268">
            <v>-690.294564321993</v>
          </cell>
          <cell r="I268">
            <v>415.954378983594</v>
          </cell>
          <cell r="J268">
            <v>1621.01802640523</v>
          </cell>
          <cell r="K268">
            <v>2945.9355710548</v>
          </cell>
          <cell r="L268">
            <v>4400.28530436899</v>
          </cell>
          <cell r="M268">
            <v>5993.96437794514</v>
          </cell>
          <cell r="N268">
            <v>7739.76193780847</v>
          </cell>
          <cell r="O268">
            <v>9649.16762456066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>
            <v>-1674.37241421269</v>
          </cell>
          <cell r="B269">
            <v>-4492.66351140565</v>
          </cell>
          <cell r="C269">
            <v>-5535.20444794826</v>
          </cell>
          <cell r="D269">
            <v>-4784.67305237726</v>
          </cell>
          <cell r="E269">
            <v>-3993.62305066662</v>
          </cell>
          <cell r="F269">
            <v>-3164.3581599059</v>
          </cell>
          <cell r="G269">
            <v>-2276.4356533169</v>
          </cell>
          <cell r="H269">
            <v>-1315.43699692375</v>
          </cell>
          <cell r="I269">
            <v>-268.319407423133</v>
          </cell>
          <cell r="J269">
            <v>874.758878870631</v>
          </cell>
          <cell r="K269">
            <v>2130.11075146382</v>
          </cell>
          <cell r="L269">
            <v>3503.87316706614</v>
          </cell>
          <cell r="M269">
            <v>5007.97450684398</v>
          </cell>
          <cell r="N269">
            <v>6659.4337130716</v>
          </cell>
          <cell r="O269">
            <v>8473.87287584686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>
            <v>-1651.847777673</v>
          </cell>
          <cell r="B270">
            <v>-4402.94790151044</v>
          </cell>
          <cell r="C270">
            <v>-5431.46070802054</v>
          </cell>
          <cell r="D270">
            <v>-4698.71736645373</v>
          </cell>
          <cell r="E270">
            <v>-3918.81395866036</v>
          </cell>
          <cell r="F270">
            <v>-3085.02742421937</v>
          </cell>
          <cell r="G270">
            <v>-2193.39750068657</v>
          </cell>
          <cell r="H270">
            <v>-1225.23111534871</v>
          </cell>
          <cell r="I270">
            <v>-166.271970557544</v>
          </cell>
          <cell r="J270">
            <v>983.643245117552</v>
          </cell>
          <cell r="K270">
            <v>2252.40976977686</v>
          </cell>
          <cell r="L270">
            <v>3642.78420762601</v>
          </cell>
          <cell r="M270">
            <v>5165.02996138527</v>
          </cell>
          <cell r="N270">
            <v>6837.33375249453</v>
          </cell>
          <cell r="O270">
            <v>8658.55403628394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-1484.5301886918</v>
          </cell>
          <cell r="B271">
            <v>-3756.76424040208</v>
          </cell>
          <cell r="C271">
            <v>-4671.62985374721</v>
          </cell>
          <cell r="D271">
            <v>-3863.50481811218</v>
          </cell>
          <cell r="E271">
            <v>-3015.04653613578</v>
          </cell>
          <cell r="F271">
            <v>-2106.07558882158</v>
          </cell>
          <cell r="G271">
            <v>-1120.31852398642</v>
          </cell>
          <cell r="H271">
            <v>-56.5085900405493</v>
          </cell>
          <cell r="I271">
            <v>1108.09814745469</v>
          </cell>
          <cell r="J271">
            <v>2371.25946687226</v>
          </cell>
          <cell r="K271">
            <v>3753.81745026485</v>
          </cell>
          <cell r="L271">
            <v>5279.4623262371</v>
          </cell>
          <cell r="M271">
            <v>6944.17361575317</v>
          </cell>
          <cell r="N271">
            <v>8780.11036238533</v>
          </cell>
          <cell r="O271">
            <v>10780.3579005817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-1745.1776184925</v>
          </cell>
          <cell r="B272">
            <v>-4762.76694503538</v>
          </cell>
          <cell r="C272">
            <v>-5854.0846672829</v>
          </cell>
          <cell r="D272">
            <v>-5147.49401531585</v>
          </cell>
          <cell r="E272">
            <v>-4400.28526470902</v>
          </cell>
          <cell r="F272">
            <v>-3606.37304760353</v>
          </cell>
          <cell r="G272">
            <v>-2753.24530061325</v>
          </cell>
          <cell r="H272">
            <v>-1831.16107665326</v>
          </cell>
          <cell r="I272">
            <v>-822.760277602856</v>
          </cell>
          <cell r="J272">
            <v>277.876092753314</v>
          </cell>
          <cell r="K272">
            <v>1486.59826135549</v>
          </cell>
          <cell r="L272">
            <v>2819.30549001949</v>
          </cell>
          <cell r="M272">
            <v>4269.90721062134</v>
          </cell>
          <cell r="N272">
            <v>5843.98120137177</v>
          </cell>
          <cell r="O272">
            <v>7567.77073566764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-1680.74369873989</v>
          </cell>
          <cell r="B273">
            <v>-4514.83199915986</v>
          </cell>
          <cell r="C273">
            <v>-5557.71806787497</v>
          </cell>
          <cell r="D273">
            <v>-4821.97910254122</v>
          </cell>
          <cell r="E273">
            <v>-4040.03317336812</v>
          </cell>
          <cell r="F273">
            <v>-3218.36677061988</v>
          </cell>
          <cell r="G273">
            <v>-2334.92805830653</v>
          </cell>
          <cell r="H273">
            <v>-1381.70858047572</v>
          </cell>
          <cell r="I273">
            <v>-337.077427718033</v>
          </cell>
          <cell r="J273">
            <v>801.282338015078</v>
          </cell>
          <cell r="K273">
            <v>2041.72703795643</v>
          </cell>
          <cell r="L273">
            <v>3409.55247172039</v>
          </cell>
          <cell r="M273">
            <v>4910.45379490706</v>
          </cell>
          <cell r="N273">
            <v>6557.60265497378</v>
          </cell>
          <cell r="O273">
            <v>8359.96332024028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-1573.67607123993</v>
          </cell>
          <cell r="B274">
            <v>-4098.34446032475</v>
          </cell>
          <cell r="C274">
            <v>-5065.16156725113</v>
          </cell>
          <cell r="D274">
            <v>-4297.85673728047</v>
          </cell>
          <cell r="E274">
            <v>-3477.41614810397</v>
          </cell>
          <cell r="F274">
            <v>-2607.12875526002</v>
          </cell>
          <cell r="G274">
            <v>-1681.93637717583</v>
          </cell>
          <cell r="H274">
            <v>-676.511567104215</v>
          </cell>
          <cell r="I274">
            <v>425.037393138419</v>
          </cell>
          <cell r="J274">
            <v>1631.8030024115</v>
          </cell>
          <cell r="K274">
            <v>2945.38281727093</v>
          </cell>
          <cell r="L274">
            <v>4378.14318751852</v>
          </cell>
          <cell r="M274">
            <v>5952.84325310156</v>
          </cell>
          <cell r="N274">
            <v>7678.03314621392</v>
          </cell>
          <cell r="O274">
            <v>9572.3326859761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-1691.66694042507</v>
          </cell>
          <cell r="B275">
            <v>-4552.88884682918</v>
          </cell>
          <cell r="C275">
            <v>-5582.7947094177</v>
          </cell>
          <cell r="D275">
            <v>-4844.02114517737</v>
          </cell>
          <cell r="E275">
            <v>-4054.70150571535</v>
          </cell>
          <cell r="F275">
            <v>-3217.28303804095</v>
          </cell>
          <cell r="G275">
            <v>-2337.04673251591</v>
          </cell>
          <cell r="H275">
            <v>-1391.11748778907</v>
          </cell>
          <cell r="I275">
            <v>-357.101302723837</v>
          </cell>
          <cell r="J275">
            <v>784.157247095536</v>
          </cell>
          <cell r="K275">
            <v>2031.32414687259</v>
          </cell>
          <cell r="L275">
            <v>3398.33136083488</v>
          </cell>
          <cell r="M275">
            <v>4891.45153562577</v>
          </cell>
          <cell r="N275">
            <v>6523.31910589639</v>
          </cell>
          <cell r="O275">
            <v>8325.32809799816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>
            <v>-1543.32002701991</v>
          </cell>
          <cell r="B276">
            <v>-3989.39984447037</v>
          </cell>
          <cell r="C276">
            <v>-4937.78861435991</v>
          </cell>
          <cell r="D276">
            <v>-4161.66624105663</v>
          </cell>
          <cell r="E276">
            <v>-3340.94190590495</v>
          </cell>
          <cell r="F276">
            <v>-2465.2112263852</v>
          </cell>
          <cell r="G276">
            <v>-1529.32319379895</v>
          </cell>
          <cell r="H276">
            <v>-510.398081873348</v>
          </cell>
          <cell r="I276">
            <v>610.967881031765</v>
          </cell>
          <cell r="J276">
            <v>1842.84657055075</v>
          </cell>
          <cell r="K276">
            <v>3184.40750300015</v>
          </cell>
          <cell r="L276">
            <v>4649.04467541233</v>
          </cell>
          <cell r="M276">
            <v>6260.29786931161</v>
          </cell>
          <cell r="N276">
            <v>8023.79514373231</v>
          </cell>
          <cell r="O276">
            <v>9952.17430163318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A277">
            <v>-1663.65471189772</v>
          </cell>
          <cell r="B277">
            <v>-4458.45869033368</v>
          </cell>
          <cell r="C277">
            <v>-5500.4817355612</v>
          </cell>
          <cell r="D277">
            <v>-4767.30683037597</v>
          </cell>
          <cell r="E277">
            <v>-3993.85196194898</v>
          </cell>
          <cell r="F277">
            <v>-3176.17521137188</v>
          </cell>
          <cell r="G277">
            <v>-2297.18709650112</v>
          </cell>
          <cell r="H277">
            <v>-1345.95207779122</v>
          </cell>
          <cell r="I277">
            <v>-299.035895261945</v>
          </cell>
          <cell r="J277">
            <v>841.523010584699</v>
          </cell>
          <cell r="K277">
            <v>2095.06261430073</v>
          </cell>
          <cell r="L277">
            <v>3462.07342626441</v>
          </cell>
          <cell r="M277">
            <v>4959.95917958161</v>
          </cell>
          <cell r="N277">
            <v>6607.90812591925</v>
          </cell>
          <cell r="O277">
            <v>8412.61322224498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A278">
            <v>-1453.31958423436</v>
          </cell>
          <cell r="B278">
            <v>-3649.23655466311</v>
          </cell>
          <cell r="C278">
            <v>-4554.93066029408</v>
          </cell>
          <cell r="D278">
            <v>-3755.69251276744</v>
          </cell>
          <cell r="E278">
            <v>-2908.07075832865</v>
          </cell>
          <cell r="F278">
            <v>-1997.15608623197</v>
          </cell>
          <cell r="G278">
            <v>-1016.22954325573</v>
          </cell>
          <cell r="H278">
            <v>54.4555113822759</v>
          </cell>
          <cell r="I278">
            <v>1224.0313145383</v>
          </cell>
          <cell r="J278">
            <v>2504.15987763103</v>
          </cell>
          <cell r="K278">
            <v>3905.62493640238</v>
          </cell>
          <cell r="L278">
            <v>5444.14903282097</v>
          </cell>
          <cell r="M278">
            <v>7134.38344951806</v>
          </cell>
          <cell r="N278">
            <v>8978.38531997238</v>
          </cell>
          <cell r="O278">
            <v>11007.8775250637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>
            <v>-1480.58712553823</v>
          </cell>
          <cell r="B279">
            <v>-3746.28967912292</v>
          </cell>
          <cell r="C279">
            <v>-4664.57482665805</v>
          </cell>
          <cell r="D279">
            <v>-3876.38887838799</v>
          </cell>
          <cell r="E279">
            <v>-3026.94100549416</v>
          </cell>
          <cell r="F279">
            <v>-2112.25396218113</v>
          </cell>
          <cell r="G279">
            <v>-1137.93592219582</v>
          </cell>
          <cell r="H279">
            <v>-93.1652595078953</v>
          </cell>
          <cell r="I279">
            <v>1053.72945986856</v>
          </cell>
          <cell r="J279">
            <v>2308.60734166684</v>
          </cell>
          <cell r="K279">
            <v>3683.23497805739</v>
          </cell>
          <cell r="L279">
            <v>5197.21053031377</v>
          </cell>
          <cell r="M279">
            <v>6858.60793532681</v>
          </cell>
          <cell r="N279">
            <v>8676.20300349733</v>
          </cell>
          <cell r="O279">
            <v>10670.4327391524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>
            <v>-1719.94936028617</v>
          </cell>
          <cell r="B280">
            <v>-4664.87706517641</v>
          </cell>
          <cell r="C280">
            <v>-5725.01025942285</v>
          </cell>
          <cell r="D280">
            <v>-4994.231176321</v>
          </cell>
          <cell r="E280">
            <v>-4223.50383687907</v>
          </cell>
          <cell r="F280">
            <v>-3415.78735526315</v>
          </cell>
          <cell r="G280">
            <v>-2547.58050569167</v>
          </cell>
          <cell r="H280">
            <v>-1603.61560815318</v>
          </cell>
          <cell r="I280">
            <v>-571.268787813701</v>
          </cell>
          <cell r="J280">
            <v>546.339773619337</v>
          </cell>
          <cell r="K280">
            <v>1772.72891518299</v>
          </cell>
          <cell r="L280">
            <v>3119.67681057461</v>
          </cell>
          <cell r="M280">
            <v>4590.03152063005</v>
          </cell>
          <cell r="N280">
            <v>6201.44305800552</v>
          </cell>
          <cell r="O280">
            <v>7969.16210770041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-1708.05392707332</v>
          </cell>
          <cell r="B281">
            <v>-4616.96361899827</v>
          </cell>
          <cell r="C281">
            <v>-5673.16966478878</v>
          </cell>
          <cell r="D281">
            <v>-4946.37929867209</v>
          </cell>
          <cell r="E281">
            <v>-4186.2408646302</v>
          </cell>
          <cell r="F281">
            <v>-3381.47312164619</v>
          </cell>
          <cell r="G281">
            <v>-2513.13402205175</v>
          </cell>
          <cell r="H281">
            <v>-1571.16552618618</v>
          </cell>
          <cell r="I281">
            <v>-556.5889001686</v>
          </cell>
          <cell r="J281">
            <v>551.78634678482</v>
          </cell>
          <cell r="K281">
            <v>1771.60007043201</v>
          </cell>
          <cell r="L281">
            <v>3108.46122117489</v>
          </cell>
          <cell r="M281">
            <v>4574.56214235267</v>
          </cell>
          <cell r="N281">
            <v>6177.20551640136</v>
          </cell>
          <cell r="O281">
            <v>7934.09766186399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>
            <v>-1483.68190626559</v>
          </cell>
          <cell r="B282">
            <v>-3757.09352090099</v>
          </cell>
          <cell r="C282">
            <v>-4676.46568623709</v>
          </cell>
          <cell r="D282">
            <v>-3882.18709087828</v>
          </cell>
          <cell r="E282">
            <v>-3034.50005288514</v>
          </cell>
          <cell r="F282">
            <v>-2119.15005179808</v>
          </cell>
          <cell r="G282">
            <v>-1138.66390982474</v>
          </cell>
          <cell r="H282">
            <v>-85.1318676528519</v>
          </cell>
          <cell r="I282">
            <v>1064.50680129867</v>
          </cell>
          <cell r="J282">
            <v>2326.5517235732</v>
          </cell>
          <cell r="K282">
            <v>3707.83480455403</v>
          </cell>
          <cell r="L282">
            <v>5219.36226667139</v>
          </cell>
          <cell r="M282">
            <v>6875.51347207382</v>
          </cell>
          <cell r="N282">
            <v>8693.43572852634</v>
          </cell>
          <cell r="O282">
            <v>10690.82775141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>
            <v>-1445.63955645025</v>
          </cell>
          <cell r="B283">
            <v>-3608.19860737426</v>
          </cell>
          <cell r="C283">
            <v>-4510.74831582516</v>
          </cell>
          <cell r="D283">
            <v>-3719.88403306197</v>
          </cell>
          <cell r="E283">
            <v>-2872.36582764794</v>
          </cell>
          <cell r="F283">
            <v>-1964.85100314897</v>
          </cell>
          <cell r="G283">
            <v>-983.94913664359</v>
          </cell>
          <cell r="H283">
            <v>90.1942446005833</v>
          </cell>
          <cell r="I283">
            <v>1258.59714909465</v>
          </cell>
          <cell r="J283">
            <v>2534.19163855293</v>
          </cell>
          <cell r="K283">
            <v>3931.39611415544</v>
          </cell>
          <cell r="L283">
            <v>5455.71934659842</v>
          </cell>
          <cell r="M283">
            <v>7137.37803663952</v>
          </cell>
          <cell r="N283">
            <v>8973.76028269041</v>
          </cell>
          <cell r="O283">
            <v>10988.0561665338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>
            <v>-1728.29326582348</v>
          </cell>
          <cell r="B284">
            <v>-4684.72116278959</v>
          </cell>
          <cell r="C284">
            <v>-5751.06190473229</v>
          </cell>
          <cell r="D284">
            <v>-5029.27524404646</v>
          </cell>
          <cell r="E284">
            <v>-4260.73857382676</v>
          </cell>
          <cell r="F284">
            <v>-3450.50496386539</v>
          </cell>
          <cell r="G284">
            <v>-2585.19009576729</v>
          </cell>
          <cell r="H284">
            <v>-1654.92296775369</v>
          </cell>
          <cell r="I284">
            <v>-637.734286828398</v>
          </cell>
          <cell r="J284">
            <v>478.48224294566</v>
          </cell>
          <cell r="K284">
            <v>1695.61269721605</v>
          </cell>
          <cell r="L284">
            <v>3026.08123199857</v>
          </cell>
          <cell r="M284">
            <v>4485.81867924856</v>
          </cell>
          <cell r="N284">
            <v>6096.04673104425</v>
          </cell>
          <cell r="O284">
            <v>7866.05594879177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-1606.26179700076</v>
          </cell>
          <cell r="B285">
            <v>-4229.7356109802</v>
          </cell>
          <cell r="C285">
            <v>-5225.30848692418</v>
          </cell>
          <cell r="D285">
            <v>-4461.37701518595</v>
          </cell>
          <cell r="E285">
            <v>-3646.68866136458</v>
          </cell>
          <cell r="F285">
            <v>-2782.56265143378</v>
          </cell>
          <cell r="G285">
            <v>-1866.77705014506</v>
          </cell>
          <cell r="H285">
            <v>-877.02355222847</v>
          </cell>
          <cell r="I285">
            <v>202.171796028643</v>
          </cell>
          <cell r="J285">
            <v>1381.91911254165</v>
          </cell>
          <cell r="K285">
            <v>2668.1746775806</v>
          </cell>
          <cell r="L285">
            <v>4086.70888896975</v>
          </cell>
          <cell r="M285">
            <v>5640.79253887179</v>
          </cell>
          <cell r="N285">
            <v>7350.30424444909</v>
          </cell>
          <cell r="O285">
            <v>9224.76103734167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-1624.47511942774</v>
          </cell>
          <cell r="B286">
            <v>-4294.33037601002</v>
          </cell>
          <cell r="C286">
            <v>-5294.56277667052</v>
          </cell>
          <cell r="D286">
            <v>-4538.20271731651</v>
          </cell>
          <cell r="E286">
            <v>-3737.12148300589</v>
          </cell>
          <cell r="F286">
            <v>-2881.58457926638</v>
          </cell>
          <cell r="G286">
            <v>-1974.0114504525</v>
          </cell>
          <cell r="H286">
            <v>-990.234328838902</v>
          </cell>
          <cell r="I286">
            <v>90.809749411358</v>
          </cell>
          <cell r="J286">
            <v>1275.56236410671</v>
          </cell>
          <cell r="K286">
            <v>2560.51947898694</v>
          </cell>
          <cell r="L286">
            <v>3981.34836104797</v>
          </cell>
          <cell r="M286">
            <v>5531.36208362073</v>
          </cell>
          <cell r="N286">
            <v>7221.33517545012</v>
          </cell>
          <cell r="O286">
            <v>9081.98707402399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-1484.87497303114</v>
          </cell>
          <cell r="B287">
            <v>-3760.39697224897</v>
          </cell>
          <cell r="C287">
            <v>-4674.79460321212</v>
          </cell>
          <cell r="D287">
            <v>-3876.00239352844</v>
          </cell>
          <cell r="E287">
            <v>-3032.02248739974</v>
          </cell>
          <cell r="F287">
            <v>-2130.40936581815</v>
          </cell>
          <cell r="G287">
            <v>-1148.1349714988</v>
          </cell>
          <cell r="H287">
            <v>-90.8488264589493</v>
          </cell>
          <cell r="I287">
            <v>1063.62389051427</v>
          </cell>
          <cell r="J287">
            <v>2330.37692107927</v>
          </cell>
          <cell r="K287">
            <v>3707.68906994551</v>
          </cell>
          <cell r="L287">
            <v>5214.40711517457</v>
          </cell>
          <cell r="M287">
            <v>6870.66782879387</v>
          </cell>
          <cell r="N287">
            <v>8679.02433857364</v>
          </cell>
          <cell r="O287">
            <v>10661.5409053311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-1458.79547826615</v>
          </cell>
          <cell r="B288">
            <v>-3664.42046530361</v>
          </cell>
          <cell r="C288">
            <v>-4574.94807320256</v>
          </cell>
          <cell r="D288">
            <v>-3778.83250966065</v>
          </cell>
          <cell r="E288">
            <v>-2921.10777188805</v>
          </cell>
          <cell r="F288">
            <v>-2005.09648544804</v>
          </cell>
          <cell r="G288">
            <v>-1021.05978402033</v>
          </cell>
          <cell r="H288">
            <v>45.1908890208441</v>
          </cell>
          <cell r="I288">
            <v>1208.00063125171</v>
          </cell>
          <cell r="J288">
            <v>2478.72054361772</v>
          </cell>
          <cell r="K288">
            <v>3877.85949833412</v>
          </cell>
          <cell r="L288">
            <v>5421.70063517552</v>
          </cell>
          <cell r="M288">
            <v>7110.2187709034</v>
          </cell>
          <cell r="N288">
            <v>8949.45190053545</v>
          </cell>
          <cell r="O288">
            <v>10975.0646199595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-1700.45670420547</v>
          </cell>
          <cell r="B289">
            <v>-4587.6275313471</v>
          </cell>
          <cell r="C289">
            <v>-5635.83053654656</v>
          </cell>
          <cell r="D289">
            <v>-4901.83080841666</v>
          </cell>
          <cell r="E289">
            <v>-4126.79605482322</v>
          </cell>
          <cell r="F289">
            <v>-3306.19875454898</v>
          </cell>
          <cell r="G289">
            <v>-2420.72843844114</v>
          </cell>
          <cell r="H289">
            <v>-1459.6839989274</v>
          </cell>
          <cell r="I289">
            <v>-420.212891760251</v>
          </cell>
          <cell r="J289">
            <v>713.725830911735</v>
          </cell>
          <cell r="K289">
            <v>1953.66968125456</v>
          </cell>
          <cell r="L289">
            <v>3316.14757163655</v>
          </cell>
          <cell r="M289">
            <v>4812.54680614873</v>
          </cell>
          <cell r="N289">
            <v>6442.73709090829</v>
          </cell>
          <cell r="O289">
            <v>8225.17109672143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-1559.65578774794</v>
          </cell>
          <cell r="B290">
            <v>-4049.76455135838</v>
          </cell>
          <cell r="C290">
            <v>-5007.57450953575</v>
          </cell>
          <cell r="D290">
            <v>-4227.82135969776</v>
          </cell>
          <cell r="E290">
            <v>-3397.48725626654</v>
          </cell>
          <cell r="F290">
            <v>-2506.42909681394</v>
          </cell>
          <cell r="G290">
            <v>-1556.16167329616</v>
          </cell>
          <cell r="H290">
            <v>-534.532279072486</v>
          </cell>
          <cell r="I290">
            <v>579.347794927775</v>
          </cell>
          <cell r="J290">
            <v>1797.32020583932</v>
          </cell>
          <cell r="K290">
            <v>3129.95574183183</v>
          </cell>
          <cell r="L290">
            <v>4598.22713854368</v>
          </cell>
          <cell r="M290">
            <v>6208.30591484472</v>
          </cell>
          <cell r="N290">
            <v>7964.6155206078</v>
          </cell>
          <cell r="O290">
            <v>9887.73658596356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-1540.16078965667</v>
          </cell>
          <cell r="B291">
            <v>-3975.28430550743</v>
          </cell>
          <cell r="C291">
            <v>-4924.9054753057</v>
          </cell>
          <cell r="D291">
            <v>-4144.51935226845</v>
          </cell>
          <cell r="E291">
            <v>-3311.032773086</v>
          </cell>
          <cell r="F291">
            <v>-2426.42912143547</v>
          </cell>
          <cell r="G291">
            <v>-1473.20594015144</v>
          </cell>
          <cell r="H291">
            <v>-444.181589267233</v>
          </cell>
          <cell r="I291">
            <v>684.1299479557</v>
          </cell>
          <cell r="J291">
            <v>1922.82973118399</v>
          </cell>
          <cell r="K291">
            <v>3271.34260836231</v>
          </cell>
          <cell r="L291">
            <v>4747.0815456223</v>
          </cell>
          <cell r="M291">
            <v>6379.43865218965</v>
          </cell>
          <cell r="N291">
            <v>8162.98580599826</v>
          </cell>
          <cell r="O291">
            <v>10112.826324836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-1438.39238223683</v>
          </cell>
          <cell r="B292">
            <v>-3580.74815632606</v>
          </cell>
          <cell r="C292">
            <v>-4466.44154238123</v>
          </cell>
          <cell r="D292">
            <v>-3668.35095807794</v>
          </cell>
          <cell r="E292">
            <v>-2816.7378536064</v>
          </cell>
          <cell r="F292">
            <v>-1900.92346522294</v>
          </cell>
          <cell r="G292">
            <v>-917.748934239728</v>
          </cell>
          <cell r="H292">
            <v>156.753791271179</v>
          </cell>
          <cell r="I292">
            <v>1322.43840015725</v>
          </cell>
          <cell r="J292">
            <v>2602.5102312164</v>
          </cell>
          <cell r="K292">
            <v>4002.46739111758</v>
          </cell>
          <cell r="L292">
            <v>5542.7206025058</v>
          </cell>
          <cell r="M292">
            <v>7238.17269023768</v>
          </cell>
          <cell r="N292">
            <v>9089.28317280856</v>
          </cell>
          <cell r="O292">
            <v>11116.6759558449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-1519.82746576317</v>
          </cell>
          <cell r="B293">
            <v>-3895.22999191322</v>
          </cell>
          <cell r="C293">
            <v>-4830.25946888693</v>
          </cell>
          <cell r="D293">
            <v>-4051.51179252376</v>
          </cell>
          <cell r="E293">
            <v>-3215.11481381109</v>
          </cell>
          <cell r="F293">
            <v>-2314.97781280687</v>
          </cell>
          <cell r="G293">
            <v>-1346.20013894912</v>
          </cell>
          <cell r="H293">
            <v>-304.347752889844</v>
          </cell>
          <cell r="I293">
            <v>829.704488529787</v>
          </cell>
          <cell r="J293">
            <v>2077.96285587543</v>
          </cell>
          <cell r="K293">
            <v>3441.45379214732</v>
          </cell>
          <cell r="L293">
            <v>4935.86266577792</v>
          </cell>
          <cell r="M293">
            <v>6572.58918663846</v>
          </cell>
          <cell r="N293">
            <v>8357.78471763208</v>
          </cell>
          <cell r="O293">
            <v>10324.6212773339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>
            <v>-1762.39842201902</v>
          </cell>
          <cell r="B294">
            <v>-4829.85628881429</v>
          </cell>
          <cell r="C294">
            <v>-5925.82881499475</v>
          </cell>
          <cell r="D294">
            <v>-5220.97253101548</v>
          </cell>
          <cell r="E294">
            <v>-4475.71800379022</v>
          </cell>
          <cell r="F294">
            <v>-3687.05247480291</v>
          </cell>
          <cell r="G294">
            <v>-2845.53920942357</v>
          </cell>
          <cell r="H294">
            <v>-1918.87657621978</v>
          </cell>
          <cell r="I294">
            <v>-923.918673326597</v>
          </cell>
          <cell r="J294">
            <v>165.614140453127</v>
          </cell>
          <cell r="K294">
            <v>1359.21050418783</v>
          </cell>
          <cell r="L294">
            <v>2674.76143235513</v>
          </cell>
          <cell r="M294">
            <v>4112.10516016465</v>
          </cell>
          <cell r="N294">
            <v>5677.57511956275</v>
          </cell>
          <cell r="O294">
            <v>7396.12010579233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-1525.03859462698</v>
          </cell>
          <cell r="B295">
            <v>-3916.96365824409</v>
          </cell>
          <cell r="C295">
            <v>-4859.71082755729</v>
          </cell>
          <cell r="D295">
            <v>-4076.85886897568</v>
          </cell>
          <cell r="E295">
            <v>-3245.39524430184</v>
          </cell>
          <cell r="F295">
            <v>-2360.28260425778</v>
          </cell>
          <cell r="G295">
            <v>-1415.41629900618</v>
          </cell>
          <cell r="H295">
            <v>-392.701491214755</v>
          </cell>
          <cell r="I295">
            <v>735.340113385823</v>
          </cell>
          <cell r="J295">
            <v>1965.43710022478</v>
          </cell>
          <cell r="K295">
            <v>3306.2910056729</v>
          </cell>
          <cell r="L295">
            <v>4777.90010415135</v>
          </cell>
          <cell r="M295">
            <v>6392.04627007116</v>
          </cell>
          <cell r="N295">
            <v>8165.58514449495</v>
          </cell>
          <cell r="O295">
            <v>10106.9523118304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-1539.53008265086</v>
          </cell>
          <cell r="B296">
            <v>-3966.87105134185</v>
          </cell>
          <cell r="C296">
            <v>-4922.03939241352</v>
          </cell>
          <cell r="D296">
            <v>-4146.03517620835</v>
          </cell>
          <cell r="E296">
            <v>-3313.26791233468</v>
          </cell>
          <cell r="F296">
            <v>-2429.4217669244</v>
          </cell>
          <cell r="G296">
            <v>-1480.22316421291</v>
          </cell>
          <cell r="H296">
            <v>-451.305861635285</v>
          </cell>
          <cell r="I296">
            <v>668.088274273014</v>
          </cell>
          <cell r="J296">
            <v>1902.04010666833</v>
          </cell>
          <cell r="K296">
            <v>3257.74941284365</v>
          </cell>
          <cell r="L296">
            <v>4729.62533148089</v>
          </cell>
          <cell r="M296">
            <v>6339.37086828829</v>
          </cell>
          <cell r="N296">
            <v>8105.44318935486</v>
          </cell>
          <cell r="O296">
            <v>10034.2355040226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-1465.59884902201</v>
          </cell>
          <cell r="B297">
            <v>-3695.0864081342</v>
          </cell>
          <cell r="C297">
            <v>-4600.47270913919</v>
          </cell>
          <cell r="D297">
            <v>-3799.69304356562</v>
          </cell>
          <cell r="E297">
            <v>-2942.0172996789</v>
          </cell>
          <cell r="F297">
            <v>-2023.10973662749</v>
          </cell>
          <cell r="G297">
            <v>-1042.38025677695</v>
          </cell>
          <cell r="H297">
            <v>24.9785334136737</v>
          </cell>
          <cell r="I297">
            <v>1184.50196113139</v>
          </cell>
          <cell r="J297">
            <v>2447.26169353873</v>
          </cell>
          <cell r="K297">
            <v>3827.71853878068</v>
          </cell>
          <cell r="L297">
            <v>5365.01634316349</v>
          </cell>
          <cell r="M297">
            <v>7055.87441372873</v>
          </cell>
          <cell r="N297">
            <v>8895.23931851564</v>
          </cell>
          <cell r="O297">
            <v>10896.6579378464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A298">
            <v>-1676.02656454238</v>
          </cell>
          <cell r="B298">
            <v>-4498.60754731013</v>
          </cell>
          <cell r="C298">
            <v>-5544.46856275021</v>
          </cell>
          <cell r="D298">
            <v>-4809.62099183726</v>
          </cell>
          <cell r="E298">
            <v>-4027.95617910859</v>
          </cell>
          <cell r="F298">
            <v>-3192.03973011137</v>
          </cell>
          <cell r="G298">
            <v>-2300.37666127869</v>
          </cell>
          <cell r="H298">
            <v>-1339.85438851793</v>
          </cell>
          <cell r="I298">
            <v>-298.55936767377</v>
          </cell>
          <cell r="J298">
            <v>849.646362199488</v>
          </cell>
          <cell r="K298">
            <v>2103.1611783103</v>
          </cell>
          <cell r="L298">
            <v>3472.72162995748</v>
          </cell>
          <cell r="M298">
            <v>4965.50234532307</v>
          </cell>
          <cell r="N298">
            <v>6615.31915090215</v>
          </cell>
          <cell r="O298">
            <v>8425.3657990321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>
            <v>-1575.2186238443</v>
          </cell>
          <cell r="B299">
            <v>-4113.05563349482</v>
          </cell>
          <cell r="C299">
            <v>-5087.20283090852</v>
          </cell>
          <cell r="D299">
            <v>-4326.17720158057</v>
          </cell>
          <cell r="E299">
            <v>-3518.84331540467</v>
          </cell>
          <cell r="F299">
            <v>-2649.45123477173</v>
          </cell>
          <cell r="G299">
            <v>-1724.36991271671</v>
          </cell>
          <cell r="H299">
            <v>-729.611579000236</v>
          </cell>
          <cell r="I299">
            <v>364.199810959471</v>
          </cell>
          <cell r="J299">
            <v>1560.04549562179</v>
          </cell>
          <cell r="K299">
            <v>2863.73480412914</v>
          </cell>
          <cell r="L299">
            <v>4300.45999728592</v>
          </cell>
          <cell r="M299">
            <v>5879.11512110137</v>
          </cell>
          <cell r="N299">
            <v>7609.05647426145</v>
          </cell>
          <cell r="O299">
            <v>9507.48804583633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-1550.46634508401</v>
          </cell>
          <cell r="B300">
            <v>-4007.99572655506</v>
          </cell>
          <cell r="C300">
            <v>-4956.51557934144</v>
          </cell>
          <cell r="D300">
            <v>-4167.38153816312</v>
          </cell>
          <cell r="E300">
            <v>-3327.9191697826</v>
          </cell>
          <cell r="F300">
            <v>-2440.96779455889</v>
          </cell>
          <cell r="G300">
            <v>-1495.36869603428</v>
          </cell>
          <cell r="H300">
            <v>-474.684601346561</v>
          </cell>
          <cell r="I300">
            <v>649.485108727531</v>
          </cell>
          <cell r="J300">
            <v>1889.04643424638</v>
          </cell>
          <cell r="K300">
            <v>3243.53206181672</v>
          </cell>
          <cell r="L300">
            <v>4718.73780769742</v>
          </cell>
          <cell r="M300">
            <v>6336.13740386268</v>
          </cell>
          <cell r="N300">
            <v>8109.1152958345</v>
          </cell>
          <cell r="O300">
            <v>10052.7919272548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-1669.47180715725</v>
          </cell>
          <cell r="B301">
            <v>-4468.57599226506</v>
          </cell>
          <cell r="C301">
            <v>-5497.66327983844</v>
          </cell>
          <cell r="D301">
            <v>-4757.94849084373</v>
          </cell>
          <cell r="E301">
            <v>-3980.8172777688</v>
          </cell>
          <cell r="F301">
            <v>-3152.85057777171</v>
          </cell>
          <cell r="G301">
            <v>-2270.76164934849</v>
          </cell>
          <cell r="H301">
            <v>-1310.63470482259</v>
          </cell>
          <cell r="I301">
            <v>-267.151490558369</v>
          </cell>
          <cell r="J301">
            <v>881.362558074839</v>
          </cell>
          <cell r="K301">
            <v>2135.81512017373</v>
          </cell>
          <cell r="L301">
            <v>3507.19334351798</v>
          </cell>
          <cell r="M301">
            <v>5015.22531472623</v>
          </cell>
          <cell r="N301">
            <v>6665.03852903885</v>
          </cell>
          <cell r="O301">
            <v>8481.9391674094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-1552.47671217632</v>
          </cell>
          <cell r="B302">
            <v>-4027.42833333683</v>
          </cell>
          <cell r="C302">
            <v>-4994.88156516104</v>
          </cell>
          <cell r="D302">
            <v>-4222.18400932404</v>
          </cell>
          <cell r="E302">
            <v>-3392.07389307643</v>
          </cell>
          <cell r="F302">
            <v>-2514.92557121601</v>
          </cell>
          <cell r="G302">
            <v>-1565.72170008677</v>
          </cell>
          <cell r="H302">
            <v>-555.072809513271</v>
          </cell>
          <cell r="I302">
            <v>553.344707604815</v>
          </cell>
          <cell r="J302">
            <v>1772.32245669347</v>
          </cell>
          <cell r="K302">
            <v>3105.53991499718</v>
          </cell>
          <cell r="L302">
            <v>4562.35044112125</v>
          </cell>
          <cell r="M302">
            <v>6158.11722498286</v>
          </cell>
          <cell r="N302">
            <v>7903.64332325946</v>
          </cell>
          <cell r="O302">
            <v>9823.73808987499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-1661.56839288718</v>
          </cell>
          <cell r="B303">
            <v>-4439.57937162974</v>
          </cell>
          <cell r="C303">
            <v>-5461.54429736354</v>
          </cell>
          <cell r="D303">
            <v>-4718.78170394543</v>
          </cell>
          <cell r="E303">
            <v>-3936.67833353642</v>
          </cell>
          <cell r="F303">
            <v>-3104.37053681919</v>
          </cell>
          <cell r="G303">
            <v>-2212.59462711754</v>
          </cell>
          <cell r="H303">
            <v>-1248.79345421365</v>
          </cell>
          <cell r="I303">
            <v>-195.640951764935</v>
          </cell>
          <cell r="J303">
            <v>964.900568475027</v>
          </cell>
          <cell r="K303">
            <v>2230.04319151695</v>
          </cell>
          <cell r="L303">
            <v>3613.58243208948</v>
          </cell>
          <cell r="M303">
            <v>5127.09646710314</v>
          </cell>
          <cell r="N303">
            <v>6785.59374895162</v>
          </cell>
          <cell r="O303">
            <v>8606.99193416463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-1677.72631965213</v>
          </cell>
          <cell r="B304">
            <v>-4509.86035709209</v>
          </cell>
          <cell r="C304">
            <v>-5554.42907250897</v>
          </cell>
          <cell r="D304">
            <v>-4824.21025634855</v>
          </cell>
          <cell r="E304">
            <v>-4044.98685982096</v>
          </cell>
          <cell r="F304">
            <v>-3221.45434313796</v>
          </cell>
          <cell r="G304">
            <v>-2341.62816249653</v>
          </cell>
          <cell r="H304">
            <v>-1387.35559804025</v>
          </cell>
          <cell r="I304">
            <v>-343.862037326064</v>
          </cell>
          <cell r="J304">
            <v>796.590558129798</v>
          </cell>
          <cell r="K304">
            <v>2044.89658613679</v>
          </cell>
          <cell r="L304">
            <v>3410.83124009986</v>
          </cell>
          <cell r="M304">
            <v>4902.57994308877</v>
          </cell>
          <cell r="N304">
            <v>6545.13362969858</v>
          </cell>
          <cell r="O304">
            <v>8352.92254239011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-1519.64672428971</v>
          </cell>
          <cell r="B305">
            <v>-3896.02270202574</v>
          </cell>
          <cell r="C305">
            <v>-4837.81583889242</v>
          </cell>
          <cell r="D305">
            <v>-4061.74835221063</v>
          </cell>
          <cell r="E305">
            <v>-3229.75878819972</v>
          </cell>
          <cell r="F305">
            <v>-2343.77297974264</v>
          </cell>
          <cell r="G305">
            <v>-1396.03328659005</v>
          </cell>
          <cell r="H305">
            <v>-368.117975136688</v>
          </cell>
          <cell r="I305">
            <v>756.272434214279</v>
          </cell>
          <cell r="J305">
            <v>1986.10189932504</v>
          </cell>
          <cell r="K305">
            <v>3338.09073651988</v>
          </cell>
          <cell r="L305">
            <v>4832.54202919732</v>
          </cell>
          <cell r="M305">
            <v>6465.07736777608</v>
          </cell>
          <cell r="N305">
            <v>8252.09537323264</v>
          </cell>
          <cell r="O305">
            <v>10209.6906849648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-1457.35807683085</v>
          </cell>
          <cell r="B306">
            <v>-3662.51365854248</v>
          </cell>
          <cell r="C306">
            <v>-4559.95085200237</v>
          </cell>
          <cell r="D306">
            <v>-3753.89831655026</v>
          </cell>
          <cell r="E306">
            <v>-2898.61792603819</v>
          </cell>
          <cell r="F306">
            <v>-1993.44400213722</v>
          </cell>
          <cell r="G306">
            <v>-1012.90764369633</v>
          </cell>
          <cell r="H306">
            <v>51.1058808197364</v>
          </cell>
          <cell r="I306">
            <v>1217.47107290026</v>
          </cell>
          <cell r="J306">
            <v>2489.85267280535</v>
          </cell>
          <cell r="K306">
            <v>3884.60175656887</v>
          </cell>
          <cell r="L306">
            <v>5420.94947477937</v>
          </cell>
          <cell r="M306">
            <v>7104.48289208808</v>
          </cell>
          <cell r="N306">
            <v>8938.89876476108</v>
          </cell>
          <cell r="O306">
            <v>10946.1758289974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-1679.22675282003</v>
          </cell>
          <cell r="B307">
            <v>-4510.65352015571</v>
          </cell>
          <cell r="C307">
            <v>-5559.85161375199</v>
          </cell>
          <cell r="D307">
            <v>-4830.42494913176</v>
          </cell>
          <cell r="E307">
            <v>-4061.36030681686</v>
          </cell>
          <cell r="F307">
            <v>-3247.33475601031</v>
          </cell>
          <cell r="G307">
            <v>-2365.98320086782</v>
          </cell>
          <cell r="H307">
            <v>-1406.43760415615</v>
          </cell>
          <cell r="I307">
            <v>-368.29375237959</v>
          </cell>
          <cell r="J307">
            <v>765.682933125449</v>
          </cell>
          <cell r="K307">
            <v>2018.70473457566</v>
          </cell>
          <cell r="L307">
            <v>3392.78711001473</v>
          </cell>
          <cell r="M307">
            <v>4887.36686575252</v>
          </cell>
          <cell r="N307">
            <v>6530.39178520232</v>
          </cell>
          <cell r="O307">
            <v>8330.67526017008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-1476.66287546445</v>
          </cell>
          <cell r="B308">
            <v>-3738.84021175742</v>
          </cell>
          <cell r="C308">
            <v>-4661.13645862298</v>
          </cell>
          <cell r="D308">
            <v>-3868.66693066664</v>
          </cell>
          <cell r="E308">
            <v>-3028.06269432682</v>
          </cell>
          <cell r="F308">
            <v>-2125.00568507996</v>
          </cell>
          <cell r="G308">
            <v>-1157.12924756828</v>
          </cell>
          <cell r="H308">
            <v>-105.979684305957</v>
          </cell>
          <cell r="I308">
            <v>1045.44523690981</v>
          </cell>
          <cell r="J308">
            <v>2316.22387245604</v>
          </cell>
          <cell r="K308">
            <v>3714.82797910936</v>
          </cell>
          <cell r="L308">
            <v>5239.36538329889</v>
          </cell>
          <cell r="M308">
            <v>6904.0823983713</v>
          </cell>
          <cell r="N308">
            <v>8722.6870961471</v>
          </cell>
          <cell r="O308">
            <v>10715.2036077709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-1650.93386925908</v>
          </cell>
          <cell r="B309">
            <v>-4395.04339124399</v>
          </cell>
          <cell r="C309">
            <v>-5408.35548035398</v>
          </cell>
          <cell r="D309">
            <v>-4665.97400138884</v>
          </cell>
          <cell r="E309">
            <v>-3878.87960012535</v>
          </cell>
          <cell r="F309">
            <v>-3030.96817705926</v>
          </cell>
          <cell r="G309">
            <v>-2122.67110975882</v>
          </cell>
          <cell r="H309">
            <v>-1152.63483973466</v>
          </cell>
          <cell r="I309">
            <v>-96.6638526290156</v>
          </cell>
          <cell r="J309">
            <v>1063.71881527512</v>
          </cell>
          <cell r="K309">
            <v>2336.91922562702</v>
          </cell>
          <cell r="L309">
            <v>3729.11794359467</v>
          </cell>
          <cell r="M309">
            <v>5252.17568213741</v>
          </cell>
          <cell r="N309">
            <v>6920.71743194522</v>
          </cell>
          <cell r="O309">
            <v>8760.20079633597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-1666.84616083238</v>
          </cell>
          <cell r="B310">
            <v>-4457.21606580241</v>
          </cell>
          <cell r="C310">
            <v>-5483.61619114914</v>
          </cell>
          <cell r="D310">
            <v>-4748.05196099008</v>
          </cell>
          <cell r="E310">
            <v>-3977.52443154322</v>
          </cell>
          <cell r="F310">
            <v>-3160.06664510203</v>
          </cell>
          <cell r="G310">
            <v>-2288.2991880786</v>
          </cell>
          <cell r="H310">
            <v>-1335.89586501355</v>
          </cell>
          <cell r="I310">
            <v>-286.746390302503</v>
          </cell>
          <cell r="J310">
            <v>858.153931493364</v>
          </cell>
          <cell r="K310">
            <v>2111.27217577697</v>
          </cell>
          <cell r="L310">
            <v>3491.63804749364</v>
          </cell>
          <cell r="M310">
            <v>4997.4874900144</v>
          </cell>
          <cell r="N310">
            <v>6644.48083604414</v>
          </cell>
          <cell r="O310">
            <v>8447.27148805541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-1594.69610728595</v>
          </cell>
          <cell r="B311">
            <v>-4179.16375819335</v>
          </cell>
          <cell r="C311">
            <v>-5160.46041239578</v>
          </cell>
          <cell r="D311">
            <v>-4398.89538111522</v>
          </cell>
          <cell r="E311">
            <v>-3590.31089847429</v>
          </cell>
          <cell r="F311">
            <v>-2726.18705505591</v>
          </cell>
          <cell r="G311">
            <v>-1804.80660469503</v>
          </cell>
          <cell r="H311">
            <v>-810.780877703511</v>
          </cell>
          <cell r="I311">
            <v>279.671995847101</v>
          </cell>
          <cell r="J311">
            <v>1482.68929596177</v>
          </cell>
          <cell r="K311">
            <v>2787.3063773987</v>
          </cell>
          <cell r="L311">
            <v>4223.42036171009</v>
          </cell>
          <cell r="M311">
            <v>5796.82607418199</v>
          </cell>
          <cell r="N311">
            <v>7516.10627071646</v>
          </cell>
          <cell r="O311">
            <v>9401.95696670269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-1737.95119782719</v>
          </cell>
          <cell r="B312">
            <v>-4740.25695117753</v>
          </cell>
          <cell r="C312">
            <v>-5829.63545099285</v>
          </cell>
          <cell r="D312">
            <v>-5118.93017189691</v>
          </cell>
          <cell r="E312">
            <v>-4369.98348677169</v>
          </cell>
          <cell r="F312">
            <v>-3565.658310896</v>
          </cell>
          <cell r="G312">
            <v>-2708.0216926855</v>
          </cell>
          <cell r="H312">
            <v>-1778.11608059119</v>
          </cell>
          <cell r="I312">
            <v>-771.946037785577</v>
          </cell>
          <cell r="J312">
            <v>329.189837683092</v>
          </cell>
          <cell r="K312">
            <v>1537.95627826262</v>
          </cell>
          <cell r="L312">
            <v>2868.67053179707</v>
          </cell>
          <cell r="M312">
            <v>4320.90615959506</v>
          </cell>
          <cell r="N312">
            <v>5908.16140232384</v>
          </cell>
          <cell r="O312">
            <v>7645.67661375695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-1663.83243405464</v>
          </cell>
          <cell r="B313">
            <v>-4448.35891306132</v>
          </cell>
          <cell r="C313">
            <v>-5476.81219887669</v>
          </cell>
          <cell r="D313">
            <v>-4741.95164025397</v>
          </cell>
          <cell r="E313">
            <v>-3963.72057593465</v>
          </cell>
          <cell r="F313">
            <v>-3134.4909665196</v>
          </cell>
          <cell r="G313">
            <v>-2254.02564685686</v>
          </cell>
          <cell r="H313">
            <v>-1295.54937090107</v>
          </cell>
          <cell r="I313">
            <v>-253.266373991277</v>
          </cell>
          <cell r="J313">
            <v>897.250610751292</v>
          </cell>
          <cell r="K313">
            <v>2156.99301317959</v>
          </cell>
          <cell r="L313">
            <v>3533.48669172919</v>
          </cell>
          <cell r="M313">
            <v>5037.1685474907</v>
          </cell>
          <cell r="N313">
            <v>6680.11176111807</v>
          </cell>
          <cell r="O313">
            <v>8485.22229467084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-1697.22950940744</v>
          </cell>
          <cell r="B314">
            <v>-4575.02079558655</v>
          </cell>
          <cell r="C314">
            <v>-5620.34499401868</v>
          </cell>
          <cell r="D314">
            <v>-4895.03874826806</v>
          </cell>
          <cell r="E314">
            <v>-4131.82472973284</v>
          </cell>
          <cell r="F314">
            <v>-3320.58526283856</v>
          </cell>
          <cell r="G314">
            <v>-2452.14011436693</v>
          </cell>
          <cell r="H314">
            <v>-1512.35693460597</v>
          </cell>
          <cell r="I314">
            <v>-482.322568151545</v>
          </cell>
          <cell r="J314">
            <v>638.430715161911</v>
          </cell>
          <cell r="K314">
            <v>1861.79613702382</v>
          </cell>
          <cell r="L314">
            <v>3213.13763606823</v>
          </cell>
          <cell r="M314">
            <v>4690.78873917703</v>
          </cell>
          <cell r="N314">
            <v>6313.31304426558</v>
          </cell>
          <cell r="O314">
            <v>8095.96545803961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-1591.2610160471</v>
          </cell>
          <cell r="B315">
            <v>-4171.02775690534</v>
          </cell>
          <cell r="C315">
            <v>-5156.91120050646</v>
          </cell>
          <cell r="D315">
            <v>-4399.47779799456</v>
          </cell>
          <cell r="E315">
            <v>-3599.70058734352</v>
          </cell>
          <cell r="F315">
            <v>-2751.47033377331</v>
          </cell>
          <cell r="G315">
            <v>-1844.03092248822</v>
          </cell>
          <cell r="H315">
            <v>-856.151346418379</v>
          </cell>
          <cell r="I315">
            <v>235.543227138343</v>
          </cell>
          <cell r="J315">
            <v>1431.38416249645</v>
          </cell>
          <cell r="K315">
            <v>2736.32360898109</v>
          </cell>
          <cell r="L315">
            <v>4166.42393396686</v>
          </cell>
          <cell r="M315">
            <v>5731.34053366904</v>
          </cell>
          <cell r="N315">
            <v>7444.10650459385</v>
          </cell>
          <cell r="O315">
            <v>9324.10061017868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A316">
            <v>-1677.78935078257</v>
          </cell>
          <cell r="B316">
            <v>-4501.90052270797</v>
          </cell>
          <cell r="C316">
            <v>-5534.36581360602</v>
          </cell>
          <cell r="D316">
            <v>-4799.27674986258</v>
          </cell>
          <cell r="E316">
            <v>-4022.26398825228</v>
          </cell>
          <cell r="F316">
            <v>-3193.24549381025</v>
          </cell>
          <cell r="G316">
            <v>-2299.32449330963</v>
          </cell>
          <cell r="H316">
            <v>-1334.53052255501</v>
          </cell>
          <cell r="I316">
            <v>-290.285917555884</v>
          </cell>
          <cell r="J316">
            <v>847.8624103186</v>
          </cell>
          <cell r="K316">
            <v>2099.83476671959</v>
          </cell>
          <cell r="L316">
            <v>3468.58003386329</v>
          </cell>
          <cell r="M316">
            <v>4966.79247385652</v>
          </cell>
          <cell r="N316">
            <v>6610.77384761458</v>
          </cell>
          <cell r="O316">
            <v>8420.82191430783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>
            <v>-1672.13414347785</v>
          </cell>
          <cell r="B317">
            <v>-4479.07477079103</v>
          </cell>
          <cell r="C317">
            <v>-5515.60676460981</v>
          </cell>
          <cell r="D317">
            <v>-4785.7827833575</v>
          </cell>
          <cell r="E317">
            <v>-4008.12789117154</v>
          </cell>
          <cell r="F317">
            <v>-3180.35146194318</v>
          </cell>
          <cell r="G317">
            <v>-2288.84181557524</v>
          </cell>
          <cell r="H317">
            <v>-1332.7350777093</v>
          </cell>
          <cell r="I317">
            <v>-282.107445302344</v>
          </cell>
          <cell r="J317">
            <v>864.479693129079</v>
          </cell>
          <cell r="K317">
            <v>2115.32228646322</v>
          </cell>
          <cell r="L317">
            <v>3486.61023442026</v>
          </cell>
          <cell r="M317">
            <v>4989.64570777073</v>
          </cell>
          <cell r="N317">
            <v>6641.61709642337</v>
          </cell>
          <cell r="O317">
            <v>8454.12408405654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>
            <v>-1646.36433943456</v>
          </cell>
          <cell r="B318">
            <v>-4384.11930213671</v>
          </cell>
          <cell r="C318">
            <v>-5408.47815255587</v>
          </cell>
          <cell r="D318">
            <v>-4670.13650521164</v>
          </cell>
          <cell r="E318">
            <v>-3882.50507034603</v>
          </cell>
          <cell r="F318">
            <v>-3045.65738912899</v>
          </cell>
          <cell r="G318">
            <v>-2152.04177247725</v>
          </cell>
          <cell r="H318">
            <v>-1184.9680293699</v>
          </cell>
          <cell r="I318">
            <v>-123.820211428567</v>
          </cell>
          <cell r="J318">
            <v>1034.39993761027</v>
          </cell>
          <cell r="K318">
            <v>2303.47361501914</v>
          </cell>
          <cell r="L318">
            <v>3700.77671463253</v>
          </cell>
          <cell r="M318">
            <v>5233.22547451672</v>
          </cell>
          <cell r="N318">
            <v>6906.9741139317</v>
          </cell>
          <cell r="O318">
            <v>8745.43860650394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>
            <v>-1634.08204911259</v>
          </cell>
          <cell r="B319">
            <v>-4335.93757241528</v>
          </cell>
          <cell r="C319">
            <v>-5348.14545953757</v>
          </cell>
          <cell r="D319">
            <v>-4603.2393172666</v>
          </cell>
          <cell r="E319">
            <v>-3809.72166399987</v>
          </cell>
          <cell r="F319">
            <v>-2967.55409259924</v>
          </cell>
          <cell r="G319">
            <v>-2069.24846075585</v>
          </cell>
          <cell r="H319">
            <v>-1099.00830572116</v>
          </cell>
          <cell r="I319">
            <v>-26.2792686747021</v>
          </cell>
          <cell r="J319">
            <v>1153.18413605204</v>
          </cell>
          <cell r="K319">
            <v>2435.83438031274</v>
          </cell>
          <cell r="L319">
            <v>3835.74616323623</v>
          </cell>
          <cell r="M319">
            <v>5376.29508186146</v>
          </cell>
          <cell r="N319">
            <v>7057.59959371145</v>
          </cell>
          <cell r="O319">
            <v>8901.40940950649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A320">
            <v>-1743.83785865561</v>
          </cell>
          <cell r="B320">
            <v>-4758.47797167172</v>
          </cell>
          <cell r="C320">
            <v>-5842.1333527833</v>
          </cell>
          <cell r="D320">
            <v>-5124.50086081827</v>
          </cell>
          <cell r="E320">
            <v>-4365.60254261141</v>
          </cell>
          <cell r="F320">
            <v>-3565.54717114676</v>
          </cell>
          <cell r="G320">
            <v>-2711.86138306151</v>
          </cell>
          <cell r="H320">
            <v>-1784.48118814532</v>
          </cell>
          <cell r="I320">
            <v>-782.772511501975</v>
          </cell>
          <cell r="J320">
            <v>325.792680959867</v>
          </cell>
          <cell r="K320">
            <v>1534.34854613437</v>
          </cell>
          <cell r="L320">
            <v>2858.17714630848</v>
          </cell>
          <cell r="M320">
            <v>4305.09938320088</v>
          </cell>
          <cell r="N320">
            <v>5887.20052714248</v>
          </cell>
          <cell r="O320">
            <v>7624.00566969541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>
            <v>-1572.49230124561</v>
          </cell>
          <cell r="B321">
            <v>-4102.92346497411</v>
          </cell>
          <cell r="C321">
            <v>-5078.34294301993</v>
          </cell>
          <cell r="D321">
            <v>-4311.98643600485</v>
          </cell>
          <cell r="E321">
            <v>-3500.61602708231</v>
          </cell>
          <cell r="F321">
            <v>-2638.1894774404</v>
          </cell>
          <cell r="G321">
            <v>-1714.88484042203</v>
          </cell>
          <cell r="H321">
            <v>-717.782195903876</v>
          </cell>
          <cell r="I321">
            <v>377.14942150268</v>
          </cell>
          <cell r="J321">
            <v>1580.57462257065</v>
          </cell>
          <cell r="K321">
            <v>2909.37978707092</v>
          </cell>
          <cell r="L321">
            <v>4356.99591071893</v>
          </cell>
          <cell r="M321">
            <v>5949.47936567106</v>
          </cell>
          <cell r="N321">
            <v>7704.78517280636</v>
          </cell>
          <cell r="O321">
            <v>9625.29334924068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-1501.63156991377</v>
          </cell>
          <cell r="B322">
            <v>-3831.25366808071</v>
          </cell>
          <cell r="C322">
            <v>-4757.36745817355</v>
          </cell>
          <cell r="D322">
            <v>-3958.7039204364</v>
          </cell>
          <cell r="E322">
            <v>-3121.42837228624</v>
          </cell>
          <cell r="F322">
            <v>-2231.40327344505</v>
          </cell>
          <cell r="G322">
            <v>-1272.18964189364</v>
          </cell>
          <cell r="H322">
            <v>-226.409064254487</v>
          </cell>
          <cell r="I322">
            <v>910.873345475103</v>
          </cell>
          <cell r="J322">
            <v>2154.37824281434</v>
          </cell>
          <cell r="K322">
            <v>3516.03351706507</v>
          </cell>
          <cell r="L322">
            <v>5013.24904539666</v>
          </cell>
          <cell r="M322">
            <v>6666.3121883625</v>
          </cell>
          <cell r="N322">
            <v>8462.71553356356</v>
          </cell>
          <cell r="O322">
            <v>10439.2702969928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>
            <v>-1515.11955217801</v>
          </cell>
          <cell r="B323">
            <v>-3879.68835030039</v>
          </cell>
          <cell r="C323">
            <v>-4824.26376599711</v>
          </cell>
          <cell r="D323">
            <v>-4039.82807934636</v>
          </cell>
          <cell r="E323">
            <v>-3200.78242582612</v>
          </cell>
          <cell r="F323">
            <v>-2307.05206014532</v>
          </cell>
          <cell r="G323">
            <v>-1353.61076961012</v>
          </cell>
          <cell r="H323">
            <v>-315.828228128805</v>
          </cell>
          <cell r="I323">
            <v>817.931733851517</v>
          </cell>
          <cell r="J323">
            <v>2051.7801521431</v>
          </cell>
          <cell r="K323">
            <v>3403.38865388939</v>
          </cell>
          <cell r="L323">
            <v>4880.21920269932</v>
          </cell>
          <cell r="M323">
            <v>6501.98314395437</v>
          </cell>
          <cell r="N323">
            <v>8273.30027184126</v>
          </cell>
          <cell r="O323">
            <v>10218.1305626647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>
            <v>-1595.7493314395</v>
          </cell>
          <cell r="B324">
            <v>-4191.2772717174</v>
          </cell>
          <cell r="C324">
            <v>-5175.52214534964</v>
          </cell>
          <cell r="D324">
            <v>-4415.27086275852</v>
          </cell>
          <cell r="E324">
            <v>-3604.52511738824</v>
          </cell>
          <cell r="F324">
            <v>-2747.12101461511</v>
          </cell>
          <cell r="G324">
            <v>-1829.75734991688</v>
          </cell>
          <cell r="H324">
            <v>-839.573474156999</v>
          </cell>
          <cell r="I324">
            <v>239.860460695274</v>
          </cell>
          <cell r="J324">
            <v>1426.19161862521</v>
          </cell>
          <cell r="K324">
            <v>2731.06632223005</v>
          </cell>
          <cell r="L324">
            <v>4157.00574760263</v>
          </cell>
          <cell r="M324">
            <v>5712.75965653153</v>
          </cell>
          <cell r="N324">
            <v>7425.49165305381</v>
          </cell>
          <cell r="O324">
            <v>9303.49476322486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>
            <v>-1613.22171591828</v>
          </cell>
          <cell r="B325">
            <v>-4256.49765251837</v>
          </cell>
          <cell r="C325">
            <v>-5259.39157777841</v>
          </cell>
          <cell r="D325">
            <v>-4512.51138601804</v>
          </cell>
          <cell r="E325">
            <v>-3716.6300925518</v>
          </cell>
          <cell r="F325">
            <v>-2865.50360167442</v>
          </cell>
          <cell r="G325">
            <v>-1948.27808307208</v>
          </cell>
          <cell r="H325">
            <v>-962.162546254162</v>
          </cell>
          <cell r="I325">
            <v>122.398697186437</v>
          </cell>
          <cell r="J325">
            <v>1304.95486443253</v>
          </cell>
          <cell r="K325">
            <v>2617.95568814334</v>
          </cell>
          <cell r="L325">
            <v>4044.81716491711</v>
          </cell>
          <cell r="M325">
            <v>5596.15360758161</v>
          </cell>
          <cell r="N325">
            <v>7289.00774317707</v>
          </cell>
          <cell r="O325">
            <v>9141.6872410337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-1488.33360954067</v>
          </cell>
          <cell r="B326">
            <v>-3776.33642886303</v>
          </cell>
          <cell r="C326">
            <v>-4699.38958328656</v>
          </cell>
          <cell r="D326">
            <v>-3909.12310518092</v>
          </cell>
          <cell r="E326">
            <v>-3065.61192253236</v>
          </cell>
          <cell r="F326">
            <v>-2155.48463564501</v>
          </cell>
          <cell r="G326">
            <v>-1181.75076295203</v>
          </cell>
          <cell r="H326">
            <v>-127.129143842777</v>
          </cell>
          <cell r="I326">
            <v>1028.07538534597</v>
          </cell>
          <cell r="J326">
            <v>2288.20970052012</v>
          </cell>
          <cell r="K326">
            <v>3661.31437605638</v>
          </cell>
          <cell r="L326">
            <v>5173.96585992354</v>
          </cell>
          <cell r="M326">
            <v>6839.58096597643</v>
          </cell>
          <cell r="N326">
            <v>8648.927875994</v>
          </cell>
          <cell r="O326">
            <v>10639.2531400744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-1678.93191047065</v>
          </cell>
          <cell r="B327">
            <v>-4501.3971697863</v>
          </cell>
          <cell r="C327">
            <v>-5533.0262483617</v>
          </cell>
          <cell r="D327">
            <v>-4802.77118580324</v>
          </cell>
          <cell r="E327">
            <v>-4024.77728718287</v>
          </cell>
          <cell r="F327">
            <v>-3190.66177186362</v>
          </cell>
          <cell r="G327">
            <v>-2293.62373831471</v>
          </cell>
          <cell r="H327">
            <v>-1324.43714437995</v>
          </cell>
          <cell r="I327">
            <v>-275.319763669096</v>
          </cell>
          <cell r="J327">
            <v>877.247624430385</v>
          </cell>
          <cell r="K327">
            <v>2127.14674954876</v>
          </cell>
          <cell r="L327">
            <v>3503.29882428718</v>
          </cell>
          <cell r="M327">
            <v>5008.87015992843</v>
          </cell>
          <cell r="N327">
            <v>6665.05723256965</v>
          </cell>
          <cell r="O327">
            <v>8466.8995143968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-1589.07453453608</v>
          </cell>
          <cell r="B328">
            <v>-4170.20369978505</v>
          </cell>
          <cell r="C328">
            <v>-5154.46655866408</v>
          </cell>
          <cell r="D328">
            <v>-4390.46263942391</v>
          </cell>
          <cell r="E328">
            <v>-3584.29266693156</v>
          </cell>
          <cell r="F328">
            <v>-2723.01268173801</v>
          </cell>
          <cell r="G328">
            <v>-1802.15952847156</v>
          </cell>
          <cell r="H328">
            <v>-794.318088148352</v>
          </cell>
          <cell r="I328">
            <v>307.914500811</v>
          </cell>
          <cell r="J328">
            <v>1504.46164852717</v>
          </cell>
          <cell r="K328">
            <v>2820.20818744068</v>
          </cell>
          <cell r="L328">
            <v>4258.68417212844</v>
          </cell>
          <cell r="M328">
            <v>5826.29227464024</v>
          </cell>
          <cell r="N328">
            <v>7552.51110364538</v>
          </cell>
          <cell r="O328">
            <v>9438.85673950026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-1630.00293584522</v>
          </cell>
          <cell r="B329">
            <v>-4324.27624871811</v>
          </cell>
          <cell r="C329">
            <v>-5344.19851630671</v>
          </cell>
          <cell r="D329">
            <v>-4602.70391410686</v>
          </cell>
          <cell r="E329">
            <v>-3814.25307380039</v>
          </cell>
          <cell r="F329">
            <v>-2976.27547072936</v>
          </cell>
          <cell r="G329">
            <v>-2072.76195818379</v>
          </cell>
          <cell r="H329">
            <v>-1093.36114203524</v>
          </cell>
          <cell r="I329">
            <v>-24.6856730879121</v>
          </cell>
          <cell r="J329">
            <v>1140.09808816754</v>
          </cell>
          <cell r="K329">
            <v>2411.97402598274</v>
          </cell>
          <cell r="L329">
            <v>3805.71345646573</v>
          </cell>
          <cell r="M329">
            <v>5335.61688250414</v>
          </cell>
          <cell r="N329">
            <v>7012.97712441617</v>
          </cell>
          <cell r="O329">
            <v>8854.35703094689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-1523.44242120365</v>
          </cell>
          <cell r="B330">
            <v>-3907.24320308351</v>
          </cell>
          <cell r="C330">
            <v>-4837.93562655638</v>
          </cell>
          <cell r="D330">
            <v>-4040.99375987003</v>
          </cell>
          <cell r="E330">
            <v>-3207.46453876896</v>
          </cell>
          <cell r="F330">
            <v>-2320.82208516708</v>
          </cell>
          <cell r="G330">
            <v>-1362.63074502884</v>
          </cell>
          <cell r="H330">
            <v>-326.023501479025</v>
          </cell>
          <cell r="I330">
            <v>807.193469526127</v>
          </cell>
          <cell r="J330">
            <v>2047.11122628899</v>
          </cell>
          <cell r="K330">
            <v>3399.28731640409</v>
          </cell>
          <cell r="L330">
            <v>4884.27847983551</v>
          </cell>
          <cell r="M330">
            <v>6517.52188324448</v>
          </cell>
          <cell r="N330">
            <v>8309.46785157026</v>
          </cell>
          <cell r="O330">
            <v>10273.9726688119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-1660.49570108217</v>
          </cell>
          <cell r="B331">
            <v>-4436.38739183762</v>
          </cell>
          <cell r="C331">
            <v>-5469.60801874621</v>
          </cell>
          <cell r="D331">
            <v>-4733.6276669192</v>
          </cell>
          <cell r="E331">
            <v>-3958.16687304432</v>
          </cell>
          <cell r="F331">
            <v>-3131.22239592631</v>
          </cell>
          <cell r="G331">
            <v>-2236.67383917868</v>
          </cell>
          <cell r="H331">
            <v>-1263.79927694666</v>
          </cell>
          <cell r="I331">
            <v>-204.872213905505</v>
          </cell>
          <cell r="J331">
            <v>952.552679994868</v>
          </cell>
          <cell r="K331">
            <v>2211.67307958014</v>
          </cell>
          <cell r="L331">
            <v>3591.40322301187</v>
          </cell>
          <cell r="M331">
            <v>5102.23352707536</v>
          </cell>
          <cell r="N331">
            <v>6755.46604743174</v>
          </cell>
          <cell r="O331">
            <v>8572.34699234629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-1606.35693258601</v>
          </cell>
          <cell r="B332">
            <v>-4226.19688482419</v>
          </cell>
          <cell r="C332">
            <v>-5219.15105655841</v>
          </cell>
          <cell r="D332">
            <v>-4462.77076803683</v>
          </cell>
          <cell r="E332">
            <v>-3657.98845536317</v>
          </cell>
          <cell r="F332">
            <v>-2803.40755242895</v>
          </cell>
          <cell r="G332">
            <v>-1876.65011080996</v>
          </cell>
          <cell r="H332">
            <v>-881.6861798038</v>
          </cell>
          <cell r="I332">
            <v>205.476439138364</v>
          </cell>
          <cell r="J332">
            <v>1397.0405713348</v>
          </cell>
          <cell r="K332">
            <v>2700.1113692536</v>
          </cell>
          <cell r="L332">
            <v>4132.81427657139</v>
          </cell>
          <cell r="M332">
            <v>5705.05746807987</v>
          </cell>
          <cell r="N332">
            <v>7424.12998638003</v>
          </cell>
          <cell r="O332">
            <v>9310.14710159553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-1743.98870179884</v>
          </cell>
          <cell r="B333">
            <v>-4751.11961504746</v>
          </cell>
          <cell r="C333">
            <v>-5827.1516382763</v>
          </cell>
          <cell r="D333">
            <v>-5114.81057245353</v>
          </cell>
          <cell r="E333">
            <v>-4359.84793213463</v>
          </cell>
          <cell r="F333">
            <v>-3554.02899145608</v>
          </cell>
          <cell r="G333">
            <v>-2698.66150275733</v>
          </cell>
          <cell r="H333">
            <v>-1766.35020069514</v>
          </cell>
          <cell r="I333">
            <v>-754.709498734891</v>
          </cell>
          <cell r="J333">
            <v>351.726072286828</v>
          </cell>
          <cell r="K333">
            <v>1556.9469184071</v>
          </cell>
          <cell r="L333">
            <v>2870.90608027476</v>
          </cell>
          <cell r="M333">
            <v>4318.03779319547</v>
          </cell>
          <cell r="N333">
            <v>5911.76178967322</v>
          </cell>
          <cell r="O333">
            <v>7653.53088916321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-1665.08431020672</v>
          </cell>
          <cell r="B334">
            <v>-4451.8601260447</v>
          </cell>
          <cell r="C334">
            <v>-5478.0967726223</v>
          </cell>
          <cell r="D334">
            <v>-4733.24967005715</v>
          </cell>
          <cell r="E334">
            <v>-3949.31493791736</v>
          </cell>
          <cell r="F334">
            <v>-3117.07658515576</v>
          </cell>
          <cell r="G334">
            <v>-2225.5788280441</v>
          </cell>
          <cell r="H334">
            <v>-1260.55686677954</v>
          </cell>
          <cell r="I334">
            <v>-217.590414332289</v>
          </cell>
          <cell r="J334">
            <v>919.1296505577</v>
          </cell>
          <cell r="K334">
            <v>2177.66868194703</v>
          </cell>
          <cell r="L334">
            <v>3555.74492197747</v>
          </cell>
          <cell r="M334">
            <v>5075.5324138769</v>
          </cell>
          <cell r="N334">
            <v>6759.42138818469</v>
          </cell>
          <cell r="O334">
            <v>8585.51735363272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-1608.88412216076</v>
          </cell>
          <cell r="B335">
            <v>-4237.74604483636</v>
          </cell>
          <cell r="C335">
            <v>-5222.43306230989</v>
          </cell>
          <cell r="D335">
            <v>-4458.29130730004</v>
          </cell>
          <cell r="E335">
            <v>-3647.80786578114</v>
          </cell>
          <cell r="F335">
            <v>-2795.97845054426</v>
          </cell>
          <cell r="G335">
            <v>-1881.11176414034</v>
          </cell>
          <cell r="H335">
            <v>-889.479108399842</v>
          </cell>
          <cell r="I335">
            <v>184.661995989697</v>
          </cell>
          <cell r="J335">
            <v>1376.00974855095</v>
          </cell>
          <cell r="K335">
            <v>2682.1373583169</v>
          </cell>
          <cell r="L335">
            <v>4113.78539121492</v>
          </cell>
          <cell r="M335">
            <v>5674.75918281865</v>
          </cell>
          <cell r="N335">
            <v>7386.85656411792</v>
          </cell>
          <cell r="O335">
            <v>9259.48636252254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-1709.85326837357</v>
          </cell>
          <cell r="B336">
            <v>-4624.33890189944</v>
          </cell>
          <cell r="C336">
            <v>-5679.9525528188</v>
          </cell>
          <cell r="D336">
            <v>-4952.26616098684</v>
          </cell>
          <cell r="E336">
            <v>-4186.12308046143</v>
          </cell>
          <cell r="F336">
            <v>-3362.00148850809</v>
          </cell>
          <cell r="G336">
            <v>-2478.39641934277</v>
          </cell>
          <cell r="H336">
            <v>-1535.19536874341</v>
          </cell>
          <cell r="I336">
            <v>-499.943658441564</v>
          </cell>
          <cell r="J336">
            <v>629.833913576849</v>
          </cell>
          <cell r="K336">
            <v>1858.28495618454</v>
          </cell>
          <cell r="L336">
            <v>3212.39484855417</v>
          </cell>
          <cell r="M336">
            <v>4690.72886134022</v>
          </cell>
          <cell r="N336">
            <v>6304.9874706177</v>
          </cell>
          <cell r="O336">
            <v>8083.15321654458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-1470.0571221807</v>
          </cell>
          <cell r="B337">
            <v>-3700.03380409344</v>
          </cell>
          <cell r="C337">
            <v>-4611.75705682586</v>
          </cell>
          <cell r="D337">
            <v>-3818.0234393475</v>
          </cell>
          <cell r="E337">
            <v>-2974.02236983259</v>
          </cell>
          <cell r="F337">
            <v>-2075.84850707589</v>
          </cell>
          <cell r="G337">
            <v>-1105.70640072094</v>
          </cell>
          <cell r="H337">
            <v>-49.4810759726006</v>
          </cell>
          <cell r="I337">
            <v>1095.36647158573</v>
          </cell>
          <cell r="J337">
            <v>2365.0681956353</v>
          </cell>
          <cell r="K337">
            <v>3760.28614438783</v>
          </cell>
          <cell r="L337">
            <v>5286.19020066937</v>
          </cell>
          <cell r="M337">
            <v>6961.36789478872</v>
          </cell>
          <cell r="N337">
            <v>8792.04628497293</v>
          </cell>
          <cell r="O337">
            <v>10795.4578948433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A338">
            <v>-1694.54497559942</v>
          </cell>
          <cell r="B338">
            <v>-4570.48374244723</v>
          </cell>
          <cell r="C338">
            <v>-5618.51320808185</v>
          </cell>
          <cell r="D338">
            <v>-4893.50196855247</v>
          </cell>
          <cell r="E338">
            <v>-4133.8335730949</v>
          </cell>
          <cell r="F338">
            <v>-3324.05886644636</v>
          </cell>
          <cell r="G338">
            <v>-2455.8914199426</v>
          </cell>
          <cell r="H338">
            <v>-1517.61800992612</v>
          </cell>
          <cell r="I338">
            <v>-488.776008217153</v>
          </cell>
          <cell r="J338">
            <v>645.676685286462</v>
          </cell>
          <cell r="K338">
            <v>1879.78978245602</v>
          </cell>
          <cell r="L338">
            <v>3231.03203173291</v>
          </cell>
          <cell r="M338">
            <v>4708.2275277755</v>
          </cell>
          <cell r="N338">
            <v>6320.33123526943</v>
          </cell>
          <cell r="O338">
            <v>8087.61373155183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-1681.54445042155</v>
          </cell>
          <cell r="B339">
            <v>-4518.84408261232</v>
          </cell>
          <cell r="C339">
            <v>-5548.7028417904</v>
          </cell>
          <cell r="D339">
            <v>-4817.19071535193</v>
          </cell>
          <cell r="E339">
            <v>-4050.85498171748</v>
          </cell>
          <cell r="F339">
            <v>-3234.2875451654</v>
          </cell>
          <cell r="G339">
            <v>-2353.93926967722</v>
          </cell>
          <cell r="H339">
            <v>-1397.35206751024</v>
          </cell>
          <cell r="I339">
            <v>-352.974879023833</v>
          </cell>
          <cell r="J339">
            <v>795.853692564102</v>
          </cell>
          <cell r="K339">
            <v>2061.49402579469</v>
          </cell>
          <cell r="L339">
            <v>3432.08019142817</v>
          </cell>
          <cell r="M339">
            <v>4928.43633357823</v>
          </cell>
          <cell r="N339">
            <v>6573.84612912355</v>
          </cell>
          <cell r="O339">
            <v>8374.15558665391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-1603.0907079269</v>
          </cell>
          <cell r="B340">
            <v>-4200.25086914702</v>
          </cell>
          <cell r="C340">
            <v>-5175.98376774254</v>
          </cell>
          <cell r="D340">
            <v>-4408.66408370803</v>
          </cell>
          <cell r="E340">
            <v>-3597.66835167216</v>
          </cell>
          <cell r="F340">
            <v>-2730.41658615314</v>
          </cell>
          <cell r="G340">
            <v>-1801.84920600862</v>
          </cell>
          <cell r="H340">
            <v>-809.25574547732</v>
          </cell>
          <cell r="I340">
            <v>269.7390834414</v>
          </cell>
          <cell r="J340">
            <v>1463.67693043553</v>
          </cell>
          <cell r="K340">
            <v>2784.89740651017</v>
          </cell>
          <cell r="L340">
            <v>4227.79860447924</v>
          </cell>
          <cell r="M340">
            <v>5797.36550695991</v>
          </cell>
          <cell r="N340">
            <v>7502.46696127388</v>
          </cell>
          <cell r="O340">
            <v>9371.55573752278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-1442.89585147839</v>
          </cell>
          <cell r="B341">
            <v>-3596.37094575957</v>
          </cell>
          <cell r="C341">
            <v>-4484.19837177182</v>
          </cell>
          <cell r="D341">
            <v>-3682.55137472859</v>
          </cell>
          <cell r="E341">
            <v>-2830.43951742235</v>
          </cell>
          <cell r="F341">
            <v>-1918.45364481448</v>
          </cell>
          <cell r="G341">
            <v>-923.941669470781</v>
          </cell>
          <cell r="H341">
            <v>161.282385759924</v>
          </cell>
          <cell r="I341">
            <v>1344.22512410425</v>
          </cell>
          <cell r="J341">
            <v>2627.88468608738</v>
          </cell>
          <cell r="K341">
            <v>4029.79023121835</v>
          </cell>
          <cell r="L341">
            <v>5572.8565739713</v>
          </cell>
          <cell r="M341">
            <v>7260.86437511317</v>
          </cell>
          <cell r="N341">
            <v>9120.69872296329</v>
          </cell>
          <cell r="O341">
            <v>11154.8073806891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-1481.41348496966</v>
          </cell>
          <cell r="B342">
            <v>-3752.76639249698</v>
          </cell>
          <cell r="C342">
            <v>-4660.10453418947</v>
          </cell>
          <cell r="D342">
            <v>-3845.40832886571</v>
          </cell>
          <cell r="E342">
            <v>-2989.77488752329</v>
          </cell>
          <cell r="F342">
            <v>-2073.45943965628</v>
          </cell>
          <cell r="G342">
            <v>-1092.29258835046</v>
          </cell>
          <cell r="H342">
            <v>-34.5364444843565</v>
          </cell>
          <cell r="I342">
            <v>1122.19398064872</v>
          </cell>
          <cell r="J342">
            <v>2383.39396478108</v>
          </cell>
          <cell r="K342">
            <v>3767.29824241788</v>
          </cell>
          <cell r="L342">
            <v>5279.80222112215</v>
          </cell>
          <cell r="M342">
            <v>6940.80555127204</v>
          </cell>
          <cell r="N342">
            <v>8756.4077690548</v>
          </cell>
          <cell r="O342">
            <v>10745.750900666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-1589.11146014164</v>
          </cell>
          <cell r="B343">
            <v>-4150.39764138477</v>
          </cell>
          <cell r="C343">
            <v>-5113.75613362723</v>
          </cell>
          <cell r="D343">
            <v>-4341.31281984965</v>
          </cell>
          <cell r="E343">
            <v>-3526.9676363741</v>
          </cell>
          <cell r="F343">
            <v>-2665.32872438702</v>
          </cell>
          <cell r="G343">
            <v>-1732.72334056843</v>
          </cell>
          <cell r="H343">
            <v>-718.423923840133</v>
          </cell>
          <cell r="I343">
            <v>389.988712450082</v>
          </cell>
          <cell r="J343">
            <v>1590.83487443309</v>
          </cell>
          <cell r="K343">
            <v>2911.48715910763</v>
          </cell>
          <cell r="L343">
            <v>4362.48111893619</v>
          </cell>
          <cell r="M343">
            <v>5952.76793892656</v>
          </cell>
          <cell r="N343">
            <v>7695.86227110295</v>
          </cell>
          <cell r="O343">
            <v>9607.30428750602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-1530.73010938762</v>
          </cell>
          <cell r="B344">
            <v>-3940.88669205109</v>
          </cell>
          <cell r="C344">
            <v>-4889.29716090381</v>
          </cell>
          <cell r="D344">
            <v>-4109.24107413457</v>
          </cell>
          <cell r="E344">
            <v>-3286.42390082139</v>
          </cell>
          <cell r="F344">
            <v>-2411.39749553801</v>
          </cell>
          <cell r="G344">
            <v>-1466.13201820962</v>
          </cell>
          <cell r="H344">
            <v>-439.006719143957</v>
          </cell>
          <cell r="I344">
            <v>677.451159087268</v>
          </cell>
          <cell r="J344">
            <v>1895.23715418952</v>
          </cell>
          <cell r="K344">
            <v>3230.06022780309</v>
          </cell>
          <cell r="L344">
            <v>4698.74602076888</v>
          </cell>
          <cell r="M344">
            <v>6316.05207460451</v>
          </cell>
          <cell r="N344">
            <v>8075.04262458244</v>
          </cell>
          <cell r="O344">
            <v>10010.7371456852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-1671.03555539387</v>
          </cell>
          <cell r="B345">
            <v>-4476.4097083121</v>
          </cell>
          <cell r="C345">
            <v>-5513.09880610945</v>
          </cell>
          <cell r="D345">
            <v>-4775.28281133625</v>
          </cell>
          <cell r="E345">
            <v>-3998.95969362887</v>
          </cell>
          <cell r="F345">
            <v>-3175.10676896571</v>
          </cell>
          <cell r="G345">
            <v>-2285.90828553638</v>
          </cell>
          <cell r="H345">
            <v>-1318.70177014887</v>
          </cell>
          <cell r="I345">
            <v>-264.450113733382</v>
          </cell>
          <cell r="J345">
            <v>894.720820529838</v>
          </cell>
          <cell r="K345">
            <v>2161.85741040441</v>
          </cell>
          <cell r="L345">
            <v>3546.59971919301</v>
          </cell>
          <cell r="M345">
            <v>5058.06029191616</v>
          </cell>
          <cell r="N345">
            <v>6704.46316096164</v>
          </cell>
          <cell r="O345">
            <v>8512.12399684454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-1478.95754210859</v>
          </cell>
          <cell r="B346">
            <v>-3736.28400122984</v>
          </cell>
          <cell r="C346">
            <v>-4657.29546493592</v>
          </cell>
          <cell r="D346">
            <v>-3870.04707088809</v>
          </cell>
          <cell r="E346">
            <v>-3016.54058725063</v>
          </cell>
          <cell r="F346">
            <v>-2103.33837201008</v>
          </cell>
          <cell r="G346">
            <v>-1122.35303766588</v>
          </cell>
          <cell r="H346">
            <v>-65.851813032714</v>
          </cell>
          <cell r="I346">
            <v>1088.61670204785</v>
          </cell>
          <cell r="J346">
            <v>2350.41365078389</v>
          </cell>
          <cell r="K346">
            <v>3740.50611796999</v>
          </cell>
          <cell r="L346">
            <v>5260.23553815735</v>
          </cell>
          <cell r="M346">
            <v>6919.57268997589</v>
          </cell>
          <cell r="N346">
            <v>8745.41472836458</v>
          </cell>
          <cell r="O346">
            <v>10738.421764769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-1627.65997417307</v>
          </cell>
          <cell r="B347">
            <v>-4305.41283310228</v>
          </cell>
          <cell r="C347">
            <v>-5313.23282775045</v>
          </cell>
          <cell r="D347">
            <v>-4568.23171982017</v>
          </cell>
          <cell r="E347">
            <v>-3769.46527883591</v>
          </cell>
          <cell r="F347">
            <v>-2927.90346148441</v>
          </cell>
          <cell r="G347">
            <v>-2028.30504145663</v>
          </cell>
          <cell r="H347">
            <v>-1046.17537127841</v>
          </cell>
          <cell r="I347">
            <v>32.5378552203347</v>
          </cell>
          <cell r="J347">
            <v>1210.17014224539</v>
          </cell>
          <cell r="K347">
            <v>2501.07529106562</v>
          </cell>
          <cell r="L347">
            <v>3916.16388672582</v>
          </cell>
          <cell r="M347">
            <v>5458.63776880681</v>
          </cell>
          <cell r="N347">
            <v>7148.98153857877</v>
          </cell>
          <cell r="O347">
            <v>8998.42530323285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-1468.42699880711</v>
          </cell>
          <cell r="B348">
            <v>-3699.3356924535</v>
          </cell>
          <cell r="C348">
            <v>-4611.54367165927</v>
          </cell>
          <cell r="D348">
            <v>-3816.90054052576</v>
          </cell>
          <cell r="E348">
            <v>-2966.12873219703</v>
          </cell>
          <cell r="F348">
            <v>-2051.78775841198</v>
          </cell>
          <cell r="G348">
            <v>-1070.80646480236</v>
          </cell>
          <cell r="H348">
            <v>-17.53894286402</v>
          </cell>
          <cell r="I348">
            <v>1135.95654705017</v>
          </cell>
          <cell r="J348">
            <v>2397.60941089965</v>
          </cell>
          <cell r="K348">
            <v>3773.74391718495</v>
          </cell>
          <cell r="L348">
            <v>5279.20668862357</v>
          </cell>
          <cell r="M348">
            <v>6933.28642155258</v>
          </cell>
          <cell r="N348">
            <v>8754.44333623325</v>
          </cell>
          <cell r="O348">
            <v>10756.6359373102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-1510.34870313361</v>
          </cell>
          <cell r="B349">
            <v>-3862.64481875344</v>
          </cell>
          <cell r="C349">
            <v>-4796.01702650848</v>
          </cell>
          <cell r="D349">
            <v>-4002.53112628312</v>
          </cell>
          <cell r="E349">
            <v>-3159.20259378632</v>
          </cell>
          <cell r="F349">
            <v>-2262.87525904825</v>
          </cell>
          <cell r="G349">
            <v>-1303.91888219931</v>
          </cell>
          <cell r="H349">
            <v>-258.400918844049</v>
          </cell>
          <cell r="I349">
            <v>879.578405767713</v>
          </cell>
          <cell r="J349">
            <v>2121.69724527931</v>
          </cell>
          <cell r="K349">
            <v>3478.35707575651</v>
          </cell>
          <cell r="L349">
            <v>4973.04832544185</v>
          </cell>
          <cell r="M349">
            <v>6616.57457701102</v>
          </cell>
          <cell r="N349">
            <v>8410.66647606262</v>
          </cell>
          <cell r="O349">
            <v>10375.1512814638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-1610.21612940276</v>
          </cell>
          <cell r="B350">
            <v>-4245.86470000603</v>
          </cell>
          <cell r="C350">
            <v>-5250.86493544596</v>
          </cell>
          <cell r="D350">
            <v>-4500.3105723862</v>
          </cell>
          <cell r="E350">
            <v>-3702.51958812307</v>
          </cell>
          <cell r="F350">
            <v>-2852.35933255272</v>
          </cell>
          <cell r="G350">
            <v>-1939.77274999839</v>
          </cell>
          <cell r="H350">
            <v>-948.088323672003</v>
          </cell>
          <cell r="I350">
            <v>126.353061227227</v>
          </cell>
          <cell r="J350">
            <v>1302.5250074998</v>
          </cell>
          <cell r="K350">
            <v>2592.02480559454</v>
          </cell>
          <cell r="L350">
            <v>4003.8347123305</v>
          </cell>
          <cell r="M350">
            <v>5541.68080002397</v>
          </cell>
          <cell r="N350">
            <v>7231.67589686384</v>
          </cell>
          <cell r="O350">
            <v>9085.82249003646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-1634.96087063096</v>
          </cell>
          <cell r="B351">
            <v>-4338.02522440273</v>
          </cell>
          <cell r="C351">
            <v>-5350.11155477292</v>
          </cell>
          <cell r="D351">
            <v>-4601.57100253468</v>
          </cell>
          <cell r="E351">
            <v>-3810.43874475543</v>
          </cell>
          <cell r="F351">
            <v>-2973.91688160915</v>
          </cell>
          <cell r="G351">
            <v>-2073.06043333031</v>
          </cell>
          <cell r="H351">
            <v>-1093.71947137429</v>
          </cell>
          <cell r="I351">
            <v>-23.8923262849697</v>
          </cell>
          <cell r="J351">
            <v>1138.84404976882</v>
          </cell>
          <cell r="K351">
            <v>2412.06576541879</v>
          </cell>
          <cell r="L351">
            <v>3805.4198162126</v>
          </cell>
          <cell r="M351">
            <v>5332.82299906859</v>
          </cell>
          <cell r="N351">
            <v>7004.79679631727</v>
          </cell>
          <cell r="O351">
            <v>8839.14220394077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-1698.36917119163</v>
          </cell>
          <cell r="B352">
            <v>-4587.36927675532</v>
          </cell>
          <cell r="C352">
            <v>-5634.4957212915</v>
          </cell>
          <cell r="D352">
            <v>-4891.8131682149</v>
          </cell>
          <cell r="E352">
            <v>-4111.6330766355</v>
          </cell>
          <cell r="F352">
            <v>-3286.15245889449</v>
          </cell>
          <cell r="G352">
            <v>-2404.91118154424</v>
          </cell>
          <cell r="H352">
            <v>-1450.16272214973</v>
          </cell>
          <cell r="I352">
            <v>-412.04666429953</v>
          </cell>
          <cell r="J352">
            <v>725.815452171559</v>
          </cell>
          <cell r="K352">
            <v>1970.58120114661</v>
          </cell>
          <cell r="L352">
            <v>3336.85275736659</v>
          </cell>
          <cell r="M352">
            <v>4842.60344715093</v>
          </cell>
          <cell r="N352">
            <v>6483.237405233</v>
          </cell>
          <cell r="O352">
            <v>8273.71079059914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-1509.39763566131</v>
          </cell>
          <cell r="B353">
            <v>-3855.10231072077</v>
          </cell>
          <cell r="C353">
            <v>-4786.41916680979</v>
          </cell>
          <cell r="D353">
            <v>-4002.49668844131</v>
          </cell>
          <cell r="E353">
            <v>-3159.78679184303</v>
          </cell>
          <cell r="F353">
            <v>-2253.92384044467</v>
          </cell>
          <cell r="G353">
            <v>-1288.81572101732</v>
          </cell>
          <cell r="H353">
            <v>-253.790341637975</v>
          </cell>
          <cell r="I353">
            <v>881.632787768964</v>
          </cell>
          <cell r="J353">
            <v>2128.34230119876</v>
          </cell>
          <cell r="K353">
            <v>3488.35126202879</v>
          </cell>
          <cell r="L353">
            <v>4979.59819187538</v>
          </cell>
          <cell r="M353">
            <v>6617.81432271721</v>
          </cell>
          <cell r="N353">
            <v>8423.61807698008</v>
          </cell>
          <cell r="O353">
            <v>10404.8626261783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-1593.82499889208</v>
          </cell>
          <cell r="B354">
            <v>-4177.33530607478</v>
          </cell>
          <cell r="C354">
            <v>-5161.06511906177</v>
          </cell>
          <cell r="D354">
            <v>-4402.53208405982</v>
          </cell>
          <cell r="E354">
            <v>-3595.93454903348</v>
          </cell>
          <cell r="F354">
            <v>-2740.91794395946</v>
          </cell>
          <cell r="G354">
            <v>-1827.0063606228</v>
          </cell>
          <cell r="H354">
            <v>-832.573244457698</v>
          </cell>
          <cell r="I354">
            <v>249.736683327069</v>
          </cell>
          <cell r="J354">
            <v>1441.60386539475</v>
          </cell>
          <cell r="K354">
            <v>2752.31037739265</v>
          </cell>
          <cell r="L354">
            <v>4189.25257957851</v>
          </cell>
          <cell r="M354">
            <v>5765.2865654197</v>
          </cell>
          <cell r="N354">
            <v>7487.11586147122</v>
          </cell>
          <cell r="O354">
            <v>9368.62000175159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-1684.08557715572</v>
          </cell>
          <cell r="B355">
            <v>-4529.83966735634</v>
          </cell>
          <cell r="C355">
            <v>-5578.57260172906</v>
          </cell>
          <cell r="D355">
            <v>-4848.89715819601</v>
          </cell>
          <cell r="E355">
            <v>-4065.88205556438</v>
          </cell>
          <cell r="F355">
            <v>-3243.9710310853</v>
          </cell>
          <cell r="G355">
            <v>-2366.7100074749</v>
          </cell>
          <cell r="H355">
            <v>-1418.54150493609</v>
          </cell>
          <cell r="I355">
            <v>-392.253329279288</v>
          </cell>
          <cell r="J355">
            <v>734.715114648893</v>
          </cell>
          <cell r="K355">
            <v>1971.41244760107</v>
          </cell>
          <cell r="L355">
            <v>3329.66328772598</v>
          </cell>
          <cell r="M355">
            <v>4824.30855259308</v>
          </cell>
          <cell r="N355">
            <v>6456.39889378408</v>
          </cell>
          <cell r="O355">
            <v>8253.0307354624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-1522.50396081092</v>
          </cell>
          <cell r="B356">
            <v>-3905.8498689208</v>
          </cell>
          <cell r="C356">
            <v>-4848.86734874167</v>
          </cell>
          <cell r="D356">
            <v>-4069.98303817006</v>
          </cell>
          <cell r="E356">
            <v>-3239.36319228656</v>
          </cell>
          <cell r="F356">
            <v>-2347.44212545538</v>
          </cell>
          <cell r="G356">
            <v>-1397.55571949684</v>
          </cell>
          <cell r="H356">
            <v>-369.156594566303</v>
          </cell>
          <cell r="I356">
            <v>762.983946887829</v>
          </cell>
          <cell r="J356">
            <v>1999.6184510292</v>
          </cell>
          <cell r="K356">
            <v>3357.54805983213</v>
          </cell>
          <cell r="L356">
            <v>4849.55977247172</v>
          </cell>
          <cell r="M356">
            <v>6466.21364663112</v>
          </cell>
          <cell r="N356">
            <v>8243.28160341776</v>
          </cell>
          <cell r="O356">
            <v>10198.8911889008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-1445.49568466491</v>
          </cell>
          <cell r="B357">
            <v>-3617.32179960121</v>
          </cell>
          <cell r="C357">
            <v>-4518.11261232512</v>
          </cell>
          <cell r="D357">
            <v>-3717.25999575343</v>
          </cell>
          <cell r="E357">
            <v>-2865.24223670398</v>
          </cell>
          <cell r="F357">
            <v>-1942.55493738333</v>
          </cell>
          <cell r="G357">
            <v>-948.849338982715</v>
          </cell>
          <cell r="H357">
            <v>120.404128589727</v>
          </cell>
          <cell r="I357">
            <v>1281.64805638045</v>
          </cell>
          <cell r="J357">
            <v>2555.61158864267</v>
          </cell>
          <cell r="K357">
            <v>3954.78228881725</v>
          </cell>
          <cell r="L357">
            <v>5481.2369836353</v>
          </cell>
          <cell r="M357">
            <v>7157.551635455</v>
          </cell>
          <cell r="N357">
            <v>9003.38823558094</v>
          </cell>
          <cell r="O357">
            <v>11015.0903323337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-1608.84768454493</v>
          </cell>
          <cell r="B358">
            <v>-4236.63539685467</v>
          </cell>
          <cell r="C358">
            <v>-5238.56663877566</v>
          </cell>
          <cell r="D358">
            <v>-4492.73415461587</v>
          </cell>
          <cell r="E358">
            <v>-3691.9381642462</v>
          </cell>
          <cell r="F358">
            <v>-2834.70564308499</v>
          </cell>
          <cell r="G358">
            <v>-1911.72070360219</v>
          </cell>
          <cell r="H358">
            <v>-910.277124616989</v>
          </cell>
          <cell r="I358">
            <v>171.846583559042</v>
          </cell>
          <cell r="J358">
            <v>1361.48699875451</v>
          </cell>
          <cell r="K358">
            <v>2657.26089657158</v>
          </cell>
          <cell r="L358">
            <v>4080.65424012954</v>
          </cell>
          <cell r="M358">
            <v>5634.73790561049</v>
          </cell>
          <cell r="N358">
            <v>7341.6056349365</v>
          </cell>
          <cell r="O358">
            <v>9220.99416014618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-1479.76265040488</v>
          </cell>
          <cell r="B359">
            <v>-3743.05808318747</v>
          </cell>
          <cell r="C359">
            <v>-4666.36748408136</v>
          </cell>
          <cell r="D359">
            <v>-3878.11240502256</v>
          </cell>
          <cell r="E359">
            <v>-3029.89822388811</v>
          </cell>
          <cell r="F359">
            <v>-2125.69679026525</v>
          </cell>
          <cell r="G359">
            <v>-1152.00075476614</v>
          </cell>
          <cell r="H359">
            <v>-104.966673055999</v>
          </cell>
          <cell r="I359">
            <v>1040.83453929495</v>
          </cell>
          <cell r="J359">
            <v>2300.9656425575</v>
          </cell>
          <cell r="K359">
            <v>3683.27888873452</v>
          </cell>
          <cell r="L359">
            <v>5197.79176829507</v>
          </cell>
          <cell r="M359">
            <v>6856.08001344732</v>
          </cell>
          <cell r="N359">
            <v>8676.98841800317</v>
          </cell>
          <cell r="O359">
            <v>10668.2781736172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-1726.3953719765</v>
          </cell>
          <cell r="B360">
            <v>-4687.36765553307</v>
          </cell>
          <cell r="C360">
            <v>-5758.89728014532</v>
          </cell>
          <cell r="D360">
            <v>-5040.7887547664</v>
          </cell>
          <cell r="E360">
            <v>-4276.92754850641</v>
          </cell>
          <cell r="F360">
            <v>-3463.61121649428</v>
          </cell>
          <cell r="G360">
            <v>-2590.09382306137</v>
          </cell>
          <cell r="H360">
            <v>-1650.07982753891</v>
          </cell>
          <cell r="I360">
            <v>-634.537701070128</v>
          </cell>
          <cell r="J360">
            <v>480.878449721115</v>
          </cell>
          <cell r="K360">
            <v>1700.10791819735</v>
          </cell>
          <cell r="L360">
            <v>3039.60419931003</v>
          </cell>
          <cell r="M360">
            <v>4501.73140664915</v>
          </cell>
          <cell r="N360">
            <v>6100.67526201084</v>
          </cell>
          <cell r="O360">
            <v>7851.33181479078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-1587.74193233409</v>
          </cell>
          <cell r="B361">
            <v>-4151.96797612908</v>
          </cell>
          <cell r="C361">
            <v>-5144.45417946702</v>
          </cell>
          <cell r="D361">
            <v>-4387.87041995875</v>
          </cell>
          <cell r="E361">
            <v>-3581.85182050877</v>
          </cell>
          <cell r="F361">
            <v>-2722.09242280548</v>
          </cell>
          <cell r="G361">
            <v>-1801.02556460464</v>
          </cell>
          <cell r="H361">
            <v>-802.987568465798</v>
          </cell>
          <cell r="I361">
            <v>290.684815403809</v>
          </cell>
          <cell r="J361">
            <v>1481.9679755914</v>
          </cell>
          <cell r="K361">
            <v>2784.38514183294</v>
          </cell>
          <cell r="L361">
            <v>4211.63333152254</v>
          </cell>
          <cell r="M361">
            <v>5779.97466465848</v>
          </cell>
          <cell r="N361">
            <v>7495.72535987769</v>
          </cell>
          <cell r="O361">
            <v>9381.76881456113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-1572.04372877743</v>
          </cell>
          <cell r="B362">
            <v>-4091.23475152916</v>
          </cell>
          <cell r="C362">
            <v>-5054.04433084244</v>
          </cell>
          <cell r="D362">
            <v>-4288.74286477427</v>
          </cell>
          <cell r="E362">
            <v>-3476.99240825638</v>
          </cell>
          <cell r="F362">
            <v>-2604.11939882187</v>
          </cell>
          <cell r="G362">
            <v>-1669.0009106752</v>
          </cell>
          <cell r="H362">
            <v>-662.41496739287</v>
          </cell>
          <cell r="I362">
            <v>437.715128869869</v>
          </cell>
          <cell r="J362">
            <v>1636.97520258407</v>
          </cell>
          <cell r="K362">
            <v>2951.16629455468</v>
          </cell>
          <cell r="L362">
            <v>4394.7955416024</v>
          </cell>
          <cell r="M362">
            <v>5978.91705645821</v>
          </cell>
          <cell r="N362">
            <v>7719.73418294777</v>
          </cell>
          <cell r="O362">
            <v>9629.81224901168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-1702.30118276323</v>
          </cell>
          <cell r="B363">
            <v>-4595.26601455403</v>
          </cell>
          <cell r="C363">
            <v>-5654.69470388808</v>
          </cell>
          <cell r="D363">
            <v>-4938.08301301647</v>
          </cell>
          <cell r="E363">
            <v>-4180.32858310713</v>
          </cell>
          <cell r="F363">
            <v>-3376.48795693147</v>
          </cell>
          <cell r="G363">
            <v>-2517.48293049846</v>
          </cell>
          <cell r="H363">
            <v>-1574.51926982665</v>
          </cell>
          <cell r="I363">
            <v>-542.863471590189</v>
          </cell>
          <cell r="J363">
            <v>582.767642586225</v>
          </cell>
          <cell r="K363">
            <v>1815.76031862686</v>
          </cell>
          <cell r="L363">
            <v>3159.53836020614</v>
          </cell>
          <cell r="M363">
            <v>4630.4166845216</v>
          </cell>
          <cell r="N363">
            <v>6245.39309867873</v>
          </cell>
          <cell r="O363">
            <v>8022.60562651712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-1575.65408347282</v>
          </cell>
          <cell r="B364">
            <v>-4111.8582201622</v>
          </cell>
          <cell r="C364">
            <v>-5082.48107575464</v>
          </cell>
          <cell r="D364">
            <v>-4315.88021044508</v>
          </cell>
          <cell r="E364">
            <v>-3495.92389422058</v>
          </cell>
          <cell r="F364">
            <v>-2614.09975670154</v>
          </cell>
          <cell r="G364">
            <v>-1673.13099278009</v>
          </cell>
          <cell r="H364">
            <v>-666.934224785861</v>
          </cell>
          <cell r="I364">
            <v>431.049018860226</v>
          </cell>
          <cell r="J364">
            <v>1645.55873016726</v>
          </cell>
          <cell r="K364">
            <v>2974.13642785925</v>
          </cell>
          <cell r="L364">
            <v>4430.75407119286</v>
          </cell>
          <cell r="M364">
            <v>6021.06296082924</v>
          </cell>
          <cell r="N364">
            <v>7755.77493595789</v>
          </cell>
          <cell r="O364">
            <v>9660.33569274082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-1442.83446555756</v>
          </cell>
          <cell r="B365">
            <v>-3599.76290772789</v>
          </cell>
          <cell r="C365">
            <v>-4496.39581800676</v>
          </cell>
          <cell r="D365">
            <v>-3701.98408567763</v>
          </cell>
          <cell r="E365">
            <v>-2845.88116613313</v>
          </cell>
          <cell r="F365">
            <v>-1926.15121532874</v>
          </cell>
          <cell r="G365">
            <v>-933.351037725888</v>
          </cell>
          <cell r="H365">
            <v>151.097697188786</v>
          </cell>
          <cell r="I365">
            <v>1334.07109389107</v>
          </cell>
          <cell r="J365">
            <v>2617.91128691038</v>
          </cell>
          <cell r="K365">
            <v>4017.67135575853</v>
          </cell>
          <cell r="L365">
            <v>5560.4328512208</v>
          </cell>
          <cell r="M365">
            <v>7246.39203469353</v>
          </cell>
          <cell r="N365">
            <v>9093.37201562419</v>
          </cell>
          <cell r="O365">
            <v>11135.6018414997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A366">
            <v>-1654.99282943599</v>
          </cell>
          <cell r="B366">
            <v>-4413.20902039979</v>
          </cell>
          <cell r="C366">
            <v>-5435.15926226551</v>
          </cell>
          <cell r="D366">
            <v>-4684.88478544935</v>
          </cell>
          <cell r="E366">
            <v>-3898.65773596337</v>
          </cell>
          <cell r="F366">
            <v>-3054.22470225078</v>
          </cell>
          <cell r="G366">
            <v>-2155.3241232054</v>
          </cell>
          <cell r="H366">
            <v>-1183.79896815272</v>
          </cell>
          <cell r="I366">
            <v>-128.779607463926</v>
          </cell>
          <cell r="J366">
            <v>1026.23574803823</v>
          </cell>
          <cell r="K366">
            <v>2291.46308421188</v>
          </cell>
          <cell r="L366">
            <v>3680.25003589742</v>
          </cell>
          <cell r="M366">
            <v>5199.62663525098</v>
          </cell>
          <cell r="N366">
            <v>6864.8633587178</v>
          </cell>
          <cell r="O366">
            <v>8686.50880522091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A367">
            <v>-1440.8913822288</v>
          </cell>
          <cell r="B367">
            <v>-3599.40922199905</v>
          </cell>
          <cell r="C367">
            <v>-4491.96438850515</v>
          </cell>
          <cell r="D367">
            <v>-3686.60460609255</v>
          </cell>
          <cell r="E367">
            <v>-2830.47145139964</v>
          </cell>
          <cell r="F367">
            <v>-1915.66046210635</v>
          </cell>
          <cell r="G367">
            <v>-933.093359040672</v>
          </cell>
          <cell r="H367">
            <v>136.616075708097</v>
          </cell>
          <cell r="I367">
            <v>1307.10529118229</v>
          </cell>
          <cell r="J367">
            <v>2590.7928939416</v>
          </cell>
          <cell r="K367">
            <v>4001.7523133914</v>
          </cell>
          <cell r="L367">
            <v>5543.13960676734</v>
          </cell>
          <cell r="M367">
            <v>7230.98583578605</v>
          </cell>
          <cell r="N367">
            <v>9075.2113479278</v>
          </cell>
          <cell r="O367">
            <v>11093.9985286461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A368">
            <v>-1676.56343012985</v>
          </cell>
          <cell r="B368">
            <v>-4497.14785960339</v>
          </cell>
          <cell r="C368">
            <v>-5517.07610455962</v>
          </cell>
          <cell r="D368">
            <v>-4772.52907000606</v>
          </cell>
          <cell r="E368">
            <v>-3995.31665277065</v>
          </cell>
          <cell r="F368">
            <v>-3165.96250116625</v>
          </cell>
          <cell r="G368">
            <v>-2280.73310384604</v>
          </cell>
          <cell r="H368">
            <v>-1321.94450876425</v>
          </cell>
          <cell r="I368">
            <v>-268.155924240809</v>
          </cell>
          <cell r="J368">
            <v>887.646416025515</v>
          </cell>
          <cell r="K368">
            <v>2152.30061115771</v>
          </cell>
          <cell r="L368">
            <v>3533.72176470853</v>
          </cell>
          <cell r="M368">
            <v>5042.80502853317</v>
          </cell>
          <cell r="N368">
            <v>6697.91337867545</v>
          </cell>
          <cell r="O368">
            <v>8513.47953292085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A369">
            <v>-1639.48463455659</v>
          </cell>
          <cell r="B369">
            <v>-4357.02806166966</v>
          </cell>
          <cell r="C369">
            <v>-5373.43244366055</v>
          </cell>
          <cell r="D369">
            <v>-4629.96755992573</v>
          </cell>
          <cell r="E369">
            <v>-3847.14937329852</v>
          </cell>
          <cell r="F369">
            <v>-3016.50998641806</v>
          </cell>
          <cell r="G369">
            <v>-2120.9389884849</v>
          </cell>
          <cell r="H369">
            <v>-1143.01260022829</v>
          </cell>
          <cell r="I369">
            <v>-74.3670599086116</v>
          </cell>
          <cell r="J369">
            <v>1096.61809844383</v>
          </cell>
          <cell r="K369">
            <v>2380.24050012194</v>
          </cell>
          <cell r="L369">
            <v>3790.65516441958</v>
          </cell>
          <cell r="M369">
            <v>5328.75589544609</v>
          </cell>
          <cell r="N369">
            <v>7008.66617642382</v>
          </cell>
          <cell r="O369">
            <v>8852.24871905964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-1452.43962921721</v>
          </cell>
          <cell r="B370">
            <v>-3634.8940916275</v>
          </cell>
          <cell r="C370">
            <v>-4541.69594794881</v>
          </cell>
          <cell r="D370">
            <v>-3752.90811317252</v>
          </cell>
          <cell r="E370">
            <v>-2906.57461274244</v>
          </cell>
          <cell r="F370">
            <v>-1993.69814003576</v>
          </cell>
          <cell r="G370">
            <v>-1006.59899118593</v>
          </cell>
          <cell r="H370">
            <v>62.6108335532209</v>
          </cell>
          <cell r="I370">
            <v>1228.99012228119</v>
          </cell>
          <cell r="J370">
            <v>2502.33752873279</v>
          </cell>
          <cell r="K370">
            <v>3898.90804925841</v>
          </cell>
          <cell r="L370">
            <v>5430.83413176999</v>
          </cell>
          <cell r="M370">
            <v>7109.26760691621</v>
          </cell>
          <cell r="N370">
            <v>8947.90080974843</v>
          </cell>
          <cell r="O370">
            <v>10967.9939844546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-1515.95719351514</v>
          </cell>
          <cell r="B371">
            <v>-3887.39507876583</v>
          </cell>
          <cell r="C371">
            <v>-4825.87626328729</v>
          </cell>
          <cell r="D371">
            <v>-4040.74007220772</v>
          </cell>
          <cell r="E371">
            <v>-3213.93750368858</v>
          </cell>
          <cell r="F371">
            <v>-2325.53006824399</v>
          </cell>
          <cell r="G371">
            <v>-1369.38938996185</v>
          </cell>
          <cell r="H371">
            <v>-336.88812289746</v>
          </cell>
          <cell r="I371">
            <v>785.601697482736</v>
          </cell>
          <cell r="J371">
            <v>2010.42354637031</v>
          </cell>
          <cell r="K371">
            <v>3362.76527733836</v>
          </cell>
          <cell r="L371">
            <v>4844.86154558513</v>
          </cell>
          <cell r="M371">
            <v>6469.79973173837</v>
          </cell>
          <cell r="N371">
            <v>8249.54629195584</v>
          </cell>
          <cell r="O371">
            <v>10208.0619486565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-1544.2579871151</v>
          </cell>
          <cell r="B372">
            <v>-3996.28364291229</v>
          </cell>
          <cell r="C372">
            <v>-4958.60548154192</v>
          </cell>
          <cell r="D372">
            <v>-4181.31930809454</v>
          </cell>
          <cell r="E372">
            <v>-3359.00165500911</v>
          </cell>
          <cell r="F372">
            <v>-2485.5391394538</v>
          </cell>
          <cell r="G372">
            <v>-1544.64549628005</v>
          </cell>
          <cell r="H372">
            <v>-535.100141376689</v>
          </cell>
          <cell r="I372">
            <v>571.898660253729</v>
          </cell>
          <cell r="J372">
            <v>1784.96445754024</v>
          </cell>
          <cell r="K372">
            <v>3118.54789905675</v>
          </cell>
          <cell r="L372">
            <v>4578.6011056149</v>
          </cell>
          <cell r="M372">
            <v>6170.03008893748</v>
          </cell>
          <cell r="N372">
            <v>7916.97286178811</v>
          </cell>
          <cell r="O372">
            <v>9848.61952203165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-1513.62072106142</v>
          </cell>
          <cell r="B373">
            <v>-3871.94642263197</v>
          </cell>
          <cell r="C373">
            <v>-4805.44964766633</v>
          </cell>
          <cell r="D373">
            <v>-4021.57429190068</v>
          </cell>
          <cell r="E373">
            <v>-3186.80446557872</v>
          </cell>
          <cell r="F373">
            <v>-2297.97781203036</v>
          </cell>
          <cell r="G373">
            <v>-1343.92703409633</v>
          </cell>
          <cell r="H373">
            <v>-311.153585939842</v>
          </cell>
          <cell r="I373">
            <v>823.786070636008</v>
          </cell>
          <cell r="J373">
            <v>2066.44799130768</v>
          </cell>
          <cell r="K373">
            <v>3426.87027683983</v>
          </cell>
          <cell r="L373">
            <v>4922.79819099561</v>
          </cell>
          <cell r="M373">
            <v>6557.89022520596</v>
          </cell>
          <cell r="N373">
            <v>8344.38755361092</v>
          </cell>
          <cell r="O373">
            <v>10298.5196193144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A374">
            <v>-1530.79734194568</v>
          </cell>
          <cell r="B374">
            <v>-3939.559343334</v>
          </cell>
          <cell r="C374">
            <v>-4878.49373155</v>
          </cell>
          <cell r="D374">
            <v>-4093.89322712965</v>
          </cell>
          <cell r="E374">
            <v>-3266.34626370245</v>
          </cell>
          <cell r="F374">
            <v>-2385.83491955578</v>
          </cell>
          <cell r="G374">
            <v>-1431.59467438231</v>
          </cell>
          <cell r="H374">
            <v>-399.490452898453</v>
          </cell>
          <cell r="I374">
            <v>718.865913715302</v>
          </cell>
          <cell r="J374">
            <v>1952.64412616413</v>
          </cell>
          <cell r="K374">
            <v>3306.56270670278</v>
          </cell>
          <cell r="L374">
            <v>4783.67024627741</v>
          </cell>
          <cell r="M374">
            <v>6409.35629805618</v>
          </cell>
          <cell r="N374">
            <v>8190.00081373075</v>
          </cell>
          <cell r="O374">
            <v>10138.9112937795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A375">
            <v>-1474.59405033657</v>
          </cell>
          <cell r="B375">
            <v>-3728.88808620877</v>
          </cell>
          <cell r="C375">
            <v>-4654.4096866415</v>
          </cell>
          <cell r="D375">
            <v>-3865.76982466327</v>
          </cell>
          <cell r="E375">
            <v>-3018.23724738737</v>
          </cell>
          <cell r="F375">
            <v>-2107.13733470088</v>
          </cell>
          <cell r="G375">
            <v>-1137.5564398227</v>
          </cell>
          <cell r="H375">
            <v>-85.9714741482875</v>
          </cell>
          <cell r="I375">
            <v>1064.32690163357</v>
          </cell>
          <cell r="J375">
            <v>2327.31658786436</v>
          </cell>
          <cell r="K375">
            <v>3710.96100153669</v>
          </cell>
          <cell r="L375">
            <v>5231.57243073173</v>
          </cell>
          <cell r="M375">
            <v>6898.95302107946</v>
          </cell>
          <cell r="N375">
            <v>8723.78351416613</v>
          </cell>
          <cell r="O375">
            <v>10731.0168913672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-1655.19154056194</v>
          </cell>
          <cell r="B376">
            <v>-4418.70180517256</v>
          </cell>
          <cell r="C376">
            <v>-5445.38096046276</v>
          </cell>
          <cell r="D376">
            <v>-4705.64017194268</v>
          </cell>
          <cell r="E376">
            <v>-3920.59167596074</v>
          </cell>
          <cell r="F376">
            <v>-3087.4742140033</v>
          </cell>
          <cell r="G376">
            <v>-2191.52208259272</v>
          </cell>
          <cell r="H376">
            <v>-1220.43905834961</v>
          </cell>
          <cell r="I376">
            <v>-159.576237540757</v>
          </cell>
          <cell r="J376">
            <v>998.719993364201</v>
          </cell>
          <cell r="K376">
            <v>2260.58093909601</v>
          </cell>
          <cell r="L376">
            <v>3646.34091420775</v>
          </cell>
          <cell r="M376">
            <v>5172.22581709277</v>
          </cell>
          <cell r="N376">
            <v>6846.33295260516</v>
          </cell>
          <cell r="O376">
            <v>8675.02748721078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-1617.42055479741</v>
          </cell>
          <cell r="B377">
            <v>-4277.19574903182</v>
          </cell>
          <cell r="C377">
            <v>-5279.14023400816</v>
          </cell>
          <cell r="D377">
            <v>-4525.18756864348</v>
          </cell>
          <cell r="E377">
            <v>-3721.7165735183</v>
          </cell>
          <cell r="F377">
            <v>-2874.53094700197</v>
          </cell>
          <cell r="G377">
            <v>-1960.74541791736</v>
          </cell>
          <cell r="H377">
            <v>-955.930676509142</v>
          </cell>
          <cell r="I377">
            <v>129.29939145693</v>
          </cell>
          <cell r="J377">
            <v>1306.54699020683</v>
          </cell>
          <cell r="K377">
            <v>2603.4964928451</v>
          </cell>
          <cell r="L377">
            <v>4025.11684528437</v>
          </cell>
          <cell r="M377">
            <v>5584.27653097652</v>
          </cell>
          <cell r="N377">
            <v>7296.70299691855</v>
          </cell>
          <cell r="O377">
            <v>9161.90668779562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-1663.52992913001</v>
          </cell>
          <cell r="B378">
            <v>-4454.00749623028</v>
          </cell>
          <cell r="C378">
            <v>-5486.82036439472</v>
          </cell>
          <cell r="D378">
            <v>-4756.54508142315</v>
          </cell>
          <cell r="E378">
            <v>-3983.95537097825</v>
          </cell>
          <cell r="F378">
            <v>-3155.78208707908</v>
          </cell>
          <cell r="G378">
            <v>-2273.02408240623</v>
          </cell>
          <cell r="H378">
            <v>-1317.12232194515</v>
          </cell>
          <cell r="I378">
            <v>-271.74424768992</v>
          </cell>
          <cell r="J378">
            <v>870.919218629552</v>
          </cell>
          <cell r="K378">
            <v>2121.05836267231</v>
          </cell>
          <cell r="L378">
            <v>3485.4595810425</v>
          </cell>
          <cell r="M378">
            <v>4983.91475692775</v>
          </cell>
          <cell r="N378">
            <v>6630.99302025976</v>
          </cell>
          <cell r="O378">
            <v>8430.47739022594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-1695.36837868514</v>
          </cell>
          <cell r="B379">
            <v>-4572.41684311739</v>
          </cell>
          <cell r="C379">
            <v>-5620.1873947311</v>
          </cell>
          <cell r="D379">
            <v>-4892.4038812483</v>
          </cell>
          <cell r="E379">
            <v>-4121.59600380736</v>
          </cell>
          <cell r="F379">
            <v>-3310.34275728895</v>
          </cell>
          <cell r="G379">
            <v>-2446.00106492376</v>
          </cell>
          <cell r="H379">
            <v>-1509.44954933939</v>
          </cell>
          <cell r="I379">
            <v>-481.174751414452</v>
          </cell>
          <cell r="J379">
            <v>652.188981388019</v>
          </cell>
          <cell r="K379">
            <v>1903.9501787472</v>
          </cell>
          <cell r="L379">
            <v>3269.58390846589</v>
          </cell>
          <cell r="M379">
            <v>4762.5826427615</v>
          </cell>
          <cell r="N379">
            <v>6389.51569822124</v>
          </cell>
          <cell r="O379">
            <v>8174.13758282059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-1454.5244185771</v>
          </cell>
          <cell r="B380">
            <v>-3637.30938800112</v>
          </cell>
          <cell r="C380">
            <v>-4536.15623317893</v>
          </cell>
          <cell r="D380">
            <v>-3738.41125816213</v>
          </cell>
          <cell r="E380">
            <v>-2884.41008529891</v>
          </cell>
          <cell r="F380">
            <v>-1964.81675100045</v>
          </cell>
          <cell r="G380">
            <v>-980.968627709711</v>
          </cell>
          <cell r="H380">
            <v>81.7128163355453</v>
          </cell>
          <cell r="I380">
            <v>1250.22777547405</v>
          </cell>
          <cell r="J380">
            <v>2533.48208401438</v>
          </cell>
          <cell r="K380">
            <v>3934.18170705876</v>
          </cell>
          <cell r="L380">
            <v>5470.55154473939</v>
          </cell>
          <cell r="M380">
            <v>7154.54994164975</v>
          </cell>
          <cell r="N380">
            <v>9000.41119067523</v>
          </cell>
          <cell r="O380">
            <v>11025.634528862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-1720.53995448091</v>
          </cell>
          <cell r="B381">
            <v>-4666.68632579662</v>
          </cell>
          <cell r="C381">
            <v>-5735.65059681143</v>
          </cell>
          <cell r="D381">
            <v>-5015.82360933873</v>
          </cell>
          <cell r="E381">
            <v>-4254.18249122233</v>
          </cell>
          <cell r="F381">
            <v>-3448.31271757412</v>
          </cell>
          <cell r="G381">
            <v>-2591.23420587676</v>
          </cell>
          <cell r="H381">
            <v>-1667.26056779198</v>
          </cell>
          <cell r="I381">
            <v>-651.357138398302</v>
          </cell>
          <cell r="J381">
            <v>465.65589560077</v>
          </cell>
          <cell r="K381">
            <v>1693.86380865682</v>
          </cell>
          <cell r="L381">
            <v>3035.07575210236</v>
          </cell>
          <cell r="M381">
            <v>4506.14576221667</v>
          </cell>
          <cell r="N381">
            <v>6116.78390477059</v>
          </cell>
          <cell r="O381">
            <v>7877.12525885615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-1701.92805874102</v>
          </cell>
          <cell r="B382">
            <v>-4595.73439999432</v>
          </cell>
          <cell r="C382">
            <v>-5647.73415438816</v>
          </cell>
          <cell r="D382">
            <v>-4917.73978899325</v>
          </cell>
          <cell r="E382">
            <v>-4145.86668096943</v>
          </cell>
          <cell r="F382">
            <v>-3326.51430630002</v>
          </cell>
          <cell r="G382">
            <v>-2440.86339084369</v>
          </cell>
          <cell r="H382">
            <v>-1484.26732741066</v>
          </cell>
          <cell r="I382">
            <v>-450.110288628735</v>
          </cell>
          <cell r="J382">
            <v>668.656770767574</v>
          </cell>
          <cell r="K382">
            <v>1897.77151379198</v>
          </cell>
          <cell r="L382">
            <v>3252.24624194569</v>
          </cell>
          <cell r="M382">
            <v>4741.02640209449</v>
          </cell>
          <cell r="N382">
            <v>6380.91930923345</v>
          </cell>
          <cell r="O382">
            <v>8168.67208943778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-1537.79491844235</v>
          </cell>
          <cell r="B383">
            <v>-3968.06609396186</v>
          </cell>
          <cell r="C383">
            <v>-4924.22907469289</v>
          </cell>
          <cell r="D383">
            <v>-4149.38410593898</v>
          </cell>
          <cell r="E383">
            <v>-3332.23472752357</v>
          </cell>
          <cell r="F383">
            <v>-2456.95874297531</v>
          </cell>
          <cell r="G383">
            <v>-1510.28335949157</v>
          </cell>
          <cell r="H383">
            <v>-486.849271813354</v>
          </cell>
          <cell r="I383">
            <v>629.11082708648</v>
          </cell>
          <cell r="J383">
            <v>1849.78426522823</v>
          </cell>
          <cell r="K383">
            <v>3193.28592215861</v>
          </cell>
          <cell r="L383">
            <v>4670.56746164097</v>
          </cell>
          <cell r="M383">
            <v>6286.45512347575</v>
          </cell>
          <cell r="N383">
            <v>8050.30626475196</v>
          </cell>
          <cell r="O383">
            <v>9978.05241262827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-1681.81634115153</v>
          </cell>
          <cell r="B384">
            <v>-4517.84475267761</v>
          </cell>
          <cell r="C384">
            <v>-5560.0375956948</v>
          </cell>
          <cell r="D384">
            <v>-4826.76537286906</v>
          </cell>
          <cell r="E384">
            <v>-4038.21641231799</v>
          </cell>
          <cell r="F384">
            <v>-3206.0023824579</v>
          </cell>
          <cell r="G384">
            <v>-2320.24837795716</v>
          </cell>
          <cell r="H384">
            <v>-1359.82550718914</v>
          </cell>
          <cell r="I384">
            <v>-318.710317734925</v>
          </cell>
          <cell r="J384">
            <v>821.365486518751</v>
          </cell>
          <cell r="K384">
            <v>2065.30392019695</v>
          </cell>
          <cell r="L384">
            <v>3436.02483246749</v>
          </cell>
          <cell r="M384">
            <v>4933.95218012023</v>
          </cell>
          <cell r="N384">
            <v>6582.56225726802</v>
          </cell>
          <cell r="O384">
            <v>8389.70933637434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-1508.08089770258</v>
          </cell>
          <cell r="B385">
            <v>-3852.69329764431</v>
          </cell>
          <cell r="C385">
            <v>-4782.40713247981</v>
          </cell>
          <cell r="D385">
            <v>-3990.26119435443</v>
          </cell>
          <cell r="E385">
            <v>-3146.5980867469</v>
          </cell>
          <cell r="F385">
            <v>-2254.26227572404</v>
          </cell>
          <cell r="G385">
            <v>-1287.56774328975</v>
          </cell>
          <cell r="H385">
            <v>-244.305689440068</v>
          </cell>
          <cell r="I385">
            <v>886.100301776446</v>
          </cell>
          <cell r="J385">
            <v>2131.26539380223</v>
          </cell>
          <cell r="K385">
            <v>3495.91434224044</v>
          </cell>
          <cell r="L385">
            <v>4991.55648401999</v>
          </cell>
          <cell r="M385">
            <v>6641.1123931022</v>
          </cell>
          <cell r="N385">
            <v>8441.49875333541</v>
          </cell>
          <cell r="O385">
            <v>10417.1011537248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-1712.30125809097</v>
          </cell>
          <cell r="B386">
            <v>-4631.02902761434</v>
          </cell>
          <cell r="C386">
            <v>-5681.90414850155</v>
          </cell>
          <cell r="D386">
            <v>-4955.05880867832</v>
          </cell>
          <cell r="E386">
            <v>-4180.62216081499</v>
          </cell>
          <cell r="F386">
            <v>-3358.2205487415</v>
          </cell>
          <cell r="G386">
            <v>-2486.84139841146</v>
          </cell>
          <cell r="H386">
            <v>-1551.22172404112</v>
          </cell>
          <cell r="I386">
            <v>-523.296615652594</v>
          </cell>
          <cell r="J386">
            <v>611.487327964287</v>
          </cell>
          <cell r="K386">
            <v>1847.73642381994</v>
          </cell>
          <cell r="L386">
            <v>3191.48252666019</v>
          </cell>
          <cell r="M386">
            <v>4666.61469242461</v>
          </cell>
          <cell r="N386">
            <v>6282.10040431231</v>
          </cell>
          <cell r="O386">
            <v>8058.50238824005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-1586.03864919991</v>
          </cell>
          <cell r="B387">
            <v>-4149.72956753643</v>
          </cell>
          <cell r="C387">
            <v>-5136.01698549365</v>
          </cell>
          <cell r="D387">
            <v>-4380.26007415072</v>
          </cell>
          <cell r="E387">
            <v>-3577.99109919375</v>
          </cell>
          <cell r="F387">
            <v>-2714.22341152915</v>
          </cell>
          <cell r="G387">
            <v>-1794.40037371197</v>
          </cell>
          <cell r="H387">
            <v>-798.510766467032</v>
          </cell>
          <cell r="I387">
            <v>290.615586090583</v>
          </cell>
          <cell r="J387">
            <v>1481.77073986512</v>
          </cell>
          <cell r="K387">
            <v>2790.16136004264</v>
          </cell>
          <cell r="L387">
            <v>4217.6542924169</v>
          </cell>
          <cell r="M387">
            <v>5791.03842935812</v>
          </cell>
          <cell r="N387">
            <v>7525.81528134441</v>
          </cell>
          <cell r="O387">
            <v>9416.21583075535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-1640.39616560286</v>
          </cell>
          <cell r="B388">
            <v>-4354.94383640892</v>
          </cell>
          <cell r="C388">
            <v>-5370.10691643715</v>
          </cell>
          <cell r="D388">
            <v>-4627.34666133497</v>
          </cell>
          <cell r="E388">
            <v>-3830.40205821034</v>
          </cell>
          <cell r="F388">
            <v>-2976.88956080496</v>
          </cell>
          <cell r="G388">
            <v>-2064.01006474105</v>
          </cell>
          <cell r="H388">
            <v>-1080.70174754427</v>
          </cell>
          <cell r="I388">
            <v>-4.20230719036383</v>
          </cell>
          <cell r="J388">
            <v>1172.52138279873</v>
          </cell>
          <cell r="K388">
            <v>2447.25632295445</v>
          </cell>
          <cell r="L388">
            <v>3847.31078219018</v>
          </cell>
          <cell r="M388">
            <v>5392.46397995088</v>
          </cell>
          <cell r="N388">
            <v>7076.36525963702</v>
          </cell>
          <cell r="O388">
            <v>8922.44033050144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-1615.84860525151</v>
          </cell>
          <cell r="B389">
            <v>-4267.96060254499</v>
          </cell>
          <cell r="C389">
            <v>-5273.30169077989</v>
          </cell>
          <cell r="D389">
            <v>-4525.18765441923</v>
          </cell>
          <cell r="E389">
            <v>-3726.3883679187</v>
          </cell>
          <cell r="F389">
            <v>-2869.45404256431</v>
          </cell>
          <cell r="G389">
            <v>-1945.65863824579</v>
          </cell>
          <cell r="H389">
            <v>-952.714162888113</v>
          </cell>
          <cell r="I389">
            <v>137.396596647689</v>
          </cell>
          <cell r="J389">
            <v>1325.58965410125</v>
          </cell>
          <cell r="K389">
            <v>2622.59674570103</v>
          </cell>
          <cell r="L389">
            <v>4046.13568506844</v>
          </cell>
          <cell r="M389">
            <v>5596.89402474893</v>
          </cell>
          <cell r="N389">
            <v>7296.90952817182</v>
          </cell>
          <cell r="O389">
            <v>9168.73360876615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-1696.89115219979</v>
          </cell>
          <cell r="B390">
            <v>-4576.01475889299</v>
          </cell>
          <cell r="C390">
            <v>-5629.3702381832</v>
          </cell>
          <cell r="D390">
            <v>-4897.83980480911</v>
          </cell>
          <cell r="E390">
            <v>-4126.94942798635</v>
          </cell>
          <cell r="F390">
            <v>-3306.5385899442</v>
          </cell>
          <cell r="G390">
            <v>-2431.48840847836</v>
          </cell>
          <cell r="H390">
            <v>-1485.73589724311</v>
          </cell>
          <cell r="I390">
            <v>-448.623481359666</v>
          </cell>
          <cell r="J390">
            <v>692.029077490203</v>
          </cell>
          <cell r="K390">
            <v>1928.79414456484</v>
          </cell>
          <cell r="L390">
            <v>3277.71095996362</v>
          </cell>
          <cell r="M390">
            <v>4770.76329796496</v>
          </cell>
          <cell r="N390">
            <v>6411.05540459311</v>
          </cell>
          <cell r="O390">
            <v>8206.31126146137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-1586.11744570626</v>
          </cell>
          <cell r="B391">
            <v>-4154.53307413583</v>
          </cell>
          <cell r="C391">
            <v>-5134.1010951786</v>
          </cell>
          <cell r="D391">
            <v>-4371.30980222446</v>
          </cell>
          <cell r="E391">
            <v>-3576.30729131847</v>
          </cell>
          <cell r="F391">
            <v>-2715.39845543563</v>
          </cell>
          <cell r="G391">
            <v>-1799.84311237237</v>
          </cell>
          <cell r="H391">
            <v>-805.915712602205</v>
          </cell>
          <cell r="I391">
            <v>287.671795651823</v>
          </cell>
          <cell r="J391">
            <v>1474.81461113423</v>
          </cell>
          <cell r="K391">
            <v>2771.52197791532</v>
          </cell>
          <cell r="L391">
            <v>4191.31319014515</v>
          </cell>
          <cell r="M391">
            <v>5762.11877075772</v>
          </cell>
          <cell r="N391">
            <v>7481.45448508293</v>
          </cell>
          <cell r="O391">
            <v>9368.49420459842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-1670.91495004783</v>
          </cell>
          <cell r="B392">
            <v>-4477.20195293723</v>
          </cell>
          <cell r="C392">
            <v>-5504.23867635737</v>
          </cell>
          <cell r="D392">
            <v>-4770.6300433327</v>
          </cell>
          <cell r="E392">
            <v>-3992.31165093647</v>
          </cell>
          <cell r="F392">
            <v>-3164.20906569245</v>
          </cell>
          <cell r="G392">
            <v>-2284.09895268535</v>
          </cell>
          <cell r="H392">
            <v>-1315.26947560116</v>
          </cell>
          <cell r="I392">
            <v>-258.109828650032</v>
          </cell>
          <cell r="J392">
            <v>884.830971216096</v>
          </cell>
          <cell r="K392">
            <v>2134.46591652459</v>
          </cell>
          <cell r="L392">
            <v>3491.85358625493</v>
          </cell>
          <cell r="M392">
            <v>4992.18602362265</v>
          </cell>
          <cell r="N392">
            <v>6637.70942516258</v>
          </cell>
          <cell r="O392">
            <v>8434.64173484586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-1527.23731231337</v>
          </cell>
          <cell r="B393">
            <v>-3923.62595489754</v>
          </cell>
          <cell r="C393">
            <v>-4859.28197051114</v>
          </cell>
          <cell r="D393">
            <v>-4083.83289103758</v>
          </cell>
          <cell r="E393">
            <v>-3256.04699456127</v>
          </cell>
          <cell r="F393">
            <v>-2365.72136308389</v>
          </cell>
          <cell r="G393">
            <v>-1404.31648522919</v>
          </cell>
          <cell r="H393">
            <v>-371.547906490847</v>
          </cell>
          <cell r="I393">
            <v>753.650636096524</v>
          </cell>
          <cell r="J393">
            <v>1980.31831322012</v>
          </cell>
          <cell r="K393">
            <v>3323.92291193756</v>
          </cell>
          <cell r="L393">
            <v>4795.1631221757</v>
          </cell>
          <cell r="M393">
            <v>6405.27673996098</v>
          </cell>
          <cell r="N393">
            <v>8176.09084609633</v>
          </cell>
          <cell r="O393">
            <v>10127.1948629655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-1552.33277118693</v>
          </cell>
          <cell r="B394">
            <v>-4021.63422580638</v>
          </cell>
          <cell r="C394">
            <v>-4981.14190812671</v>
          </cell>
          <cell r="D394">
            <v>-4214.06881609564</v>
          </cell>
          <cell r="E394">
            <v>-3402.0872208604</v>
          </cell>
          <cell r="F394">
            <v>-2533.74131868833</v>
          </cell>
          <cell r="G394">
            <v>-1594.43996954423</v>
          </cell>
          <cell r="H394">
            <v>-574.984972728059</v>
          </cell>
          <cell r="I394">
            <v>528.71441797461</v>
          </cell>
          <cell r="J394">
            <v>1744.51927108528</v>
          </cell>
          <cell r="K394">
            <v>3072.69759993798</v>
          </cell>
          <cell r="L394">
            <v>4535.04056487792</v>
          </cell>
          <cell r="M394">
            <v>6146.42440468867</v>
          </cell>
          <cell r="N394">
            <v>7909.29514319748</v>
          </cell>
          <cell r="O394">
            <v>9835.38995767673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-1628.75955885395</v>
          </cell>
          <cell r="B395">
            <v>-4316.3026473112</v>
          </cell>
          <cell r="C395">
            <v>-5327.53860694083</v>
          </cell>
          <cell r="D395">
            <v>-4592.2919428479</v>
          </cell>
          <cell r="E395">
            <v>-3800.92145039754</v>
          </cell>
          <cell r="F395">
            <v>-2948.0947694299</v>
          </cell>
          <cell r="G395">
            <v>-2032.92697686578</v>
          </cell>
          <cell r="H395">
            <v>-1051.65919792643</v>
          </cell>
          <cell r="I395">
            <v>15.7539734978866</v>
          </cell>
          <cell r="J395">
            <v>1184.70203824345</v>
          </cell>
          <cell r="K395">
            <v>2466.34139361264</v>
          </cell>
          <cell r="L395">
            <v>3866.64575746664</v>
          </cell>
          <cell r="M395">
            <v>5402.46165063181</v>
          </cell>
          <cell r="N395">
            <v>7089.92194059456</v>
          </cell>
          <cell r="O395">
            <v>8933.44467759961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-1581.51608040937</v>
          </cell>
          <cell r="B396">
            <v>-4133.65271564647</v>
          </cell>
          <cell r="C396">
            <v>-5102.12686791724</v>
          </cell>
          <cell r="D396">
            <v>-4335.43111121735</v>
          </cell>
          <cell r="E396">
            <v>-3521.08224092062</v>
          </cell>
          <cell r="F396">
            <v>-2652.03001804161</v>
          </cell>
          <cell r="G396">
            <v>-1729.90273965698</v>
          </cell>
          <cell r="H396">
            <v>-729.951886167674</v>
          </cell>
          <cell r="I396">
            <v>358.29061673787</v>
          </cell>
          <cell r="J396">
            <v>1553.86193099758</v>
          </cell>
          <cell r="K396">
            <v>2871.10121046747</v>
          </cell>
          <cell r="L396">
            <v>4314.2049773423</v>
          </cell>
          <cell r="M396">
            <v>5892.67458329352</v>
          </cell>
          <cell r="N396">
            <v>7625.94407082476</v>
          </cell>
          <cell r="O396">
            <v>9528.27971909785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-1760.23712527725</v>
          </cell>
          <cell r="B397">
            <v>-4815.07912919945</v>
          </cell>
          <cell r="C397">
            <v>-5896.06641444994</v>
          </cell>
          <cell r="D397">
            <v>-5189.72731007673</v>
          </cell>
          <cell r="E397">
            <v>-4434.91974791471</v>
          </cell>
          <cell r="F397">
            <v>-3637.02178735604</v>
          </cell>
          <cell r="G397">
            <v>-2788.75069641314</v>
          </cell>
          <cell r="H397">
            <v>-1869.55197656587</v>
          </cell>
          <cell r="I397">
            <v>-871.101761037177</v>
          </cell>
          <cell r="J397">
            <v>221.394541279579</v>
          </cell>
          <cell r="K397">
            <v>1414.63195445226</v>
          </cell>
          <cell r="L397">
            <v>2717.03820386808</v>
          </cell>
          <cell r="M397">
            <v>4142.53229914423</v>
          </cell>
          <cell r="N397">
            <v>5708.8919014729</v>
          </cell>
          <cell r="O397">
            <v>7425.97954114163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-1703.46624096021</v>
          </cell>
          <cell r="B398">
            <v>-4605.10752151891</v>
          </cell>
          <cell r="C398">
            <v>-5658.10336301464</v>
          </cell>
          <cell r="D398">
            <v>-4926.60593194112</v>
          </cell>
          <cell r="E398">
            <v>-4157.89995365775</v>
          </cell>
          <cell r="F398">
            <v>-3343.72059071053</v>
          </cell>
          <cell r="G398">
            <v>-2475.49250731083</v>
          </cell>
          <cell r="H398">
            <v>-1534.07368883087</v>
          </cell>
          <cell r="I398">
            <v>-506.801478492389</v>
          </cell>
          <cell r="J398">
            <v>627.824476405338</v>
          </cell>
          <cell r="K398">
            <v>1872.15733715352</v>
          </cell>
          <cell r="L398">
            <v>3225.71518017651</v>
          </cell>
          <cell r="M398">
            <v>4723.29219452954</v>
          </cell>
          <cell r="N398">
            <v>6363.18563613259</v>
          </cell>
          <cell r="O398">
            <v>8153.48631228429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-1636.79944954864</v>
          </cell>
          <cell r="B399">
            <v>-4339.50682724497</v>
          </cell>
          <cell r="C399">
            <v>-5341.41806259157</v>
          </cell>
          <cell r="D399">
            <v>-4588.75391789631</v>
          </cell>
          <cell r="E399">
            <v>-3787.27310619817</v>
          </cell>
          <cell r="F399">
            <v>-2936.505582294</v>
          </cell>
          <cell r="G399">
            <v>-2031.95229475536</v>
          </cell>
          <cell r="H399">
            <v>-1040.32228409249</v>
          </cell>
          <cell r="I399">
            <v>41.1566525068753</v>
          </cell>
          <cell r="J399">
            <v>1224.66533884796</v>
          </cell>
          <cell r="K399">
            <v>2511.34214947025</v>
          </cell>
          <cell r="L399">
            <v>3925.60831726135</v>
          </cell>
          <cell r="M399">
            <v>5476.37119074195</v>
          </cell>
          <cell r="N399">
            <v>7163.90079247744</v>
          </cell>
          <cell r="O399">
            <v>9013.95592996441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A400">
            <v>-1735.80928528523</v>
          </cell>
          <cell r="B400">
            <v>-4720.03805196574</v>
          </cell>
          <cell r="C400">
            <v>-5789.35027933024</v>
          </cell>
          <cell r="D400">
            <v>-5067.2618641543</v>
          </cell>
          <cell r="E400">
            <v>-4298.22263505111</v>
          </cell>
          <cell r="F400">
            <v>-3482.71968485742</v>
          </cell>
          <cell r="G400">
            <v>-2615.72183794062</v>
          </cell>
          <cell r="H400">
            <v>-1680.45345273659</v>
          </cell>
          <cell r="I400">
            <v>-664.442259179947</v>
          </cell>
          <cell r="J400">
            <v>452.769608234318</v>
          </cell>
          <cell r="K400">
            <v>1658.86461617968</v>
          </cell>
          <cell r="L400">
            <v>2986.22570382391</v>
          </cell>
          <cell r="M400">
            <v>4450.11939566723</v>
          </cell>
          <cell r="N400">
            <v>6049.6960082306</v>
          </cell>
          <cell r="O400">
            <v>7798.34281709267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-1742.8501190869</v>
          </cell>
          <cell r="B401">
            <v>-4754.00138765206</v>
          </cell>
          <cell r="C401">
            <v>-5841.69736508506</v>
          </cell>
          <cell r="D401">
            <v>-5133.86243268335</v>
          </cell>
          <cell r="E401">
            <v>-4374.88636491033</v>
          </cell>
          <cell r="F401">
            <v>-3571.52276518336</v>
          </cell>
          <cell r="G401">
            <v>-2720.56088375081</v>
          </cell>
          <cell r="H401">
            <v>-1796.87603036656</v>
          </cell>
          <cell r="I401">
            <v>-788.772330744841</v>
          </cell>
          <cell r="J401">
            <v>311.584897083781</v>
          </cell>
          <cell r="K401">
            <v>1522.97027464044</v>
          </cell>
          <cell r="L401">
            <v>2840.83256979039</v>
          </cell>
          <cell r="M401">
            <v>4279.35482199376</v>
          </cell>
          <cell r="N401">
            <v>5863.93570464181</v>
          </cell>
          <cell r="O401">
            <v>7610.06963816592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A402">
            <v>-1477.12534140925</v>
          </cell>
          <cell r="B402">
            <v>-3736.25760912249</v>
          </cell>
          <cell r="C402">
            <v>-4654.40400825238</v>
          </cell>
          <cell r="D402">
            <v>-3870.04261351068</v>
          </cell>
          <cell r="E402">
            <v>-3029.72467728531</v>
          </cell>
          <cell r="F402">
            <v>-2119.70398830578</v>
          </cell>
          <cell r="G402">
            <v>-1153.96169212599</v>
          </cell>
          <cell r="H402">
            <v>-103.995514361472</v>
          </cell>
          <cell r="I402">
            <v>1050.40908038739</v>
          </cell>
          <cell r="J402">
            <v>2313.8951096348</v>
          </cell>
          <cell r="K402">
            <v>3695.87334889705</v>
          </cell>
          <cell r="L402">
            <v>5214.31534182867</v>
          </cell>
          <cell r="M402">
            <v>6869.92317432762</v>
          </cell>
          <cell r="N402">
            <v>8690.58355391985</v>
          </cell>
          <cell r="O402">
            <v>10687.2724666244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-1462.36287816755</v>
          </cell>
          <cell r="B403">
            <v>-3680.91177517136</v>
          </cell>
          <cell r="C403">
            <v>-4595.02051715746</v>
          </cell>
          <cell r="D403">
            <v>-3797.21442889029</v>
          </cell>
          <cell r="E403">
            <v>-2948.93966331726</v>
          </cell>
          <cell r="F403">
            <v>-2034.52290954172</v>
          </cell>
          <cell r="G403">
            <v>-1059.53215516956</v>
          </cell>
          <cell r="H403">
            <v>-2.59136036057151</v>
          </cell>
          <cell r="I403">
            <v>1158.09109355695</v>
          </cell>
          <cell r="J403">
            <v>2428.3699133375</v>
          </cell>
          <cell r="K403">
            <v>3814.04383282272</v>
          </cell>
          <cell r="L403">
            <v>5333.30613873151</v>
          </cell>
          <cell r="M403">
            <v>7000.79177030872</v>
          </cell>
          <cell r="N403">
            <v>8821.27703858457</v>
          </cell>
          <cell r="O403">
            <v>10824.38565192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-1562.09120488067</v>
          </cell>
          <cell r="B404">
            <v>-4062.73191393011</v>
          </cell>
          <cell r="C404">
            <v>-5034.33227221972</v>
          </cell>
          <cell r="D404">
            <v>-4270.29481657889</v>
          </cell>
          <cell r="E404">
            <v>-3461.42613912926</v>
          </cell>
          <cell r="F404">
            <v>-2594.70151440821</v>
          </cell>
          <cell r="G404">
            <v>-1662.5500687126</v>
          </cell>
          <cell r="H404">
            <v>-655.21961909541</v>
          </cell>
          <cell r="I404">
            <v>443.494028575934</v>
          </cell>
          <cell r="J404">
            <v>1648.0116284546</v>
          </cell>
          <cell r="K404">
            <v>2959.85060795731</v>
          </cell>
          <cell r="L404">
            <v>4394.57535477296</v>
          </cell>
          <cell r="M404">
            <v>5978.36270545064</v>
          </cell>
          <cell r="N404">
            <v>7704.43666283424</v>
          </cell>
          <cell r="O404">
            <v>9602.1568731942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A405">
            <v>-1720.21656008006</v>
          </cell>
          <cell r="B405">
            <v>-4662.58212712325</v>
          </cell>
          <cell r="C405">
            <v>-5730.1027171291</v>
          </cell>
          <cell r="D405">
            <v>-5008.04265821118</v>
          </cell>
          <cell r="E405">
            <v>-4239.24189971067</v>
          </cell>
          <cell r="F405">
            <v>-3430.82450885231</v>
          </cell>
          <cell r="G405">
            <v>-2565.48745700557</v>
          </cell>
          <cell r="H405">
            <v>-1625.52697612474</v>
          </cell>
          <cell r="I405">
            <v>-598.537642023038</v>
          </cell>
          <cell r="J405">
            <v>524.770280624606</v>
          </cell>
          <cell r="K405">
            <v>1757.44935465527</v>
          </cell>
          <cell r="L405">
            <v>3101.50470835973</v>
          </cell>
          <cell r="M405">
            <v>4555.73321147857</v>
          </cell>
          <cell r="N405">
            <v>6162.70789936895</v>
          </cell>
          <cell r="O405">
            <v>7937.99056455532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-1739.78465991428</v>
          </cell>
          <cell r="B406">
            <v>-4741.54631970339</v>
          </cell>
          <cell r="C406">
            <v>-5813.60665007803</v>
          </cell>
          <cell r="D406">
            <v>-5088.44546756019</v>
          </cell>
          <cell r="E406">
            <v>-4328.2493665926</v>
          </cell>
          <cell r="F406">
            <v>-3522.11583372601</v>
          </cell>
          <cell r="G406">
            <v>-2664.58329933611</v>
          </cell>
          <cell r="H406">
            <v>-1732.01425974666</v>
          </cell>
          <cell r="I406">
            <v>-713.295275800678</v>
          </cell>
          <cell r="J406">
            <v>394.089231202689</v>
          </cell>
          <cell r="K406">
            <v>1601.97681239031</v>
          </cell>
          <cell r="L406">
            <v>2928.10270362556</v>
          </cell>
          <cell r="M406">
            <v>4380.97673967791</v>
          </cell>
          <cell r="N406">
            <v>5980.85127578783</v>
          </cell>
          <cell r="O406">
            <v>7730.3937872896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-1645.75719775208</v>
          </cell>
          <cell r="B407">
            <v>-4379.00509970249</v>
          </cell>
          <cell r="C407">
            <v>-5390.80835344554</v>
          </cell>
          <cell r="D407">
            <v>-4643.93909366422</v>
          </cell>
          <cell r="E407">
            <v>-3854.34227261003</v>
          </cell>
          <cell r="F407">
            <v>-3006.64146122596</v>
          </cell>
          <cell r="G407">
            <v>-2107.83229059921</v>
          </cell>
          <cell r="H407">
            <v>-1135.84037212615</v>
          </cell>
          <cell r="I407">
            <v>-58.9086564736146</v>
          </cell>
          <cell r="J407">
            <v>1115.61209851197</v>
          </cell>
          <cell r="K407">
            <v>2398.15976509146</v>
          </cell>
          <cell r="L407">
            <v>3802.91006366618</v>
          </cell>
          <cell r="M407">
            <v>5332.74587802021</v>
          </cell>
          <cell r="N407">
            <v>7013.26970383966</v>
          </cell>
          <cell r="O407">
            <v>8860.25861678259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-1739.79472360119</v>
          </cell>
          <cell r="B408">
            <v>-4741.25570600083</v>
          </cell>
          <cell r="C408">
            <v>-5814.53866686356</v>
          </cell>
          <cell r="D408">
            <v>-5095.27146823178</v>
          </cell>
          <cell r="E408">
            <v>-4348.11807235609</v>
          </cell>
          <cell r="F408">
            <v>-3553.30981946519</v>
          </cell>
          <cell r="G408">
            <v>-2688.20928179683</v>
          </cell>
          <cell r="H408">
            <v>-1759.57712038828</v>
          </cell>
          <cell r="I408">
            <v>-750.027364476579</v>
          </cell>
          <cell r="J408">
            <v>352.479745550802</v>
          </cell>
          <cell r="K408">
            <v>1558.30495422361</v>
          </cell>
          <cell r="L408">
            <v>2886.99151365705</v>
          </cell>
          <cell r="M408">
            <v>4341.60683102706</v>
          </cell>
          <cell r="N408">
            <v>5922.76994532075</v>
          </cell>
          <cell r="O408">
            <v>7659.13770731635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-1571.57747101681</v>
          </cell>
          <cell r="B409">
            <v>-4099.98620787647</v>
          </cell>
          <cell r="C409">
            <v>-5072.99064656621</v>
          </cell>
          <cell r="D409">
            <v>-4305.55603977088</v>
          </cell>
          <cell r="E409">
            <v>-3494.69915130427</v>
          </cell>
          <cell r="F409">
            <v>-2631.60980701025</v>
          </cell>
          <cell r="G409">
            <v>-1702.26481946873</v>
          </cell>
          <cell r="H409">
            <v>-702.535827440163</v>
          </cell>
          <cell r="I409">
            <v>390.618611289551</v>
          </cell>
          <cell r="J409">
            <v>1587.83799412003</v>
          </cell>
          <cell r="K409">
            <v>2900.69122424119</v>
          </cell>
          <cell r="L409">
            <v>4349.97016975614</v>
          </cell>
          <cell r="M409">
            <v>5931.15154201183</v>
          </cell>
          <cell r="N409">
            <v>7665.71802997864</v>
          </cell>
          <cell r="O409">
            <v>9566.41063093242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-1741.83669159851</v>
          </cell>
          <cell r="B410">
            <v>-4739.94846713366</v>
          </cell>
          <cell r="C410">
            <v>-5812.40460529755</v>
          </cell>
          <cell r="D410">
            <v>-5098.04178726695</v>
          </cell>
          <cell r="E410">
            <v>-4347.02936794209</v>
          </cell>
          <cell r="F410">
            <v>-3548.61559155359</v>
          </cell>
          <cell r="G410">
            <v>-2691.22975188235</v>
          </cell>
          <cell r="H410">
            <v>-1756.72226296793</v>
          </cell>
          <cell r="I410">
            <v>-740.306437667781</v>
          </cell>
          <cell r="J410">
            <v>372.415669113494</v>
          </cell>
          <cell r="K410">
            <v>1582.37490667705</v>
          </cell>
          <cell r="L410">
            <v>2904.54902754568</v>
          </cell>
          <cell r="M410">
            <v>4355.09726473518</v>
          </cell>
          <cell r="N410">
            <v>5949.81382649879</v>
          </cell>
          <cell r="O410">
            <v>7694.83610779513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-1487.32484049701</v>
          </cell>
          <cell r="B411">
            <v>-3775.23815313688</v>
          </cell>
          <cell r="C411">
            <v>-4691.19884192718</v>
          </cell>
          <cell r="D411">
            <v>-3903.82825274469</v>
          </cell>
          <cell r="E411">
            <v>-3059.2497136713</v>
          </cell>
          <cell r="F411">
            <v>-2160.01656348912</v>
          </cell>
          <cell r="G411">
            <v>-1187.19897109142</v>
          </cell>
          <cell r="H411">
            <v>-131.813129463259</v>
          </cell>
          <cell r="I411">
            <v>1019.21492819419</v>
          </cell>
          <cell r="J411">
            <v>2276.9388052005</v>
          </cell>
          <cell r="K411">
            <v>3653.84135565872</v>
          </cell>
          <cell r="L411">
            <v>5158.31762588302</v>
          </cell>
          <cell r="M411">
            <v>6808.29661222825</v>
          </cell>
          <cell r="N411">
            <v>8618.28920880443</v>
          </cell>
          <cell r="O411">
            <v>10601.5609430991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-1592.74446957933</v>
          </cell>
          <cell r="B412">
            <v>-4173.61322082967</v>
          </cell>
          <cell r="C412">
            <v>-5147.61104594579</v>
          </cell>
          <cell r="D412">
            <v>-4379.73598073404</v>
          </cell>
          <cell r="E412">
            <v>-3569.53335729521</v>
          </cell>
          <cell r="F412">
            <v>-2711.02440069096</v>
          </cell>
          <cell r="G412">
            <v>-1787.42081084988</v>
          </cell>
          <cell r="H412">
            <v>-790.141913287631</v>
          </cell>
          <cell r="I412">
            <v>298.978409865923</v>
          </cell>
          <cell r="J412">
            <v>1499.68166312262</v>
          </cell>
          <cell r="K412">
            <v>2806.53713174753</v>
          </cell>
          <cell r="L412">
            <v>4234.35984073033</v>
          </cell>
          <cell r="M412">
            <v>5803.64604978676</v>
          </cell>
          <cell r="N412">
            <v>7534.1845178237</v>
          </cell>
          <cell r="O412">
            <v>9417.925560455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-1604.48192233486</v>
          </cell>
          <cell r="B413">
            <v>-4224.21789135978</v>
          </cell>
          <cell r="C413">
            <v>-5217.23850452976</v>
          </cell>
          <cell r="D413">
            <v>-4457.58875556914</v>
          </cell>
          <cell r="E413">
            <v>-3658.0354835754</v>
          </cell>
          <cell r="F413">
            <v>-2802.17737151861</v>
          </cell>
          <cell r="G413">
            <v>-1879.02532188171</v>
          </cell>
          <cell r="H413">
            <v>-878.536595373251</v>
          </cell>
          <cell r="I413">
            <v>211.795566730982</v>
          </cell>
          <cell r="J413">
            <v>1402.32100085691</v>
          </cell>
          <cell r="K413">
            <v>2703.48054611327</v>
          </cell>
          <cell r="L413">
            <v>4128.43093049932</v>
          </cell>
          <cell r="M413">
            <v>5682.28719456644</v>
          </cell>
          <cell r="N413">
            <v>7391.77629498782</v>
          </cell>
          <cell r="O413">
            <v>9264.55995677894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-1752.8286245122</v>
          </cell>
          <cell r="B414">
            <v>-4790.67305822489</v>
          </cell>
          <cell r="C414">
            <v>-5879.75563804528</v>
          </cell>
          <cell r="D414">
            <v>-5182.13569356113</v>
          </cell>
          <cell r="E414">
            <v>-4442.20151314038</v>
          </cell>
          <cell r="F414">
            <v>-3654.03128949438</v>
          </cell>
          <cell r="G414">
            <v>-2801.87776229974</v>
          </cell>
          <cell r="H414">
            <v>-1878.49215125241</v>
          </cell>
          <cell r="I414">
            <v>-865.477410448171</v>
          </cell>
          <cell r="J414">
            <v>227.150341925885</v>
          </cell>
          <cell r="K414">
            <v>1412.61025392876</v>
          </cell>
          <cell r="L414">
            <v>2721.49804934742</v>
          </cell>
          <cell r="M414">
            <v>4149.55664745355</v>
          </cell>
          <cell r="N414">
            <v>5721.0321796851</v>
          </cell>
          <cell r="O414">
            <v>7454.24105345294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-1634.50148203023</v>
          </cell>
          <cell r="B415">
            <v>-4339.89488927328</v>
          </cell>
          <cell r="C415">
            <v>-5348.82062573233</v>
          </cell>
          <cell r="D415">
            <v>-4597.79602137365</v>
          </cell>
          <cell r="E415">
            <v>-3812.19939716928</v>
          </cell>
          <cell r="F415">
            <v>-2962.78347157039</v>
          </cell>
          <cell r="G415">
            <v>-2059.36870939328</v>
          </cell>
          <cell r="H415">
            <v>-1091.48696585128</v>
          </cell>
          <cell r="I415">
            <v>-33.5854169846979</v>
          </cell>
          <cell r="J415">
            <v>1130.79976559758</v>
          </cell>
          <cell r="K415">
            <v>2415.75105802079</v>
          </cell>
          <cell r="L415">
            <v>3819.42243234532</v>
          </cell>
          <cell r="M415">
            <v>5355.88465534597</v>
          </cell>
          <cell r="N415">
            <v>7044.41025051125</v>
          </cell>
          <cell r="O415">
            <v>8897.67949776047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-1555.98031837197</v>
          </cell>
          <cell r="B416">
            <v>-4031.21621015363</v>
          </cell>
          <cell r="C416">
            <v>-4985.86019735338</v>
          </cell>
          <cell r="D416">
            <v>-4211.50296022112</v>
          </cell>
          <cell r="E416">
            <v>-3393.8395850545</v>
          </cell>
          <cell r="F416">
            <v>-2522.18151676469</v>
          </cell>
          <cell r="G416">
            <v>-1585.21273087317</v>
          </cell>
          <cell r="H416">
            <v>-574.226663027706</v>
          </cell>
          <cell r="I416">
            <v>523.900571343148</v>
          </cell>
          <cell r="J416">
            <v>1732.22105828164</v>
          </cell>
          <cell r="K416">
            <v>3058.93222651335</v>
          </cell>
          <cell r="L416">
            <v>4521.40649420427</v>
          </cell>
          <cell r="M416">
            <v>6118.50982966595</v>
          </cell>
          <cell r="N416">
            <v>7859.67640048591</v>
          </cell>
          <cell r="O416">
            <v>9769.24467338837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-1435.74446698268</v>
          </cell>
          <cell r="B417">
            <v>-3567.58913274663</v>
          </cell>
          <cell r="C417">
            <v>-4452.96426749473</v>
          </cell>
          <cell r="D417">
            <v>-3646.48460062634</v>
          </cell>
          <cell r="E417">
            <v>-2788.09664286535</v>
          </cell>
          <cell r="F417">
            <v>-1866.0116621485</v>
          </cell>
          <cell r="G417">
            <v>-880.329684253483</v>
          </cell>
          <cell r="H417">
            <v>192.712592243972</v>
          </cell>
          <cell r="I417">
            <v>1374.18277633215</v>
          </cell>
          <cell r="J417">
            <v>2661.91629893214</v>
          </cell>
          <cell r="K417">
            <v>4065.57470682422</v>
          </cell>
          <cell r="L417">
            <v>5608.24511869606</v>
          </cell>
          <cell r="M417">
            <v>7297.76661904684</v>
          </cell>
          <cell r="N417">
            <v>9151.55863692961</v>
          </cell>
          <cell r="O417">
            <v>11175.7127839448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-1450.3556673965</v>
          </cell>
          <cell r="B418">
            <v>-3635.47005201602</v>
          </cell>
          <cell r="C418">
            <v>-4543.92429241902</v>
          </cell>
          <cell r="D418">
            <v>-3745.06355949544</v>
          </cell>
          <cell r="E418">
            <v>-2877.36705269288</v>
          </cell>
          <cell r="F418">
            <v>-1959.21304100155</v>
          </cell>
          <cell r="G418">
            <v>-984.611582754257</v>
          </cell>
          <cell r="H418">
            <v>77.1320809722009</v>
          </cell>
          <cell r="I418">
            <v>1245.40986222275</v>
          </cell>
          <cell r="J418">
            <v>2518.39351415869</v>
          </cell>
          <cell r="K418">
            <v>3916.27219641528</v>
          </cell>
          <cell r="L418">
            <v>5456.58248791535</v>
          </cell>
          <cell r="M418">
            <v>7152.63963777536</v>
          </cell>
          <cell r="N418">
            <v>9002.00993213078</v>
          </cell>
          <cell r="O418">
            <v>11025.9349623947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-1684.85723257773</v>
          </cell>
          <cell r="B419">
            <v>-4529.84850835322</v>
          </cell>
          <cell r="C419">
            <v>-5564.92350974959</v>
          </cell>
          <cell r="D419">
            <v>-4824.78505228794</v>
          </cell>
          <cell r="E419">
            <v>-4050.37982868685</v>
          </cell>
          <cell r="F419">
            <v>-3223.26733390422</v>
          </cell>
          <cell r="G419">
            <v>-2319.89296186716</v>
          </cell>
          <cell r="H419">
            <v>-1348.63476319854</v>
          </cell>
          <cell r="I419">
            <v>-293.607875229481</v>
          </cell>
          <cell r="J419">
            <v>863.727677804345</v>
          </cell>
          <cell r="K419">
            <v>2133.18238409572</v>
          </cell>
          <cell r="L419">
            <v>3514.68376086753</v>
          </cell>
          <cell r="M419">
            <v>5014.99062879175</v>
          </cell>
          <cell r="N419">
            <v>6668.29299194688</v>
          </cell>
          <cell r="O419">
            <v>8479.94079193587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-1546.67464451433</v>
          </cell>
          <cell r="B420">
            <v>-3997.52824465838</v>
          </cell>
          <cell r="C420">
            <v>-4940.18399118464</v>
          </cell>
          <cell r="D420">
            <v>-4157.04748954253</v>
          </cell>
          <cell r="E420">
            <v>-3338.72961671307</v>
          </cell>
          <cell r="F420">
            <v>-2462.89303161872</v>
          </cell>
          <cell r="G420">
            <v>-1522.55932034692</v>
          </cell>
          <cell r="H420">
            <v>-502.974919226241</v>
          </cell>
          <cell r="I420">
            <v>606.63071659208</v>
          </cell>
          <cell r="J420">
            <v>1823.95381733315</v>
          </cell>
          <cell r="K420">
            <v>3163.55353525434</v>
          </cell>
          <cell r="L420">
            <v>4627.87709869544</v>
          </cell>
          <cell r="M420">
            <v>6228.55179915059</v>
          </cell>
          <cell r="N420">
            <v>7986.01013677326</v>
          </cell>
          <cell r="O420">
            <v>9927.10637201526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-1731.87156850265</v>
          </cell>
          <cell r="B421">
            <v>-4710.53119482937</v>
          </cell>
          <cell r="C421">
            <v>-5786.32124652311</v>
          </cell>
          <cell r="D421">
            <v>-5068.03336206851</v>
          </cell>
          <cell r="E421">
            <v>-4318.9540699526</v>
          </cell>
          <cell r="F421">
            <v>-3525.69362751449</v>
          </cell>
          <cell r="G421">
            <v>-2665.35070020212</v>
          </cell>
          <cell r="H421">
            <v>-1727.65773964297</v>
          </cell>
          <cell r="I421">
            <v>-706.304500030226</v>
          </cell>
          <cell r="J421">
            <v>403.661462871017</v>
          </cell>
          <cell r="K421">
            <v>1614.32221127627</v>
          </cell>
          <cell r="L421">
            <v>2949.39631344321</v>
          </cell>
          <cell r="M421">
            <v>4412.11888483557</v>
          </cell>
          <cell r="N421">
            <v>6015.84347803142</v>
          </cell>
          <cell r="O421">
            <v>7770.07818649058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-1532.28496613771</v>
          </cell>
          <cell r="B422">
            <v>-3940.47297203007</v>
          </cell>
          <cell r="C422">
            <v>-4880.68797391069</v>
          </cell>
          <cell r="D422">
            <v>-4100.020276412</v>
          </cell>
          <cell r="E422">
            <v>-3257.0492404867</v>
          </cell>
          <cell r="F422">
            <v>-2367.36430464261</v>
          </cell>
          <cell r="G422">
            <v>-1417.59516904287</v>
          </cell>
          <cell r="H422">
            <v>-386.806599351445</v>
          </cell>
          <cell r="I422">
            <v>735.364467014051</v>
          </cell>
          <cell r="J422">
            <v>1966.61869317388</v>
          </cell>
          <cell r="K422">
            <v>3328.96823378748</v>
          </cell>
          <cell r="L422">
            <v>4822.73219645529</v>
          </cell>
          <cell r="M422">
            <v>6452.86750409748</v>
          </cell>
          <cell r="N422">
            <v>8235.7611816405</v>
          </cell>
          <cell r="O422">
            <v>10190.2192252973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-1694.22693209548</v>
          </cell>
          <cell r="B423">
            <v>-4566.03897226073</v>
          </cell>
          <cell r="C423">
            <v>-5615.47205249123</v>
          </cell>
          <cell r="D423">
            <v>-4882.4785189221</v>
          </cell>
          <cell r="E423">
            <v>-4105.68287945021</v>
          </cell>
          <cell r="F423">
            <v>-3278.76402656256</v>
          </cell>
          <cell r="G423">
            <v>-2401.19503933586</v>
          </cell>
          <cell r="H423">
            <v>-1453.03852701063</v>
          </cell>
          <cell r="I423">
            <v>-427.467577581459</v>
          </cell>
          <cell r="J423">
            <v>706.007200931843</v>
          </cell>
          <cell r="K423">
            <v>1959.0038286104</v>
          </cell>
          <cell r="L423">
            <v>3332.4488891565</v>
          </cell>
          <cell r="M423">
            <v>4827.4118506444</v>
          </cell>
          <cell r="N423">
            <v>6472.0082718641</v>
          </cell>
          <cell r="O423">
            <v>8266.9175597762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-1758.60881543657</v>
          </cell>
          <cell r="B424">
            <v>-4814.29992411566</v>
          </cell>
          <cell r="C424">
            <v>-5906.1421666946</v>
          </cell>
          <cell r="D424">
            <v>-5198.57115206395</v>
          </cell>
          <cell r="E424">
            <v>-4448.23464343623</v>
          </cell>
          <cell r="F424">
            <v>-3649.42906761961</v>
          </cell>
          <cell r="G424">
            <v>-2804.7807639329</v>
          </cell>
          <cell r="H424">
            <v>-1894.45401556538</v>
          </cell>
          <cell r="I424">
            <v>-900.642059222807</v>
          </cell>
          <cell r="J424">
            <v>190.335729971521</v>
          </cell>
          <cell r="K424">
            <v>1379.84959991437</v>
          </cell>
          <cell r="L424">
            <v>2681.76782088404</v>
          </cell>
          <cell r="M424">
            <v>4103.29170223551</v>
          </cell>
          <cell r="N424">
            <v>5666.80206963834</v>
          </cell>
          <cell r="O424">
            <v>7376.67935043576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-1442.27389427416</v>
          </cell>
          <cell r="B425">
            <v>-3596.70361169112</v>
          </cell>
          <cell r="C425">
            <v>-4498.76211184277</v>
          </cell>
          <cell r="D425">
            <v>-3705.72217724289</v>
          </cell>
          <cell r="E425">
            <v>-2848.53708206495</v>
          </cell>
          <cell r="F425">
            <v>-1927.05105650078</v>
          </cell>
          <cell r="G425">
            <v>-937.701811591481</v>
          </cell>
          <cell r="H425">
            <v>136.40601638188</v>
          </cell>
          <cell r="I425">
            <v>1297.53099512879</v>
          </cell>
          <cell r="J425">
            <v>2575.56515491595</v>
          </cell>
          <cell r="K425">
            <v>3980.38229927071</v>
          </cell>
          <cell r="L425">
            <v>5520.88149024014</v>
          </cell>
          <cell r="M425">
            <v>7213.91637621132</v>
          </cell>
          <cell r="N425">
            <v>9062.03032250732</v>
          </cell>
          <cell r="O425">
            <v>11087.9671096512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-1717.21100615001</v>
          </cell>
          <cell r="B426">
            <v>-4655.77782401188</v>
          </cell>
          <cell r="C426">
            <v>-5725.90337543839</v>
          </cell>
          <cell r="D426">
            <v>-5004.16006716256</v>
          </cell>
          <cell r="E426">
            <v>-4229.46492370197</v>
          </cell>
          <cell r="F426">
            <v>-3400.92287413229</v>
          </cell>
          <cell r="G426">
            <v>-2531.45640682712</v>
          </cell>
          <cell r="H426">
            <v>-1598.17412103256</v>
          </cell>
          <cell r="I426">
            <v>-574.225589141867</v>
          </cell>
          <cell r="J426">
            <v>545.188036095137</v>
          </cell>
          <cell r="K426">
            <v>1767.94348014282</v>
          </cell>
          <cell r="L426">
            <v>3103.89470195581</v>
          </cell>
          <cell r="M426">
            <v>4563.24739860256</v>
          </cell>
          <cell r="N426">
            <v>6182.46176551383</v>
          </cell>
          <cell r="O426">
            <v>7962.36204715286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A427">
            <v>-1461.98046335838</v>
          </cell>
          <cell r="B427">
            <v>-3671.37280388554</v>
          </cell>
          <cell r="C427">
            <v>-4568.34997080251</v>
          </cell>
          <cell r="D427">
            <v>-3766.6895809914</v>
          </cell>
          <cell r="E427">
            <v>-2911.74527383689</v>
          </cell>
          <cell r="F427">
            <v>-1998.78361640083</v>
          </cell>
          <cell r="G427">
            <v>-1012.61570634094</v>
          </cell>
          <cell r="H427">
            <v>47.1519847217479</v>
          </cell>
          <cell r="I427">
            <v>1205.90314029468</v>
          </cell>
          <cell r="J427">
            <v>2483.17898166859</v>
          </cell>
          <cell r="K427">
            <v>3880.82682455957</v>
          </cell>
          <cell r="L427">
            <v>5418.74745157485</v>
          </cell>
          <cell r="M427">
            <v>7097.08633928587</v>
          </cell>
          <cell r="N427">
            <v>8935.3930467681</v>
          </cell>
          <cell r="O427">
            <v>10951.0430623264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-1669.54105660196</v>
          </cell>
          <cell r="B428">
            <v>-4468.87354092532</v>
          </cell>
          <cell r="C428">
            <v>-5499.99844696226</v>
          </cell>
          <cell r="D428">
            <v>-4763.58622858825</v>
          </cell>
          <cell r="E428">
            <v>-3978.72877144995</v>
          </cell>
          <cell r="F428">
            <v>-3149.99773869529</v>
          </cell>
          <cell r="G428">
            <v>-2265.88477401192</v>
          </cell>
          <cell r="H428">
            <v>-1302.20429345803</v>
          </cell>
          <cell r="I428">
            <v>-255.046609983187</v>
          </cell>
          <cell r="J428">
            <v>893.718419576032</v>
          </cell>
          <cell r="K428">
            <v>2152.79532034384</v>
          </cell>
          <cell r="L428">
            <v>3540.35874585739</v>
          </cell>
          <cell r="M428">
            <v>5048.91754225288</v>
          </cell>
          <cell r="N428">
            <v>6698.04467565791</v>
          </cell>
          <cell r="O428">
            <v>8501.03896749682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A429">
            <v>-1637.38075927016</v>
          </cell>
          <cell r="B429">
            <v>-4342.28196603942</v>
          </cell>
          <cell r="C429">
            <v>-5349.93629713955</v>
          </cell>
          <cell r="D429">
            <v>-4607.88273162902</v>
          </cell>
          <cell r="E429">
            <v>-3819.131299882</v>
          </cell>
          <cell r="F429">
            <v>-2984.07659937737</v>
          </cell>
          <cell r="G429">
            <v>-2088.86860080952</v>
          </cell>
          <cell r="H429">
            <v>-1115.28617788214</v>
          </cell>
          <cell r="I429">
            <v>-47.7880756595486</v>
          </cell>
          <cell r="J429">
            <v>1116.96688047827</v>
          </cell>
          <cell r="K429">
            <v>2387.92631068715</v>
          </cell>
          <cell r="L429">
            <v>3789.31767334969</v>
          </cell>
          <cell r="M429">
            <v>5327.53928670722</v>
          </cell>
          <cell r="N429">
            <v>7009.69479645921</v>
          </cell>
          <cell r="O429">
            <v>8854.09514943668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-1669.72729426004</v>
          </cell>
          <cell r="B430">
            <v>-4477.30123431349</v>
          </cell>
          <cell r="C430">
            <v>-5508.93310391942</v>
          </cell>
          <cell r="D430">
            <v>-4766.26663851972</v>
          </cell>
          <cell r="E430">
            <v>-3985.32661441358</v>
          </cell>
          <cell r="F430">
            <v>-3149.98735128201</v>
          </cell>
          <cell r="G430">
            <v>-2257.4077572276</v>
          </cell>
          <cell r="H430">
            <v>-1301.24881877037</v>
          </cell>
          <cell r="I430">
            <v>-264.359712627126</v>
          </cell>
          <cell r="J430">
            <v>875.510174589153</v>
          </cell>
          <cell r="K430">
            <v>2129.0595948529</v>
          </cell>
          <cell r="L430">
            <v>3505.69871916942</v>
          </cell>
          <cell r="M430">
            <v>5016.3975501977</v>
          </cell>
          <cell r="N430">
            <v>6674.21713220409</v>
          </cell>
          <cell r="O430">
            <v>8484.47698817476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-1737.9959433789</v>
          </cell>
          <cell r="B431">
            <v>-4740.19626476816</v>
          </cell>
          <cell r="C431">
            <v>-5816.59302606499</v>
          </cell>
          <cell r="D431">
            <v>-5104.86860614003</v>
          </cell>
          <cell r="E431">
            <v>-4357.11152280456</v>
          </cell>
          <cell r="F431">
            <v>-3554.34007514942</v>
          </cell>
          <cell r="G431">
            <v>-2694.83847711405</v>
          </cell>
          <cell r="H431">
            <v>-1767.93875387568</v>
          </cell>
          <cell r="I431">
            <v>-765.071258722899</v>
          </cell>
          <cell r="J431">
            <v>334.339182790186</v>
          </cell>
          <cell r="K431">
            <v>1541.86054507205</v>
          </cell>
          <cell r="L431">
            <v>2861.07825648479</v>
          </cell>
          <cell r="M431">
            <v>4312.55180747985</v>
          </cell>
          <cell r="N431">
            <v>5908.87694264042</v>
          </cell>
          <cell r="O431">
            <v>7643.00278982412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-1621.73362687178</v>
          </cell>
          <cell r="B432">
            <v>-4282.35141569918</v>
          </cell>
          <cell r="C432">
            <v>-5282.06122187257</v>
          </cell>
          <cell r="D432">
            <v>-4529.11257511991</v>
          </cell>
          <cell r="E432">
            <v>-3729.57269905101</v>
          </cell>
          <cell r="F432">
            <v>-2875.47217140842</v>
          </cell>
          <cell r="G432">
            <v>-1966.45738633367</v>
          </cell>
          <cell r="H432">
            <v>-975.753138591795</v>
          </cell>
          <cell r="I432">
            <v>106.912411594154</v>
          </cell>
          <cell r="J432">
            <v>1295.45685574651</v>
          </cell>
          <cell r="K432">
            <v>2586.16768643693</v>
          </cell>
          <cell r="L432">
            <v>4002.59781766152</v>
          </cell>
          <cell r="M432">
            <v>5549.14968377606</v>
          </cell>
          <cell r="N432">
            <v>7243.32125518042</v>
          </cell>
          <cell r="O432">
            <v>9097.11233555459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-1711.17131333237</v>
          </cell>
          <cell r="B433">
            <v>-4631.50297275224</v>
          </cell>
          <cell r="C433">
            <v>-5694.74412923844</v>
          </cell>
          <cell r="D433">
            <v>-4973.93313597597</v>
          </cell>
          <cell r="E433">
            <v>-4211.30856309938</v>
          </cell>
          <cell r="F433">
            <v>-3399.05254848519</v>
          </cell>
          <cell r="G433">
            <v>-2529.88988874562</v>
          </cell>
          <cell r="H433">
            <v>-1593.05076157087</v>
          </cell>
          <cell r="I433">
            <v>-567.296155676286</v>
          </cell>
          <cell r="J433">
            <v>555.104597603516</v>
          </cell>
          <cell r="K433">
            <v>1778.69072146432</v>
          </cell>
          <cell r="L433">
            <v>3121.68187724477</v>
          </cell>
          <cell r="M433">
            <v>4606.34763363599</v>
          </cell>
          <cell r="N433">
            <v>6227.91708089935</v>
          </cell>
          <cell r="O433">
            <v>7999.08661461258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-1495.36907076114</v>
          </cell>
          <cell r="B434">
            <v>-3809.83031192366</v>
          </cell>
          <cell r="C434">
            <v>-4742.05410141789</v>
          </cell>
          <cell r="D434">
            <v>-3958.35060629876</v>
          </cell>
          <cell r="E434">
            <v>-3113.15501341997</v>
          </cell>
          <cell r="F434">
            <v>-2213.61382296788</v>
          </cell>
          <cell r="G434">
            <v>-1244.92792112654</v>
          </cell>
          <cell r="H434">
            <v>-189.78737019976</v>
          </cell>
          <cell r="I434">
            <v>969.406177434031</v>
          </cell>
          <cell r="J434">
            <v>2221.10505215748</v>
          </cell>
          <cell r="K434">
            <v>3591.90392373501</v>
          </cell>
          <cell r="L434">
            <v>5093.4540257804</v>
          </cell>
          <cell r="M434">
            <v>6739.20690153267</v>
          </cell>
          <cell r="N434">
            <v>8536.6201191186</v>
          </cell>
          <cell r="O434">
            <v>10517.8995759018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-1580.54120022436</v>
          </cell>
          <cell r="B435">
            <v>-4129.5196243244</v>
          </cell>
          <cell r="C435">
            <v>-5115.31008523731</v>
          </cell>
          <cell r="D435">
            <v>-4359.35143981573</v>
          </cell>
          <cell r="E435">
            <v>-3554.61369536986</v>
          </cell>
          <cell r="F435">
            <v>-2697.41614765157</v>
          </cell>
          <cell r="G435">
            <v>-1778.41777153047</v>
          </cell>
          <cell r="H435">
            <v>-782.965086531933</v>
          </cell>
          <cell r="I435">
            <v>317.132752363475</v>
          </cell>
          <cell r="J435">
            <v>1527.70051645786</v>
          </cell>
          <cell r="K435">
            <v>2846.55197136832</v>
          </cell>
          <cell r="L435">
            <v>4301.08995879062</v>
          </cell>
          <cell r="M435">
            <v>5885.04881183657</v>
          </cell>
          <cell r="N435">
            <v>7615.98936179103</v>
          </cell>
          <cell r="O435">
            <v>9510.86612962604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-1563.52717519545</v>
          </cell>
          <cell r="B436">
            <v>-4061.5383983611</v>
          </cell>
          <cell r="C436">
            <v>-5013.45705464246</v>
          </cell>
          <cell r="D436">
            <v>-4232.20414249297</v>
          </cell>
          <cell r="E436">
            <v>-3410.29106924755</v>
          </cell>
          <cell r="F436">
            <v>-2539.42209648915</v>
          </cell>
          <cell r="G436">
            <v>-1607.21392019036</v>
          </cell>
          <cell r="H436">
            <v>-596.702586276378</v>
          </cell>
          <cell r="I436">
            <v>502.624090577213</v>
          </cell>
          <cell r="J436">
            <v>1713.16813865453</v>
          </cell>
          <cell r="K436">
            <v>3036.08324435272</v>
          </cell>
          <cell r="L436">
            <v>4493.13367563155</v>
          </cell>
          <cell r="M436">
            <v>6086.62569057878</v>
          </cell>
          <cell r="N436">
            <v>7838.22137317373</v>
          </cell>
          <cell r="O436">
            <v>9753.95811375699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-1684.36517682668</v>
          </cell>
          <cell r="B437">
            <v>-4520.68488575976</v>
          </cell>
          <cell r="C437">
            <v>-5564.22086974871</v>
          </cell>
          <cell r="D437">
            <v>-4839.58107633787</v>
          </cell>
          <cell r="E437">
            <v>-4074.13848628836</v>
          </cell>
          <cell r="F437">
            <v>-3250.37568819863</v>
          </cell>
          <cell r="G437">
            <v>-2372.90264676213</v>
          </cell>
          <cell r="H437">
            <v>-1424.34874886392</v>
          </cell>
          <cell r="I437">
            <v>-381.885109658065</v>
          </cell>
          <cell r="J437">
            <v>760.178880532697</v>
          </cell>
          <cell r="K437">
            <v>2011.83099340202</v>
          </cell>
          <cell r="L437">
            <v>3383.98563431242</v>
          </cell>
          <cell r="M437">
            <v>4879.50727752055</v>
          </cell>
          <cell r="N437">
            <v>6517.12062044304</v>
          </cell>
          <cell r="O437">
            <v>8318.29708010197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-1739.32182327784</v>
          </cell>
          <cell r="B438">
            <v>-4745.84640255711</v>
          </cell>
          <cell r="C438">
            <v>-5827.39061486558</v>
          </cell>
          <cell r="D438">
            <v>-5112.91780451362</v>
          </cell>
          <cell r="E438">
            <v>-4360.62186624672</v>
          </cell>
          <cell r="F438">
            <v>-3559.9700845684</v>
          </cell>
          <cell r="G438">
            <v>-2706.21162288383</v>
          </cell>
          <cell r="H438">
            <v>-1781.66951240006</v>
          </cell>
          <cell r="I438">
            <v>-766.739003701866</v>
          </cell>
          <cell r="J438">
            <v>346.001279722104</v>
          </cell>
          <cell r="K438">
            <v>1566.94863475166</v>
          </cell>
          <cell r="L438">
            <v>2904.68160760049</v>
          </cell>
          <cell r="M438">
            <v>4359.84337038604</v>
          </cell>
          <cell r="N438">
            <v>5951.54389160082</v>
          </cell>
          <cell r="O438">
            <v>7693.56986334002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-1641.0890630591</v>
          </cell>
          <cell r="B439">
            <v>-4356.4009504324</v>
          </cell>
          <cell r="C439">
            <v>-5363.62363786655</v>
          </cell>
          <cell r="D439">
            <v>-4618.98891334527</v>
          </cell>
          <cell r="E439">
            <v>-3824.62366682857</v>
          </cell>
          <cell r="F439">
            <v>-2975.94782408112</v>
          </cell>
          <cell r="G439">
            <v>-2059.87251202519</v>
          </cell>
          <cell r="H439">
            <v>-1061.09216255643</v>
          </cell>
          <cell r="I439">
            <v>21.392118025885</v>
          </cell>
          <cell r="J439">
            <v>1206.07833654806</v>
          </cell>
          <cell r="K439">
            <v>2499.66994515505</v>
          </cell>
          <cell r="L439">
            <v>3907.51769663801</v>
          </cell>
          <cell r="M439">
            <v>5444.01607582566</v>
          </cell>
          <cell r="N439">
            <v>7132.70967897557</v>
          </cell>
          <cell r="O439">
            <v>8982.65571596788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A440">
            <v>-1657.53436850233</v>
          </cell>
          <cell r="B440">
            <v>-4428.51434655821</v>
          </cell>
          <cell r="C440">
            <v>-5451.98698395653</v>
          </cell>
          <cell r="D440">
            <v>-4714.19764808853</v>
          </cell>
          <cell r="E440">
            <v>-3926.77895200109</v>
          </cell>
          <cell r="F440">
            <v>-3090.5574355845</v>
          </cell>
          <cell r="G440">
            <v>-2193.88255324115</v>
          </cell>
          <cell r="H440">
            <v>-1220.96587177307</v>
          </cell>
          <cell r="I440">
            <v>-170.536307092035</v>
          </cell>
          <cell r="J440">
            <v>980.622116267616</v>
          </cell>
          <cell r="K440">
            <v>2246.60045648585</v>
          </cell>
          <cell r="L440">
            <v>3632.62330021082</v>
          </cell>
          <cell r="M440">
            <v>5166.2736716612</v>
          </cell>
          <cell r="N440">
            <v>6846.54123733513</v>
          </cell>
          <cell r="O440">
            <v>8686.41109877456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-1762.18431083009</v>
          </cell>
          <cell r="B441">
            <v>-4829.52701729842</v>
          </cell>
          <cell r="C441">
            <v>-5921.90676452439</v>
          </cell>
          <cell r="D441">
            <v>-5209.55274498071</v>
          </cell>
          <cell r="E441">
            <v>-4452.51451068217</v>
          </cell>
          <cell r="F441">
            <v>-3657.32322920452</v>
          </cell>
          <cell r="G441">
            <v>-2815.98525898898</v>
          </cell>
          <cell r="H441">
            <v>-1909.96087801072</v>
          </cell>
          <cell r="I441">
            <v>-909.454469962678</v>
          </cell>
          <cell r="J441">
            <v>187.976558780262</v>
          </cell>
          <cell r="K441">
            <v>1394.14285547281</v>
          </cell>
          <cell r="L441">
            <v>2710.47033522997</v>
          </cell>
          <cell r="M441">
            <v>4142.34710814982</v>
          </cell>
          <cell r="N441">
            <v>5706.9860491848</v>
          </cell>
          <cell r="O441">
            <v>7433.75069546654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-1563.53957263344</v>
          </cell>
          <cell r="B442">
            <v>-4069.30476829382</v>
          </cell>
          <cell r="C442">
            <v>-5041.06723168098</v>
          </cell>
          <cell r="D442">
            <v>-4272.95857566352</v>
          </cell>
          <cell r="E442">
            <v>-3452.0250933653</v>
          </cell>
          <cell r="F442">
            <v>-2584.97043268432</v>
          </cell>
          <cell r="G442">
            <v>-1664.68298455456</v>
          </cell>
          <cell r="H442">
            <v>-655.297039531109</v>
          </cell>
          <cell r="I442">
            <v>449.226060299138</v>
          </cell>
          <cell r="J442">
            <v>1662.81433684068</v>
          </cell>
          <cell r="K442">
            <v>2981.05868482507</v>
          </cell>
          <cell r="L442">
            <v>4426.44348538719</v>
          </cell>
          <cell r="M442">
            <v>6017.2689673111</v>
          </cell>
          <cell r="N442">
            <v>7754.27272242151</v>
          </cell>
          <cell r="O442">
            <v>9656.5459638111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-1495.32706808975</v>
          </cell>
          <cell r="B443">
            <v>-3799.21010895571</v>
          </cell>
          <cell r="C443">
            <v>-4725.67833751129</v>
          </cell>
          <cell r="D443">
            <v>-3935.24581293856</v>
          </cell>
          <cell r="E443">
            <v>-3101.70532257302</v>
          </cell>
          <cell r="F443">
            <v>-2206.98496490513</v>
          </cell>
          <cell r="G443">
            <v>-1250.68478782588</v>
          </cell>
          <cell r="H443">
            <v>-211.134207165774</v>
          </cell>
          <cell r="I443">
            <v>934.456780022282</v>
          </cell>
          <cell r="J443">
            <v>2179.87246146978</v>
          </cell>
          <cell r="K443">
            <v>3549.90850459656</v>
          </cell>
          <cell r="L443">
            <v>5047.96109194626</v>
          </cell>
          <cell r="M443">
            <v>6694.77120288454</v>
          </cell>
          <cell r="N443">
            <v>8500.05078107375</v>
          </cell>
          <cell r="O443">
            <v>10471.181531294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-1655.67927013662</v>
          </cell>
          <cell r="B444">
            <v>-4414.02956452011</v>
          </cell>
          <cell r="C444">
            <v>-5437.12118411703</v>
          </cell>
          <cell r="D444">
            <v>-4695.38397993684</v>
          </cell>
          <cell r="E444">
            <v>-3912.71215746588</v>
          </cell>
          <cell r="F444">
            <v>-3076.60185837127</v>
          </cell>
          <cell r="G444">
            <v>-2178.25288025252</v>
          </cell>
          <cell r="H444">
            <v>-1210.70215877295</v>
          </cell>
          <cell r="I444">
            <v>-161.257044783639</v>
          </cell>
          <cell r="J444">
            <v>986.477206939686</v>
          </cell>
          <cell r="K444">
            <v>2246.36851377775</v>
          </cell>
          <cell r="L444">
            <v>3627.09750642082</v>
          </cell>
          <cell r="M444">
            <v>5140.76524543297</v>
          </cell>
          <cell r="N444">
            <v>6801.78908781029</v>
          </cell>
          <cell r="O444">
            <v>8609.95609230462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A445">
            <v>-1465.56599635583</v>
          </cell>
          <cell r="B445">
            <v>-3692.46280017979</v>
          </cell>
          <cell r="C445">
            <v>-4609.89194731438</v>
          </cell>
          <cell r="D445">
            <v>-3818.485650803</v>
          </cell>
          <cell r="E445">
            <v>-2972.91040791431</v>
          </cell>
          <cell r="F445">
            <v>-2062.81843542583</v>
          </cell>
          <cell r="G445">
            <v>-1079.11099041112</v>
          </cell>
          <cell r="H445">
            <v>-24.6916197673557</v>
          </cell>
          <cell r="I445">
            <v>1126.32572993862</v>
          </cell>
          <cell r="J445">
            <v>2393.63120370458</v>
          </cell>
          <cell r="K445">
            <v>3778.24998609913</v>
          </cell>
          <cell r="L445">
            <v>5298.15229431124</v>
          </cell>
          <cell r="M445">
            <v>6965.34518364761</v>
          </cell>
          <cell r="N445">
            <v>8791.02027092924</v>
          </cell>
          <cell r="O445">
            <v>10790.9743524085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-1641.04731775217</v>
          </cell>
          <cell r="B446">
            <v>-4359.38501662198</v>
          </cell>
          <cell r="C446">
            <v>-5372.13112535551</v>
          </cell>
          <cell r="D446">
            <v>-4627.01190409958</v>
          </cell>
          <cell r="E446">
            <v>-3838.42642104248</v>
          </cell>
          <cell r="F446">
            <v>-2987.30838353745</v>
          </cell>
          <cell r="G446">
            <v>-2079.10165391834</v>
          </cell>
          <cell r="H446">
            <v>-1085.54965245908</v>
          </cell>
          <cell r="I446">
            <v>-19.4742325140608</v>
          </cell>
          <cell r="J446">
            <v>1150.09433341933</v>
          </cell>
          <cell r="K446">
            <v>2424.47607687081</v>
          </cell>
          <cell r="L446">
            <v>3832.50078185033</v>
          </cell>
          <cell r="M446">
            <v>5375.50504873047</v>
          </cell>
          <cell r="N446">
            <v>7068.22686748489</v>
          </cell>
          <cell r="O446">
            <v>8908.97487366812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A447">
            <v>-1496.78307162364</v>
          </cell>
          <cell r="B447">
            <v>-3809.58261334422</v>
          </cell>
          <cell r="C447">
            <v>-4733.16104974865</v>
          </cell>
          <cell r="D447">
            <v>-3936.62130532234</v>
          </cell>
          <cell r="E447">
            <v>-3095.89069218737</v>
          </cell>
          <cell r="F447">
            <v>-2195.62671500788</v>
          </cell>
          <cell r="G447">
            <v>-1231.83951943878</v>
          </cell>
          <cell r="H447">
            <v>-190.952285617139</v>
          </cell>
          <cell r="I447">
            <v>953.654664324208</v>
          </cell>
          <cell r="J447">
            <v>2208.20449855909</v>
          </cell>
          <cell r="K447">
            <v>3587.24282817705</v>
          </cell>
          <cell r="L447">
            <v>5092.0320832672</v>
          </cell>
          <cell r="M447">
            <v>6733.74391564778</v>
          </cell>
          <cell r="N447">
            <v>8546.14517407029</v>
          </cell>
          <cell r="O447">
            <v>10524.0882570565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-1467.74424039214</v>
          </cell>
          <cell r="B448">
            <v>-3698.04300461555</v>
          </cell>
          <cell r="C448">
            <v>-4604.39594779841</v>
          </cell>
          <cell r="D448">
            <v>-3801.42686919637</v>
          </cell>
          <cell r="E448">
            <v>-2948.96040868292</v>
          </cell>
          <cell r="F448">
            <v>-2041.38078095217</v>
          </cell>
          <cell r="G448">
            <v>-1064.19835479311</v>
          </cell>
          <cell r="H448">
            <v>-12.3961921150803</v>
          </cell>
          <cell r="I448">
            <v>1135.74850025805</v>
          </cell>
          <cell r="J448">
            <v>2407.11470651755</v>
          </cell>
          <cell r="K448">
            <v>3802.64054648085</v>
          </cell>
          <cell r="L448">
            <v>5321.75986347679</v>
          </cell>
          <cell r="M448">
            <v>6983.66047747822</v>
          </cell>
          <cell r="N448">
            <v>8806.3870499287</v>
          </cell>
          <cell r="O448">
            <v>10814.5807305672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-1505.09326443297</v>
          </cell>
          <cell r="B449">
            <v>-3835.19422074567</v>
          </cell>
          <cell r="C449">
            <v>-4771.34219062277</v>
          </cell>
          <cell r="D449">
            <v>-3991.30473055974</v>
          </cell>
          <cell r="E449">
            <v>-3163.82305308219</v>
          </cell>
          <cell r="F449">
            <v>-2276.69862628684</v>
          </cell>
          <cell r="G449">
            <v>-1322.63231701142</v>
          </cell>
          <cell r="H449">
            <v>-277.671814097344</v>
          </cell>
          <cell r="I449">
            <v>866.098307590819</v>
          </cell>
          <cell r="J449">
            <v>2119.26393891896</v>
          </cell>
          <cell r="K449">
            <v>3479.63215225099</v>
          </cell>
          <cell r="L449">
            <v>4977.87088754242</v>
          </cell>
          <cell r="M449">
            <v>6631.85415753137</v>
          </cell>
          <cell r="N449">
            <v>8437.55488230576</v>
          </cell>
          <cell r="O449">
            <v>10399.1398298152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-1608.79015852753</v>
          </cell>
          <cell r="B450">
            <v>-4239.07542313467</v>
          </cell>
          <cell r="C450">
            <v>-5224.50042402962</v>
          </cell>
          <cell r="D450">
            <v>-4453.29880477745</v>
          </cell>
          <cell r="E450">
            <v>-3641.65398154117</v>
          </cell>
          <cell r="F450">
            <v>-2780.90650320046</v>
          </cell>
          <cell r="G450">
            <v>-1859.85052230833</v>
          </cell>
          <cell r="H450">
            <v>-864.939393593038</v>
          </cell>
          <cell r="I450">
            <v>217.162111048372</v>
          </cell>
          <cell r="J450">
            <v>1402.73203531271</v>
          </cell>
          <cell r="K450">
            <v>2705.75148738147</v>
          </cell>
          <cell r="L450">
            <v>4135.03249082833</v>
          </cell>
          <cell r="M450">
            <v>5702.27647231214</v>
          </cell>
          <cell r="N450">
            <v>7418.02912459207</v>
          </cell>
          <cell r="O450">
            <v>9295.90891155883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-1740.63475199754</v>
          </cell>
          <cell r="B451">
            <v>-4739.3982940221</v>
          </cell>
          <cell r="C451">
            <v>-5814.46807632836</v>
          </cell>
          <cell r="D451">
            <v>-5098.83587236601</v>
          </cell>
          <cell r="E451">
            <v>-4345.69215206905</v>
          </cell>
          <cell r="F451">
            <v>-3543.31099471359</v>
          </cell>
          <cell r="G451">
            <v>-2687.2619699424</v>
          </cell>
          <cell r="H451">
            <v>-1760.00944033056</v>
          </cell>
          <cell r="I451">
            <v>-749.755699531087</v>
          </cell>
          <cell r="J451">
            <v>359.381488590983</v>
          </cell>
          <cell r="K451">
            <v>1570.84606884822</v>
          </cell>
          <cell r="L451">
            <v>2901.8916377114</v>
          </cell>
          <cell r="M451">
            <v>4358.13466364901</v>
          </cell>
          <cell r="N451">
            <v>5943.48650903789</v>
          </cell>
          <cell r="O451">
            <v>7688.01565400202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-1460.70059399398</v>
          </cell>
          <cell r="B452">
            <v>-3662.32041904721</v>
          </cell>
          <cell r="C452">
            <v>-4567.4709501485</v>
          </cell>
          <cell r="D452">
            <v>-3769.02869359062</v>
          </cell>
          <cell r="E452">
            <v>-2916.37186409089</v>
          </cell>
          <cell r="F452">
            <v>-2011.92687715391</v>
          </cell>
          <cell r="G452">
            <v>-1037.40148089372</v>
          </cell>
          <cell r="H452">
            <v>12.7872698670346</v>
          </cell>
          <cell r="I452">
            <v>1171.98712942916</v>
          </cell>
          <cell r="J452">
            <v>2443.95187720352</v>
          </cell>
          <cell r="K452">
            <v>3836.59448035449</v>
          </cell>
          <cell r="L452">
            <v>5363.71128796293</v>
          </cell>
          <cell r="M452">
            <v>7036.21047726009</v>
          </cell>
          <cell r="N452">
            <v>8865.99895067986</v>
          </cell>
          <cell r="O452">
            <v>10888.8895798742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-1446.97419757134</v>
          </cell>
          <cell r="B453">
            <v>-3612.81067721318</v>
          </cell>
          <cell r="C453">
            <v>-4501.81327616119</v>
          </cell>
          <cell r="D453">
            <v>-3700.38786328716</v>
          </cell>
          <cell r="E453">
            <v>-2841.80000901317</v>
          </cell>
          <cell r="F453">
            <v>-1923.62445658649</v>
          </cell>
          <cell r="G453">
            <v>-935.030098699434</v>
          </cell>
          <cell r="H453">
            <v>142.614280202717</v>
          </cell>
          <cell r="I453">
            <v>1316.92637237062</v>
          </cell>
          <cell r="J453">
            <v>2606.42347391172</v>
          </cell>
          <cell r="K453">
            <v>4018.63814081595</v>
          </cell>
          <cell r="L453">
            <v>5569.99786567102</v>
          </cell>
          <cell r="M453">
            <v>7266.57557120699</v>
          </cell>
          <cell r="N453">
            <v>9116.59969258869</v>
          </cell>
          <cell r="O453">
            <v>11146.6850609126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-1702.59400212166</v>
          </cell>
          <cell r="B454">
            <v>-4595.36097314375</v>
          </cell>
          <cell r="C454">
            <v>-5642.96701191937</v>
          </cell>
          <cell r="D454">
            <v>-4916.93085691316</v>
          </cell>
          <cell r="E454">
            <v>-4148.14264818893</v>
          </cell>
          <cell r="F454">
            <v>-3330.88267778003</v>
          </cell>
          <cell r="G454">
            <v>-2454.56098628505</v>
          </cell>
          <cell r="H454">
            <v>-1500.66342319812</v>
          </cell>
          <cell r="I454">
            <v>-465.088665814113</v>
          </cell>
          <cell r="J454">
            <v>668.320679488765</v>
          </cell>
          <cell r="K454">
            <v>1916.63728592039</v>
          </cell>
          <cell r="L454">
            <v>3278.30718867374</v>
          </cell>
          <cell r="M454">
            <v>4762.31395709172</v>
          </cell>
          <cell r="N454">
            <v>6386.48742874291</v>
          </cell>
          <cell r="O454">
            <v>8164.938548957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-1753.55864748993</v>
          </cell>
          <cell r="B455">
            <v>-4797.50445071184</v>
          </cell>
          <cell r="C455">
            <v>-5892.00817350306</v>
          </cell>
          <cell r="D455">
            <v>-5187.09627535512</v>
          </cell>
          <cell r="E455">
            <v>-4443.04756380868</v>
          </cell>
          <cell r="F455">
            <v>-3645.59421336214</v>
          </cell>
          <cell r="G455">
            <v>-2796.97324149601</v>
          </cell>
          <cell r="H455">
            <v>-1882.89960004605</v>
          </cell>
          <cell r="I455">
            <v>-885.124549578723</v>
          </cell>
          <cell r="J455">
            <v>203.505884175918</v>
          </cell>
          <cell r="K455">
            <v>1399.02943632549</v>
          </cell>
          <cell r="L455">
            <v>2707.77006034053</v>
          </cell>
          <cell r="M455">
            <v>4145.90440375172</v>
          </cell>
          <cell r="N455">
            <v>5724.44238015159</v>
          </cell>
          <cell r="O455">
            <v>7451.74152773918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-1477.26914079107</v>
          </cell>
          <cell r="B456">
            <v>-3732.69863882144</v>
          </cell>
          <cell r="C456">
            <v>-4643.8660758479</v>
          </cell>
          <cell r="D456">
            <v>-3839.57085970694</v>
          </cell>
          <cell r="E456">
            <v>-2991.69875687421</v>
          </cell>
          <cell r="F456">
            <v>-2085.40674896239</v>
          </cell>
          <cell r="G456">
            <v>-1105.9599549761</v>
          </cell>
          <cell r="H456">
            <v>-43.4512211678022</v>
          </cell>
          <cell r="I456">
            <v>1116.26805260569</v>
          </cell>
          <cell r="J456">
            <v>2376.70448000585</v>
          </cell>
          <cell r="K456">
            <v>3753.33627289213</v>
          </cell>
          <cell r="L456">
            <v>5259.56649695166</v>
          </cell>
          <cell r="M456">
            <v>6911.61943650895</v>
          </cell>
          <cell r="N456">
            <v>8733.40252837495</v>
          </cell>
          <cell r="O456">
            <v>10736.0076682184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-1545.70306029979</v>
          </cell>
          <cell r="B457">
            <v>-3995.54107013855</v>
          </cell>
          <cell r="C457">
            <v>-4953.50447222614</v>
          </cell>
          <cell r="D457">
            <v>-4171.91139894982</v>
          </cell>
          <cell r="E457">
            <v>-3333.36467672684</v>
          </cell>
          <cell r="F457">
            <v>-2448.60540086992</v>
          </cell>
          <cell r="G457">
            <v>-1498.10051390874</v>
          </cell>
          <cell r="H457">
            <v>-467.34361466166</v>
          </cell>
          <cell r="I457">
            <v>651.973226170635</v>
          </cell>
          <cell r="J457">
            <v>1868.62492977952</v>
          </cell>
          <cell r="K457">
            <v>3203.14377070821</v>
          </cell>
          <cell r="L457">
            <v>4671.99121569921</v>
          </cell>
          <cell r="M457">
            <v>6279.72451685353</v>
          </cell>
          <cell r="N457">
            <v>8045.07671356012</v>
          </cell>
          <cell r="O457">
            <v>9974.83608975133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-1493.5299500929</v>
          </cell>
          <cell r="B458">
            <v>-3799.22271352404</v>
          </cell>
          <cell r="C458">
            <v>-4722.55122378613</v>
          </cell>
          <cell r="D458">
            <v>-3932.13790200097</v>
          </cell>
          <cell r="E458">
            <v>-3085.92668739641</v>
          </cell>
          <cell r="F458">
            <v>-2183.97705487226</v>
          </cell>
          <cell r="G458">
            <v>-1207.95983929202</v>
          </cell>
          <cell r="H458">
            <v>-159.447207281627</v>
          </cell>
          <cell r="I458">
            <v>988.590132617869</v>
          </cell>
          <cell r="J458">
            <v>2236.57400468957</v>
          </cell>
          <cell r="K458">
            <v>3605.89697136983</v>
          </cell>
          <cell r="L458">
            <v>5116.45187576335</v>
          </cell>
          <cell r="M458">
            <v>6767.2884459713</v>
          </cell>
          <cell r="N458">
            <v>8583.13123057081</v>
          </cell>
          <cell r="O458">
            <v>10573.8670100019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-1595.59381235793</v>
          </cell>
          <cell r="B459">
            <v>-4192.75154385072</v>
          </cell>
          <cell r="C459">
            <v>-5184.08167793138</v>
          </cell>
          <cell r="D459">
            <v>-4432.44533413059</v>
          </cell>
          <cell r="E459">
            <v>-3624.69023086793</v>
          </cell>
          <cell r="F459">
            <v>-2756.41410478617</v>
          </cell>
          <cell r="G459">
            <v>-1831.20175178026</v>
          </cell>
          <cell r="H459">
            <v>-839.709231947172</v>
          </cell>
          <cell r="I459">
            <v>243.991350482369</v>
          </cell>
          <cell r="J459">
            <v>1439.10717134889</v>
          </cell>
          <cell r="K459">
            <v>2741.93193390641</v>
          </cell>
          <cell r="L459">
            <v>4177.82591172392</v>
          </cell>
          <cell r="M459">
            <v>5741.86097265552</v>
          </cell>
          <cell r="N459">
            <v>7454.70767805679</v>
          </cell>
          <cell r="O459">
            <v>9333.43136914684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-1657.08089805465</v>
          </cell>
          <cell r="B460">
            <v>-4423.06295853421</v>
          </cell>
          <cell r="C460">
            <v>-5444.66870433957</v>
          </cell>
          <cell r="D460">
            <v>-4691.11788354957</v>
          </cell>
          <cell r="E460">
            <v>-3898.80211486558</v>
          </cell>
          <cell r="F460">
            <v>-3061.62897757595</v>
          </cell>
          <cell r="G460">
            <v>-2158.55022905351</v>
          </cell>
          <cell r="H460">
            <v>-1185.03224535278</v>
          </cell>
          <cell r="I460">
            <v>-117.835005324967</v>
          </cell>
          <cell r="J460">
            <v>1060.05374772422</v>
          </cell>
          <cell r="K460">
            <v>2352.0265829223</v>
          </cell>
          <cell r="L460">
            <v>3745.36832571296</v>
          </cell>
          <cell r="M460">
            <v>5269.48019524131</v>
          </cell>
          <cell r="N460">
            <v>6940.15626640736</v>
          </cell>
          <cell r="O460">
            <v>8772.88084993784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-1563.87955700634</v>
          </cell>
          <cell r="B461">
            <v>-4056.65407251749</v>
          </cell>
          <cell r="C461">
            <v>-5018.78604001076</v>
          </cell>
          <cell r="D461">
            <v>-4244.98969825401</v>
          </cell>
          <cell r="E461">
            <v>-3421.27330740291</v>
          </cell>
          <cell r="F461">
            <v>-2533.97607085785</v>
          </cell>
          <cell r="G461">
            <v>-1576.34328459591</v>
          </cell>
          <cell r="H461">
            <v>-558.953461778326</v>
          </cell>
          <cell r="I461">
            <v>549.634878396031</v>
          </cell>
          <cell r="J461">
            <v>1768.20801413897</v>
          </cell>
          <cell r="K461">
            <v>3096.49732357477</v>
          </cell>
          <cell r="L461">
            <v>4559.41697248183</v>
          </cell>
          <cell r="M461">
            <v>6171.58577337762</v>
          </cell>
          <cell r="N461">
            <v>7924.19695133228</v>
          </cell>
          <cell r="O461">
            <v>9838.78999037329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-1485.95305695461</v>
          </cell>
          <cell r="B462">
            <v>-3766.40789052655</v>
          </cell>
          <cell r="C462">
            <v>-4677.98583776048</v>
          </cell>
          <cell r="D462">
            <v>-3887.25624992615</v>
          </cell>
          <cell r="E462">
            <v>-3040.91029248887</v>
          </cell>
          <cell r="F462">
            <v>-2139.34253891337</v>
          </cell>
          <cell r="G462">
            <v>-1175.09689822321</v>
          </cell>
          <cell r="H462">
            <v>-127.616530291567</v>
          </cell>
          <cell r="I462">
            <v>1021.48595744738</v>
          </cell>
          <cell r="J462">
            <v>2279.34044965586</v>
          </cell>
          <cell r="K462">
            <v>3655.56916626835</v>
          </cell>
          <cell r="L462">
            <v>5160.18248142366</v>
          </cell>
          <cell r="M462">
            <v>6811.47927384613</v>
          </cell>
          <cell r="N462">
            <v>8624.50322173255</v>
          </cell>
          <cell r="O462">
            <v>10614.7003047358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-1559.66618055099</v>
          </cell>
          <cell r="B463">
            <v>-4050.91175841813</v>
          </cell>
          <cell r="C463">
            <v>-5012.71462532953</v>
          </cell>
          <cell r="D463">
            <v>-4236.85204259561</v>
          </cell>
          <cell r="E463">
            <v>-3420.31511117839</v>
          </cell>
          <cell r="F463">
            <v>-2550.90822920568</v>
          </cell>
          <cell r="G463">
            <v>-1612.34974411501</v>
          </cell>
          <cell r="H463">
            <v>-592.183805473868</v>
          </cell>
          <cell r="I463">
            <v>519.200664077212</v>
          </cell>
          <cell r="J463">
            <v>1730.15193525198</v>
          </cell>
          <cell r="K463">
            <v>3054.01323842008</v>
          </cell>
          <cell r="L463">
            <v>4512.22002834843</v>
          </cell>
          <cell r="M463">
            <v>6112.91678902661</v>
          </cell>
          <cell r="N463">
            <v>7863.48996892245</v>
          </cell>
          <cell r="O463">
            <v>9775.3654452784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-1503.38350488699</v>
          </cell>
          <cell r="B464">
            <v>-3829.21301776911</v>
          </cell>
          <cell r="C464">
            <v>-4745.63144735181</v>
          </cell>
          <cell r="D464">
            <v>-3954.90855768382</v>
          </cell>
          <cell r="E464">
            <v>-3117.52241616842</v>
          </cell>
          <cell r="F464">
            <v>-2211.11567134947</v>
          </cell>
          <cell r="G464">
            <v>-1235.86347559854</v>
          </cell>
          <cell r="H464">
            <v>-181.096483970288</v>
          </cell>
          <cell r="I464">
            <v>961.604778016248</v>
          </cell>
          <cell r="J464">
            <v>2208.01238756136</v>
          </cell>
          <cell r="K464">
            <v>3584.65233169695</v>
          </cell>
          <cell r="L464">
            <v>5087.35490439295</v>
          </cell>
          <cell r="M464">
            <v>6741.97895105213</v>
          </cell>
          <cell r="N464">
            <v>8552.70504859049</v>
          </cell>
          <cell r="O464">
            <v>10530.7550392918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-1713.94679059525</v>
          </cell>
          <cell r="B465">
            <v>-4640.61410225513</v>
          </cell>
          <cell r="C465">
            <v>-5689.38977085674</v>
          </cell>
          <cell r="D465">
            <v>-4966.47447749655</v>
          </cell>
          <cell r="E465">
            <v>-4205.57405461026</v>
          </cell>
          <cell r="F465">
            <v>-3396.53066129657</v>
          </cell>
          <cell r="G465">
            <v>-2534.69286592903</v>
          </cell>
          <cell r="H465">
            <v>-1606.88454831938</v>
          </cell>
          <cell r="I465">
            <v>-578.844634890734</v>
          </cell>
          <cell r="J465">
            <v>538.381431792596</v>
          </cell>
          <cell r="K465">
            <v>1757.99350133946</v>
          </cell>
          <cell r="L465">
            <v>3106.69610573162</v>
          </cell>
          <cell r="M465">
            <v>4589.57368358879</v>
          </cell>
          <cell r="N465">
            <v>6198.14384777851</v>
          </cell>
          <cell r="O465">
            <v>7961.39452192208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-1440.26917379869</v>
          </cell>
          <cell r="B466">
            <v>-3593.53065809863</v>
          </cell>
          <cell r="C466">
            <v>-4500.73144647233</v>
          </cell>
          <cell r="D466">
            <v>-3706.97866833077</v>
          </cell>
          <cell r="E466">
            <v>-2850.66013005422</v>
          </cell>
          <cell r="F466">
            <v>-1927.71459962364</v>
          </cell>
          <cell r="G466">
            <v>-929.928024573957</v>
          </cell>
          <cell r="H466">
            <v>148.948849670004</v>
          </cell>
          <cell r="I466">
            <v>1317.72805671113</v>
          </cell>
          <cell r="J466">
            <v>2596.75672593309</v>
          </cell>
          <cell r="K466">
            <v>3998.97886535071</v>
          </cell>
          <cell r="L466">
            <v>5552.48440699968</v>
          </cell>
          <cell r="M466">
            <v>7247.72052586326</v>
          </cell>
          <cell r="N466">
            <v>9097.66443050542</v>
          </cell>
          <cell r="O466">
            <v>11126.0168127361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-1491.11098528226</v>
          </cell>
          <cell r="B467">
            <v>-3789.84285273415</v>
          </cell>
          <cell r="C467">
            <v>-4717.77575488079</v>
          </cell>
          <cell r="D467">
            <v>-3926.54487608182</v>
          </cell>
          <cell r="E467">
            <v>-3091.81864670966</v>
          </cell>
          <cell r="F467">
            <v>-2203.03782780861</v>
          </cell>
          <cell r="G467">
            <v>-1240.40208550226</v>
          </cell>
          <cell r="H467">
            <v>-196.186644594117</v>
          </cell>
          <cell r="I467">
            <v>948.767455129618</v>
          </cell>
          <cell r="J467">
            <v>2196.08355576116</v>
          </cell>
          <cell r="K467">
            <v>3555.21594172119</v>
          </cell>
          <cell r="L467">
            <v>5056.42906229507</v>
          </cell>
          <cell r="M467">
            <v>6700.34918924274</v>
          </cell>
          <cell r="N467">
            <v>8496.08415278767</v>
          </cell>
          <cell r="O467">
            <v>10470.8484432706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-1622.32190631031</v>
          </cell>
          <cell r="B468">
            <v>-4290.55512577782</v>
          </cell>
          <cell r="C468">
            <v>-5289.33527261577</v>
          </cell>
          <cell r="D468">
            <v>-4531.86320070086</v>
          </cell>
          <cell r="E468">
            <v>-3739.32860081971</v>
          </cell>
          <cell r="F468">
            <v>-2884.58949446698</v>
          </cell>
          <cell r="G468">
            <v>-1975.82723935113</v>
          </cell>
          <cell r="H468">
            <v>-996.24341337199</v>
          </cell>
          <cell r="I468">
            <v>74.8690696893162</v>
          </cell>
          <cell r="J468">
            <v>1247.85882886374</v>
          </cell>
          <cell r="K468">
            <v>2533.47957647342</v>
          </cell>
          <cell r="L468">
            <v>3941.00693902037</v>
          </cell>
          <cell r="M468">
            <v>5482.60900187568</v>
          </cell>
          <cell r="N468">
            <v>7181.77665768089</v>
          </cell>
          <cell r="O468">
            <v>9043.73751294191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A469">
            <v>-1561.47876215171</v>
          </cell>
          <cell r="B469">
            <v>-4059.03725077721</v>
          </cell>
          <cell r="C469">
            <v>-5032.69675983385</v>
          </cell>
          <cell r="D469">
            <v>-4278.17391091236</v>
          </cell>
          <cell r="E469">
            <v>-3460.59268955799</v>
          </cell>
          <cell r="F469">
            <v>-2586.72284888671</v>
          </cell>
          <cell r="G469">
            <v>-1653.39828255016</v>
          </cell>
          <cell r="H469">
            <v>-639.960590103723</v>
          </cell>
          <cell r="I469">
            <v>464.549504124589</v>
          </cell>
          <cell r="J469">
            <v>1669.24778798052</v>
          </cell>
          <cell r="K469">
            <v>2994.16447860107</v>
          </cell>
          <cell r="L469">
            <v>4446.74090564026</v>
          </cell>
          <cell r="M469">
            <v>6029.33808782387</v>
          </cell>
          <cell r="N469">
            <v>7771.0374513441</v>
          </cell>
          <cell r="O469">
            <v>9680.37633765407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-1438.77644592498</v>
          </cell>
          <cell r="B470">
            <v>-3590.8166870077</v>
          </cell>
          <cell r="C470">
            <v>-4485.1585240902</v>
          </cell>
          <cell r="D470">
            <v>-3676.32031607188</v>
          </cell>
          <cell r="E470">
            <v>-2809.90070871061</v>
          </cell>
          <cell r="F470">
            <v>-1881.26274125068</v>
          </cell>
          <cell r="G470">
            <v>-885.938735701071</v>
          </cell>
          <cell r="H470">
            <v>190.718853735007</v>
          </cell>
          <cell r="I470">
            <v>1365.43681511783</v>
          </cell>
          <cell r="J470">
            <v>2651.27425442745</v>
          </cell>
          <cell r="K470">
            <v>4055.59999791554</v>
          </cell>
          <cell r="L470">
            <v>5597.86327453958</v>
          </cell>
          <cell r="M470">
            <v>7284.00518949847</v>
          </cell>
          <cell r="N470">
            <v>9137.52625377329</v>
          </cell>
          <cell r="O470">
            <v>11167.9564520847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-1521.299122992</v>
          </cell>
          <cell r="B471">
            <v>-3904.48301962218</v>
          </cell>
          <cell r="C471">
            <v>-4842.50381290624</v>
          </cell>
          <cell r="D471">
            <v>-4060.4294105892</v>
          </cell>
          <cell r="E471">
            <v>-3228.4398380539</v>
          </cell>
          <cell r="F471">
            <v>-2338.45125221397</v>
          </cell>
          <cell r="G471">
            <v>-1378.66188220266</v>
          </cell>
          <cell r="H471">
            <v>-337.742151216864</v>
          </cell>
          <cell r="I471">
            <v>797.485838793566</v>
          </cell>
          <cell r="J471">
            <v>2031.60754486454</v>
          </cell>
          <cell r="K471">
            <v>3395.42141825699</v>
          </cell>
          <cell r="L471">
            <v>4890.22296052865</v>
          </cell>
          <cell r="M471">
            <v>6515.49665903674</v>
          </cell>
          <cell r="N471">
            <v>8305.39793571245</v>
          </cell>
          <cell r="O471">
            <v>10261.4231317886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-1642.28000264898</v>
          </cell>
          <cell r="B472">
            <v>-4363.28925394028</v>
          </cell>
          <cell r="C472">
            <v>-5371.45636146959</v>
          </cell>
          <cell r="D472">
            <v>-4622.94138612828</v>
          </cell>
          <cell r="E472">
            <v>-3829.5050605749</v>
          </cell>
          <cell r="F472">
            <v>-2986.58454286592</v>
          </cell>
          <cell r="G472">
            <v>-2071.90056885398</v>
          </cell>
          <cell r="H472">
            <v>-1081.04335459253</v>
          </cell>
          <cell r="I472">
            <v>-12.9034780812281</v>
          </cell>
          <cell r="J472">
            <v>1144.81425590718</v>
          </cell>
          <cell r="K472">
            <v>2417.58711708623</v>
          </cell>
          <cell r="L472">
            <v>3816.93281119708</v>
          </cell>
          <cell r="M472">
            <v>5349.62847375183</v>
          </cell>
          <cell r="N472">
            <v>7031.32443431615</v>
          </cell>
          <cell r="O472">
            <v>8875.44712513396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-1738.32502725953</v>
          </cell>
          <cell r="B473">
            <v>-4737.96825217371</v>
          </cell>
          <cell r="C473">
            <v>-5816.33482497424</v>
          </cell>
          <cell r="D473">
            <v>-5104.27927823577</v>
          </cell>
          <cell r="E473">
            <v>-4347.75810882526</v>
          </cell>
          <cell r="F473">
            <v>-3543.93819581468</v>
          </cell>
          <cell r="G473">
            <v>-2682.52226381209</v>
          </cell>
          <cell r="H473">
            <v>-1751.44863317023</v>
          </cell>
          <cell r="I473">
            <v>-732.873387495719</v>
          </cell>
          <cell r="J473">
            <v>373.03585977257</v>
          </cell>
          <cell r="K473">
            <v>1585.45929187167</v>
          </cell>
          <cell r="L473">
            <v>2918.42551098758</v>
          </cell>
          <cell r="M473">
            <v>4377.56791537844</v>
          </cell>
          <cell r="N473">
            <v>5975.24693578472</v>
          </cell>
          <cell r="O473">
            <v>7721.51336367851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-1616.50336902476</v>
          </cell>
          <cell r="B474">
            <v>-4262.7955683238</v>
          </cell>
          <cell r="C474">
            <v>-5258.11183821932</v>
          </cell>
          <cell r="D474">
            <v>-4496.47171005326</v>
          </cell>
          <cell r="E474">
            <v>-3690.90198546906</v>
          </cell>
          <cell r="F474">
            <v>-2841.60870658992</v>
          </cell>
          <cell r="G474">
            <v>-1935.38062201041</v>
          </cell>
          <cell r="H474">
            <v>-960.38229119738</v>
          </cell>
          <cell r="I474">
            <v>113.170018048234</v>
          </cell>
          <cell r="J474">
            <v>1303.18512934458</v>
          </cell>
          <cell r="K474">
            <v>2601.29794529425</v>
          </cell>
          <cell r="L474">
            <v>4024.16000520084</v>
          </cell>
          <cell r="M474">
            <v>5582.0069034882</v>
          </cell>
          <cell r="N474">
            <v>7284.16238601469</v>
          </cell>
          <cell r="O474">
            <v>9152.75451063806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-1757.77809490722</v>
          </cell>
          <cell r="B475">
            <v>-4807.49097813916</v>
          </cell>
          <cell r="C475">
            <v>-5888.40873020665</v>
          </cell>
          <cell r="D475">
            <v>-5168.48933096366</v>
          </cell>
          <cell r="E475">
            <v>-4416.76652753703</v>
          </cell>
          <cell r="F475">
            <v>-3619.22757350774</v>
          </cell>
          <cell r="G475">
            <v>-2762.9559466432</v>
          </cell>
          <cell r="H475">
            <v>-1838.39890947587</v>
          </cell>
          <cell r="I475">
            <v>-833.018821774632</v>
          </cell>
          <cell r="J475">
            <v>262.116432912983</v>
          </cell>
          <cell r="K475">
            <v>1460.0748287943</v>
          </cell>
          <cell r="L475">
            <v>2777.77966140648</v>
          </cell>
          <cell r="M475">
            <v>4223.77741073549</v>
          </cell>
          <cell r="N475">
            <v>5824.49016223191</v>
          </cell>
          <cell r="O475">
            <v>7581.92176834839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-1472.44676535027</v>
          </cell>
          <cell r="B476">
            <v>-3710.04889176985</v>
          </cell>
          <cell r="C476">
            <v>-4605.48800278164</v>
          </cell>
          <cell r="D476">
            <v>-3800.05485108139</v>
          </cell>
          <cell r="E476">
            <v>-2940.15447717059</v>
          </cell>
          <cell r="F476">
            <v>-2022.0257525649</v>
          </cell>
          <cell r="G476">
            <v>-1032.37449951607</v>
          </cell>
          <cell r="H476">
            <v>42.7184020289646</v>
          </cell>
          <cell r="I476">
            <v>1205.28526823848</v>
          </cell>
          <cell r="J476">
            <v>2481.23790138053</v>
          </cell>
          <cell r="K476">
            <v>3884.49487845195</v>
          </cell>
          <cell r="L476">
            <v>5417.74169375003</v>
          </cell>
          <cell r="M476">
            <v>7103.34967893076</v>
          </cell>
          <cell r="N476">
            <v>8950.27203278086</v>
          </cell>
          <cell r="O476">
            <v>10964.7835276688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-1741.4428237398</v>
          </cell>
          <cell r="B477">
            <v>-4740.9789572508</v>
          </cell>
          <cell r="C477">
            <v>-5814.21193272616</v>
          </cell>
          <cell r="D477">
            <v>-5110.23987454601</v>
          </cell>
          <cell r="E477">
            <v>-4357.00371425216</v>
          </cell>
          <cell r="F477">
            <v>-3557.9425830333</v>
          </cell>
          <cell r="G477">
            <v>-2701.50671856882</v>
          </cell>
          <cell r="H477">
            <v>-1770.91318073546</v>
          </cell>
          <cell r="I477">
            <v>-756.343494188955</v>
          </cell>
          <cell r="J477">
            <v>362.578820626403</v>
          </cell>
          <cell r="K477">
            <v>1581.24997363331</v>
          </cell>
          <cell r="L477">
            <v>2905.06650220755</v>
          </cell>
          <cell r="M477">
            <v>4358.65090519896</v>
          </cell>
          <cell r="N477">
            <v>5952.85584560132</v>
          </cell>
          <cell r="O477">
            <v>7701.15213040037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-1664.99347321685</v>
          </cell>
          <cell r="B478">
            <v>-4459.74959578426</v>
          </cell>
          <cell r="C478">
            <v>-5497.13355959765</v>
          </cell>
          <cell r="D478">
            <v>-4760.5396663795</v>
          </cell>
          <cell r="E478">
            <v>-3976.5542448693</v>
          </cell>
          <cell r="F478">
            <v>-3141.37530533843</v>
          </cell>
          <cell r="G478">
            <v>-2247.17606345436</v>
          </cell>
          <cell r="H478">
            <v>-1291.69915144035</v>
          </cell>
          <cell r="I478">
            <v>-248.880741314246</v>
          </cell>
          <cell r="J478">
            <v>894.435247515857</v>
          </cell>
          <cell r="K478">
            <v>2144.31006683178</v>
          </cell>
          <cell r="L478">
            <v>3516.39247909494</v>
          </cell>
          <cell r="M478">
            <v>5027.2769218698</v>
          </cell>
          <cell r="N478">
            <v>6688.04501162355</v>
          </cell>
          <cell r="O478">
            <v>8498.75018950655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-1457.54480859047</v>
          </cell>
          <cell r="B479">
            <v>-3657.18477072055</v>
          </cell>
          <cell r="C479">
            <v>-4553.76847969828</v>
          </cell>
          <cell r="D479">
            <v>-3749.98232995266</v>
          </cell>
          <cell r="E479">
            <v>-2892.56991968943</v>
          </cell>
          <cell r="F479">
            <v>-1968.49585553579</v>
          </cell>
          <cell r="G479">
            <v>-982.289984840402</v>
          </cell>
          <cell r="H479">
            <v>91.5573897998934</v>
          </cell>
          <cell r="I479">
            <v>1256.08787424106</v>
          </cell>
          <cell r="J479">
            <v>2533.03658940565</v>
          </cell>
          <cell r="K479">
            <v>3949.24868400061</v>
          </cell>
          <cell r="L479">
            <v>5486.43103859451</v>
          </cell>
          <cell r="M479">
            <v>7170.17113765036</v>
          </cell>
          <cell r="N479">
            <v>9012.4546622704</v>
          </cell>
          <cell r="O479">
            <v>11036.7197653115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-1452.17663159722</v>
          </cell>
          <cell r="B480">
            <v>-3639.05724727616</v>
          </cell>
          <cell r="C480">
            <v>-4536.75522069075</v>
          </cell>
          <cell r="D480">
            <v>-3734.5264099161</v>
          </cell>
          <cell r="E480">
            <v>-2874.45314345713</v>
          </cell>
          <cell r="F480">
            <v>-1960.65875643746</v>
          </cell>
          <cell r="G480">
            <v>-976.888527934876</v>
          </cell>
          <cell r="H480">
            <v>89.2932730733335</v>
          </cell>
          <cell r="I480">
            <v>1248.84284713714</v>
          </cell>
          <cell r="J480">
            <v>2520.52928449072</v>
          </cell>
          <cell r="K480">
            <v>3913.75487481692</v>
          </cell>
          <cell r="L480">
            <v>5445.63519579144</v>
          </cell>
          <cell r="M480">
            <v>7130.97511387033</v>
          </cell>
          <cell r="N480">
            <v>8977.62126038792</v>
          </cell>
          <cell r="O480">
            <v>11002.6537469322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-1687.26948290756</v>
          </cell>
          <cell r="B481">
            <v>-4546.21094788706</v>
          </cell>
          <cell r="C481">
            <v>-5600.15472036446</v>
          </cell>
          <cell r="D481">
            <v>-4873.75644542895</v>
          </cell>
          <cell r="E481">
            <v>-4106.4667025562</v>
          </cell>
          <cell r="F481">
            <v>-3282.1712067885</v>
          </cell>
          <cell r="G481">
            <v>-2400.63967717</v>
          </cell>
          <cell r="H481">
            <v>-1451.5146850481</v>
          </cell>
          <cell r="I481">
            <v>-412.692906694272</v>
          </cell>
          <cell r="J481">
            <v>727.849926663045</v>
          </cell>
          <cell r="K481">
            <v>1971.44996514234</v>
          </cell>
          <cell r="L481">
            <v>3329.89272564163</v>
          </cell>
          <cell r="M481">
            <v>4821.41361668396</v>
          </cell>
          <cell r="N481">
            <v>6460.79155680266</v>
          </cell>
          <cell r="O481">
            <v>8255.24462477276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-1553.68687482509</v>
          </cell>
          <cell r="B482">
            <v>-4030.80192323213</v>
          </cell>
          <cell r="C482">
            <v>-5001.93745596369</v>
          </cell>
          <cell r="D482">
            <v>-4231.11250465749</v>
          </cell>
          <cell r="E482">
            <v>-3410.8277541146</v>
          </cell>
          <cell r="F482">
            <v>-2531.3043715568</v>
          </cell>
          <cell r="G482">
            <v>-1588.02004505041</v>
          </cell>
          <cell r="H482">
            <v>-582.025318519501</v>
          </cell>
          <cell r="I482">
            <v>518.906445466813</v>
          </cell>
          <cell r="J482">
            <v>1726.21245869715</v>
          </cell>
          <cell r="K482">
            <v>3051.08262482875</v>
          </cell>
          <cell r="L482">
            <v>4506.49036182744</v>
          </cell>
          <cell r="M482">
            <v>6102.45287872631</v>
          </cell>
          <cell r="N482">
            <v>7855.28881391266</v>
          </cell>
          <cell r="O482">
            <v>9772.43196582005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-1646.74700480752</v>
          </cell>
          <cell r="B483">
            <v>-4384.08763529227</v>
          </cell>
          <cell r="C483">
            <v>-5399.76142171017</v>
          </cell>
          <cell r="D483">
            <v>-4644.37143232032</v>
          </cell>
          <cell r="E483">
            <v>-3853.16998289777</v>
          </cell>
          <cell r="F483">
            <v>-3011.28600133139</v>
          </cell>
          <cell r="G483">
            <v>-2105.52143179165</v>
          </cell>
          <cell r="H483">
            <v>-1133.06051933619</v>
          </cell>
          <cell r="I483">
            <v>-64.1430382145229</v>
          </cell>
          <cell r="J483">
            <v>1110.34214689425</v>
          </cell>
          <cell r="K483">
            <v>2392.69994962475</v>
          </cell>
          <cell r="L483">
            <v>3789.23388953401</v>
          </cell>
          <cell r="M483">
            <v>5319.24325504892</v>
          </cell>
          <cell r="N483">
            <v>6988.5684891852</v>
          </cell>
          <cell r="O483">
            <v>8825.82070082187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-1569.17765054907</v>
          </cell>
          <cell r="B484">
            <v>-4081.19531863725</v>
          </cell>
          <cell r="C484">
            <v>-5045.6332394174</v>
          </cell>
          <cell r="D484">
            <v>-4276.8151399242</v>
          </cell>
          <cell r="E484">
            <v>-3460.36137990955</v>
          </cell>
          <cell r="F484">
            <v>-2588.25728876617</v>
          </cell>
          <cell r="G484">
            <v>-1655.04206683727</v>
          </cell>
          <cell r="H484">
            <v>-643.095715153824</v>
          </cell>
          <cell r="I484">
            <v>453.637203975528</v>
          </cell>
          <cell r="J484">
            <v>1664.08651998641</v>
          </cell>
          <cell r="K484">
            <v>3005.44749607387</v>
          </cell>
          <cell r="L484">
            <v>4470.90615315028</v>
          </cell>
          <cell r="M484">
            <v>6070.21433192765</v>
          </cell>
          <cell r="N484">
            <v>7812.40438576885</v>
          </cell>
          <cell r="O484">
            <v>9723.10586831866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-1618.50643659886</v>
          </cell>
          <cell r="B485">
            <v>-4275.22659190338</v>
          </cell>
          <cell r="C485">
            <v>-5267.87612406103</v>
          </cell>
          <cell r="D485">
            <v>-4510.71744545457</v>
          </cell>
          <cell r="E485">
            <v>-3711.95692672789</v>
          </cell>
          <cell r="F485">
            <v>-2865.76331809877</v>
          </cell>
          <cell r="G485">
            <v>-1956.6627061403</v>
          </cell>
          <cell r="H485">
            <v>-967.067270453201</v>
          </cell>
          <cell r="I485">
            <v>107.548131427338</v>
          </cell>
          <cell r="J485">
            <v>1281.25940815609</v>
          </cell>
          <cell r="K485">
            <v>2566.66415844579</v>
          </cell>
          <cell r="L485">
            <v>3988.9812215644</v>
          </cell>
          <cell r="M485">
            <v>5543.32250604215</v>
          </cell>
          <cell r="N485">
            <v>7239.87564664807</v>
          </cell>
          <cell r="O485">
            <v>9096.08679929762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-1549.63906416597</v>
          </cell>
          <cell r="B486">
            <v>-4013.10157163392</v>
          </cell>
          <cell r="C486">
            <v>-4975.32106587252</v>
          </cell>
          <cell r="D486">
            <v>-4196.10159929702</v>
          </cell>
          <cell r="E486">
            <v>-3358.84104370755</v>
          </cell>
          <cell r="F486">
            <v>-2469.33591836737</v>
          </cell>
          <cell r="G486">
            <v>-1509.96234625115</v>
          </cell>
          <cell r="H486">
            <v>-483.879463991192</v>
          </cell>
          <cell r="I486">
            <v>627.473066876326</v>
          </cell>
          <cell r="J486">
            <v>1854.75656922155</v>
          </cell>
          <cell r="K486">
            <v>3205.23757655607</v>
          </cell>
          <cell r="L486">
            <v>4677.26118279607</v>
          </cell>
          <cell r="M486">
            <v>6278.82394284484</v>
          </cell>
          <cell r="N486">
            <v>8029.14225847667</v>
          </cell>
          <cell r="O486">
            <v>9954.25823968268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-1727.47664227369</v>
          </cell>
          <cell r="B487">
            <v>-4690.97826330389</v>
          </cell>
          <cell r="C487">
            <v>-5767.64928997677</v>
          </cell>
          <cell r="D487">
            <v>-5056.34563411982</v>
          </cell>
          <cell r="E487">
            <v>-4304.01136872546</v>
          </cell>
          <cell r="F487">
            <v>-3490.97011493888</v>
          </cell>
          <cell r="G487">
            <v>-2619.20117783161</v>
          </cell>
          <cell r="H487">
            <v>-1688.80326653857</v>
          </cell>
          <cell r="I487">
            <v>-671.908994935411</v>
          </cell>
          <cell r="J487">
            <v>449.481890512849</v>
          </cell>
          <cell r="K487">
            <v>1680.46019254197</v>
          </cell>
          <cell r="L487">
            <v>3019.36920832203</v>
          </cell>
          <cell r="M487">
            <v>4484.71031258386</v>
          </cell>
          <cell r="N487">
            <v>6080.51054380361</v>
          </cell>
          <cell r="O487">
            <v>7830.45176892295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-1544.68287731731</v>
          </cell>
          <cell r="B488">
            <v>-3991.98769009384</v>
          </cell>
          <cell r="C488">
            <v>-4935.559495422</v>
          </cell>
          <cell r="D488">
            <v>-4155.4508085392</v>
          </cell>
          <cell r="E488">
            <v>-3342.10959028077</v>
          </cell>
          <cell r="F488">
            <v>-2466.76824445996</v>
          </cell>
          <cell r="G488">
            <v>-1521.82838762247</v>
          </cell>
          <cell r="H488">
            <v>-501.63658752982</v>
          </cell>
          <cell r="I488">
            <v>607.187307318316</v>
          </cell>
          <cell r="J488">
            <v>1825.14077497635</v>
          </cell>
          <cell r="K488">
            <v>3163.97886779502</v>
          </cell>
          <cell r="L488">
            <v>4636.13421807385</v>
          </cell>
          <cell r="M488">
            <v>6250.25482184061</v>
          </cell>
          <cell r="N488">
            <v>8014.93799792681</v>
          </cell>
          <cell r="O488">
            <v>9940.58200657627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-1492.42787616247</v>
          </cell>
          <cell r="B489">
            <v>-3787.70510392112</v>
          </cell>
          <cell r="C489">
            <v>-4711.41362537872</v>
          </cell>
          <cell r="D489">
            <v>-3920.03140685923</v>
          </cell>
          <cell r="E489">
            <v>-3078.36993057883</v>
          </cell>
          <cell r="F489">
            <v>-2175.85915022943</v>
          </cell>
          <cell r="G489">
            <v>-1194.67536796866</v>
          </cell>
          <cell r="H489">
            <v>-145.590417105635</v>
          </cell>
          <cell r="I489">
            <v>1005.59959090909</v>
          </cell>
          <cell r="J489">
            <v>2266.27551066899</v>
          </cell>
          <cell r="K489">
            <v>3637.80701564191</v>
          </cell>
          <cell r="L489">
            <v>5141.4584881928</v>
          </cell>
          <cell r="M489">
            <v>6787.12544382306</v>
          </cell>
          <cell r="N489">
            <v>8599.97878148151</v>
          </cell>
          <cell r="O489">
            <v>10588.9839667704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-1740.22609974051</v>
          </cell>
          <cell r="B490">
            <v>-4734.91348169769</v>
          </cell>
          <cell r="C490">
            <v>-5800.33899869807</v>
          </cell>
          <cell r="D490">
            <v>-5082.24183408171</v>
          </cell>
          <cell r="E490">
            <v>-4323.15331761779</v>
          </cell>
          <cell r="F490">
            <v>-3511.83213369161</v>
          </cell>
          <cell r="G490">
            <v>-2647.56936600012</v>
          </cell>
          <cell r="H490">
            <v>-1717.22758292728</v>
          </cell>
          <cell r="I490">
            <v>-698.452634990093</v>
          </cell>
          <cell r="J490">
            <v>412.441547348392</v>
          </cell>
          <cell r="K490">
            <v>1614.48672618382</v>
          </cell>
          <cell r="L490">
            <v>2945.45698059391</v>
          </cell>
          <cell r="M490">
            <v>4413.76013708799</v>
          </cell>
          <cell r="N490">
            <v>6020.15423447306</v>
          </cell>
          <cell r="O490">
            <v>7771.77224959644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-1714.76155918435</v>
          </cell>
          <cell r="B491">
            <v>-4644.137738839</v>
          </cell>
          <cell r="C491">
            <v>-5699.93233498967</v>
          </cell>
          <cell r="D491">
            <v>-4981.31488259994</v>
          </cell>
          <cell r="E491">
            <v>-4220.08863899972</v>
          </cell>
          <cell r="F491">
            <v>-3400.26172507126</v>
          </cell>
          <cell r="G491">
            <v>-2535.97768727285</v>
          </cell>
          <cell r="H491">
            <v>-1605.0575650312</v>
          </cell>
          <cell r="I491">
            <v>-597.274160781652</v>
          </cell>
          <cell r="J491">
            <v>516.577113011988</v>
          </cell>
          <cell r="K491">
            <v>1737.86813654471</v>
          </cell>
          <cell r="L491">
            <v>3082.89116789394</v>
          </cell>
          <cell r="M491">
            <v>4549.32578205956</v>
          </cell>
          <cell r="N491">
            <v>6160.06127762702</v>
          </cell>
          <cell r="O491">
            <v>7930.75375647043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A492">
            <v>-1540.48088829341</v>
          </cell>
          <cell r="B492">
            <v>-3976.47426881491</v>
          </cell>
          <cell r="C492">
            <v>-4930.31411531699</v>
          </cell>
          <cell r="D492">
            <v>-4153.23628430304</v>
          </cell>
          <cell r="E492">
            <v>-3325.67199167554</v>
          </cell>
          <cell r="F492">
            <v>-2437.22592565331</v>
          </cell>
          <cell r="G492">
            <v>-1483.90426336452</v>
          </cell>
          <cell r="H492">
            <v>-460.192346467446</v>
          </cell>
          <cell r="I492">
            <v>661.761612529294</v>
          </cell>
          <cell r="J492">
            <v>1892.97506475194</v>
          </cell>
          <cell r="K492">
            <v>3244.65248442169</v>
          </cell>
          <cell r="L492">
            <v>4719.76968404628</v>
          </cell>
          <cell r="M492">
            <v>6346.19758102869</v>
          </cell>
          <cell r="N492">
            <v>8127.15337760993</v>
          </cell>
          <cell r="O492">
            <v>10075.6813329864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-1685.4835236129</v>
          </cell>
          <cell r="B493">
            <v>-4538.22595970742</v>
          </cell>
          <cell r="C493">
            <v>-5579.499819771</v>
          </cell>
          <cell r="D493">
            <v>-4838.09929533343</v>
          </cell>
          <cell r="E493">
            <v>-4063.32280463159</v>
          </cell>
          <cell r="F493">
            <v>-3246.3579137983</v>
          </cell>
          <cell r="G493">
            <v>-2374.34526871942</v>
          </cell>
          <cell r="H493">
            <v>-1428.13236985071</v>
          </cell>
          <cell r="I493">
            <v>-385.812218373803</v>
          </cell>
          <cell r="J493">
            <v>756.647223012917</v>
          </cell>
          <cell r="K493">
            <v>2007.30432542305</v>
          </cell>
          <cell r="L493">
            <v>3363.02586902599</v>
          </cell>
          <cell r="M493">
            <v>4841.57029326763</v>
          </cell>
          <cell r="N493">
            <v>6469.52286203349</v>
          </cell>
          <cell r="O493">
            <v>8264.16141928466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-1663.83981951633</v>
          </cell>
          <cell r="B494">
            <v>-4451.79297268048</v>
          </cell>
          <cell r="C494">
            <v>-5482.16616925669</v>
          </cell>
          <cell r="D494">
            <v>-4735.43982346467</v>
          </cell>
          <cell r="E494">
            <v>-3945.83968805175</v>
          </cell>
          <cell r="F494">
            <v>-3109.90399812746</v>
          </cell>
          <cell r="G494">
            <v>-2214.1185500201</v>
          </cell>
          <cell r="H494">
            <v>-1237.01262927864</v>
          </cell>
          <cell r="I494">
            <v>-166.072152573471</v>
          </cell>
          <cell r="J494">
            <v>1002.0005279407</v>
          </cell>
          <cell r="K494">
            <v>2295.18091746744</v>
          </cell>
          <cell r="L494">
            <v>3704.60098609021</v>
          </cell>
          <cell r="M494">
            <v>5232.16870164266</v>
          </cell>
          <cell r="N494">
            <v>6903.01165353368</v>
          </cell>
          <cell r="O494">
            <v>8732.78228752678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-1453.85951073422</v>
          </cell>
          <cell r="B495">
            <v>-3642.41848329344</v>
          </cell>
          <cell r="C495">
            <v>-4532.69212556831</v>
          </cell>
          <cell r="D495">
            <v>-3725.57928558639</v>
          </cell>
          <cell r="E495">
            <v>-2870.39077170142</v>
          </cell>
          <cell r="F495">
            <v>-1950.77992980235</v>
          </cell>
          <cell r="G495">
            <v>-967.158434488759</v>
          </cell>
          <cell r="H495">
            <v>92.9086255378946</v>
          </cell>
          <cell r="I495">
            <v>1254.69936394105</v>
          </cell>
          <cell r="J495">
            <v>2524.13173401599</v>
          </cell>
          <cell r="K495">
            <v>3925.40306371304</v>
          </cell>
          <cell r="L495">
            <v>5462.44232306544</v>
          </cell>
          <cell r="M495">
            <v>7143.78808954044</v>
          </cell>
          <cell r="N495">
            <v>8976.98817439608</v>
          </cell>
          <cell r="O495">
            <v>10982.8440973516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-1488.37737137379</v>
          </cell>
          <cell r="B496">
            <v>-3770.15376886404</v>
          </cell>
          <cell r="C496">
            <v>-4673.87801806652</v>
          </cell>
          <cell r="D496">
            <v>-3871.67950625154</v>
          </cell>
          <cell r="E496">
            <v>-3030.98276161752</v>
          </cell>
          <cell r="F496">
            <v>-2132.42412667038</v>
          </cell>
          <cell r="G496">
            <v>-1150.53149788347</v>
          </cell>
          <cell r="H496">
            <v>-93.3639845477941</v>
          </cell>
          <cell r="I496">
            <v>1055.64526876498</v>
          </cell>
          <cell r="J496">
            <v>2312.10481494605</v>
          </cell>
          <cell r="K496">
            <v>3684.60945689099</v>
          </cell>
          <cell r="L496">
            <v>5195.86535061678</v>
          </cell>
          <cell r="M496">
            <v>6843.78978292527</v>
          </cell>
          <cell r="N496">
            <v>8655.77796546094</v>
          </cell>
          <cell r="O496">
            <v>10648.9590745717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-1486.11061006809</v>
          </cell>
          <cell r="B497">
            <v>-3775.06782296129</v>
          </cell>
          <cell r="C497">
            <v>-4705.83638548409</v>
          </cell>
          <cell r="D497">
            <v>-3915.02567568519</v>
          </cell>
          <cell r="E497">
            <v>-3073.08385525945</v>
          </cell>
          <cell r="F497">
            <v>-2167.14263480429</v>
          </cell>
          <cell r="G497">
            <v>-1204.01646738603</v>
          </cell>
          <cell r="H497">
            <v>-164.495398395451</v>
          </cell>
          <cell r="I497">
            <v>976.94300588259</v>
          </cell>
          <cell r="J497">
            <v>2230.45611476245</v>
          </cell>
          <cell r="K497">
            <v>3604.69850689788</v>
          </cell>
          <cell r="L497">
            <v>5106.67830971691</v>
          </cell>
          <cell r="M497">
            <v>6743.71945900475</v>
          </cell>
          <cell r="N497">
            <v>8540.11336053289</v>
          </cell>
          <cell r="O497">
            <v>10515.294947738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-1494.42011284281</v>
          </cell>
          <cell r="B498">
            <v>-3798.21372903205</v>
          </cell>
          <cell r="C498">
            <v>-4714.44046862454</v>
          </cell>
          <cell r="D498">
            <v>-3928.86399801781</v>
          </cell>
          <cell r="E498">
            <v>-3088.79995057902</v>
          </cell>
          <cell r="F498">
            <v>-2182.18392891861</v>
          </cell>
          <cell r="G498">
            <v>-1214.79320797078</v>
          </cell>
          <cell r="H498">
            <v>-174.940882224962</v>
          </cell>
          <cell r="I498">
            <v>960.667049984251</v>
          </cell>
          <cell r="J498">
            <v>2213.78812822461</v>
          </cell>
          <cell r="K498">
            <v>3587.84442651139</v>
          </cell>
          <cell r="L498">
            <v>5092.50852272599</v>
          </cell>
          <cell r="M498">
            <v>6744.00080940825</v>
          </cell>
          <cell r="N498">
            <v>8547.44277892865</v>
          </cell>
          <cell r="O498">
            <v>10523.5331017254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A499">
            <v>-1694.44903824234</v>
          </cell>
          <cell r="B499">
            <v>-4560.84456608525</v>
          </cell>
          <cell r="C499">
            <v>-5599.72058228025</v>
          </cell>
          <cell r="D499">
            <v>-4865.12532547965</v>
          </cell>
          <cell r="E499">
            <v>-4087.60314480422</v>
          </cell>
          <cell r="F499">
            <v>-3263.93330898729</v>
          </cell>
          <cell r="G499">
            <v>-2383.11004785413</v>
          </cell>
          <cell r="H499">
            <v>-1438.74664014217</v>
          </cell>
          <cell r="I499">
            <v>-401.665197915077</v>
          </cell>
          <cell r="J499">
            <v>745.739246672455</v>
          </cell>
          <cell r="K499">
            <v>1998.04758705485</v>
          </cell>
          <cell r="L499">
            <v>3366.42828939867</v>
          </cell>
          <cell r="M499">
            <v>4856.36952672686</v>
          </cell>
          <cell r="N499">
            <v>6493.61807386053</v>
          </cell>
          <cell r="O499">
            <v>8290.92368350144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-1605.9888071919</v>
          </cell>
          <cell r="B500">
            <v>-4231.76436830159</v>
          </cell>
          <cell r="C500">
            <v>-5221.8329272843</v>
          </cell>
          <cell r="D500">
            <v>-4469.87983540841</v>
          </cell>
          <cell r="E500">
            <v>-3665.79673117061</v>
          </cell>
          <cell r="F500">
            <v>-2818.09370768996</v>
          </cell>
          <cell r="G500">
            <v>-1903.92888084743</v>
          </cell>
          <cell r="H500">
            <v>-914.877973506726</v>
          </cell>
          <cell r="I500">
            <v>167.98432829501</v>
          </cell>
          <cell r="J500">
            <v>1354.11756227273</v>
          </cell>
          <cell r="K500">
            <v>2649.27830068627</v>
          </cell>
          <cell r="L500">
            <v>4071.5070583732</v>
          </cell>
          <cell r="M500">
            <v>5632.51094943455</v>
          </cell>
          <cell r="N500">
            <v>7343.78533264919</v>
          </cell>
          <cell r="O500">
            <v>9216.92397561989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-1524.45810996004</v>
          </cell>
          <cell r="B501">
            <v>-3919.99535781385</v>
          </cell>
          <cell r="C501">
            <v>-4864.34168336224</v>
          </cell>
          <cell r="D501">
            <v>-4083.22936248795</v>
          </cell>
          <cell r="E501">
            <v>-3252.34865088946</v>
          </cell>
          <cell r="F501">
            <v>-2364.60628106658</v>
          </cell>
          <cell r="G501">
            <v>-1411.72126674381</v>
          </cell>
          <cell r="H501">
            <v>-383.695383949947</v>
          </cell>
          <cell r="I501">
            <v>732.335245363235</v>
          </cell>
          <cell r="J501">
            <v>1951.49291898246</v>
          </cell>
          <cell r="K501">
            <v>3294.32245413891</v>
          </cell>
          <cell r="L501">
            <v>4773.38438820282</v>
          </cell>
          <cell r="M501">
            <v>6390.25421609124</v>
          </cell>
          <cell r="N501">
            <v>8163.7786684886</v>
          </cell>
          <cell r="O501">
            <v>10114.2538420887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-1445.02374877892</v>
          </cell>
          <cell r="B502">
            <v>-3608.8277625982</v>
          </cell>
          <cell r="C502">
            <v>-4501.96911175784</v>
          </cell>
          <cell r="D502">
            <v>-3696.31095662333</v>
          </cell>
          <cell r="E502">
            <v>-2839.43296716272</v>
          </cell>
          <cell r="F502">
            <v>-1922.47164991626</v>
          </cell>
          <cell r="G502">
            <v>-933.196320688268</v>
          </cell>
          <cell r="H502">
            <v>146.193651422617</v>
          </cell>
          <cell r="I502">
            <v>1317.99408508555</v>
          </cell>
          <cell r="J502">
            <v>2608.47136699389</v>
          </cell>
          <cell r="K502">
            <v>4018.39210823678</v>
          </cell>
          <cell r="L502">
            <v>5552.52751580307</v>
          </cell>
          <cell r="M502">
            <v>7240.95811570245</v>
          </cell>
          <cell r="N502">
            <v>9094.99085579359</v>
          </cell>
          <cell r="O502">
            <v>11132.7003432883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-1684.96872296695</v>
          </cell>
          <cell r="B503">
            <v>-4523.08934718219</v>
          </cell>
          <cell r="C503">
            <v>-5561.55632105024</v>
          </cell>
          <cell r="D503">
            <v>-4824.23834049524</v>
          </cell>
          <cell r="E503">
            <v>-4041.12302405713</v>
          </cell>
          <cell r="F503">
            <v>-3223.37974355845</v>
          </cell>
          <cell r="G503">
            <v>-2342.59056661622</v>
          </cell>
          <cell r="H503">
            <v>-1383.87277407721</v>
          </cell>
          <cell r="I503">
            <v>-348.002763355552</v>
          </cell>
          <cell r="J503">
            <v>790.069769133647</v>
          </cell>
          <cell r="K503">
            <v>2039.14596405396</v>
          </cell>
          <cell r="L503">
            <v>3411.60810426154</v>
          </cell>
          <cell r="M503">
            <v>4919.34765603835</v>
          </cell>
          <cell r="N503">
            <v>6561.83723577017</v>
          </cell>
          <cell r="O503">
            <v>8364.44146905131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-1619.6707594397</v>
          </cell>
          <cell r="B504">
            <v>-4277.25685028465</v>
          </cell>
          <cell r="C504">
            <v>-5270.38946454796</v>
          </cell>
          <cell r="D504">
            <v>-4515.16424268663</v>
          </cell>
          <cell r="E504">
            <v>-3721.09023006659</v>
          </cell>
          <cell r="F504">
            <v>-2873.08357112979</v>
          </cell>
          <cell r="G504">
            <v>-1946.98807640071</v>
          </cell>
          <cell r="H504">
            <v>-949.627731713126</v>
          </cell>
          <cell r="I504">
            <v>130.611708939433</v>
          </cell>
          <cell r="J504">
            <v>1313.376329087</v>
          </cell>
          <cell r="K504">
            <v>2610.25466342486</v>
          </cell>
          <cell r="L504">
            <v>4030.13489439741</v>
          </cell>
          <cell r="M504">
            <v>5578.43201142936</v>
          </cell>
          <cell r="N504">
            <v>7284.52374988669</v>
          </cell>
          <cell r="O504">
            <v>9150.54806659029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-1742.1775548696</v>
          </cell>
          <cell r="B505">
            <v>-4734.09198852184</v>
          </cell>
          <cell r="C505">
            <v>-5795.80683188212</v>
          </cell>
          <cell r="D505">
            <v>-5064.73136604864</v>
          </cell>
          <cell r="E505">
            <v>-4300.62544003461</v>
          </cell>
          <cell r="F505">
            <v>-3500.5275555326</v>
          </cell>
          <cell r="G505">
            <v>-2643.58534018347</v>
          </cell>
          <cell r="H505">
            <v>-1723.75379649048</v>
          </cell>
          <cell r="I505">
            <v>-711.633741710474</v>
          </cell>
          <cell r="J505">
            <v>401.850669005996</v>
          </cell>
          <cell r="K505">
            <v>1624.04695407307</v>
          </cell>
          <cell r="L505">
            <v>2959.85128926893</v>
          </cell>
          <cell r="M505">
            <v>4416.69318073417</v>
          </cell>
          <cell r="N505">
            <v>6017.25859337637</v>
          </cell>
          <cell r="O505">
            <v>7780.17498112865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-1469.10958615342</v>
          </cell>
          <cell r="B506">
            <v>-3698.48355354283</v>
          </cell>
          <cell r="C506">
            <v>-4603.72392960041</v>
          </cell>
          <cell r="D506">
            <v>-3811.93234769017</v>
          </cell>
          <cell r="E506">
            <v>-2967.73035010752</v>
          </cell>
          <cell r="F506">
            <v>-2056.38910255129</v>
          </cell>
          <cell r="G506">
            <v>-1084.94604121229</v>
          </cell>
          <cell r="H506">
            <v>-30.0937424080889</v>
          </cell>
          <cell r="I506">
            <v>1115.97416645733</v>
          </cell>
          <cell r="J506">
            <v>2372.12304739518</v>
          </cell>
          <cell r="K506">
            <v>3757.75480943279</v>
          </cell>
          <cell r="L506">
            <v>5276.33705972389</v>
          </cell>
          <cell r="M506">
            <v>6942.50132769156</v>
          </cell>
          <cell r="N506">
            <v>8773.27279176302</v>
          </cell>
          <cell r="O506">
            <v>10778.0475230138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A507">
            <v>-1543.24056532387</v>
          </cell>
          <cell r="B507">
            <v>-3981.6049696412</v>
          </cell>
          <cell r="C507">
            <v>-4941.9662594432</v>
          </cell>
          <cell r="D507">
            <v>-4173.21382107244</v>
          </cell>
          <cell r="E507">
            <v>-3348.2396624379</v>
          </cell>
          <cell r="F507">
            <v>-2461.8215434298</v>
          </cell>
          <cell r="G507">
            <v>-1512.28513897281</v>
          </cell>
          <cell r="H507">
            <v>-489.354140759459</v>
          </cell>
          <cell r="I507">
            <v>628.580248838613</v>
          </cell>
          <cell r="J507">
            <v>1848.38201059168</v>
          </cell>
          <cell r="K507">
            <v>3188.48130898094</v>
          </cell>
          <cell r="L507">
            <v>4660.81955215817</v>
          </cell>
          <cell r="M507">
            <v>6266.1017512963</v>
          </cell>
          <cell r="N507">
            <v>8025.57640373627</v>
          </cell>
          <cell r="O507">
            <v>9956.68162066757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-1538.112384146</v>
          </cell>
          <cell r="B508">
            <v>-3963.27135193975</v>
          </cell>
          <cell r="C508">
            <v>-4913.94793850212</v>
          </cell>
          <cell r="D508">
            <v>-4139.48932327148</v>
          </cell>
          <cell r="E508">
            <v>-3310.63439013573</v>
          </cell>
          <cell r="F508">
            <v>-2422.81824194064</v>
          </cell>
          <cell r="G508">
            <v>-1467.37383592634</v>
          </cell>
          <cell r="H508">
            <v>-438.277138642336</v>
          </cell>
          <cell r="I508">
            <v>676.802968433982</v>
          </cell>
          <cell r="J508">
            <v>1905.63221947557</v>
          </cell>
          <cell r="K508">
            <v>3248.22325272134</v>
          </cell>
          <cell r="L508">
            <v>4728.44886712038</v>
          </cell>
          <cell r="M508">
            <v>6351.17287534674</v>
          </cell>
          <cell r="N508">
            <v>8128.26823330623</v>
          </cell>
          <cell r="O508">
            <v>10075.6638551966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-1497.48290828091</v>
          </cell>
          <cell r="B509">
            <v>-3813.6493797499</v>
          </cell>
          <cell r="C509">
            <v>-4734.7261378397</v>
          </cell>
          <cell r="D509">
            <v>-3939.84932365905</v>
          </cell>
          <cell r="E509">
            <v>-3090.06961792825</v>
          </cell>
          <cell r="F509">
            <v>-2184.00839335032</v>
          </cell>
          <cell r="G509">
            <v>-1215.2387819249</v>
          </cell>
          <cell r="H509">
            <v>-169.349014074253</v>
          </cell>
          <cell r="I509">
            <v>965.816365030108</v>
          </cell>
          <cell r="J509">
            <v>2215.3502071119</v>
          </cell>
          <cell r="K509">
            <v>3589.01090284227</v>
          </cell>
          <cell r="L509">
            <v>5092.04305492821</v>
          </cell>
          <cell r="M509">
            <v>6747.15842098968</v>
          </cell>
          <cell r="N509">
            <v>8571.98545271973</v>
          </cell>
          <cell r="O509">
            <v>10571.7973129539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-1471.64669003128</v>
          </cell>
          <cell r="B510">
            <v>-3704.57806612004</v>
          </cell>
          <cell r="C510">
            <v>-4612.79102761453</v>
          </cell>
          <cell r="D510">
            <v>-3823.48220908437</v>
          </cell>
          <cell r="E510">
            <v>-2979.65124827978</v>
          </cell>
          <cell r="F510">
            <v>-2070.67711002685</v>
          </cell>
          <cell r="G510">
            <v>-1101.46240743861</v>
          </cell>
          <cell r="H510">
            <v>-47.8628864080673</v>
          </cell>
          <cell r="I510">
            <v>1108.52157751948</v>
          </cell>
          <cell r="J510">
            <v>2378.37781623662</v>
          </cell>
          <cell r="K510">
            <v>3753.11319762909</v>
          </cell>
          <cell r="L510">
            <v>5265.05768770328</v>
          </cell>
          <cell r="M510">
            <v>6935.54899149222</v>
          </cell>
          <cell r="N510">
            <v>8769.10508302621</v>
          </cell>
          <cell r="O510">
            <v>10771.1875403487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-1710.39129509882</v>
          </cell>
          <cell r="B511">
            <v>-4621.70976964092</v>
          </cell>
          <cell r="C511">
            <v>-5672.7326758832</v>
          </cell>
          <cell r="D511">
            <v>-4949.40663274209</v>
          </cell>
          <cell r="E511">
            <v>-4190.33766505065</v>
          </cell>
          <cell r="F511">
            <v>-3381.01873134095</v>
          </cell>
          <cell r="G511">
            <v>-2517.91269758944</v>
          </cell>
          <cell r="H511">
            <v>-1578.1259641951</v>
          </cell>
          <cell r="I511">
            <v>-537.40552390597</v>
          </cell>
          <cell r="J511">
            <v>597.419363183035</v>
          </cell>
          <cell r="K511">
            <v>1827.35816730691</v>
          </cell>
          <cell r="L511">
            <v>3177.85659831845</v>
          </cell>
          <cell r="M511">
            <v>4656.51712601137</v>
          </cell>
          <cell r="N511">
            <v>6279.69262784364</v>
          </cell>
          <cell r="O511">
            <v>8054.38249566086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-1552.22903614635</v>
          </cell>
          <cell r="B512">
            <v>-4017.97068524528</v>
          </cell>
          <cell r="C512">
            <v>-4968.82745487844</v>
          </cell>
          <cell r="D512">
            <v>-4195.77918905648</v>
          </cell>
          <cell r="E512">
            <v>-3377.63691815283</v>
          </cell>
          <cell r="F512">
            <v>-2501.55583707391</v>
          </cell>
          <cell r="G512">
            <v>-1565.26126493241</v>
          </cell>
          <cell r="H512">
            <v>-547.153299673758</v>
          </cell>
          <cell r="I512">
            <v>562.755035358159</v>
          </cell>
          <cell r="J512">
            <v>1772.14848730809</v>
          </cell>
          <cell r="K512">
            <v>3106.54867936512</v>
          </cell>
          <cell r="L512">
            <v>4564.31818025918</v>
          </cell>
          <cell r="M512">
            <v>6166.74214867307</v>
          </cell>
          <cell r="N512">
            <v>7930.86488579323</v>
          </cell>
          <cell r="O512">
            <v>9855.7253506367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-1475.35942426166</v>
          </cell>
          <cell r="B513">
            <v>-3726.10440097215</v>
          </cell>
          <cell r="C513">
            <v>-4644.17326339756</v>
          </cell>
          <cell r="D513">
            <v>-3853.7540701342</v>
          </cell>
          <cell r="E513">
            <v>-3009.09480138389</v>
          </cell>
          <cell r="F513">
            <v>-2108.66460965247</v>
          </cell>
          <cell r="G513">
            <v>-1140.10301772706</v>
          </cell>
          <cell r="H513">
            <v>-86.2609312133977</v>
          </cell>
          <cell r="I513">
            <v>1065.93371277497</v>
          </cell>
          <cell r="J513">
            <v>2332.37451683433</v>
          </cell>
          <cell r="K513">
            <v>3713.46034096105</v>
          </cell>
          <cell r="L513">
            <v>5220.60467568762</v>
          </cell>
          <cell r="M513">
            <v>6872.83818398349</v>
          </cell>
          <cell r="N513">
            <v>8684.56693746426</v>
          </cell>
          <cell r="O513">
            <v>10665.5532984805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-1647.63484196408</v>
          </cell>
          <cell r="B514">
            <v>-4386.26078683172</v>
          </cell>
          <cell r="C514">
            <v>-5399.77052683688</v>
          </cell>
          <cell r="D514">
            <v>-4656.29180680271</v>
          </cell>
          <cell r="E514">
            <v>-3868.45657542982</v>
          </cell>
          <cell r="F514">
            <v>-3026.4953020191</v>
          </cell>
          <cell r="G514">
            <v>-2127.41827815899</v>
          </cell>
          <cell r="H514">
            <v>-1153.72235681408</v>
          </cell>
          <cell r="I514">
            <v>-85.8792624357453</v>
          </cell>
          <cell r="J514">
            <v>1072.86785714466</v>
          </cell>
          <cell r="K514">
            <v>2340.09568570746</v>
          </cell>
          <cell r="L514">
            <v>3735.37209166694</v>
          </cell>
          <cell r="M514">
            <v>5269.51922714942</v>
          </cell>
          <cell r="N514">
            <v>6945.59703334027</v>
          </cell>
          <cell r="O514">
            <v>8778.20151439973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-1453.59895523904</v>
          </cell>
          <cell r="B515">
            <v>-3647.05974425903</v>
          </cell>
          <cell r="C515">
            <v>-4543.51057079952</v>
          </cell>
          <cell r="D515">
            <v>-3740.43034180787</v>
          </cell>
          <cell r="E515">
            <v>-2888.89773934586</v>
          </cell>
          <cell r="F515">
            <v>-1979.50187529879</v>
          </cell>
          <cell r="G515">
            <v>-1001.08604634628</v>
          </cell>
          <cell r="H515">
            <v>62.5028221512024</v>
          </cell>
          <cell r="I515">
            <v>1231.76250865555</v>
          </cell>
          <cell r="J515">
            <v>2511.69204170577</v>
          </cell>
          <cell r="K515">
            <v>3905.00431114551</v>
          </cell>
          <cell r="L515">
            <v>5432.58341676709</v>
          </cell>
          <cell r="M515">
            <v>7113.12098833367</v>
          </cell>
          <cell r="N515">
            <v>8957.85686600719</v>
          </cell>
          <cell r="O515">
            <v>10978.3706515142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-1757.65312379258</v>
          </cell>
          <cell r="B516">
            <v>-4810.08524319133</v>
          </cell>
          <cell r="C516">
            <v>-5898.00402327965</v>
          </cell>
          <cell r="D516">
            <v>-5174.38134641531</v>
          </cell>
          <cell r="E516">
            <v>-4415.18895336463</v>
          </cell>
          <cell r="F516">
            <v>-3608.2436665424</v>
          </cell>
          <cell r="G516">
            <v>-2746.17959661313</v>
          </cell>
          <cell r="H516">
            <v>-1823.39010724672</v>
          </cell>
          <cell r="I516">
            <v>-822.304379147738</v>
          </cell>
          <cell r="J516">
            <v>275.112327569659</v>
          </cell>
          <cell r="K516">
            <v>1479.39511510338</v>
          </cell>
          <cell r="L516">
            <v>2792.92061045002</v>
          </cell>
          <cell r="M516">
            <v>4235.50059950209</v>
          </cell>
          <cell r="N516">
            <v>5821.14563051856</v>
          </cell>
          <cell r="O516">
            <v>7555.03760790774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-1683.37258660611</v>
          </cell>
          <cell r="B517">
            <v>-4527.49401457514</v>
          </cell>
          <cell r="C517">
            <v>-5573.91586954176</v>
          </cell>
          <cell r="D517">
            <v>-4843.94845808723</v>
          </cell>
          <cell r="E517">
            <v>-4072.48722307675</v>
          </cell>
          <cell r="F517">
            <v>-3246.95588732197</v>
          </cell>
          <cell r="G517">
            <v>-2364.20563833753</v>
          </cell>
          <cell r="H517">
            <v>-1411.79467923206</v>
          </cell>
          <cell r="I517">
            <v>-374.904540852112</v>
          </cell>
          <cell r="J517">
            <v>764.562642724407</v>
          </cell>
          <cell r="K517">
            <v>2017.35788690273</v>
          </cell>
          <cell r="L517">
            <v>3387.61282646511</v>
          </cell>
          <cell r="M517">
            <v>4883.11260655975</v>
          </cell>
          <cell r="N517">
            <v>6516.66440492803</v>
          </cell>
          <cell r="O517">
            <v>8309.68586123713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-1438.01874797056</v>
          </cell>
          <cell r="B518">
            <v>-3581.99557417925</v>
          </cell>
          <cell r="C518">
            <v>-4474.36527013297</v>
          </cell>
          <cell r="D518">
            <v>-3666.65110812516</v>
          </cell>
          <cell r="E518">
            <v>-2798.59196344425</v>
          </cell>
          <cell r="F518">
            <v>-1873.06561199826</v>
          </cell>
          <cell r="G518">
            <v>-878.616652488435</v>
          </cell>
          <cell r="H518">
            <v>197.37038545307</v>
          </cell>
          <cell r="I518">
            <v>1382.84299135078</v>
          </cell>
          <cell r="J518">
            <v>2677.25391775543</v>
          </cell>
          <cell r="K518">
            <v>4088.59900193025</v>
          </cell>
          <cell r="L518">
            <v>5625.43656341145</v>
          </cell>
          <cell r="M518">
            <v>7319.18883784042</v>
          </cell>
          <cell r="N518">
            <v>9178.75048551143</v>
          </cell>
          <cell r="O518">
            <v>11220.2553798944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-1591.79283298692</v>
          </cell>
          <cell r="B519">
            <v>-4164.66876082342</v>
          </cell>
          <cell r="C519">
            <v>-5135.31054315953</v>
          </cell>
          <cell r="D519">
            <v>-4362.11572345954</v>
          </cell>
          <cell r="E519">
            <v>-3544.35492986356</v>
          </cell>
          <cell r="F519">
            <v>-2686.18813048259</v>
          </cell>
          <cell r="G519">
            <v>-1762.21196260756</v>
          </cell>
          <cell r="H519">
            <v>-757.253297662078</v>
          </cell>
          <cell r="I519">
            <v>335.006000507096</v>
          </cell>
          <cell r="J519">
            <v>1528.01500007009</v>
          </cell>
          <cell r="K519">
            <v>2834.9085852618</v>
          </cell>
          <cell r="L519">
            <v>4274.49266281487</v>
          </cell>
          <cell r="M519">
            <v>5848.61846764218</v>
          </cell>
          <cell r="N519">
            <v>7568.03180207873</v>
          </cell>
          <cell r="O519">
            <v>9453.20439057991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-1632.32221816655</v>
          </cell>
          <cell r="B520">
            <v>-4330.92309462217</v>
          </cell>
          <cell r="C520">
            <v>-5346.44145922398</v>
          </cell>
          <cell r="D520">
            <v>-4602.75047322902</v>
          </cell>
          <cell r="E520">
            <v>-3808.61206487596</v>
          </cell>
          <cell r="F520">
            <v>-2966.93871697445</v>
          </cell>
          <cell r="G520">
            <v>-2071.20419168898</v>
          </cell>
          <cell r="H520">
            <v>-1096.39066872862</v>
          </cell>
          <cell r="I520">
            <v>-28.2963511990046</v>
          </cell>
          <cell r="J520">
            <v>1130.96354655658</v>
          </cell>
          <cell r="K520">
            <v>2405.26116733795</v>
          </cell>
          <cell r="L520">
            <v>3810.36625557859</v>
          </cell>
          <cell r="M520">
            <v>5351.88117034853</v>
          </cell>
          <cell r="N520">
            <v>7032.745009496</v>
          </cell>
          <cell r="O520">
            <v>8871.48241965507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-1625.27593947753</v>
          </cell>
          <cell r="B521">
            <v>-4298.6303876965</v>
          </cell>
          <cell r="C521">
            <v>-5305.98914471367</v>
          </cell>
          <cell r="D521">
            <v>-4556.92427323231</v>
          </cell>
          <cell r="E521">
            <v>-3761.2955887366</v>
          </cell>
          <cell r="F521">
            <v>-2917.92969479784</v>
          </cell>
          <cell r="G521">
            <v>-2006.81156647773</v>
          </cell>
          <cell r="H521">
            <v>-1020.81087475381</v>
          </cell>
          <cell r="I521">
            <v>50.5592643464498</v>
          </cell>
          <cell r="J521">
            <v>1227.12437998148</v>
          </cell>
          <cell r="K521">
            <v>2505.18621626795</v>
          </cell>
          <cell r="L521">
            <v>3917.97591597354</v>
          </cell>
          <cell r="M521">
            <v>5478.69768333259</v>
          </cell>
          <cell r="N521">
            <v>7184.8086592107</v>
          </cell>
          <cell r="O521">
            <v>9050.98375884335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-1640.78733336851</v>
          </cell>
          <cell r="B522">
            <v>-4364.49704727959</v>
          </cell>
          <cell r="C522">
            <v>-5384.91704729203</v>
          </cell>
          <cell r="D522">
            <v>-4652.08588922358</v>
          </cell>
          <cell r="E522">
            <v>-3867.20053302131</v>
          </cell>
          <cell r="F522">
            <v>-3027.82449259468</v>
          </cell>
          <cell r="G522">
            <v>-2125.41010699991</v>
          </cell>
          <cell r="H522">
            <v>-1158.89813016694</v>
          </cell>
          <cell r="I522">
            <v>-98.8330024101848</v>
          </cell>
          <cell r="J522">
            <v>1059.11260769499</v>
          </cell>
          <cell r="K522">
            <v>2323.10706730751</v>
          </cell>
          <cell r="L522">
            <v>3712.68759043297</v>
          </cell>
          <cell r="M522">
            <v>5238.97598278972</v>
          </cell>
          <cell r="N522">
            <v>6910.87484879538</v>
          </cell>
          <cell r="O522">
            <v>8742.40051517701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-1600.473265568</v>
          </cell>
          <cell r="B523">
            <v>-4200.35298095025</v>
          </cell>
          <cell r="C523">
            <v>-5188.73929674968</v>
          </cell>
          <cell r="D523">
            <v>-4434.99436128974</v>
          </cell>
          <cell r="E523">
            <v>-3621.001369475</v>
          </cell>
          <cell r="F523">
            <v>-2749.27684191202</v>
          </cell>
          <cell r="G523">
            <v>-1819.38670743834</v>
          </cell>
          <cell r="H523">
            <v>-810.439028684133</v>
          </cell>
          <cell r="I523">
            <v>283.64167922459</v>
          </cell>
          <cell r="J523">
            <v>1481.8848314042</v>
          </cell>
          <cell r="K523">
            <v>2792.1390613223</v>
          </cell>
          <cell r="L523">
            <v>4234.23878267108</v>
          </cell>
          <cell r="M523">
            <v>5817.0381131198</v>
          </cell>
          <cell r="N523">
            <v>7548.01086920437</v>
          </cell>
          <cell r="O523">
            <v>9442.50348273466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-1725.51652883256</v>
          </cell>
          <cell r="B524">
            <v>-4680.64540998926</v>
          </cell>
          <cell r="C524">
            <v>-5750.68795803358</v>
          </cell>
          <cell r="D524">
            <v>-5034.99451581186</v>
          </cell>
          <cell r="E524">
            <v>-4272.56782631696</v>
          </cell>
          <cell r="F524">
            <v>-3453.34970722207</v>
          </cell>
          <cell r="G524">
            <v>-2585.40310661865</v>
          </cell>
          <cell r="H524">
            <v>-1650.28159970554</v>
          </cell>
          <cell r="I524">
            <v>-629.810043279242</v>
          </cell>
          <cell r="J524">
            <v>487.347754641024</v>
          </cell>
          <cell r="K524">
            <v>1713.79491075033</v>
          </cell>
          <cell r="L524">
            <v>3050.49115803796</v>
          </cell>
          <cell r="M524">
            <v>4514.98152059519</v>
          </cell>
          <cell r="N524">
            <v>6123.34880205871</v>
          </cell>
          <cell r="O524">
            <v>7880.49788893291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A525">
            <v>-1565.21884785957</v>
          </cell>
          <cell r="B525">
            <v>-4070.56994143836</v>
          </cell>
          <cell r="C525">
            <v>-5047.15254857019</v>
          </cell>
          <cell r="D525">
            <v>-4273.13118647751</v>
          </cell>
          <cell r="E525">
            <v>-3452.85126466502</v>
          </cell>
          <cell r="F525">
            <v>-2572.25022306068</v>
          </cell>
          <cell r="G525">
            <v>-1628.60250069669</v>
          </cell>
          <cell r="H525">
            <v>-612.388828142745</v>
          </cell>
          <cell r="I525">
            <v>494.737884614303</v>
          </cell>
          <cell r="J525">
            <v>1699.93944675473</v>
          </cell>
          <cell r="K525">
            <v>3026.27553062746</v>
          </cell>
          <cell r="L525">
            <v>4481.71171269837</v>
          </cell>
          <cell r="M525">
            <v>6074.67676270532</v>
          </cell>
          <cell r="N525">
            <v>7821.75603252289</v>
          </cell>
          <cell r="O525">
            <v>9748.11407438534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-1517.92760550435</v>
          </cell>
          <cell r="B526">
            <v>-3893.3417204229</v>
          </cell>
          <cell r="C526">
            <v>-4836.3852307217</v>
          </cell>
          <cell r="D526">
            <v>-4060.12372833047</v>
          </cell>
          <cell r="E526">
            <v>-3232.77276907465</v>
          </cell>
          <cell r="F526">
            <v>-2343.47132599222</v>
          </cell>
          <cell r="G526">
            <v>-1388.15334982675</v>
          </cell>
          <cell r="H526">
            <v>-356.818441706647</v>
          </cell>
          <cell r="I526">
            <v>760.294691620685</v>
          </cell>
          <cell r="J526">
            <v>1990.33032504127</v>
          </cell>
          <cell r="K526">
            <v>3346.88232086714</v>
          </cell>
          <cell r="L526">
            <v>4830.27067043021</v>
          </cell>
          <cell r="M526">
            <v>6446.81249656489</v>
          </cell>
          <cell r="N526">
            <v>8231.24473870028</v>
          </cell>
          <cell r="O526">
            <v>10187.5300799036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-1511.50727559633</v>
          </cell>
          <cell r="B527">
            <v>-3873.38392917216</v>
          </cell>
          <cell r="C527">
            <v>-4812.37953970289</v>
          </cell>
          <cell r="D527">
            <v>-4029.63768343166</v>
          </cell>
          <cell r="E527">
            <v>-3194.37963295223</v>
          </cell>
          <cell r="F527">
            <v>-2302.31483171392</v>
          </cell>
          <cell r="G527">
            <v>-1336.41325545716</v>
          </cell>
          <cell r="H527">
            <v>-287.054188306717</v>
          </cell>
          <cell r="I527">
            <v>854.51728826856</v>
          </cell>
          <cell r="J527">
            <v>2101.87070343039</v>
          </cell>
          <cell r="K527">
            <v>3465.62370115522</v>
          </cell>
          <cell r="L527">
            <v>4962.05531917589</v>
          </cell>
          <cell r="M527">
            <v>6599.54580847704</v>
          </cell>
          <cell r="N527">
            <v>8394.76418034286</v>
          </cell>
          <cell r="O527">
            <v>10359.3368757841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-1542.75852543866</v>
          </cell>
          <cell r="B528">
            <v>-3983.59958902541</v>
          </cell>
          <cell r="C528">
            <v>-4937.89620908511</v>
          </cell>
          <cell r="D528">
            <v>-4165.21563918115</v>
          </cell>
          <cell r="E528">
            <v>-3344.71128901573</v>
          </cell>
          <cell r="F528">
            <v>-2475.02068746584</v>
          </cell>
          <cell r="G528">
            <v>-1537.07162949901</v>
          </cell>
          <cell r="H528">
            <v>-516.555611262639</v>
          </cell>
          <cell r="I528">
            <v>590.138022786703</v>
          </cell>
          <cell r="J528">
            <v>1805.49024853886</v>
          </cell>
          <cell r="K528">
            <v>3141.33535704233</v>
          </cell>
          <cell r="L528">
            <v>4608.88274303425</v>
          </cell>
          <cell r="M528">
            <v>6210.25717460482</v>
          </cell>
          <cell r="N528">
            <v>7967.33563656472</v>
          </cell>
          <cell r="O528">
            <v>9890.49570477095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-1457.16158271784</v>
          </cell>
          <cell r="B529">
            <v>-3661.87633020317</v>
          </cell>
          <cell r="C529">
            <v>-4562.67050375938</v>
          </cell>
          <cell r="D529">
            <v>-3764.79264772055</v>
          </cell>
          <cell r="E529">
            <v>-2919.15197122503</v>
          </cell>
          <cell r="F529">
            <v>-2014.14734164071</v>
          </cell>
          <cell r="G529">
            <v>-1040.15652489213</v>
          </cell>
          <cell r="H529">
            <v>16.0793395823214</v>
          </cell>
          <cell r="I529">
            <v>1172.23148326542</v>
          </cell>
          <cell r="J529">
            <v>2434.0005850563</v>
          </cell>
          <cell r="K529">
            <v>3816.69808911959</v>
          </cell>
          <cell r="L529">
            <v>5335.58983722239</v>
          </cell>
          <cell r="M529">
            <v>7009.64436765867</v>
          </cell>
          <cell r="N529">
            <v>8844.74148370482</v>
          </cell>
          <cell r="O529">
            <v>10844.2643112464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-1714.88736897552</v>
          </cell>
          <cell r="B530">
            <v>-4636.64235051727</v>
          </cell>
          <cell r="C530">
            <v>-5696.38679210275</v>
          </cell>
          <cell r="D530">
            <v>-4981.01051555459</v>
          </cell>
          <cell r="E530">
            <v>-4224.40998319779</v>
          </cell>
          <cell r="F530">
            <v>-3402.75544613416</v>
          </cell>
          <cell r="G530">
            <v>-2531.07044939322</v>
          </cell>
          <cell r="H530">
            <v>-1594.98103857211</v>
          </cell>
          <cell r="I530">
            <v>-567.340104219494</v>
          </cell>
          <cell r="J530">
            <v>564.958869604861</v>
          </cell>
          <cell r="K530">
            <v>1797.03629790833</v>
          </cell>
          <cell r="L530">
            <v>3139.78753286676</v>
          </cell>
          <cell r="M530">
            <v>4612.08087264221</v>
          </cell>
          <cell r="N530">
            <v>6221.46213045712</v>
          </cell>
          <cell r="O530">
            <v>7989.53637838899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-1688.5288001699</v>
          </cell>
          <cell r="B531">
            <v>-4545.8188257016</v>
          </cell>
          <cell r="C531">
            <v>-5592.43521129349</v>
          </cell>
          <cell r="D531">
            <v>-4858.06674331495</v>
          </cell>
          <cell r="E531">
            <v>-4082.87986604217</v>
          </cell>
          <cell r="F531">
            <v>-3246.67503324606</v>
          </cell>
          <cell r="G531">
            <v>-2356.54955628835</v>
          </cell>
          <cell r="H531">
            <v>-1396.8660915171</v>
          </cell>
          <cell r="I531">
            <v>-351.027127376399</v>
          </cell>
          <cell r="J531">
            <v>792.408182336073</v>
          </cell>
          <cell r="K531">
            <v>2035.65803030787</v>
          </cell>
          <cell r="L531">
            <v>3401.17027661724</v>
          </cell>
          <cell r="M531">
            <v>4906.70531260036</v>
          </cell>
          <cell r="N531">
            <v>6558.98311956774</v>
          </cell>
          <cell r="O531">
            <v>8360.09311407111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-1758.47511471877</v>
          </cell>
          <cell r="B532">
            <v>-4813.85438421954</v>
          </cell>
          <cell r="C532">
            <v>-5905.82236578209</v>
          </cell>
          <cell r="D532">
            <v>-5199.1366121649</v>
          </cell>
          <cell r="E532">
            <v>-4452.84891443627</v>
          </cell>
          <cell r="F532">
            <v>-3668.48013069273</v>
          </cell>
          <cell r="G532">
            <v>-2831.60111295258</v>
          </cell>
          <cell r="H532">
            <v>-1919.64379781722</v>
          </cell>
          <cell r="I532">
            <v>-916.340406135662</v>
          </cell>
          <cell r="J532">
            <v>183.429137721033</v>
          </cell>
          <cell r="K532">
            <v>1380.193398448</v>
          </cell>
          <cell r="L532">
            <v>2688.13201466119</v>
          </cell>
          <cell r="M532">
            <v>4121.66146825784</v>
          </cell>
          <cell r="N532">
            <v>5699.82464752311</v>
          </cell>
          <cell r="O532">
            <v>7429.58620245135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-1566.46388226847</v>
          </cell>
          <cell r="B533">
            <v>-4078.63050162236</v>
          </cell>
          <cell r="C533">
            <v>-5058.8292571571</v>
          </cell>
          <cell r="D533">
            <v>-4297.06443049582</v>
          </cell>
          <cell r="E533">
            <v>-3488.3802220431</v>
          </cell>
          <cell r="F533">
            <v>-2621.85372422777</v>
          </cell>
          <cell r="G533">
            <v>-1694.68699784641</v>
          </cell>
          <cell r="H533">
            <v>-689.401624660311</v>
          </cell>
          <cell r="I533">
            <v>407.750051922365</v>
          </cell>
          <cell r="J533">
            <v>1623.79695100096</v>
          </cell>
          <cell r="K533">
            <v>2942.47321838824</v>
          </cell>
          <cell r="L533">
            <v>4374.89717190413</v>
          </cell>
          <cell r="M533">
            <v>5950.81183863328</v>
          </cell>
          <cell r="N533">
            <v>7680.68223805561</v>
          </cell>
          <cell r="O533">
            <v>9585.85262105871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-1560.88432925322</v>
          </cell>
          <cell r="B534">
            <v>-4056.2581646681</v>
          </cell>
          <cell r="C534">
            <v>-5028.2045418956</v>
          </cell>
          <cell r="D534">
            <v>-4259.16279194592</v>
          </cell>
          <cell r="E534">
            <v>-3439.882883265</v>
          </cell>
          <cell r="F534">
            <v>-2571.84329906218</v>
          </cell>
          <cell r="G534">
            <v>-1637.40110710477</v>
          </cell>
          <cell r="H534">
            <v>-619.987451556838</v>
          </cell>
          <cell r="I534">
            <v>491.39493562749</v>
          </cell>
          <cell r="J534">
            <v>1712.11030569834</v>
          </cell>
          <cell r="K534">
            <v>3041.36516241699</v>
          </cell>
          <cell r="L534">
            <v>4492.71841403044</v>
          </cell>
          <cell r="M534">
            <v>6084.50234101287</v>
          </cell>
          <cell r="N534">
            <v>7823.51174676982</v>
          </cell>
          <cell r="O534">
            <v>9724.32506202196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-1435.39003587919</v>
          </cell>
          <cell r="B535">
            <v>-3574.98909488484</v>
          </cell>
          <cell r="C535">
            <v>-4467.30147966964</v>
          </cell>
          <cell r="D535">
            <v>-3667.27061866694</v>
          </cell>
          <cell r="E535">
            <v>-2807.01220976164</v>
          </cell>
          <cell r="F535">
            <v>-1881.22895376681</v>
          </cell>
          <cell r="G535">
            <v>-889.577030030369</v>
          </cell>
          <cell r="H535">
            <v>179.939710699897</v>
          </cell>
          <cell r="I535">
            <v>1352.48594997311</v>
          </cell>
          <cell r="J535">
            <v>2635.16284319642</v>
          </cell>
          <cell r="K535">
            <v>4036.81221134982</v>
          </cell>
          <cell r="L535">
            <v>5581.442352044</v>
          </cell>
          <cell r="M535">
            <v>7277.88780014998</v>
          </cell>
          <cell r="N535">
            <v>9134.9054242749</v>
          </cell>
          <cell r="O535">
            <v>11163.6959354448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A536">
            <v>-1575.72172075364</v>
          </cell>
          <cell r="B536">
            <v>-4111.96483638656</v>
          </cell>
          <cell r="C536">
            <v>-5076.89479698723</v>
          </cell>
          <cell r="D536">
            <v>-4302.77400814326</v>
          </cell>
          <cell r="E536">
            <v>-3489.73635013729</v>
          </cell>
          <cell r="F536">
            <v>-2627.37642294212</v>
          </cell>
          <cell r="G536">
            <v>-1698.74382930966</v>
          </cell>
          <cell r="H536">
            <v>-693.344902999496</v>
          </cell>
          <cell r="I536">
            <v>408.772212815393</v>
          </cell>
          <cell r="J536">
            <v>1618.00538171425</v>
          </cell>
          <cell r="K536">
            <v>2948.28591360008</v>
          </cell>
          <cell r="L536">
            <v>4391.90963026517</v>
          </cell>
          <cell r="M536">
            <v>5960.34347712944</v>
          </cell>
          <cell r="N536">
            <v>7687.21498176687</v>
          </cell>
          <cell r="O536">
            <v>9593.88390825874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-1697.17601348488</v>
          </cell>
          <cell r="B537">
            <v>-4576.43548977319</v>
          </cell>
          <cell r="C537">
            <v>-5629.84610018373</v>
          </cell>
          <cell r="D537">
            <v>-4896.64699169238</v>
          </cell>
          <cell r="E537">
            <v>-4130.22647197186</v>
          </cell>
          <cell r="F537">
            <v>-3313.75957279535</v>
          </cell>
          <cell r="G537">
            <v>-2443.11671629889</v>
          </cell>
          <cell r="H537">
            <v>-1493.52548944607</v>
          </cell>
          <cell r="I537">
            <v>-457.649736259011</v>
          </cell>
          <cell r="J537">
            <v>669.998880891726</v>
          </cell>
          <cell r="K537">
            <v>1905.10710734022</v>
          </cell>
          <cell r="L537">
            <v>3268.71269577948</v>
          </cell>
          <cell r="M537">
            <v>4763.00197584529</v>
          </cell>
          <cell r="N537">
            <v>6392.42500728939</v>
          </cell>
          <cell r="O537">
            <v>8178.53833066488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-1497.79123362417</v>
          </cell>
          <cell r="B538">
            <v>-3816.5410027229</v>
          </cell>
          <cell r="C538">
            <v>-4744.63543668358</v>
          </cell>
          <cell r="D538">
            <v>-3962.33075461394</v>
          </cell>
          <cell r="E538">
            <v>-3119.08351410204</v>
          </cell>
          <cell r="F538">
            <v>-2215.28781077574</v>
          </cell>
          <cell r="G538">
            <v>-1246.7314188458</v>
          </cell>
          <cell r="H538">
            <v>-193.038138296398</v>
          </cell>
          <cell r="I538">
            <v>952.776403754862</v>
          </cell>
          <cell r="J538">
            <v>2199.78460864764</v>
          </cell>
          <cell r="K538">
            <v>3574.25985085167</v>
          </cell>
          <cell r="L538">
            <v>5079.3566722049</v>
          </cell>
          <cell r="M538">
            <v>6728.40257958912</v>
          </cell>
          <cell r="N538">
            <v>8544.82148732969</v>
          </cell>
          <cell r="O538">
            <v>10537.2305524876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-1530.91292857746</v>
          </cell>
          <cell r="B539">
            <v>-3935.63436298937</v>
          </cell>
          <cell r="C539">
            <v>-4874.39787281243</v>
          </cell>
          <cell r="D539">
            <v>-4089.39439922241</v>
          </cell>
          <cell r="E539">
            <v>-3251.68439142346</v>
          </cell>
          <cell r="F539">
            <v>-2361.73730683494</v>
          </cell>
          <cell r="G539">
            <v>-1400.46444811268</v>
          </cell>
          <cell r="H539">
            <v>-352.860418334132</v>
          </cell>
          <cell r="I539">
            <v>785.217524334273</v>
          </cell>
          <cell r="J539">
            <v>2025.752339709</v>
          </cell>
          <cell r="K539">
            <v>3391.96869167425</v>
          </cell>
          <cell r="L539">
            <v>4890.75905617416</v>
          </cell>
          <cell r="M539">
            <v>6524.46964844462</v>
          </cell>
          <cell r="N539">
            <v>8317.43112160818</v>
          </cell>
          <cell r="O539">
            <v>10283.5115178988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-1533.58087872363</v>
          </cell>
          <cell r="B540">
            <v>-3943.19264102602</v>
          </cell>
          <cell r="C540">
            <v>-4887.27023755583</v>
          </cell>
          <cell r="D540">
            <v>-4108.23627487832</v>
          </cell>
          <cell r="E540">
            <v>-3282.2273556721</v>
          </cell>
          <cell r="F540">
            <v>-2402.02865036529</v>
          </cell>
          <cell r="G540">
            <v>-1452.52205638244</v>
          </cell>
          <cell r="H540">
            <v>-416.776303239353</v>
          </cell>
          <cell r="I540">
            <v>719.587296799863</v>
          </cell>
          <cell r="J540">
            <v>1970.63003315087</v>
          </cell>
          <cell r="K540">
            <v>3330.09897034982</v>
          </cell>
          <cell r="L540">
            <v>4813.07001420382</v>
          </cell>
          <cell r="M540">
            <v>6439.97304399785</v>
          </cell>
          <cell r="N540">
            <v>8222.77711128902</v>
          </cell>
          <cell r="O540">
            <v>10175.7623976216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-1458.53492758617</v>
          </cell>
          <cell r="B541">
            <v>-3660.93492724227</v>
          </cell>
          <cell r="C541">
            <v>-4561.89162765938</v>
          </cell>
          <cell r="D541">
            <v>-3754.62326355059</v>
          </cell>
          <cell r="E541">
            <v>-2884.31607573658</v>
          </cell>
          <cell r="F541">
            <v>-1961.68463543706</v>
          </cell>
          <cell r="G541">
            <v>-985.218880678875</v>
          </cell>
          <cell r="H541">
            <v>73.7764985033151</v>
          </cell>
          <cell r="I541">
            <v>1244.53229116344</v>
          </cell>
          <cell r="J541">
            <v>2522.0564786274</v>
          </cell>
          <cell r="K541">
            <v>3916.0826388032</v>
          </cell>
          <cell r="L541">
            <v>5448.14980534634</v>
          </cell>
          <cell r="M541">
            <v>7132.4964519857</v>
          </cell>
          <cell r="N541">
            <v>8976.94769074314</v>
          </cell>
          <cell r="O541">
            <v>10989.4981129102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-1624.85982261398</v>
          </cell>
          <cell r="B542">
            <v>-4304.63067256347</v>
          </cell>
          <cell r="C542">
            <v>-5316.83414427201</v>
          </cell>
          <cell r="D542">
            <v>-4573.40273723601</v>
          </cell>
          <cell r="E542">
            <v>-3783.85099874606</v>
          </cell>
          <cell r="F542">
            <v>-2938.57806278081</v>
          </cell>
          <cell r="G542">
            <v>-2041.21118208121</v>
          </cell>
          <cell r="H542">
            <v>-1074.19999383828</v>
          </cell>
          <cell r="I542">
            <v>-9.76173155272979</v>
          </cell>
          <cell r="J542">
            <v>1160.29957159511</v>
          </cell>
          <cell r="K542">
            <v>2432.1581628523</v>
          </cell>
          <cell r="L542">
            <v>3832.96433889747</v>
          </cell>
          <cell r="M542">
            <v>5374.87017256899</v>
          </cell>
          <cell r="N542">
            <v>7066.29111968825</v>
          </cell>
          <cell r="O542">
            <v>8921.93819400629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-1464.1270587365</v>
          </cell>
          <cell r="B543">
            <v>-3684.43228159006</v>
          </cell>
          <cell r="C543">
            <v>-4581.79797465041</v>
          </cell>
          <cell r="D543">
            <v>-3774.89316920645</v>
          </cell>
          <cell r="E543">
            <v>-2921.4820963947</v>
          </cell>
          <cell r="F543">
            <v>-2006.7767938738</v>
          </cell>
          <cell r="G543">
            <v>-1022.01119274392</v>
          </cell>
          <cell r="H543">
            <v>51.3230604988011</v>
          </cell>
          <cell r="I543">
            <v>1225.24935131747</v>
          </cell>
          <cell r="J543">
            <v>2509.85355416702</v>
          </cell>
          <cell r="K543">
            <v>3910.26938413221</v>
          </cell>
          <cell r="L543">
            <v>5437.45441338208</v>
          </cell>
          <cell r="M543">
            <v>7107.83020108611</v>
          </cell>
          <cell r="N543">
            <v>8937.32962377123</v>
          </cell>
          <cell r="O543">
            <v>10953.8912731559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-1650.48580243469</v>
          </cell>
          <cell r="B544">
            <v>-4390.83791722641</v>
          </cell>
          <cell r="C544">
            <v>-5391.11493770189</v>
          </cell>
          <cell r="D544">
            <v>-4630.65538770979</v>
          </cell>
          <cell r="E544">
            <v>-3838.82774287719</v>
          </cell>
          <cell r="F544">
            <v>-3008.6214597183</v>
          </cell>
          <cell r="G544">
            <v>-2115.38909189982</v>
          </cell>
          <cell r="H544">
            <v>-1147.07273361741</v>
          </cell>
          <cell r="I544">
            <v>-90.8592862705773</v>
          </cell>
          <cell r="J544">
            <v>1066.79314475064</v>
          </cell>
          <cell r="K544">
            <v>2344.82063386054</v>
          </cell>
          <cell r="L544">
            <v>3749.23062024456</v>
          </cell>
          <cell r="M544">
            <v>5286.22442429352</v>
          </cell>
          <cell r="N544">
            <v>6958.81961624199</v>
          </cell>
          <cell r="O544">
            <v>8786.14775623603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-1478.47485152729</v>
          </cell>
          <cell r="B545">
            <v>-3738.73266554725</v>
          </cell>
          <cell r="C545">
            <v>-4658.61262810127</v>
          </cell>
          <cell r="D545">
            <v>-3864.86737123743</v>
          </cell>
          <cell r="E545">
            <v>-3017.59882527021</v>
          </cell>
          <cell r="F545">
            <v>-2105.87872852864</v>
          </cell>
          <cell r="G545">
            <v>-1126.11355650343</v>
          </cell>
          <cell r="H545">
            <v>-73.5265264606674</v>
          </cell>
          <cell r="I545">
            <v>1081.15828787968</v>
          </cell>
          <cell r="J545">
            <v>2350.68633968028</v>
          </cell>
          <cell r="K545">
            <v>3739.90939840858</v>
          </cell>
          <cell r="L545">
            <v>5263.0746868743</v>
          </cell>
          <cell r="M545">
            <v>6928.43870328536</v>
          </cell>
          <cell r="N545">
            <v>8756.28388673446</v>
          </cell>
          <cell r="O545">
            <v>10776.3706718526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>
            <v>-1698.62658387452</v>
          </cell>
          <cell r="B546">
            <v>-4576.84902544066</v>
          </cell>
          <cell r="C546">
            <v>-5617.49612472946</v>
          </cell>
          <cell r="D546">
            <v>-4885.70684027016</v>
          </cell>
          <cell r="E546">
            <v>-4114.42022488845</v>
          </cell>
          <cell r="F546">
            <v>-3291.92747605318</v>
          </cell>
          <cell r="G546">
            <v>-2412.69132589325</v>
          </cell>
          <cell r="H546">
            <v>-1461.77255552339</v>
          </cell>
          <cell r="I546">
            <v>-426.669780558934</v>
          </cell>
          <cell r="J546">
            <v>712.619086398929</v>
          </cell>
          <cell r="K546">
            <v>1951.37788815237</v>
          </cell>
          <cell r="L546">
            <v>3301.65232418137</v>
          </cell>
          <cell r="M546">
            <v>4786.17917906955</v>
          </cell>
          <cell r="N546">
            <v>6421.99068199757</v>
          </cell>
          <cell r="O546">
            <v>8217.6664470234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-1742.70745154603</v>
          </cell>
          <cell r="B547">
            <v>-4746.73002691893</v>
          </cell>
          <cell r="C547">
            <v>-5823.08204972314</v>
          </cell>
          <cell r="D547">
            <v>-5108.9456778664</v>
          </cell>
          <cell r="E547">
            <v>-4357.6684211263</v>
          </cell>
          <cell r="F547">
            <v>-3555.42610414385</v>
          </cell>
          <cell r="G547">
            <v>-2692.75916581754</v>
          </cell>
          <cell r="H547">
            <v>-1763.21810092404</v>
          </cell>
          <cell r="I547">
            <v>-747.497900659809</v>
          </cell>
          <cell r="J547">
            <v>353.092845879895</v>
          </cell>
          <cell r="K547">
            <v>1561.37899065577</v>
          </cell>
          <cell r="L547">
            <v>2895.3477885625</v>
          </cell>
          <cell r="M547">
            <v>4350.92259426674</v>
          </cell>
          <cell r="N547">
            <v>5943.15661925518</v>
          </cell>
          <cell r="O547">
            <v>7687.92461015883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-1660.37684897392</v>
          </cell>
          <cell r="B548">
            <v>-4433.4316727516</v>
          </cell>
          <cell r="C548">
            <v>-5455.6332389875</v>
          </cell>
          <cell r="D548">
            <v>-4719.2156567396</v>
          </cell>
          <cell r="E548">
            <v>-3941.49213362076</v>
          </cell>
          <cell r="F548">
            <v>-3102.78203946962</v>
          </cell>
          <cell r="G548">
            <v>-2209.19117325923</v>
          </cell>
          <cell r="H548">
            <v>-1244.65041648853</v>
          </cell>
          <cell r="I548">
            <v>-196.471896299715</v>
          </cell>
          <cell r="J548">
            <v>955.913065392737</v>
          </cell>
          <cell r="K548">
            <v>2217.67999859284</v>
          </cell>
          <cell r="L548">
            <v>3600.73567382098</v>
          </cell>
          <cell r="M548">
            <v>5111.94630570967</v>
          </cell>
          <cell r="N548">
            <v>6770.19841582418</v>
          </cell>
          <cell r="O548">
            <v>8597.54565650697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-1671.34996897047</v>
          </cell>
          <cell r="B549">
            <v>-4473.91572395198</v>
          </cell>
          <cell r="C549">
            <v>-5505.27301264472</v>
          </cell>
          <cell r="D549">
            <v>-4762.62116059373</v>
          </cell>
          <cell r="E549">
            <v>-3981.0843989569</v>
          </cell>
          <cell r="F549">
            <v>-3152.3459391903</v>
          </cell>
          <cell r="G549">
            <v>-2259.13900934924</v>
          </cell>
          <cell r="H549">
            <v>-1294.00256081018</v>
          </cell>
          <cell r="I549">
            <v>-236.510931049641</v>
          </cell>
          <cell r="J549">
            <v>914.363832912141</v>
          </cell>
          <cell r="K549">
            <v>2170.22583927257</v>
          </cell>
          <cell r="L549">
            <v>3546.2873490852</v>
          </cell>
          <cell r="M549">
            <v>5051.19673986465</v>
          </cell>
          <cell r="N549">
            <v>6696.04557069507</v>
          </cell>
          <cell r="O549">
            <v>8501.6643654604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-1474.06594438962</v>
          </cell>
          <cell r="B550">
            <v>-3729.28335357167</v>
          </cell>
          <cell r="C550">
            <v>-4645.42945738878</v>
          </cell>
          <cell r="D550">
            <v>-3860.19459810457</v>
          </cell>
          <cell r="E550">
            <v>-3026.63261547712</v>
          </cell>
          <cell r="F550">
            <v>-2128.48760670723</v>
          </cell>
          <cell r="G550">
            <v>-1157.83239423202</v>
          </cell>
          <cell r="H550">
            <v>-106.791493633742</v>
          </cell>
          <cell r="I550">
            <v>1039.38165464972</v>
          </cell>
          <cell r="J550">
            <v>2307.14533530413</v>
          </cell>
          <cell r="K550">
            <v>3687.93965616501</v>
          </cell>
          <cell r="L550">
            <v>5200.83885636299</v>
          </cell>
          <cell r="M550">
            <v>6873.46209352334</v>
          </cell>
          <cell r="N550">
            <v>8698.38449018786</v>
          </cell>
          <cell r="O550">
            <v>10679.6546241769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-1625.32790947049</v>
          </cell>
          <cell r="B551">
            <v>-4303.55781388109</v>
          </cell>
          <cell r="C551">
            <v>-5310.42904137378</v>
          </cell>
          <cell r="D551">
            <v>-4558.02397665384</v>
          </cell>
          <cell r="E551">
            <v>-3766.90250202667</v>
          </cell>
          <cell r="F551">
            <v>-2915.39522359272</v>
          </cell>
          <cell r="G551">
            <v>-2002.65670643689</v>
          </cell>
          <cell r="H551">
            <v>-1017.2597646908</v>
          </cell>
          <cell r="I551">
            <v>59.6551058882141</v>
          </cell>
          <cell r="J551">
            <v>1229.3141223646</v>
          </cell>
          <cell r="K551">
            <v>2515.21051868601</v>
          </cell>
          <cell r="L551">
            <v>3924.8407604123</v>
          </cell>
          <cell r="M551">
            <v>5469.10863160291</v>
          </cell>
          <cell r="N551">
            <v>7164.679198173</v>
          </cell>
          <cell r="O551">
            <v>9011.95303652764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-1666.98701603492</v>
          </cell>
          <cell r="B552">
            <v>-4454.88633578191</v>
          </cell>
          <cell r="C552">
            <v>-5481.10569419471</v>
          </cell>
          <cell r="D552">
            <v>-4745.0756902774</v>
          </cell>
          <cell r="E552">
            <v>-3959.05524070135</v>
          </cell>
          <cell r="F552">
            <v>-3113.66916829841</v>
          </cell>
          <cell r="G552">
            <v>-2223.51394382736</v>
          </cell>
          <cell r="H552">
            <v>-1251.63035934094</v>
          </cell>
          <cell r="I552">
            <v>-189.621894485977</v>
          </cell>
          <cell r="J552">
            <v>959.042274446706</v>
          </cell>
          <cell r="K552">
            <v>2216.13262903404</v>
          </cell>
          <cell r="L552">
            <v>3590.11453082302</v>
          </cell>
          <cell r="M552">
            <v>5096.94665248753</v>
          </cell>
          <cell r="N552">
            <v>6753.30961167338</v>
          </cell>
          <cell r="O552">
            <v>8566.13029204417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-1622.56484308371</v>
          </cell>
          <cell r="B553">
            <v>-4284.1688855735</v>
          </cell>
          <cell r="C553">
            <v>-5284.01858676012</v>
          </cell>
          <cell r="D553">
            <v>-4531.85215509965</v>
          </cell>
          <cell r="E553">
            <v>-3740.03311966239</v>
          </cell>
          <cell r="F553">
            <v>-2891.21805270091</v>
          </cell>
          <cell r="G553">
            <v>-1975.70110622228</v>
          </cell>
          <cell r="H553">
            <v>-990.269776237987</v>
          </cell>
          <cell r="I553">
            <v>86.5659994366338</v>
          </cell>
          <cell r="J553">
            <v>1269.45481950395</v>
          </cell>
          <cell r="K553">
            <v>2562.01248331041</v>
          </cell>
          <cell r="L553">
            <v>3968.15421059604</v>
          </cell>
          <cell r="M553">
            <v>5507.2877022797</v>
          </cell>
          <cell r="N553">
            <v>7203.0914147389</v>
          </cell>
          <cell r="O553">
            <v>9076.30228815995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A554">
            <v>-1453.73795745677</v>
          </cell>
          <cell r="B554">
            <v>-3644.16527287495</v>
          </cell>
          <cell r="C554">
            <v>-4538.19873738345</v>
          </cell>
          <cell r="D554">
            <v>-3728.60553282203</v>
          </cell>
          <cell r="E554">
            <v>-2869.17165043782</v>
          </cell>
          <cell r="F554">
            <v>-1956.09239764275</v>
          </cell>
          <cell r="G554">
            <v>-980.63526728124</v>
          </cell>
          <cell r="H554">
            <v>91.332568358427</v>
          </cell>
          <cell r="I554">
            <v>1277.64892393848</v>
          </cell>
          <cell r="J554">
            <v>2567.99938260894</v>
          </cell>
          <cell r="K554">
            <v>3967.96003213353</v>
          </cell>
          <cell r="L554">
            <v>5503.78260417258</v>
          </cell>
          <cell r="M554">
            <v>7181.95997665708</v>
          </cell>
          <cell r="N554">
            <v>9026.26347281365</v>
          </cell>
          <cell r="O554">
            <v>11063.1138133041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-1472.7094700352</v>
          </cell>
          <cell r="B555">
            <v>-3717.93751739474</v>
          </cell>
          <cell r="C555">
            <v>-4629.2647343371</v>
          </cell>
          <cell r="D555">
            <v>-3829.32784854812</v>
          </cell>
          <cell r="E555">
            <v>-2980.04811072064</v>
          </cell>
          <cell r="F555">
            <v>-2074.75775811821</v>
          </cell>
          <cell r="G555">
            <v>-1101.43923085516</v>
          </cell>
          <cell r="H555">
            <v>-48.6576966569226</v>
          </cell>
          <cell r="I555">
            <v>1109.67845687595</v>
          </cell>
          <cell r="J555">
            <v>2377.95801125759</v>
          </cell>
          <cell r="K555">
            <v>3758.12738914909</v>
          </cell>
          <cell r="L555">
            <v>5265.62087979443</v>
          </cell>
          <cell r="M555">
            <v>6925.77500346047</v>
          </cell>
          <cell r="N555">
            <v>8745.63028152477</v>
          </cell>
          <cell r="O555">
            <v>10751.7889203118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-1492.19778196122</v>
          </cell>
          <cell r="B556">
            <v>-3790.61970397336</v>
          </cell>
          <cell r="C556">
            <v>-4720.65506745553</v>
          </cell>
          <cell r="D556">
            <v>-3928.42208133306</v>
          </cell>
          <cell r="E556">
            <v>-3086.60449287953</v>
          </cell>
          <cell r="F556">
            <v>-2189.41334773852</v>
          </cell>
          <cell r="G556">
            <v>-1215.58496773132</v>
          </cell>
          <cell r="H556">
            <v>-162.900191929925</v>
          </cell>
          <cell r="I556">
            <v>985.862859010998</v>
          </cell>
          <cell r="J556">
            <v>2245.70425907356</v>
          </cell>
          <cell r="K556">
            <v>3628.86552027108</v>
          </cell>
          <cell r="L556">
            <v>5135.62048702054</v>
          </cell>
          <cell r="M556">
            <v>6787.7579778042</v>
          </cell>
          <cell r="N556">
            <v>8594.75896349593</v>
          </cell>
          <cell r="O556">
            <v>10576.2156400431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-1599.65927951155</v>
          </cell>
          <cell r="B557">
            <v>-4204.18807907511</v>
          </cell>
          <cell r="C557">
            <v>-5192.84556975777</v>
          </cell>
          <cell r="D557">
            <v>-4434.56595159849</v>
          </cell>
          <cell r="E557">
            <v>-3629.83742696639</v>
          </cell>
          <cell r="F557">
            <v>-2776.38450746848</v>
          </cell>
          <cell r="G557">
            <v>-1862.06302243097</v>
          </cell>
          <cell r="H557">
            <v>-868.689520689557</v>
          </cell>
          <cell r="I557">
            <v>218.339008007485</v>
          </cell>
          <cell r="J557">
            <v>1400.78297842207</v>
          </cell>
          <cell r="K557">
            <v>2697.98357480031</v>
          </cell>
          <cell r="L557">
            <v>4124.28843492479</v>
          </cell>
          <cell r="M557">
            <v>5689.90802190811</v>
          </cell>
          <cell r="N557">
            <v>7398.07732121984</v>
          </cell>
          <cell r="O557">
            <v>9270.32330667448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-1680.07508417339</v>
          </cell>
          <cell r="B558">
            <v>-4508.97632499537</v>
          </cell>
          <cell r="C558">
            <v>-5539.40869734851</v>
          </cell>
          <cell r="D558">
            <v>-4799.98071297929</v>
          </cell>
          <cell r="E558">
            <v>-4025.6221870375</v>
          </cell>
          <cell r="F558">
            <v>-3207.85749048931</v>
          </cell>
          <cell r="G558">
            <v>-2328.2830979554</v>
          </cell>
          <cell r="H558">
            <v>-1376.06799920208</v>
          </cell>
          <cell r="I558">
            <v>-336.144032507819</v>
          </cell>
          <cell r="J558">
            <v>807.849744165216</v>
          </cell>
          <cell r="K558">
            <v>2061.36421883122</v>
          </cell>
          <cell r="L558">
            <v>3430.09821789083</v>
          </cell>
          <cell r="M558">
            <v>4928.88461317739</v>
          </cell>
          <cell r="N558">
            <v>6570.34174446993</v>
          </cell>
          <cell r="O558">
            <v>8367.45768624036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-1460.29854392656</v>
          </cell>
          <cell r="B559">
            <v>-3667.49156293264</v>
          </cell>
          <cell r="C559">
            <v>-4571.45987282114</v>
          </cell>
          <cell r="D559">
            <v>-3766.44865954534</v>
          </cell>
          <cell r="E559">
            <v>-2908.15168422079</v>
          </cell>
          <cell r="F559">
            <v>-1990.05223822071</v>
          </cell>
          <cell r="G559">
            <v>-998.805043004049</v>
          </cell>
          <cell r="H559">
            <v>70.1569376701295</v>
          </cell>
          <cell r="I559">
            <v>1233.76984262299</v>
          </cell>
          <cell r="J559">
            <v>2500.75361524447</v>
          </cell>
          <cell r="K559">
            <v>3893.54136909279</v>
          </cell>
          <cell r="L559">
            <v>5416.1296166986</v>
          </cell>
          <cell r="M559">
            <v>7092.59760959432</v>
          </cell>
          <cell r="N559">
            <v>8935.32076997279</v>
          </cell>
          <cell r="O559">
            <v>10951.1565177362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-1463.34463569205</v>
          </cell>
          <cell r="B560">
            <v>-3676.22572490699</v>
          </cell>
          <cell r="C560">
            <v>-4582.53390900217</v>
          </cell>
          <cell r="D560">
            <v>-3783.03746717887</v>
          </cell>
          <cell r="E560">
            <v>-2928.10371970485</v>
          </cell>
          <cell r="F560">
            <v>-2014.04273179746</v>
          </cell>
          <cell r="G560">
            <v>-1041.02239212372</v>
          </cell>
          <cell r="H560">
            <v>15.2151528128943</v>
          </cell>
          <cell r="I560">
            <v>1175.52496786512</v>
          </cell>
          <cell r="J560">
            <v>2447.26729993179</v>
          </cell>
          <cell r="K560">
            <v>3838.36345599249</v>
          </cell>
          <cell r="L560">
            <v>5363.66434955312</v>
          </cell>
          <cell r="M560">
            <v>7031.24890117857</v>
          </cell>
          <cell r="N560">
            <v>8859.312034727</v>
          </cell>
          <cell r="O560">
            <v>10866.9557407791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-1496.11351442742</v>
          </cell>
          <cell r="B561">
            <v>-3808.344944798</v>
          </cell>
          <cell r="C561">
            <v>-4728.91781457838</v>
          </cell>
          <cell r="D561">
            <v>-3936.14888780779</v>
          </cell>
          <cell r="E561">
            <v>-3098.09887317185</v>
          </cell>
          <cell r="F561">
            <v>-2197.26914391685</v>
          </cell>
          <cell r="G561">
            <v>-1218.78734275494</v>
          </cell>
          <cell r="H561">
            <v>-163.411176099519</v>
          </cell>
          <cell r="I561">
            <v>980.648977429156</v>
          </cell>
          <cell r="J561">
            <v>2239.65849591476</v>
          </cell>
          <cell r="K561">
            <v>3621.89805269607</v>
          </cell>
          <cell r="L561">
            <v>5126.29664663662</v>
          </cell>
          <cell r="M561">
            <v>6773.21127410244</v>
          </cell>
          <cell r="N561">
            <v>8581.22487382415</v>
          </cell>
          <cell r="O561">
            <v>10570.1794707884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A562">
            <v>-1677.88743902842</v>
          </cell>
          <cell r="B562">
            <v>-4502.34952634226</v>
          </cell>
          <cell r="C562">
            <v>-5541.6142148409</v>
          </cell>
          <cell r="D562">
            <v>-4800.75028144435</v>
          </cell>
          <cell r="E562">
            <v>-4008.35211173226</v>
          </cell>
          <cell r="F562">
            <v>-3178.88859835714</v>
          </cell>
          <cell r="G562">
            <v>-2296.40985272644</v>
          </cell>
          <cell r="H562">
            <v>-1341.23538341892</v>
          </cell>
          <cell r="I562">
            <v>-291.588128338125</v>
          </cell>
          <cell r="J562">
            <v>858.227276523826</v>
          </cell>
          <cell r="K562">
            <v>2122.97954493285</v>
          </cell>
          <cell r="L562">
            <v>3500.14594822193</v>
          </cell>
          <cell r="M562">
            <v>5012.10675761009</v>
          </cell>
          <cell r="N562">
            <v>6669.10705608402</v>
          </cell>
          <cell r="O562">
            <v>8480.50803817147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-1620.24231322655</v>
          </cell>
          <cell r="B563">
            <v>-4281.25914953911</v>
          </cell>
          <cell r="C563">
            <v>-5289.71871545473</v>
          </cell>
          <cell r="D563">
            <v>-4545.7670036226</v>
          </cell>
          <cell r="E563">
            <v>-3759.83048166042</v>
          </cell>
          <cell r="F563">
            <v>-2921.70939116462</v>
          </cell>
          <cell r="G563">
            <v>-2014.6508135467</v>
          </cell>
          <cell r="H563">
            <v>-1032.58805062454</v>
          </cell>
          <cell r="I563">
            <v>35.1129896774841</v>
          </cell>
          <cell r="J563">
            <v>1202.62400905854</v>
          </cell>
          <cell r="K563">
            <v>2480.51555109716</v>
          </cell>
          <cell r="L563">
            <v>3886.64206619661</v>
          </cell>
          <cell r="M563">
            <v>5429.4980537239</v>
          </cell>
          <cell r="N563">
            <v>7120.33812867975</v>
          </cell>
          <cell r="O563">
            <v>8977.12864227487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A564">
            <v>-1639.44572389906</v>
          </cell>
          <cell r="B564">
            <v>-4348.78793907482</v>
          </cell>
          <cell r="C564">
            <v>-5352.13085446206</v>
          </cell>
          <cell r="D564">
            <v>-4612.76176164844</v>
          </cell>
          <cell r="E564">
            <v>-3822.46081838336</v>
          </cell>
          <cell r="F564">
            <v>-2976.10185888284</v>
          </cell>
          <cell r="G564">
            <v>-2072.80378900761</v>
          </cell>
          <cell r="H564">
            <v>-1094.8808851151</v>
          </cell>
          <cell r="I564">
            <v>-33.0052519939171</v>
          </cell>
          <cell r="J564">
            <v>1129.72796196557</v>
          </cell>
          <cell r="K564">
            <v>2407.47354693358</v>
          </cell>
          <cell r="L564">
            <v>3805.00168888658</v>
          </cell>
          <cell r="M564">
            <v>5335.88142016101</v>
          </cell>
          <cell r="N564">
            <v>7013.02074145759</v>
          </cell>
          <cell r="O564">
            <v>8856.27689261143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A565">
            <v>-1503.44433797821</v>
          </cell>
          <cell r="B565">
            <v>-3829.50880915365</v>
          </cell>
          <cell r="C565">
            <v>-4750.4882965529</v>
          </cell>
          <cell r="D565">
            <v>-3955.23859754006</v>
          </cell>
          <cell r="E565">
            <v>-3126.1299491563</v>
          </cell>
          <cell r="F565">
            <v>-2229.27674789494</v>
          </cell>
          <cell r="G565">
            <v>-1266.43194458358</v>
          </cell>
          <cell r="H565">
            <v>-222.554841666625</v>
          </cell>
          <cell r="I565">
            <v>917.693776270309</v>
          </cell>
          <cell r="J565">
            <v>2166.4623044701</v>
          </cell>
          <cell r="K565">
            <v>3537.24219553277</v>
          </cell>
          <cell r="L565">
            <v>5030.82030115753</v>
          </cell>
          <cell r="M565">
            <v>6671.84484116194</v>
          </cell>
          <cell r="N565">
            <v>8472.1289273579</v>
          </cell>
          <cell r="O565">
            <v>10452.0020027851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-1465.90246713923</v>
          </cell>
          <cell r="B566">
            <v>-3690.59903045183</v>
          </cell>
          <cell r="C566">
            <v>-4592.82942763441</v>
          </cell>
          <cell r="D566">
            <v>-3796.39163990427</v>
          </cell>
          <cell r="E566">
            <v>-2948.61641325298</v>
          </cell>
          <cell r="F566">
            <v>-2041.02976333273</v>
          </cell>
          <cell r="G566">
            <v>-1067.03285298892</v>
          </cell>
          <cell r="H566">
            <v>-10.3386216001597</v>
          </cell>
          <cell r="I566">
            <v>1147.70310750061</v>
          </cell>
          <cell r="J566">
            <v>2409.6468187319</v>
          </cell>
          <cell r="K566">
            <v>3783.40003401519</v>
          </cell>
          <cell r="L566">
            <v>5298.90228197266</v>
          </cell>
          <cell r="M566">
            <v>6967.60039329732</v>
          </cell>
          <cell r="N566">
            <v>8796.99696207655</v>
          </cell>
          <cell r="O566">
            <v>10800.8311249736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A567">
            <v>-1590.94331501145</v>
          </cell>
          <cell r="B567">
            <v>-4169.9414215049</v>
          </cell>
          <cell r="C567">
            <v>-5152.34913467729</v>
          </cell>
          <cell r="D567">
            <v>-4394.79280806157</v>
          </cell>
          <cell r="E567">
            <v>-3582.1384535411</v>
          </cell>
          <cell r="F567">
            <v>-2707.39053774967</v>
          </cell>
          <cell r="G567">
            <v>-1781.56912387709</v>
          </cell>
          <cell r="H567">
            <v>-781.612428794025</v>
          </cell>
          <cell r="I567">
            <v>311.622540880807</v>
          </cell>
          <cell r="J567">
            <v>1504.70397766766</v>
          </cell>
          <cell r="K567">
            <v>2820.64156728867</v>
          </cell>
          <cell r="L567">
            <v>4254.40399963378</v>
          </cell>
          <cell r="M567">
            <v>5821.51494619863</v>
          </cell>
          <cell r="N567">
            <v>7550.70740259768</v>
          </cell>
          <cell r="O567">
            <v>9452.41978075077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-1743.19310085567</v>
          </cell>
          <cell r="B568">
            <v>-4745.3365344263</v>
          </cell>
          <cell r="C568">
            <v>-5803.68341399119</v>
          </cell>
          <cell r="D568">
            <v>-5078.26833813886</v>
          </cell>
          <cell r="E568">
            <v>-4328.55531163791</v>
          </cell>
          <cell r="F568">
            <v>-3529.08219852391</v>
          </cell>
          <cell r="G568">
            <v>-2672.71181309078</v>
          </cell>
          <cell r="H568">
            <v>-1741.37210795955</v>
          </cell>
          <cell r="I568">
            <v>-724.671610477017</v>
          </cell>
          <cell r="J568">
            <v>380.553882265815</v>
          </cell>
          <cell r="K568">
            <v>1591.79952955233</v>
          </cell>
          <cell r="L568">
            <v>2916.26469451417</v>
          </cell>
          <cell r="M568">
            <v>4371.26887458774</v>
          </cell>
          <cell r="N568">
            <v>5973.01167128447</v>
          </cell>
          <cell r="O568">
            <v>7727.99155246448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A569">
            <v>-1751.97484156366</v>
          </cell>
          <cell r="B569">
            <v>-4785.7359721643</v>
          </cell>
          <cell r="C569">
            <v>-5861.70935864202</v>
          </cell>
          <cell r="D569">
            <v>-5151.4193872213</v>
          </cell>
          <cell r="E569">
            <v>-4398.99157239621</v>
          </cell>
          <cell r="F569">
            <v>-3603.92644860458</v>
          </cell>
          <cell r="G569">
            <v>-2757.12692387939</v>
          </cell>
          <cell r="H569">
            <v>-1837.57746921663</v>
          </cell>
          <cell r="I569">
            <v>-829.475996506242</v>
          </cell>
          <cell r="J569">
            <v>268.205577535472</v>
          </cell>
          <cell r="K569">
            <v>1477.96995710804</v>
          </cell>
          <cell r="L569">
            <v>2801.21004761382</v>
          </cell>
          <cell r="M569">
            <v>4235.76731529017</v>
          </cell>
          <cell r="N569">
            <v>5815.38937063915</v>
          </cell>
          <cell r="O569">
            <v>7554.32174103211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A570">
            <v>-1541.14006576187</v>
          </cell>
          <cell r="B570">
            <v>-3983.97366299934</v>
          </cell>
          <cell r="C570">
            <v>-4941.03203356139</v>
          </cell>
          <cell r="D570">
            <v>-4161.16143349262</v>
          </cell>
          <cell r="E570">
            <v>-3336.02258665977</v>
          </cell>
          <cell r="F570">
            <v>-2455.97423449673</v>
          </cell>
          <cell r="G570">
            <v>-1509.95601397458</v>
          </cell>
          <cell r="H570">
            <v>-492.090852874293</v>
          </cell>
          <cell r="I570">
            <v>627.008391738629</v>
          </cell>
          <cell r="J570">
            <v>1856.54450890968</v>
          </cell>
          <cell r="K570">
            <v>3191.14969711864</v>
          </cell>
          <cell r="L570">
            <v>4649.17571542672</v>
          </cell>
          <cell r="M570">
            <v>6255.24709935509</v>
          </cell>
          <cell r="N570">
            <v>8012.79947298405</v>
          </cell>
          <cell r="O570">
            <v>9939.56518372519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-1640.55077003635</v>
          </cell>
          <cell r="B571">
            <v>-4356.76131755477</v>
          </cell>
          <cell r="C571">
            <v>-5378.67899443449</v>
          </cell>
          <cell r="D571">
            <v>-4639.44807249847</v>
          </cell>
          <cell r="E571">
            <v>-3856.66321536944</v>
          </cell>
          <cell r="F571">
            <v>-3022.19047076947</v>
          </cell>
          <cell r="G571">
            <v>-2126.77336198762</v>
          </cell>
          <cell r="H571">
            <v>-1153.1508778702</v>
          </cell>
          <cell r="I571">
            <v>-89.6881533416839</v>
          </cell>
          <cell r="J571">
            <v>1068.22582033142</v>
          </cell>
          <cell r="K571">
            <v>2329.4374991275</v>
          </cell>
          <cell r="L571">
            <v>3720.92051408245</v>
          </cell>
          <cell r="M571">
            <v>5244.37638710423</v>
          </cell>
          <cell r="N571">
            <v>6912.98605693401</v>
          </cell>
          <cell r="O571">
            <v>8745.37127597465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-1722.41663574075</v>
          </cell>
          <cell r="B572">
            <v>-4671.46007470111</v>
          </cell>
          <cell r="C572">
            <v>-5736.48270511479</v>
          </cell>
          <cell r="D572">
            <v>-5013.92056044823</v>
          </cell>
          <cell r="E572">
            <v>-4251.04048749208</v>
          </cell>
          <cell r="F572">
            <v>-3440.12855479809</v>
          </cell>
          <cell r="G572">
            <v>-2578.46406503667</v>
          </cell>
          <cell r="H572">
            <v>-1646.99033535942</v>
          </cell>
          <cell r="I572">
            <v>-630.931307612208</v>
          </cell>
          <cell r="J572">
            <v>479.368189816614</v>
          </cell>
          <cell r="K572">
            <v>1705.66638579783</v>
          </cell>
          <cell r="L572">
            <v>3048.22853840208</v>
          </cell>
          <cell r="M572">
            <v>4515.23595303034</v>
          </cell>
          <cell r="N572">
            <v>6123.49441215224</v>
          </cell>
          <cell r="O572">
            <v>7888.97038025325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-1532.43884883001</v>
          </cell>
          <cell r="B573">
            <v>-3944.82256861536</v>
          </cell>
          <cell r="C573">
            <v>-4894.51881237121</v>
          </cell>
          <cell r="D573">
            <v>-4115.24986428182</v>
          </cell>
          <cell r="E573">
            <v>-3289.87155819535</v>
          </cell>
          <cell r="F573">
            <v>-2411.68094208804</v>
          </cell>
          <cell r="G573">
            <v>-1465.01463299452</v>
          </cell>
          <cell r="H573">
            <v>-441.767957562324</v>
          </cell>
          <cell r="I573">
            <v>691.320254811803</v>
          </cell>
          <cell r="J573">
            <v>1925.04860394277</v>
          </cell>
          <cell r="K573">
            <v>3272.21462088852</v>
          </cell>
          <cell r="L573">
            <v>4742.03424562358</v>
          </cell>
          <cell r="M573">
            <v>6365.00500677453</v>
          </cell>
          <cell r="N573">
            <v>8140.83877296549</v>
          </cell>
          <cell r="O573">
            <v>10080.270485874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-1663.59910014771</v>
          </cell>
          <cell r="B574">
            <v>-4448.70063501695</v>
          </cell>
          <cell r="C574">
            <v>-5475.87926584364</v>
          </cell>
          <cell r="D574">
            <v>-4735.87265688999</v>
          </cell>
          <cell r="E574">
            <v>-3952.53935907508</v>
          </cell>
          <cell r="F574">
            <v>-3126.91743867694</v>
          </cell>
          <cell r="G574">
            <v>-2228.66908204724</v>
          </cell>
          <cell r="H574">
            <v>-1260.29504577055</v>
          </cell>
          <cell r="I574">
            <v>-205.950523994609</v>
          </cell>
          <cell r="J574">
            <v>952.143105071051</v>
          </cell>
          <cell r="K574">
            <v>2223.61713290867</v>
          </cell>
          <cell r="L574">
            <v>3610.44187317335</v>
          </cell>
          <cell r="M574">
            <v>5135.60321665615</v>
          </cell>
          <cell r="N574">
            <v>6798.01228131004</v>
          </cell>
          <cell r="O574">
            <v>8611.39338905992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-1501.59564239159</v>
          </cell>
          <cell r="B575">
            <v>-3824.74422484423</v>
          </cell>
          <cell r="C575">
            <v>-4751.20892081502</v>
          </cell>
          <cell r="D575">
            <v>-3963.38377313738</v>
          </cell>
          <cell r="E575">
            <v>-3124.54081537363</v>
          </cell>
          <cell r="F575">
            <v>-2225.2427850503</v>
          </cell>
          <cell r="G575">
            <v>-1259.04493797796</v>
          </cell>
          <cell r="H575">
            <v>-226.963571952015</v>
          </cell>
          <cell r="I575">
            <v>901.014729034132</v>
          </cell>
          <cell r="J575">
            <v>2141.87720953663</v>
          </cell>
          <cell r="K575">
            <v>3498.27918124856</v>
          </cell>
          <cell r="L575">
            <v>4996.09152212535</v>
          </cell>
          <cell r="M575">
            <v>6636.6026043231</v>
          </cell>
          <cell r="N575">
            <v>8431.49786028824</v>
          </cell>
          <cell r="O575">
            <v>10392.8806693901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-1436.47540818799</v>
          </cell>
          <cell r="B576">
            <v>-3571.30584902366</v>
          </cell>
          <cell r="C576">
            <v>-4457.38151675307</v>
          </cell>
          <cell r="D576">
            <v>-3646.21604436818</v>
          </cell>
          <cell r="E576">
            <v>-2773.56584595001</v>
          </cell>
          <cell r="F576">
            <v>-1836.46481909334</v>
          </cell>
          <cell r="G576">
            <v>-828.611458766432</v>
          </cell>
          <cell r="H576">
            <v>253.889380056528</v>
          </cell>
          <cell r="I576">
            <v>1433.65147189684</v>
          </cell>
          <cell r="J576">
            <v>2713.56162911576</v>
          </cell>
          <cell r="K576">
            <v>4127.11684773074</v>
          </cell>
          <cell r="L576">
            <v>5683.56375126181</v>
          </cell>
          <cell r="M576">
            <v>7390.82231795704</v>
          </cell>
          <cell r="N576">
            <v>9258.9441716282</v>
          </cell>
          <cell r="O576">
            <v>11300.5834006683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-1476.24423836372</v>
          </cell>
          <cell r="B577">
            <v>-3727.88878756454</v>
          </cell>
          <cell r="C577">
            <v>-4649.14558459916</v>
          </cell>
          <cell r="D577">
            <v>-3860.14883498703</v>
          </cell>
          <cell r="E577">
            <v>-3008.74623688021</v>
          </cell>
          <cell r="F577">
            <v>-2099.00934757523</v>
          </cell>
          <cell r="G577">
            <v>-1123.20092481164</v>
          </cell>
          <cell r="H577">
            <v>-68.0777723921066</v>
          </cell>
          <cell r="I577">
            <v>1099.85486835614</v>
          </cell>
          <cell r="J577">
            <v>2367.37572985633</v>
          </cell>
          <cell r="K577">
            <v>3750.23094379418</v>
          </cell>
          <cell r="L577">
            <v>5277.18806142819</v>
          </cell>
          <cell r="M577">
            <v>6943.13067821255</v>
          </cell>
          <cell r="N577">
            <v>8760.00731320799</v>
          </cell>
          <cell r="O577">
            <v>10751.683535236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-1730.19486163549</v>
          </cell>
          <cell r="B578">
            <v>-4703.18520955848</v>
          </cell>
          <cell r="C578">
            <v>-5772.96277729242</v>
          </cell>
          <cell r="D578">
            <v>-5046.1279808521</v>
          </cell>
          <cell r="E578">
            <v>-4283.01507766012</v>
          </cell>
          <cell r="F578">
            <v>-3469.63978035092</v>
          </cell>
          <cell r="G578">
            <v>-2605.8817788903</v>
          </cell>
          <cell r="H578">
            <v>-1670.24153067497</v>
          </cell>
          <cell r="I578">
            <v>-653.806855408199</v>
          </cell>
          <cell r="J578">
            <v>449.645038423658</v>
          </cell>
          <cell r="K578">
            <v>1661.4666745262</v>
          </cell>
          <cell r="L578">
            <v>2996.20697898385</v>
          </cell>
          <cell r="M578">
            <v>4461.34391090086</v>
          </cell>
          <cell r="N578">
            <v>6067.77401476979</v>
          </cell>
          <cell r="O578">
            <v>7828.49703909733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-1486.28997299458</v>
          </cell>
          <cell r="B579">
            <v>-3776.55489386393</v>
          </cell>
          <cell r="C579">
            <v>-4702.80079011519</v>
          </cell>
          <cell r="D579">
            <v>-3911.79547052703</v>
          </cell>
          <cell r="E579">
            <v>-3065.6592456635</v>
          </cell>
          <cell r="F579">
            <v>-2165.74559329667</v>
          </cell>
          <cell r="G579">
            <v>-1199.83381224069</v>
          </cell>
          <cell r="H579">
            <v>-144.53801218892</v>
          </cell>
          <cell r="I579">
            <v>1012.92642745898</v>
          </cell>
          <cell r="J579">
            <v>2276.82507658418</v>
          </cell>
          <cell r="K579">
            <v>3649.49551958338</v>
          </cell>
          <cell r="L579">
            <v>5164.54464103714</v>
          </cell>
          <cell r="M579">
            <v>6838.35706913939</v>
          </cell>
          <cell r="N579">
            <v>8659.6582422034</v>
          </cell>
          <cell r="O579">
            <v>10649.9833529445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-1600.14518232607</v>
          </cell>
          <cell r="B580">
            <v>-4205.49678907736</v>
          </cell>
          <cell r="C580">
            <v>-5195.8541593783</v>
          </cell>
          <cell r="D580">
            <v>-4443.04800859838</v>
          </cell>
          <cell r="E580">
            <v>-3639.52417590424</v>
          </cell>
          <cell r="F580">
            <v>-2781.08762325903</v>
          </cell>
          <cell r="G580">
            <v>-1865.00426052687</v>
          </cell>
          <cell r="H580">
            <v>-873.507813839271</v>
          </cell>
          <cell r="I580">
            <v>206.519487413437</v>
          </cell>
          <cell r="J580">
            <v>1382.10469288026</v>
          </cell>
          <cell r="K580">
            <v>2669.6008742369</v>
          </cell>
          <cell r="L580">
            <v>4091.33619127563</v>
          </cell>
          <cell r="M580">
            <v>5652.91389093074</v>
          </cell>
          <cell r="N580">
            <v>7354.00261519586</v>
          </cell>
          <cell r="O580">
            <v>9230.40687458427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-1643.51455664522</v>
          </cell>
          <cell r="B581">
            <v>-4365.02965460236</v>
          </cell>
          <cell r="C581">
            <v>-5375.59180337645</v>
          </cell>
          <cell r="D581">
            <v>-4626.31501161731</v>
          </cell>
          <cell r="E581">
            <v>-3830.24777228839</v>
          </cell>
          <cell r="F581">
            <v>-2992.36688531469</v>
          </cell>
          <cell r="G581">
            <v>-2095.19173731034</v>
          </cell>
          <cell r="H581">
            <v>-1115.47611747936</v>
          </cell>
          <cell r="I581">
            <v>-42.2338894171666</v>
          </cell>
          <cell r="J581">
            <v>1124.83022441051</v>
          </cell>
          <cell r="K581">
            <v>2405.00881757343</v>
          </cell>
          <cell r="L581">
            <v>3803.18268406239</v>
          </cell>
          <cell r="M581">
            <v>5338.51811597545</v>
          </cell>
          <cell r="N581">
            <v>7020.08024768832</v>
          </cell>
          <cell r="O581">
            <v>8870.16860880379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-1630.12958509821</v>
          </cell>
          <cell r="B582">
            <v>-4320.14003830732</v>
          </cell>
          <cell r="C582">
            <v>-5326.37936042629</v>
          </cell>
          <cell r="D582">
            <v>-4575.63941960265</v>
          </cell>
          <cell r="E582">
            <v>-3787.26680136075</v>
          </cell>
          <cell r="F582">
            <v>-2949.76190128418</v>
          </cell>
          <cell r="G582">
            <v>-2049.75234536054</v>
          </cell>
          <cell r="H582">
            <v>-1078.77284487306</v>
          </cell>
          <cell r="I582">
            <v>-8.62007625720634</v>
          </cell>
          <cell r="J582">
            <v>1159.8201146096</v>
          </cell>
          <cell r="K582">
            <v>2431.86778778706</v>
          </cell>
          <cell r="L582">
            <v>3830.26119910716</v>
          </cell>
          <cell r="M582">
            <v>5375.04726215687</v>
          </cell>
          <cell r="N582">
            <v>7063.93318033527</v>
          </cell>
          <cell r="O582">
            <v>8921.89661318758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-1685.96866323878</v>
          </cell>
          <cell r="B583">
            <v>-4523.13219404831</v>
          </cell>
          <cell r="C583">
            <v>-5560.3506312943</v>
          </cell>
          <cell r="D583">
            <v>-4828.64913555885</v>
          </cell>
          <cell r="E583">
            <v>-4062.12490577196</v>
          </cell>
          <cell r="F583">
            <v>-3247.69169577674</v>
          </cell>
          <cell r="G583">
            <v>-2372.0821219726</v>
          </cell>
          <cell r="H583">
            <v>-1421.17040015342</v>
          </cell>
          <cell r="I583">
            <v>-382.820040609152</v>
          </cell>
          <cell r="J583">
            <v>756.46609870872</v>
          </cell>
          <cell r="K583">
            <v>2009.08579739959</v>
          </cell>
          <cell r="L583">
            <v>3370.52052913064</v>
          </cell>
          <cell r="M583">
            <v>4851.63866064687</v>
          </cell>
          <cell r="N583">
            <v>6487.29301682895</v>
          </cell>
          <cell r="O583">
            <v>8280.29840319409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-1709.8594431718</v>
          </cell>
          <cell r="B584">
            <v>-4627.41145017612</v>
          </cell>
          <cell r="C584">
            <v>-5684.25371327138</v>
          </cell>
          <cell r="D584">
            <v>-4955.06235790948</v>
          </cell>
          <cell r="E584">
            <v>-4187.2906332344</v>
          </cell>
          <cell r="F584">
            <v>-3360.38695777624</v>
          </cell>
          <cell r="G584">
            <v>-2474.72656149816</v>
          </cell>
          <cell r="H584">
            <v>-1529.24130116695</v>
          </cell>
          <cell r="I584">
            <v>-490.626319656821</v>
          </cell>
          <cell r="J584">
            <v>641.607092589181</v>
          </cell>
          <cell r="K584">
            <v>1884.38744234235</v>
          </cell>
          <cell r="L584">
            <v>3243.82547329205</v>
          </cell>
          <cell r="M584">
            <v>4727.07162740006</v>
          </cell>
          <cell r="N584">
            <v>6359.30147936263</v>
          </cell>
          <cell r="O584">
            <v>8151.42307498262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-1554.76894080697</v>
          </cell>
          <cell r="B585">
            <v>-4030.75516817008</v>
          </cell>
          <cell r="C585">
            <v>-4996.20050903622</v>
          </cell>
          <cell r="D585">
            <v>-4223.13933907826</v>
          </cell>
          <cell r="E585">
            <v>-3396.55905057843</v>
          </cell>
          <cell r="F585">
            <v>-2511.17390360066</v>
          </cell>
          <cell r="G585">
            <v>-1572.5314498928</v>
          </cell>
          <cell r="H585">
            <v>-563.492668555993</v>
          </cell>
          <cell r="I585">
            <v>555.811693172935</v>
          </cell>
          <cell r="J585">
            <v>1785.88167612029</v>
          </cell>
          <cell r="K585">
            <v>3123.47019653329</v>
          </cell>
          <cell r="L585">
            <v>4581.17803652686</v>
          </cell>
          <cell r="M585">
            <v>6179.42548552348</v>
          </cell>
          <cell r="N585">
            <v>7923.87083817453</v>
          </cell>
          <cell r="O585">
            <v>9837.45272282837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-1646.16885748817</v>
          </cell>
          <cell r="B586">
            <v>-4384.57875569797</v>
          </cell>
          <cell r="C586">
            <v>-5409.95022949287</v>
          </cell>
          <cell r="D586">
            <v>-4674.47738766435</v>
          </cell>
          <cell r="E586">
            <v>-3894.5502399009</v>
          </cell>
          <cell r="F586">
            <v>-3069.59784225498</v>
          </cell>
          <cell r="G586">
            <v>-2181.54050221083</v>
          </cell>
          <cell r="H586">
            <v>-1212.40268319139</v>
          </cell>
          <cell r="I586">
            <v>-143.027320180208</v>
          </cell>
          <cell r="J586">
            <v>1018.61741557273</v>
          </cell>
          <cell r="K586">
            <v>2294.36421630601</v>
          </cell>
          <cell r="L586">
            <v>3690.79541949469</v>
          </cell>
          <cell r="M586">
            <v>5211.67436947522</v>
          </cell>
          <cell r="N586">
            <v>6882.94542561881</v>
          </cell>
          <cell r="O586">
            <v>8715.82402868029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-1587.33646660958</v>
          </cell>
          <cell r="B587">
            <v>-4159.0910980238</v>
          </cell>
          <cell r="C587">
            <v>-5144.04586096821</v>
          </cell>
          <cell r="D587">
            <v>-4383.97597727036</v>
          </cell>
          <cell r="E587">
            <v>-3572.20717403944</v>
          </cell>
          <cell r="F587">
            <v>-2706.82954376541</v>
          </cell>
          <cell r="G587">
            <v>-1776.67092025008</v>
          </cell>
          <cell r="H587">
            <v>-769.904509827569</v>
          </cell>
          <cell r="I587">
            <v>333.088744195278</v>
          </cell>
          <cell r="J587">
            <v>1535.61960829569</v>
          </cell>
          <cell r="K587">
            <v>2842.799261069</v>
          </cell>
          <cell r="L587">
            <v>4269.87546868698</v>
          </cell>
          <cell r="M587">
            <v>5843.80198662336</v>
          </cell>
          <cell r="N587">
            <v>7567.22301902104</v>
          </cell>
          <cell r="O587">
            <v>9459.09065765994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-1500.04460004547</v>
          </cell>
          <cell r="B588">
            <v>-3820.45809625335</v>
          </cell>
          <cell r="C588">
            <v>-4751.75750308145</v>
          </cell>
          <cell r="D588">
            <v>-3961.35610700845</v>
          </cell>
          <cell r="E588">
            <v>-3116.02482996533</v>
          </cell>
          <cell r="F588">
            <v>-2211.44889320949</v>
          </cell>
          <cell r="G588">
            <v>-1233.25498746477</v>
          </cell>
          <cell r="H588">
            <v>-182.896511194926</v>
          </cell>
          <cell r="I588">
            <v>972.700694782889</v>
          </cell>
          <cell r="J588">
            <v>2226.87077015768</v>
          </cell>
          <cell r="K588">
            <v>3593.07534331783</v>
          </cell>
          <cell r="L588">
            <v>5083.79519464048</v>
          </cell>
          <cell r="M588">
            <v>6719.0880363968</v>
          </cell>
          <cell r="N588">
            <v>8512.92783857029</v>
          </cell>
          <cell r="O588">
            <v>10480.7983352656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-1711.54828686841</v>
          </cell>
          <cell r="B589">
            <v>-4633.21408418716</v>
          </cell>
          <cell r="C589">
            <v>-5683.39874823124</v>
          </cell>
          <cell r="D589">
            <v>-4952.15673895225</v>
          </cell>
          <cell r="E589">
            <v>-4183.31695824184</v>
          </cell>
          <cell r="F589">
            <v>-3356.21235898933</v>
          </cell>
          <cell r="G589">
            <v>-2478.40230597384</v>
          </cell>
          <cell r="H589">
            <v>-1535.72989935955</v>
          </cell>
          <cell r="I589">
            <v>-502.937373251699</v>
          </cell>
          <cell r="J589">
            <v>617.884012508999</v>
          </cell>
          <cell r="K589">
            <v>1851.75265171566</v>
          </cell>
          <cell r="L589">
            <v>3204.81548677441</v>
          </cell>
          <cell r="M589">
            <v>4679.01313137251</v>
          </cell>
          <cell r="N589">
            <v>6297.37289114989</v>
          </cell>
          <cell r="O589">
            <v>8074.89753964101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-1692.02876589343</v>
          </cell>
          <cell r="B590">
            <v>-4554.34045495043</v>
          </cell>
          <cell r="C590">
            <v>-5606.73707948717</v>
          </cell>
          <cell r="D590">
            <v>-4886.44546661839</v>
          </cell>
          <cell r="E590">
            <v>-4117.88112853261</v>
          </cell>
          <cell r="F590">
            <v>-3300.90397255822</v>
          </cell>
          <cell r="G590">
            <v>-2429.77768782548</v>
          </cell>
          <cell r="H590">
            <v>-1484.29225810506</v>
          </cell>
          <cell r="I590">
            <v>-446.364622555918</v>
          </cell>
          <cell r="J590">
            <v>688.713404374633</v>
          </cell>
          <cell r="K590">
            <v>1935.2533180495</v>
          </cell>
          <cell r="L590">
            <v>3294.64024391603</v>
          </cell>
          <cell r="M590">
            <v>4772.18934321124</v>
          </cell>
          <cell r="N590">
            <v>6408.40766914535</v>
          </cell>
          <cell r="O590">
            <v>8188.77377269019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-1511.93334034012</v>
          </cell>
          <cell r="B591">
            <v>-3869.09466137663</v>
          </cell>
          <cell r="C591">
            <v>-4811.09294678507</v>
          </cell>
          <cell r="D591">
            <v>-4033.24814411106</v>
          </cell>
          <cell r="E591">
            <v>-3193.08301507628</v>
          </cell>
          <cell r="F591">
            <v>-2291.31913016439</v>
          </cell>
          <cell r="G591">
            <v>-1336.29184432944</v>
          </cell>
          <cell r="H591">
            <v>-298.865224093064</v>
          </cell>
          <cell r="I591">
            <v>840.364870016265</v>
          </cell>
          <cell r="J591">
            <v>2083.32892151279</v>
          </cell>
          <cell r="K591">
            <v>3440.42834656316</v>
          </cell>
          <cell r="L591">
            <v>4929.92030278819</v>
          </cell>
          <cell r="M591">
            <v>6565.84495191362</v>
          </cell>
          <cell r="N591">
            <v>8359.40845985306</v>
          </cell>
          <cell r="O591">
            <v>10322.451084421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-1702.5692494865</v>
          </cell>
          <cell r="B592">
            <v>-4597.86210558684</v>
          </cell>
          <cell r="C592">
            <v>-5647.0154154119</v>
          </cell>
          <cell r="D592">
            <v>-4914.66251447281</v>
          </cell>
          <cell r="E592">
            <v>-4141.48991931506</v>
          </cell>
          <cell r="F592">
            <v>-3323.04158357877</v>
          </cell>
          <cell r="G592">
            <v>-2453.65828259046</v>
          </cell>
          <cell r="H592">
            <v>-1516.93873606992</v>
          </cell>
          <cell r="I592">
            <v>-493.035227279604</v>
          </cell>
          <cell r="J592">
            <v>637.212526837377</v>
          </cell>
          <cell r="K592">
            <v>1872.90959558142</v>
          </cell>
          <cell r="L592">
            <v>3234.40115675282</v>
          </cell>
          <cell r="M592">
            <v>4717.24122137062</v>
          </cell>
          <cell r="N592">
            <v>6334.94292377213</v>
          </cell>
          <cell r="O592">
            <v>8109.27458093697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-1749.36757434755</v>
          </cell>
          <cell r="B593">
            <v>-4772.35057516424</v>
          </cell>
          <cell r="C593">
            <v>-5849.6673990954</v>
          </cell>
          <cell r="D593">
            <v>-5128.05051841623</v>
          </cell>
          <cell r="E593">
            <v>-4369.95036283596</v>
          </cell>
          <cell r="F593">
            <v>-3565.32039169179</v>
          </cell>
          <cell r="G593">
            <v>-2710.336586066</v>
          </cell>
          <cell r="H593">
            <v>-1790.68907204965</v>
          </cell>
          <cell r="I593">
            <v>-786.931791699037</v>
          </cell>
          <cell r="J593">
            <v>307.196034625099</v>
          </cell>
          <cell r="K593">
            <v>1508.38801843062</v>
          </cell>
          <cell r="L593">
            <v>2827.05883023607</v>
          </cell>
          <cell r="M593">
            <v>4273.48155121001</v>
          </cell>
          <cell r="N593">
            <v>5852.65681605855</v>
          </cell>
          <cell r="O593">
            <v>7590.85310102052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-1479.74593162099</v>
          </cell>
          <cell r="B594">
            <v>-3747.88197363906</v>
          </cell>
          <cell r="C594">
            <v>-4668.58387245648</v>
          </cell>
          <cell r="D594">
            <v>-3877.51264651004</v>
          </cell>
          <cell r="E594">
            <v>-3046.41870967138</v>
          </cell>
          <cell r="F594">
            <v>-2152.4195595848</v>
          </cell>
          <cell r="G594">
            <v>-1179.66625515634</v>
          </cell>
          <cell r="H594">
            <v>-125.200135503154</v>
          </cell>
          <cell r="I594">
            <v>1021.12875223264</v>
          </cell>
          <cell r="J594">
            <v>2286.5255985234</v>
          </cell>
          <cell r="K594">
            <v>3662.60222758105</v>
          </cell>
          <cell r="L594">
            <v>5160.85215568412</v>
          </cell>
          <cell r="M594">
            <v>6806.75693787233</v>
          </cell>
          <cell r="N594">
            <v>8615.27600368471</v>
          </cell>
          <cell r="O594">
            <v>10599.457327746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-1510.19374837497</v>
          </cell>
          <cell r="B595">
            <v>-3865.82080154354</v>
          </cell>
          <cell r="C595">
            <v>-4807.19179040276</v>
          </cell>
          <cell r="D595">
            <v>-4025.19508543273</v>
          </cell>
          <cell r="E595">
            <v>-3190.63705315182</v>
          </cell>
          <cell r="F595">
            <v>-2293.40013397604</v>
          </cell>
          <cell r="G595">
            <v>-1332.12117457899</v>
          </cell>
          <cell r="H595">
            <v>-283.876791263931</v>
          </cell>
          <cell r="I595">
            <v>868.08590723228</v>
          </cell>
          <cell r="J595">
            <v>2117.83527569765</v>
          </cell>
          <cell r="K595">
            <v>3495.30575241006</v>
          </cell>
          <cell r="L595">
            <v>5001.37161942154</v>
          </cell>
          <cell r="M595">
            <v>6647.16821378503</v>
          </cell>
          <cell r="N595">
            <v>8449.51552694095</v>
          </cell>
          <cell r="O595">
            <v>10438.089938271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-1721.56549648917</v>
          </cell>
          <cell r="B596">
            <v>-4662.82576563761</v>
          </cell>
          <cell r="C596">
            <v>-5719.51233180527</v>
          </cell>
          <cell r="D596">
            <v>-4995.57545411974</v>
          </cell>
          <cell r="E596">
            <v>-4228.93941315009</v>
          </cell>
          <cell r="F596">
            <v>-3416.52684695229</v>
          </cell>
          <cell r="G596">
            <v>-2550.07143211247</v>
          </cell>
          <cell r="H596">
            <v>-1610.39571988849</v>
          </cell>
          <cell r="I596">
            <v>-583.178076442503</v>
          </cell>
          <cell r="J596">
            <v>537.894967934898</v>
          </cell>
          <cell r="K596">
            <v>1765.67142093845</v>
          </cell>
          <cell r="L596">
            <v>3115.53317157576</v>
          </cell>
          <cell r="M596">
            <v>4595.42827318955</v>
          </cell>
          <cell r="N596">
            <v>6207.04173190862</v>
          </cell>
          <cell r="O596">
            <v>7969.94473415406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-1743.4625257625</v>
          </cell>
          <cell r="B597">
            <v>-4759.64376707008</v>
          </cell>
          <cell r="C597">
            <v>-5841.05295752334</v>
          </cell>
          <cell r="D597">
            <v>-5128.39242567085</v>
          </cell>
          <cell r="E597">
            <v>-4377.30919064603</v>
          </cell>
          <cell r="F597">
            <v>-3581.51237311942</v>
          </cell>
          <cell r="G597">
            <v>-2727.90903788885</v>
          </cell>
          <cell r="H597">
            <v>-1801.81136893281</v>
          </cell>
          <cell r="I597">
            <v>-793.642257536683</v>
          </cell>
          <cell r="J597">
            <v>310.373928479728</v>
          </cell>
          <cell r="K597">
            <v>1510.26172596947</v>
          </cell>
          <cell r="L597">
            <v>2834.60135681107</v>
          </cell>
          <cell r="M597">
            <v>4279.5956237302</v>
          </cell>
          <cell r="N597">
            <v>5861.95623707052</v>
          </cell>
          <cell r="O597">
            <v>7608.91002479345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-1542.23921471681</v>
          </cell>
          <cell r="B598">
            <v>-3987.45312652406</v>
          </cell>
          <cell r="C598">
            <v>-4954.26993672555</v>
          </cell>
          <cell r="D598">
            <v>-4184.25341917156</v>
          </cell>
          <cell r="E598">
            <v>-3364.7686588281</v>
          </cell>
          <cell r="F598">
            <v>-2486.4032978186</v>
          </cell>
          <cell r="G598">
            <v>-1544.75753044189</v>
          </cell>
          <cell r="H598">
            <v>-522.552993177236</v>
          </cell>
          <cell r="I598">
            <v>594.173513761527</v>
          </cell>
          <cell r="J598">
            <v>1813.94514519449</v>
          </cell>
          <cell r="K598">
            <v>3139.8674757416</v>
          </cell>
          <cell r="L598">
            <v>4596.25009081166</v>
          </cell>
          <cell r="M598">
            <v>6202.84077798339</v>
          </cell>
          <cell r="N598">
            <v>7961.22192214165</v>
          </cell>
          <cell r="O598">
            <v>9886.5598540417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-1469.4971968456</v>
          </cell>
          <cell r="B599">
            <v>-3702.60532651163</v>
          </cell>
          <cell r="C599">
            <v>-4613.40983402698</v>
          </cell>
          <cell r="D599">
            <v>-3823.90806160999</v>
          </cell>
          <cell r="E599">
            <v>-2980.82829140889</v>
          </cell>
          <cell r="F599">
            <v>-2081.45879935311</v>
          </cell>
          <cell r="G599">
            <v>-1109.71551973911</v>
          </cell>
          <cell r="H599">
            <v>-52.6256634176859</v>
          </cell>
          <cell r="I599">
            <v>1109.16605876994</v>
          </cell>
          <cell r="J599">
            <v>2381.15081501054</v>
          </cell>
          <cell r="K599">
            <v>3765.58955185797</v>
          </cell>
          <cell r="L599">
            <v>5287.10147227919</v>
          </cell>
          <cell r="M599">
            <v>6956.0875417958</v>
          </cell>
          <cell r="N599">
            <v>8780.02593375128</v>
          </cell>
          <cell r="O599">
            <v>10790.7821343956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-1762.67406754633</v>
          </cell>
          <cell r="B600">
            <v>-4827.00840066323</v>
          </cell>
          <cell r="C600">
            <v>-5916.28634285404</v>
          </cell>
          <cell r="D600">
            <v>-5199.49859040912</v>
          </cell>
          <cell r="E600">
            <v>-4444.03030365149</v>
          </cell>
          <cell r="F600">
            <v>-3656.39473296239</v>
          </cell>
          <cell r="G600">
            <v>-2819.88389771249</v>
          </cell>
          <cell r="H600">
            <v>-1903.64899551609</v>
          </cell>
          <cell r="I600">
            <v>-892.140723598162</v>
          </cell>
          <cell r="J600">
            <v>206.836671650363</v>
          </cell>
          <cell r="K600">
            <v>1406.62755378175</v>
          </cell>
          <cell r="L600">
            <v>2715.09639340659</v>
          </cell>
          <cell r="M600">
            <v>4142.50432098646</v>
          </cell>
          <cell r="N600">
            <v>5714.69956021452</v>
          </cell>
          <cell r="O600">
            <v>7433.11341955044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-1528.9767724426</v>
          </cell>
          <cell r="B601">
            <v>-3932.08394045401</v>
          </cell>
          <cell r="C601">
            <v>-4875.97806166447</v>
          </cell>
          <cell r="D601">
            <v>-4099.61729871535</v>
          </cell>
          <cell r="E601">
            <v>-3277.62106272243</v>
          </cell>
          <cell r="F601">
            <v>-2404.52804353983</v>
          </cell>
          <cell r="G601">
            <v>-1459.5257527834</v>
          </cell>
          <cell r="H601">
            <v>-432.977808046168</v>
          </cell>
          <cell r="I601">
            <v>686.925880689538</v>
          </cell>
          <cell r="J601">
            <v>1909.22247322005</v>
          </cell>
          <cell r="K601">
            <v>3249.94179448087</v>
          </cell>
          <cell r="L601">
            <v>4727.89605542176</v>
          </cell>
          <cell r="M601">
            <v>6349.40062735037</v>
          </cell>
          <cell r="N601">
            <v>8120.29822782496</v>
          </cell>
          <cell r="O601">
            <v>10067.0992855604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-1680.91968891808</v>
          </cell>
          <cell r="B602">
            <v>-4515.40402644953</v>
          </cell>
          <cell r="C602">
            <v>-5563.62375165105</v>
          </cell>
          <cell r="D602">
            <v>-4829.87033183729</v>
          </cell>
          <cell r="E602">
            <v>-4049.39847953896</v>
          </cell>
          <cell r="F602">
            <v>-3226.83119700983</v>
          </cell>
          <cell r="G602">
            <v>-2354.21411559161</v>
          </cell>
          <cell r="H602">
            <v>-1396.57935286203</v>
          </cell>
          <cell r="I602">
            <v>-350.679848654279</v>
          </cell>
          <cell r="J602">
            <v>794.533480120549</v>
          </cell>
          <cell r="K602">
            <v>2049.33965457711</v>
          </cell>
          <cell r="L602">
            <v>3414.86050056522</v>
          </cell>
          <cell r="M602">
            <v>4899.96616918683</v>
          </cell>
          <cell r="N602">
            <v>6530.04885975249</v>
          </cell>
          <cell r="O602">
            <v>8318.0050664395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-1608.29947810746</v>
          </cell>
          <cell r="B603">
            <v>-4230.10153244051</v>
          </cell>
          <cell r="C603">
            <v>-5222.02379591293</v>
          </cell>
          <cell r="D603">
            <v>-4465.15391349457</v>
          </cell>
          <cell r="E603">
            <v>-3663.60717256118</v>
          </cell>
          <cell r="F603">
            <v>-2802.5752890872</v>
          </cell>
          <cell r="G603">
            <v>-1872.53661144161</v>
          </cell>
          <cell r="H603">
            <v>-880.646302730458</v>
          </cell>
          <cell r="I603">
            <v>201.040852516833</v>
          </cell>
          <cell r="J603">
            <v>1390.86822996539</v>
          </cell>
          <cell r="K603">
            <v>2694.64786602151</v>
          </cell>
          <cell r="L603">
            <v>4116.52837159213</v>
          </cell>
          <cell r="M603">
            <v>5673.30945531207</v>
          </cell>
          <cell r="N603">
            <v>7377.43418118199</v>
          </cell>
          <cell r="O603">
            <v>9255.43254653685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-1706.21081370043</v>
          </cell>
          <cell r="B604">
            <v>-4609.96938729451</v>
          </cell>
          <cell r="C604">
            <v>-5660.51218061011</v>
          </cell>
          <cell r="D604">
            <v>-4933.51031942152</v>
          </cell>
          <cell r="E604">
            <v>-4163.40143612809</v>
          </cell>
          <cell r="F604">
            <v>-3349.91264513844</v>
          </cell>
          <cell r="G604">
            <v>-2475.19806976441</v>
          </cell>
          <cell r="H604">
            <v>-1527.82205012363</v>
          </cell>
          <cell r="I604">
            <v>-495.127685689462</v>
          </cell>
          <cell r="J604">
            <v>628.033747428479</v>
          </cell>
          <cell r="K604">
            <v>1851.01091588064</v>
          </cell>
          <cell r="L604">
            <v>3191.53539641311</v>
          </cell>
          <cell r="M604">
            <v>4667.33426304729</v>
          </cell>
          <cell r="N604">
            <v>6280.55398772847</v>
          </cell>
          <cell r="O604">
            <v>8049.47279751962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-1603.1215835415</v>
          </cell>
          <cell r="B605">
            <v>-4218.67339802155</v>
          </cell>
          <cell r="C605">
            <v>-5215.54572220279</v>
          </cell>
          <cell r="D605">
            <v>-4455.16467916706</v>
          </cell>
          <cell r="E605">
            <v>-3653.01100229644</v>
          </cell>
          <cell r="F605">
            <v>-2803.56392139234</v>
          </cell>
          <cell r="G605">
            <v>-1884.17376462383</v>
          </cell>
          <cell r="H605">
            <v>-888.456872534085</v>
          </cell>
          <cell r="I605">
            <v>197.321982359039</v>
          </cell>
          <cell r="J605">
            <v>1384.66270448328</v>
          </cell>
          <cell r="K605">
            <v>2691.34156289602</v>
          </cell>
          <cell r="L605">
            <v>4118.26446064173</v>
          </cell>
          <cell r="M605">
            <v>5682.08766457778</v>
          </cell>
          <cell r="N605">
            <v>7391.55250554755</v>
          </cell>
          <cell r="O605">
            <v>9267.83834923208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-1439.2825531388</v>
          </cell>
          <cell r="B606">
            <v>-3587.60890781619</v>
          </cell>
          <cell r="C606">
            <v>-4486.45252246662</v>
          </cell>
          <cell r="D606">
            <v>-3673.77218712803</v>
          </cell>
          <cell r="E606">
            <v>-2814.0308282522</v>
          </cell>
          <cell r="F606">
            <v>-1895.23814204552</v>
          </cell>
          <cell r="G606">
            <v>-910.373714805722</v>
          </cell>
          <cell r="H606">
            <v>156.877620536207</v>
          </cell>
          <cell r="I606">
            <v>1329.35887566489</v>
          </cell>
          <cell r="J606">
            <v>2611.80508142024</v>
          </cell>
          <cell r="K606">
            <v>4007.04175462281</v>
          </cell>
          <cell r="L606">
            <v>5542.592788949</v>
          </cell>
          <cell r="M606">
            <v>7231.64993385438</v>
          </cell>
          <cell r="N606">
            <v>9086.9069804259</v>
          </cell>
          <cell r="O606">
            <v>11115.0986241897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-1639.29438081778</v>
          </cell>
          <cell r="B607">
            <v>-4353.66003134753</v>
          </cell>
          <cell r="C607">
            <v>-5353.96063247319</v>
          </cell>
          <cell r="D607">
            <v>-4601.37484578811</v>
          </cell>
          <cell r="E607">
            <v>-3812.72037575664</v>
          </cell>
          <cell r="F607">
            <v>-2974.22704679677</v>
          </cell>
          <cell r="G607">
            <v>-2073.01799594475</v>
          </cell>
          <cell r="H607">
            <v>-1100.67821084572</v>
          </cell>
          <cell r="I607">
            <v>-37.1160628354892</v>
          </cell>
          <cell r="J607">
            <v>1133.06243128593</v>
          </cell>
          <cell r="K607">
            <v>2419.63281843632</v>
          </cell>
          <cell r="L607">
            <v>3832.13399900688</v>
          </cell>
          <cell r="M607">
            <v>5365.30388782207</v>
          </cell>
          <cell r="N607">
            <v>7039.68225857025</v>
          </cell>
          <cell r="O607">
            <v>8880.53620047822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-1539.87183640712</v>
          </cell>
          <cell r="B608">
            <v>-3976.12721002954</v>
          </cell>
          <cell r="C608">
            <v>-4934.06917971755</v>
          </cell>
          <cell r="D608">
            <v>-4153.76446204166</v>
          </cell>
          <cell r="E608">
            <v>-3323.41190387454</v>
          </cell>
          <cell r="F608">
            <v>-2436.25390980417</v>
          </cell>
          <cell r="G608">
            <v>-1483.81383053805</v>
          </cell>
          <cell r="H608">
            <v>-449.669279042661</v>
          </cell>
          <cell r="I608">
            <v>667.688533656264</v>
          </cell>
          <cell r="J608">
            <v>1885.24989961526</v>
          </cell>
          <cell r="K608">
            <v>3223.8767650313</v>
          </cell>
          <cell r="L608">
            <v>4693.18120706992</v>
          </cell>
          <cell r="M608">
            <v>6307.34264110947</v>
          </cell>
          <cell r="N608">
            <v>8078.86358735003</v>
          </cell>
          <cell r="O608">
            <v>10010.1614855077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-1596.16474140373</v>
          </cell>
          <cell r="B609">
            <v>-4184.2830787365</v>
          </cell>
          <cell r="C609">
            <v>-5166.0114758023</v>
          </cell>
          <cell r="D609">
            <v>-4409.09008640094</v>
          </cell>
          <cell r="E609">
            <v>-3593.54758716729</v>
          </cell>
          <cell r="F609">
            <v>-2722.06660405224</v>
          </cell>
          <cell r="G609">
            <v>-1790.73609889112</v>
          </cell>
          <cell r="H609">
            <v>-784.669247850886</v>
          </cell>
          <cell r="I609">
            <v>307.887863037131</v>
          </cell>
          <cell r="J609">
            <v>1496.62917992967</v>
          </cell>
          <cell r="K609">
            <v>2797.68463947265</v>
          </cell>
          <cell r="L609">
            <v>4229.21830774183</v>
          </cell>
          <cell r="M609">
            <v>5793.46529650809</v>
          </cell>
          <cell r="N609">
            <v>7511.61058808032</v>
          </cell>
          <cell r="O609">
            <v>9401.83092816998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-1642.91996587076</v>
          </cell>
          <cell r="B610">
            <v>-4360.96615901486</v>
          </cell>
          <cell r="C610">
            <v>-5369.38248394748</v>
          </cell>
          <cell r="D610">
            <v>-4629.33204278089</v>
          </cell>
          <cell r="E610">
            <v>-3846.18770110559</v>
          </cell>
          <cell r="F610">
            <v>-3010.54510481434</v>
          </cell>
          <cell r="G610">
            <v>-2113.38863068796</v>
          </cell>
          <cell r="H610">
            <v>-1143.75783428642</v>
          </cell>
          <cell r="I610">
            <v>-84.7508958510027</v>
          </cell>
          <cell r="J610">
            <v>1081.84974312538</v>
          </cell>
          <cell r="K610">
            <v>2368.53136166037</v>
          </cell>
          <cell r="L610">
            <v>3774.13165551236</v>
          </cell>
          <cell r="M610">
            <v>5301.66954893921</v>
          </cell>
          <cell r="N610">
            <v>6972.47869170862</v>
          </cell>
          <cell r="O610">
            <v>8809.59177702188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-1651.80105132374</v>
          </cell>
          <cell r="B611">
            <v>-4401.50257024752</v>
          </cell>
          <cell r="C611">
            <v>-5425.90256757956</v>
          </cell>
          <cell r="D611">
            <v>-4678.7715307407</v>
          </cell>
          <cell r="E611">
            <v>-3891.01676291024</v>
          </cell>
          <cell r="F611">
            <v>-3052.91931440619</v>
          </cell>
          <cell r="G611">
            <v>-2156.65163837438</v>
          </cell>
          <cell r="H611">
            <v>-1194.71657105922</v>
          </cell>
          <cell r="I611">
            <v>-156.409308086366</v>
          </cell>
          <cell r="J611">
            <v>994.761201835953</v>
          </cell>
          <cell r="K611">
            <v>2262.73495768757</v>
          </cell>
          <cell r="L611">
            <v>3651.32673494451</v>
          </cell>
          <cell r="M611">
            <v>5179.81093931215</v>
          </cell>
          <cell r="N611">
            <v>6855.43793918378</v>
          </cell>
          <cell r="O611">
            <v>8676.15049813398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-1486.34368352317</v>
          </cell>
          <cell r="B612">
            <v>-3769.5412811817</v>
          </cell>
          <cell r="C612">
            <v>-4693.06464537252</v>
          </cell>
          <cell r="D612">
            <v>-3905.33423012431</v>
          </cell>
          <cell r="E612">
            <v>-3057.90118095655</v>
          </cell>
          <cell r="F612">
            <v>-2145.38243785103</v>
          </cell>
          <cell r="G612">
            <v>-1170.63075531708</v>
          </cell>
          <cell r="H612">
            <v>-119.744405158288</v>
          </cell>
          <cell r="I612">
            <v>1021.72110123794</v>
          </cell>
          <cell r="J612">
            <v>2274.77183542746</v>
          </cell>
          <cell r="K612">
            <v>3657.80850523433</v>
          </cell>
          <cell r="L612">
            <v>5174.24080811522</v>
          </cell>
          <cell r="M612">
            <v>6829.87970973582</v>
          </cell>
          <cell r="N612">
            <v>8634.5924066803</v>
          </cell>
          <cell r="O612">
            <v>10621.9698055116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-1558.19974909392</v>
          </cell>
          <cell r="B613">
            <v>-4040.01630957204</v>
          </cell>
          <cell r="C613">
            <v>-5007.47473669978</v>
          </cell>
          <cell r="D613">
            <v>-4242.99915339617</v>
          </cell>
          <cell r="E613">
            <v>-3425.49648210861</v>
          </cell>
          <cell r="F613">
            <v>-2547.81640791543</v>
          </cell>
          <cell r="G613">
            <v>-1606.40806049437</v>
          </cell>
          <cell r="H613">
            <v>-587.864647907377</v>
          </cell>
          <cell r="I613">
            <v>532.054425380617</v>
          </cell>
          <cell r="J613">
            <v>1752.86559247021</v>
          </cell>
          <cell r="K613">
            <v>3087.45577041001</v>
          </cell>
          <cell r="L613">
            <v>4542.38457443962</v>
          </cell>
          <cell r="M613">
            <v>6140.19236320518</v>
          </cell>
          <cell r="N613">
            <v>7898.06799698364</v>
          </cell>
          <cell r="O613">
            <v>9821.95874996871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-1566.45408573306</v>
          </cell>
          <cell r="B614">
            <v>-4072.26931226461</v>
          </cell>
          <cell r="C614">
            <v>-5035.13676526026</v>
          </cell>
          <cell r="D614">
            <v>-4273.34211027213</v>
          </cell>
          <cell r="E614">
            <v>-3459.15680070607</v>
          </cell>
          <cell r="F614">
            <v>-2578.92081860996</v>
          </cell>
          <cell r="G614">
            <v>-1641.00429449175</v>
          </cell>
          <cell r="H614">
            <v>-631.264250693994</v>
          </cell>
          <cell r="I614">
            <v>480.109537980964</v>
          </cell>
          <cell r="J614">
            <v>1679.78802345885</v>
          </cell>
          <cell r="K614">
            <v>3000.20209562902</v>
          </cell>
          <cell r="L614">
            <v>4452.23536438177</v>
          </cell>
          <cell r="M614">
            <v>6050.03389552348</v>
          </cell>
          <cell r="N614">
            <v>7796.92691187128</v>
          </cell>
          <cell r="O614">
            <v>9703.14941770036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-1727.83259505857</v>
          </cell>
          <cell r="B615">
            <v>-4694.73496861069</v>
          </cell>
          <cell r="C615">
            <v>-5761.15682201093</v>
          </cell>
          <cell r="D615">
            <v>-5036.51324441774</v>
          </cell>
          <cell r="E615">
            <v>-4268.40063740908</v>
          </cell>
          <cell r="F615">
            <v>-3449.62506528159</v>
          </cell>
          <cell r="G615">
            <v>-2566.1169564269</v>
          </cell>
          <cell r="H615">
            <v>-1630.50481258331</v>
          </cell>
          <cell r="I615">
            <v>-614.909788678206</v>
          </cell>
          <cell r="J615">
            <v>500.607105175308</v>
          </cell>
          <cell r="K615">
            <v>1718.97822162602</v>
          </cell>
          <cell r="L615">
            <v>3054.95908501803</v>
          </cell>
          <cell r="M615">
            <v>4519.81591082084</v>
          </cell>
          <cell r="N615">
            <v>6140.64699603718</v>
          </cell>
          <cell r="O615">
            <v>7909.34768135726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-1733.54267751378</v>
          </cell>
          <cell r="B616">
            <v>-4720.48172098506</v>
          </cell>
          <cell r="C616">
            <v>-5792.77791534478</v>
          </cell>
          <cell r="D616">
            <v>-5078.94129796994</v>
          </cell>
          <cell r="E616">
            <v>-4331.26434985877</v>
          </cell>
          <cell r="F616">
            <v>-3529.6381740308</v>
          </cell>
          <cell r="G616">
            <v>-2667.48383647693</v>
          </cell>
          <cell r="H616">
            <v>-1735.51486634404</v>
          </cell>
          <cell r="I616">
            <v>-732.032525041263</v>
          </cell>
          <cell r="J616">
            <v>371.038344564726</v>
          </cell>
          <cell r="K616">
            <v>1584.56516568804</v>
          </cell>
          <cell r="L616">
            <v>2920.89254050613</v>
          </cell>
          <cell r="M616">
            <v>4379.09434329905</v>
          </cell>
          <cell r="N616">
            <v>5974.75554485166</v>
          </cell>
          <cell r="O616">
            <v>7734.0131641981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-1699.87971377845</v>
          </cell>
          <cell r="B617">
            <v>-4586.19459469226</v>
          </cell>
          <cell r="C617">
            <v>-5637.04083692584</v>
          </cell>
          <cell r="D617">
            <v>-4911.4678267204</v>
          </cell>
          <cell r="E617">
            <v>-4154.89562374258</v>
          </cell>
          <cell r="F617">
            <v>-3347.32643992506</v>
          </cell>
          <cell r="G617">
            <v>-2480.84701905852</v>
          </cell>
          <cell r="H617">
            <v>-1547.99997694421</v>
          </cell>
          <cell r="I617">
            <v>-530.410205847868</v>
          </cell>
          <cell r="J617">
            <v>588.003706149729</v>
          </cell>
          <cell r="K617">
            <v>1811.69199878519</v>
          </cell>
          <cell r="L617">
            <v>3157.97374061038</v>
          </cell>
          <cell r="M617">
            <v>4639.99185749066</v>
          </cell>
          <cell r="N617">
            <v>6255.12158617848</v>
          </cell>
          <cell r="O617">
            <v>8020.56934987593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-1442.45431060282</v>
          </cell>
          <cell r="B618">
            <v>-3596.99899172423</v>
          </cell>
          <cell r="C618">
            <v>-4483.24555879681</v>
          </cell>
          <cell r="D618">
            <v>-3675.3582657549</v>
          </cell>
          <cell r="E618">
            <v>-2820.110279612</v>
          </cell>
          <cell r="F618">
            <v>-1904.32422023421</v>
          </cell>
          <cell r="G618">
            <v>-914.805627058326</v>
          </cell>
          <cell r="H618">
            <v>165.030671138078</v>
          </cell>
          <cell r="I618">
            <v>1344.3281268069</v>
          </cell>
          <cell r="J618">
            <v>2644.49000741673</v>
          </cell>
          <cell r="K618">
            <v>4061.23193715693</v>
          </cell>
          <cell r="L618">
            <v>5605.79985829841</v>
          </cell>
          <cell r="M618">
            <v>7308.311056413</v>
          </cell>
          <cell r="N618">
            <v>9169.88022209296</v>
          </cell>
          <cell r="O618">
            <v>11210.0017178263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-1504.43142225223</v>
          </cell>
          <cell r="B619">
            <v>-3830.29570342981</v>
          </cell>
          <cell r="C619">
            <v>-4755.21780969769</v>
          </cell>
          <cell r="D619">
            <v>-3972.82600566814</v>
          </cell>
          <cell r="E619">
            <v>-3136.38417883379</v>
          </cell>
          <cell r="F619">
            <v>-2243.38905857811</v>
          </cell>
          <cell r="G619">
            <v>-1280.14748392759</v>
          </cell>
          <cell r="H619">
            <v>-234.111715197193</v>
          </cell>
          <cell r="I619">
            <v>913.037505677905</v>
          </cell>
          <cell r="J619">
            <v>2165.87966609881</v>
          </cell>
          <cell r="K619">
            <v>3533.23260783684</v>
          </cell>
          <cell r="L619">
            <v>5030.42379032618</v>
          </cell>
          <cell r="M619">
            <v>6669.5457784795</v>
          </cell>
          <cell r="N619">
            <v>8470.12501067985</v>
          </cell>
          <cell r="O619">
            <v>10448.2625567497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-1703.38223325356</v>
          </cell>
          <cell r="B620">
            <v>-4600.03693164024</v>
          </cell>
          <cell r="C620">
            <v>-5659.08052472024</v>
          </cell>
          <cell r="D620">
            <v>-4938.45331627233</v>
          </cell>
          <cell r="E620">
            <v>-4176.90879580199</v>
          </cell>
          <cell r="F620">
            <v>-3368.66297262232</v>
          </cell>
          <cell r="G620">
            <v>-2492.71697603375</v>
          </cell>
          <cell r="H620">
            <v>-1536.64957439675</v>
          </cell>
          <cell r="I620">
            <v>-503.027817527713</v>
          </cell>
          <cell r="J620">
            <v>621.054567449278</v>
          </cell>
          <cell r="K620">
            <v>1851.25112575187</v>
          </cell>
          <cell r="L620">
            <v>3195.90014617951</v>
          </cell>
          <cell r="M620">
            <v>4668.4940437933</v>
          </cell>
          <cell r="N620">
            <v>6293.15239345293</v>
          </cell>
          <cell r="O620">
            <v>8078.52707881831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-1629.13101139742</v>
          </cell>
          <cell r="B621">
            <v>-4316.79210394059</v>
          </cell>
          <cell r="C621">
            <v>-5310.86690598186</v>
          </cell>
          <cell r="D621">
            <v>-4551.38243649646</v>
          </cell>
          <cell r="E621">
            <v>-3752.77686028176</v>
          </cell>
          <cell r="F621">
            <v>-2903.62876534082</v>
          </cell>
          <cell r="G621">
            <v>-1994.45079751284</v>
          </cell>
          <cell r="H621">
            <v>-1010.74919641484</v>
          </cell>
          <cell r="I621">
            <v>61.1662401020543</v>
          </cell>
          <cell r="J621">
            <v>1238.51424877878</v>
          </cell>
          <cell r="K621">
            <v>2519.91463105221</v>
          </cell>
          <cell r="L621">
            <v>3927.64169863724</v>
          </cell>
          <cell r="M621">
            <v>5471.64258398121</v>
          </cell>
          <cell r="N621">
            <v>7166.70303985079</v>
          </cell>
          <cell r="O621">
            <v>9026.4701910352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-1551.54457566213</v>
          </cell>
          <cell r="B622">
            <v>-4018.12800213498</v>
          </cell>
          <cell r="C622">
            <v>-4976.89112985619</v>
          </cell>
          <cell r="D622">
            <v>-4202.98350367979</v>
          </cell>
          <cell r="E622">
            <v>-3382.9043306255</v>
          </cell>
          <cell r="F622">
            <v>-2510.63910091673</v>
          </cell>
          <cell r="G622">
            <v>-1579.6339302481</v>
          </cell>
          <cell r="H622">
            <v>-565.553832279933</v>
          </cell>
          <cell r="I622">
            <v>534.593312340302</v>
          </cell>
          <cell r="J622">
            <v>1746.70588603173</v>
          </cell>
          <cell r="K622">
            <v>3085.04964111776</v>
          </cell>
          <cell r="L622">
            <v>4549.40370710377</v>
          </cell>
          <cell r="M622">
            <v>6157.34806103634</v>
          </cell>
          <cell r="N622">
            <v>7916.90502970461</v>
          </cell>
          <cell r="O622">
            <v>9841.69323255432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-1659.68041878701</v>
          </cell>
          <cell r="B623">
            <v>-4421.88669781844</v>
          </cell>
          <cell r="C623">
            <v>-5434.65248301752</v>
          </cell>
          <cell r="D623">
            <v>-4690.54424191803</v>
          </cell>
          <cell r="E623">
            <v>-3908.51890960079</v>
          </cell>
          <cell r="F623">
            <v>-3079.04372710148</v>
          </cell>
          <cell r="G623">
            <v>-2184.15200551413</v>
          </cell>
          <cell r="H623">
            <v>-1210.72799476943</v>
          </cell>
          <cell r="I623">
            <v>-147.959912859237</v>
          </cell>
          <cell r="J623">
            <v>1012.33178310635</v>
          </cell>
          <cell r="K623">
            <v>2273.20352960449</v>
          </cell>
          <cell r="L623">
            <v>3655.18183807099</v>
          </cell>
          <cell r="M623">
            <v>5169.83441712906</v>
          </cell>
          <cell r="N623">
            <v>6839.00321673905</v>
          </cell>
          <cell r="O623">
            <v>8667.48606461058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-1469.91366167389</v>
          </cell>
          <cell r="B624">
            <v>-3707.67398285323</v>
          </cell>
          <cell r="C624">
            <v>-4618.66302273321</v>
          </cell>
          <cell r="D624">
            <v>-3815.91600387226</v>
          </cell>
          <cell r="E624">
            <v>-2966.26981666494</v>
          </cell>
          <cell r="F624">
            <v>-2056.95936909733</v>
          </cell>
          <cell r="G624">
            <v>-1090.53700419631</v>
          </cell>
          <cell r="H624">
            <v>-38.1986504946726</v>
          </cell>
          <cell r="I624">
            <v>1116.06587796987</v>
          </cell>
          <cell r="J624">
            <v>2372.63143834748</v>
          </cell>
          <cell r="K624">
            <v>3751.89080433865</v>
          </cell>
          <cell r="L624">
            <v>5258.86381587918</v>
          </cell>
          <cell r="M624">
            <v>6908.7932164823</v>
          </cell>
          <cell r="N624">
            <v>8727.05705274489</v>
          </cell>
          <cell r="O624">
            <v>10731.2029827958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-1707.34327782633</v>
          </cell>
          <cell r="B625">
            <v>-4613.94472720098</v>
          </cell>
          <cell r="C625">
            <v>-5664.76857131036</v>
          </cell>
          <cell r="D625">
            <v>-4935.9517385817</v>
          </cell>
          <cell r="E625">
            <v>-4166.04131604164</v>
          </cell>
          <cell r="F625">
            <v>-3348.73352097964</v>
          </cell>
          <cell r="G625">
            <v>-2476.17283299684</v>
          </cell>
          <cell r="H625">
            <v>-1529.04326117571</v>
          </cell>
          <cell r="I625">
            <v>-491.965846354898</v>
          </cell>
          <cell r="J625">
            <v>638.542925598953</v>
          </cell>
          <cell r="K625">
            <v>1874.29787246448</v>
          </cell>
          <cell r="L625">
            <v>3230.39377890497</v>
          </cell>
          <cell r="M625">
            <v>4712.15171011082</v>
          </cell>
          <cell r="N625">
            <v>6335.72600742014</v>
          </cell>
          <cell r="O625">
            <v>8123.66360562714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-1541.67612086217</v>
          </cell>
          <cell r="B626">
            <v>-3982.97491619406</v>
          </cell>
          <cell r="C626">
            <v>-4940.86602954572</v>
          </cell>
          <cell r="D626">
            <v>-4167.65930606328</v>
          </cell>
          <cell r="E626">
            <v>-3344.33379254718</v>
          </cell>
          <cell r="F626">
            <v>-2467.74878625856</v>
          </cell>
          <cell r="G626">
            <v>-1526.00473125474</v>
          </cell>
          <cell r="H626">
            <v>-503.902422594782</v>
          </cell>
          <cell r="I626">
            <v>614.333685494226</v>
          </cell>
          <cell r="J626">
            <v>1838.65971841739</v>
          </cell>
          <cell r="K626">
            <v>3176.19039737268</v>
          </cell>
          <cell r="L626">
            <v>4640.78961940065</v>
          </cell>
          <cell r="M626">
            <v>6248.68582067708</v>
          </cell>
          <cell r="N626">
            <v>8011.52271006603</v>
          </cell>
          <cell r="O626">
            <v>9950.77043184185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-1511.73548088915</v>
          </cell>
          <cell r="B627">
            <v>-3870.47459362303</v>
          </cell>
          <cell r="C627">
            <v>-4811.88346970916</v>
          </cell>
          <cell r="D627">
            <v>-4025.01082951439</v>
          </cell>
          <cell r="E627">
            <v>-3193.14991884687</v>
          </cell>
          <cell r="F627">
            <v>-2309.84979353439</v>
          </cell>
          <cell r="G627">
            <v>-1365.71580561954</v>
          </cell>
          <cell r="H627">
            <v>-325.566904049801</v>
          </cell>
          <cell r="I627">
            <v>806.281676220346</v>
          </cell>
          <cell r="J627">
            <v>2053.33035373022</v>
          </cell>
          <cell r="K627">
            <v>3421.95095237066</v>
          </cell>
          <cell r="L627">
            <v>4920.66440712586</v>
          </cell>
          <cell r="M627">
            <v>6558.35373974884</v>
          </cell>
          <cell r="N627">
            <v>8343.44334543524</v>
          </cell>
          <cell r="O627">
            <v>10305.4817305552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-1549.82230036733</v>
          </cell>
          <cell r="B628">
            <v>-4008.93979654162</v>
          </cell>
          <cell r="C628">
            <v>-4958.35635972261</v>
          </cell>
          <cell r="D628">
            <v>-4181.48475711548</v>
          </cell>
          <cell r="E628">
            <v>-3357.33684176477</v>
          </cell>
          <cell r="F628">
            <v>-2484.59977799099</v>
          </cell>
          <cell r="G628">
            <v>-1547.2760152317</v>
          </cell>
          <cell r="H628">
            <v>-522.495171377303</v>
          </cell>
          <cell r="I628">
            <v>593.919688930805</v>
          </cell>
          <cell r="J628">
            <v>1829.57111804986</v>
          </cell>
          <cell r="K628">
            <v>3168.84260818088</v>
          </cell>
          <cell r="L628">
            <v>4628.41414479081</v>
          </cell>
          <cell r="M628">
            <v>6231.85279405314</v>
          </cell>
          <cell r="N628">
            <v>7996.05517991159</v>
          </cell>
          <cell r="O628">
            <v>9927.77755304552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-1756.62401835103</v>
          </cell>
          <cell r="B629">
            <v>-4803.68639822258</v>
          </cell>
          <cell r="C629">
            <v>-5895.29634309311</v>
          </cell>
          <cell r="D629">
            <v>-5193.52005284226</v>
          </cell>
          <cell r="E629">
            <v>-4449.80030673623</v>
          </cell>
          <cell r="F629">
            <v>-3656.877386022</v>
          </cell>
          <cell r="G629">
            <v>-2807.24641127645</v>
          </cell>
          <cell r="H629">
            <v>-1893.40853010316</v>
          </cell>
          <cell r="I629">
            <v>-892.2643916232</v>
          </cell>
          <cell r="J629">
            <v>201.78883761075</v>
          </cell>
          <cell r="K629">
            <v>1405.52042858388</v>
          </cell>
          <cell r="L629">
            <v>2719.9447778354</v>
          </cell>
          <cell r="M629">
            <v>4148.06937558033</v>
          </cell>
          <cell r="N629">
            <v>5714.91122408358</v>
          </cell>
          <cell r="O629">
            <v>7432.43192630933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-1607.89555355704</v>
          </cell>
          <cell r="B630">
            <v>-4240.60571498646</v>
          </cell>
          <cell r="C630">
            <v>-5231.11927046161</v>
          </cell>
          <cell r="D630">
            <v>-4471.02640703798</v>
          </cell>
          <cell r="E630">
            <v>-3670.4443103719</v>
          </cell>
          <cell r="F630">
            <v>-2814.96513403459</v>
          </cell>
          <cell r="G630">
            <v>-1894.3083378105</v>
          </cell>
          <cell r="H630">
            <v>-902.192476695277</v>
          </cell>
          <cell r="I630">
            <v>173.671641129957</v>
          </cell>
          <cell r="J630">
            <v>1356.05030561163</v>
          </cell>
          <cell r="K630">
            <v>2652.88148446851</v>
          </cell>
          <cell r="L630">
            <v>4070.92034271588</v>
          </cell>
          <cell r="M630">
            <v>5624.40356647988</v>
          </cell>
          <cell r="N630">
            <v>7336.94811705415</v>
          </cell>
          <cell r="O630">
            <v>9207.64073264322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-1655.82824907356</v>
          </cell>
          <cell r="B631">
            <v>-4425.23323827027</v>
          </cell>
          <cell r="C631">
            <v>-5455.97846420154</v>
          </cell>
          <cell r="D631">
            <v>-4707.27344708743</v>
          </cell>
          <cell r="E631">
            <v>-3925.08645692934</v>
          </cell>
          <cell r="F631">
            <v>-3088.82739608521</v>
          </cell>
          <cell r="G631">
            <v>-2194.54974717701</v>
          </cell>
          <cell r="H631">
            <v>-1234.74478893419</v>
          </cell>
          <cell r="I631">
            <v>-181.069109040168</v>
          </cell>
          <cell r="J631">
            <v>974.899600906938</v>
          </cell>
          <cell r="K631">
            <v>2237.77276766342</v>
          </cell>
          <cell r="L631">
            <v>3617.59341762883</v>
          </cell>
          <cell r="M631">
            <v>5124.06021174944</v>
          </cell>
          <cell r="N631">
            <v>6775.594995201</v>
          </cell>
          <cell r="O631">
            <v>8578.32080143725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-1734.35191895884</v>
          </cell>
          <cell r="B632">
            <v>-4723.83628477115</v>
          </cell>
          <cell r="C632">
            <v>-5804.35848423049</v>
          </cell>
          <cell r="D632">
            <v>-5092.47147382482</v>
          </cell>
          <cell r="E632">
            <v>-4337.57049118153</v>
          </cell>
          <cell r="F632">
            <v>-3539.94738828121</v>
          </cell>
          <cell r="G632">
            <v>-2688.93352065354</v>
          </cell>
          <cell r="H632">
            <v>-1768.98099502987</v>
          </cell>
          <cell r="I632">
            <v>-768.697341824241</v>
          </cell>
          <cell r="J632">
            <v>325.111130743827</v>
          </cell>
          <cell r="K632">
            <v>1535.80516135431</v>
          </cell>
          <cell r="L632">
            <v>2857.73249762721</v>
          </cell>
          <cell r="M632">
            <v>4297.74693316712</v>
          </cell>
          <cell r="N632">
            <v>5873.70125149481</v>
          </cell>
          <cell r="O632">
            <v>7601.46858649017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-1760.37346011269</v>
          </cell>
          <cell r="B633">
            <v>-4820.72694912208</v>
          </cell>
          <cell r="C633">
            <v>-5903.23004212657</v>
          </cell>
          <cell r="D633">
            <v>-5195.57865546554</v>
          </cell>
          <cell r="E633">
            <v>-4448.95477203006</v>
          </cell>
          <cell r="F633">
            <v>-3645.21927037171</v>
          </cell>
          <cell r="G633">
            <v>-2796.27591136326</v>
          </cell>
          <cell r="H633">
            <v>-1888.04869343021</v>
          </cell>
          <cell r="I633">
            <v>-894.511878355307</v>
          </cell>
          <cell r="J633">
            <v>194.470310463829</v>
          </cell>
          <cell r="K633">
            <v>1380.52736471863</v>
          </cell>
          <cell r="L633">
            <v>2686.87616328749</v>
          </cell>
          <cell r="M633">
            <v>4119.99392784506</v>
          </cell>
          <cell r="N633">
            <v>5686.09995074612</v>
          </cell>
          <cell r="O633">
            <v>7407.31140585305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-1668.78975443749</v>
          </cell>
          <cell r="B634">
            <v>-4468.13812292132</v>
          </cell>
          <cell r="C634">
            <v>-5504.90463891992</v>
          </cell>
          <cell r="D634">
            <v>-4764.80587572876</v>
          </cell>
          <cell r="E634">
            <v>-3985.04782223192</v>
          </cell>
          <cell r="F634">
            <v>-3151.94089738154</v>
          </cell>
          <cell r="G634">
            <v>-2267.08537356632</v>
          </cell>
          <cell r="H634">
            <v>-1306.8117696079</v>
          </cell>
          <cell r="I634">
            <v>-261.341111284713</v>
          </cell>
          <cell r="J634">
            <v>886.230909563769</v>
          </cell>
          <cell r="K634">
            <v>2144.90183087617</v>
          </cell>
          <cell r="L634">
            <v>3515.84293198666</v>
          </cell>
          <cell r="M634">
            <v>5020.47550925409</v>
          </cell>
          <cell r="N634">
            <v>6673.36113641004</v>
          </cell>
          <cell r="O634">
            <v>8486.77383351904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-1435.18510777963</v>
          </cell>
          <cell r="B635">
            <v>-3576.58242453878</v>
          </cell>
          <cell r="C635">
            <v>-4471.45910150062</v>
          </cell>
          <cell r="D635">
            <v>-3656.52511308899</v>
          </cell>
          <cell r="E635">
            <v>-2786.10360519788</v>
          </cell>
          <cell r="F635">
            <v>-1851.69233787539</v>
          </cell>
          <cell r="G635">
            <v>-845.555512387448</v>
          </cell>
          <cell r="H635">
            <v>235.036744016267</v>
          </cell>
          <cell r="I635">
            <v>1418.07691238204</v>
          </cell>
          <cell r="J635">
            <v>2710.845408804</v>
          </cell>
          <cell r="K635">
            <v>4122.72119515622</v>
          </cell>
          <cell r="L635">
            <v>5669.50489290056</v>
          </cell>
          <cell r="M635">
            <v>7361.51318942626</v>
          </cell>
          <cell r="N635">
            <v>9224.44937033432</v>
          </cell>
          <cell r="O635">
            <v>11266.7898844293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-1666.96886161912</v>
          </cell>
          <cell r="B636">
            <v>-4468.08116926697</v>
          </cell>
          <cell r="C636">
            <v>-5503.33177723121</v>
          </cell>
          <cell r="D636">
            <v>-4757.02296317418</v>
          </cell>
          <cell r="E636">
            <v>-3974.49441487052</v>
          </cell>
          <cell r="F636">
            <v>-3144.71002879095</v>
          </cell>
          <cell r="G636">
            <v>-2255.07299918462</v>
          </cell>
          <cell r="H636">
            <v>-1288.10895882256</v>
          </cell>
          <cell r="I636">
            <v>-236.287315418422</v>
          </cell>
          <cell r="J636">
            <v>918.343926774995</v>
          </cell>
          <cell r="K636">
            <v>2178.97227146727</v>
          </cell>
          <cell r="L636">
            <v>3556.14455958985</v>
          </cell>
          <cell r="M636">
            <v>5065.3005806627</v>
          </cell>
          <cell r="N636">
            <v>6713.18232542594</v>
          </cell>
          <cell r="O636">
            <v>8521.08454234363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-1709.46230413927</v>
          </cell>
          <cell r="B637">
            <v>-4624.16459568252</v>
          </cell>
          <cell r="C637">
            <v>-5676.16181555775</v>
          </cell>
          <cell r="D637">
            <v>-4947.39436537345</v>
          </cell>
          <cell r="E637">
            <v>-4173.12253340977</v>
          </cell>
          <cell r="F637">
            <v>-3355.63219285864</v>
          </cell>
          <cell r="G637">
            <v>-2476.65638945761</v>
          </cell>
          <cell r="H637">
            <v>-1537.33803053646</v>
          </cell>
          <cell r="I637">
            <v>-511.82729840228</v>
          </cell>
          <cell r="J637">
            <v>619.364095047608</v>
          </cell>
          <cell r="K637">
            <v>1845.59796386907</v>
          </cell>
          <cell r="L637">
            <v>3190.26220882972</v>
          </cell>
          <cell r="M637">
            <v>4665.17998490621</v>
          </cell>
          <cell r="N637">
            <v>6284.70628834653</v>
          </cell>
          <cell r="O637">
            <v>8072.80287991199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-1571.31472555544</v>
          </cell>
          <cell r="B638">
            <v>-4096.36939864512</v>
          </cell>
          <cell r="C638">
            <v>-5072.99032462414</v>
          </cell>
          <cell r="D638">
            <v>-4303.95887314035</v>
          </cell>
          <cell r="E638">
            <v>-3487.09258479362</v>
          </cell>
          <cell r="F638">
            <v>-2628.84117192137</v>
          </cell>
          <cell r="G638">
            <v>-1713.31389610037</v>
          </cell>
          <cell r="H638">
            <v>-719.65147742168</v>
          </cell>
          <cell r="I638">
            <v>380.533005996011</v>
          </cell>
          <cell r="J638">
            <v>1577.01650782184</v>
          </cell>
          <cell r="K638">
            <v>2886.96665095794</v>
          </cell>
          <cell r="L638">
            <v>4323.57474586204</v>
          </cell>
          <cell r="M638">
            <v>5902.54084083265</v>
          </cell>
          <cell r="N638">
            <v>7644.34387783419</v>
          </cell>
          <cell r="O638">
            <v>9548.77922234371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-1587.54460274904</v>
          </cell>
          <cell r="B639">
            <v>-4161.05705353082</v>
          </cell>
          <cell r="C639">
            <v>-5147.80240536279</v>
          </cell>
          <cell r="D639">
            <v>-4393.35372559017</v>
          </cell>
          <cell r="E639">
            <v>-3592.49944392946</v>
          </cell>
          <cell r="F639">
            <v>-2729.77865456448</v>
          </cell>
          <cell r="G639">
            <v>-1814.31876971424</v>
          </cell>
          <cell r="H639">
            <v>-820.749877760474</v>
          </cell>
          <cell r="I639">
            <v>265.088948165144</v>
          </cell>
          <cell r="J639">
            <v>1453.83948054434</v>
          </cell>
          <cell r="K639">
            <v>2754.50910191476</v>
          </cell>
          <cell r="L639">
            <v>4180.5275198678</v>
          </cell>
          <cell r="M639">
            <v>5738.39690095836</v>
          </cell>
          <cell r="N639">
            <v>7446.57477152547</v>
          </cell>
          <cell r="O639">
            <v>9322.08109187234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-1545.38597483209</v>
          </cell>
          <cell r="B640">
            <v>-3990.67574805497</v>
          </cell>
          <cell r="C640">
            <v>-4935.27748080604</v>
          </cell>
          <cell r="D640">
            <v>-4159.05821013041</v>
          </cell>
          <cell r="E640">
            <v>-3337.15579929956</v>
          </cell>
          <cell r="F640">
            <v>-2455.93025954526</v>
          </cell>
          <cell r="G640">
            <v>-1501.42538058752</v>
          </cell>
          <cell r="H640">
            <v>-476.882037989582</v>
          </cell>
          <cell r="I640">
            <v>637.649731823784</v>
          </cell>
          <cell r="J640">
            <v>1862.54559226694</v>
          </cell>
          <cell r="K640">
            <v>3201.68452750586</v>
          </cell>
          <cell r="L640">
            <v>4675.43399390002</v>
          </cell>
          <cell r="M640">
            <v>6290.11695220052</v>
          </cell>
          <cell r="N640">
            <v>8053.18133021493</v>
          </cell>
          <cell r="O640">
            <v>9983.46178384787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-1620.99688625794</v>
          </cell>
          <cell r="B641">
            <v>-4290.55271978475</v>
          </cell>
          <cell r="C641">
            <v>-5298.35554984182</v>
          </cell>
          <cell r="D641">
            <v>-4538.82154380857</v>
          </cell>
          <cell r="E641">
            <v>-3735.56248610868</v>
          </cell>
          <cell r="F641">
            <v>-2883.18065133105</v>
          </cell>
          <cell r="G641">
            <v>-1967.6530803532</v>
          </cell>
          <cell r="H641">
            <v>-976.149644537077</v>
          </cell>
          <cell r="I641">
            <v>101.870765955222</v>
          </cell>
          <cell r="J641">
            <v>1281.14782275588</v>
          </cell>
          <cell r="K641">
            <v>2575.18014900074</v>
          </cell>
          <cell r="L641">
            <v>4002.98401258798</v>
          </cell>
          <cell r="M641">
            <v>5566.40719422605</v>
          </cell>
          <cell r="N641">
            <v>7268.61498408694</v>
          </cell>
          <cell r="O641">
            <v>9129.65222858352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-1591.25933590256</v>
          </cell>
          <cell r="B642">
            <v>-4169.00840065639</v>
          </cell>
          <cell r="C642">
            <v>-5151.18241356998</v>
          </cell>
          <cell r="D642">
            <v>-4392.42217111376</v>
          </cell>
          <cell r="E642">
            <v>-3583.55352976988</v>
          </cell>
          <cell r="F642">
            <v>-2726.55051938773</v>
          </cell>
          <cell r="G642">
            <v>-1805.74210680614</v>
          </cell>
          <cell r="H642">
            <v>-810.733442859398</v>
          </cell>
          <cell r="I642">
            <v>278.223822052909</v>
          </cell>
          <cell r="J642">
            <v>1470.60081030538</v>
          </cell>
          <cell r="K642">
            <v>2769.67768937288</v>
          </cell>
          <cell r="L642">
            <v>4197.19086275715</v>
          </cell>
          <cell r="M642">
            <v>5763.15518222155</v>
          </cell>
          <cell r="N642">
            <v>7483.74379525121</v>
          </cell>
          <cell r="O642">
            <v>9373.16270972592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-1637.9098170704</v>
          </cell>
          <cell r="B643">
            <v>-4354.65453286771</v>
          </cell>
          <cell r="C643">
            <v>-5371.52839312259</v>
          </cell>
          <cell r="D643">
            <v>-4627.61875992275</v>
          </cell>
          <cell r="E643">
            <v>-3842.4252993113</v>
          </cell>
          <cell r="F643">
            <v>-3001.00620513604</v>
          </cell>
          <cell r="G643">
            <v>-2095.88241949427</v>
          </cell>
          <cell r="H643">
            <v>-1127.50581529205</v>
          </cell>
          <cell r="I643">
            <v>-73.3026465092084</v>
          </cell>
          <cell r="J643">
            <v>1089.70513480421</v>
          </cell>
          <cell r="K643">
            <v>2365.24935786726</v>
          </cell>
          <cell r="L643">
            <v>3760.46333643009</v>
          </cell>
          <cell r="M643">
            <v>5284.42049028321</v>
          </cell>
          <cell r="N643">
            <v>6953.79433836479</v>
          </cell>
          <cell r="O643">
            <v>8788.57033148021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-1484.95335194521</v>
          </cell>
          <cell r="B644">
            <v>-3768.16209558667</v>
          </cell>
          <cell r="C644">
            <v>-4694.17515245588</v>
          </cell>
          <cell r="D644">
            <v>-3896.62691231612</v>
          </cell>
          <cell r="E644">
            <v>-3048.79721358566</v>
          </cell>
          <cell r="F644">
            <v>-2150.57409886614</v>
          </cell>
          <cell r="G644">
            <v>-1192.66401166122</v>
          </cell>
          <cell r="H644">
            <v>-141.780681544207</v>
          </cell>
          <cell r="I644">
            <v>1007.19115052418</v>
          </cell>
          <cell r="J644">
            <v>2270.62146597662</v>
          </cell>
          <cell r="K644">
            <v>3648.87300239916</v>
          </cell>
          <cell r="L644">
            <v>5148.50241510671</v>
          </cell>
          <cell r="M644">
            <v>6797.42403785084</v>
          </cell>
          <cell r="N644">
            <v>8612.16856777599</v>
          </cell>
          <cell r="O644">
            <v>10594.4250150664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-1563.84948682898</v>
          </cell>
          <cell r="B645">
            <v>-4072.28971050302</v>
          </cell>
          <cell r="C645">
            <v>-5050.14532162955</v>
          </cell>
          <cell r="D645">
            <v>-4284.49280640843</v>
          </cell>
          <cell r="E645">
            <v>-3475.93458040917</v>
          </cell>
          <cell r="F645">
            <v>-2616.43879278109</v>
          </cell>
          <cell r="G645">
            <v>-1688.37010351403</v>
          </cell>
          <cell r="H645">
            <v>-678.43126481407</v>
          </cell>
          <cell r="I645">
            <v>422.983632121097</v>
          </cell>
          <cell r="J645">
            <v>1627.61450924987</v>
          </cell>
          <cell r="K645">
            <v>2954.49073306833</v>
          </cell>
          <cell r="L645">
            <v>4401.85900186314</v>
          </cell>
          <cell r="M645">
            <v>5991.34258420274</v>
          </cell>
          <cell r="N645">
            <v>7739.11370072422</v>
          </cell>
          <cell r="O645">
            <v>9644.87968907208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-1460.06814692194</v>
          </cell>
          <cell r="B646">
            <v>-3672.32266022311</v>
          </cell>
          <cell r="C646">
            <v>-4577.54944450716</v>
          </cell>
          <cell r="D646">
            <v>-3764.24820103153</v>
          </cell>
          <cell r="E646">
            <v>-2905.06818330008</v>
          </cell>
          <cell r="F646">
            <v>-1991.04269675662</v>
          </cell>
          <cell r="G646">
            <v>-1013.76522358362</v>
          </cell>
          <cell r="H646">
            <v>45.9503586778266</v>
          </cell>
          <cell r="I646">
            <v>1217.24507299813</v>
          </cell>
          <cell r="J646">
            <v>2496.20396639569</v>
          </cell>
          <cell r="K646">
            <v>3894.81761943038</v>
          </cell>
          <cell r="L646">
            <v>5421.5849762189</v>
          </cell>
          <cell r="M646">
            <v>7092.51405709205</v>
          </cell>
          <cell r="N646">
            <v>8923.61472363219</v>
          </cell>
          <cell r="O646">
            <v>10930.9773990883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-1736.15220371248</v>
          </cell>
          <cell r="B647">
            <v>-4720.18430632039</v>
          </cell>
          <cell r="C647">
            <v>-5784.01635246559</v>
          </cell>
          <cell r="D647">
            <v>-5064.24986930965</v>
          </cell>
          <cell r="E647">
            <v>-4304.77823823819</v>
          </cell>
          <cell r="F647">
            <v>-3480.93440530271</v>
          </cell>
          <cell r="G647">
            <v>-2610.17886939133</v>
          </cell>
          <cell r="H647">
            <v>-1667.8806205904</v>
          </cell>
          <cell r="I647">
            <v>-638.35874080429</v>
          </cell>
          <cell r="J647">
            <v>478.641653506173</v>
          </cell>
          <cell r="K647">
            <v>1706.66186185044</v>
          </cell>
          <cell r="L647">
            <v>3047.46431404198</v>
          </cell>
          <cell r="M647">
            <v>4513.41758621708</v>
          </cell>
          <cell r="N647">
            <v>6122.68854750813</v>
          </cell>
          <cell r="O647">
            <v>7891.14836003976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-1468.06788522053</v>
          </cell>
          <cell r="B648">
            <v>-3704.81470021315</v>
          </cell>
          <cell r="C648">
            <v>-4614.63444677898</v>
          </cell>
          <cell r="D648">
            <v>-3817.88600621174</v>
          </cell>
          <cell r="E648">
            <v>-2966.46265244537</v>
          </cell>
          <cell r="F648">
            <v>-2053.86570360747</v>
          </cell>
          <cell r="G648">
            <v>-1074.74494444811</v>
          </cell>
          <cell r="H648">
            <v>-20.9362994518591</v>
          </cell>
          <cell r="I648">
            <v>1134.30218855524</v>
          </cell>
          <cell r="J648">
            <v>2410.06748106465</v>
          </cell>
          <cell r="K648">
            <v>3808.79503982989</v>
          </cell>
          <cell r="L648">
            <v>5323.43388564773</v>
          </cell>
          <cell r="M648">
            <v>6974.79235927418</v>
          </cell>
          <cell r="N648">
            <v>8802.19431374905</v>
          </cell>
          <cell r="O648">
            <v>10805.937638095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-1685.69905904568</v>
          </cell>
          <cell r="B649">
            <v>-4529.52983403505</v>
          </cell>
          <cell r="C649">
            <v>-5566.25733144588</v>
          </cell>
          <cell r="D649">
            <v>-4834.89595871796</v>
          </cell>
          <cell r="E649">
            <v>-4058.63526920425</v>
          </cell>
          <cell r="F649">
            <v>-3233.08775505466</v>
          </cell>
          <cell r="G649">
            <v>-2353.29652034641</v>
          </cell>
          <cell r="H649">
            <v>-1401.96477533858</v>
          </cell>
          <cell r="I649">
            <v>-359.708348328087</v>
          </cell>
          <cell r="J649">
            <v>783.50627346667</v>
          </cell>
          <cell r="K649">
            <v>2034.05221320709</v>
          </cell>
          <cell r="L649">
            <v>3412.29235293224</v>
          </cell>
          <cell r="M649">
            <v>4914.1136665228</v>
          </cell>
          <cell r="N649">
            <v>6560.43606756899</v>
          </cell>
          <cell r="O649">
            <v>8372.76170040499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-1508.11104297333</v>
          </cell>
          <cell r="B650">
            <v>-3847.23299685136</v>
          </cell>
          <cell r="C650">
            <v>-4760.53125655781</v>
          </cell>
          <cell r="D650">
            <v>-3967.44144729889</v>
          </cell>
          <cell r="E650">
            <v>-3135.05381234382</v>
          </cell>
          <cell r="F650">
            <v>-2246.71056293026</v>
          </cell>
          <cell r="G650">
            <v>-1288.42768692102</v>
          </cell>
          <cell r="H650">
            <v>-249.619286940801</v>
          </cell>
          <cell r="I650">
            <v>887.449936282357</v>
          </cell>
          <cell r="J650">
            <v>2134.11060748899</v>
          </cell>
          <cell r="K650">
            <v>3500.50591080187</v>
          </cell>
          <cell r="L650">
            <v>5005.84665958892</v>
          </cell>
          <cell r="M650">
            <v>6656.56249298603</v>
          </cell>
          <cell r="N650">
            <v>8455.49421273205</v>
          </cell>
          <cell r="O650">
            <v>10429.0086319313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A651">
            <v>-1529.49233885976</v>
          </cell>
          <cell r="B651">
            <v>-3935.30694256152</v>
          </cell>
          <cell r="C651">
            <v>-4884.94006397215</v>
          </cell>
          <cell r="D651">
            <v>-4113.27824227583</v>
          </cell>
          <cell r="E651">
            <v>-3285.91851844245</v>
          </cell>
          <cell r="F651">
            <v>-2402.50717412312</v>
          </cell>
          <cell r="G651">
            <v>-1464.68587643736</v>
          </cell>
          <cell r="H651">
            <v>-437.739095121545</v>
          </cell>
          <cell r="I651">
            <v>681.464886470289</v>
          </cell>
          <cell r="J651">
            <v>1912.25953225602</v>
          </cell>
          <cell r="K651">
            <v>3255.09970525355</v>
          </cell>
          <cell r="L651">
            <v>4714.77132001874</v>
          </cell>
          <cell r="M651">
            <v>6318.43488049628</v>
          </cell>
          <cell r="N651">
            <v>8073.90322246559</v>
          </cell>
          <cell r="O651">
            <v>10009.0986423896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A652">
            <v>-1758.09555137391</v>
          </cell>
          <cell r="B652">
            <v>-4803.15360270165</v>
          </cell>
          <cell r="C652">
            <v>-5877.37916472683</v>
          </cell>
          <cell r="D652">
            <v>-5168.65302906389</v>
          </cell>
          <cell r="E652">
            <v>-4418.23827349567</v>
          </cell>
          <cell r="F652">
            <v>-3624.14631094968</v>
          </cell>
          <cell r="G652">
            <v>-2784.48052611811</v>
          </cell>
          <cell r="H652">
            <v>-1876.88400616368</v>
          </cell>
          <cell r="I652">
            <v>-882.096672936382</v>
          </cell>
          <cell r="J652">
            <v>215.872737121308</v>
          </cell>
          <cell r="K652">
            <v>1407.17095189128</v>
          </cell>
          <cell r="L652">
            <v>2724.48377589403</v>
          </cell>
          <cell r="M652">
            <v>4155.82374311411</v>
          </cell>
          <cell r="N652">
            <v>5726.23743701129</v>
          </cell>
          <cell r="O652">
            <v>7448.28922294115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A653">
            <v>-1737.85648767995</v>
          </cell>
          <cell r="B653">
            <v>-4729.92392346742</v>
          </cell>
          <cell r="C653">
            <v>-5807.02742182165</v>
          </cell>
          <cell r="D653">
            <v>-5098.3907902669</v>
          </cell>
          <cell r="E653">
            <v>-4344.95783900543</v>
          </cell>
          <cell r="F653">
            <v>-3542.26072492538</v>
          </cell>
          <cell r="G653">
            <v>-2695.11426272617</v>
          </cell>
          <cell r="H653">
            <v>-1763.29938657935</v>
          </cell>
          <cell r="I653">
            <v>-750.124009947698</v>
          </cell>
          <cell r="J653">
            <v>355.68217426515</v>
          </cell>
          <cell r="K653">
            <v>1568.20122414473</v>
          </cell>
          <cell r="L653">
            <v>2896.87666079618</v>
          </cell>
          <cell r="M653">
            <v>4356.84618922808</v>
          </cell>
          <cell r="N653">
            <v>5948.23207378518</v>
          </cell>
          <cell r="O653">
            <v>7703.70668662257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-1497.36335859696</v>
          </cell>
          <cell r="B654">
            <v>-3801.07368821105</v>
          </cell>
          <cell r="C654">
            <v>-4723.33085810455</v>
          </cell>
          <cell r="D654">
            <v>-3937.05767533669</v>
          </cell>
          <cell r="E654">
            <v>-3095.60812718672</v>
          </cell>
          <cell r="F654">
            <v>-2208.16519756895</v>
          </cell>
          <cell r="G654">
            <v>-1256.29699104209</v>
          </cell>
          <cell r="H654">
            <v>-215.497169011137</v>
          </cell>
          <cell r="I654">
            <v>930.970710613066</v>
          </cell>
          <cell r="J654">
            <v>2184.52577421202</v>
          </cell>
          <cell r="K654">
            <v>3549.67697404504</v>
          </cell>
          <cell r="L654">
            <v>5046.95768756459</v>
          </cell>
          <cell r="M654">
            <v>6691.65184403735</v>
          </cell>
          <cell r="N654">
            <v>8490.53926715536</v>
          </cell>
          <cell r="O654">
            <v>10465.4045344997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A655">
            <v>-1596.76120208336</v>
          </cell>
          <cell r="B655">
            <v>-4192.58589284785</v>
          </cell>
          <cell r="C655">
            <v>-5185.89395002016</v>
          </cell>
          <cell r="D655">
            <v>-4420.25046144975</v>
          </cell>
          <cell r="E655">
            <v>-3601.36926387468</v>
          </cell>
          <cell r="F655">
            <v>-2735.96150861622</v>
          </cell>
          <cell r="G655">
            <v>-1812.41440377013</v>
          </cell>
          <cell r="H655">
            <v>-816.202543325672</v>
          </cell>
          <cell r="I655">
            <v>281.427370565394</v>
          </cell>
          <cell r="J655">
            <v>1485.23063835248</v>
          </cell>
          <cell r="K655">
            <v>2791.77983310495</v>
          </cell>
          <cell r="L655">
            <v>4222.99383378677</v>
          </cell>
          <cell r="M655">
            <v>5793.87326797311</v>
          </cell>
          <cell r="N655">
            <v>7510.39300958883</v>
          </cell>
          <cell r="O655">
            <v>9392.57632921762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A656">
            <v>-1609.62510974637</v>
          </cell>
          <cell r="B656">
            <v>-4236.863208443</v>
          </cell>
          <cell r="C656">
            <v>-5232.8544264189</v>
          </cell>
          <cell r="D656">
            <v>-4482.2612154768</v>
          </cell>
          <cell r="E656">
            <v>-3677.96911192433</v>
          </cell>
          <cell r="F656">
            <v>-2822.51184820754</v>
          </cell>
          <cell r="G656">
            <v>-1905.32117440689</v>
          </cell>
          <cell r="H656">
            <v>-919.385388788276</v>
          </cell>
          <cell r="I656">
            <v>162.169297836663</v>
          </cell>
          <cell r="J656">
            <v>1356.30152452793</v>
          </cell>
          <cell r="K656">
            <v>2661.64591658942</v>
          </cell>
          <cell r="L656">
            <v>4081.73233451569</v>
          </cell>
          <cell r="M656">
            <v>5638.64469139437</v>
          </cell>
          <cell r="N656">
            <v>7353.18035590073</v>
          </cell>
          <cell r="O656">
            <v>9228.53283712075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-1661.18770588621</v>
          </cell>
          <cell r="B657">
            <v>-4436.14553780599</v>
          </cell>
          <cell r="C657">
            <v>-5456.65266263943</v>
          </cell>
          <cell r="D657">
            <v>-4710.80020004145</v>
          </cell>
          <cell r="E657">
            <v>-3926.3844543155</v>
          </cell>
          <cell r="F657">
            <v>-3099.87824255694</v>
          </cell>
          <cell r="G657">
            <v>-2219.04279464298</v>
          </cell>
          <cell r="H657">
            <v>-1264.47926406058</v>
          </cell>
          <cell r="I657">
            <v>-206.762252256212</v>
          </cell>
          <cell r="J657">
            <v>954.544182516137</v>
          </cell>
          <cell r="K657">
            <v>2226.98129086797</v>
          </cell>
          <cell r="L657">
            <v>3611.73030525023</v>
          </cell>
          <cell r="M657">
            <v>5131.84686867561</v>
          </cell>
          <cell r="N657">
            <v>6792.96152716667</v>
          </cell>
          <cell r="O657">
            <v>8608.13944253793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-1527.69391605337</v>
          </cell>
          <cell r="B658">
            <v>-3931.75322027115</v>
          </cell>
          <cell r="C658">
            <v>-4885.30480199839</v>
          </cell>
          <cell r="D658">
            <v>-4114.87159617947</v>
          </cell>
          <cell r="E658">
            <v>-3292.81345663377</v>
          </cell>
          <cell r="F658">
            <v>-2405.97539243647</v>
          </cell>
          <cell r="G658">
            <v>-1461.73065859593</v>
          </cell>
          <cell r="H658">
            <v>-443.342947150303</v>
          </cell>
          <cell r="I658">
            <v>667.106174565509</v>
          </cell>
          <cell r="J658">
            <v>1887.29199535905</v>
          </cell>
          <cell r="K658">
            <v>3224.99106498869</v>
          </cell>
          <cell r="L658">
            <v>4696.74283785088</v>
          </cell>
          <cell r="M658">
            <v>6298.30159407929</v>
          </cell>
          <cell r="N658">
            <v>8059.86620303929</v>
          </cell>
          <cell r="O658">
            <v>10000.4508546873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A659">
            <v>-1736.11848538557</v>
          </cell>
          <cell r="B659">
            <v>-4727.25818945755</v>
          </cell>
          <cell r="C659">
            <v>-5795.80617166885</v>
          </cell>
          <cell r="D659">
            <v>-5073.66237017431</v>
          </cell>
          <cell r="E659">
            <v>-4320.52733941127</v>
          </cell>
          <cell r="F659">
            <v>-3520.91297886425</v>
          </cell>
          <cell r="G659">
            <v>-2665.27105080478</v>
          </cell>
          <cell r="H659">
            <v>-1733.74960257967</v>
          </cell>
          <cell r="I659">
            <v>-718.305543456265</v>
          </cell>
          <cell r="J659">
            <v>387.542334212552</v>
          </cell>
          <cell r="K659">
            <v>1596.274464395</v>
          </cell>
          <cell r="L659">
            <v>2922.31945983258</v>
          </cell>
          <cell r="M659">
            <v>4370.82787938884</v>
          </cell>
          <cell r="N659">
            <v>5967.29508117096</v>
          </cell>
          <cell r="O659">
            <v>7713.15207571881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A660">
            <v>-1473.67581312824</v>
          </cell>
          <cell r="B660">
            <v>-3724.79063700455</v>
          </cell>
          <cell r="C660">
            <v>-4641.72477280117</v>
          </cell>
          <cell r="D660">
            <v>-3846.04515167314</v>
          </cell>
          <cell r="E660">
            <v>-2998.96678358757</v>
          </cell>
          <cell r="F660">
            <v>-2089.63852344372</v>
          </cell>
          <cell r="G660">
            <v>-1121.06591988175</v>
          </cell>
          <cell r="H660">
            <v>-76.0000103028107</v>
          </cell>
          <cell r="I660">
            <v>1070.94545736634</v>
          </cell>
          <cell r="J660">
            <v>2330.37136926116</v>
          </cell>
          <cell r="K660">
            <v>3701.24612602712</v>
          </cell>
          <cell r="L660">
            <v>5208.99910622272</v>
          </cell>
          <cell r="M660">
            <v>6864.79998638308</v>
          </cell>
          <cell r="N660">
            <v>8672.24003534156</v>
          </cell>
          <cell r="O660">
            <v>10665.7156497573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A661">
            <v>-1748.50515107451</v>
          </cell>
          <cell r="B661">
            <v>-4771.5550534622</v>
          </cell>
          <cell r="C661">
            <v>-5849.58931687397</v>
          </cell>
          <cell r="D661">
            <v>-5138.83013964077</v>
          </cell>
          <cell r="E661">
            <v>-4386.67626935464</v>
          </cell>
          <cell r="F661">
            <v>-3592.17041758478</v>
          </cell>
          <cell r="G661">
            <v>-2733.24356680167</v>
          </cell>
          <cell r="H661">
            <v>-1806.70709416768</v>
          </cell>
          <cell r="I661">
            <v>-794.75888529638</v>
          </cell>
          <cell r="J661">
            <v>312.927151685361</v>
          </cell>
          <cell r="K661">
            <v>1517.78801544367</v>
          </cell>
          <cell r="L661">
            <v>2838.50891547813</v>
          </cell>
          <cell r="M661">
            <v>4283.0416516503</v>
          </cell>
          <cell r="N661">
            <v>5871.21163809109</v>
          </cell>
          <cell r="O661">
            <v>7604.06726998378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-1715.87848369817</v>
          </cell>
          <cell r="B662">
            <v>-4655.61323425528</v>
          </cell>
          <cell r="C662">
            <v>-5724.75261143007</v>
          </cell>
          <cell r="D662">
            <v>-5010.90190704502</v>
          </cell>
          <cell r="E662">
            <v>-4249.919078731</v>
          </cell>
          <cell r="F662">
            <v>-3439.40191427938</v>
          </cell>
          <cell r="G662">
            <v>-2574.99435592206</v>
          </cell>
          <cell r="H662">
            <v>-1649.75473648344</v>
          </cell>
          <cell r="I662">
            <v>-637.930955882795</v>
          </cell>
          <cell r="J662">
            <v>476.410318977711</v>
          </cell>
          <cell r="K662">
            <v>1702.08429617077</v>
          </cell>
          <cell r="L662">
            <v>3037.40741658404</v>
          </cell>
          <cell r="M662">
            <v>4490.87519162636</v>
          </cell>
          <cell r="N662">
            <v>6089.22868760844</v>
          </cell>
          <cell r="O662">
            <v>7842.83828768632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-1684.40073593188</v>
          </cell>
          <cell r="B663">
            <v>-4528.09136789021</v>
          </cell>
          <cell r="C663">
            <v>-5572.23622586007</v>
          </cell>
          <cell r="D663">
            <v>-4846.97718272348</v>
          </cell>
          <cell r="E663">
            <v>-4074.41497138755</v>
          </cell>
          <cell r="F663">
            <v>-3244.61073660016</v>
          </cell>
          <cell r="G663">
            <v>-2360.08443061988</v>
          </cell>
          <cell r="H663">
            <v>-1408.26323661858</v>
          </cell>
          <cell r="I663">
            <v>-364.764275709196</v>
          </cell>
          <cell r="J663">
            <v>780.698794039068</v>
          </cell>
          <cell r="K663">
            <v>2038.30089673848</v>
          </cell>
          <cell r="L663">
            <v>3399.76515126232</v>
          </cell>
          <cell r="M663">
            <v>4891.97363228113</v>
          </cell>
          <cell r="N663">
            <v>6527.97853427312</v>
          </cell>
          <cell r="O663">
            <v>8322.96063965757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-1467.92890442151</v>
          </cell>
          <cell r="B664">
            <v>-3699.22085643673</v>
          </cell>
          <cell r="C664">
            <v>-4610.27499088922</v>
          </cell>
          <cell r="D664">
            <v>-3823.95187725484</v>
          </cell>
          <cell r="E664">
            <v>-2988.65487428111</v>
          </cell>
          <cell r="F664">
            <v>-2084.63219614443</v>
          </cell>
          <cell r="G664">
            <v>-1102.84865023987</v>
          </cell>
          <cell r="H664">
            <v>-47.6695452795562</v>
          </cell>
          <cell r="I664">
            <v>1105.05305624911</v>
          </cell>
          <cell r="J664">
            <v>2365.98411666879</v>
          </cell>
          <cell r="K664">
            <v>3746.59915300533</v>
          </cell>
          <cell r="L664">
            <v>5261.03820609047</v>
          </cell>
          <cell r="M664">
            <v>6930.37793949755</v>
          </cell>
          <cell r="N664">
            <v>8757.4837223645</v>
          </cell>
          <cell r="O664">
            <v>10754.3971966049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A665">
            <v>-1698.5246521439</v>
          </cell>
          <cell r="B665">
            <v>-4582.27873350157</v>
          </cell>
          <cell r="C665">
            <v>-5631.5969668294</v>
          </cell>
          <cell r="D665">
            <v>-4902.58027629682</v>
          </cell>
          <cell r="E665">
            <v>-4132.41180674962</v>
          </cell>
          <cell r="F665">
            <v>-3306.37891072261</v>
          </cell>
          <cell r="G665">
            <v>-2433.85361790019</v>
          </cell>
          <cell r="H665">
            <v>-1495.324723888</v>
          </cell>
          <cell r="I665">
            <v>-460.25852064553</v>
          </cell>
          <cell r="J665">
            <v>661.765285268156</v>
          </cell>
          <cell r="K665">
            <v>1887.22385534216</v>
          </cell>
          <cell r="L665">
            <v>3238.90970397747</v>
          </cell>
          <cell r="M665">
            <v>4721.73610770714</v>
          </cell>
          <cell r="N665">
            <v>6341.34012528251</v>
          </cell>
          <cell r="O665">
            <v>8119.82785207046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-1563.17571728339</v>
          </cell>
          <cell r="B666">
            <v>-4059.03027465203</v>
          </cell>
          <cell r="C666">
            <v>-5022.98290125818</v>
          </cell>
          <cell r="D666">
            <v>-4250.71573602019</v>
          </cell>
          <cell r="E666">
            <v>-3433.66161772326</v>
          </cell>
          <cell r="F666">
            <v>-2557.99432260793</v>
          </cell>
          <cell r="G666">
            <v>-1619.55863402165</v>
          </cell>
          <cell r="H666">
            <v>-609.77575362704</v>
          </cell>
          <cell r="I666">
            <v>488.772867698906</v>
          </cell>
          <cell r="J666">
            <v>1694.17463728815</v>
          </cell>
          <cell r="K666">
            <v>3019.85731103439</v>
          </cell>
          <cell r="L666">
            <v>4467.41810679936</v>
          </cell>
          <cell r="M666">
            <v>6058.80917981354</v>
          </cell>
          <cell r="N666">
            <v>7820.33380938531</v>
          </cell>
          <cell r="O666">
            <v>9751.47460973852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-1728.60364478006</v>
          </cell>
          <cell r="B667">
            <v>-4699.3886017675</v>
          </cell>
          <cell r="C667">
            <v>-5769.19713005725</v>
          </cell>
          <cell r="D667">
            <v>-5048.56973335223</v>
          </cell>
          <cell r="E667">
            <v>-4286.25089719114</v>
          </cell>
          <cell r="F667">
            <v>-3480.64483959837</v>
          </cell>
          <cell r="G667">
            <v>-2613.93272472461</v>
          </cell>
          <cell r="H667">
            <v>-1683.64075191857</v>
          </cell>
          <cell r="I667">
            <v>-675.012835641987</v>
          </cell>
          <cell r="J667">
            <v>430.088736156542</v>
          </cell>
          <cell r="K667">
            <v>1643.56011704043</v>
          </cell>
          <cell r="L667">
            <v>2984.28982776938</v>
          </cell>
          <cell r="M667">
            <v>4445.90794461761</v>
          </cell>
          <cell r="N667">
            <v>6038.66495224435</v>
          </cell>
          <cell r="O667">
            <v>7787.87470529824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-1671.55263865405</v>
          </cell>
          <cell r="B668">
            <v>-4472.29438035296</v>
          </cell>
          <cell r="C668">
            <v>-5499.25942530298</v>
          </cell>
          <cell r="D668">
            <v>-4756.03716739539</v>
          </cell>
          <cell r="E668">
            <v>-3970.15096951773</v>
          </cell>
          <cell r="F668">
            <v>-3134.65842481488</v>
          </cell>
          <cell r="G668">
            <v>-2234.82998647447</v>
          </cell>
          <cell r="H668">
            <v>-1271.64265010731</v>
          </cell>
          <cell r="I668">
            <v>-224.656211279809</v>
          </cell>
          <cell r="J668">
            <v>920.062500841444</v>
          </cell>
          <cell r="K668">
            <v>2178.93764024411</v>
          </cell>
          <cell r="L668">
            <v>3559.34953883297</v>
          </cell>
          <cell r="M668">
            <v>5062.38698353635</v>
          </cell>
          <cell r="N668">
            <v>6713.33970687782</v>
          </cell>
          <cell r="O668">
            <v>8520.89242898513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A669">
            <v>-1451.64121223911</v>
          </cell>
          <cell r="B669">
            <v>-3639.41773306129</v>
          </cell>
          <cell r="C669">
            <v>-4550.36312157929</v>
          </cell>
          <cell r="D669">
            <v>-3752.26481369173</v>
          </cell>
          <cell r="E669">
            <v>-2906.09051463879</v>
          </cell>
          <cell r="F669">
            <v>-1997.59840662147</v>
          </cell>
          <cell r="G669">
            <v>-1020.50583199217</v>
          </cell>
          <cell r="H669">
            <v>40.4788859856303</v>
          </cell>
          <cell r="I669">
            <v>1198.21226445866</v>
          </cell>
          <cell r="J669">
            <v>2477.96870951403</v>
          </cell>
          <cell r="K669">
            <v>3875.72239517778</v>
          </cell>
          <cell r="L669">
            <v>5401.44679777361</v>
          </cell>
          <cell r="M669">
            <v>7077.9761900533</v>
          </cell>
          <cell r="N669">
            <v>8920.74938272962</v>
          </cell>
          <cell r="O669">
            <v>10956.932135578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-1470.38055817154</v>
          </cell>
          <cell r="B670">
            <v>-3700.36628807616</v>
          </cell>
          <cell r="C670">
            <v>-4599.03410165173</v>
          </cell>
          <cell r="D670">
            <v>-3798.6874782366</v>
          </cell>
          <cell r="E670">
            <v>-2941.07098523182</v>
          </cell>
          <cell r="F670">
            <v>-2027.58166962393</v>
          </cell>
          <cell r="G670">
            <v>-1042.65101932503</v>
          </cell>
          <cell r="H670">
            <v>22.5899884004221</v>
          </cell>
          <cell r="I670">
            <v>1180.76217545042</v>
          </cell>
          <cell r="J670">
            <v>2455.63457052457</v>
          </cell>
          <cell r="K670">
            <v>3850.71597430314</v>
          </cell>
          <cell r="L670">
            <v>5382.13160641061</v>
          </cell>
          <cell r="M670">
            <v>7064.44111485083</v>
          </cell>
          <cell r="N670">
            <v>8893.79245282005</v>
          </cell>
          <cell r="O670">
            <v>10888.3428777478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-1690.03402478922</v>
          </cell>
          <cell r="B671">
            <v>-4550.29386812434</v>
          </cell>
          <cell r="C671">
            <v>-5590.42550850081</v>
          </cell>
          <cell r="D671">
            <v>-4858.57844998912</v>
          </cell>
          <cell r="E671">
            <v>-4086.86608111725</v>
          </cell>
          <cell r="F671">
            <v>-3258.20051190632</v>
          </cell>
          <cell r="G671">
            <v>-2368.27526838554</v>
          </cell>
          <cell r="H671">
            <v>-1414.81403414135</v>
          </cell>
          <cell r="I671">
            <v>-370.555233681708</v>
          </cell>
          <cell r="J671">
            <v>769.428932320561</v>
          </cell>
          <cell r="K671">
            <v>2014.34579713011</v>
          </cell>
          <cell r="L671">
            <v>3378.66231919265</v>
          </cell>
          <cell r="M671">
            <v>4885.80974097724</v>
          </cell>
          <cell r="N671">
            <v>6540.33151026589</v>
          </cell>
          <cell r="O671">
            <v>8350.99029552277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-1434.96609523683</v>
          </cell>
          <cell r="B672">
            <v>-3572.97438303177</v>
          </cell>
          <cell r="C672">
            <v>-4459.53975543373</v>
          </cell>
          <cell r="D672">
            <v>-3653.34209986537</v>
          </cell>
          <cell r="E672">
            <v>-2798.19039182621</v>
          </cell>
          <cell r="F672">
            <v>-1878.41783757991</v>
          </cell>
          <cell r="G672">
            <v>-887.772756373581</v>
          </cell>
          <cell r="H672">
            <v>183.318009683227</v>
          </cell>
          <cell r="I672">
            <v>1350.1488312997</v>
          </cell>
          <cell r="J672">
            <v>2632.38843264353</v>
          </cell>
          <cell r="K672">
            <v>4044.10498701296</v>
          </cell>
          <cell r="L672">
            <v>5584.61837978414</v>
          </cell>
          <cell r="M672">
            <v>7270.64398251714</v>
          </cell>
          <cell r="N672">
            <v>9123.43684473845</v>
          </cell>
          <cell r="O672">
            <v>11152.6651398896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-1731.28827323718</v>
          </cell>
          <cell r="B673">
            <v>-4700.57241325413</v>
          </cell>
          <cell r="C673">
            <v>-5766.37808352652</v>
          </cell>
          <cell r="D673">
            <v>-5043.82843865961</v>
          </cell>
          <cell r="E673">
            <v>-4284.13119872925</v>
          </cell>
          <cell r="F673">
            <v>-3473.35438626077</v>
          </cell>
          <cell r="G673">
            <v>-2606.17428181047</v>
          </cell>
          <cell r="H673">
            <v>-1676.11214023713</v>
          </cell>
          <cell r="I673">
            <v>-664.372177665358</v>
          </cell>
          <cell r="J673">
            <v>440.438922316521</v>
          </cell>
          <cell r="K673">
            <v>1663.09230898886</v>
          </cell>
          <cell r="L673">
            <v>2990.35542963021</v>
          </cell>
          <cell r="M673">
            <v>4447.97994966126</v>
          </cell>
          <cell r="N673">
            <v>6045.55047123696</v>
          </cell>
          <cell r="O673">
            <v>7805.2398818933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-1470.37547009102</v>
          </cell>
          <cell r="B674">
            <v>-3712.49972781949</v>
          </cell>
          <cell r="C674">
            <v>-4630.03211995823</v>
          </cell>
          <cell r="D674">
            <v>-3839.54909189088</v>
          </cell>
          <cell r="E674">
            <v>-2999.20029456053</v>
          </cell>
          <cell r="F674">
            <v>-2094.23719937365</v>
          </cell>
          <cell r="G674">
            <v>-1127.12644795008</v>
          </cell>
          <cell r="H674">
            <v>-74.746364598605</v>
          </cell>
          <cell r="I674">
            <v>1065.56170009679</v>
          </cell>
          <cell r="J674">
            <v>2324.90443446368</v>
          </cell>
          <cell r="K674">
            <v>3705.22808561894</v>
          </cell>
          <cell r="L674">
            <v>5224.55802093496</v>
          </cell>
          <cell r="M674">
            <v>6880.18256936982</v>
          </cell>
          <cell r="N674">
            <v>8691.09621684893</v>
          </cell>
          <cell r="O674">
            <v>10680.2631289124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-1642.83139380805</v>
          </cell>
          <cell r="B675">
            <v>-4360.8955586337</v>
          </cell>
          <cell r="C675">
            <v>-5366.87395013693</v>
          </cell>
          <cell r="D675">
            <v>-4610.12531166043</v>
          </cell>
          <cell r="E675">
            <v>-3809.48453339961</v>
          </cell>
          <cell r="F675">
            <v>-2961.73094695398</v>
          </cell>
          <cell r="G675">
            <v>-2055.62156699967</v>
          </cell>
          <cell r="H675">
            <v>-1080.28829363475</v>
          </cell>
          <cell r="I675">
            <v>-17.0675084264552</v>
          </cell>
          <cell r="J675">
            <v>1149.56079525743</v>
          </cell>
          <cell r="K675">
            <v>2420.26491386441</v>
          </cell>
          <cell r="L675">
            <v>3818.69299304034</v>
          </cell>
          <cell r="M675">
            <v>5347.72944889633</v>
          </cell>
          <cell r="N675">
            <v>7031.21277797909</v>
          </cell>
          <cell r="O675">
            <v>8879.17337314283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-1615.74060770317</v>
          </cell>
          <cell r="B676">
            <v>-4258.90449124068</v>
          </cell>
          <cell r="C676">
            <v>-5238.99992733758</v>
          </cell>
          <cell r="D676">
            <v>-4480.18659525923</v>
          </cell>
          <cell r="E676">
            <v>-3681.35429398853</v>
          </cell>
          <cell r="F676">
            <v>-2831.16820837172</v>
          </cell>
          <cell r="G676">
            <v>-1914.82568570354</v>
          </cell>
          <cell r="H676">
            <v>-918.380855873285</v>
          </cell>
          <cell r="I676">
            <v>161.375905469657</v>
          </cell>
          <cell r="J676">
            <v>1341.05874821984</v>
          </cell>
          <cell r="K676">
            <v>2645.4662837796</v>
          </cell>
          <cell r="L676">
            <v>4075.95861207826</v>
          </cell>
          <cell r="M676">
            <v>5645.94813168668</v>
          </cell>
          <cell r="N676">
            <v>7365.27411196736</v>
          </cell>
          <cell r="O676">
            <v>9249.11186805808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-1593.13164252206</v>
          </cell>
          <cell r="B677">
            <v>-4176.55101791799</v>
          </cell>
          <cell r="C677">
            <v>-5167.09217362443</v>
          </cell>
          <cell r="D677">
            <v>-4412.18915218727</v>
          </cell>
          <cell r="E677">
            <v>-3604.49701367732</v>
          </cell>
          <cell r="F677">
            <v>-2729.39552858781</v>
          </cell>
          <cell r="G677">
            <v>-1802.2937642583</v>
          </cell>
          <cell r="H677">
            <v>-805.147978291583</v>
          </cell>
          <cell r="I677">
            <v>292.385523535081</v>
          </cell>
          <cell r="J677">
            <v>1504.43232783175</v>
          </cell>
          <cell r="K677">
            <v>2830.64788695443</v>
          </cell>
          <cell r="L677">
            <v>4276.22581146457</v>
          </cell>
          <cell r="M677">
            <v>5851.64002189206</v>
          </cell>
          <cell r="N677">
            <v>7573.06762841356</v>
          </cell>
          <cell r="O677">
            <v>9469.02574426539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-1566.85082196976</v>
          </cell>
          <cell r="B678">
            <v>-4078.06443326028</v>
          </cell>
          <cell r="C678">
            <v>-5053.59635680421</v>
          </cell>
          <cell r="D678">
            <v>-4293.08945015846</v>
          </cell>
          <cell r="E678">
            <v>-3484.14457065315</v>
          </cell>
          <cell r="F678">
            <v>-2613.18562650595</v>
          </cell>
          <cell r="G678">
            <v>-1685.37729598682</v>
          </cell>
          <cell r="H678">
            <v>-680.011616192626</v>
          </cell>
          <cell r="I678">
            <v>424.424566513229</v>
          </cell>
          <cell r="J678">
            <v>1625.78125539918</v>
          </cell>
          <cell r="K678">
            <v>2943.00319471451</v>
          </cell>
          <cell r="L678">
            <v>4390.80712610973</v>
          </cell>
          <cell r="M678">
            <v>5978.0497947763</v>
          </cell>
          <cell r="N678">
            <v>7719.50557218759</v>
          </cell>
          <cell r="O678">
            <v>9627.32446107711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-1540.30280115564</v>
          </cell>
          <cell r="B679">
            <v>-3963.12710307759</v>
          </cell>
          <cell r="C679">
            <v>-4899.48486167791</v>
          </cell>
          <cell r="D679">
            <v>-4111.88411936329</v>
          </cell>
          <cell r="E679">
            <v>-3289.48420539206</v>
          </cell>
          <cell r="F679">
            <v>-2407.50178575484</v>
          </cell>
          <cell r="G679">
            <v>-1453.15526938849</v>
          </cell>
          <cell r="H679">
            <v>-423.340347860198</v>
          </cell>
          <cell r="I679">
            <v>692.507280926331</v>
          </cell>
          <cell r="J679">
            <v>1917.92562517905</v>
          </cell>
          <cell r="K679">
            <v>3257.73365711686</v>
          </cell>
          <cell r="L679">
            <v>4731.6360854473</v>
          </cell>
          <cell r="M679">
            <v>6345.47035682992</v>
          </cell>
          <cell r="N679">
            <v>8117.43419311515</v>
          </cell>
          <cell r="O679">
            <v>10059.0881092481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A680">
            <v>-1509.93970774935</v>
          </cell>
          <cell r="B680">
            <v>-3854.5452924516</v>
          </cell>
          <cell r="C680">
            <v>-4783.31452871051</v>
          </cell>
          <cell r="D680">
            <v>-3998.61543096703</v>
          </cell>
          <cell r="E680">
            <v>-3163.56753185783</v>
          </cell>
          <cell r="F680">
            <v>-2264.82463098899</v>
          </cell>
          <cell r="G680">
            <v>-1304.71005606374</v>
          </cell>
          <cell r="H680">
            <v>-269.06972591038</v>
          </cell>
          <cell r="I680">
            <v>868.408533522418</v>
          </cell>
          <cell r="J680">
            <v>2120.11623004868</v>
          </cell>
          <cell r="K680">
            <v>3489.49953393203</v>
          </cell>
          <cell r="L680">
            <v>4993.70586499106</v>
          </cell>
          <cell r="M680">
            <v>6629.53102943361</v>
          </cell>
          <cell r="N680">
            <v>8419.16629799763</v>
          </cell>
          <cell r="O680">
            <v>10391.6910169503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-1549.82099869219</v>
          </cell>
          <cell r="B681">
            <v>-4012.25957824555</v>
          </cell>
          <cell r="C681">
            <v>-4971.59616152901</v>
          </cell>
          <cell r="D681">
            <v>-4191.86632143445</v>
          </cell>
          <cell r="E681">
            <v>-3360.69956494992</v>
          </cell>
          <cell r="F681">
            <v>-2480.71157530674</v>
          </cell>
          <cell r="G681">
            <v>-1550.49877300241</v>
          </cell>
          <cell r="H681">
            <v>-528.198558588504</v>
          </cell>
          <cell r="I681">
            <v>579.830609011406</v>
          </cell>
          <cell r="J681">
            <v>1790.14869805587</v>
          </cell>
          <cell r="K681">
            <v>3120.45803061538</v>
          </cell>
          <cell r="L681">
            <v>4577.61938693527</v>
          </cell>
          <cell r="M681">
            <v>6177.05046759668</v>
          </cell>
          <cell r="N681">
            <v>7931.87828734016</v>
          </cell>
          <cell r="O681">
            <v>9852.84312220528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-1522.22977975827</v>
          </cell>
          <cell r="B682">
            <v>-3906.13895146564</v>
          </cell>
          <cell r="C682">
            <v>-4832.88462530612</v>
          </cell>
          <cell r="D682">
            <v>-4038.19788482657</v>
          </cell>
          <cell r="E682">
            <v>-3203.73927093186</v>
          </cell>
          <cell r="F682">
            <v>-2314.6896004473</v>
          </cell>
          <cell r="G682">
            <v>-1357.4219037446</v>
          </cell>
          <cell r="H682">
            <v>-313.016704963796</v>
          </cell>
          <cell r="I682">
            <v>820.230753446042</v>
          </cell>
          <cell r="J682">
            <v>2053.9747659094</v>
          </cell>
          <cell r="K682">
            <v>3415.64618248063</v>
          </cell>
          <cell r="L682">
            <v>4909.55548983835</v>
          </cell>
          <cell r="M682">
            <v>6536.11605049289</v>
          </cell>
          <cell r="N682">
            <v>8320.51521079261</v>
          </cell>
          <cell r="O682">
            <v>10275.0142026019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-1672.48577197937</v>
          </cell>
          <cell r="B683">
            <v>-4481.84909741547</v>
          </cell>
          <cell r="C683">
            <v>-5518.81736841793</v>
          </cell>
          <cell r="D683">
            <v>-4775.09095228867</v>
          </cell>
          <cell r="E683">
            <v>-3993.7172825287</v>
          </cell>
          <cell r="F683">
            <v>-3161.61339938615</v>
          </cell>
          <cell r="G683">
            <v>-2269.54870417301</v>
          </cell>
          <cell r="H683">
            <v>-1311.25335645744</v>
          </cell>
          <cell r="I683">
            <v>-261.543817210262</v>
          </cell>
          <cell r="J683">
            <v>887.206462710669</v>
          </cell>
          <cell r="K683">
            <v>2137.85313761194</v>
          </cell>
          <cell r="L683">
            <v>3511.58979285322</v>
          </cell>
          <cell r="M683">
            <v>5016.04806532621</v>
          </cell>
          <cell r="N683">
            <v>6666.27475786519</v>
          </cell>
          <cell r="O683">
            <v>8479.4814191859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-1671.04964108592</v>
          </cell>
          <cell r="B684">
            <v>-4475.16921584363</v>
          </cell>
          <cell r="C684">
            <v>-5510.52463161493</v>
          </cell>
          <cell r="D684">
            <v>-4782.21701287403</v>
          </cell>
          <cell r="E684">
            <v>-4007.88153346526</v>
          </cell>
          <cell r="F684">
            <v>-3180.35548344127</v>
          </cell>
          <cell r="G684">
            <v>-2293.41126726808</v>
          </cell>
          <cell r="H684">
            <v>-1331.52920264906</v>
          </cell>
          <cell r="I684">
            <v>-292.071627841958</v>
          </cell>
          <cell r="J684">
            <v>849.052068884941</v>
          </cell>
          <cell r="K684">
            <v>2095.79781708238</v>
          </cell>
          <cell r="L684">
            <v>3454.93752597614</v>
          </cell>
          <cell r="M684">
            <v>4948.97473546734</v>
          </cell>
          <cell r="N684">
            <v>6585.84775248051</v>
          </cell>
          <cell r="O684">
            <v>8384.47396532186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A685">
            <v>-1495.95278060825</v>
          </cell>
          <cell r="B685">
            <v>-3806.75389405509</v>
          </cell>
          <cell r="C685">
            <v>-4738.20794069452</v>
          </cell>
          <cell r="D685">
            <v>-3952.44373301013</v>
          </cell>
          <cell r="E685">
            <v>-3118.40295522955</v>
          </cell>
          <cell r="F685">
            <v>-2228.45869645473</v>
          </cell>
          <cell r="G685">
            <v>-1267.5946245147</v>
          </cell>
          <cell r="H685">
            <v>-225.785072196065</v>
          </cell>
          <cell r="I685">
            <v>911.6344627904</v>
          </cell>
          <cell r="J685">
            <v>2159.45214520742</v>
          </cell>
          <cell r="K685">
            <v>3531.70264052531</v>
          </cell>
          <cell r="L685">
            <v>5035.8381529153</v>
          </cell>
          <cell r="M685">
            <v>6674.88456675631</v>
          </cell>
          <cell r="N685">
            <v>8482.37299747522</v>
          </cell>
          <cell r="O685">
            <v>10456.0974798952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A686">
            <v>-1473.14898502021</v>
          </cell>
          <cell r="B686">
            <v>-3714.88065928564</v>
          </cell>
          <cell r="C686">
            <v>-4618.75480793462</v>
          </cell>
          <cell r="D686">
            <v>-3819.74430569238</v>
          </cell>
          <cell r="E686">
            <v>-2958.6187910472</v>
          </cell>
          <cell r="F686">
            <v>-2046.39295538679</v>
          </cell>
          <cell r="G686">
            <v>-1067.3532714399</v>
          </cell>
          <cell r="H686">
            <v>4.07918872993042</v>
          </cell>
          <cell r="I686">
            <v>1166.45476088036</v>
          </cell>
          <cell r="J686">
            <v>2438.4857962714</v>
          </cell>
          <cell r="K686">
            <v>3838.44208066341</v>
          </cell>
          <cell r="L686">
            <v>5369.834418022</v>
          </cell>
          <cell r="M686">
            <v>7045.4144694184</v>
          </cell>
          <cell r="N686">
            <v>8876.77939800916</v>
          </cell>
          <cell r="O686">
            <v>10891.4508966006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A687">
            <v>-1672.40079473937</v>
          </cell>
          <cell r="B687">
            <v>-4480.94422334856</v>
          </cell>
          <cell r="C687">
            <v>-5510.28776976322</v>
          </cell>
          <cell r="D687">
            <v>-4775.07125215711</v>
          </cell>
          <cell r="E687">
            <v>-3997.88560100993</v>
          </cell>
          <cell r="F687">
            <v>-3171.46889809783</v>
          </cell>
          <cell r="G687">
            <v>-2284.38983543293</v>
          </cell>
          <cell r="H687">
            <v>-1326.65571901901</v>
          </cell>
          <cell r="I687">
            <v>-280.711363572468</v>
          </cell>
          <cell r="J687">
            <v>867.565751455954</v>
          </cell>
          <cell r="K687">
            <v>2137.33868617353</v>
          </cell>
          <cell r="L687">
            <v>3526.59881629443</v>
          </cell>
          <cell r="M687">
            <v>5050.26194870325</v>
          </cell>
          <cell r="N687">
            <v>6717.62036880495</v>
          </cell>
          <cell r="O687">
            <v>8547.25508180367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-1524.24317168593</v>
          </cell>
          <cell r="B688">
            <v>-3917.4282390583</v>
          </cell>
          <cell r="C688">
            <v>-4856.00977443132</v>
          </cell>
          <cell r="D688">
            <v>-4071.96505229884</v>
          </cell>
          <cell r="E688">
            <v>-3246.75506566078</v>
          </cell>
          <cell r="F688">
            <v>-2363.02226450067</v>
          </cell>
          <cell r="G688">
            <v>-1408.35353499384</v>
          </cell>
          <cell r="H688">
            <v>-374.371155162705</v>
          </cell>
          <cell r="I688">
            <v>753.096535783672</v>
          </cell>
          <cell r="J688">
            <v>1981.86900267872</v>
          </cell>
          <cell r="K688">
            <v>3327.84768401222</v>
          </cell>
          <cell r="L688">
            <v>4821.69808952737</v>
          </cell>
          <cell r="M688">
            <v>6443.10362390042</v>
          </cell>
          <cell r="N688">
            <v>8214.30166770859</v>
          </cell>
          <cell r="O688">
            <v>10164.9813125815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-1594.13199366035</v>
          </cell>
          <cell r="B689">
            <v>-4179.21158169667</v>
          </cell>
          <cell r="C689">
            <v>-5159.04289763071</v>
          </cell>
          <cell r="D689">
            <v>-4389.59147075373</v>
          </cell>
          <cell r="E689">
            <v>-3581.80327261475</v>
          </cell>
          <cell r="F689">
            <v>-2711.98050943629</v>
          </cell>
          <cell r="G689">
            <v>-1784.85675121295</v>
          </cell>
          <cell r="H689">
            <v>-786.889004539268</v>
          </cell>
          <cell r="I689">
            <v>307.235166549805</v>
          </cell>
          <cell r="J689">
            <v>1508.21072297633</v>
          </cell>
          <cell r="K689">
            <v>2821.09258574808</v>
          </cell>
          <cell r="L689">
            <v>4256.72234564951</v>
          </cell>
          <cell r="M689">
            <v>5835.1519818215</v>
          </cell>
          <cell r="N689">
            <v>7568.62931112644</v>
          </cell>
          <cell r="O689">
            <v>9472.41069312393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-1447.29086451053</v>
          </cell>
          <cell r="B690">
            <v>-3618.94604105652</v>
          </cell>
          <cell r="C690">
            <v>-4509.28531595816</v>
          </cell>
          <cell r="D690">
            <v>-3705.99845377842</v>
          </cell>
          <cell r="E690">
            <v>-2850.66125462094</v>
          </cell>
          <cell r="F690">
            <v>-1933.0556299063</v>
          </cell>
          <cell r="G690">
            <v>-954.6867303142</v>
          </cell>
          <cell r="H690">
            <v>109.812579461111</v>
          </cell>
          <cell r="I690">
            <v>1276.29188431924</v>
          </cell>
          <cell r="J690">
            <v>2554.47945909825</v>
          </cell>
          <cell r="K690">
            <v>3959.92088380188</v>
          </cell>
          <cell r="L690">
            <v>5488.59880347269</v>
          </cell>
          <cell r="M690">
            <v>7168.05951980422</v>
          </cell>
          <cell r="N690">
            <v>9005.4232475961</v>
          </cell>
          <cell r="O690">
            <v>11018.7470396707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-1509.62920688038</v>
          </cell>
          <cell r="B691">
            <v>-3855.17754339584</v>
          </cell>
          <cell r="C691">
            <v>-4785.2351625088</v>
          </cell>
          <cell r="D691">
            <v>-4000.0817597228</v>
          </cell>
          <cell r="E691">
            <v>-3174.47761390844</v>
          </cell>
          <cell r="F691">
            <v>-2290.69741403727</v>
          </cell>
          <cell r="G691">
            <v>-1335.93722372355</v>
          </cell>
          <cell r="H691">
            <v>-300.034053498916</v>
          </cell>
          <cell r="I691">
            <v>828.788538926322</v>
          </cell>
          <cell r="J691">
            <v>2070.32488108306</v>
          </cell>
          <cell r="K691">
            <v>3437.10466847074</v>
          </cell>
          <cell r="L691">
            <v>4931.30719554162</v>
          </cell>
          <cell r="M691">
            <v>6565.98838521428</v>
          </cell>
          <cell r="N691">
            <v>8358.04264316387</v>
          </cell>
          <cell r="O691">
            <v>10316.9090359671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-1711.79962568543</v>
          </cell>
          <cell r="B692">
            <v>-4638.06083991817</v>
          </cell>
          <cell r="C692">
            <v>-5702.93047335432</v>
          </cell>
          <cell r="D692">
            <v>-4984.94014286399</v>
          </cell>
          <cell r="E692">
            <v>-4224.17849364677</v>
          </cell>
          <cell r="F692">
            <v>-3417.563981994</v>
          </cell>
          <cell r="G692">
            <v>-2551.62684143002</v>
          </cell>
          <cell r="H692">
            <v>-1615.5772150577</v>
          </cell>
          <cell r="I692">
            <v>-591.463735229686</v>
          </cell>
          <cell r="J692">
            <v>522.562255486265</v>
          </cell>
          <cell r="K692">
            <v>1748.39015613109</v>
          </cell>
          <cell r="L692">
            <v>3091.4043428069</v>
          </cell>
          <cell r="M692">
            <v>4560.60319554</v>
          </cell>
          <cell r="N692">
            <v>6167.03224425355</v>
          </cell>
          <cell r="O692">
            <v>7934.34236929635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-1554.93337295085</v>
          </cell>
          <cell r="B693">
            <v>-4027.59626890793</v>
          </cell>
          <cell r="C693">
            <v>-4991.46189604955</v>
          </cell>
          <cell r="D693">
            <v>-4223.40203250348</v>
          </cell>
          <cell r="E693">
            <v>-3411.25633571114</v>
          </cell>
          <cell r="F693">
            <v>-2535.61031722695</v>
          </cell>
          <cell r="G693">
            <v>-1605.73440179808</v>
          </cell>
          <cell r="H693">
            <v>-594.814355438497</v>
          </cell>
          <cell r="I693">
            <v>508.673586300729</v>
          </cell>
          <cell r="J693">
            <v>1727.21375362712</v>
          </cell>
          <cell r="K693">
            <v>3062.95512955974</v>
          </cell>
          <cell r="L693">
            <v>4519.04039245278</v>
          </cell>
          <cell r="M693">
            <v>6120.33391243997</v>
          </cell>
          <cell r="N693">
            <v>7876.22219089499</v>
          </cell>
          <cell r="O693">
            <v>9791.11344220112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-1466.91389643247</v>
          </cell>
          <cell r="B694">
            <v>-3696.14398731852</v>
          </cell>
          <cell r="C694">
            <v>-4605.80009393665</v>
          </cell>
          <cell r="D694">
            <v>-3799.44145751269</v>
          </cell>
          <cell r="E694">
            <v>-2953.94442658732</v>
          </cell>
          <cell r="F694">
            <v>-2047.17482594037</v>
          </cell>
          <cell r="G694">
            <v>-1057.32902285484</v>
          </cell>
          <cell r="H694">
            <v>11.8685547771284</v>
          </cell>
          <cell r="I694">
            <v>1178.55966366801</v>
          </cell>
          <cell r="J694">
            <v>2456.75713319652</v>
          </cell>
          <cell r="K694">
            <v>3866.22739145035</v>
          </cell>
          <cell r="L694">
            <v>5407.5483786213</v>
          </cell>
          <cell r="M694">
            <v>7091.20588893888</v>
          </cell>
          <cell r="N694">
            <v>8926.32083076866</v>
          </cell>
          <cell r="O694">
            <v>10940.025390127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-1503.65432131141</v>
          </cell>
          <cell r="B695">
            <v>-3834.93177296833</v>
          </cell>
          <cell r="C695">
            <v>-4765.74956357272</v>
          </cell>
          <cell r="D695">
            <v>-3975.55730460951</v>
          </cell>
          <cell r="E695">
            <v>-3141.20931756175</v>
          </cell>
          <cell r="F695">
            <v>-2251.68492809124</v>
          </cell>
          <cell r="G695">
            <v>-1297.32789184688</v>
          </cell>
          <cell r="H695">
            <v>-257.976215531986</v>
          </cell>
          <cell r="I695">
            <v>867.526786199421</v>
          </cell>
          <cell r="J695">
            <v>2101.21419512141</v>
          </cell>
          <cell r="K695">
            <v>3457.64141666181</v>
          </cell>
          <cell r="L695">
            <v>4953.05487793474</v>
          </cell>
          <cell r="M695">
            <v>6591.34664946777</v>
          </cell>
          <cell r="N695">
            <v>8379.85958088945</v>
          </cell>
          <cell r="O695">
            <v>10338.532940493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-1564.75885650473</v>
          </cell>
          <cell r="B696">
            <v>-4063.76952579205</v>
          </cell>
          <cell r="C696">
            <v>-5024.39192796026</v>
          </cell>
          <cell r="D696">
            <v>-4249.99281952152</v>
          </cell>
          <cell r="E696">
            <v>-3427.66052019987</v>
          </cell>
          <cell r="F696">
            <v>-2546.40898205007</v>
          </cell>
          <cell r="G696">
            <v>-1599.93633521732</v>
          </cell>
          <cell r="H696">
            <v>-587.553173063595</v>
          </cell>
          <cell r="I696">
            <v>511.54378557717</v>
          </cell>
          <cell r="J696">
            <v>1725.33597749999</v>
          </cell>
          <cell r="K696">
            <v>3060.84410951552</v>
          </cell>
          <cell r="L696">
            <v>4518.95867252767</v>
          </cell>
          <cell r="M696">
            <v>6111.94889562486</v>
          </cell>
          <cell r="N696">
            <v>7853.90736417005</v>
          </cell>
          <cell r="O696">
            <v>9772.42696252179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-1678.86686038513</v>
          </cell>
          <cell r="B697">
            <v>-4507.14428754007</v>
          </cell>
          <cell r="C697">
            <v>-5537.32090104891</v>
          </cell>
          <cell r="D697">
            <v>-4802.2783388697</v>
          </cell>
          <cell r="E697">
            <v>-4034.61291227776</v>
          </cell>
          <cell r="F697">
            <v>-3210.44401177532</v>
          </cell>
          <cell r="G697">
            <v>-2332.36343219756</v>
          </cell>
          <cell r="H697">
            <v>-1384.35788411062</v>
          </cell>
          <cell r="I697">
            <v>-345.556253616683</v>
          </cell>
          <cell r="J697">
            <v>796.560223466387</v>
          </cell>
          <cell r="K697">
            <v>2042.33032323132</v>
          </cell>
          <cell r="L697">
            <v>3406.97767746603</v>
          </cell>
          <cell r="M697">
            <v>4892.62554312645</v>
          </cell>
          <cell r="N697">
            <v>6521.21340436148</v>
          </cell>
          <cell r="O697">
            <v>8314.04846414924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-1466.45726941538</v>
          </cell>
          <cell r="B698">
            <v>-3697.09353805485</v>
          </cell>
          <cell r="C698">
            <v>-4604.27461489502</v>
          </cell>
          <cell r="D698">
            <v>-3802.11116937085</v>
          </cell>
          <cell r="E698">
            <v>-2955.21665369473</v>
          </cell>
          <cell r="F698">
            <v>-2049.4667775255</v>
          </cell>
          <cell r="G698">
            <v>-1078.44207633323</v>
          </cell>
          <cell r="H698">
            <v>-20.3248444490219</v>
          </cell>
          <cell r="I698">
            <v>1139.17793909432</v>
          </cell>
          <cell r="J698">
            <v>2411.78823637758</v>
          </cell>
          <cell r="K698">
            <v>3820.01292880791</v>
          </cell>
          <cell r="L698">
            <v>5359.16502919806</v>
          </cell>
          <cell r="M698">
            <v>7048.9058903559</v>
          </cell>
          <cell r="N698">
            <v>8893.32658454216</v>
          </cell>
          <cell r="O698">
            <v>10906.1419462844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-1530.76843409658</v>
          </cell>
          <cell r="B699">
            <v>-3940.19985553025</v>
          </cell>
          <cell r="C699">
            <v>-4885.12222078524</v>
          </cell>
          <cell r="D699">
            <v>-4102.50203107069</v>
          </cell>
          <cell r="E699">
            <v>-3274.72696859566</v>
          </cell>
          <cell r="F699">
            <v>-2377.46694579692</v>
          </cell>
          <cell r="G699">
            <v>-1418.52690551557</v>
          </cell>
          <cell r="H699">
            <v>-386.895500758705</v>
          </cell>
          <cell r="I699">
            <v>734.08512621548</v>
          </cell>
          <cell r="J699">
            <v>1958.10953221038</v>
          </cell>
          <cell r="K699">
            <v>3304.71265331238</v>
          </cell>
          <cell r="L699">
            <v>4780.99303747254</v>
          </cell>
          <cell r="M699">
            <v>6410.14571028981</v>
          </cell>
          <cell r="N699">
            <v>8186.20495259076</v>
          </cell>
          <cell r="O699">
            <v>10131.1339560473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-1699.03233495495</v>
          </cell>
          <cell r="B700">
            <v>-4581.21426209242</v>
          </cell>
          <cell r="C700">
            <v>-5622.39224298882</v>
          </cell>
          <cell r="D700">
            <v>-4891.79988346103</v>
          </cell>
          <cell r="E700">
            <v>-4126.96932128051</v>
          </cell>
          <cell r="F700">
            <v>-3310.31091627977</v>
          </cell>
          <cell r="G700">
            <v>-2427.18040957836</v>
          </cell>
          <cell r="H700">
            <v>-1474.39176468426</v>
          </cell>
          <cell r="I700">
            <v>-445.922299659151</v>
          </cell>
          <cell r="J700">
            <v>677.532527223904</v>
          </cell>
          <cell r="K700">
            <v>1906.77567839001</v>
          </cell>
          <cell r="L700">
            <v>3254.47086824824</v>
          </cell>
          <cell r="M700">
            <v>4735.78136462018</v>
          </cell>
          <cell r="N700">
            <v>6361.71832685397</v>
          </cell>
          <cell r="O700">
            <v>8146.42982169117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-1537.73002250583</v>
          </cell>
          <cell r="B701">
            <v>-3967.7846247974</v>
          </cell>
          <cell r="C701">
            <v>-4923.62228514621</v>
          </cell>
          <cell r="D701">
            <v>-4141.96891152589</v>
          </cell>
          <cell r="E701">
            <v>-3311.85624531735</v>
          </cell>
          <cell r="F701">
            <v>-2430.11407044178</v>
          </cell>
          <cell r="G701">
            <v>-1491.31344611804</v>
          </cell>
          <cell r="H701">
            <v>-472.715264470376</v>
          </cell>
          <cell r="I701">
            <v>636.232991849108</v>
          </cell>
          <cell r="J701">
            <v>1860.54239328314</v>
          </cell>
          <cell r="K701">
            <v>3200.41933894036</v>
          </cell>
          <cell r="L701">
            <v>4659.34397930915</v>
          </cell>
          <cell r="M701">
            <v>6267.32410069062</v>
          </cell>
          <cell r="N701">
            <v>8040.97982078095</v>
          </cell>
          <cell r="O701">
            <v>9975.42753341164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-1732.3163935428</v>
          </cell>
          <cell r="B702">
            <v>-4701.78730109896</v>
          </cell>
          <cell r="C702">
            <v>-5761.57207047563</v>
          </cell>
          <cell r="D702">
            <v>-5047.29205365872</v>
          </cell>
          <cell r="E702">
            <v>-4285.3110260616</v>
          </cell>
          <cell r="F702">
            <v>-3484.63418430825</v>
          </cell>
          <cell r="G702">
            <v>-2628.03179822123</v>
          </cell>
          <cell r="H702">
            <v>-1697.11925276794</v>
          </cell>
          <cell r="I702">
            <v>-674.163242448707</v>
          </cell>
          <cell r="J702">
            <v>445.114527946869</v>
          </cell>
          <cell r="K702">
            <v>1667.47273614648</v>
          </cell>
          <cell r="L702">
            <v>3001.45310425586</v>
          </cell>
          <cell r="M702">
            <v>4466.55050029003</v>
          </cell>
          <cell r="N702">
            <v>6063.4734310002</v>
          </cell>
          <cell r="O702">
            <v>7811.92543121381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A703">
            <v>-1465.75830884761</v>
          </cell>
          <cell r="B703">
            <v>-3694.83705154531</v>
          </cell>
          <cell r="C703">
            <v>-4595.48004524926</v>
          </cell>
          <cell r="D703">
            <v>-3799.280224619</v>
          </cell>
          <cell r="E703">
            <v>-2961.89672695976</v>
          </cell>
          <cell r="F703">
            <v>-2055.6623087927</v>
          </cell>
          <cell r="G703">
            <v>-1076.92627787321</v>
          </cell>
          <cell r="H703">
            <v>-12.0565572337281</v>
          </cell>
          <cell r="I703">
            <v>1146.17359405526</v>
          </cell>
          <cell r="J703">
            <v>2410.04366154712</v>
          </cell>
          <cell r="K703">
            <v>3803.50422569319</v>
          </cell>
          <cell r="L703">
            <v>5328.18323874943</v>
          </cell>
          <cell r="M703">
            <v>6985.4699394667</v>
          </cell>
          <cell r="N703">
            <v>8813.76425040267</v>
          </cell>
          <cell r="O703">
            <v>10823.0190837683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A704">
            <v>-1605.15808044471</v>
          </cell>
          <cell r="B704">
            <v>-4217.71083863608</v>
          </cell>
          <cell r="C704">
            <v>-5213.78215656154</v>
          </cell>
          <cell r="D704">
            <v>-4459.40047126245</v>
          </cell>
          <cell r="E704">
            <v>-3655.35285454988</v>
          </cell>
          <cell r="F704">
            <v>-2800.11475469307</v>
          </cell>
          <cell r="G704">
            <v>-1888.58190431401</v>
          </cell>
          <cell r="H704">
            <v>-906.221237543561</v>
          </cell>
          <cell r="I704">
            <v>172.477275707913</v>
          </cell>
          <cell r="J704">
            <v>1355.89153829942</v>
          </cell>
          <cell r="K704">
            <v>2648.92592477566</v>
          </cell>
          <cell r="L704">
            <v>4074.00582989018</v>
          </cell>
          <cell r="M704">
            <v>5638.50572087389</v>
          </cell>
          <cell r="N704">
            <v>7344.67094548893</v>
          </cell>
          <cell r="O704">
            <v>9206.99553227852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-1734.92167999249</v>
          </cell>
          <cell r="B705">
            <v>-4720.82569617495</v>
          </cell>
          <cell r="C705">
            <v>-5797.76509341201</v>
          </cell>
          <cell r="D705">
            <v>-5083.41582621886</v>
          </cell>
          <cell r="E705">
            <v>-4326.8590520061</v>
          </cell>
          <cell r="F705">
            <v>-3521.25177414513</v>
          </cell>
          <cell r="G705">
            <v>-2666.15639051989</v>
          </cell>
          <cell r="H705">
            <v>-1742.98997011103</v>
          </cell>
          <cell r="I705">
            <v>-738.592299968855</v>
          </cell>
          <cell r="J705">
            <v>363.596636476489</v>
          </cell>
          <cell r="K705">
            <v>1592.14438396082</v>
          </cell>
          <cell r="L705">
            <v>2935.27860362984</v>
          </cell>
          <cell r="M705">
            <v>4397.84667116307</v>
          </cell>
          <cell r="N705">
            <v>5993.6942846779</v>
          </cell>
          <cell r="O705">
            <v>7746.5377530397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A706">
            <v>-1494.28906528687</v>
          </cell>
          <cell r="B706">
            <v>-3802.6168743558</v>
          </cell>
          <cell r="C706">
            <v>-4724.76936905376</v>
          </cell>
          <cell r="D706">
            <v>-3927.6059097896</v>
          </cell>
          <cell r="E706">
            <v>-3075.70924921554</v>
          </cell>
          <cell r="F706">
            <v>-2177.3363377995</v>
          </cell>
          <cell r="G706">
            <v>-1214.64260305827</v>
          </cell>
          <cell r="H706">
            <v>-158.285536107821</v>
          </cell>
          <cell r="I706">
            <v>990.404559761601</v>
          </cell>
          <cell r="J706">
            <v>2248.93186671652</v>
          </cell>
          <cell r="K706">
            <v>3627.31438369248</v>
          </cell>
          <cell r="L706">
            <v>5139.973698797</v>
          </cell>
          <cell r="M706">
            <v>6791.59503363218</v>
          </cell>
          <cell r="N706">
            <v>8603.11921657847</v>
          </cell>
          <cell r="O706">
            <v>10586.4778957337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-1604.36662587229</v>
          </cell>
          <cell r="B707">
            <v>-4217.97131648972</v>
          </cell>
          <cell r="C707">
            <v>-5213.11894566921</v>
          </cell>
          <cell r="D707">
            <v>-4464.53664147403</v>
          </cell>
          <cell r="E707">
            <v>-3662.70370102151</v>
          </cell>
          <cell r="F707">
            <v>-2808.80241271936</v>
          </cell>
          <cell r="G707">
            <v>-1893.8365917757</v>
          </cell>
          <cell r="H707">
            <v>-908.365993130297</v>
          </cell>
          <cell r="I707">
            <v>169.097590679177</v>
          </cell>
          <cell r="J707">
            <v>1349.36685477637</v>
          </cell>
          <cell r="K707">
            <v>2644.25742140864</v>
          </cell>
          <cell r="L707">
            <v>4056.27058809106</v>
          </cell>
          <cell r="M707">
            <v>5604.3323694538</v>
          </cell>
          <cell r="N707">
            <v>7299.68878253591</v>
          </cell>
          <cell r="O707">
            <v>9158.41578391769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-1657.94454891389</v>
          </cell>
          <cell r="B708">
            <v>-4426.83183460167</v>
          </cell>
          <cell r="C708">
            <v>-5442.72411821905</v>
          </cell>
          <cell r="D708">
            <v>-4688.93279330426</v>
          </cell>
          <cell r="E708">
            <v>-3900.18886695989</v>
          </cell>
          <cell r="F708">
            <v>-3067.67281478021</v>
          </cell>
          <cell r="G708">
            <v>-2175.80831915428</v>
          </cell>
          <cell r="H708">
            <v>-1212.60116550319</v>
          </cell>
          <cell r="I708">
            <v>-164.368993423781</v>
          </cell>
          <cell r="J708">
            <v>985.427668338672</v>
          </cell>
          <cell r="K708">
            <v>2257.59897634436</v>
          </cell>
          <cell r="L708">
            <v>3642.55860092529</v>
          </cell>
          <cell r="M708">
            <v>5151.46893099386</v>
          </cell>
          <cell r="N708">
            <v>6815.73152776081</v>
          </cell>
          <cell r="O708">
            <v>8641.93767601059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-1569.44966662124</v>
          </cell>
          <cell r="B709">
            <v>-4090.21999663428</v>
          </cell>
          <cell r="C709">
            <v>-5062.71716227631</v>
          </cell>
          <cell r="D709">
            <v>-4294.62116399781</v>
          </cell>
          <cell r="E709">
            <v>-3482.81952733786</v>
          </cell>
          <cell r="F709">
            <v>-2617.04225994554</v>
          </cell>
          <cell r="G709">
            <v>-1692.65269988036</v>
          </cell>
          <cell r="H709">
            <v>-692.927343808224</v>
          </cell>
          <cell r="I709">
            <v>405.136976579692</v>
          </cell>
          <cell r="J709">
            <v>1612.3392097741</v>
          </cell>
          <cell r="K709">
            <v>2943.03893141785</v>
          </cell>
          <cell r="L709">
            <v>4397.85802224171</v>
          </cell>
          <cell r="M709">
            <v>5985.61718124658</v>
          </cell>
          <cell r="N709">
            <v>7716.89647008619</v>
          </cell>
          <cell r="O709">
            <v>9623.61235541159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-1631.28981806561</v>
          </cell>
          <cell r="B710">
            <v>-4318.39052831138</v>
          </cell>
          <cell r="C710">
            <v>-5326.07375145778</v>
          </cell>
          <cell r="D710">
            <v>-4582.55457302435</v>
          </cell>
          <cell r="E710">
            <v>-3797.43936332005</v>
          </cell>
          <cell r="F710">
            <v>-2955.54721823239</v>
          </cell>
          <cell r="G710">
            <v>-2050.3526230426</v>
          </cell>
          <cell r="H710">
            <v>-1074.51842045871</v>
          </cell>
          <cell r="I710">
            <v>-12.6618613052213</v>
          </cell>
          <cell r="J710">
            <v>1147.16430564666</v>
          </cell>
          <cell r="K710">
            <v>2420.68606612029</v>
          </cell>
          <cell r="L710">
            <v>3814.947813487</v>
          </cell>
          <cell r="M710">
            <v>5347.68392111241</v>
          </cell>
          <cell r="N710">
            <v>7026.24636935454</v>
          </cell>
          <cell r="O710">
            <v>8864.59400411031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-1591.11284551859</v>
          </cell>
          <cell r="B711">
            <v>-4174.89321210646</v>
          </cell>
          <cell r="C711">
            <v>-5158.95733340983</v>
          </cell>
          <cell r="D711">
            <v>-4395.11814946335</v>
          </cell>
          <cell r="E711">
            <v>-3584.38939135509</v>
          </cell>
          <cell r="F711">
            <v>-2714.29525581378</v>
          </cell>
          <cell r="G711">
            <v>-1790.55722567023</v>
          </cell>
          <cell r="H711">
            <v>-791.41179727818</v>
          </cell>
          <cell r="I711">
            <v>294.708794330958</v>
          </cell>
          <cell r="J711">
            <v>1481.05932372263</v>
          </cell>
          <cell r="K711">
            <v>2777.5308056382</v>
          </cell>
          <cell r="L711">
            <v>4199.41658575871</v>
          </cell>
          <cell r="M711">
            <v>5765.00011098098</v>
          </cell>
          <cell r="N711">
            <v>7483.60173312283</v>
          </cell>
          <cell r="O711">
            <v>9372.9620032221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-1616.75278144094</v>
          </cell>
          <cell r="B712">
            <v>-4266.39289458626</v>
          </cell>
          <cell r="C712">
            <v>-5269.28626282195</v>
          </cell>
          <cell r="D712">
            <v>-4521.94589114059</v>
          </cell>
          <cell r="E712">
            <v>-3721.65772468744</v>
          </cell>
          <cell r="F712">
            <v>-2869.06252261266</v>
          </cell>
          <cell r="G712">
            <v>-1952.12949455308</v>
          </cell>
          <cell r="H712">
            <v>-960.359370487879</v>
          </cell>
          <cell r="I712">
            <v>124.50214271277</v>
          </cell>
          <cell r="J712">
            <v>1305.20693631396</v>
          </cell>
          <cell r="K712">
            <v>2594.44525923388</v>
          </cell>
          <cell r="L712">
            <v>4013.17753583687</v>
          </cell>
          <cell r="M712">
            <v>5570.76730539803</v>
          </cell>
          <cell r="N712">
            <v>7265.54020566754</v>
          </cell>
          <cell r="O712">
            <v>9135.88653816037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-1516.66806484828</v>
          </cell>
          <cell r="B713">
            <v>-3885.44074063022</v>
          </cell>
          <cell r="C713">
            <v>-4832.03179180609</v>
          </cell>
          <cell r="D713">
            <v>-4052.84145827913</v>
          </cell>
          <cell r="E713">
            <v>-3222.96866564944</v>
          </cell>
          <cell r="F713">
            <v>-2325.09935883982</v>
          </cell>
          <cell r="G713">
            <v>-1354.54008760351</v>
          </cell>
          <cell r="H713">
            <v>-306.5692549403</v>
          </cell>
          <cell r="I713">
            <v>831.902457180833</v>
          </cell>
          <cell r="J713">
            <v>2081.12261579819</v>
          </cell>
          <cell r="K713">
            <v>3449.29764845661</v>
          </cell>
          <cell r="L713">
            <v>4944.66790233496</v>
          </cell>
          <cell r="M713">
            <v>6586.14595728561</v>
          </cell>
          <cell r="N713">
            <v>8370.07895798124</v>
          </cell>
          <cell r="O713">
            <v>10321.9893941024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-1521.51381461977</v>
          </cell>
          <cell r="B714">
            <v>-3901.12954278642</v>
          </cell>
          <cell r="C714">
            <v>-4837.14036161841</v>
          </cell>
          <cell r="D714">
            <v>-4046.81217536076</v>
          </cell>
          <cell r="E714">
            <v>-3209.85094832572</v>
          </cell>
          <cell r="F714">
            <v>-2313.58430194593</v>
          </cell>
          <cell r="G714">
            <v>-1359.24745273955</v>
          </cell>
          <cell r="H714">
            <v>-334.935032637938</v>
          </cell>
          <cell r="I714">
            <v>789.978963524332</v>
          </cell>
          <cell r="J714">
            <v>2037.3028203572</v>
          </cell>
          <cell r="K714">
            <v>3405.93576954838</v>
          </cell>
          <cell r="L714">
            <v>4895.22225248913</v>
          </cell>
          <cell r="M714">
            <v>6530.85932348656</v>
          </cell>
          <cell r="N714">
            <v>8324.12121198443</v>
          </cell>
          <cell r="O714">
            <v>10288.1919413293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-1592.49850233615</v>
          </cell>
          <cell r="B715">
            <v>-4182.59098324431</v>
          </cell>
          <cell r="C715">
            <v>-5178.92701334347</v>
          </cell>
          <cell r="D715">
            <v>-4430.08696119255</v>
          </cell>
          <cell r="E715">
            <v>-3634.07459372324</v>
          </cell>
          <cell r="F715">
            <v>-2775.4305093635</v>
          </cell>
          <cell r="G715">
            <v>-1851.34698084424</v>
          </cell>
          <cell r="H715">
            <v>-852.785414247593</v>
          </cell>
          <cell r="I715">
            <v>238.829201363727</v>
          </cell>
          <cell r="J715">
            <v>1429.6719778898</v>
          </cell>
          <cell r="K715">
            <v>2720.43349466295</v>
          </cell>
          <cell r="L715">
            <v>4139.03981851175</v>
          </cell>
          <cell r="M715">
            <v>5700.77114543368</v>
          </cell>
          <cell r="N715">
            <v>7419.05850971026</v>
          </cell>
          <cell r="O715">
            <v>9300.08086775004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-1678.33705353035</v>
          </cell>
          <cell r="B716">
            <v>-4500.56457753443</v>
          </cell>
          <cell r="C716">
            <v>-5537.98460615627</v>
          </cell>
          <cell r="D716">
            <v>-4809.68534232935</v>
          </cell>
          <cell r="E716">
            <v>-4027.01619349186</v>
          </cell>
          <cell r="F716">
            <v>-3193.82920533665</v>
          </cell>
          <cell r="G716">
            <v>-2300.59557062112</v>
          </cell>
          <cell r="H716">
            <v>-1339.87197863179</v>
          </cell>
          <cell r="I716">
            <v>-293.266508071443</v>
          </cell>
          <cell r="J716">
            <v>859.325930635105</v>
          </cell>
          <cell r="K716">
            <v>2116.07546201605</v>
          </cell>
          <cell r="L716">
            <v>3489.68592688229</v>
          </cell>
          <cell r="M716">
            <v>4993.73991361258</v>
          </cell>
          <cell r="N716">
            <v>6656.07960103002</v>
          </cell>
          <cell r="O716">
            <v>8467.59644402644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A717">
            <v>-1717.73819037398</v>
          </cell>
          <cell r="B717">
            <v>-4659.29042355577</v>
          </cell>
          <cell r="C717">
            <v>-5735.9396770194</v>
          </cell>
          <cell r="D717">
            <v>-5023.57682091848</v>
          </cell>
          <cell r="E717">
            <v>-4267.78642215456</v>
          </cell>
          <cell r="F717">
            <v>-3461.24828984509</v>
          </cell>
          <cell r="G717">
            <v>-2597.2365524112</v>
          </cell>
          <cell r="H717">
            <v>-1672.13997633033</v>
          </cell>
          <cell r="I717">
            <v>-659.487569526306</v>
          </cell>
          <cell r="J717">
            <v>449.620704624185</v>
          </cell>
          <cell r="K717">
            <v>1663.4137996651</v>
          </cell>
          <cell r="L717">
            <v>2992.80529436281</v>
          </cell>
          <cell r="M717">
            <v>4456.82100208583</v>
          </cell>
          <cell r="N717">
            <v>6069.14849644708</v>
          </cell>
          <cell r="O717">
            <v>7827.12566454089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-1640.15454178901</v>
          </cell>
          <cell r="B718">
            <v>-4357.3869862306</v>
          </cell>
          <cell r="C718">
            <v>-5369.09703293693</v>
          </cell>
          <cell r="D718">
            <v>-4612.93477184831</v>
          </cell>
          <cell r="E718">
            <v>-3817.6478770438</v>
          </cell>
          <cell r="F718">
            <v>-2977.85541610285</v>
          </cell>
          <cell r="G718">
            <v>-2084.84153105753</v>
          </cell>
          <cell r="H718">
            <v>-1111.48990678582</v>
          </cell>
          <cell r="I718">
            <v>-45.8861847487837</v>
          </cell>
          <cell r="J718">
            <v>1119.9451388354</v>
          </cell>
          <cell r="K718">
            <v>2395.37204755782</v>
          </cell>
          <cell r="L718">
            <v>3794.93368609673</v>
          </cell>
          <cell r="M718">
            <v>5329.91220712589</v>
          </cell>
          <cell r="N718">
            <v>6996.32993266712</v>
          </cell>
          <cell r="O718">
            <v>8833.20343979008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-1611.79828803844</v>
          </cell>
          <cell r="B719">
            <v>-4249.27896030575</v>
          </cell>
          <cell r="C719">
            <v>-5243.37877271508</v>
          </cell>
          <cell r="D719">
            <v>-4494.92590427202</v>
          </cell>
          <cell r="E719">
            <v>-3702.80175859408</v>
          </cell>
          <cell r="F719">
            <v>-2852.00075196443</v>
          </cell>
          <cell r="G719">
            <v>-1930.6944067116</v>
          </cell>
          <cell r="H719">
            <v>-932.97897486016</v>
          </cell>
          <cell r="I719">
            <v>147.116798496783</v>
          </cell>
          <cell r="J719">
            <v>1328.47418431582</v>
          </cell>
          <cell r="K719">
            <v>2632.02585495145</v>
          </cell>
          <cell r="L719">
            <v>4054.67652511381</v>
          </cell>
          <cell r="M719">
            <v>5609.34464161473</v>
          </cell>
          <cell r="N719">
            <v>7301.71482775476</v>
          </cell>
          <cell r="O719">
            <v>9167.34639431769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-1459.73142915684</v>
          </cell>
          <cell r="B720">
            <v>-3668.8027942541</v>
          </cell>
          <cell r="C720">
            <v>-4571.45533837503</v>
          </cell>
          <cell r="D720">
            <v>-3763.91756860894</v>
          </cell>
          <cell r="E720">
            <v>-2904.96960931113</v>
          </cell>
          <cell r="F720">
            <v>-1996.05782019066</v>
          </cell>
          <cell r="G720">
            <v>-1024.0233958116</v>
          </cell>
          <cell r="H720">
            <v>25.8400533588669</v>
          </cell>
          <cell r="I720">
            <v>1180.58279462498</v>
          </cell>
          <cell r="J720">
            <v>2452.75583089621</v>
          </cell>
          <cell r="K720">
            <v>3842.68045522012</v>
          </cell>
          <cell r="L720">
            <v>5360.4082836043</v>
          </cell>
          <cell r="M720">
            <v>7025.79862804369</v>
          </cell>
          <cell r="N720">
            <v>8858.34422294005</v>
          </cell>
          <cell r="O720">
            <v>10864.0776112686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A721">
            <v>-1607.57591723998</v>
          </cell>
          <cell r="B721">
            <v>-4226.35327719404</v>
          </cell>
          <cell r="C721">
            <v>-5206.21034494103</v>
          </cell>
          <cell r="D721">
            <v>-4440.97235934938</v>
          </cell>
          <cell r="E721">
            <v>-3637.38163813645</v>
          </cell>
          <cell r="F721">
            <v>-2786.23466852831</v>
          </cell>
          <cell r="G721">
            <v>-1867.89800520939</v>
          </cell>
          <cell r="H721">
            <v>-882.627261558032</v>
          </cell>
          <cell r="I721">
            <v>192.817077810448</v>
          </cell>
          <cell r="J721">
            <v>1385.76196952234</v>
          </cell>
          <cell r="K721">
            <v>2693.39100331678</v>
          </cell>
          <cell r="L721">
            <v>4122.90358274078</v>
          </cell>
          <cell r="M721">
            <v>5685.63056987802</v>
          </cell>
          <cell r="N721">
            <v>7405.78154346457</v>
          </cell>
          <cell r="O721">
            <v>9280.21074289858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-1659.89978974001</v>
          </cell>
          <cell r="B722">
            <v>-4440.44840402504</v>
          </cell>
          <cell r="C722">
            <v>-5474.67617727545</v>
          </cell>
          <cell r="D722">
            <v>-4742.81314936161</v>
          </cell>
          <cell r="E722">
            <v>-3976.36772961668</v>
          </cell>
          <cell r="F722">
            <v>-3145.78554843708</v>
          </cell>
          <cell r="G722">
            <v>-2258.56927793887</v>
          </cell>
          <cell r="H722">
            <v>-1298.80807826637</v>
          </cell>
          <cell r="I722">
            <v>-244.052412643977</v>
          </cell>
          <cell r="J722">
            <v>900.761754018097</v>
          </cell>
          <cell r="K722">
            <v>2170.9537631207</v>
          </cell>
          <cell r="L722">
            <v>3557.77386736735</v>
          </cell>
          <cell r="M722">
            <v>5080.92851034244</v>
          </cell>
          <cell r="N722">
            <v>6747.24821850299</v>
          </cell>
          <cell r="O722">
            <v>8559.82197858479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A723">
            <v>-1494.35526241159</v>
          </cell>
          <cell r="B723">
            <v>-3808.94856561143</v>
          </cell>
          <cell r="C723">
            <v>-4734.25497505465</v>
          </cell>
          <cell r="D723">
            <v>-3942.77798070963</v>
          </cell>
          <cell r="E723">
            <v>-3105.88185837969</v>
          </cell>
          <cell r="F723">
            <v>-2213.89116449388</v>
          </cell>
          <cell r="G723">
            <v>-1253.9449312136</v>
          </cell>
          <cell r="H723">
            <v>-205.593742932206</v>
          </cell>
          <cell r="I723">
            <v>936.640037191385</v>
          </cell>
          <cell r="J723">
            <v>2195.53192795886</v>
          </cell>
          <cell r="K723">
            <v>3568.12494733223</v>
          </cell>
          <cell r="L723">
            <v>5070.17050838868</v>
          </cell>
          <cell r="M723">
            <v>6709.3651843466</v>
          </cell>
          <cell r="N723">
            <v>8499.77576759722</v>
          </cell>
          <cell r="O723">
            <v>10471.5539082477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-1609.290210968</v>
          </cell>
          <cell r="B724">
            <v>-4237.62663284699</v>
          </cell>
          <cell r="C724">
            <v>-5229.95186637469</v>
          </cell>
          <cell r="D724">
            <v>-4481.40050087748</v>
          </cell>
          <cell r="E724">
            <v>-3687.47862888579</v>
          </cell>
          <cell r="F724">
            <v>-2836.39506826972</v>
          </cell>
          <cell r="G724">
            <v>-1914.38838142329</v>
          </cell>
          <cell r="H724">
            <v>-919.40903942106</v>
          </cell>
          <cell r="I724">
            <v>166.667647186633</v>
          </cell>
          <cell r="J724">
            <v>1353.8014710171</v>
          </cell>
          <cell r="K724">
            <v>2655.50322445577</v>
          </cell>
          <cell r="L724">
            <v>4085.41495183001</v>
          </cell>
          <cell r="M724">
            <v>5648.19731425992</v>
          </cell>
          <cell r="N724">
            <v>7365.07624516565</v>
          </cell>
          <cell r="O724">
            <v>9234.17422154914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-1538.81793398345</v>
          </cell>
          <cell r="B725">
            <v>-3973.38193203343</v>
          </cell>
          <cell r="C725">
            <v>-4925.8616413881</v>
          </cell>
          <cell r="D725">
            <v>-4147.34293013766</v>
          </cell>
          <cell r="E725">
            <v>-3332.56902959068</v>
          </cell>
          <cell r="F725">
            <v>-2458.55365250005</v>
          </cell>
          <cell r="G725">
            <v>-1507.29788163745</v>
          </cell>
          <cell r="H725">
            <v>-479.898824983003</v>
          </cell>
          <cell r="I725">
            <v>631.792401581081</v>
          </cell>
          <cell r="J725">
            <v>1865.4806038325</v>
          </cell>
          <cell r="K725">
            <v>3206.91596342664</v>
          </cell>
          <cell r="L725">
            <v>4674.73229251958</v>
          </cell>
          <cell r="M725">
            <v>6275.49087451761</v>
          </cell>
          <cell r="N725">
            <v>8029.70551303336</v>
          </cell>
          <cell r="O725">
            <v>9956.95564936305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-1636.84958097761</v>
          </cell>
          <cell r="B726">
            <v>-4342.35298422337</v>
          </cell>
          <cell r="C726">
            <v>-5349.87312266422</v>
          </cell>
          <cell r="D726">
            <v>-4594.72450545163</v>
          </cell>
          <cell r="E726">
            <v>-3807.85427340234</v>
          </cell>
          <cell r="F726">
            <v>-2965.83674041424</v>
          </cell>
          <cell r="G726">
            <v>-2054.17383533795</v>
          </cell>
          <cell r="H726">
            <v>-1074.93655088179</v>
          </cell>
          <cell r="I726">
            <v>-6.09821508892052</v>
          </cell>
          <cell r="J726">
            <v>1156.83474555804</v>
          </cell>
          <cell r="K726">
            <v>2437.4059414425</v>
          </cell>
          <cell r="L726">
            <v>3847.45294762799</v>
          </cell>
          <cell r="M726">
            <v>5394.93385541053</v>
          </cell>
          <cell r="N726">
            <v>7081.53074284408</v>
          </cell>
          <cell r="O726">
            <v>8929.07103153658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-1710.17075086585</v>
          </cell>
          <cell r="B727">
            <v>-4621.06872454187</v>
          </cell>
          <cell r="C727">
            <v>-5667.58539605211</v>
          </cell>
          <cell r="D727">
            <v>-4940.67569855068</v>
          </cell>
          <cell r="E727">
            <v>-4168.802536622</v>
          </cell>
          <cell r="F727">
            <v>-3347.33834043739</v>
          </cell>
          <cell r="G727">
            <v>-2470.01097503629</v>
          </cell>
          <cell r="H727">
            <v>-1522.78202839091</v>
          </cell>
          <cell r="I727">
            <v>-494.156613130134</v>
          </cell>
          <cell r="J727">
            <v>639.120901145551</v>
          </cell>
          <cell r="K727">
            <v>1870.67788384486</v>
          </cell>
          <cell r="L727">
            <v>3219.31168124717</v>
          </cell>
          <cell r="M727">
            <v>4697.47147891349</v>
          </cell>
          <cell r="N727">
            <v>6313.74148098334</v>
          </cell>
          <cell r="O727">
            <v>8085.36878124143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-1606.7355050167</v>
          </cell>
          <cell r="B728">
            <v>-4232.12107757438</v>
          </cell>
          <cell r="C728">
            <v>-5232.9516220815</v>
          </cell>
          <cell r="D728">
            <v>-4491.44099076098</v>
          </cell>
          <cell r="E728">
            <v>-3699.63646044244</v>
          </cell>
          <cell r="F728">
            <v>-2852.52562363793</v>
          </cell>
          <cell r="G728">
            <v>-1944.35384754131</v>
          </cell>
          <cell r="H728">
            <v>-953.339151894646</v>
          </cell>
          <cell r="I728">
            <v>130.977933513546</v>
          </cell>
          <cell r="J728">
            <v>1317.13931318312</v>
          </cell>
          <cell r="K728">
            <v>2627.49687746754</v>
          </cell>
          <cell r="L728">
            <v>4064.52077783957</v>
          </cell>
          <cell r="M728">
            <v>5625.99551206285</v>
          </cell>
          <cell r="N728">
            <v>7332.10041059331</v>
          </cell>
          <cell r="O728">
            <v>9202.85924823153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-1599.88554048215</v>
          </cell>
          <cell r="B729">
            <v>-4206.48178343604</v>
          </cell>
          <cell r="C729">
            <v>-5191.18534844665</v>
          </cell>
          <cell r="D729">
            <v>-4428.63152074908</v>
          </cell>
          <cell r="E729">
            <v>-3623.98437865132</v>
          </cell>
          <cell r="F729">
            <v>-2760.58137880359</v>
          </cell>
          <cell r="G729">
            <v>-1835.27435410769</v>
          </cell>
          <cell r="H729">
            <v>-843.517374883604</v>
          </cell>
          <cell r="I729">
            <v>239.236521749518</v>
          </cell>
          <cell r="J729">
            <v>1438.33373587237</v>
          </cell>
          <cell r="K729">
            <v>2742.76671871853</v>
          </cell>
          <cell r="L729">
            <v>4161.42411794368</v>
          </cell>
          <cell r="M729">
            <v>5723.03143894666</v>
          </cell>
          <cell r="N729">
            <v>7439.52774710064</v>
          </cell>
          <cell r="O729">
            <v>9316.89679162051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-1447.42125497134</v>
          </cell>
          <cell r="B730">
            <v>-3625.66466387626</v>
          </cell>
          <cell r="C730">
            <v>-4527.75684644303</v>
          </cell>
          <cell r="D730">
            <v>-3727.20730732547</v>
          </cell>
          <cell r="E730">
            <v>-2875.01549431688</v>
          </cell>
          <cell r="F730">
            <v>-1970.63951317964</v>
          </cell>
          <cell r="G730">
            <v>-987.511494948978</v>
          </cell>
          <cell r="H730">
            <v>80.6818322351452</v>
          </cell>
          <cell r="I730">
            <v>1252.16909723069</v>
          </cell>
          <cell r="J730">
            <v>2529.7347404837</v>
          </cell>
          <cell r="K730">
            <v>3930.20183137525</v>
          </cell>
          <cell r="L730">
            <v>5465.23684344808</v>
          </cell>
          <cell r="M730">
            <v>7149.76143204025</v>
          </cell>
          <cell r="N730">
            <v>9005.96995870154</v>
          </cell>
          <cell r="O730">
            <v>11040.8669112425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-1472.93557276251</v>
          </cell>
          <cell r="B731">
            <v>-3718.68759989562</v>
          </cell>
          <cell r="C731">
            <v>-4633.29281004431</v>
          </cell>
          <cell r="D731">
            <v>-3836.77423716681</v>
          </cell>
          <cell r="E731">
            <v>-2989.99230613689</v>
          </cell>
          <cell r="F731">
            <v>-2085.54327921871</v>
          </cell>
          <cell r="G731">
            <v>-1113.42133992146</v>
          </cell>
          <cell r="H731">
            <v>-52.7425366123111</v>
          </cell>
          <cell r="I731">
            <v>1097.81713601494</v>
          </cell>
          <cell r="J731">
            <v>2354.30772546897</v>
          </cell>
          <cell r="K731">
            <v>3733.89222490463</v>
          </cell>
          <cell r="L731">
            <v>5247.90343924226</v>
          </cell>
          <cell r="M731">
            <v>6907.69060525783</v>
          </cell>
          <cell r="N731">
            <v>8729.71570004909</v>
          </cell>
          <cell r="O731">
            <v>10732.3427448582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-1752.1826157323</v>
          </cell>
          <cell r="B732">
            <v>-4780.46816995906</v>
          </cell>
          <cell r="C732">
            <v>-5866.33837744824</v>
          </cell>
          <cell r="D732">
            <v>-5150.89950953153</v>
          </cell>
          <cell r="E732">
            <v>-4393.25248229968</v>
          </cell>
          <cell r="F732">
            <v>-3593.25023177395</v>
          </cell>
          <cell r="G732">
            <v>-2737.73731496715</v>
          </cell>
          <cell r="H732">
            <v>-1813.80809358848</v>
          </cell>
          <cell r="I732">
            <v>-804.162289353455</v>
          </cell>
          <cell r="J732">
            <v>302.411930229528</v>
          </cell>
          <cell r="K732">
            <v>1508.45641927205</v>
          </cell>
          <cell r="L732">
            <v>2838.42517057903</v>
          </cell>
          <cell r="M732">
            <v>4292.22060802159</v>
          </cell>
          <cell r="N732">
            <v>5882.42375778572</v>
          </cell>
          <cell r="O732">
            <v>7621.02873577943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-1613.10484644727</v>
          </cell>
          <cell r="B733">
            <v>-4248.18810142885</v>
          </cell>
          <cell r="C733">
            <v>-5242.381789918</v>
          </cell>
          <cell r="D733">
            <v>-4490.00407638714</v>
          </cell>
          <cell r="E733">
            <v>-3693.13214364225</v>
          </cell>
          <cell r="F733">
            <v>-2842.51736567743</v>
          </cell>
          <cell r="G733">
            <v>-1928.30764676776</v>
          </cell>
          <cell r="H733">
            <v>-926.174351372643</v>
          </cell>
          <cell r="I733">
            <v>163.525478621048</v>
          </cell>
          <cell r="J733">
            <v>1344.81101857006</v>
          </cell>
          <cell r="K733">
            <v>2646.55971484186</v>
          </cell>
          <cell r="L733">
            <v>4067.36861629331</v>
          </cell>
          <cell r="M733">
            <v>5624.99737380077</v>
          </cell>
          <cell r="N733">
            <v>7325.66282746477</v>
          </cell>
          <cell r="O733">
            <v>9196.88412449575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A734">
            <v>-1747.943898928</v>
          </cell>
          <cell r="B734">
            <v>-4773.3538700857</v>
          </cell>
          <cell r="C734">
            <v>-5857.69143281251</v>
          </cell>
          <cell r="D734">
            <v>-5141.03963079345</v>
          </cell>
          <cell r="E734">
            <v>-4378.28952755574</v>
          </cell>
          <cell r="F734">
            <v>-3578.2840544881</v>
          </cell>
          <cell r="G734">
            <v>-2717.6201609915</v>
          </cell>
          <cell r="H734">
            <v>-1792.93280981646</v>
          </cell>
          <cell r="I734">
            <v>-791.375401528076</v>
          </cell>
          <cell r="J734">
            <v>302.203658879732</v>
          </cell>
          <cell r="K734">
            <v>1511.6817834614</v>
          </cell>
          <cell r="L734">
            <v>2831.65551634492</v>
          </cell>
          <cell r="M734">
            <v>4276.78825118246</v>
          </cell>
          <cell r="N734">
            <v>5862.24656533278</v>
          </cell>
          <cell r="O734">
            <v>7599.14940190526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-1537.04084662488</v>
          </cell>
          <cell r="B735">
            <v>-3961.28585362846</v>
          </cell>
          <cell r="C735">
            <v>-4903.65503327356</v>
          </cell>
          <cell r="D735">
            <v>-4131.8787704973</v>
          </cell>
          <cell r="E735">
            <v>-3309.49403674262</v>
          </cell>
          <cell r="F735">
            <v>-2428.05598518089</v>
          </cell>
          <cell r="G735">
            <v>-1473.56684924232</v>
          </cell>
          <cell r="H735">
            <v>-438.77348529054</v>
          </cell>
          <cell r="I735">
            <v>691.111283233259</v>
          </cell>
          <cell r="J735">
            <v>1934.02190823732</v>
          </cell>
          <cell r="K735">
            <v>3285.46849641725</v>
          </cell>
          <cell r="L735">
            <v>4758.49561690826</v>
          </cell>
          <cell r="M735">
            <v>6366.91661009902</v>
          </cell>
          <cell r="N735">
            <v>8132.13637287921</v>
          </cell>
          <cell r="O735">
            <v>10063.8036726987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-1583.71840134537</v>
          </cell>
          <cell r="B736">
            <v>-4134.6073338331</v>
          </cell>
          <cell r="C736">
            <v>-5110.50552637496</v>
          </cell>
          <cell r="D736">
            <v>-4352.86640078723</v>
          </cell>
          <cell r="E736">
            <v>-3547.47301308637</v>
          </cell>
          <cell r="F736">
            <v>-2687.06293915148</v>
          </cell>
          <cell r="G736">
            <v>-1767.59327450133</v>
          </cell>
          <cell r="H736">
            <v>-776.232374323149</v>
          </cell>
          <cell r="I736">
            <v>307.740867782332</v>
          </cell>
          <cell r="J736">
            <v>1504.63256119412</v>
          </cell>
          <cell r="K736">
            <v>2819.01428862244</v>
          </cell>
          <cell r="L736">
            <v>4257.11098260288</v>
          </cell>
          <cell r="M736">
            <v>5822.59706615911</v>
          </cell>
          <cell r="N736">
            <v>7534.45581453407</v>
          </cell>
          <cell r="O736">
            <v>9412.00182627607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-1637.863828181</v>
          </cell>
          <cell r="B737">
            <v>-4352.75095904377</v>
          </cell>
          <cell r="C737">
            <v>-5376.86234210104</v>
          </cell>
          <cell r="D737">
            <v>-4629.3760926295</v>
          </cell>
          <cell r="E737">
            <v>-3838.90238013926</v>
          </cell>
          <cell r="F737">
            <v>-2997.24211083085</v>
          </cell>
          <cell r="G737">
            <v>-2098.62182246968</v>
          </cell>
          <cell r="H737">
            <v>-1127.3884102837</v>
          </cell>
          <cell r="I737">
            <v>-63.9856198594602</v>
          </cell>
          <cell r="J737">
            <v>1098.36415089974</v>
          </cell>
          <cell r="K737">
            <v>2378.08518490775</v>
          </cell>
          <cell r="L737">
            <v>3774.26871267657</v>
          </cell>
          <cell r="M737">
            <v>5301.92055747535</v>
          </cell>
          <cell r="N737">
            <v>6974.36650753233</v>
          </cell>
          <cell r="O737">
            <v>8812.42753221405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A738">
            <v>-1703.97743454896</v>
          </cell>
          <cell r="B738">
            <v>-4603.3996753158</v>
          </cell>
          <cell r="C738">
            <v>-5653.74940588423</v>
          </cell>
          <cell r="D738">
            <v>-4931.59064709785</v>
          </cell>
          <cell r="E738">
            <v>-4166.79289282792</v>
          </cell>
          <cell r="F738">
            <v>-3351.95194069359</v>
          </cell>
          <cell r="G738">
            <v>-2487.10093653746</v>
          </cell>
          <cell r="H738">
            <v>-1553.05535525603</v>
          </cell>
          <cell r="I738">
            <v>-521.352774075319</v>
          </cell>
          <cell r="J738">
            <v>612.55011048832</v>
          </cell>
          <cell r="K738">
            <v>1849.32449257363</v>
          </cell>
          <cell r="L738">
            <v>3211.21421332903</v>
          </cell>
          <cell r="M738">
            <v>4695.5779310391</v>
          </cell>
          <cell r="N738">
            <v>6321.03571790502</v>
          </cell>
          <cell r="O738">
            <v>8097.91462729665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-1515.43628447802</v>
          </cell>
          <cell r="B739">
            <v>-3887.40489203489</v>
          </cell>
          <cell r="C739">
            <v>-4832.04521396861</v>
          </cell>
          <cell r="D739">
            <v>-4043.13920412116</v>
          </cell>
          <cell r="E739">
            <v>-3206.79341472213</v>
          </cell>
          <cell r="F739">
            <v>-2312.41885074101</v>
          </cell>
          <cell r="G739">
            <v>-1349.48438616882</v>
          </cell>
          <cell r="H739">
            <v>-303.619423336691</v>
          </cell>
          <cell r="I739">
            <v>831.501634510431</v>
          </cell>
          <cell r="J739">
            <v>2071.80016159735</v>
          </cell>
          <cell r="K739">
            <v>3429.91036553884</v>
          </cell>
          <cell r="L739">
            <v>4923.16727207347</v>
          </cell>
          <cell r="M739">
            <v>6563.75987652496</v>
          </cell>
          <cell r="N739">
            <v>8358.25294755656</v>
          </cell>
          <cell r="O739">
            <v>10312.4591957769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-1440.32527441518</v>
          </cell>
          <cell r="B740">
            <v>-3586.49109194525</v>
          </cell>
          <cell r="C740">
            <v>-4481.51593046167</v>
          </cell>
          <cell r="D740">
            <v>-3679.24631190484</v>
          </cell>
          <cell r="E740">
            <v>-2823.20306700197</v>
          </cell>
          <cell r="F740">
            <v>-1908.46024419188</v>
          </cell>
          <cell r="G740">
            <v>-920.372087322149</v>
          </cell>
          <cell r="H740">
            <v>164.149833912565</v>
          </cell>
          <cell r="I740">
            <v>1346.84922780004</v>
          </cell>
          <cell r="J740">
            <v>2642.63431690793</v>
          </cell>
          <cell r="K740">
            <v>4060.09311200657</v>
          </cell>
          <cell r="L740">
            <v>5612.29042540998</v>
          </cell>
          <cell r="M740">
            <v>7305.9916118459</v>
          </cell>
          <cell r="N740">
            <v>9161.33730873201</v>
          </cell>
          <cell r="O740">
            <v>11202.3519668124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-1569.46816703588</v>
          </cell>
          <cell r="B741">
            <v>-4085.76095026234</v>
          </cell>
          <cell r="C741">
            <v>-5050.73832065565</v>
          </cell>
          <cell r="D741">
            <v>-4281.33074480144</v>
          </cell>
          <cell r="E741">
            <v>-3469.90175573265</v>
          </cell>
          <cell r="F741">
            <v>-2602.13440256944</v>
          </cell>
          <cell r="G741">
            <v>-1666.31003346676</v>
          </cell>
          <cell r="H741">
            <v>-656.634861720455</v>
          </cell>
          <cell r="I741">
            <v>451.242994346022</v>
          </cell>
          <cell r="J741">
            <v>1660.2952293586</v>
          </cell>
          <cell r="K741">
            <v>2984.59000952267</v>
          </cell>
          <cell r="L741">
            <v>4433.02229676114</v>
          </cell>
          <cell r="M741">
            <v>6021.93768918389</v>
          </cell>
          <cell r="N741">
            <v>7756.79406066871</v>
          </cell>
          <cell r="O741">
            <v>9665.03095049291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-1686.40045613871</v>
          </cell>
          <cell r="B742">
            <v>-4529.88333606643</v>
          </cell>
          <cell r="C742">
            <v>-5564.28322373632</v>
          </cell>
          <cell r="D742">
            <v>-4826.09264064412</v>
          </cell>
          <cell r="E742">
            <v>-4049.51190781422</v>
          </cell>
          <cell r="F742">
            <v>-3220.65533520304</v>
          </cell>
          <cell r="G742">
            <v>-2336.69406409788</v>
          </cell>
          <cell r="H742">
            <v>-1379.8523921838</v>
          </cell>
          <cell r="I742">
            <v>-337.073705378971</v>
          </cell>
          <cell r="J742">
            <v>804.303249047913</v>
          </cell>
          <cell r="K742">
            <v>2060.61646156345</v>
          </cell>
          <cell r="L742">
            <v>3438.37097474229</v>
          </cell>
          <cell r="M742">
            <v>4953.8639246909</v>
          </cell>
          <cell r="N742">
            <v>6610.76936316439</v>
          </cell>
          <cell r="O742">
            <v>8408.81914878287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-1531.73752650304</v>
          </cell>
          <cell r="B743">
            <v>-3944.31710642206</v>
          </cell>
          <cell r="C743">
            <v>-4900.23326585784</v>
          </cell>
          <cell r="D743">
            <v>-4131.26602256941</v>
          </cell>
          <cell r="E743">
            <v>-3299.77142435773</v>
          </cell>
          <cell r="F743">
            <v>-2414.74388956831</v>
          </cell>
          <cell r="G743">
            <v>-1463.90662307322</v>
          </cell>
          <cell r="H743">
            <v>-435.083875746939</v>
          </cell>
          <cell r="I743">
            <v>683.304057801521</v>
          </cell>
          <cell r="J743">
            <v>1908.21184556538</v>
          </cell>
          <cell r="K743">
            <v>3256.31509563184</v>
          </cell>
          <cell r="L743">
            <v>4730.87659970912</v>
          </cell>
          <cell r="M743">
            <v>6344.53020733739</v>
          </cell>
          <cell r="N743">
            <v>8110.67885398371</v>
          </cell>
          <cell r="O743">
            <v>10057.7304250327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-1543.17499020495</v>
          </cell>
          <cell r="B744">
            <v>-3989.39988344783</v>
          </cell>
          <cell r="C744">
            <v>-4943.97103527831</v>
          </cell>
          <cell r="D744">
            <v>-4173.77112305778</v>
          </cell>
          <cell r="E744">
            <v>-3345.31219073034</v>
          </cell>
          <cell r="F744">
            <v>-2459.75151831841</v>
          </cell>
          <cell r="G744">
            <v>-1505.50742980733</v>
          </cell>
          <cell r="H744">
            <v>-477.98700024926</v>
          </cell>
          <cell r="I744">
            <v>639.950405343323</v>
          </cell>
          <cell r="J744">
            <v>1872.12060662589</v>
          </cell>
          <cell r="K744">
            <v>3215.89500473327</v>
          </cell>
          <cell r="L744">
            <v>4687.53821618887</v>
          </cell>
          <cell r="M744">
            <v>6299.3465061815</v>
          </cell>
          <cell r="N744">
            <v>8076.83736573317</v>
          </cell>
          <cell r="O744">
            <v>10025.3189869871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-1578.75468906674</v>
          </cell>
          <cell r="B745">
            <v>-4123.80229808321</v>
          </cell>
          <cell r="C745">
            <v>-5100.19929117383</v>
          </cell>
          <cell r="D745">
            <v>-4329.81217334267</v>
          </cell>
          <cell r="E745">
            <v>-3510.48612360487</v>
          </cell>
          <cell r="F745">
            <v>-2640.03714163625</v>
          </cell>
          <cell r="G745">
            <v>-1703.09696145029</v>
          </cell>
          <cell r="H745">
            <v>-696.052467804871</v>
          </cell>
          <cell r="I745">
            <v>397.894533655132</v>
          </cell>
          <cell r="J745">
            <v>1597.18621443424</v>
          </cell>
          <cell r="K745">
            <v>2918.99186493295</v>
          </cell>
          <cell r="L745">
            <v>4364.57124559015</v>
          </cell>
          <cell r="M745">
            <v>5951.69457238876</v>
          </cell>
          <cell r="N745">
            <v>7688.54671377076</v>
          </cell>
          <cell r="O745">
            <v>9596.1211126542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A746">
            <v>-1550.0585331674</v>
          </cell>
          <cell r="B746">
            <v>-4005.33092243512</v>
          </cell>
          <cell r="C746">
            <v>-4961.84217569038</v>
          </cell>
          <cell r="D746">
            <v>-4186.70130241257</v>
          </cell>
          <cell r="E746">
            <v>-3360.30855110129</v>
          </cell>
          <cell r="F746">
            <v>-2474.65206445197</v>
          </cell>
          <cell r="G746">
            <v>-1524.80801153815</v>
          </cell>
          <cell r="H746">
            <v>-493.163800290316</v>
          </cell>
          <cell r="I746">
            <v>623.267593647601</v>
          </cell>
          <cell r="J746">
            <v>1844.63913535738</v>
          </cell>
          <cell r="K746">
            <v>3183.52781485476</v>
          </cell>
          <cell r="L746">
            <v>4644.50309869124</v>
          </cell>
          <cell r="M746">
            <v>6246.94817065327</v>
          </cell>
          <cell r="N746">
            <v>8004.93584089355</v>
          </cell>
          <cell r="O746">
            <v>9941.62645247444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-1753.60908048611</v>
          </cell>
          <cell r="B747">
            <v>-4790.29282238893</v>
          </cell>
          <cell r="C747">
            <v>-5867.74693979243</v>
          </cell>
          <cell r="D747">
            <v>-5152.91869067965</v>
          </cell>
          <cell r="E747">
            <v>-4405.70877530776</v>
          </cell>
          <cell r="F747">
            <v>-3620.07688596306</v>
          </cell>
          <cell r="G747">
            <v>-2773.10260062944</v>
          </cell>
          <cell r="H747">
            <v>-1848.85821033435</v>
          </cell>
          <cell r="I747">
            <v>-842.95825618844</v>
          </cell>
          <cell r="J747">
            <v>251.587948315855</v>
          </cell>
          <cell r="K747">
            <v>1449.24582626809</v>
          </cell>
          <cell r="L747">
            <v>2760.24479676774</v>
          </cell>
          <cell r="M747">
            <v>4194.66679276721</v>
          </cell>
          <cell r="N747">
            <v>5777.51906326099</v>
          </cell>
          <cell r="O747">
            <v>7504.66508982675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-1662.70429722997</v>
          </cell>
          <cell r="B748">
            <v>-4443.60131673565</v>
          </cell>
          <cell r="C748">
            <v>-5470.91294839575</v>
          </cell>
          <cell r="D748">
            <v>-4732.48106498118</v>
          </cell>
          <cell r="E748">
            <v>-3947.4504065016</v>
          </cell>
          <cell r="F748">
            <v>-3116.08562843281</v>
          </cell>
          <cell r="G748">
            <v>-2220.85014562134</v>
          </cell>
          <cell r="H748">
            <v>-1262.34766342441</v>
          </cell>
          <cell r="I748">
            <v>-215.111058585585</v>
          </cell>
          <cell r="J748">
            <v>938.341875961363</v>
          </cell>
          <cell r="K748">
            <v>2199.06879014851</v>
          </cell>
          <cell r="L748">
            <v>3588.31226083207</v>
          </cell>
          <cell r="M748">
            <v>5104.30797442498</v>
          </cell>
          <cell r="N748">
            <v>6758.26396864316</v>
          </cell>
          <cell r="O748">
            <v>8567.18108978949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-1600.59140772642</v>
          </cell>
          <cell r="B749">
            <v>-4205.14607188844</v>
          </cell>
          <cell r="C749">
            <v>-5194.46452439519</v>
          </cell>
          <cell r="D749">
            <v>-4438.39031579476</v>
          </cell>
          <cell r="E749">
            <v>-3634.00602748653</v>
          </cell>
          <cell r="F749">
            <v>-2770.68289765546</v>
          </cell>
          <cell r="G749">
            <v>-1850.4569488828</v>
          </cell>
          <cell r="H749">
            <v>-859.109948516997</v>
          </cell>
          <cell r="I749">
            <v>225.627376927888</v>
          </cell>
          <cell r="J749">
            <v>1418.22581193914</v>
          </cell>
          <cell r="K749">
            <v>2716.02472171811</v>
          </cell>
          <cell r="L749">
            <v>4140.98160121286</v>
          </cell>
          <cell r="M749">
            <v>5702.25071565473</v>
          </cell>
          <cell r="N749">
            <v>7415.53469680347</v>
          </cell>
          <cell r="O749">
            <v>9295.50993167058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-1605.70849009056</v>
          </cell>
          <cell r="B750">
            <v>-4230.0761110165</v>
          </cell>
          <cell r="C750">
            <v>-5231.0601365666</v>
          </cell>
          <cell r="D750">
            <v>-4478.10330242515</v>
          </cell>
          <cell r="E750">
            <v>-3673.44124413029</v>
          </cell>
          <cell r="F750">
            <v>-2812.25823532071</v>
          </cell>
          <cell r="G750">
            <v>-1904.95312129459</v>
          </cell>
          <cell r="H750">
            <v>-917.661244351042</v>
          </cell>
          <cell r="I750">
            <v>160.901106476376</v>
          </cell>
          <cell r="J750">
            <v>1341.29716550129</v>
          </cell>
          <cell r="K750">
            <v>2634.30287299549</v>
          </cell>
          <cell r="L750">
            <v>4045.38000116335</v>
          </cell>
          <cell r="M750">
            <v>5597.2620906496</v>
          </cell>
          <cell r="N750">
            <v>7304.72679898796</v>
          </cell>
          <cell r="O750">
            <v>9176.13851335853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-1633.49914699059</v>
          </cell>
          <cell r="B751">
            <v>-4329.58305703808</v>
          </cell>
          <cell r="C751">
            <v>-5339.06950950791</v>
          </cell>
          <cell r="D751">
            <v>-4600.3482442014</v>
          </cell>
          <cell r="E751">
            <v>-3814.80257402002</v>
          </cell>
          <cell r="F751">
            <v>-2972.71919231663</v>
          </cell>
          <cell r="G751">
            <v>-2069.15041647043</v>
          </cell>
          <cell r="H751">
            <v>-1090.15955884291</v>
          </cell>
          <cell r="I751">
            <v>-15.1068007429352</v>
          </cell>
          <cell r="J751">
            <v>1156.41037311726</v>
          </cell>
          <cell r="K751">
            <v>2440.04630382469</v>
          </cell>
          <cell r="L751">
            <v>3853.74597893675</v>
          </cell>
          <cell r="M751">
            <v>5399.50332387018</v>
          </cell>
          <cell r="N751">
            <v>7082.22633106329</v>
          </cell>
          <cell r="O751">
            <v>8926.3295930131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-1566.88573575066</v>
          </cell>
          <cell r="B752">
            <v>-4078.93434209143</v>
          </cell>
          <cell r="C752">
            <v>-5047.13309818042</v>
          </cell>
          <cell r="D752">
            <v>-4273.35191727477</v>
          </cell>
          <cell r="E752">
            <v>-3457.93303102556</v>
          </cell>
          <cell r="F752">
            <v>-2585.25931064042</v>
          </cell>
          <cell r="G752">
            <v>-1641.60036507538</v>
          </cell>
          <cell r="H752">
            <v>-628.200474301638</v>
          </cell>
          <cell r="I752">
            <v>476.546247722985</v>
          </cell>
          <cell r="J752">
            <v>1681.51125451232</v>
          </cell>
          <cell r="K752">
            <v>3005.18055048736</v>
          </cell>
          <cell r="L752">
            <v>4460.295219152</v>
          </cell>
          <cell r="M752">
            <v>6050.54130580528</v>
          </cell>
          <cell r="N752">
            <v>7787.15861160966</v>
          </cell>
          <cell r="O752">
            <v>9696.31415647069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</row>
        <row r="753">
          <cell r="A753">
            <v>-1521.54946938098</v>
          </cell>
          <cell r="B753">
            <v>-3905.04130622214</v>
          </cell>
          <cell r="C753">
            <v>-4847.3963812156</v>
          </cell>
          <cell r="D753">
            <v>-4067.42374732486</v>
          </cell>
          <cell r="E753">
            <v>-3226.73767854231</v>
          </cell>
          <cell r="F753">
            <v>-2327.86255728148</v>
          </cell>
          <cell r="G753">
            <v>-1365.75979017394</v>
          </cell>
          <cell r="H753">
            <v>-331.70752106317</v>
          </cell>
          <cell r="I753">
            <v>796.359319838738</v>
          </cell>
          <cell r="J753">
            <v>2039.49186180491</v>
          </cell>
          <cell r="K753">
            <v>3401.82236590369</v>
          </cell>
          <cell r="L753">
            <v>4895.9524296334</v>
          </cell>
          <cell r="M753">
            <v>6532.72709341821</v>
          </cell>
          <cell r="N753">
            <v>8329.15821303551</v>
          </cell>
          <cell r="O753">
            <v>10286.4721811592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-1736.74486673088</v>
          </cell>
          <cell r="B754">
            <v>-4732.19522341826</v>
          </cell>
          <cell r="C754">
            <v>-5809.01205577818</v>
          </cell>
          <cell r="D754">
            <v>-5091.60281123428</v>
          </cell>
          <cell r="E754">
            <v>-4339.8495669831</v>
          </cell>
          <cell r="F754">
            <v>-3541.50150657014</v>
          </cell>
          <cell r="G754">
            <v>-2692.41041741501</v>
          </cell>
          <cell r="H754">
            <v>-1758.33128717486</v>
          </cell>
          <cell r="I754">
            <v>-738.144501752545</v>
          </cell>
          <cell r="J754">
            <v>371.854226037401</v>
          </cell>
          <cell r="K754">
            <v>1593.42695683849</v>
          </cell>
          <cell r="L754">
            <v>2925.13055523356</v>
          </cell>
          <cell r="M754">
            <v>4380.89419019246</v>
          </cell>
          <cell r="N754">
            <v>5973.54692013389</v>
          </cell>
          <cell r="O754">
            <v>7715.90521797674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-1568.33038549384</v>
          </cell>
          <cell r="B755">
            <v>-4078.90209781148</v>
          </cell>
          <cell r="C755">
            <v>-5051.45649671076</v>
          </cell>
          <cell r="D755">
            <v>-4291.90991308922</v>
          </cell>
          <cell r="E755">
            <v>-3496.02186718326</v>
          </cell>
          <cell r="F755">
            <v>-2643.85594919051</v>
          </cell>
          <cell r="G755">
            <v>-1718.89103498265</v>
          </cell>
          <cell r="H755">
            <v>-720.19868468837</v>
          </cell>
          <cell r="I755">
            <v>376.411891207331</v>
          </cell>
          <cell r="J755">
            <v>1574.90810720005</v>
          </cell>
          <cell r="K755">
            <v>2886.6848935486</v>
          </cell>
          <cell r="L755">
            <v>4326.93924701463</v>
          </cell>
          <cell r="M755">
            <v>5906.79830669939</v>
          </cell>
          <cell r="N755">
            <v>7638.91520995603</v>
          </cell>
          <cell r="O755">
            <v>9532.92838832511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-1707.1417521756</v>
          </cell>
          <cell r="B756">
            <v>-4610.62795406308</v>
          </cell>
          <cell r="C756">
            <v>-5661.0757066409</v>
          </cell>
          <cell r="D756">
            <v>-4935.56982677066</v>
          </cell>
          <cell r="E756">
            <v>-4169.13669504179</v>
          </cell>
          <cell r="F756">
            <v>-3357.04379894937</v>
          </cell>
          <cell r="G756">
            <v>-2487.33501070751</v>
          </cell>
          <cell r="H756">
            <v>-1549.1244481856</v>
          </cell>
          <cell r="I756">
            <v>-525.001422356603</v>
          </cell>
          <cell r="J756">
            <v>600.92867375739</v>
          </cell>
          <cell r="K756">
            <v>1833.35571359223</v>
          </cell>
          <cell r="L756">
            <v>3186.94614981033</v>
          </cell>
          <cell r="M756">
            <v>4671.72240019685</v>
          </cell>
          <cell r="N756">
            <v>6297.1850630189</v>
          </cell>
          <cell r="O756">
            <v>8089.41787099661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A757">
            <v>-1465.60523802555</v>
          </cell>
          <cell r="B757">
            <v>-3693.00199943491</v>
          </cell>
          <cell r="C757">
            <v>-4600.50432029397</v>
          </cell>
          <cell r="D757">
            <v>-3803.12688457648</v>
          </cell>
          <cell r="E757">
            <v>-2957.69235805682</v>
          </cell>
          <cell r="F757">
            <v>-2052.16078478756</v>
          </cell>
          <cell r="G757">
            <v>-1075.26277635091</v>
          </cell>
          <cell r="H757">
            <v>-10.1055579523752</v>
          </cell>
          <cell r="I757">
            <v>1151.54603531607</v>
          </cell>
          <cell r="J757">
            <v>2404.67419957035</v>
          </cell>
          <cell r="K757">
            <v>3776.37211637129</v>
          </cell>
          <cell r="L757">
            <v>5289.12837818709</v>
          </cell>
          <cell r="M757">
            <v>6947.24827365982</v>
          </cell>
          <cell r="N757">
            <v>8766.24093975577</v>
          </cell>
          <cell r="O757">
            <v>10765.1468105718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A758">
            <v>-1731.8984439252</v>
          </cell>
          <cell r="B758">
            <v>-4704.5744412351</v>
          </cell>
          <cell r="C758">
            <v>-5776.10587846551</v>
          </cell>
          <cell r="D758">
            <v>-5051.90859492216</v>
          </cell>
          <cell r="E758">
            <v>-4291.99444967758</v>
          </cell>
          <cell r="F758">
            <v>-3491.38930572329</v>
          </cell>
          <cell r="G758">
            <v>-2632.27936523095</v>
          </cell>
          <cell r="H758">
            <v>-1705.01415812123</v>
          </cell>
          <cell r="I758">
            <v>-699.329625603461</v>
          </cell>
          <cell r="J758">
            <v>411.840979413424</v>
          </cell>
          <cell r="K758">
            <v>1635.51455514644</v>
          </cell>
          <cell r="L758">
            <v>2975.86603300019</v>
          </cell>
          <cell r="M758">
            <v>4443.73060244131</v>
          </cell>
          <cell r="N758">
            <v>6053.21719370345</v>
          </cell>
          <cell r="O758">
            <v>7814.67110084015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-1598.66434331115</v>
          </cell>
          <cell r="B759">
            <v>-4195.61219771676</v>
          </cell>
          <cell r="C759">
            <v>-5171.63049992724</v>
          </cell>
          <cell r="D759">
            <v>-4403.55523265835</v>
          </cell>
          <cell r="E759">
            <v>-3593.27761929354</v>
          </cell>
          <cell r="F759">
            <v>-2729.30461908521</v>
          </cell>
          <cell r="G759">
            <v>-1801.63030753298</v>
          </cell>
          <cell r="H759">
            <v>-799.651050122349</v>
          </cell>
          <cell r="I759">
            <v>306.486309200263</v>
          </cell>
          <cell r="J759">
            <v>1506.99258818644</v>
          </cell>
          <cell r="K759">
            <v>2817.56977499709</v>
          </cell>
          <cell r="L759">
            <v>4247.47155574917</v>
          </cell>
          <cell r="M759">
            <v>5812.45134913264</v>
          </cell>
          <cell r="N759">
            <v>7520.51259206557</v>
          </cell>
          <cell r="O759">
            <v>9397.19254859521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-1749.74975465442</v>
          </cell>
          <cell r="B760">
            <v>-4777.84275938611</v>
          </cell>
          <cell r="C760">
            <v>-5853.00303811428</v>
          </cell>
          <cell r="D760">
            <v>-5138.61486376701</v>
          </cell>
          <cell r="E760">
            <v>-4390.79099808102</v>
          </cell>
          <cell r="F760">
            <v>-3596.47062128005</v>
          </cell>
          <cell r="G760">
            <v>-2752.78282650216</v>
          </cell>
          <cell r="H760">
            <v>-1835.62877713475</v>
          </cell>
          <cell r="I760">
            <v>-825.512439016504</v>
          </cell>
          <cell r="J760">
            <v>283.712567273246</v>
          </cell>
          <cell r="K760">
            <v>1490.14986806255</v>
          </cell>
          <cell r="L760">
            <v>2809.33141883926</v>
          </cell>
          <cell r="M760">
            <v>4257.57806748908</v>
          </cell>
          <cell r="N760">
            <v>5848.0826797654</v>
          </cell>
          <cell r="O760">
            <v>7588.60931684289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-1691.22319136047</v>
          </cell>
          <cell r="B761">
            <v>-4551.89519000628</v>
          </cell>
          <cell r="C761">
            <v>-5596.82102757354</v>
          </cell>
          <cell r="D761">
            <v>-4871.05134658988</v>
          </cell>
          <cell r="E761">
            <v>-4103.66000910305</v>
          </cell>
          <cell r="F761">
            <v>-3285.85752492238</v>
          </cell>
          <cell r="G761">
            <v>-2409.23533816859</v>
          </cell>
          <cell r="H761">
            <v>-1456.17948493101</v>
          </cell>
          <cell r="I761">
            <v>-421.771030021881</v>
          </cell>
          <cell r="J761">
            <v>706.22989522226</v>
          </cell>
          <cell r="K761">
            <v>1950.91129693828</v>
          </cell>
          <cell r="L761">
            <v>3315.84349655488</v>
          </cell>
          <cell r="M761">
            <v>4803.61436853067</v>
          </cell>
          <cell r="N761">
            <v>6440.29760058581</v>
          </cell>
          <cell r="O761">
            <v>8236.69985577854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A762">
            <v>-1694.39576073804</v>
          </cell>
          <cell r="B762">
            <v>-4563.31396820629</v>
          </cell>
          <cell r="C762">
            <v>-5601.3578259307</v>
          </cell>
          <cell r="D762">
            <v>-4861.24455810624</v>
          </cell>
          <cell r="E762">
            <v>-4088.33613576962</v>
          </cell>
          <cell r="F762">
            <v>-3265.06880255174</v>
          </cell>
          <cell r="G762">
            <v>-2380.13833185398</v>
          </cell>
          <cell r="H762">
            <v>-1427.00133241853</v>
          </cell>
          <cell r="I762">
            <v>-382.447461119251</v>
          </cell>
          <cell r="J762">
            <v>767.42639999192</v>
          </cell>
          <cell r="K762">
            <v>2017.52269961449</v>
          </cell>
          <cell r="L762">
            <v>3370.84932339777</v>
          </cell>
          <cell r="M762">
            <v>4857.70810971815</v>
          </cell>
          <cell r="N762">
            <v>6496.90415567209</v>
          </cell>
          <cell r="O762">
            <v>8292.97639821928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-1644.62268308554</v>
          </cell>
          <cell r="B763">
            <v>-4373.78677517476</v>
          </cell>
          <cell r="C763">
            <v>-5391.2688010303</v>
          </cell>
          <cell r="D763">
            <v>-4647.43060073804</v>
          </cell>
          <cell r="E763">
            <v>-3864.18645033345</v>
          </cell>
          <cell r="F763">
            <v>-3021.34450317412</v>
          </cell>
          <cell r="G763">
            <v>-2124.51044352394</v>
          </cell>
          <cell r="H763">
            <v>-1137.77504982477</v>
          </cell>
          <cell r="I763">
            <v>-64.3568976453145</v>
          </cell>
          <cell r="J763">
            <v>1111.79234285444</v>
          </cell>
          <cell r="K763">
            <v>2403.35712266727</v>
          </cell>
          <cell r="L763">
            <v>3806.29955323267</v>
          </cell>
          <cell r="M763">
            <v>5343.13038674122</v>
          </cell>
          <cell r="N763">
            <v>7029.34583077501</v>
          </cell>
          <cell r="O763">
            <v>8878.36503284682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A764">
            <v>-1484.70665132627</v>
          </cell>
          <cell r="B764">
            <v>-3764.4579631239</v>
          </cell>
          <cell r="C764">
            <v>-4689.85663531577</v>
          </cell>
          <cell r="D764">
            <v>-3897.46176367143</v>
          </cell>
          <cell r="E764">
            <v>-3050.56345973612</v>
          </cell>
          <cell r="F764">
            <v>-2145.1704906247</v>
          </cell>
          <cell r="G764">
            <v>-1172.3312410935</v>
          </cell>
          <cell r="H764">
            <v>-128.195431142964</v>
          </cell>
          <cell r="I764">
            <v>1003.88775056445</v>
          </cell>
          <cell r="J764">
            <v>2249.72031237918</v>
          </cell>
          <cell r="K764">
            <v>3626.31516514086</v>
          </cell>
          <cell r="L764">
            <v>5131.93231126711</v>
          </cell>
          <cell r="M764">
            <v>6784.67477530058</v>
          </cell>
          <cell r="N764">
            <v>8597.82629083274</v>
          </cell>
          <cell r="O764">
            <v>10588.0554911672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A765">
            <v>-1618.96232112329</v>
          </cell>
          <cell r="B765">
            <v>-4275.87588458738</v>
          </cell>
          <cell r="C765">
            <v>-5280.29019204635</v>
          </cell>
          <cell r="D765">
            <v>-4533.4772698368</v>
          </cell>
          <cell r="E765">
            <v>-3737.04357201491</v>
          </cell>
          <cell r="F765">
            <v>-2881.69210541364</v>
          </cell>
          <cell r="G765">
            <v>-1967.3237576389</v>
          </cell>
          <cell r="H765">
            <v>-987.535252321921</v>
          </cell>
          <cell r="I765">
            <v>84.2611225481486</v>
          </cell>
          <cell r="J765">
            <v>1258.68156139208</v>
          </cell>
          <cell r="K765">
            <v>2546.013058272</v>
          </cell>
          <cell r="L765">
            <v>3954.05725920387</v>
          </cell>
          <cell r="M765">
            <v>5504.40673631256</v>
          </cell>
          <cell r="N765">
            <v>7198.51026110344</v>
          </cell>
          <cell r="O765">
            <v>9045.27022601268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-1529.72117926647</v>
          </cell>
          <cell r="B766">
            <v>-3931.09702134771</v>
          </cell>
          <cell r="C766">
            <v>-4881.66686847716</v>
          </cell>
          <cell r="D766">
            <v>-4107.44476462678</v>
          </cell>
          <cell r="E766">
            <v>-3287.31360004965</v>
          </cell>
          <cell r="F766">
            <v>-2402.58370204894</v>
          </cell>
          <cell r="G766">
            <v>-1444.80998883073</v>
          </cell>
          <cell r="H766">
            <v>-416.36723965081</v>
          </cell>
          <cell r="I766">
            <v>702.899208053036</v>
          </cell>
          <cell r="J766">
            <v>1926.32073214723</v>
          </cell>
          <cell r="K766">
            <v>3280.69267722685</v>
          </cell>
          <cell r="L766">
            <v>4767.8073644512</v>
          </cell>
          <cell r="M766">
            <v>6386.86042734828</v>
          </cell>
          <cell r="N766">
            <v>8149.78079793209</v>
          </cell>
          <cell r="O766">
            <v>10085.9891977141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-1618.24231228058</v>
          </cell>
          <cell r="B767">
            <v>-4276.90039682983</v>
          </cell>
          <cell r="C767">
            <v>-5283.29850671967</v>
          </cell>
          <cell r="D767">
            <v>-4534.48400552226</v>
          </cell>
          <cell r="E767">
            <v>-3734.19487114315</v>
          </cell>
          <cell r="F767">
            <v>-2888.01543297871</v>
          </cell>
          <cell r="G767">
            <v>-1985.22163962806</v>
          </cell>
          <cell r="H767">
            <v>-994.961998453987</v>
          </cell>
          <cell r="I767">
            <v>82.5232330378719</v>
          </cell>
          <cell r="J767">
            <v>1258.33027472688</v>
          </cell>
          <cell r="K767">
            <v>2545.0802555805</v>
          </cell>
          <cell r="L767">
            <v>3948.31352267472</v>
          </cell>
          <cell r="M767">
            <v>5485.23945021488</v>
          </cell>
          <cell r="N767">
            <v>7173.33802147974</v>
          </cell>
          <cell r="O767">
            <v>9032.81242215847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-1602.88769829665</v>
          </cell>
          <cell r="B768">
            <v>-4213.93767387879</v>
          </cell>
          <cell r="C768">
            <v>-5206.24675691723</v>
          </cell>
          <cell r="D768">
            <v>-4449.95779990663</v>
          </cell>
          <cell r="E768">
            <v>-3648.30182866314</v>
          </cell>
          <cell r="F768">
            <v>-2789.40727128318</v>
          </cell>
          <cell r="G768">
            <v>-1867.5308495736</v>
          </cell>
          <cell r="H768">
            <v>-879.8469980385</v>
          </cell>
          <cell r="I768">
            <v>207.499591743666</v>
          </cell>
          <cell r="J768">
            <v>1394.91948257031</v>
          </cell>
          <cell r="K768">
            <v>2697.00941438295</v>
          </cell>
          <cell r="L768">
            <v>4117.96724882427</v>
          </cell>
          <cell r="M768">
            <v>5673.83532584872</v>
          </cell>
          <cell r="N768">
            <v>7375.9992054569</v>
          </cell>
          <cell r="O768">
            <v>9237.44818843956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-1564.02523840964</v>
          </cell>
          <cell r="B769">
            <v>-4071.04126362948</v>
          </cell>
          <cell r="C769">
            <v>-5042.5775356266</v>
          </cell>
          <cell r="D769">
            <v>-4282.72174326162</v>
          </cell>
          <cell r="E769">
            <v>-3472.08360520987</v>
          </cell>
          <cell r="F769">
            <v>-2614.0201190295</v>
          </cell>
          <cell r="G769">
            <v>-1678.47862392282</v>
          </cell>
          <cell r="H769">
            <v>-674.350950156518</v>
          </cell>
          <cell r="I769">
            <v>419.778118855483</v>
          </cell>
          <cell r="J769">
            <v>1634.99424468827</v>
          </cell>
          <cell r="K769">
            <v>2953.91249697212</v>
          </cell>
          <cell r="L769">
            <v>4395.7054537275</v>
          </cell>
          <cell r="M769">
            <v>5985.68411798147</v>
          </cell>
          <cell r="N769">
            <v>7720.01813946926</v>
          </cell>
          <cell r="O769">
            <v>9624.22847691155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-1556.07790416113</v>
          </cell>
          <cell r="B770">
            <v>-4038.41722455754</v>
          </cell>
          <cell r="C770">
            <v>-4993.93179695222</v>
          </cell>
          <cell r="D770">
            <v>-4220.0458856052</v>
          </cell>
          <cell r="E770">
            <v>-3400.80838429017</v>
          </cell>
          <cell r="F770">
            <v>-2525.80138545753</v>
          </cell>
          <cell r="G770">
            <v>-1590.61975208129</v>
          </cell>
          <cell r="H770">
            <v>-582.873118525752</v>
          </cell>
          <cell r="I770">
            <v>526.485480767302</v>
          </cell>
          <cell r="J770">
            <v>1746.4222295925</v>
          </cell>
          <cell r="K770">
            <v>3076.4166656457</v>
          </cell>
          <cell r="L770">
            <v>4528.78318061966</v>
          </cell>
          <cell r="M770">
            <v>6128.04488090631</v>
          </cell>
          <cell r="N770">
            <v>7881.58485504253</v>
          </cell>
          <cell r="O770">
            <v>9803.36560092537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A771">
            <v>-1616.3374417468</v>
          </cell>
          <cell r="B771">
            <v>-4265.27765990936</v>
          </cell>
          <cell r="C771">
            <v>-5260.10828490348</v>
          </cell>
          <cell r="D771">
            <v>-4503.06520932564</v>
          </cell>
          <cell r="E771">
            <v>-3697.29935911888</v>
          </cell>
          <cell r="F771">
            <v>-2841.11587603016</v>
          </cell>
          <cell r="G771">
            <v>-1924.06402715205</v>
          </cell>
          <cell r="H771">
            <v>-931.044930216459</v>
          </cell>
          <cell r="I771">
            <v>149.006261885641</v>
          </cell>
          <cell r="J771">
            <v>1331.64052282474</v>
          </cell>
          <cell r="K771">
            <v>2628.50604536556</v>
          </cell>
          <cell r="L771">
            <v>4048.54236787267</v>
          </cell>
          <cell r="M771">
            <v>5597.50283989959</v>
          </cell>
          <cell r="N771">
            <v>7289.473635833</v>
          </cell>
          <cell r="O771">
            <v>9143.59409081337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-1636.40421673146</v>
          </cell>
          <cell r="B772">
            <v>-4337.54814262758</v>
          </cell>
          <cell r="C772">
            <v>-5350.84942565659</v>
          </cell>
          <cell r="D772">
            <v>-4618.82578103601</v>
          </cell>
          <cell r="E772">
            <v>-3834.19734196808</v>
          </cell>
          <cell r="F772">
            <v>-2991.39194000974</v>
          </cell>
          <cell r="G772">
            <v>-2091.24833640068</v>
          </cell>
          <cell r="H772">
            <v>-1105.42625725349</v>
          </cell>
          <cell r="I772">
            <v>-33.9090349839722</v>
          </cell>
          <cell r="J772">
            <v>1129.08886575116</v>
          </cell>
          <cell r="K772">
            <v>2404.00124533538</v>
          </cell>
          <cell r="L772">
            <v>3801.27593462646</v>
          </cell>
          <cell r="M772">
            <v>5340.18737270888</v>
          </cell>
          <cell r="N772">
            <v>7014.00368944966</v>
          </cell>
          <cell r="O772">
            <v>8856.06373298356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-1526.84185429186</v>
          </cell>
          <cell r="B773">
            <v>-3936.09634286915</v>
          </cell>
          <cell r="C773">
            <v>-4895.98533019546</v>
          </cell>
          <cell r="D773">
            <v>-4125.62335994222</v>
          </cell>
          <cell r="E773">
            <v>-3305.56813499627</v>
          </cell>
          <cell r="F773">
            <v>-2430.94377839782</v>
          </cell>
          <cell r="G773">
            <v>-1485.8633164261</v>
          </cell>
          <cell r="H773">
            <v>-465.189291789162</v>
          </cell>
          <cell r="I773">
            <v>649.058972767439</v>
          </cell>
          <cell r="J773">
            <v>1875.90855392494</v>
          </cell>
          <cell r="K773">
            <v>3217.27791712813</v>
          </cell>
          <cell r="L773">
            <v>4680.46830124194</v>
          </cell>
          <cell r="M773">
            <v>6283.11362746887</v>
          </cell>
          <cell r="N773">
            <v>8042.77017495499</v>
          </cell>
          <cell r="O773">
            <v>9971.55377115172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-1684.34571753106</v>
          </cell>
          <cell r="B774">
            <v>-4520.61862101261</v>
          </cell>
          <cell r="C774">
            <v>-5558.27713259871</v>
          </cell>
          <cell r="D774">
            <v>-4823.29622966612</v>
          </cell>
          <cell r="E774">
            <v>-4046.83656565879</v>
          </cell>
          <cell r="F774">
            <v>-3222.31945717866</v>
          </cell>
          <cell r="G774">
            <v>-2329.09923363263</v>
          </cell>
          <cell r="H774">
            <v>-1360.77169711541</v>
          </cell>
          <cell r="I774">
            <v>-311.242291785765</v>
          </cell>
          <cell r="J774">
            <v>834.087417101626</v>
          </cell>
          <cell r="K774">
            <v>2088.27522246463</v>
          </cell>
          <cell r="L774">
            <v>3466.18812509387</v>
          </cell>
          <cell r="M774">
            <v>4976.0217205539</v>
          </cell>
          <cell r="N774">
            <v>6625.7538820481</v>
          </cell>
          <cell r="O774">
            <v>8436.47029401557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A775">
            <v>-1730.75926464595</v>
          </cell>
          <cell r="B775">
            <v>-4707.34980475701</v>
          </cell>
          <cell r="C775">
            <v>-5789.40350388492</v>
          </cell>
          <cell r="D775">
            <v>-5078.25593343586</v>
          </cell>
          <cell r="E775">
            <v>-4323.05549247292</v>
          </cell>
          <cell r="F775">
            <v>-3516.59591322432</v>
          </cell>
          <cell r="G775">
            <v>-2647.14156134174</v>
          </cell>
          <cell r="H775">
            <v>-1707.10476716976</v>
          </cell>
          <cell r="I775">
            <v>-683.855046645695</v>
          </cell>
          <cell r="J775">
            <v>431.687672847878</v>
          </cell>
          <cell r="K775">
            <v>1649.91672911826</v>
          </cell>
          <cell r="L775">
            <v>2982.27633984847</v>
          </cell>
          <cell r="M775">
            <v>4441.32841545819</v>
          </cell>
          <cell r="N775">
            <v>6045.17864069401</v>
          </cell>
          <cell r="O775">
            <v>7811.26651994717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A776">
            <v>-1600.58974951429</v>
          </cell>
          <cell r="B776">
            <v>-4206.33831431029</v>
          </cell>
          <cell r="C776">
            <v>-5195.23189552743</v>
          </cell>
          <cell r="D776">
            <v>-4423.29573911038</v>
          </cell>
          <cell r="E776">
            <v>-3602.69292563597</v>
          </cell>
          <cell r="F776">
            <v>-2738.73711778661</v>
          </cell>
          <cell r="G776">
            <v>-1810.49654631195</v>
          </cell>
          <cell r="H776">
            <v>-809.564420348941</v>
          </cell>
          <cell r="I776">
            <v>270.279005181949</v>
          </cell>
          <cell r="J776">
            <v>1460.57819462754</v>
          </cell>
          <cell r="K776">
            <v>2772.04634601257</v>
          </cell>
          <cell r="L776">
            <v>4209.21247449122</v>
          </cell>
          <cell r="M776">
            <v>5794.46810540457</v>
          </cell>
          <cell r="N776">
            <v>7526.70536755634</v>
          </cell>
          <cell r="O776">
            <v>9414.69796316561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-1458.28362057362</v>
          </cell>
          <cell r="B777">
            <v>-3660.7335816913</v>
          </cell>
          <cell r="C777">
            <v>-4568.8150063862</v>
          </cell>
          <cell r="D777">
            <v>-3783.22138349216</v>
          </cell>
          <cell r="E777">
            <v>-2939.67312480128</v>
          </cell>
          <cell r="F777">
            <v>-2029.65945128477</v>
          </cell>
          <cell r="G777">
            <v>-1046.3298143755</v>
          </cell>
          <cell r="H777">
            <v>21.3396994685691</v>
          </cell>
          <cell r="I777">
            <v>1184.2993606504</v>
          </cell>
          <cell r="J777">
            <v>2463.89372954281</v>
          </cell>
          <cell r="K777">
            <v>3854.57648011896</v>
          </cell>
          <cell r="L777">
            <v>5383.88103744507</v>
          </cell>
          <cell r="M777">
            <v>7060.39669853464</v>
          </cell>
          <cell r="N777">
            <v>8895.13220342274</v>
          </cell>
          <cell r="O777">
            <v>10897.6541787061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-1726.71243935259</v>
          </cell>
          <cell r="B778">
            <v>-4690.42238678991</v>
          </cell>
          <cell r="C778">
            <v>-5760.94074874465</v>
          </cell>
          <cell r="D778">
            <v>-5036.53192903767</v>
          </cell>
          <cell r="E778">
            <v>-4276.94313296106</v>
          </cell>
          <cell r="F778">
            <v>-3473.52537363242</v>
          </cell>
          <cell r="G778">
            <v>-2616.81287519648</v>
          </cell>
          <cell r="H778">
            <v>-1691.12269741618</v>
          </cell>
          <cell r="I778">
            <v>-680.33859759684</v>
          </cell>
          <cell r="J778">
            <v>428.872012351854</v>
          </cell>
          <cell r="K778">
            <v>1646.21045775902</v>
          </cell>
          <cell r="L778">
            <v>2983.21081823498</v>
          </cell>
          <cell r="M778">
            <v>4442.66835671329</v>
          </cell>
          <cell r="N778">
            <v>6046.92059422644</v>
          </cell>
          <cell r="O778">
            <v>7801.22817508975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-1450.93387346859</v>
          </cell>
          <cell r="B779">
            <v>-3643.67187532089</v>
          </cell>
          <cell r="C779">
            <v>-4545.55472204879</v>
          </cell>
          <cell r="D779">
            <v>-3747.01922129515</v>
          </cell>
          <cell r="E779">
            <v>-2899.99034305896</v>
          </cell>
          <cell r="F779">
            <v>-1991.62255309916</v>
          </cell>
          <cell r="G779">
            <v>-1011.92076248902</v>
          </cell>
          <cell r="H779">
            <v>56.8658780141366</v>
          </cell>
          <cell r="I779">
            <v>1222.62815510435</v>
          </cell>
          <cell r="J779">
            <v>2493.70017711138</v>
          </cell>
          <cell r="K779">
            <v>3888.240143595</v>
          </cell>
          <cell r="L779">
            <v>5418.40446524422</v>
          </cell>
          <cell r="M779">
            <v>7090.5338348119</v>
          </cell>
          <cell r="N779">
            <v>8920.91883996858</v>
          </cell>
          <cell r="O779">
            <v>10928.6457668418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-1445.41201801834</v>
          </cell>
          <cell r="B780">
            <v>-3618.93057766448</v>
          </cell>
          <cell r="C780">
            <v>-4513.93422152012</v>
          </cell>
          <cell r="D780">
            <v>-3693.36904255951</v>
          </cell>
          <cell r="E780">
            <v>-2827.20508884273</v>
          </cell>
          <cell r="F780">
            <v>-1910.15304895871</v>
          </cell>
          <cell r="G780">
            <v>-924.093649020772</v>
          </cell>
          <cell r="H780">
            <v>144.864519708906</v>
          </cell>
          <cell r="I780">
            <v>1318.8954944414</v>
          </cell>
          <cell r="J780">
            <v>2598.31046669429</v>
          </cell>
          <cell r="K780">
            <v>3994.87425909813</v>
          </cell>
          <cell r="L780">
            <v>5526.50671664003</v>
          </cell>
          <cell r="M780">
            <v>7212.2339860869</v>
          </cell>
          <cell r="N780">
            <v>9059.46244421206</v>
          </cell>
          <cell r="O780">
            <v>11085.920075886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A781">
            <v>-1442.54659100538</v>
          </cell>
          <cell r="B781">
            <v>-3605.51201771215</v>
          </cell>
          <cell r="C781">
            <v>-4492.0603431497</v>
          </cell>
          <cell r="D781">
            <v>-3682.4732262153</v>
          </cell>
          <cell r="E781">
            <v>-2821.56288710773</v>
          </cell>
          <cell r="F781">
            <v>-1905.71935858784</v>
          </cell>
          <cell r="G781">
            <v>-924.541538438039</v>
          </cell>
          <cell r="H781">
            <v>138.853571147499</v>
          </cell>
          <cell r="I781">
            <v>1300.90175620838</v>
          </cell>
          <cell r="J781">
            <v>2581.35708765452</v>
          </cell>
          <cell r="K781">
            <v>3984.02280080351</v>
          </cell>
          <cell r="L781">
            <v>5526.63655388012</v>
          </cell>
          <cell r="M781">
            <v>7210.77701744342</v>
          </cell>
          <cell r="N781">
            <v>9054.0008641917</v>
          </cell>
          <cell r="O781">
            <v>11080.7571345528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-1600.92525051046</v>
          </cell>
          <cell r="B782">
            <v>-4205.24622464884</v>
          </cell>
          <cell r="C782">
            <v>-5185.5685620007</v>
          </cell>
          <cell r="D782">
            <v>-4424.87728378573</v>
          </cell>
          <cell r="E782">
            <v>-3621.62971680611</v>
          </cell>
          <cell r="F782">
            <v>-2780.70849770899</v>
          </cell>
          <cell r="G782">
            <v>-1872.97969965345</v>
          </cell>
          <cell r="H782">
            <v>-888.003824245782</v>
          </cell>
          <cell r="I782">
            <v>188.269382348298</v>
          </cell>
          <cell r="J782">
            <v>1379.02061109647</v>
          </cell>
          <cell r="K782">
            <v>2685.71872893403</v>
          </cell>
          <cell r="L782">
            <v>4104.98826444068</v>
          </cell>
          <cell r="M782">
            <v>5654.26607560949</v>
          </cell>
          <cell r="N782">
            <v>7353.44908660802</v>
          </cell>
          <cell r="O782">
            <v>9214.3986680947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-1579.20384465051</v>
          </cell>
          <cell r="B783">
            <v>-4124.59356397136</v>
          </cell>
          <cell r="C783">
            <v>-5102.40723271365</v>
          </cell>
          <cell r="D783">
            <v>-4331.20899622258</v>
          </cell>
          <cell r="E783">
            <v>-3514.95102294869</v>
          </cell>
          <cell r="F783">
            <v>-2639.78447967239</v>
          </cell>
          <cell r="G783">
            <v>-1701.7222099177</v>
          </cell>
          <cell r="H783">
            <v>-694.961569521937</v>
          </cell>
          <cell r="I783">
            <v>408.737059352962</v>
          </cell>
          <cell r="J783">
            <v>1621.58786237956</v>
          </cell>
          <cell r="K783">
            <v>2939.67253008844</v>
          </cell>
          <cell r="L783">
            <v>4385.39516481394</v>
          </cell>
          <cell r="M783">
            <v>5968.90691517942</v>
          </cell>
          <cell r="N783">
            <v>7710.92156293473</v>
          </cell>
          <cell r="O783">
            <v>9623.83949784204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A784">
            <v>-1514.00690751155</v>
          </cell>
          <cell r="B784">
            <v>-3876.19155438721</v>
          </cell>
          <cell r="C784">
            <v>-4808.3881603295</v>
          </cell>
          <cell r="D784">
            <v>-4011.85907629441</v>
          </cell>
          <cell r="E784">
            <v>-3163.98251450943</v>
          </cell>
          <cell r="F784">
            <v>-2269.39606931568</v>
          </cell>
          <cell r="G784">
            <v>-1312.01726383312</v>
          </cell>
          <cell r="H784">
            <v>-269.985607662416</v>
          </cell>
          <cell r="I784">
            <v>870.255254524919</v>
          </cell>
          <cell r="J784">
            <v>2113.10285857226</v>
          </cell>
          <cell r="K784">
            <v>3485.28951117754</v>
          </cell>
          <cell r="L784">
            <v>4983.46060453998</v>
          </cell>
          <cell r="M784">
            <v>6620.71077732154</v>
          </cell>
          <cell r="N784">
            <v>8416.24163045738</v>
          </cell>
          <cell r="O784">
            <v>10396.3712466889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-1598.79681410022</v>
          </cell>
          <cell r="B785">
            <v>-4202.86216927169</v>
          </cell>
          <cell r="C785">
            <v>-5200.74543365032</v>
          </cell>
          <cell r="D785">
            <v>-4449.83972073865</v>
          </cell>
          <cell r="E785">
            <v>-3646.3454930874</v>
          </cell>
          <cell r="F785">
            <v>-2783.09704576399</v>
          </cell>
          <cell r="G785">
            <v>-1860.91286181548</v>
          </cell>
          <cell r="H785">
            <v>-861.056642312579</v>
          </cell>
          <cell r="I785">
            <v>226.693667286059</v>
          </cell>
          <cell r="J785">
            <v>1414.56924199101</v>
          </cell>
          <cell r="K785">
            <v>2720.06306119637</v>
          </cell>
          <cell r="L785">
            <v>4156.29136120891</v>
          </cell>
          <cell r="M785">
            <v>5724.65809290833</v>
          </cell>
          <cell r="N785">
            <v>7439.70983594853</v>
          </cell>
          <cell r="O785">
            <v>9334.66206633983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-1645.02987729202</v>
          </cell>
          <cell r="B786">
            <v>-4372.57265711959</v>
          </cell>
          <cell r="C786">
            <v>-5389.13823177875</v>
          </cell>
          <cell r="D786">
            <v>-4648.07144876211</v>
          </cell>
          <cell r="E786">
            <v>-3859.27646575567</v>
          </cell>
          <cell r="F786">
            <v>-3027.50115268467</v>
          </cell>
          <cell r="G786">
            <v>-2139.99805437325</v>
          </cell>
          <cell r="H786">
            <v>-1172.61084770953</v>
          </cell>
          <cell r="I786">
            <v>-109.608232890225</v>
          </cell>
          <cell r="J786">
            <v>1057.21230223212</v>
          </cell>
          <cell r="K786">
            <v>2330.64299391681</v>
          </cell>
          <cell r="L786">
            <v>3729.10622840033</v>
          </cell>
          <cell r="M786">
            <v>5265.80248017701</v>
          </cell>
          <cell r="N786">
            <v>6940.76018590737</v>
          </cell>
          <cell r="O786">
            <v>8772.68245273808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-1508.22229553981</v>
          </cell>
          <cell r="B787">
            <v>-3852.82638377505</v>
          </cell>
          <cell r="C787">
            <v>-4776.73963332961</v>
          </cell>
          <cell r="D787">
            <v>-3984.82902198205</v>
          </cell>
          <cell r="E787">
            <v>-3146.88601217679</v>
          </cell>
          <cell r="F787">
            <v>-2258.76355680735</v>
          </cell>
          <cell r="G787">
            <v>-1302.0960319484</v>
          </cell>
          <cell r="H787">
            <v>-265.075927371383</v>
          </cell>
          <cell r="I787">
            <v>867.482743238855</v>
          </cell>
          <cell r="J787">
            <v>2122.47145517374</v>
          </cell>
          <cell r="K787">
            <v>3488.16986730082</v>
          </cell>
          <cell r="L787">
            <v>4983.89811313081</v>
          </cell>
          <cell r="M787">
            <v>6628.3376455558</v>
          </cell>
          <cell r="N787">
            <v>8429.56572115872</v>
          </cell>
          <cell r="O787">
            <v>10396.5122338843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-1450.35301206394</v>
          </cell>
          <cell r="B788">
            <v>-3624.35655526626</v>
          </cell>
          <cell r="C788">
            <v>-4514.03480188657</v>
          </cell>
          <cell r="D788">
            <v>-3695.9591240262</v>
          </cell>
          <cell r="E788">
            <v>-2838.96542465737</v>
          </cell>
          <cell r="F788">
            <v>-1917.3762926194</v>
          </cell>
          <cell r="G788">
            <v>-926.301547357173</v>
          </cell>
          <cell r="H788">
            <v>149.357968205184</v>
          </cell>
          <cell r="I788">
            <v>1331.86419116116</v>
          </cell>
          <cell r="J788">
            <v>2630.61903367307</v>
          </cell>
          <cell r="K788">
            <v>4045.36366624096</v>
          </cell>
          <cell r="L788">
            <v>5591.45593587094</v>
          </cell>
          <cell r="M788">
            <v>7270.50351056305</v>
          </cell>
          <cell r="N788">
            <v>9108.73747927976</v>
          </cell>
          <cell r="O788">
            <v>11135.951831502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-1454.67790531822</v>
          </cell>
          <cell r="B789">
            <v>-3643.61198421917</v>
          </cell>
          <cell r="C789">
            <v>-4537.59819803527</v>
          </cell>
          <cell r="D789">
            <v>-3726.77960205493</v>
          </cell>
          <cell r="E789">
            <v>-2867.27866757341</v>
          </cell>
          <cell r="F789">
            <v>-1949.87479627942</v>
          </cell>
          <cell r="G789">
            <v>-970.52005397185</v>
          </cell>
          <cell r="H789">
            <v>88.6051584969763</v>
          </cell>
          <cell r="I789">
            <v>1246.95492226584</v>
          </cell>
          <cell r="J789">
            <v>2524.84104591782</v>
          </cell>
          <cell r="K789">
            <v>3923.29503830997</v>
          </cell>
          <cell r="L789">
            <v>5452.92181391493</v>
          </cell>
          <cell r="M789">
            <v>7132.4640796525</v>
          </cell>
          <cell r="N789">
            <v>8981.38611795364</v>
          </cell>
          <cell r="O789">
            <v>11001.5727049989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-1615.55829054924</v>
          </cell>
          <cell r="B790">
            <v>-4271.85713920063</v>
          </cell>
          <cell r="C790">
            <v>-5281.07431625175</v>
          </cell>
          <cell r="D790">
            <v>-4526.26874256604</v>
          </cell>
          <cell r="E790">
            <v>-3725.2652364256</v>
          </cell>
          <cell r="F790">
            <v>-2879.41139247612</v>
          </cell>
          <cell r="G790">
            <v>-1956.34521911186</v>
          </cell>
          <cell r="H790">
            <v>-971.267315097726</v>
          </cell>
          <cell r="I790">
            <v>105.023869828982</v>
          </cell>
          <cell r="J790">
            <v>1283.52440851719</v>
          </cell>
          <cell r="K790">
            <v>2573.85398001204</v>
          </cell>
          <cell r="L790">
            <v>3979.9445969232</v>
          </cell>
          <cell r="M790">
            <v>5521.0082533544</v>
          </cell>
          <cell r="N790">
            <v>7205.12764739518</v>
          </cell>
          <cell r="O790">
            <v>9061.19077122313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-1647.90725621399</v>
          </cell>
          <cell r="B791">
            <v>-4390.87634402304</v>
          </cell>
          <cell r="C791">
            <v>-5415.61294948931</v>
          </cell>
          <cell r="D791">
            <v>-4678.38288554708</v>
          </cell>
          <cell r="E791">
            <v>-3888.69571175329</v>
          </cell>
          <cell r="F791">
            <v>-3055.88900430879</v>
          </cell>
          <cell r="G791">
            <v>-2152.47617999687</v>
          </cell>
          <cell r="H791">
            <v>-1175.9288715168</v>
          </cell>
          <cell r="I791">
            <v>-116.27693418211</v>
          </cell>
          <cell r="J791">
            <v>1044.06001716766</v>
          </cell>
          <cell r="K791">
            <v>2316.11162356992</v>
          </cell>
          <cell r="L791">
            <v>3703.1148255754</v>
          </cell>
          <cell r="M791">
            <v>5226.89593514901</v>
          </cell>
          <cell r="N791">
            <v>6893.64566231868</v>
          </cell>
          <cell r="O791">
            <v>8730.9091522743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-1578.33240999977</v>
          </cell>
          <cell r="B792">
            <v>-4120.92358405976</v>
          </cell>
          <cell r="C792">
            <v>-5091.64982863877</v>
          </cell>
          <cell r="D792">
            <v>-4323.93197195299</v>
          </cell>
          <cell r="E792">
            <v>-3510.01395112265</v>
          </cell>
          <cell r="F792">
            <v>-2643.94774816308</v>
          </cell>
          <cell r="G792">
            <v>-1708.03022666961</v>
          </cell>
          <cell r="H792">
            <v>-697.27469449928</v>
          </cell>
          <cell r="I792">
            <v>405.844017202598</v>
          </cell>
          <cell r="J792">
            <v>1611.39209270552</v>
          </cell>
          <cell r="K792">
            <v>2944.10294904088</v>
          </cell>
          <cell r="L792">
            <v>4394.03425481109</v>
          </cell>
          <cell r="M792">
            <v>5982.53260374781</v>
          </cell>
          <cell r="N792">
            <v>7730.53470052151</v>
          </cell>
          <cell r="O792">
            <v>9641.04402626185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-1627.56703973304</v>
          </cell>
          <cell r="B793">
            <v>-4311.40469472358</v>
          </cell>
          <cell r="C793">
            <v>-5320.04755050484</v>
          </cell>
          <cell r="D793">
            <v>-4573.26458785992</v>
          </cell>
          <cell r="E793">
            <v>-3787.05443444333</v>
          </cell>
          <cell r="F793">
            <v>-2946.7223262217</v>
          </cell>
          <cell r="G793">
            <v>-2044.06156527254</v>
          </cell>
          <cell r="H793">
            <v>-1064.1296696582</v>
          </cell>
          <cell r="I793">
            <v>-2.38787354562835</v>
          </cell>
          <cell r="J793">
            <v>1166.18490970552</v>
          </cell>
          <cell r="K793">
            <v>2450.36252948201</v>
          </cell>
          <cell r="L793">
            <v>3854.27171723348</v>
          </cell>
          <cell r="M793">
            <v>5387.32107675156</v>
          </cell>
          <cell r="N793">
            <v>7073.02426643407</v>
          </cell>
          <cell r="O793">
            <v>8924.09026177957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-1436.42750431531</v>
          </cell>
          <cell r="B794">
            <v>-3577.17099817824</v>
          </cell>
          <cell r="C794">
            <v>-4461.27361323342</v>
          </cell>
          <cell r="D794">
            <v>-3651.3152442325</v>
          </cell>
          <cell r="E794">
            <v>-2788.88334927784</v>
          </cell>
          <cell r="F794">
            <v>-1867.62411639958</v>
          </cell>
          <cell r="G794">
            <v>-873.496876312808</v>
          </cell>
          <cell r="H794">
            <v>203.792028296955</v>
          </cell>
          <cell r="I794">
            <v>1386.84927276437</v>
          </cell>
          <cell r="J794">
            <v>2674.78231099617</v>
          </cell>
          <cell r="K794">
            <v>4090.93112555845</v>
          </cell>
          <cell r="L794">
            <v>5639.23032946061</v>
          </cell>
          <cell r="M794">
            <v>7339.30597528951</v>
          </cell>
          <cell r="N794">
            <v>9200.68761037776</v>
          </cell>
          <cell r="O794">
            <v>11242.5512990113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-1677.37571307292</v>
          </cell>
          <cell r="B795">
            <v>-4498.06908833844</v>
          </cell>
          <cell r="C795">
            <v>-5529.21702317158</v>
          </cell>
          <cell r="D795">
            <v>-4792.76398351517</v>
          </cell>
          <cell r="E795">
            <v>-4017.7218412051</v>
          </cell>
          <cell r="F795">
            <v>-3188.11375564884</v>
          </cell>
          <cell r="G795">
            <v>-2307.85001927597</v>
          </cell>
          <cell r="H795">
            <v>-1355.0171925906</v>
          </cell>
          <cell r="I795">
            <v>-307.002248821948</v>
          </cell>
          <cell r="J795">
            <v>828.971918676557</v>
          </cell>
          <cell r="K795">
            <v>2068.53610371995</v>
          </cell>
          <cell r="L795">
            <v>3442.30966257216</v>
          </cell>
          <cell r="M795">
            <v>4947.72379207416</v>
          </cell>
          <cell r="N795">
            <v>6598.31252704838</v>
          </cell>
          <cell r="O795">
            <v>8407.86239406023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-1550.50219400287</v>
          </cell>
          <cell r="B796">
            <v>-4019.03661858894</v>
          </cell>
          <cell r="C796">
            <v>-4986.51654441635</v>
          </cell>
          <cell r="D796">
            <v>-4217.0977688631</v>
          </cell>
          <cell r="E796">
            <v>-3404.72353127169</v>
          </cell>
          <cell r="F796">
            <v>-2531.1252404892</v>
          </cell>
          <cell r="G796">
            <v>-1597.24615842751</v>
          </cell>
          <cell r="H796">
            <v>-581.430335826484</v>
          </cell>
          <cell r="I796">
            <v>534.799488493918</v>
          </cell>
          <cell r="J796">
            <v>1757.84645817063</v>
          </cell>
          <cell r="K796">
            <v>3097.65237140054</v>
          </cell>
          <cell r="L796">
            <v>4559.96875789206</v>
          </cell>
          <cell r="M796">
            <v>6163.99411649275</v>
          </cell>
          <cell r="N796">
            <v>7919.72838949577</v>
          </cell>
          <cell r="O796">
            <v>9839.47571937549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-1582.60789449528</v>
          </cell>
          <cell r="B797">
            <v>-4140.97539001991</v>
          </cell>
          <cell r="C797">
            <v>-5123.6184177824</v>
          </cell>
          <cell r="D797">
            <v>-4360.36714776744</v>
          </cell>
          <cell r="E797">
            <v>-3554.81309855543</v>
          </cell>
          <cell r="F797">
            <v>-2701.60855916658</v>
          </cell>
          <cell r="G797">
            <v>-1784.39932536159</v>
          </cell>
          <cell r="H797">
            <v>-786.992336007537</v>
          </cell>
          <cell r="I797">
            <v>306.884921036259</v>
          </cell>
          <cell r="J797">
            <v>1507.04645174246</v>
          </cell>
          <cell r="K797">
            <v>2811.43944578996</v>
          </cell>
          <cell r="L797">
            <v>4243.67819546214</v>
          </cell>
          <cell r="M797">
            <v>5824.52007202066</v>
          </cell>
          <cell r="N797">
            <v>7550.98319673883</v>
          </cell>
          <cell r="O797">
            <v>9436.38730004786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-1697.8533356945</v>
          </cell>
          <cell r="B798">
            <v>-4575.14968028561</v>
          </cell>
          <cell r="C798">
            <v>-5624.03682231803</v>
          </cell>
          <cell r="D798">
            <v>-4885.08625974299</v>
          </cell>
          <cell r="E798">
            <v>-4102.05033288931</v>
          </cell>
          <cell r="F798">
            <v>-3281.49592815459</v>
          </cell>
          <cell r="G798">
            <v>-2406.46956716446</v>
          </cell>
          <cell r="H798">
            <v>-1467.04015783129</v>
          </cell>
          <cell r="I798">
            <v>-439.120709577522</v>
          </cell>
          <cell r="J798">
            <v>688.918331043498</v>
          </cell>
          <cell r="K798">
            <v>1922.37904254316</v>
          </cell>
          <cell r="L798">
            <v>3272.65728495701</v>
          </cell>
          <cell r="M798">
            <v>4755.07649990637</v>
          </cell>
          <cell r="N798">
            <v>6396.68735739922</v>
          </cell>
          <cell r="O798">
            <v>8196.05916958152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-1487.07074827083</v>
          </cell>
          <cell r="B799">
            <v>-3772.09663350297</v>
          </cell>
          <cell r="C799">
            <v>-4701.97043164532</v>
          </cell>
          <cell r="D799">
            <v>-3917.58799444274</v>
          </cell>
          <cell r="E799">
            <v>-3082.94377607753</v>
          </cell>
          <cell r="F799">
            <v>-2194.30717633522</v>
          </cell>
          <cell r="G799">
            <v>-1240.76229652884</v>
          </cell>
          <cell r="H799">
            <v>-196.523163344307</v>
          </cell>
          <cell r="I799">
            <v>941.999132792686</v>
          </cell>
          <cell r="J799">
            <v>2186.8352138904</v>
          </cell>
          <cell r="K799">
            <v>3554.19391985421</v>
          </cell>
          <cell r="L799">
            <v>5060.21431693521</v>
          </cell>
          <cell r="M799">
            <v>6707.95725000214</v>
          </cell>
          <cell r="N799">
            <v>8507.18385408819</v>
          </cell>
          <cell r="O799">
            <v>10486.2056951942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-1558.21474099626</v>
          </cell>
          <cell r="B800">
            <v>-4048.57604199393</v>
          </cell>
          <cell r="C800">
            <v>-5008.59115675469</v>
          </cell>
          <cell r="D800">
            <v>-4222.52693706233</v>
          </cell>
          <cell r="E800">
            <v>-3387.22479122803</v>
          </cell>
          <cell r="F800">
            <v>-2504.35097033063</v>
          </cell>
          <cell r="G800">
            <v>-1563.7086595535</v>
          </cell>
          <cell r="H800">
            <v>-537.998842598856</v>
          </cell>
          <cell r="I800">
            <v>583.081455904931</v>
          </cell>
          <cell r="J800">
            <v>1802.80552000525</v>
          </cell>
          <cell r="K800">
            <v>3138.90586678424</v>
          </cell>
          <cell r="L800">
            <v>4605.33675294704</v>
          </cell>
          <cell r="M800">
            <v>6212.67355630643</v>
          </cell>
          <cell r="N800">
            <v>7973.44381400509</v>
          </cell>
          <cell r="O800">
            <v>9901.89829621632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-1739.71905375907</v>
          </cell>
          <cell r="B801">
            <v>-4740.94822854922</v>
          </cell>
          <cell r="C801">
            <v>-5814.33331845252</v>
          </cell>
          <cell r="D801">
            <v>-5093.72701901402</v>
          </cell>
          <cell r="E801">
            <v>-4338.69773747754</v>
          </cell>
          <cell r="F801">
            <v>-3541.20294878038</v>
          </cell>
          <cell r="G801">
            <v>-2674.51381268128</v>
          </cell>
          <cell r="H801">
            <v>-1739.53194746609</v>
          </cell>
          <cell r="I801">
            <v>-723.538295237053</v>
          </cell>
          <cell r="J801">
            <v>385.692631175858</v>
          </cell>
          <cell r="K801">
            <v>1602.42164644955</v>
          </cell>
          <cell r="L801">
            <v>2934.47126626471</v>
          </cell>
          <cell r="M801">
            <v>4389.82304023375</v>
          </cell>
          <cell r="N801">
            <v>5993.07384623646</v>
          </cell>
          <cell r="O801">
            <v>7744.09182102469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-1462.67746907454</v>
          </cell>
          <cell r="B802">
            <v>-3675.2462620214</v>
          </cell>
          <cell r="C802">
            <v>-4579.47996693978</v>
          </cell>
          <cell r="D802">
            <v>-3778.36182615718</v>
          </cell>
          <cell r="E802">
            <v>-2927.47391496915</v>
          </cell>
          <cell r="F802">
            <v>-2020.09069633622</v>
          </cell>
          <cell r="G802">
            <v>-1040.25153147417</v>
          </cell>
          <cell r="H802">
            <v>18.0829732619472</v>
          </cell>
          <cell r="I802">
            <v>1176.00254853458</v>
          </cell>
          <cell r="J802">
            <v>2446.66251415613</v>
          </cell>
          <cell r="K802">
            <v>3839.35373026409</v>
          </cell>
          <cell r="L802">
            <v>5359.0852607672</v>
          </cell>
          <cell r="M802">
            <v>7025.40426604503</v>
          </cell>
          <cell r="N802">
            <v>8851.07315423425</v>
          </cell>
          <cell r="O802">
            <v>10861.5727348105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-1453.86146107323</v>
          </cell>
          <cell r="B803">
            <v>-3650.5479463947</v>
          </cell>
          <cell r="C803">
            <v>-4546.21887499557</v>
          </cell>
          <cell r="D803">
            <v>-3743.73637182088</v>
          </cell>
          <cell r="E803">
            <v>-2897.76056568186</v>
          </cell>
          <cell r="F803">
            <v>-1987.32874782212</v>
          </cell>
          <cell r="G803">
            <v>-1002.57288915226</v>
          </cell>
          <cell r="H803">
            <v>58.5597574877793</v>
          </cell>
          <cell r="I803">
            <v>1221.31552792646</v>
          </cell>
          <cell r="J803">
            <v>2493.87692672501</v>
          </cell>
          <cell r="K803">
            <v>3890.06383588943</v>
          </cell>
          <cell r="L803">
            <v>5413.15560461884</v>
          </cell>
          <cell r="M803">
            <v>7084.84266260366</v>
          </cell>
          <cell r="N803">
            <v>8914.2068760685</v>
          </cell>
          <cell r="O803">
            <v>10921.4457353516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-1570.15183240284</v>
          </cell>
          <cell r="B804">
            <v>-4092.82143964927</v>
          </cell>
          <cell r="C804">
            <v>-5071.46735451185</v>
          </cell>
          <cell r="D804">
            <v>-4310.07499092522</v>
          </cell>
          <cell r="E804">
            <v>-3499.97630646088</v>
          </cell>
          <cell r="F804">
            <v>-2633.86083551136</v>
          </cell>
          <cell r="G804">
            <v>-1707.40824417249</v>
          </cell>
          <cell r="H804">
            <v>-697.607090995604</v>
          </cell>
          <cell r="I804">
            <v>403.158131594253</v>
          </cell>
          <cell r="J804">
            <v>1610.98854190541</v>
          </cell>
          <cell r="K804">
            <v>2928.08755977782</v>
          </cell>
          <cell r="L804">
            <v>4362.52209285225</v>
          </cell>
          <cell r="M804">
            <v>5929.00764565833</v>
          </cell>
          <cell r="N804">
            <v>7653.33919210384</v>
          </cell>
          <cell r="O804">
            <v>9555.6849414552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-1539.60689382122</v>
          </cell>
          <cell r="B805">
            <v>-3974.67567787909</v>
          </cell>
          <cell r="C805">
            <v>-4929.33175030699</v>
          </cell>
          <cell r="D805">
            <v>-4146.05059625041</v>
          </cell>
          <cell r="E805">
            <v>-3315.10468047002</v>
          </cell>
          <cell r="F805">
            <v>-2434.51443833736</v>
          </cell>
          <cell r="G805">
            <v>-1488.96828995594</v>
          </cell>
          <cell r="H805">
            <v>-464.032184181422</v>
          </cell>
          <cell r="I805">
            <v>661.478100410665</v>
          </cell>
          <cell r="J805">
            <v>1892.57158450592</v>
          </cell>
          <cell r="K805">
            <v>3237.7120635012</v>
          </cell>
          <cell r="L805">
            <v>4711.39455987309</v>
          </cell>
          <cell r="M805">
            <v>6329.58498615609</v>
          </cell>
          <cell r="N805">
            <v>8095.76944745138</v>
          </cell>
          <cell r="O805">
            <v>10033.3518641846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-1749.36014503138</v>
          </cell>
          <cell r="B806">
            <v>-4771.11488750711</v>
          </cell>
          <cell r="C806">
            <v>-5833.67412237871</v>
          </cell>
          <cell r="D806">
            <v>-5106.62353973243</v>
          </cell>
          <cell r="E806">
            <v>-4347.27890995452</v>
          </cell>
          <cell r="F806">
            <v>-3537.43260182389</v>
          </cell>
          <cell r="G806">
            <v>-2679.77597705143</v>
          </cell>
          <cell r="H806">
            <v>-1749.03532284711</v>
          </cell>
          <cell r="I806">
            <v>-741.102575424944</v>
          </cell>
          <cell r="J806">
            <v>360.10492945133</v>
          </cell>
          <cell r="K806">
            <v>1569.20536091918</v>
          </cell>
          <cell r="L806">
            <v>2902.64208805101</v>
          </cell>
          <cell r="M806">
            <v>4369.92127850519</v>
          </cell>
          <cell r="N806">
            <v>5974.43215134255</v>
          </cell>
          <cell r="O806">
            <v>7731.56455215097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-1681.43028163265</v>
          </cell>
          <cell r="B807">
            <v>-4517.2607078118</v>
          </cell>
          <cell r="C807">
            <v>-5556.37217620469</v>
          </cell>
          <cell r="D807">
            <v>-4827.66950157886</v>
          </cell>
          <cell r="E807">
            <v>-4043.14380920388</v>
          </cell>
          <cell r="F807">
            <v>-3206.59864695012</v>
          </cell>
          <cell r="G807">
            <v>-2318.99408049462</v>
          </cell>
          <cell r="H807">
            <v>-1358.3166030539</v>
          </cell>
          <cell r="I807">
            <v>-311.193421294892</v>
          </cell>
          <cell r="J807">
            <v>824.226571568574</v>
          </cell>
          <cell r="K807">
            <v>2068.10583020542</v>
          </cell>
          <cell r="L807">
            <v>3440.80788709531</v>
          </cell>
          <cell r="M807">
            <v>4939.16318796451</v>
          </cell>
          <cell r="N807">
            <v>6584.09964444976</v>
          </cell>
          <cell r="O807">
            <v>8393.58564143929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-1690.20706667045</v>
          </cell>
          <cell r="B808">
            <v>-4545.6111614686</v>
          </cell>
          <cell r="C808">
            <v>-5583.56117946259</v>
          </cell>
          <cell r="D808">
            <v>-4852.33170692999</v>
          </cell>
          <cell r="E808">
            <v>-4074.90530445674</v>
          </cell>
          <cell r="F808">
            <v>-3247.94615869422</v>
          </cell>
          <cell r="G808">
            <v>-2362.64807484953</v>
          </cell>
          <cell r="H808">
            <v>-1398.4265602274</v>
          </cell>
          <cell r="I808">
            <v>-350.932733916895</v>
          </cell>
          <cell r="J808">
            <v>797.999069088982</v>
          </cell>
          <cell r="K808">
            <v>2060.93502568194</v>
          </cell>
          <cell r="L808">
            <v>3438.9136080673</v>
          </cell>
          <cell r="M808">
            <v>4943.25128788138</v>
          </cell>
          <cell r="N808">
            <v>6587.96682973075</v>
          </cell>
          <cell r="O808">
            <v>8393.44672324102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-1569.39527362684</v>
          </cell>
          <cell r="B809">
            <v>-4088.61210231058</v>
          </cell>
          <cell r="C809">
            <v>-5061.78670301654</v>
          </cell>
          <cell r="D809">
            <v>-4299.22590790742</v>
          </cell>
          <cell r="E809">
            <v>-3493.77278975041</v>
          </cell>
          <cell r="F809">
            <v>-2621.97330097572</v>
          </cell>
          <cell r="G809">
            <v>-1687.61599876227</v>
          </cell>
          <cell r="H809">
            <v>-684.672624082699</v>
          </cell>
          <cell r="I809">
            <v>416.576013531184</v>
          </cell>
          <cell r="J809">
            <v>1628.4508975131</v>
          </cell>
          <cell r="K809">
            <v>2954.96334525386</v>
          </cell>
          <cell r="L809">
            <v>4402.09697783618</v>
          </cell>
          <cell r="M809">
            <v>5983.16838966763</v>
          </cell>
          <cell r="N809">
            <v>7722.81487900579</v>
          </cell>
          <cell r="O809">
            <v>9634.52882785064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A810">
            <v>-1533.63404111161</v>
          </cell>
          <cell r="B810">
            <v>-3944.14032728012</v>
          </cell>
          <cell r="C810">
            <v>-4894.5184149561</v>
          </cell>
          <cell r="D810">
            <v>-4127.86477413415</v>
          </cell>
          <cell r="E810">
            <v>-3302.79727260726</v>
          </cell>
          <cell r="F810">
            <v>-2415.43430779391</v>
          </cell>
          <cell r="G810">
            <v>-1462.70020478546</v>
          </cell>
          <cell r="H810">
            <v>-431.370442349428</v>
          </cell>
          <cell r="I810">
            <v>683.684754696767</v>
          </cell>
          <cell r="J810">
            <v>1909.36751050888</v>
          </cell>
          <cell r="K810">
            <v>3251.92536503942</v>
          </cell>
          <cell r="L810">
            <v>4718.28603141891</v>
          </cell>
          <cell r="M810">
            <v>6333.33790635741</v>
          </cell>
          <cell r="N810">
            <v>8099.85029516964</v>
          </cell>
          <cell r="O810">
            <v>10026.7087983908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-1551.77209801092</v>
          </cell>
          <cell r="B811">
            <v>-4020.42235199988</v>
          </cell>
          <cell r="C811">
            <v>-4977.75499895883</v>
          </cell>
          <cell r="D811">
            <v>-4208.07836138318</v>
          </cell>
          <cell r="E811">
            <v>-3397.39939539234</v>
          </cell>
          <cell r="F811">
            <v>-2527.5735181024</v>
          </cell>
          <cell r="G811">
            <v>-1587.96145017046</v>
          </cell>
          <cell r="H811">
            <v>-577.691546877783</v>
          </cell>
          <cell r="I811">
            <v>526.156502081752</v>
          </cell>
          <cell r="J811">
            <v>1747.05492283373</v>
          </cell>
          <cell r="K811">
            <v>3076.19869966376</v>
          </cell>
          <cell r="L811">
            <v>4526.99521484455</v>
          </cell>
          <cell r="M811">
            <v>6115.82113065936</v>
          </cell>
          <cell r="N811">
            <v>7864.15153939129</v>
          </cell>
          <cell r="O811">
            <v>9776.88630988906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-1446.18525259605</v>
          </cell>
          <cell r="B812">
            <v>-3620.92250807211</v>
          </cell>
          <cell r="C812">
            <v>-4534.01102789414</v>
          </cell>
          <cell r="D812">
            <v>-3744.04688200706</v>
          </cell>
          <cell r="E812">
            <v>-2901.0867986991</v>
          </cell>
          <cell r="F812">
            <v>-1997.39419012504</v>
          </cell>
          <cell r="G812">
            <v>-1017.04334423318</v>
          </cell>
          <cell r="H812">
            <v>51.8080025093142</v>
          </cell>
          <cell r="I812">
            <v>1215.32979088189</v>
          </cell>
          <cell r="J812">
            <v>2492.20112001543</v>
          </cell>
          <cell r="K812">
            <v>3891.35311465979</v>
          </cell>
          <cell r="L812">
            <v>5408.84565070302</v>
          </cell>
          <cell r="M812">
            <v>7075.62154401212</v>
          </cell>
          <cell r="N812">
            <v>8900.42744866505</v>
          </cell>
          <cell r="O812">
            <v>10907.091437978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A813">
            <v>-1451.16255659006</v>
          </cell>
          <cell r="B813">
            <v>-3626.81679146965</v>
          </cell>
          <cell r="C813">
            <v>-4510.68661752115</v>
          </cell>
          <cell r="D813">
            <v>-3705.9944001018</v>
          </cell>
          <cell r="E813">
            <v>-2854.93178397662</v>
          </cell>
          <cell r="F813">
            <v>-1927.90530530638</v>
          </cell>
          <cell r="G813">
            <v>-938.02365485253</v>
          </cell>
          <cell r="H813">
            <v>133.790337301282</v>
          </cell>
          <cell r="I813">
            <v>1306.26611560452</v>
          </cell>
          <cell r="J813">
            <v>2593.68906032135</v>
          </cell>
          <cell r="K813">
            <v>3997.05055180058</v>
          </cell>
          <cell r="L813">
            <v>5537.53825987011</v>
          </cell>
          <cell r="M813">
            <v>7229.48323468682</v>
          </cell>
          <cell r="N813">
            <v>9086.65955840186</v>
          </cell>
          <cell r="O813">
            <v>11116.846819385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-1449.9498584671</v>
          </cell>
          <cell r="B814">
            <v>-3632.54461995262</v>
          </cell>
          <cell r="C814">
            <v>-4537.62580145131</v>
          </cell>
          <cell r="D814">
            <v>-3740.04333846745</v>
          </cell>
          <cell r="E814">
            <v>-2893.72222037255</v>
          </cell>
          <cell r="F814">
            <v>-1978.67838250689</v>
          </cell>
          <cell r="G814">
            <v>-994.984840497214</v>
          </cell>
          <cell r="H814">
            <v>73.6444587530735</v>
          </cell>
          <cell r="I814">
            <v>1231.59379349009</v>
          </cell>
          <cell r="J814">
            <v>2504.49885718216</v>
          </cell>
          <cell r="K814">
            <v>3889.91323141359</v>
          </cell>
          <cell r="L814">
            <v>5419.27931239191</v>
          </cell>
          <cell r="M814">
            <v>7096.90090004471</v>
          </cell>
          <cell r="N814">
            <v>8939.00048612634</v>
          </cell>
          <cell r="O814">
            <v>10962.0975297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-1486.28713104008</v>
          </cell>
          <cell r="B815">
            <v>-3769.55731378299</v>
          </cell>
          <cell r="C815">
            <v>-4685.96732624809</v>
          </cell>
          <cell r="D815">
            <v>-3893.7968639634</v>
          </cell>
          <cell r="E815">
            <v>-3050.36085598677</v>
          </cell>
          <cell r="F815">
            <v>-2151.29892200877</v>
          </cell>
          <cell r="G815">
            <v>-1184.83152371995</v>
          </cell>
          <cell r="H815">
            <v>-129.595792081408</v>
          </cell>
          <cell r="I815">
            <v>1015.08682669688</v>
          </cell>
          <cell r="J815">
            <v>2269.12107251798</v>
          </cell>
          <cell r="K815">
            <v>3648.797836774</v>
          </cell>
          <cell r="L815">
            <v>5158.4941321839</v>
          </cell>
          <cell r="M815">
            <v>6816.99442233931</v>
          </cell>
          <cell r="N815">
            <v>8634.71743424643</v>
          </cell>
          <cell r="O815">
            <v>10623.7414985284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-1715.49052832321</v>
          </cell>
          <cell r="B816">
            <v>-4643.37154704339</v>
          </cell>
          <cell r="C816">
            <v>-5709.74217861542</v>
          </cell>
          <cell r="D816">
            <v>-4991.59765953582</v>
          </cell>
          <cell r="E816">
            <v>-4227.38885334615</v>
          </cell>
          <cell r="F816">
            <v>-3408.27780613225</v>
          </cell>
          <cell r="G816">
            <v>-2533.88355195431</v>
          </cell>
          <cell r="H816">
            <v>-1605.30443957947</v>
          </cell>
          <cell r="I816">
            <v>-592.415993295627</v>
          </cell>
          <cell r="J816">
            <v>522.045672896681</v>
          </cell>
          <cell r="K816">
            <v>1745.78838410182</v>
          </cell>
          <cell r="L816">
            <v>3095.34270278327</v>
          </cell>
          <cell r="M816">
            <v>4561.46214149674</v>
          </cell>
          <cell r="N816">
            <v>6164.3917418582</v>
          </cell>
          <cell r="O816">
            <v>7924.91408762194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-1478.54366315177</v>
          </cell>
          <cell r="B817">
            <v>-3742.97549538408</v>
          </cell>
          <cell r="C817">
            <v>-4661.65068752346</v>
          </cell>
          <cell r="D817">
            <v>-3875.11345232043</v>
          </cell>
          <cell r="E817">
            <v>-3040.67945090528</v>
          </cell>
          <cell r="F817">
            <v>-2132.65228263725</v>
          </cell>
          <cell r="G817">
            <v>-1149.30569180755</v>
          </cell>
          <cell r="H817">
            <v>-91.868060667407</v>
          </cell>
          <cell r="I817">
            <v>1054.71587720523</v>
          </cell>
          <cell r="J817">
            <v>2314.61704409662</v>
          </cell>
          <cell r="K817">
            <v>3696.57927837347</v>
          </cell>
          <cell r="L817">
            <v>5207.11341387773</v>
          </cell>
          <cell r="M817">
            <v>6861.97007176414</v>
          </cell>
          <cell r="N817">
            <v>8670.04517849095</v>
          </cell>
          <cell r="O817">
            <v>10655.4430173158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-1552.18995558964</v>
          </cell>
          <cell r="B818">
            <v>-4025.02421121017</v>
          </cell>
          <cell r="C818">
            <v>-4992.12755877014</v>
          </cell>
          <cell r="D818">
            <v>-4227.52722077297</v>
          </cell>
          <cell r="E818">
            <v>-3401.86594248317</v>
          </cell>
          <cell r="F818">
            <v>-2524.9920208544</v>
          </cell>
          <cell r="G818">
            <v>-1592.05792949497</v>
          </cell>
          <cell r="H818">
            <v>-574.939023593025</v>
          </cell>
          <cell r="I818">
            <v>534.12333206299</v>
          </cell>
          <cell r="J818">
            <v>1750.90093204719</v>
          </cell>
          <cell r="K818">
            <v>3077.90500132209</v>
          </cell>
          <cell r="L818">
            <v>4536.90717797673</v>
          </cell>
          <cell r="M818">
            <v>6131.57516893594</v>
          </cell>
          <cell r="N818">
            <v>7876.10170982235</v>
          </cell>
          <cell r="O818">
            <v>9793.16668507551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A819">
            <v>-1743.25454903183</v>
          </cell>
          <cell r="B819">
            <v>-4750.34255612619</v>
          </cell>
          <cell r="C819">
            <v>-5823.79853118542</v>
          </cell>
          <cell r="D819">
            <v>-5109.24539842041</v>
          </cell>
          <cell r="E819">
            <v>-4361.04380904566</v>
          </cell>
          <cell r="F819">
            <v>-3564.2928095009</v>
          </cell>
          <cell r="G819">
            <v>-2707.70876655867</v>
          </cell>
          <cell r="H819">
            <v>-1786.98448082493</v>
          </cell>
          <cell r="I819">
            <v>-779.617507492371</v>
          </cell>
          <cell r="J819">
            <v>317.136538567623</v>
          </cell>
          <cell r="K819">
            <v>1524.71808883357</v>
          </cell>
          <cell r="L819">
            <v>2850.92429795515</v>
          </cell>
          <cell r="M819">
            <v>4305.45401652693</v>
          </cell>
          <cell r="N819">
            <v>5906.18115786103</v>
          </cell>
          <cell r="O819">
            <v>7651.8385520274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-1613.90000212481</v>
          </cell>
          <cell r="B820">
            <v>-4255.96477722486</v>
          </cell>
          <cell r="C820">
            <v>-5249.20875663093</v>
          </cell>
          <cell r="D820">
            <v>-4491.01376979969</v>
          </cell>
          <cell r="E820">
            <v>-3692.05255974991</v>
          </cell>
          <cell r="F820">
            <v>-2832.75906925533</v>
          </cell>
          <cell r="G820">
            <v>-1908.81915816689</v>
          </cell>
          <cell r="H820">
            <v>-922.149517229857</v>
          </cell>
          <cell r="I820">
            <v>153.858961395876</v>
          </cell>
          <cell r="J820">
            <v>1342.48058691597</v>
          </cell>
          <cell r="K820">
            <v>2636.74494055859</v>
          </cell>
          <cell r="L820">
            <v>4055.02420585305</v>
          </cell>
          <cell r="M820">
            <v>5611.27242995022</v>
          </cell>
          <cell r="N820">
            <v>7322.61787466167</v>
          </cell>
          <cell r="O820">
            <v>9195.27648124803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-1568.44975440726</v>
          </cell>
          <cell r="B821">
            <v>-4083.12853133244</v>
          </cell>
          <cell r="C821">
            <v>-5049.67005839131</v>
          </cell>
          <cell r="D821">
            <v>-4284.20233630199</v>
          </cell>
          <cell r="E821">
            <v>-3466.9786994923</v>
          </cell>
          <cell r="F821">
            <v>-2596.48422202008</v>
          </cell>
          <cell r="G821">
            <v>-1667.14533408331</v>
          </cell>
          <cell r="H821">
            <v>-652.323967746311</v>
          </cell>
          <cell r="I821">
            <v>454.67982066732</v>
          </cell>
          <cell r="J821">
            <v>1662.33095472164</v>
          </cell>
          <cell r="K821">
            <v>2992.09308906662</v>
          </cell>
          <cell r="L821">
            <v>4441.54040333556</v>
          </cell>
          <cell r="M821">
            <v>6028.77233227133</v>
          </cell>
          <cell r="N821">
            <v>7776.61149554631</v>
          </cell>
          <cell r="O821">
            <v>9692.29137656366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-1616.09090168336</v>
          </cell>
          <cell r="B822">
            <v>-4266.75488296097</v>
          </cell>
          <cell r="C822">
            <v>-5268.41837633751</v>
          </cell>
          <cell r="D822">
            <v>-4517.65027916428</v>
          </cell>
          <cell r="E822">
            <v>-3713.31593984234</v>
          </cell>
          <cell r="F822">
            <v>-2850.99143587425</v>
          </cell>
          <cell r="G822">
            <v>-1941.23622393934</v>
          </cell>
          <cell r="H822">
            <v>-966.37646116657</v>
          </cell>
          <cell r="I822">
            <v>110.778165730917</v>
          </cell>
          <cell r="J822">
            <v>1307.03843989212</v>
          </cell>
          <cell r="K822">
            <v>2604.80647503363</v>
          </cell>
          <cell r="L822">
            <v>4015.52059887298</v>
          </cell>
          <cell r="M822">
            <v>5559.54321911526</v>
          </cell>
          <cell r="N822">
            <v>7256.5398906168</v>
          </cell>
          <cell r="O822">
            <v>9118.81958151479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-1630.17799815856</v>
          </cell>
          <cell r="B823">
            <v>-4320.01646029854</v>
          </cell>
          <cell r="C823">
            <v>-5341.04527797971</v>
          </cell>
          <cell r="D823">
            <v>-4599.14081448849</v>
          </cell>
          <cell r="E823">
            <v>-3807.85050510527</v>
          </cell>
          <cell r="F823">
            <v>-2966.2619699583</v>
          </cell>
          <cell r="G823">
            <v>-2061.2904487281</v>
          </cell>
          <cell r="H823">
            <v>-1078.78353588928</v>
          </cell>
          <cell r="I823">
            <v>0.420181722321416</v>
          </cell>
          <cell r="J823">
            <v>1178.62973175123</v>
          </cell>
          <cell r="K823">
            <v>2463.06614458727</v>
          </cell>
          <cell r="L823">
            <v>3869.7186115702</v>
          </cell>
          <cell r="M823">
            <v>5411.71872331961</v>
          </cell>
          <cell r="N823">
            <v>7105.37454069668</v>
          </cell>
          <cell r="O823">
            <v>8954.59724266331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-1670.21783986042</v>
          </cell>
          <cell r="B824">
            <v>-4460.82180151659</v>
          </cell>
          <cell r="C824">
            <v>-5492.15880853285</v>
          </cell>
          <cell r="D824">
            <v>-4759.79864017475</v>
          </cell>
          <cell r="E824">
            <v>-3982.78597659218</v>
          </cell>
          <cell r="F824">
            <v>-3153.7197905055</v>
          </cell>
          <cell r="G824">
            <v>-2274.74346903216</v>
          </cell>
          <cell r="H824">
            <v>-1307.97508371126</v>
          </cell>
          <cell r="I824">
            <v>-260.837432205835</v>
          </cell>
          <cell r="J824">
            <v>876.074706642243</v>
          </cell>
          <cell r="K824">
            <v>2128.24245643381</v>
          </cell>
          <cell r="L824">
            <v>3500.45384088752</v>
          </cell>
          <cell r="M824">
            <v>5016.7665693949</v>
          </cell>
          <cell r="N824">
            <v>6682.33056530689</v>
          </cell>
          <cell r="O824">
            <v>8504.05671830922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-1475.6568000877</v>
          </cell>
          <cell r="B825">
            <v>-3731.97079379818</v>
          </cell>
          <cell r="C825">
            <v>-4651.88522687969</v>
          </cell>
          <cell r="D825">
            <v>-3862.53351677293</v>
          </cell>
          <cell r="E825">
            <v>-3010.44923864259</v>
          </cell>
          <cell r="F825">
            <v>-2103.78187526204</v>
          </cell>
          <cell r="G825">
            <v>-1136.07292116779</v>
          </cell>
          <cell r="H825">
            <v>-86.7308977599257</v>
          </cell>
          <cell r="I825">
            <v>1065.56645149987</v>
          </cell>
          <cell r="J825">
            <v>2331.78750531237</v>
          </cell>
          <cell r="K825">
            <v>3713.65588006553</v>
          </cell>
          <cell r="L825">
            <v>5222.46434551839</v>
          </cell>
          <cell r="M825">
            <v>6886.59431709969</v>
          </cell>
          <cell r="N825">
            <v>8711.83874742439</v>
          </cell>
          <cell r="O825">
            <v>10702.059249868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-1457.80056840511</v>
          </cell>
          <cell r="B826">
            <v>-3660.64818333102</v>
          </cell>
          <cell r="C826">
            <v>-4562.90255549606</v>
          </cell>
          <cell r="D826">
            <v>-3758.98466704095</v>
          </cell>
          <cell r="E826">
            <v>-2913.4197239168</v>
          </cell>
          <cell r="F826">
            <v>-2002.4091014917</v>
          </cell>
          <cell r="G826">
            <v>-1017.3925354614</v>
          </cell>
          <cell r="H826">
            <v>53.123557674507</v>
          </cell>
          <cell r="I826">
            <v>1223.86094241964</v>
          </cell>
          <cell r="J826">
            <v>2503.80163073757</v>
          </cell>
          <cell r="K826">
            <v>3893.11331829032</v>
          </cell>
          <cell r="L826">
            <v>5407.95820111005</v>
          </cell>
          <cell r="M826">
            <v>7074.13210144805</v>
          </cell>
          <cell r="N826">
            <v>8899.80793174111</v>
          </cell>
          <cell r="O826">
            <v>10912.6066227926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-1673.44829750933</v>
          </cell>
          <cell r="B827">
            <v>-4492.19752481303</v>
          </cell>
          <cell r="C827">
            <v>-5526.00348527714</v>
          </cell>
          <cell r="D827">
            <v>-4787.96935587565</v>
          </cell>
          <cell r="E827">
            <v>-4016.87812048906</v>
          </cell>
          <cell r="F827">
            <v>-3190.23628910095</v>
          </cell>
          <cell r="G827">
            <v>-2305.76880000514</v>
          </cell>
          <cell r="H827">
            <v>-1351.73534784969</v>
          </cell>
          <cell r="I827">
            <v>-307.147295353697</v>
          </cell>
          <cell r="J827">
            <v>845.260944224577</v>
          </cell>
          <cell r="K827">
            <v>2100.7235343719</v>
          </cell>
          <cell r="L827">
            <v>3465.45727179475</v>
          </cell>
          <cell r="M827">
            <v>4960.65742172398</v>
          </cell>
          <cell r="N827">
            <v>6600.84017352862</v>
          </cell>
          <cell r="O827">
            <v>8398.25824440406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-1620.96117207723</v>
          </cell>
          <cell r="B828">
            <v>-4289.47499477142</v>
          </cell>
          <cell r="C828">
            <v>-5295.80978023467</v>
          </cell>
          <cell r="D828">
            <v>-4545.62569290609</v>
          </cell>
          <cell r="E828">
            <v>-3754.60771480101</v>
          </cell>
          <cell r="F828">
            <v>-2907.11696843242</v>
          </cell>
          <cell r="G828">
            <v>-2000.70381344716</v>
          </cell>
          <cell r="H828">
            <v>-1019.39911563317</v>
          </cell>
          <cell r="I828">
            <v>54.0682325326296</v>
          </cell>
          <cell r="J828">
            <v>1228.8445182407</v>
          </cell>
          <cell r="K828">
            <v>2516.88707491487</v>
          </cell>
          <cell r="L828">
            <v>3926.89485931572</v>
          </cell>
          <cell r="M828">
            <v>5469.05783493213</v>
          </cell>
          <cell r="N828">
            <v>7155.32485530528</v>
          </cell>
          <cell r="O828">
            <v>8998.86596893508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-1437.0665136912</v>
          </cell>
          <cell r="B829">
            <v>-3585.83703772996</v>
          </cell>
          <cell r="C829">
            <v>-4480.3864032922</v>
          </cell>
          <cell r="D829">
            <v>-3674.94501862146</v>
          </cell>
          <cell r="E829">
            <v>-2817.82144625286</v>
          </cell>
          <cell r="F829">
            <v>-1907.65979071542</v>
          </cell>
          <cell r="G829">
            <v>-925.10250625056</v>
          </cell>
          <cell r="H829">
            <v>143.225318920921</v>
          </cell>
          <cell r="I829">
            <v>1313.54544597207</v>
          </cell>
          <cell r="J829">
            <v>2607.85678076739</v>
          </cell>
          <cell r="K829">
            <v>4028.86423858765</v>
          </cell>
          <cell r="L829">
            <v>5579.89188285531</v>
          </cell>
          <cell r="M829">
            <v>7269.21472079008</v>
          </cell>
          <cell r="N829">
            <v>9114.74325532747</v>
          </cell>
          <cell r="O829">
            <v>11141.1859949312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-1718.85076233232</v>
          </cell>
          <cell r="B830">
            <v>-4656.18206716573</v>
          </cell>
          <cell r="C830">
            <v>-5717.58322321925</v>
          </cell>
          <cell r="D830">
            <v>-4999.54571323055</v>
          </cell>
          <cell r="E830">
            <v>-4237.80974506814</v>
          </cell>
          <cell r="F830">
            <v>-3424.37963309163</v>
          </cell>
          <cell r="G830">
            <v>-2560.03244236318</v>
          </cell>
          <cell r="H830">
            <v>-1626.16934318811</v>
          </cell>
          <cell r="I830">
            <v>-598.41171422964</v>
          </cell>
          <cell r="J830">
            <v>522.983501876634</v>
          </cell>
          <cell r="K830">
            <v>1758.11988953442</v>
          </cell>
          <cell r="L830">
            <v>3106.97201359544</v>
          </cell>
          <cell r="M830">
            <v>4578.15209398762</v>
          </cell>
          <cell r="N830">
            <v>6189.61477804045</v>
          </cell>
          <cell r="O830">
            <v>7955.19254200496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-1485.95054970925</v>
          </cell>
          <cell r="B831">
            <v>-3767.64831785119</v>
          </cell>
          <cell r="C831">
            <v>-4682.58830604365</v>
          </cell>
          <cell r="D831">
            <v>-3888.26046013231</v>
          </cell>
          <cell r="E831">
            <v>-3038.02842874985</v>
          </cell>
          <cell r="F831">
            <v>-2135.37391691072</v>
          </cell>
          <cell r="G831">
            <v>-1160.00261753904</v>
          </cell>
          <cell r="H831">
            <v>-105.917098071291</v>
          </cell>
          <cell r="I831">
            <v>1044.32431662264</v>
          </cell>
          <cell r="J831">
            <v>2300.28852002995</v>
          </cell>
          <cell r="K831">
            <v>3675.83286029992</v>
          </cell>
          <cell r="L831">
            <v>5189.38837797811</v>
          </cell>
          <cell r="M831">
            <v>6855.01792644433</v>
          </cell>
          <cell r="N831">
            <v>8678.52332789278</v>
          </cell>
          <cell r="O831">
            <v>10676.9744095217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-1554.16700282893</v>
          </cell>
          <cell r="B832">
            <v>-4032.39594974188</v>
          </cell>
          <cell r="C832">
            <v>-5000.47948895628</v>
          </cell>
          <cell r="D832">
            <v>-4239.4181958565</v>
          </cell>
          <cell r="E832">
            <v>-3424.65209531629</v>
          </cell>
          <cell r="F832">
            <v>-2549.40080267712</v>
          </cell>
          <cell r="G832">
            <v>-1611.9737537784</v>
          </cell>
          <cell r="H832">
            <v>-601.694902577367</v>
          </cell>
          <cell r="I832">
            <v>508.699722405189</v>
          </cell>
          <cell r="J832">
            <v>1733.83090755427</v>
          </cell>
          <cell r="K832">
            <v>3076.58696183357</v>
          </cell>
          <cell r="L832">
            <v>4535.6542960767</v>
          </cell>
          <cell r="M832">
            <v>6133.66142717072</v>
          </cell>
          <cell r="N832">
            <v>7881.94805273346</v>
          </cell>
          <cell r="O832">
            <v>9807.22939347425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-1539.30521441815</v>
          </cell>
          <cell r="B833">
            <v>-3967.58194668895</v>
          </cell>
          <cell r="C833">
            <v>-4916.65680422657</v>
          </cell>
          <cell r="D833">
            <v>-4141.01915905218</v>
          </cell>
          <cell r="E833">
            <v>-3316.76676709008</v>
          </cell>
          <cell r="F833">
            <v>-2435.66136730869</v>
          </cell>
          <cell r="G833">
            <v>-1485.21971803049</v>
          </cell>
          <cell r="H833">
            <v>-461.088642831001</v>
          </cell>
          <cell r="I833">
            <v>661.977683233711</v>
          </cell>
          <cell r="J833">
            <v>1897.61573349632</v>
          </cell>
          <cell r="K833">
            <v>3253.03116333768</v>
          </cell>
          <cell r="L833">
            <v>4731.9492074969</v>
          </cell>
          <cell r="M833">
            <v>6345.11638652282</v>
          </cell>
          <cell r="N833">
            <v>8110.30584456057</v>
          </cell>
          <cell r="O833">
            <v>10045.4870021257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-1514.20253912795</v>
          </cell>
          <cell r="B834">
            <v>-3878.75337580276</v>
          </cell>
          <cell r="C834">
            <v>-4820.12560969104</v>
          </cell>
          <cell r="D834">
            <v>-4041.81392524722</v>
          </cell>
          <cell r="E834">
            <v>-3211.23054876156</v>
          </cell>
          <cell r="F834">
            <v>-2309.52617908436</v>
          </cell>
          <cell r="G834">
            <v>-1341.43938492614</v>
          </cell>
          <cell r="H834">
            <v>-306.334009134077</v>
          </cell>
          <cell r="I834">
            <v>831.428998766153</v>
          </cell>
          <cell r="J834">
            <v>2077.76400483145</v>
          </cell>
          <cell r="K834">
            <v>3448.493525985</v>
          </cell>
          <cell r="L834">
            <v>4941.50793511008</v>
          </cell>
          <cell r="M834">
            <v>6574.21606350245</v>
          </cell>
          <cell r="N834">
            <v>8368.04558700916</v>
          </cell>
          <cell r="O834">
            <v>10338.0122398406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-1757.40269632584</v>
          </cell>
          <cell r="B835">
            <v>-4805.66838288717</v>
          </cell>
          <cell r="C835">
            <v>-5894.65330618244</v>
          </cell>
          <cell r="D835">
            <v>-5190.44946495573</v>
          </cell>
          <cell r="E835">
            <v>-4438.001201011</v>
          </cell>
          <cell r="F835">
            <v>-3635.92382129164</v>
          </cell>
          <cell r="G835">
            <v>-2790.15246042157</v>
          </cell>
          <cell r="H835">
            <v>-1880.74462585522</v>
          </cell>
          <cell r="I835">
            <v>-890.57583902355</v>
          </cell>
          <cell r="J835">
            <v>196.453750115459</v>
          </cell>
          <cell r="K835">
            <v>1392.04743452019</v>
          </cell>
          <cell r="L835">
            <v>2703.11206324785</v>
          </cell>
          <cell r="M835">
            <v>4143.9305550581</v>
          </cell>
          <cell r="N835">
            <v>5721.37602305065</v>
          </cell>
          <cell r="O835">
            <v>7441.39445651094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-1672.80533788505</v>
          </cell>
          <cell r="B836">
            <v>-4486.90275900262</v>
          </cell>
          <cell r="C836">
            <v>-5524.82343482637</v>
          </cell>
          <cell r="D836">
            <v>-4788.7345460842</v>
          </cell>
          <cell r="E836">
            <v>-4003.44549850533</v>
          </cell>
          <cell r="F836">
            <v>-3175.0013913279</v>
          </cell>
          <cell r="G836">
            <v>-2292.83482086996</v>
          </cell>
          <cell r="H836">
            <v>-1334.6213872724</v>
          </cell>
          <cell r="I836">
            <v>-292.491748890967</v>
          </cell>
          <cell r="J836">
            <v>858.624889509872</v>
          </cell>
          <cell r="K836">
            <v>2122.35488030662</v>
          </cell>
          <cell r="L836">
            <v>3491.08399208957</v>
          </cell>
          <cell r="M836">
            <v>4988.7961143744</v>
          </cell>
          <cell r="N836">
            <v>6638.38027839162</v>
          </cell>
          <cell r="O836">
            <v>8458.31683642559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-1473.15462954381</v>
          </cell>
          <cell r="B837">
            <v>-3714.67447364973</v>
          </cell>
          <cell r="C837">
            <v>-4629.67409570198</v>
          </cell>
          <cell r="D837">
            <v>-3833.8864098337</v>
          </cell>
          <cell r="E837">
            <v>-2981.63392475035</v>
          </cell>
          <cell r="F837">
            <v>-2078.23393947834</v>
          </cell>
          <cell r="G837">
            <v>-1111.03088908418</v>
          </cell>
          <cell r="H837">
            <v>-57.7920876077448</v>
          </cell>
          <cell r="I837">
            <v>1088.64609217782</v>
          </cell>
          <cell r="J837">
            <v>2340.60222317982</v>
          </cell>
          <cell r="K837">
            <v>3725.24461958389</v>
          </cell>
          <cell r="L837">
            <v>5241.42496928706</v>
          </cell>
          <cell r="M837">
            <v>6907.46555712181</v>
          </cell>
          <cell r="N837">
            <v>8729.55094704516</v>
          </cell>
          <cell r="O837">
            <v>10728.6638422381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-1594.09369664586</v>
          </cell>
          <cell r="B838">
            <v>-4181.53929887593</v>
          </cell>
          <cell r="C838">
            <v>-5177.06936298638</v>
          </cell>
          <cell r="D838">
            <v>-4419.06791939394</v>
          </cell>
          <cell r="E838">
            <v>-3616.3236169473</v>
          </cell>
          <cell r="F838">
            <v>-2759.50661621582</v>
          </cell>
          <cell r="G838">
            <v>-1837.44951854981</v>
          </cell>
          <cell r="H838">
            <v>-846.247009733546</v>
          </cell>
          <cell r="I838">
            <v>230.432550670149</v>
          </cell>
          <cell r="J838">
            <v>1422.56158251814</v>
          </cell>
          <cell r="K838">
            <v>2723.46733175123</v>
          </cell>
          <cell r="L838">
            <v>4151.37870178039</v>
          </cell>
          <cell r="M838">
            <v>5719.21402679863</v>
          </cell>
          <cell r="N838">
            <v>7433.54114732848</v>
          </cell>
          <cell r="O838">
            <v>9314.41640804075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-1747.3416513734</v>
          </cell>
          <cell r="B839">
            <v>-4765.57183731857</v>
          </cell>
          <cell r="C839">
            <v>-5839.60019345893</v>
          </cell>
          <cell r="D839">
            <v>-5131.59592327421</v>
          </cell>
          <cell r="E839">
            <v>-4380.14819507658</v>
          </cell>
          <cell r="F839">
            <v>-3586.32514147626</v>
          </cell>
          <cell r="G839">
            <v>-2732.32398218423</v>
          </cell>
          <cell r="H839">
            <v>-1802.00758937372</v>
          </cell>
          <cell r="I839">
            <v>-792.520765044485</v>
          </cell>
          <cell r="J839">
            <v>309.684310344943</v>
          </cell>
          <cell r="K839">
            <v>1514.36909050317</v>
          </cell>
          <cell r="L839">
            <v>2835.85333790796</v>
          </cell>
          <cell r="M839">
            <v>4283.01998115847</v>
          </cell>
          <cell r="N839">
            <v>5867.81629270785</v>
          </cell>
          <cell r="O839">
            <v>7610.89706805468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A840">
            <v>-1501.34184513989</v>
          </cell>
          <cell r="B840">
            <v>-3823.48629918676</v>
          </cell>
          <cell r="C840">
            <v>-4746.04649394921</v>
          </cell>
          <cell r="D840">
            <v>-3956.3612328511</v>
          </cell>
          <cell r="E840">
            <v>-3111.47947195152</v>
          </cell>
          <cell r="F840">
            <v>-2211.4838767579</v>
          </cell>
          <cell r="G840">
            <v>-1245.26062693237</v>
          </cell>
          <cell r="H840">
            <v>-189.481897666916</v>
          </cell>
          <cell r="I840">
            <v>968.034143130132</v>
          </cell>
          <cell r="J840">
            <v>2227.21768863622</v>
          </cell>
          <cell r="K840">
            <v>3606.78674384528</v>
          </cell>
          <cell r="L840">
            <v>5127.30975243045</v>
          </cell>
          <cell r="M840">
            <v>6791.55937815483</v>
          </cell>
          <cell r="N840">
            <v>8610.84696554144</v>
          </cell>
          <cell r="O840">
            <v>10599.0064723566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-1717.92422083821</v>
          </cell>
          <cell r="B841">
            <v>-4656.60943262329</v>
          </cell>
          <cell r="C841">
            <v>-5721.04286761113</v>
          </cell>
          <cell r="D841">
            <v>-4997.01196754912</v>
          </cell>
          <cell r="E841">
            <v>-4225.04173517151</v>
          </cell>
          <cell r="F841">
            <v>-3410.39380291252</v>
          </cell>
          <cell r="G841">
            <v>-2548.64917208349</v>
          </cell>
          <cell r="H841">
            <v>-1614.91655016643</v>
          </cell>
          <cell r="I841">
            <v>-593.529359529986</v>
          </cell>
          <cell r="J841">
            <v>525.690125100886</v>
          </cell>
          <cell r="K841">
            <v>1752.25822264143</v>
          </cell>
          <cell r="L841">
            <v>3098.56490284909</v>
          </cell>
          <cell r="M841">
            <v>4576.07525684169</v>
          </cell>
          <cell r="N841">
            <v>6190.81157467969</v>
          </cell>
          <cell r="O841">
            <v>7956.32136711824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-1738.27576549884</v>
          </cell>
          <cell r="B842">
            <v>-4731.72927984562</v>
          </cell>
          <cell r="C842">
            <v>-5797.14528923874</v>
          </cell>
          <cell r="D842">
            <v>-5070.44710976308</v>
          </cell>
          <cell r="E842">
            <v>-4314.59580022413</v>
          </cell>
          <cell r="F842">
            <v>-3513.03096226971</v>
          </cell>
          <cell r="G842">
            <v>-2648.37710361112</v>
          </cell>
          <cell r="H842">
            <v>-1708.5439053533</v>
          </cell>
          <cell r="I842">
            <v>-688.012185443276</v>
          </cell>
          <cell r="J842">
            <v>415.115398896525</v>
          </cell>
          <cell r="K842">
            <v>1626.58245266862</v>
          </cell>
          <cell r="L842">
            <v>2968.78976157094</v>
          </cell>
          <cell r="M842">
            <v>4440.42715847145</v>
          </cell>
          <cell r="N842">
            <v>6052.56712035902</v>
          </cell>
          <cell r="O842">
            <v>7819.89789915411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-1531.11613373334</v>
          </cell>
          <cell r="B843">
            <v>-3944.03288409078</v>
          </cell>
          <cell r="C843">
            <v>-4887.64628424263</v>
          </cell>
          <cell r="D843">
            <v>-4104.77210246514</v>
          </cell>
          <cell r="E843">
            <v>-3277.89912659914</v>
          </cell>
          <cell r="F843">
            <v>-2391.15501030527</v>
          </cell>
          <cell r="G843">
            <v>-1445.99017091646</v>
          </cell>
          <cell r="H843">
            <v>-423.861065558241</v>
          </cell>
          <cell r="I843">
            <v>697.667020169973</v>
          </cell>
          <cell r="J843">
            <v>1946.54458880568</v>
          </cell>
          <cell r="K843">
            <v>3297.42456830228</v>
          </cell>
          <cell r="L843">
            <v>4764.1792533538</v>
          </cell>
          <cell r="M843">
            <v>6384.98718981655</v>
          </cell>
          <cell r="N843">
            <v>8164.02808294424</v>
          </cell>
          <cell r="O843">
            <v>10120.9951423935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-1708.37038675132</v>
          </cell>
          <cell r="B844">
            <v>-4613.08318387391</v>
          </cell>
          <cell r="C844">
            <v>-5665.05796985897</v>
          </cell>
          <cell r="D844">
            <v>-4939.4074333494</v>
          </cell>
          <cell r="E844">
            <v>-4181.59938779475</v>
          </cell>
          <cell r="F844">
            <v>-3371.53718457863</v>
          </cell>
          <cell r="G844">
            <v>-2495.20624334466</v>
          </cell>
          <cell r="H844">
            <v>-1554.00314198724</v>
          </cell>
          <cell r="I844">
            <v>-523.888313956339</v>
          </cell>
          <cell r="J844">
            <v>607.904626059156</v>
          </cell>
          <cell r="K844">
            <v>1852.82765762918</v>
          </cell>
          <cell r="L844">
            <v>3201.87990482168</v>
          </cell>
          <cell r="M844">
            <v>4668.77633927832</v>
          </cell>
          <cell r="N844">
            <v>6283.23689295144</v>
          </cell>
          <cell r="O844">
            <v>8059.78988280452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-1579.85568454297</v>
          </cell>
          <cell r="B845">
            <v>-4132.00189435827</v>
          </cell>
          <cell r="C845">
            <v>-5115.18092839662</v>
          </cell>
          <cell r="D845">
            <v>-4362.60844592851</v>
          </cell>
          <cell r="E845">
            <v>-3558.51625184393</v>
          </cell>
          <cell r="F845">
            <v>-2697.66446595244</v>
          </cell>
          <cell r="G845">
            <v>-1770.07496319933</v>
          </cell>
          <cell r="H845">
            <v>-767.751602956662</v>
          </cell>
          <cell r="I845">
            <v>324.824292414854</v>
          </cell>
          <cell r="J845">
            <v>1519.81283088662</v>
          </cell>
          <cell r="K845">
            <v>2826.13038556688</v>
          </cell>
          <cell r="L845">
            <v>4268.61265614194</v>
          </cell>
          <cell r="M845">
            <v>5845.20271291393</v>
          </cell>
          <cell r="N845">
            <v>7572.74117859617</v>
          </cell>
          <cell r="O845">
            <v>9466.3816992807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-1536.86517611236</v>
          </cell>
          <cell r="B846">
            <v>-3960.50343105459</v>
          </cell>
          <cell r="C846">
            <v>-4906.70137073006</v>
          </cell>
          <cell r="D846">
            <v>-4131.22696760219</v>
          </cell>
          <cell r="E846">
            <v>-3306.13906327694</v>
          </cell>
          <cell r="F846">
            <v>-2422.01537357525</v>
          </cell>
          <cell r="G846">
            <v>-1467.8377810058</v>
          </cell>
          <cell r="H846">
            <v>-435.971707790542</v>
          </cell>
          <cell r="I846">
            <v>694.056390301144</v>
          </cell>
          <cell r="J846">
            <v>1937.94829980694</v>
          </cell>
          <cell r="K846">
            <v>3297.58324236917</v>
          </cell>
          <cell r="L846">
            <v>4778.45670110699</v>
          </cell>
          <cell r="M846">
            <v>6394.54995568146</v>
          </cell>
          <cell r="N846">
            <v>8159.95331802166</v>
          </cell>
          <cell r="O846">
            <v>10096.2113696777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-1723.4703990243</v>
          </cell>
          <cell r="B847">
            <v>-4670.56297956194</v>
          </cell>
          <cell r="C847">
            <v>-5714.19954454156</v>
          </cell>
          <cell r="D847">
            <v>-4985.57035308647</v>
          </cell>
          <cell r="E847">
            <v>-4218.01180127667</v>
          </cell>
          <cell r="F847">
            <v>-3402.61031251581</v>
          </cell>
          <cell r="G847">
            <v>-2540.03825136321</v>
          </cell>
          <cell r="H847">
            <v>-1608.27652744235</v>
          </cell>
          <cell r="I847">
            <v>-580.95444552797</v>
          </cell>
          <cell r="J847">
            <v>549.064672976122</v>
          </cell>
          <cell r="K847">
            <v>1773.64177877214</v>
          </cell>
          <cell r="L847">
            <v>3115.76356543555</v>
          </cell>
          <cell r="M847">
            <v>4592.13305378775</v>
          </cell>
          <cell r="N847">
            <v>6207.3864406412</v>
          </cell>
          <cell r="O847">
            <v>7982.73803336732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-1659.18857414752</v>
          </cell>
          <cell r="B848">
            <v>-4435.73409689487</v>
          </cell>
          <cell r="C848">
            <v>-5462.44540301494</v>
          </cell>
          <cell r="D848">
            <v>-4726.5009350039</v>
          </cell>
          <cell r="E848">
            <v>-3947.41382531529</v>
          </cell>
          <cell r="F848">
            <v>-3105.04711405031</v>
          </cell>
          <cell r="G848">
            <v>-2213.88062980146</v>
          </cell>
          <cell r="H848">
            <v>-1246.25081154408</v>
          </cell>
          <cell r="I848">
            <v>-185.502838398888</v>
          </cell>
          <cell r="J848">
            <v>968.281805302722</v>
          </cell>
          <cell r="K848">
            <v>2232.45091378828</v>
          </cell>
          <cell r="L848">
            <v>3625.80957333326</v>
          </cell>
          <cell r="M848">
            <v>5148.12751392758</v>
          </cell>
          <cell r="N848">
            <v>6812.54581034242</v>
          </cell>
          <cell r="O848">
            <v>8638.05162141432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-1534.33281604655</v>
          </cell>
          <cell r="B849">
            <v>-3959.77270263058</v>
          </cell>
          <cell r="C849">
            <v>-4902.49458118169</v>
          </cell>
          <cell r="D849">
            <v>-4112.39260175085</v>
          </cell>
          <cell r="E849">
            <v>-3268.97739991333</v>
          </cell>
          <cell r="F849">
            <v>-2375.38790316919</v>
          </cell>
          <cell r="G849">
            <v>-1431.83729325524</v>
          </cell>
          <cell r="H849">
            <v>-408.257384894578</v>
          </cell>
          <cell r="I849">
            <v>726.776061377037</v>
          </cell>
          <cell r="J849">
            <v>1966.46534547805</v>
          </cell>
          <cell r="K849">
            <v>3326.51890621432</v>
          </cell>
          <cell r="L849">
            <v>4806.65040095069</v>
          </cell>
          <cell r="M849">
            <v>6431.79619994822</v>
          </cell>
          <cell r="N849">
            <v>8207.58853828406</v>
          </cell>
          <cell r="O849">
            <v>10160.6018746213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-1664.18172882347</v>
          </cell>
          <cell r="B850">
            <v>-4441.76597957086</v>
          </cell>
          <cell r="C850">
            <v>-5457.13746574136</v>
          </cell>
          <cell r="D850">
            <v>-4727.04103939544</v>
          </cell>
          <cell r="E850">
            <v>-3950.0004422323</v>
          </cell>
          <cell r="F850">
            <v>-3109.34248007563</v>
          </cell>
          <cell r="G850">
            <v>-2207.70459881544</v>
          </cell>
          <cell r="H850">
            <v>-1229.99386596888</v>
          </cell>
          <cell r="I850">
            <v>-166.01515832899</v>
          </cell>
          <cell r="J850">
            <v>994.895371089875</v>
          </cell>
          <cell r="K850">
            <v>2266.19381707129</v>
          </cell>
          <cell r="L850">
            <v>3657.64152131624</v>
          </cell>
          <cell r="M850">
            <v>5192.90770614198</v>
          </cell>
          <cell r="N850">
            <v>6877.77063989432</v>
          </cell>
          <cell r="O850">
            <v>8714.36203904854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-1472.60272041854</v>
          </cell>
          <cell r="B851">
            <v>-3718.44011232507</v>
          </cell>
          <cell r="C851">
            <v>-4628.81524120294</v>
          </cell>
          <cell r="D851">
            <v>-3832.84504124046</v>
          </cell>
          <cell r="E851">
            <v>-2980.28786180573</v>
          </cell>
          <cell r="F851">
            <v>-2073.77944578785</v>
          </cell>
          <cell r="G851">
            <v>-1102.6997297989</v>
          </cell>
          <cell r="H851">
            <v>-51.4619589824263</v>
          </cell>
          <cell r="I851">
            <v>1102.02594252109</v>
          </cell>
          <cell r="J851">
            <v>2377.60898635474</v>
          </cell>
          <cell r="K851">
            <v>3777.98126026929</v>
          </cell>
          <cell r="L851">
            <v>5305.45350397114</v>
          </cell>
          <cell r="M851">
            <v>6979.62839496505</v>
          </cell>
          <cell r="N851">
            <v>8811.80174960093</v>
          </cell>
          <cell r="O851">
            <v>10807.8452384579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-1472.86680102717</v>
          </cell>
          <cell r="B852">
            <v>-3719.00713277407</v>
          </cell>
          <cell r="C852">
            <v>-4624.2286764246</v>
          </cell>
          <cell r="D852">
            <v>-3827.8734181031</v>
          </cell>
          <cell r="E852">
            <v>-2977.09672534176</v>
          </cell>
          <cell r="F852">
            <v>-2061.33239363057</v>
          </cell>
          <cell r="G852">
            <v>-1080.42896991692</v>
          </cell>
          <cell r="H852">
            <v>-17.762062134401</v>
          </cell>
          <cell r="I852">
            <v>1146.74042412138</v>
          </cell>
          <cell r="J852">
            <v>2425.93282437438</v>
          </cell>
          <cell r="K852">
            <v>3817.40270296048</v>
          </cell>
          <cell r="L852">
            <v>5345.43903141393</v>
          </cell>
          <cell r="M852">
            <v>7023.53499064785</v>
          </cell>
          <cell r="N852">
            <v>8857.83750371873</v>
          </cell>
          <cell r="O852">
            <v>10873.1773004426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-1611.06746235749</v>
          </cell>
          <cell r="B853">
            <v>-4239.72235312941</v>
          </cell>
          <cell r="C853">
            <v>-5230.41841773609</v>
          </cell>
          <cell r="D853">
            <v>-4479.48527301442</v>
          </cell>
          <cell r="E853">
            <v>-3682.87821239049</v>
          </cell>
          <cell r="F853">
            <v>-2827.81867795566</v>
          </cell>
          <cell r="G853">
            <v>-1919.74187933317</v>
          </cell>
          <cell r="H853">
            <v>-937.664300616126</v>
          </cell>
          <cell r="I853">
            <v>144.746566083943</v>
          </cell>
          <cell r="J853">
            <v>1331.37387790509</v>
          </cell>
          <cell r="K853">
            <v>2621.38325913473</v>
          </cell>
          <cell r="L853">
            <v>4045.91887674596</v>
          </cell>
          <cell r="M853">
            <v>5603.73938921087</v>
          </cell>
          <cell r="N853">
            <v>7303.68902045824</v>
          </cell>
          <cell r="O853">
            <v>9169.93687842589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-1557.26444762294</v>
          </cell>
          <cell r="B854">
            <v>-4043.37265220983</v>
          </cell>
          <cell r="C854">
            <v>-5004.72334820331</v>
          </cell>
          <cell r="D854">
            <v>-4230.5997787702</v>
          </cell>
          <cell r="E854">
            <v>-3411.7673111051</v>
          </cell>
          <cell r="F854">
            <v>-2541.27255150945</v>
          </cell>
          <cell r="G854">
            <v>-1591.34610186198</v>
          </cell>
          <cell r="H854">
            <v>-560.248405213084</v>
          </cell>
          <cell r="I854">
            <v>566.819745944417</v>
          </cell>
          <cell r="J854">
            <v>1805.7664084042</v>
          </cell>
          <cell r="K854">
            <v>3152.04541797377</v>
          </cell>
          <cell r="L854">
            <v>4624.19801556268</v>
          </cell>
          <cell r="M854">
            <v>6222.68329112894</v>
          </cell>
          <cell r="N854">
            <v>7973.40132191204</v>
          </cell>
          <cell r="O854">
            <v>9893.82991055904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-1567.16083528551</v>
          </cell>
          <cell r="B855">
            <v>-4076.84171140936</v>
          </cell>
          <cell r="C855">
            <v>-5038.69364539565</v>
          </cell>
          <cell r="D855">
            <v>-4268.21327011312</v>
          </cell>
          <cell r="E855">
            <v>-3444.52512508753</v>
          </cell>
          <cell r="F855">
            <v>-2575.3377841593</v>
          </cell>
          <cell r="G855">
            <v>-1638.74323385499</v>
          </cell>
          <cell r="H855">
            <v>-631.982613725104</v>
          </cell>
          <cell r="I855">
            <v>475.806727159322</v>
          </cell>
          <cell r="J855">
            <v>1694.05512341305</v>
          </cell>
          <cell r="K855">
            <v>3032.30068276387</v>
          </cell>
          <cell r="L855">
            <v>4490.79856883585</v>
          </cell>
          <cell r="M855">
            <v>6080.71963689544</v>
          </cell>
          <cell r="N855">
            <v>7830.5504524627</v>
          </cell>
          <cell r="O855">
            <v>9751.70746118416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A856">
            <v>-1451.9961206465</v>
          </cell>
          <cell r="B856">
            <v>-3638.60020245809</v>
          </cell>
          <cell r="C856">
            <v>-4537.13246767278</v>
          </cell>
          <cell r="D856">
            <v>-3738.70233972583</v>
          </cell>
          <cell r="E856">
            <v>-2887.96658860229</v>
          </cell>
          <cell r="F856">
            <v>-1975.39015811865</v>
          </cell>
          <cell r="G856">
            <v>-999.978630407474</v>
          </cell>
          <cell r="H856">
            <v>59.981424474061</v>
          </cell>
          <cell r="I856">
            <v>1224.13992891015</v>
          </cell>
          <cell r="J856">
            <v>2490.08255893454</v>
          </cell>
          <cell r="K856">
            <v>3889.76069715978</v>
          </cell>
          <cell r="L856">
            <v>5419.29705733399</v>
          </cell>
          <cell r="M856">
            <v>7084.84951680265</v>
          </cell>
          <cell r="N856">
            <v>8919.41614211098</v>
          </cell>
          <cell r="O856">
            <v>10938.3516774407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-1529.38965615967</v>
          </cell>
          <cell r="B857">
            <v>-3930.7267535308</v>
          </cell>
          <cell r="C857">
            <v>-4881.67066605617</v>
          </cell>
          <cell r="D857">
            <v>-4096.84034783916</v>
          </cell>
          <cell r="E857">
            <v>-3269.1479349909</v>
          </cell>
          <cell r="F857">
            <v>-2386.72458063938</v>
          </cell>
          <cell r="G857">
            <v>-1442.10171674979</v>
          </cell>
          <cell r="H857">
            <v>-412.270742186368</v>
          </cell>
          <cell r="I857">
            <v>721.76832958217</v>
          </cell>
          <cell r="J857">
            <v>1950.47341342517</v>
          </cell>
          <cell r="K857">
            <v>3292.02307585134</v>
          </cell>
          <cell r="L857">
            <v>4758.27440824997</v>
          </cell>
          <cell r="M857">
            <v>6373.94523719479</v>
          </cell>
          <cell r="N857">
            <v>8152.88964736969</v>
          </cell>
          <cell r="O857">
            <v>10095.0449575253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-1458.76665466289</v>
          </cell>
          <cell r="B858">
            <v>-3660.31734793921</v>
          </cell>
          <cell r="C858">
            <v>-4558.16553977948</v>
          </cell>
          <cell r="D858">
            <v>-3758.98237581099</v>
          </cell>
          <cell r="E858">
            <v>-2906.71965379155</v>
          </cell>
          <cell r="F858">
            <v>-1992.06883085198</v>
          </cell>
          <cell r="G858">
            <v>-1004.11797434521</v>
          </cell>
          <cell r="H858">
            <v>65.9564281419644</v>
          </cell>
          <cell r="I858">
            <v>1228.30016215315</v>
          </cell>
          <cell r="J858">
            <v>2504.1812664653</v>
          </cell>
          <cell r="K858">
            <v>3906.03785909798</v>
          </cell>
          <cell r="L858">
            <v>5430.79701550295</v>
          </cell>
          <cell r="M858">
            <v>7100.02600155038</v>
          </cell>
          <cell r="N858">
            <v>8936.01492264927</v>
          </cell>
          <cell r="O858">
            <v>10969.8143482609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A859">
            <v>-1456.11740138802</v>
          </cell>
          <cell r="B859">
            <v>-3654.27554817876</v>
          </cell>
          <cell r="C859">
            <v>-4554.53124255435</v>
          </cell>
          <cell r="D859">
            <v>-3750.09050464116</v>
          </cell>
          <cell r="E859">
            <v>-2888.44446624492</v>
          </cell>
          <cell r="F859">
            <v>-1960.84496297658</v>
          </cell>
          <cell r="G859">
            <v>-962.810244939439</v>
          </cell>
          <cell r="H859">
            <v>113.236446483875</v>
          </cell>
          <cell r="I859">
            <v>1282.04606455369</v>
          </cell>
          <cell r="J859">
            <v>2561.53169167743</v>
          </cell>
          <cell r="K859">
            <v>3962.94488356236</v>
          </cell>
          <cell r="L859">
            <v>5503.82185281905</v>
          </cell>
          <cell r="M859">
            <v>7190.06106023097</v>
          </cell>
          <cell r="N859">
            <v>9043.30865642606</v>
          </cell>
          <cell r="O859">
            <v>11074.2113460014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A860">
            <v>-1519.93057211656</v>
          </cell>
          <cell r="B860">
            <v>-3895.78586603236</v>
          </cell>
          <cell r="C860">
            <v>-4830.30816132766</v>
          </cell>
          <cell r="D860">
            <v>-4041.79247177753</v>
          </cell>
          <cell r="E860">
            <v>-3200.43485392191</v>
          </cell>
          <cell r="F860">
            <v>-2304.60541870774</v>
          </cell>
          <cell r="G860">
            <v>-1346.34455374553</v>
          </cell>
          <cell r="H860">
            <v>-312.319571112741</v>
          </cell>
          <cell r="I860">
            <v>817.369595976151</v>
          </cell>
          <cell r="J860">
            <v>2055.83870952714</v>
          </cell>
          <cell r="K860">
            <v>3422.43669682613</v>
          </cell>
          <cell r="L860">
            <v>4909.79175289485</v>
          </cell>
          <cell r="M860">
            <v>6536.82000056853</v>
          </cell>
          <cell r="N860">
            <v>8318.53745094064</v>
          </cell>
          <cell r="O860">
            <v>10282.9450684619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-1435.30825417274</v>
          </cell>
          <cell r="B861">
            <v>-3576.80039524047</v>
          </cell>
          <cell r="C861">
            <v>-4459.48668297823</v>
          </cell>
          <cell r="D861">
            <v>-3648.41961402787</v>
          </cell>
          <cell r="E861">
            <v>-2796.3922424645</v>
          </cell>
          <cell r="F861">
            <v>-1867.01610844912</v>
          </cell>
          <cell r="G861">
            <v>-872.846971801139</v>
          </cell>
          <cell r="H861">
            <v>212.141459362907</v>
          </cell>
          <cell r="I861">
            <v>1389.74011019213</v>
          </cell>
          <cell r="J861">
            <v>2677.3666678494</v>
          </cell>
          <cell r="K861">
            <v>4094.76203311864</v>
          </cell>
          <cell r="L861">
            <v>5644.32331381101</v>
          </cell>
          <cell r="M861">
            <v>7339.21175025976</v>
          </cell>
          <cell r="N861">
            <v>9195.76623330403</v>
          </cell>
          <cell r="O861">
            <v>11223.8860043587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</row>
        <row r="862">
          <cell r="A862">
            <v>-1466.35256641253</v>
          </cell>
          <cell r="B862">
            <v>-3694.69491308227</v>
          </cell>
          <cell r="C862">
            <v>-4608.11550433784</v>
          </cell>
          <cell r="D862">
            <v>-3815.63080178917</v>
          </cell>
          <cell r="E862">
            <v>-2967.82031792317</v>
          </cell>
          <cell r="F862">
            <v>-2055.43629609074</v>
          </cell>
          <cell r="G862">
            <v>-1078.8482769883</v>
          </cell>
          <cell r="H862">
            <v>-19.9834740201049</v>
          </cell>
          <cell r="I862">
            <v>1138.92810398611</v>
          </cell>
          <cell r="J862">
            <v>2405.94262361027</v>
          </cell>
          <cell r="K862">
            <v>3799.88797313927</v>
          </cell>
          <cell r="L862">
            <v>5328.08234585784</v>
          </cell>
          <cell r="M862">
            <v>6999.32580021808</v>
          </cell>
          <cell r="N862">
            <v>8833.23612510989</v>
          </cell>
          <cell r="O862">
            <v>10842.2777346551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A863">
            <v>-1575.54195544651</v>
          </cell>
          <cell r="B863">
            <v>-4115.83238023508</v>
          </cell>
          <cell r="C863">
            <v>-5086.10758844987</v>
          </cell>
          <cell r="D863">
            <v>-4315.34665455636</v>
          </cell>
          <cell r="E863">
            <v>-3495.75284094362</v>
          </cell>
          <cell r="F863">
            <v>-2626.58938414008</v>
          </cell>
          <cell r="G863">
            <v>-1697.35302459571</v>
          </cell>
          <cell r="H863">
            <v>-692.842172572937</v>
          </cell>
          <cell r="I863">
            <v>394.828179059225</v>
          </cell>
          <cell r="J863">
            <v>1589.06623223646</v>
          </cell>
          <cell r="K863">
            <v>2903.93884116862</v>
          </cell>
          <cell r="L863">
            <v>4351.41403143737</v>
          </cell>
          <cell r="M863">
            <v>5931.72829987617</v>
          </cell>
          <cell r="N863">
            <v>7658.09283662248</v>
          </cell>
          <cell r="O863">
            <v>9556.33021347421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-1684.38939208625</v>
          </cell>
          <cell r="B864">
            <v>-4526.06491964863</v>
          </cell>
          <cell r="C864">
            <v>-5560.1694401642</v>
          </cell>
          <cell r="D864">
            <v>-4825.92618212381</v>
          </cell>
          <cell r="E864">
            <v>-4052.67226698823</v>
          </cell>
          <cell r="F864">
            <v>-3224.81445606726</v>
          </cell>
          <cell r="G864">
            <v>-2337.39536782025</v>
          </cell>
          <cell r="H864">
            <v>-1375.63060620032</v>
          </cell>
          <cell r="I864">
            <v>-326.808102397236</v>
          </cell>
          <cell r="J864">
            <v>819.523368289882</v>
          </cell>
          <cell r="K864">
            <v>2065.31251641137</v>
          </cell>
          <cell r="L864">
            <v>3429.88167531693</v>
          </cell>
          <cell r="M864">
            <v>4934.83225234301</v>
          </cell>
          <cell r="N864">
            <v>6590.10664347147</v>
          </cell>
          <cell r="O864">
            <v>8392.72607564221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A865">
            <v>-1568.68833142925</v>
          </cell>
          <cell r="B865">
            <v>-4083.71956823687</v>
          </cell>
          <cell r="C865">
            <v>-5059.68124480514</v>
          </cell>
          <cell r="D865">
            <v>-4300.40822987904</v>
          </cell>
          <cell r="E865">
            <v>-3494.67576265765</v>
          </cell>
          <cell r="F865">
            <v>-2629.94636398908</v>
          </cell>
          <cell r="G865">
            <v>-1705.90050334619</v>
          </cell>
          <cell r="H865">
            <v>-701.060985683987</v>
          </cell>
          <cell r="I865">
            <v>402.157767529374</v>
          </cell>
          <cell r="J865">
            <v>1612.52317649229</v>
          </cell>
          <cell r="K865">
            <v>2933.82525874715</v>
          </cell>
          <cell r="L865">
            <v>4376.53947772787</v>
          </cell>
          <cell r="M865">
            <v>5958.11812201599</v>
          </cell>
          <cell r="N865">
            <v>7695.49676497081</v>
          </cell>
          <cell r="O865">
            <v>9589.07690001551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-1556.08517913804</v>
          </cell>
          <cell r="B866">
            <v>-4031.42138010162</v>
          </cell>
          <cell r="C866">
            <v>-4987.67020592449</v>
          </cell>
          <cell r="D866">
            <v>-4211.9359281009</v>
          </cell>
          <cell r="E866">
            <v>-3377.940603763</v>
          </cell>
          <cell r="F866">
            <v>-2476.7657996697</v>
          </cell>
          <cell r="G866">
            <v>-1531.46940419295</v>
          </cell>
          <cell r="H866">
            <v>-513.501636155114</v>
          </cell>
          <cell r="I866">
            <v>600.359008392811</v>
          </cell>
          <cell r="J866">
            <v>1813.41331778938</v>
          </cell>
          <cell r="K866">
            <v>3146.70187699025</v>
          </cell>
          <cell r="L866">
            <v>4610.48859652805</v>
          </cell>
          <cell r="M866">
            <v>6225.7796329025</v>
          </cell>
          <cell r="N866">
            <v>7987.94348998616</v>
          </cell>
          <cell r="O866">
            <v>9915.4779839433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-1619.19206442475</v>
          </cell>
          <cell r="B867">
            <v>-4281.35273759111</v>
          </cell>
          <cell r="C867">
            <v>-5281.24344453959</v>
          </cell>
          <cell r="D867">
            <v>-4521.94487206462</v>
          </cell>
          <cell r="E867">
            <v>-3729.95671683135</v>
          </cell>
          <cell r="F867">
            <v>-2886.64465540506</v>
          </cell>
          <cell r="G867">
            <v>-1974.62999871211</v>
          </cell>
          <cell r="H867">
            <v>-973.601765036357</v>
          </cell>
          <cell r="I867">
            <v>107.267268204094</v>
          </cell>
          <cell r="J867">
            <v>1276.14911565071</v>
          </cell>
          <cell r="K867">
            <v>2556.23537658697</v>
          </cell>
          <cell r="L867">
            <v>3960.79157872415</v>
          </cell>
          <cell r="M867">
            <v>5507.7605866662</v>
          </cell>
          <cell r="N867">
            <v>7208.02888054102</v>
          </cell>
          <cell r="O867">
            <v>9069.80256483995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-1470.08326043628</v>
          </cell>
          <cell r="B868">
            <v>-3704.06576213333</v>
          </cell>
          <cell r="C868">
            <v>-4614.3961985046</v>
          </cell>
          <cell r="D868">
            <v>-3823.58887740865</v>
          </cell>
          <cell r="E868">
            <v>-2983.48605026496</v>
          </cell>
          <cell r="F868">
            <v>-2079.08351914969</v>
          </cell>
          <cell r="G868">
            <v>-1097.45902982365</v>
          </cell>
          <cell r="H868">
            <v>-30.4762353996996</v>
          </cell>
          <cell r="I868">
            <v>1122.04414996625</v>
          </cell>
          <cell r="J868">
            <v>2393.30917851146</v>
          </cell>
          <cell r="K868">
            <v>3775.22014569241</v>
          </cell>
          <cell r="L868">
            <v>5292.23350659989</v>
          </cell>
          <cell r="M868">
            <v>6963.45301110694</v>
          </cell>
          <cell r="N868">
            <v>8792.56801828294</v>
          </cell>
          <cell r="O868">
            <v>10803.8623697595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-1661.11919331197</v>
          </cell>
          <cell r="B869">
            <v>-4433.26019995595</v>
          </cell>
          <cell r="C869">
            <v>-5456.26452089064</v>
          </cell>
          <cell r="D869">
            <v>-4719.11563300186</v>
          </cell>
          <cell r="E869">
            <v>-3939.54356335527</v>
          </cell>
          <cell r="F869">
            <v>-3109.05058400932</v>
          </cell>
          <cell r="G869">
            <v>-2218.83802621981</v>
          </cell>
          <cell r="H869">
            <v>-1255.26316293218</v>
          </cell>
          <cell r="I869">
            <v>-197.278873651507</v>
          </cell>
          <cell r="J869">
            <v>953.087773523119</v>
          </cell>
          <cell r="K869">
            <v>2211.43376093902</v>
          </cell>
          <cell r="L869">
            <v>3583.68688046722</v>
          </cell>
          <cell r="M869">
            <v>5090.21840387271</v>
          </cell>
          <cell r="N869">
            <v>6748.87041049639</v>
          </cell>
          <cell r="O869">
            <v>8581.18057311711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-1449.79442542046</v>
          </cell>
          <cell r="B870">
            <v>-3626.65905790709</v>
          </cell>
          <cell r="C870">
            <v>-4526.91615282655</v>
          </cell>
          <cell r="D870">
            <v>-3727.5301052015</v>
          </cell>
          <cell r="E870">
            <v>-2863.90466202695</v>
          </cell>
          <cell r="F870">
            <v>-1941.89018556683</v>
          </cell>
          <cell r="G870">
            <v>-956.406687948925</v>
          </cell>
          <cell r="H870">
            <v>113.877105997878</v>
          </cell>
          <cell r="I870">
            <v>1277.03843215734</v>
          </cell>
          <cell r="J870">
            <v>2556.11320738841</v>
          </cell>
          <cell r="K870">
            <v>3962.71373907881</v>
          </cell>
          <cell r="L870">
            <v>5497.51669090129</v>
          </cell>
          <cell r="M870">
            <v>7174.37143033164</v>
          </cell>
          <cell r="N870">
            <v>9018.5282002703</v>
          </cell>
          <cell r="O870">
            <v>11046.0250004835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A871">
            <v>-1724.78889274775</v>
          </cell>
          <cell r="B871">
            <v>-4686.11401663036</v>
          </cell>
          <cell r="C871">
            <v>-5751.53447766944</v>
          </cell>
          <cell r="D871">
            <v>-5026.14318752894</v>
          </cell>
          <cell r="E871">
            <v>-4262.36210265396</v>
          </cell>
          <cell r="F871">
            <v>-3444.75411665745</v>
          </cell>
          <cell r="G871">
            <v>-2556.72636312971</v>
          </cell>
          <cell r="H871">
            <v>-1600.48940808007</v>
          </cell>
          <cell r="I871">
            <v>-575.413622093672</v>
          </cell>
          <cell r="J871">
            <v>539.012631022286</v>
          </cell>
          <cell r="K871">
            <v>1768.63117572367</v>
          </cell>
          <cell r="L871">
            <v>3110.7724766671</v>
          </cell>
          <cell r="M871">
            <v>4587.70184811538</v>
          </cell>
          <cell r="N871">
            <v>6206.00539165265</v>
          </cell>
          <cell r="O871">
            <v>7980.7938796145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-1638.14981072673</v>
          </cell>
          <cell r="B872">
            <v>-4351.30110331757</v>
          </cell>
          <cell r="C872">
            <v>-5362.45309813771</v>
          </cell>
          <cell r="D872">
            <v>-4608.91655757809</v>
          </cell>
          <cell r="E872">
            <v>-3818.48953896809</v>
          </cell>
          <cell r="F872">
            <v>-2977.62179609881</v>
          </cell>
          <cell r="G872">
            <v>-2072.24133122597</v>
          </cell>
          <cell r="H872">
            <v>-1087.20111223937</v>
          </cell>
          <cell r="I872">
            <v>-19.0445672474205</v>
          </cell>
          <cell r="J872">
            <v>1150.49895013843</v>
          </cell>
          <cell r="K872">
            <v>2428.03855147578</v>
          </cell>
          <cell r="L872">
            <v>3825.52064686337</v>
          </cell>
          <cell r="M872">
            <v>5358.47174710246</v>
          </cell>
          <cell r="N872">
            <v>7054.08164764385</v>
          </cell>
          <cell r="O872">
            <v>8904.87245254375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A873">
            <v>-1451.56105484786</v>
          </cell>
          <cell r="B873">
            <v>-3639.02025102893</v>
          </cell>
          <cell r="C873">
            <v>-4534.07787097042</v>
          </cell>
          <cell r="D873">
            <v>-3734.31751575836</v>
          </cell>
          <cell r="E873">
            <v>-2876.3229994983</v>
          </cell>
          <cell r="F873">
            <v>-1961.43641071391</v>
          </cell>
          <cell r="G873">
            <v>-975.162187771133</v>
          </cell>
          <cell r="H873">
            <v>95.4796883020097</v>
          </cell>
          <cell r="I873">
            <v>1266.21513287484</v>
          </cell>
          <cell r="J873">
            <v>2548.44143808225</v>
          </cell>
          <cell r="K873">
            <v>3951.0234605162</v>
          </cell>
          <cell r="L873">
            <v>5494.58116062474</v>
          </cell>
          <cell r="M873">
            <v>7187.48654800606</v>
          </cell>
          <cell r="N873">
            <v>9037.22876805007</v>
          </cell>
          <cell r="O873">
            <v>11063.2141875658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A874">
            <v>-1553.82799549194</v>
          </cell>
          <cell r="B874">
            <v>-4030.90344834135</v>
          </cell>
          <cell r="C874">
            <v>-5001.77626872149</v>
          </cell>
          <cell r="D874">
            <v>-4238.14909466969</v>
          </cell>
          <cell r="E874">
            <v>-3422.57965438305</v>
          </cell>
          <cell r="F874">
            <v>-2551.16228308227</v>
          </cell>
          <cell r="G874">
            <v>-1625.69708902325</v>
          </cell>
          <cell r="H874">
            <v>-618.978637514766</v>
          </cell>
          <cell r="I874">
            <v>485.776982930414</v>
          </cell>
          <cell r="J874">
            <v>1696.99919026866</v>
          </cell>
          <cell r="K874">
            <v>3018.62005910194</v>
          </cell>
          <cell r="L874">
            <v>4462.79304431512</v>
          </cell>
          <cell r="M874">
            <v>6050.63160675588</v>
          </cell>
          <cell r="N874">
            <v>7796.17699253666</v>
          </cell>
          <cell r="O874">
            <v>9709.83281545478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-1652.46077337439</v>
          </cell>
          <cell r="B875">
            <v>-4413.88263695044</v>
          </cell>
          <cell r="C875">
            <v>-5448.65125438604</v>
          </cell>
          <cell r="D875">
            <v>-4712.76007379547</v>
          </cell>
          <cell r="E875">
            <v>-3919.99071431228</v>
          </cell>
          <cell r="F875">
            <v>-3081.14290077982</v>
          </cell>
          <cell r="G875">
            <v>-2189.38583634709</v>
          </cell>
          <cell r="H875">
            <v>-1224.53179255779</v>
          </cell>
          <cell r="I875">
            <v>-158.243933430752</v>
          </cell>
          <cell r="J875">
            <v>1003.88196667458</v>
          </cell>
          <cell r="K875">
            <v>2274.90232858271</v>
          </cell>
          <cell r="L875">
            <v>3660.54381174465</v>
          </cell>
          <cell r="M875">
            <v>5172.72339017198</v>
          </cell>
          <cell r="N875">
            <v>6823.05745764595</v>
          </cell>
          <cell r="O875">
            <v>8640.25028785066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-1531.59549177494</v>
          </cell>
          <cell r="B876">
            <v>-3943.92198894862</v>
          </cell>
          <cell r="C876">
            <v>-4886.09457102077</v>
          </cell>
          <cell r="D876">
            <v>-4103.37317288916</v>
          </cell>
          <cell r="E876">
            <v>-3270.61166477436</v>
          </cell>
          <cell r="F876">
            <v>-2378.37576119136</v>
          </cell>
          <cell r="G876">
            <v>-1428.62177961499</v>
          </cell>
          <cell r="H876">
            <v>-400.40338030285</v>
          </cell>
          <cell r="I876">
            <v>719.743380791258</v>
          </cell>
          <cell r="J876">
            <v>1960.86802909242</v>
          </cell>
          <cell r="K876">
            <v>3312.8689411032</v>
          </cell>
          <cell r="L876">
            <v>4796.24375148737</v>
          </cell>
          <cell r="M876">
            <v>6418.16183618702</v>
          </cell>
          <cell r="N876">
            <v>8201.51055171</v>
          </cell>
          <cell r="O876">
            <v>10160.5229256048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A877">
            <v>-1434.51551193137</v>
          </cell>
          <cell r="B877">
            <v>-3564.51275415037</v>
          </cell>
          <cell r="C877">
            <v>-4437.86399605698</v>
          </cell>
          <cell r="D877">
            <v>-3617.38347553596</v>
          </cell>
          <cell r="E877">
            <v>-2746.48972415125</v>
          </cell>
          <cell r="F877">
            <v>-1819.15415567777</v>
          </cell>
          <cell r="G877">
            <v>-812.968463719366</v>
          </cell>
          <cell r="H877">
            <v>269.978701375828</v>
          </cell>
          <cell r="I877">
            <v>1442.77625225988</v>
          </cell>
          <cell r="J877">
            <v>2730.53000263603</v>
          </cell>
          <cell r="K877">
            <v>4149.82187968704</v>
          </cell>
          <cell r="L877">
            <v>5700.14047812478</v>
          </cell>
          <cell r="M877">
            <v>7403.47736592625</v>
          </cell>
          <cell r="N877">
            <v>9270.09065627032</v>
          </cell>
          <cell r="O877">
            <v>11316.2582195039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A878">
            <v>-1573.26103610742</v>
          </cell>
          <cell r="B878">
            <v>-4093.28145866841</v>
          </cell>
          <cell r="C878">
            <v>-5057.18533501444</v>
          </cell>
          <cell r="D878">
            <v>-4291.44216241377</v>
          </cell>
          <cell r="E878">
            <v>-3469.24989341061</v>
          </cell>
          <cell r="F878">
            <v>-2588.88767880578</v>
          </cell>
          <cell r="G878">
            <v>-1646.4355248018</v>
          </cell>
          <cell r="H878">
            <v>-636.931690096824</v>
          </cell>
          <cell r="I878">
            <v>465.503498908751</v>
          </cell>
          <cell r="J878">
            <v>1672.18474847962</v>
          </cell>
          <cell r="K878">
            <v>2996.19908811629</v>
          </cell>
          <cell r="L878">
            <v>4455.10685606663</v>
          </cell>
          <cell r="M878">
            <v>6045.26882843203</v>
          </cell>
          <cell r="N878">
            <v>7774.68657763492</v>
          </cell>
          <cell r="O878">
            <v>9678.33350047959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A879">
            <v>-1473.60064658523</v>
          </cell>
          <cell r="B879">
            <v>-3723.69373385012</v>
          </cell>
          <cell r="C879">
            <v>-4638.21459783706</v>
          </cell>
          <cell r="D879">
            <v>-3848.71595775064</v>
          </cell>
          <cell r="E879">
            <v>-3011.68746240841</v>
          </cell>
          <cell r="F879">
            <v>-2108.41328854456</v>
          </cell>
          <cell r="G879">
            <v>-1142.126996051</v>
          </cell>
          <cell r="H879">
            <v>-90.8300540720262</v>
          </cell>
          <cell r="I879">
            <v>1061.13508037968</v>
          </cell>
          <cell r="J879">
            <v>2312.27647740672</v>
          </cell>
          <cell r="K879">
            <v>3684.32449406462</v>
          </cell>
          <cell r="L879">
            <v>5189.22023415905</v>
          </cell>
          <cell r="M879">
            <v>6842.17689127845</v>
          </cell>
          <cell r="N879">
            <v>8651.51643876402</v>
          </cell>
          <cell r="O879">
            <v>10647.6636858166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-1454.02289819402</v>
          </cell>
          <cell r="B880">
            <v>-3644.13552853397</v>
          </cell>
          <cell r="C880">
            <v>-4540.56102088719</v>
          </cell>
          <cell r="D880">
            <v>-3733.65661799831</v>
          </cell>
          <cell r="E880">
            <v>-2882.05143323193</v>
          </cell>
          <cell r="F880">
            <v>-1971.55639189307</v>
          </cell>
          <cell r="G880">
            <v>-997.610999261827</v>
          </cell>
          <cell r="H880">
            <v>55.746291185659</v>
          </cell>
          <cell r="I880">
            <v>1212.38299395767</v>
          </cell>
          <cell r="J880">
            <v>2488.18694440031</v>
          </cell>
          <cell r="K880">
            <v>3894.01662136745</v>
          </cell>
          <cell r="L880">
            <v>5430.12108860444</v>
          </cell>
          <cell r="M880">
            <v>7104.24284941728</v>
          </cell>
          <cell r="N880">
            <v>8938.52478041933</v>
          </cell>
          <cell r="O880">
            <v>10947.5698126779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-1536.12238552086</v>
          </cell>
          <cell r="B881">
            <v>-3957.61134563789</v>
          </cell>
          <cell r="C881">
            <v>-4893.20781506428</v>
          </cell>
          <cell r="D881">
            <v>-4109.2257645341</v>
          </cell>
          <cell r="E881">
            <v>-3289.41603673225</v>
          </cell>
          <cell r="F881">
            <v>-2405.48744343542</v>
          </cell>
          <cell r="G881">
            <v>-1452.15423729557</v>
          </cell>
          <cell r="H881">
            <v>-412.629151751082</v>
          </cell>
          <cell r="I881">
            <v>712.832045571384</v>
          </cell>
          <cell r="J881">
            <v>1946.55479903316</v>
          </cell>
          <cell r="K881">
            <v>3293.36789300825</v>
          </cell>
          <cell r="L881">
            <v>4771.94309567359</v>
          </cell>
          <cell r="M881">
            <v>6397.71351867822</v>
          </cell>
          <cell r="N881">
            <v>8179.46688239005</v>
          </cell>
          <cell r="O881">
            <v>10132.7039566479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-1653.04085951418</v>
          </cell>
          <cell r="B882">
            <v>-4402.21649255775</v>
          </cell>
          <cell r="C882">
            <v>-5417.52389873067</v>
          </cell>
          <cell r="D882">
            <v>-4675.16181840958</v>
          </cell>
          <cell r="E882">
            <v>-3887.56474642789</v>
          </cell>
          <cell r="F882">
            <v>-3052.27131581712</v>
          </cell>
          <cell r="G882">
            <v>-2153.71571162902</v>
          </cell>
          <cell r="H882">
            <v>-1183.11207967989</v>
          </cell>
          <cell r="I882">
            <v>-122.34494518798</v>
          </cell>
          <cell r="J882">
            <v>1038.7308990981</v>
          </cell>
          <cell r="K882">
            <v>2304.88296017871</v>
          </cell>
          <cell r="L882">
            <v>3699.57552746082</v>
          </cell>
          <cell r="M882">
            <v>5231.87688238331</v>
          </cell>
          <cell r="N882">
            <v>6907.69778599063</v>
          </cell>
          <cell r="O882">
            <v>8750.84397899571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A883">
            <v>-1652.24092586809</v>
          </cell>
          <cell r="B883">
            <v>-4404.39345334603</v>
          </cell>
          <cell r="C883">
            <v>-5422.4328414405</v>
          </cell>
          <cell r="D883">
            <v>-4682.02694229172</v>
          </cell>
          <cell r="E883">
            <v>-3907.99229675115</v>
          </cell>
          <cell r="F883">
            <v>-3071.97005348193</v>
          </cell>
          <cell r="G883">
            <v>-2174.10492073475</v>
          </cell>
          <cell r="H883">
            <v>-1202.84155828779</v>
          </cell>
          <cell r="I883">
            <v>-152.083505724331</v>
          </cell>
          <cell r="J883">
            <v>996.728369409952</v>
          </cell>
          <cell r="K883">
            <v>2250.4979007476</v>
          </cell>
          <cell r="L883">
            <v>3637.55251122251</v>
          </cell>
          <cell r="M883">
            <v>5158.03740649139</v>
          </cell>
          <cell r="N883">
            <v>6819.21990210712</v>
          </cell>
          <cell r="O883">
            <v>8642.47544939877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-1762.01244719194</v>
          </cell>
          <cell r="B884">
            <v>-4829.43034375532</v>
          </cell>
          <cell r="C884">
            <v>-5917.26265626839</v>
          </cell>
          <cell r="D884">
            <v>-5206.62753949767</v>
          </cell>
          <cell r="E884">
            <v>-4459.79554562362</v>
          </cell>
          <cell r="F884">
            <v>-3663.64469631404</v>
          </cell>
          <cell r="G884">
            <v>-2814.07772243441</v>
          </cell>
          <cell r="H884">
            <v>-1906.6104433272</v>
          </cell>
          <cell r="I884">
            <v>-904.160374578786</v>
          </cell>
          <cell r="J884">
            <v>194.533975508603</v>
          </cell>
          <cell r="K884">
            <v>1397.33158080775</v>
          </cell>
          <cell r="L884">
            <v>2710.16600374744</v>
          </cell>
          <cell r="M884">
            <v>4145.32215565289</v>
          </cell>
          <cell r="N884">
            <v>5715.3724487108</v>
          </cell>
          <cell r="O884">
            <v>7435.87442057879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-1460.70811918669</v>
          </cell>
          <cell r="B885">
            <v>-3671.96115496445</v>
          </cell>
          <cell r="C885">
            <v>-4573.20378121715</v>
          </cell>
          <cell r="D885">
            <v>-3769.26465267705</v>
          </cell>
          <cell r="E885">
            <v>-2925.42037544089</v>
          </cell>
          <cell r="F885">
            <v>-2017.80424712421</v>
          </cell>
          <cell r="G885">
            <v>-1036.7647529266</v>
          </cell>
          <cell r="H885">
            <v>31.3252477289048</v>
          </cell>
          <cell r="I885">
            <v>1196.77959661872</v>
          </cell>
          <cell r="J885">
            <v>2469.60714498015</v>
          </cell>
          <cell r="K885">
            <v>3862.00087540765</v>
          </cell>
          <cell r="L885">
            <v>5378.24382285905</v>
          </cell>
          <cell r="M885">
            <v>7048.82041958628</v>
          </cell>
          <cell r="N885">
            <v>8873.03452300412</v>
          </cell>
          <cell r="O885">
            <v>10869.0566200959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-1549.34456664658</v>
          </cell>
          <cell r="B886">
            <v>-4010.97550877646</v>
          </cell>
          <cell r="C886">
            <v>-4968.733474802</v>
          </cell>
          <cell r="D886">
            <v>-4197.03644006856</v>
          </cell>
          <cell r="E886">
            <v>-3371.28994132856</v>
          </cell>
          <cell r="F886">
            <v>-2485.04752120937</v>
          </cell>
          <cell r="G886">
            <v>-1528.27504560131</v>
          </cell>
          <cell r="H886">
            <v>-515.445470643292</v>
          </cell>
          <cell r="I886">
            <v>594.785411580342</v>
          </cell>
          <cell r="J886">
            <v>1816.66881266673</v>
          </cell>
          <cell r="K886">
            <v>3158.43590702701</v>
          </cell>
          <cell r="L886">
            <v>4625.16628265856</v>
          </cell>
          <cell r="M886">
            <v>6230.08199982137</v>
          </cell>
          <cell r="N886">
            <v>7981.91030060726</v>
          </cell>
          <cell r="O886">
            <v>9905.02897055904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-1584.20588561653</v>
          </cell>
          <cell r="B887">
            <v>-4146.81166251357</v>
          </cell>
          <cell r="C887">
            <v>-5132.40128370672</v>
          </cell>
          <cell r="D887">
            <v>-4377.04434660531</v>
          </cell>
          <cell r="E887">
            <v>-3569.09540557704</v>
          </cell>
          <cell r="F887">
            <v>-2694.14879967639</v>
          </cell>
          <cell r="G887">
            <v>-1764.25993326677</v>
          </cell>
          <cell r="H887">
            <v>-757.60686939757</v>
          </cell>
          <cell r="I887">
            <v>340.509871185714</v>
          </cell>
          <cell r="J887">
            <v>1541.40826995091</v>
          </cell>
          <cell r="K887">
            <v>2855.56173686853</v>
          </cell>
          <cell r="L887">
            <v>4295.16850955442</v>
          </cell>
          <cell r="M887">
            <v>5873.00529873908</v>
          </cell>
          <cell r="N887">
            <v>7607.57360415041</v>
          </cell>
          <cell r="O887">
            <v>9505.20505172891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-1692.6212635603</v>
          </cell>
          <cell r="B888">
            <v>-4563.43441540642</v>
          </cell>
          <cell r="C888">
            <v>-5612.69367057389</v>
          </cell>
          <cell r="D888">
            <v>-4882.02054633689</v>
          </cell>
          <cell r="E888">
            <v>-4112.15908666936</v>
          </cell>
          <cell r="F888">
            <v>-3296.09597461729</v>
          </cell>
          <cell r="G888">
            <v>-2421.87026588893</v>
          </cell>
          <cell r="H888">
            <v>-1473.90837953237</v>
          </cell>
          <cell r="I888">
            <v>-442.23444877206</v>
          </cell>
          <cell r="J888">
            <v>681.631069572081</v>
          </cell>
          <cell r="K888">
            <v>1923.27414753902</v>
          </cell>
          <cell r="L888">
            <v>3283.73910140896</v>
          </cell>
          <cell r="M888">
            <v>4767.92243248804</v>
          </cell>
          <cell r="N888">
            <v>6388.66507420433</v>
          </cell>
          <cell r="O888">
            <v>8179.09327602417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-1540.72668041848</v>
          </cell>
          <cell r="B889">
            <v>-3977.92794495011</v>
          </cell>
          <cell r="C889">
            <v>-4924.74279580868</v>
          </cell>
          <cell r="D889">
            <v>-4157.06000366961</v>
          </cell>
          <cell r="E889">
            <v>-3340.6284151186</v>
          </cell>
          <cell r="F889">
            <v>-2459.80166616513</v>
          </cell>
          <cell r="G889">
            <v>-1512.12936854428</v>
          </cell>
          <cell r="H889">
            <v>-485.832720146766</v>
          </cell>
          <cell r="I889">
            <v>637.850512631055</v>
          </cell>
          <cell r="J889">
            <v>1873.01922403051</v>
          </cell>
          <cell r="K889">
            <v>3218.10972497619</v>
          </cell>
          <cell r="L889">
            <v>4694.03556104813</v>
          </cell>
          <cell r="M889">
            <v>6307.16179091548</v>
          </cell>
          <cell r="N889">
            <v>8071.03027039623</v>
          </cell>
          <cell r="O889">
            <v>10004.565955422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-1556.73774020745</v>
          </cell>
          <cell r="B890">
            <v>-4041.75106298903</v>
          </cell>
          <cell r="C890">
            <v>-5006.07160811321</v>
          </cell>
          <cell r="D890">
            <v>-4241.92861320622</v>
          </cell>
          <cell r="E890">
            <v>-3428.13817855247</v>
          </cell>
          <cell r="F890">
            <v>-2551.48963850577</v>
          </cell>
          <cell r="G890">
            <v>-1608.10102270166</v>
          </cell>
          <cell r="H890">
            <v>-591.103738965671</v>
          </cell>
          <cell r="I890">
            <v>518.320314975648</v>
          </cell>
          <cell r="J890">
            <v>1724.54787662586</v>
          </cell>
          <cell r="K890">
            <v>3049.28679620502</v>
          </cell>
          <cell r="L890">
            <v>4501.78372691784</v>
          </cell>
          <cell r="M890">
            <v>6096.12948803446</v>
          </cell>
          <cell r="N890">
            <v>7844.62172795727</v>
          </cell>
          <cell r="O890">
            <v>9763.93621276362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-1548.45629400022</v>
          </cell>
          <cell r="B891">
            <v>-4013.05396200834</v>
          </cell>
          <cell r="C891">
            <v>-4977.64439712993</v>
          </cell>
          <cell r="D891">
            <v>-4209.55961789475</v>
          </cell>
          <cell r="E891">
            <v>-3392.94749228098</v>
          </cell>
          <cell r="F891">
            <v>-2522.47766231007</v>
          </cell>
          <cell r="G891">
            <v>-1583.20921531678</v>
          </cell>
          <cell r="H891">
            <v>-567.938538038138</v>
          </cell>
          <cell r="I891">
            <v>544.552043866393</v>
          </cell>
          <cell r="J891">
            <v>1750.39568804965</v>
          </cell>
          <cell r="K891">
            <v>3080.58112593136</v>
          </cell>
          <cell r="L891">
            <v>4543.09861602616</v>
          </cell>
          <cell r="M891">
            <v>6142.8780602731</v>
          </cell>
          <cell r="N891">
            <v>7902.25704379216</v>
          </cell>
          <cell r="O891">
            <v>9823.04751937071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-1589.81585755325</v>
          </cell>
          <cell r="B892">
            <v>-4168.77401574954</v>
          </cell>
          <cell r="C892">
            <v>-5154.87586349749</v>
          </cell>
          <cell r="D892">
            <v>-4390.44421149314</v>
          </cell>
          <cell r="E892">
            <v>-3580.62814863574</v>
          </cell>
          <cell r="F892">
            <v>-2722.49193407503</v>
          </cell>
          <cell r="G892">
            <v>-1797.2538476258</v>
          </cell>
          <cell r="H892">
            <v>-804.855763188648</v>
          </cell>
          <cell r="I892">
            <v>290.75150272101</v>
          </cell>
          <cell r="J892">
            <v>1497.85125467003</v>
          </cell>
          <cell r="K892">
            <v>2796.02502162138</v>
          </cell>
          <cell r="L892">
            <v>4221.04149697312</v>
          </cell>
          <cell r="M892">
            <v>5798.55026334276</v>
          </cell>
          <cell r="N892">
            <v>7531.89486315497</v>
          </cell>
          <cell r="O892">
            <v>9435.58078839121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-1617.39590557082</v>
          </cell>
          <cell r="B893">
            <v>-4261.7838427268</v>
          </cell>
          <cell r="C893">
            <v>-5254.77449994053</v>
          </cell>
          <cell r="D893">
            <v>-4508.31595669975</v>
          </cell>
          <cell r="E893">
            <v>-3714.06958410293</v>
          </cell>
          <cell r="F893">
            <v>-2864.34856326213</v>
          </cell>
          <cell r="G893">
            <v>-1950.60733362474</v>
          </cell>
          <cell r="H893">
            <v>-964.106878826349</v>
          </cell>
          <cell r="I893">
            <v>113.248977139476</v>
          </cell>
          <cell r="J893">
            <v>1292.21700587595</v>
          </cell>
          <cell r="K893">
            <v>2588.76207399669</v>
          </cell>
          <cell r="L893">
            <v>4000.21944776745</v>
          </cell>
          <cell r="M893">
            <v>5547.36217809658</v>
          </cell>
          <cell r="N893">
            <v>7254.46707858946</v>
          </cell>
          <cell r="O893">
            <v>9123.26634701142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-1651.44076045018</v>
          </cell>
          <cell r="B894">
            <v>-4398.87616659629</v>
          </cell>
          <cell r="C894">
            <v>-5423.18648524134</v>
          </cell>
          <cell r="D894">
            <v>-4671.9388667264</v>
          </cell>
          <cell r="E894">
            <v>-3878.14990629103</v>
          </cell>
          <cell r="F894">
            <v>-3030.4617801608</v>
          </cell>
          <cell r="G894">
            <v>-2124.92722206271</v>
          </cell>
          <cell r="H894">
            <v>-1145.81458766757</v>
          </cell>
          <cell r="I894">
            <v>-78.4706973272742</v>
          </cell>
          <cell r="J894">
            <v>1081.70343349815</v>
          </cell>
          <cell r="K894">
            <v>2357.04229139363</v>
          </cell>
          <cell r="L894">
            <v>3755.74844014515</v>
          </cell>
          <cell r="M894">
            <v>5290.13086008081</v>
          </cell>
          <cell r="N894">
            <v>6971.43207325928</v>
          </cell>
          <cell r="O894">
            <v>8818.06939066378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-1728.42610302485</v>
          </cell>
          <cell r="B895">
            <v>-4695.4856002871</v>
          </cell>
          <cell r="C895">
            <v>-5761.67427017218</v>
          </cell>
          <cell r="D895">
            <v>-5041.48784190704</v>
          </cell>
          <cell r="E895">
            <v>-4275.61185157953</v>
          </cell>
          <cell r="F895">
            <v>-3458.10806977213</v>
          </cell>
          <cell r="G895">
            <v>-2598.93531633403</v>
          </cell>
          <cell r="H895">
            <v>-1665.82635015189</v>
          </cell>
          <cell r="I895">
            <v>-642.481877225232</v>
          </cell>
          <cell r="J895">
            <v>470.335543988722</v>
          </cell>
          <cell r="K895">
            <v>1694.8079023634</v>
          </cell>
          <cell r="L895">
            <v>3037.43865110323</v>
          </cell>
          <cell r="M895">
            <v>4498.99684540744</v>
          </cell>
          <cell r="N895">
            <v>6101.16796752125</v>
          </cell>
          <cell r="O895">
            <v>7848.82885366425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-1513.11743015084</v>
          </cell>
          <cell r="B896">
            <v>-3876.42845586711</v>
          </cell>
          <cell r="C896">
            <v>-4817.97355095174</v>
          </cell>
          <cell r="D896">
            <v>-4034.34431526127</v>
          </cell>
          <cell r="E896">
            <v>-3193.99181812639</v>
          </cell>
          <cell r="F896">
            <v>-2304.48896105558</v>
          </cell>
          <cell r="G896">
            <v>-1356.01462533363</v>
          </cell>
          <cell r="H896">
            <v>-317.503169797164</v>
          </cell>
          <cell r="I896">
            <v>814.685408904396</v>
          </cell>
          <cell r="J896">
            <v>2051.97284342217</v>
          </cell>
          <cell r="K896">
            <v>3405.18046637488</v>
          </cell>
          <cell r="L896">
            <v>4891.6212917447</v>
          </cell>
          <cell r="M896">
            <v>6527.41435736391</v>
          </cell>
          <cell r="N896">
            <v>8315.38792413696</v>
          </cell>
          <cell r="O896">
            <v>10271.8848127514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-1627.4363723909</v>
          </cell>
          <cell r="B897">
            <v>-4314.90913169421</v>
          </cell>
          <cell r="C897">
            <v>-5328.81486206729</v>
          </cell>
          <cell r="D897">
            <v>-4580.51984010071</v>
          </cell>
          <cell r="E897">
            <v>-3783.06459925797</v>
          </cell>
          <cell r="F897">
            <v>-2941.34872755487</v>
          </cell>
          <cell r="G897">
            <v>-2037.95940495494</v>
          </cell>
          <cell r="H897">
            <v>-1058.83760040272</v>
          </cell>
          <cell r="I897">
            <v>17.1505311842935</v>
          </cell>
          <cell r="J897">
            <v>1189.45918500565</v>
          </cell>
          <cell r="K897">
            <v>2469.58097425541</v>
          </cell>
          <cell r="L897">
            <v>3876.67231844516</v>
          </cell>
          <cell r="M897">
            <v>5420.02244815431</v>
          </cell>
          <cell r="N897">
            <v>7101.90404146854</v>
          </cell>
          <cell r="O897">
            <v>8944.45605915477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-1543.86127637991</v>
          </cell>
          <cell r="B898">
            <v>-3986.87483645356</v>
          </cell>
          <cell r="C898">
            <v>-4939.63770987059</v>
          </cell>
          <cell r="D898">
            <v>-4163.15311358068</v>
          </cell>
          <cell r="E898">
            <v>-3338.58707209693</v>
          </cell>
          <cell r="F898">
            <v>-2460.47879898761</v>
          </cell>
          <cell r="G898">
            <v>-1525.71654332114</v>
          </cell>
          <cell r="H898">
            <v>-507.359667353922</v>
          </cell>
          <cell r="I898">
            <v>606.774232786288</v>
          </cell>
          <cell r="J898">
            <v>1835.37402654013</v>
          </cell>
          <cell r="K898">
            <v>3181.18850750815</v>
          </cell>
          <cell r="L898">
            <v>4651.70117851617</v>
          </cell>
          <cell r="M898">
            <v>6266.24499832606</v>
          </cell>
          <cell r="N898">
            <v>8043.01345420863</v>
          </cell>
          <cell r="O898">
            <v>9988.32273740068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-1673.57748253761</v>
          </cell>
          <cell r="B899">
            <v>-4487.59838477374</v>
          </cell>
          <cell r="C899">
            <v>-5524.21047138103</v>
          </cell>
          <cell r="D899">
            <v>-4795.24219806166</v>
          </cell>
          <cell r="E899">
            <v>-4029.46500957718</v>
          </cell>
          <cell r="F899">
            <v>-3213.09555044994</v>
          </cell>
          <cell r="G899">
            <v>-2332.92605823449</v>
          </cell>
          <cell r="H899">
            <v>-1371.29675944175</v>
          </cell>
          <cell r="I899">
            <v>-322.056214171894</v>
          </cell>
          <cell r="J899">
            <v>815.728870491724</v>
          </cell>
          <cell r="K899">
            <v>2060.58733282256</v>
          </cell>
          <cell r="L899">
            <v>3424.5006488982</v>
          </cell>
          <cell r="M899">
            <v>4914.59679481007</v>
          </cell>
          <cell r="N899">
            <v>6552.02015372156</v>
          </cell>
          <cell r="O899">
            <v>8357.50728314125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-1535.11179802987</v>
          </cell>
          <cell r="B900">
            <v>-3955.79571686837</v>
          </cell>
          <cell r="C900">
            <v>-4908.36500842229</v>
          </cell>
          <cell r="D900">
            <v>-4134.53132135104</v>
          </cell>
          <cell r="E900">
            <v>-3307.48323274607</v>
          </cell>
          <cell r="F900">
            <v>-2417.22241137168</v>
          </cell>
          <cell r="G900">
            <v>-1467.43685779409</v>
          </cell>
          <cell r="H900">
            <v>-446.899775368678</v>
          </cell>
          <cell r="I900">
            <v>670.035690798421</v>
          </cell>
          <cell r="J900">
            <v>1903.17712623131</v>
          </cell>
          <cell r="K900">
            <v>3251.65181941714</v>
          </cell>
          <cell r="L900">
            <v>4732.87677656795</v>
          </cell>
          <cell r="M900">
            <v>6356.3357381745</v>
          </cell>
          <cell r="N900">
            <v>8119.5915023182</v>
          </cell>
          <cell r="O900">
            <v>10055.6140889012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-1558.44159458334</v>
          </cell>
          <cell r="B901">
            <v>-4052.46614423269</v>
          </cell>
          <cell r="C901">
            <v>-5025.68696603193</v>
          </cell>
          <cell r="D901">
            <v>-4254.62651852718</v>
          </cell>
          <cell r="E901">
            <v>-3445.10437846765</v>
          </cell>
          <cell r="F901">
            <v>-2579.25447712231</v>
          </cell>
          <cell r="G901">
            <v>-1653.73396202318</v>
          </cell>
          <cell r="H901">
            <v>-648.085236407349</v>
          </cell>
          <cell r="I901">
            <v>462.661606616557</v>
          </cell>
          <cell r="J901">
            <v>1674.44761375749</v>
          </cell>
          <cell r="K901">
            <v>3001.2339398168</v>
          </cell>
          <cell r="L901">
            <v>4459.68907547807</v>
          </cell>
          <cell r="M901">
            <v>6053.22727453724</v>
          </cell>
          <cell r="N901">
            <v>7796.80969791949</v>
          </cell>
          <cell r="O901">
            <v>9699.70575356131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-1529.17370836236</v>
          </cell>
          <cell r="B902">
            <v>-3930.43967242118</v>
          </cell>
          <cell r="C902">
            <v>-4866.22223091109</v>
          </cell>
          <cell r="D902">
            <v>-4076.33548389257</v>
          </cell>
          <cell r="E902">
            <v>-3237.5354815529</v>
          </cell>
          <cell r="F902">
            <v>-2348.84620589167</v>
          </cell>
          <cell r="G902">
            <v>-1402.18438220207</v>
          </cell>
          <cell r="H902">
            <v>-385.780779385949</v>
          </cell>
          <cell r="I902">
            <v>726.500864906397</v>
          </cell>
          <cell r="J902">
            <v>1960.85064157296</v>
          </cell>
          <cell r="K902">
            <v>3312.09381953807</v>
          </cell>
          <cell r="L902">
            <v>4796.39692381903</v>
          </cell>
          <cell r="M902">
            <v>6426.57282670817</v>
          </cell>
          <cell r="N902">
            <v>8218.96645857691</v>
          </cell>
          <cell r="O902">
            <v>10175.9218160755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-1459.49380217836</v>
          </cell>
          <cell r="B903">
            <v>-3670.9243770736</v>
          </cell>
          <cell r="C903">
            <v>-4580.16069818531</v>
          </cell>
          <cell r="D903">
            <v>-3782.06050139124</v>
          </cell>
          <cell r="E903">
            <v>-2934.26999405699</v>
          </cell>
          <cell r="F903">
            <v>-2028.90543064361</v>
          </cell>
          <cell r="G903">
            <v>-1050.81850843106</v>
          </cell>
          <cell r="H903">
            <v>7.63225064935916</v>
          </cell>
          <cell r="I903">
            <v>1162.73195006302</v>
          </cell>
          <cell r="J903">
            <v>2441.15223490765</v>
          </cell>
          <cell r="K903">
            <v>3840.17701011113</v>
          </cell>
          <cell r="L903">
            <v>5365.03754054767</v>
          </cell>
          <cell r="M903">
            <v>7037.71785415318</v>
          </cell>
          <cell r="N903">
            <v>8870.57610624531</v>
          </cell>
          <cell r="O903">
            <v>10886.1401202751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-1737.55878325866</v>
          </cell>
          <cell r="B904">
            <v>-4729.01527868686</v>
          </cell>
          <cell r="C904">
            <v>-5802.96618171019</v>
          </cell>
          <cell r="D904">
            <v>-5090.55814910478</v>
          </cell>
          <cell r="E904">
            <v>-4335.37814667166</v>
          </cell>
          <cell r="F904">
            <v>-3530.74943182198</v>
          </cell>
          <cell r="G904">
            <v>-2673.03163453675</v>
          </cell>
          <cell r="H904">
            <v>-1749.54665566767</v>
          </cell>
          <cell r="I904">
            <v>-738.763315180727</v>
          </cell>
          <cell r="J904">
            <v>371.279609071129</v>
          </cell>
          <cell r="K904">
            <v>1585.85077998049</v>
          </cell>
          <cell r="L904">
            <v>2913.46431301424</v>
          </cell>
          <cell r="M904">
            <v>4366.83011421066</v>
          </cell>
          <cell r="N904">
            <v>5963.16823934133</v>
          </cell>
          <cell r="O904">
            <v>7713.32308705339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-1456.43229281326</v>
          </cell>
          <cell r="B905">
            <v>-3652.88058947364</v>
          </cell>
          <cell r="C905">
            <v>-4554.84536129502</v>
          </cell>
          <cell r="D905">
            <v>-3753.06305778966</v>
          </cell>
          <cell r="E905">
            <v>-2900.80418955998</v>
          </cell>
          <cell r="F905">
            <v>-1993.33915678773</v>
          </cell>
          <cell r="G905">
            <v>-1007.25269638075</v>
          </cell>
          <cell r="H905">
            <v>59.2736208562484</v>
          </cell>
          <cell r="I905">
            <v>1221.86634814473</v>
          </cell>
          <cell r="J905">
            <v>2494.26046757998</v>
          </cell>
          <cell r="K905">
            <v>3896.92565040765</v>
          </cell>
          <cell r="L905">
            <v>5431.21077259248</v>
          </cell>
          <cell r="M905">
            <v>7118.10596896215</v>
          </cell>
          <cell r="N905">
            <v>8962.89374796375</v>
          </cell>
          <cell r="O905">
            <v>10986.5313737395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-1676.02796242222</v>
          </cell>
          <cell r="B906">
            <v>-4497.21557560742</v>
          </cell>
          <cell r="C906">
            <v>-5531.05036434331</v>
          </cell>
          <cell r="D906">
            <v>-4790.92812087813</v>
          </cell>
          <cell r="E906">
            <v>-4012.05523190305</v>
          </cell>
          <cell r="F906">
            <v>-3185.3052816278</v>
          </cell>
          <cell r="G906">
            <v>-2302.3346683137</v>
          </cell>
          <cell r="H906">
            <v>-1337.47061141071</v>
          </cell>
          <cell r="I906">
            <v>-287.860434530571</v>
          </cell>
          <cell r="J906">
            <v>859.800869236176</v>
          </cell>
          <cell r="K906">
            <v>2112.23443859903</v>
          </cell>
          <cell r="L906">
            <v>3483.45498274513</v>
          </cell>
          <cell r="M906">
            <v>4985.75325904136</v>
          </cell>
          <cell r="N906">
            <v>6638.03657449596</v>
          </cell>
          <cell r="O906">
            <v>8459.01332194356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-1697.33013730715</v>
          </cell>
          <cell r="B907">
            <v>-4577.7116671402</v>
          </cell>
          <cell r="C907">
            <v>-5623.16473784089</v>
          </cell>
          <cell r="D907">
            <v>-4890.70341616988</v>
          </cell>
          <cell r="E907">
            <v>-4114.29522652326</v>
          </cell>
          <cell r="F907">
            <v>-3294.08934836775</v>
          </cell>
          <cell r="G907">
            <v>-2426.82941519714</v>
          </cell>
          <cell r="H907">
            <v>-1481.66326013133</v>
          </cell>
          <cell r="I907">
            <v>-445.273509836277</v>
          </cell>
          <cell r="J907">
            <v>684.622211964675</v>
          </cell>
          <cell r="K907">
            <v>1916.64588740061</v>
          </cell>
          <cell r="L907">
            <v>3271.64858375464</v>
          </cell>
          <cell r="M907">
            <v>4759.02914110921</v>
          </cell>
          <cell r="N907">
            <v>6393.66909943596</v>
          </cell>
          <cell r="O907">
            <v>8172.31662773549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-1683.22671627493</v>
          </cell>
          <cell r="B908">
            <v>-4523.59112121518</v>
          </cell>
          <cell r="C908">
            <v>-5570.79631509381</v>
          </cell>
          <cell r="D908">
            <v>-4849.97806137294</v>
          </cell>
          <cell r="E908">
            <v>-4088.32381967024</v>
          </cell>
          <cell r="F908">
            <v>-3265.91131779895</v>
          </cell>
          <cell r="G908">
            <v>-2375.11043990698</v>
          </cell>
          <cell r="H908">
            <v>-1422.19107597089</v>
          </cell>
          <cell r="I908">
            <v>-385.452323762035</v>
          </cell>
          <cell r="J908">
            <v>750.450812191318</v>
          </cell>
          <cell r="K908">
            <v>1993.13747262254</v>
          </cell>
          <cell r="L908">
            <v>3361.24517273983</v>
          </cell>
          <cell r="M908">
            <v>4859.33294237738</v>
          </cell>
          <cell r="N908">
            <v>6494.67653022238</v>
          </cell>
          <cell r="O908">
            <v>8288.64700684741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-1722.21425897732</v>
          </cell>
          <cell r="B909">
            <v>-4673.54916945903</v>
          </cell>
          <cell r="C909">
            <v>-5746.50053826371</v>
          </cell>
          <cell r="D909">
            <v>-5028.59289437008</v>
          </cell>
          <cell r="E909">
            <v>-4274.15835638482</v>
          </cell>
          <cell r="F909">
            <v>-3467.13096051839</v>
          </cell>
          <cell r="G909">
            <v>-2602.83731444283</v>
          </cell>
          <cell r="H909">
            <v>-1672.02252502763</v>
          </cell>
          <cell r="I909">
            <v>-656.766093919649</v>
          </cell>
          <cell r="J909">
            <v>459.691848218376</v>
          </cell>
          <cell r="K909">
            <v>1674.39973207833</v>
          </cell>
          <cell r="L909">
            <v>3004.64672372035</v>
          </cell>
          <cell r="M909">
            <v>4466.89240881947</v>
          </cell>
          <cell r="N909">
            <v>6074.11857576603</v>
          </cell>
          <cell r="O909">
            <v>7831.77803713093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-1602.93538784202</v>
          </cell>
          <cell r="B910">
            <v>-4218.09760276542</v>
          </cell>
          <cell r="C910">
            <v>-5200.9833808591</v>
          </cell>
          <cell r="D910">
            <v>-4432.78178631953</v>
          </cell>
          <cell r="E910">
            <v>-3620.56135120227</v>
          </cell>
          <cell r="F910">
            <v>-2757.16781463759</v>
          </cell>
          <cell r="G910">
            <v>-1827.89740120031</v>
          </cell>
          <cell r="H910">
            <v>-826.772662761046</v>
          </cell>
          <cell r="I910">
            <v>272.462489187332</v>
          </cell>
          <cell r="J910">
            <v>1473.93087190958</v>
          </cell>
          <cell r="K910">
            <v>2787.56403844554</v>
          </cell>
          <cell r="L910">
            <v>4220.87772623514</v>
          </cell>
          <cell r="M910">
            <v>5779.85228840381</v>
          </cell>
          <cell r="N910">
            <v>7497.7599455239</v>
          </cell>
          <cell r="O910">
            <v>9376.36724422602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-1671.53703279633</v>
          </cell>
          <cell r="B911">
            <v>-4472.78352043449</v>
          </cell>
          <cell r="C911">
            <v>-5500.06119534569</v>
          </cell>
          <cell r="D911">
            <v>-4760.3745875313</v>
          </cell>
          <cell r="E911">
            <v>-3978.05495015865</v>
          </cell>
          <cell r="F911">
            <v>-3140.25742099054</v>
          </cell>
          <cell r="G911">
            <v>-2243.72704120522</v>
          </cell>
          <cell r="H911">
            <v>-1276.5077866064</v>
          </cell>
          <cell r="I911">
            <v>-216.760824161382</v>
          </cell>
          <cell r="J911">
            <v>933.497513562662</v>
          </cell>
          <cell r="K911">
            <v>2188.79753123661</v>
          </cell>
          <cell r="L911">
            <v>3564.13780465628</v>
          </cell>
          <cell r="M911">
            <v>5076.34423728551</v>
          </cell>
          <cell r="N911">
            <v>6742.53847910189</v>
          </cell>
          <cell r="O911">
            <v>8559.45604425725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-1642.29233686382</v>
          </cell>
          <cell r="B912">
            <v>-4364.70118664045</v>
          </cell>
          <cell r="C912">
            <v>-5378.36033406222</v>
          </cell>
          <cell r="D912">
            <v>-4639.95360708525</v>
          </cell>
          <cell r="E912">
            <v>-3854.58927912603</v>
          </cell>
          <cell r="F912">
            <v>-3019.98406345494</v>
          </cell>
          <cell r="G912">
            <v>-2124.77234458869</v>
          </cell>
          <cell r="H912">
            <v>-1157.37546822388</v>
          </cell>
          <cell r="I912">
            <v>-102.222146246825</v>
          </cell>
          <cell r="J912">
            <v>1056.13942889874</v>
          </cell>
          <cell r="K912">
            <v>2322.26857651055</v>
          </cell>
          <cell r="L912">
            <v>3717.98492534069</v>
          </cell>
          <cell r="M912">
            <v>5242.92771351006</v>
          </cell>
          <cell r="N912">
            <v>6924.79612462017</v>
          </cell>
          <cell r="O912">
            <v>8767.98496866499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-1606.29201462249</v>
          </cell>
          <cell r="B913">
            <v>-4230.76317824798</v>
          </cell>
          <cell r="C913">
            <v>-5227.31049242275</v>
          </cell>
          <cell r="D913">
            <v>-4472.58019586193</v>
          </cell>
          <cell r="E913">
            <v>-3668.46200677292</v>
          </cell>
          <cell r="F913">
            <v>-2817.98707844869</v>
          </cell>
          <cell r="G913">
            <v>-1913.40119435209</v>
          </cell>
          <cell r="H913">
            <v>-926.848272425168</v>
          </cell>
          <cell r="I913">
            <v>148.135213276219</v>
          </cell>
          <cell r="J913">
            <v>1318.20391761813</v>
          </cell>
          <cell r="K913">
            <v>2604.97861895301</v>
          </cell>
          <cell r="L913">
            <v>4011.07917283406</v>
          </cell>
          <cell r="M913">
            <v>5553.83885388387</v>
          </cell>
          <cell r="N913">
            <v>7249.38885447801</v>
          </cell>
          <cell r="O913">
            <v>9113.6298642208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-1548.05250539975</v>
          </cell>
          <cell r="B914">
            <v>-4011.63429600576</v>
          </cell>
          <cell r="C914">
            <v>-4971.97955291837</v>
          </cell>
          <cell r="D914">
            <v>-4193.92441143536</v>
          </cell>
          <cell r="E914">
            <v>-3373.97656522215</v>
          </cell>
          <cell r="F914">
            <v>-2494.08657312874</v>
          </cell>
          <cell r="G914">
            <v>-1548.09685990073</v>
          </cell>
          <cell r="H914">
            <v>-525.010882631794</v>
          </cell>
          <cell r="I914">
            <v>598.715902916915</v>
          </cell>
          <cell r="J914">
            <v>1822.85148786933</v>
          </cell>
          <cell r="K914">
            <v>3159.90428149537</v>
          </cell>
          <cell r="L914">
            <v>4616.32921479484</v>
          </cell>
          <cell r="M914">
            <v>6209.64805742277</v>
          </cell>
          <cell r="N914">
            <v>7963.72073878461</v>
          </cell>
          <cell r="O914">
            <v>9891.83370276354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A915">
            <v>-1639.92966292948</v>
          </cell>
          <cell r="B915">
            <v>-4358.27107593825</v>
          </cell>
          <cell r="C915">
            <v>-5378.22022418976</v>
          </cell>
          <cell r="D915">
            <v>-4642.94659540491</v>
          </cell>
          <cell r="E915">
            <v>-3860.3254668821</v>
          </cell>
          <cell r="F915">
            <v>-3025.15649925766</v>
          </cell>
          <cell r="G915">
            <v>-2130.72767563908</v>
          </cell>
          <cell r="H915">
            <v>-1163.45158612822</v>
          </cell>
          <cell r="I915">
            <v>-114.414439614752</v>
          </cell>
          <cell r="J915">
            <v>1038.9420584569</v>
          </cell>
          <cell r="K915">
            <v>2300.99875111677</v>
          </cell>
          <cell r="L915">
            <v>3692.52318278808</v>
          </cell>
          <cell r="M915">
            <v>5223.56954193309</v>
          </cell>
          <cell r="N915">
            <v>6908.21769330078</v>
          </cell>
          <cell r="O915">
            <v>8753.34851013176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-1487.44115751119</v>
          </cell>
          <cell r="B916">
            <v>-3777.21504704617</v>
          </cell>
          <cell r="C916">
            <v>-4702.29596730395</v>
          </cell>
          <cell r="D916">
            <v>-3914.67957264343</v>
          </cell>
          <cell r="E916">
            <v>-3078.39465641634</v>
          </cell>
          <cell r="F916">
            <v>-2178.05489057544</v>
          </cell>
          <cell r="G916">
            <v>-1212.98464088341</v>
          </cell>
          <cell r="H916">
            <v>-168.561041381899</v>
          </cell>
          <cell r="I916">
            <v>975.762140733295</v>
          </cell>
          <cell r="J916">
            <v>2231.19048169702</v>
          </cell>
          <cell r="K916">
            <v>3602.44637521497</v>
          </cell>
          <cell r="L916">
            <v>5099.56346579063</v>
          </cell>
          <cell r="M916">
            <v>6736.123608861</v>
          </cell>
          <cell r="N916">
            <v>8533.17678724859</v>
          </cell>
          <cell r="O916">
            <v>10508.7886893959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-1737.32295414602</v>
          </cell>
          <cell r="B917">
            <v>-4725.70167989615</v>
          </cell>
          <cell r="C917">
            <v>-5800.36258396642</v>
          </cell>
          <cell r="D917">
            <v>-5088.24486185411</v>
          </cell>
          <cell r="E917">
            <v>-4339.06096971354</v>
          </cell>
          <cell r="F917">
            <v>-3536.16909852773</v>
          </cell>
          <cell r="G917">
            <v>-2678.22667248296</v>
          </cell>
          <cell r="H917">
            <v>-1752.72851601903</v>
          </cell>
          <cell r="I917">
            <v>-740.34170211428</v>
          </cell>
          <cell r="J917">
            <v>359.617152128639</v>
          </cell>
          <cell r="K917">
            <v>1562.55141750845</v>
          </cell>
          <cell r="L917">
            <v>2873.96845308002</v>
          </cell>
          <cell r="M917">
            <v>4317.34339758806</v>
          </cell>
          <cell r="N917">
            <v>5916.16892377778</v>
          </cell>
          <cell r="O917">
            <v>7676.41316685188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-1553.91481820506</v>
          </cell>
          <cell r="B918">
            <v>-4026.85250705781</v>
          </cell>
          <cell r="C918">
            <v>-4981.80407269282</v>
          </cell>
          <cell r="D918">
            <v>-4215.38449787615</v>
          </cell>
          <cell r="E918">
            <v>-3400.98041424319</v>
          </cell>
          <cell r="F918">
            <v>-2520.54805054675</v>
          </cell>
          <cell r="G918">
            <v>-1572.57294930726</v>
          </cell>
          <cell r="H918">
            <v>-555.876812424902</v>
          </cell>
          <cell r="I918">
            <v>556.097669099139</v>
          </cell>
          <cell r="J918">
            <v>1763.2483449552</v>
          </cell>
          <cell r="K918">
            <v>3095.95753947755</v>
          </cell>
          <cell r="L918">
            <v>4565.89135604164</v>
          </cell>
          <cell r="M918">
            <v>6171.64512056086</v>
          </cell>
          <cell r="N918">
            <v>7921.05369640845</v>
          </cell>
          <cell r="O918">
            <v>9835.04048513147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-1713.82445869975</v>
          </cell>
          <cell r="B919">
            <v>-4637.6419046455</v>
          </cell>
          <cell r="C919">
            <v>-5695.71101064141</v>
          </cell>
          <cell r="D919">
            <v>-4964.42154661516</v>
          </cell>
          <cell r="E919">
            <v>-4183.35027008243</v>
          </cell>
          <cell r="F919">
            <v>-3360.0426596071</v>
          </cell>
          <cell r="G919">
            <v>-2484.67463011876</v>
          </cell>
          <cell r="H919">
            <v>-1536.73040317652</v>
          </cell>
          <cell r="I919">
            <v>-507.878894306413</v>
          </cell>
          <cell r="J919">
            <v>616.054814160749</v>
          </cell>
          <cell r="K919">
            <v>1835.47755451235</v>
          </cell>
          <cell r="L919">
            <v>3178.95522381166</v>
          </cell>
          <cell r="M919">
            <v>4645.70954504964</v>
          </cell>
          <cell r="N919">
            <v>6258.11014822274</v>
          </cell>
          <cell r="O919">
            <v>8026.75453548738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-1528.40538192746</v>
          </cell>
          <cell r="B920">
            <v>-3931.00991891825</v>
          </cell>
          <cell r="C920">
            <v>-4870.79880976138</v>
          </cell>
          <cell r="D920">
            <v>-4093.25023061278</v>
          </cell>
          <cell r="E920">
            <v>-3259.97604181986</v>
          </cell>
          <cell r="F920">
            <v>-2368.75580649868</v>
          </cell>
          <cell r="G920">
            <v>-1411.41773870061</v>
          </cell>
          <cell r="H920">
            <v>-377.340855686167</v>
          </cell>
          <cell r="I920">
            <v>761.342697030894</v>
          </cell>
          <cell r="J920">
            <v>2002.572555618</v>
          </cell>
          <cell r="K920">
            <v>3357.05407435035</v>
          </cell>
          <cell r="L920">
            <v>4844.82902951405</v>
          </cell>
          <cell r="M920">
            <v>6472.54192463443</v>
          </cell>
          <cell r="N920">
            <v>8254.69067301263</v>
          </cell>
          <cell r="O920">
            <v>10202.2499909326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-1550.51200403762</v>
          </cell>
          <cell r="B921">
            <v>-4010.91770109792</v>
          </cell>
          <cell r="C921">
            <v>-4956.08130110286</v>
          </cell>
          <cell r="D921">
            <v>-4178.25691216034</v>
          </cell>
          <cell r="E921">
            <v>-3358.36579230702</v>
          </cell>
          <cell r="F921">
            <v>-2477.3823759954</v>
          </cell>
          <cell r="G921">
            <v>-1531.27670040058</v>
          </cell>
          <cell r="H921">
            <v>-506.526363206128</v>
          </cell>
          <cell r="I921">
            <v>618.647349270359</v>
          </cell>
          <cell r="J921">
            <v>1848.7614170723</v>
          </cell>
          <cell r="K921">
            <v>3187.19120939105</v>
          </cell>
          <cell r="L921">
            <v>4658.18304177316</v>
          </cell>
          <cell r="M921">
            <v>6264.24365151284</v>
          </cell>
          <cell r="N921">
            <v>8024.34776130717</v>
          </cell>
          <cell r="O921">
            <v>9958.51282998849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-1526.45359170554</v>
          </cell>
          <cell r="B922">
            <v>-3923.86589962114</v>
          </cell>
          <cell r="C922">
            <v>-4865.61329711518</v>
          </cell>
          <cell r="D922">
            <v>-4085.7775607079</v>
          </cell>
          <cell r="E922">
            <v>-3259.86714261666</v>
          </cell>
          <cell r="F922">
            <v>-2374.07493497491</v>
          </cell>
          <cell r="G922">
            <v>-1422.00603997641</v>
          </cell>
          <cell r="H922">
            <v>-390.147987813981</v>
          </cell>
          <cell r="I922">
            <v>735.246361013353</v>
          </cell>
          <cell r="J922">
            <v>1967.2915055459</v>
          </cell>
          <cell r="K922">
            <v>3314.84322170286</v>
          </cell>
          <cell r="L922">
            <v>4792.21092213243</v>
          </cell>
          <cell r="M922">
            <v>6415.40875083229</v>
          </cell>
          <cell r="N922">
            <v>8201.64724996165</v>
          </cell>
          <cell r="O922">
            <v>10154.86935325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-1523.54527978876</v>
          </cell>
          <cell r="B923">
            <v>-3911.75421372898</v>
          </cell>
          <cell r="C923">
            <v>-4858.84409107478</v>
          </cell>
          <cell r="D923">
            <v>-4082.91688074157</v>
          </cell>
          <cell r="E923">
            <v>-3261.05311483461</v>
          </cell>
          <cell r="F923">
            <v>-2377.21307816541</v>
          </cell>
          <cell r="G923">
            <v>-1427.82351973393</v>
          </cell>
          <cell r="H923">
            <v>-405.218545065336</v>
          </cell>
          <cell r="I923">
            <v>717.177533243792</v>
          </cell>
          <cell r="J923">
            <v>1952.78937513467</v>
          </cell>
          <cell r="K923">
            <v>3301.22041720206</v>
          </cell>
          <cell r="L923">
            <v>4776.88396297104</v>
          </cell>
          <cell r="M923">
            <v>6400.76355285657</v>
          </cell>
          <cell r="N923">
            <v>8181.66917280334</v>
          </cell>
          <cell r="O923">
            <v>10138.6096302075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-1527.22139642585</v>
          </cell>
          <cell r="B924">
            <v>-3931.62836159798</v>
          </cell>
          <cell r="C924">
            <v>-4885.25215080337</v>
          </cell>
          <cell r="D924">
            <v>-4111.26916396372</v>
          </cell>
          <cell r="E924">
            <v>-3297.49267176998</v>
          </cell>
          <cell r="F924">
            <v>-2419.86319630044</v>
          </cell>
          <cell r="G924">
            <v>-1478.77000945916</v>
          </cell>
          <cell r="H924">
            <v>-455.576514083123</v>
          </cell>
          <cell r="I924">
            <v>658.638826493509</v>
          </cell>
          <cell r="J924">
            <v>1880.68056268097</v>
          </cell>
          <cell r="K924">
            <v>3216.42230282834</v>
          </cell>
          <cell r="L924">
            <v>4684.52718432918</v>
          </cell>
          <cell r="M924">
            <v>6299.77809633783</v>
          </cell>
          <cell r="N924">
            <v>8072.72202989472</v>
          </cell>
          <cell r="O924">
            <v>10008.4266536779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-1500.59246185116</v>
          </cell>
          <cell r="B925">
            <v>-3821.93264488525</v>
          </cell>
          <cell r="C925">
            <v>-4747.68305491166</v>
          </cell>
          <cell r="D925">
            <v>-3961.07048977207</v>
          </cell>
          <cell r="E925">
            <v>-3119.09731023908</v>
          </cell>
          <cell r="F925">
            <v>-2218.2189159175</v>
          </cell>
          <cell r="G925">
            <v>-1257.02473365045</v>
          </cell>
          <cell r="H925">
            <v>-222.315989205534</v>
          </cell>
          <cell r="I925">
            <v>918.032489536929</v>
          </cell>
          <cell r="J925">
            <v>2168.67063887629</v>
          </cell>
          <cell r="K925">
            <v>3537.49901159522</v>
          </cell>
          <cell r="L925">
            <v>5035.61302664877</v>
          </cell>
          <cell r="M925">
            <v>6683.74858218504</v>
          </cell>
          <cell r="N925">
            <v>8486.46732523285</v>
          </cell>
          <cell r="O925">
            <v>10456.4854435939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-1578.64140338013</v>
          </cell>
          <cell r="B926">
            <v>-4116.59097487335</v>
          </cell>
          <cell r="C926">
            <v>-5084.67617224909</v>
          </cell>
          <cell r="D926">
            <v>-4314.2035448012</v>
          </cell>
          <cell r="E926">
            <v>-3500.49492403362</v>
          </cell>
          <cell r="F926">
            <v>-2635.16350894401</v>
          </cell>
          <cell r="G926">
            <v>-1705.27527089316</v>
          </cell>
          <cell r="H926">
            <v>-704.034203820149</v>
          </cell>
          <cell r="I926">
            <v>383.328883912903</v>
          </cell>
          <cell r="J926">
            <v>1587.57727136941</v>
          </cell>
          <cell r="K926">
            <v>2909.3252826745</v>
          </cell>
          <cell r="L926">
            <v>4348.97286878763</v>
          </cell>
          <cell r="M926">
            <v>5923.37102953798</v>
          </cell>
          <cell r="N926">
            <v>7652.41768604356</v>
          </cell>
          <cell r="O926">
            <v>9548.23065835261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-1486.34365164145</v>
          </cell>
          <cell r="B927">
            <v>-3773.74236454559</v>
          </cell>
          <cell r="C927">
            <v>-4707.57801577487</v>
          </cell>
          <cell r="D927">
            <v>-3936.4022754933</v>
          </cell>
          <cell r="E927">
            <v>-3111.01176899539</v>
          </cell>
          <cell r="F927">
            <v>-2211.84089646702</v>
          </cell>
          <cell r="G927">
            <v>-1249.61207714216</v>
          </cell>
          <cell r="H927">
            <v>-201.313623842058</v>
          </cell>
          <cell r="I927">
            <v>947.693934854642</v>
          </cell>
          <cell r="J927">
            <v>2205.28999317844</v>
          </cell>
          <cell r="K927">
            <v>3568.14512923931</v>
          </cell>
          <cell r="L927">
            <v>5066.30606850625</v>
          </cell>
          <cell r="M927">
            <v>6713.40770877223</v>
          </cell>
          <cell r="N927">
            <v>8527.17700029868</v>
          </cell>
          <cell r="O927">
            <v>10522.2282075125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A928">
            <v>-1620.45466995369</v>
          </cell>
          <cell r="B928">
            <v>-4280.18205540505</v>
          </cell>
          <cell r="C928">
            <v>-5281.08548367355</v>
          </cell>
          <cell r="D928">
            <v>-4529.30016400197</v>
          </cell>
          <cell r="E928">
            <v>-3732.46575988992</v>
          </cell>
          <cell r="F928">
            <v>-2883.14652100485</v>
          </cell>
          <cell r="G928">
            <v>-1970.86607004118</v>
          </cell>
          <cell r="H928">
            <v>-987.119515808123</v>
          </cell>
          <cell r="I928">
            <v>80.0410818890746</v>
          </cell>
          <cell r="J928">
            <v>1255.12203706007</v>
          </cell>
          <cell r="K928">
            <v>2550.29776023674</v>
          </cell>
          <cell r="L928">
            <v>3955.21433449432</v>
          </cell>
          <cell r="M928">
            <v>5496.65270008918</v>
          </cell>
          <cell r="N928">
            <v>7196.187155091</v>
          </cell>
          <cell r="O928">
            <v>9065.91285329489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-1489.47428558594</v>
          </cell>
          <cell r="B929">
            <v>-3774.17690853673</v>
          </cell>
          <cell r="C929">
            <v>-4691.758263482</v>
          </cell>
          <cell r="D929">
            <v>-3901.29346437137</v>
          </cell>
          <cell r="E929">
            <v>-3064.11983895169</v>
          </cell>
          <cell r="F929">
            <v>-2174.08753759546</v>
          </cell>
          <cell r="G929">
            <v>-1210.15155259139</v>
          </cell>
          <cell r="H929">
            <v>-162.049114217753</v>
          </cell>
          <cell r="I929">
            <v>985.840896980613</v>
          </cell>
          <cell r="J929">
            <v>2240.19925314879</v>
          </cell>
          <cell r="K929">
            <v>3617.42656615997</v>
          </cell>
          <cell r="L929">
            <v>5131.03346123757</v>
          </cell>
          <cell r="M929">
            <v>6784.90627504543</v>
          </cell>
          <cell r="N929">
            <v>8588.710876126</v>
          </cell>
          <cell r="O929">
            <v>10558.3588796903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-1593.41863117448</v>
          </cell>
          <cell r="B930">
            <v>-4175.02210236272</v>
          </cell>
          <cell r="C930">
            <v>-5150.57030616422</v>
          </cell>
          <cell r="D930">
            <v>-4377.39136767949</v>
          </cell>
          <cell r="E930">
            <v>-3570.72853657696</v>
          </cell>
          <cell r="F930">
            <v>-2709.04910043951</v>
          </cell>
          <cell r="G930">
            <v>-1786.86903080889</v>
          </cell>
          <cell r="H930">
            <v>-796.035245613961</v>
          </cell>
          <cell r="I930">
            <v>298.595520132079</v>
          </cell>
          <cell r="J930">
            <v>1500.92329716471</v>
          </cell>
          <cell r="K930">
            <v>2817.82212370705</v>
          </cell>
          <cell r="L930">
            <v>4259.49141394648</v>
          </cell>
          <cell r="M930">
            <v>5838.45141458113</v>
          </cell>
          <cell r="N930">
            <v>7561.20243893899</v>
          </cell>
          <cell r="O930">
            <v>9452.96170205889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-1710.89804518528</v>
          </cell>
          <cell r="B931">
            <v>-4632.92652423505</v>
          </cell>
          <cell r="C931">
            <v>-5702.21724270055</v>
          </cell>
          <cell r="D931">
            <v>-4988.12278293848</v>
          </cell>
          <cell r="E931">
            <v>-4222.33005755445</v>
          </cell>
          <cell r="F931">
            <v>-3405.63084265797</v>
          </cell>
          <cell r="G931">
            <v>-2532.59215259763</v>
          </cell>
          <cell r="H931">
            <v>-1603.05831453916</v>
          </cell>
          <cell r="I931">
            <v>-593.156724595627</v>
          </cell>
          <cell r="J931">
            <v>519.023807946582</v>
          </cell>
          <cell r="K931">
            <v>1740.14153798233</v>
          </cell>
          <cell r="L931">
            <v>3078.25310495692</v>
          </cell>
          <cell r="M931">
            <v>4543.99479222718</v>
          </cell>
          <cell r="N931">
            <v>6153.7524199645</v>
          </cell>
          <cell r="O931">
            <v>7916.99232403899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-1757.0230085357</v>
          </cell>
          <cell r="B932">
            <v>-4808.77632956572</v>
          </cell>
          <cell r="C932">
            <v>-5891.87833937221</v>
          </cell>
          <cell r="D932">
            <v>-5171.34487651031</v>
          </cell>
          <cell r="E932">
            <v>-4422.31089112516</v>
          </cell>
          <cell r="F932">
            <v>-3629.80247154374</v>
          </cell>
          <cell r="G932">
            <v>-2774.42816823102</v>
          </cell>
          <cell r="H932">
            <v>-1847.07058570388</v>
          </cell>
          <cell r="I932">
            <v>-847.952071958333</v>
          </cell>
          <cell r="J932">
            <v>253.098746048094</v>
          </cell>
          <cell r="K932">
            <v>1461.12824715844</v>
          </cell>
          <cell r="L932">
            <v>2776.0930456441</v>
          </cell>
          <cell r="M932">
            <v>4212.09517969645</v>
          </cell>
          <cell r="N932">
            <v>5793.25190425268</v>
          </cell>
          <cell r="O932">
            <v>7521.06028275892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-1487.54305952544</v>
          </cell>
          <cell r="B933">
            <v>-3764.0103101224</v>
          </cell>
          <cell r="C933">
            <v>-4667.31888837524</v>
          </cell>
          <cell r="D933">
            <v>-3868.82827122091</v>
          </cell>
          <cell r="E933">
            <v>-3019.32451816497</v>
          </cell>
          <cell r="F933">
            <v>-2112.71610303707</v>
          </cell>
          <cell r="G933">
            <v>-1134.09755098069</v>
          </cell>
          <cell r="H933">
            <v>-75.1750935719169</v>
          </cell>
          <cell r="I933">
            <v>1075.69212440488</v>
          </cell>
          <cell r="J933">
            <v>2338.7304191778</v>
          </cell>
          <cell r="K933">
            <v>3724.23558140937</v>
          </cell>
          <cell r="L933">
            <v>5244.62910299523</v>
          </cell>
          <cell r="M933">
            <v>6913.03330861903</v>
          </cell>
          <cell r="N933">
            <v>8731.21499272787</v>
          </cell>
          <cell r="O933">
            <v>10723.5867468482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-1479.82824448459</v>
          </cell>
          <cell r="B934">
            <v>-3747.25083315415</v>
          </cell>
          <cell r="C934">
            <v>-4666.69856570437</v>
          </cell>
          <cell r="D934">
            <v>-3873.93316016312</v>
          </cell>
          <cell r="E934">
            <v>-3030.19034330606</v>
          </cell>
          <cell r="F934">
            <v>-2123.41303160549</v>
          </cell>
          <cell r="G934">
            <v>-1153.70915124953</v>
          </cell>
          <cell r="H934">
            <v>-88.2007606926098</v>
          </cell>
          <cell r="I934">
            <v>1070.96471317658</v>
          </cell>
          <cell r="J934">
            <v>2330.05382575591</v>
          </cell>
          <cell r="K934">
            <v>3715.16602814497</v>
          </cell>
          <cell r="L934">
            <v>5231.19604878356</v>
          </cell>
          <cell r="M934">
            <v>6893.73632391042</v>
          </cell>
          <cell r="N934">
            <v>8714.86425390642</v>
          </cell>
          <cell r="O934">
            <v>10715.0555929572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-1661.61925216308</v>
          </cell>
          <cell r="B935">
            <v>-4437.3544918015</v>
          </cell>
          <cell r="C935">
            <v>-5469.73488303882</v>
          </cell>
          <cell r="D935">
            <v>-4746.11888910054</v>
          </cell>
          <cell r="E935">
            <v>-3973.0625813658</v>
          </cell>
          <cell r="F935">
            <v>-3150.01779439304</v>
          </cell>
          <cell r="G935">
            <v>-2266.50773652305</v>
          </cell>
          <cell r="H935">
            <v>-1310.59097625743</v>
          </cell>
          <cell r="I935">
            <v>-258.043565875198</v>
          </cell>
          <cell r="J935">
            <v>897.667688486711</v>
          </cell>
          <cell r="K935">
            <v>2163.58873479966</v>
          </cell>
          <cell r="L935">
            <v>3544.27959746457</v>
          </cell>
          <cell r="M935">
            <v>5054.54068468962</v>
          </cell>
          <cell r="N935">
            <v>6706.62641913005</v>
          </cell>
          <cell r="O935">
            <v>8526.06441190602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-1754.99214178613</v>
          </cell>
          <cell r="B936">
            <v>-4801.49957318409</v>
          </cell>
          <cell r="C936">
            <v>-5883.87887110809</v>
          </cell>
          <cell r="D936">
            <v>-5176.59202605793</v>
          </cell>
          <cell r="E936">
            <v>-4437.05049114225</v>
          </cell>
          <cell r="F936">
            <v>-3650.466315054</v>
          </cell>
          <cell r="G936">
            <v>-2809.1354285971</v>
          </cell>
          <cell r="H936">
            <v>-1897.52996258424</v>
          </cell>
          <cell r="I936">
            <v>-902.083764569379</v>
          </cell>
          <cell r="J936">
            <v>188.0014776001</v>
          </cell>
          <cell r="K936">
            <v>1389.08480524084</v>
          </cell>
          <cell r="L936">
            <v>2711.11637238309</v>
          </cell>
          <cell r="M936">
            <v>4148.57837284096</v>
          </cell>
          <cell r="N936">
            <v>5722.65643065789</v>
          </cell>
          <cell r="O936">
            <v>7446.29692342033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-1489.27481465493</v>
          </cell>
          <cell r="B937">
            <v>-3785.39479548214</v>
          </cell>
          <cell r="C937">
            <v>-4713.88857762798</v>
          </cell>
          <cell r="D937">
            <v>-3921.51343709611</v>
          </cell>
          <cell r="E937">
            <v>-3082.53203878299</v>
          </cell>
          <cell r="F937">
            <v>-2186.5339198153</v>
          </cell>
          <cell r="G937">
            <v>-1224.17272800416</v>
          </cell>
          <cell r="H937">
            <v>-170.305786683557</v>
          </cell>
          <cell r="I937">
            <v>980.320110511113</v>
          </cell>
          <cell r="J937">
            <v>2234.86912964439</v>
          </cell>
          <cell r="K937">
            <v>3614.25100972652</v>
          </cell>
          <cell r="L937">
            <v>5122.03567701136</v>
          </cell>
          <cell r="M937">
            <v>6761.28368653582</v>
          </cell>
          <cell r="N937">
            <v>8556.36056228851</v>
          </cell>
          <cell r="O937">
            <v>10533.1304710925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-1509.98881054225</v>
          </cell>
          <cell r="B938">
            <v>-3860.96212107715</v>
          </cell>
          <cell r="C938">
            <v>-4804.06878130489</v>
          </cell>
          <cell r="D938">
            <v>-4021.02347247761</v>
          </cell>
          <cell r="E938">
            <v>-3186.66990526849</v>
          </cell>
          <cell r="F938">
            <v>-2293.04993257585</v>
          </cell>
          <cell r="G938">
            <v>-1341.63635111894</v>
          </cell>
          <cell r="H938">
            <v>-302.075186166389</v>
          </cell>
          <cell r="I938">
            <v>828.99604925684</v>
          </cell>
          <cell r="J938">
            <v>2064.64178173754</v>
          </cell>
          <cell r="K938">
            <v>3418.03581849918</v>
          </cell>
          <cell r="L938">
            <v>4905.54859364168</v>
          </cell>
          <cell r="M938">
            <v>6530.57719665963</v>
          </cell>
          <cell r="N938">
            <v>8313.76652369478</v>
          </cell>
          <cell r="O938">
            <v>10273.0844033108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-1755.39394580617</v>
          </cell>
          <cell r="B939">
            <v>-4793.79315276569</v>
          </cell>
          <cell r="C939">
            <v>-5865.01888623291</v>
          </cell>
          <cell r="D939">
            <v>-5150.28613910091</v>
          </cell>
          <cell r="E939">
            <v>-4397.50033842095</v>
          </cell>
          <cell r="F939">
            <v>-3600.8521383316</v>
          </cell>
          <cell r="G939">
            <v>-2750.18874014016</v>
          </cell>
          <cell r="H939">
            <v>-1826.69268989152</v>
          </cell>
          <cell r="I939">
            <v>-828.079860975861</v>
          </cell>
          <cell r="J939">
            <v>268.847914744884</v>
          </cell>
          <cell r="K939">
            <v>1472.00721398709</v>
          </cell>
          <cell r="L939">
            <v>2787.04735163286</v>
          </cell>
          <cell r="M939">
            <v>4224.48397218744</v>
          </cell>
          <cell r="N939">
            <v>5806.14939484263</v>
          </cell>
          <cell r="O939">
            <v>7533.72408741094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-1633.3556725259</v>
          </cell>
          <cell r="B940">
            <v>-4324.5247895569</v>
          </cell>
          <cell r="C940">
            <v>-5325.94183386748</v>
          </cell>
          <cell r="D940">
            <v>-4564.87204440581</v>
          </cell>
          <cell r="E940">
            <v>-3761.97909397947</v>
          </cell>
          <cell r="F940">
            <v>-2910.03290204016</v>
          </cell>
          <cell r="G940">
            <v>-1999.50188804901</v>
          </cell>
          <cell r="H940">
            <v>-1019.19184990839</v>
          </cell>
          <cell r="I940">
            <v>43.2497948151041</v>
          </cell>
          <cell r="J940">
            <v>1213.96637852407</v>
          </cell>
          <cell r="K940">
            <v>2494.0902763971</v>
          </cell>
          <cell r="L940">
            <v>3907.47697888191</v>
          </cell>
          <cell r="M940">
            <v>5455.55548229031</v>
          </cell>
          <cell r="N940">
            <v>7151.32191211798</v>
          </cell>
          <cell r="O940">
            <v>9013.16130372777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-1712.91950592623</v>
          </cell>
          <cell r="B941">
            <v>-4642.29468209342</v>
          </cell>
          <cell r="C941">
            <v>-5706.97052256113</v>
          </cell>
          <cell r="D941">
            <v>-4978.82430237309</v>
          </cell>
          <cell r="E941">
            <v>-4200.69163859036</v>
          </cell>
          <cell r="F941">
            <v>-3379.39568827146</v>
          </cell>
          <cell r="G941">
            <v>-2514.9352384089</v>
          </cell>
          <cell r="H941">
            <v>-1581.7293031496</v>
          </cell>
          <cell r="I941">
            <v>-559.150040620604</v>
          </cell>
          <cell r="J941">
            <v>574.788106894155</v>
          </cell>
          <cell r="K941">
            <v>1808.76300663387</v>
          </cell>
          <cell r="L941">
            <v>3163.13744008611</v>
          </cell>
          <cell r="M941">
            <v>4648.96150827007</v>
          </cell>
          <cell r="N941">
            <v>6272.84865969841</v>
          </cell>
          <cell r="O941">
            <v>8047.18451254495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-1749.60030706972</v>
          </cell>
          <cell r="B942">
            <v>-4772.37497775043</v>
          </cell>
          <cell r="C942">
            <v>-5852.735788367</v>
          </cell>
          <cell r="D942">
            <v>-5136.47182129502</v>
          </cell>
          <cell r="E942">
            <v>-4374.45573073299</v>
          </cell>
          <cell r="F942">
            <v>-3572.00856870335</v>
          </cell>
          <cell r="G942">
            <v>-2717.01779783235</v>
          </cell>
          <cell r="H942">
            <v>-1802.80583159799</v>
          </cell>
          <cell r="I942">
            <v>-801.214947423029</v>
          </cell>
          <cell r="J942">
            <v>319.114835264353</v>
          </cell>
          <cell r="K942">
            <v>1543.85448007316</v>
          </cell>
          <cell r="L942">
            <v>2870.9878642291</v>
          </cell>
          <cell r="M942">
            <v>4323.15624571909</v>
          </cell>
          <cell r="N942">
            <v>5917.11558482104</v>
          </cell>
          <cell r="O942">
            <v>7656.62742734771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-1555.96525086094</v>
          </cell>
          <cell r="B943">
            <v>-4041.09951820869</v>
          </cell>
          <cell r="C943">
            <v>-5010.80667623928</v>
          </cell>
          <cell r="D943">
            <v>-4241.06970669064</v>
          </cell>
          <cell r="E943">
            <v>-3428.96928600135</v>
          </cell>
          <cell r="F943">
            <v>-2556.50773689277</v>
          </cell>
          <cell r="G943">
            <v>-1624.43173654908</v>
          </cell>
          <cell r="H943">
            <v>-617.616773198454</v>
          </cell>
          <cell r="I943">
            <v>482.878600064758</v>
          </cell>
          <cell r="J943">
            <v>1691.88364690156</v>
          </cell>
          <cell r="K943">
            <v>3028.4510925222</v>
          </cell>
          <cell r="L943">
            <v>4497.55323939079</v>
          </cell>
          <cell r="M943">
            <v>6097.12974627465</v>
          </cell>
          <cell r="N943">
            <v>7838.45800778672</v>
          </cell>
          <cell r="O943">
            <v>9739.11139155331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-1524.17748987423</v>
          </cell>
          <cell r="B944">
            <v>-3918.75426644857</v>
          </cell>
          <cell r="C944">
            <v>-4865.75826041744</v>
          </cell>
          <cell r="D944">
            <v>-4094.68782820031</v>
          </cell>
          <cell r="E944">
            <v>-3273.7339679116</v>
          </cell>
          <cell r="F944">
            <v>-2399.6656434014</v>
          </cell>
          <cell r="G944">
            <v>-1452.24395691259</v>
          </cell>
          <cell r="H944">
            <v>-425.813331897729</v>
          </cell>
          <cell r="I944">
            <v>702.373743484665</v>
          </cell>
          <cell r="J944">
            <v>1932.04979565545</v>
          </cell>
          <cell r="K944">
            <v>3271.22934385082</v>
          </cell>
          <cell r="L944">
            <v>4744.48780692208</v>
          </cell>
          <cell r="M944">
            <v>6353.90773445088</v>
          </cell>
          <cell r="N944">
            <v>8133.7106897803</v>
          </cell>
          <cell r="O944">
            <v>10085.0398810446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-1758.31363533875</v>
          </cell>
          <cell r="B945">
            <v>-4809.29454376254</v>
          </cell>
          <cell r="C945">
            <v>-5892.10172837801</v>
          </cell>
          <cell r="D945">
            <v>-5171.81519660942</v>
          </cell>
          <cell r="E945">
            <v>-4415.34873242811</v>
          </cell>
          <cell r="F945">
            <v>-3614.95142246417</v>
          </cell>
          <cell r="G945">
            <v>-2764.74812176885</v>
          </cell>
          <cell r="H945">
            <v>-1840.2048817663</v>
          </cell>
          <cell r="I945">
            <v>-835.115712432756</v>
          </cell>
          <cell r="J945">
            <v>255.868149307274</v>
          </cell>
          <cell r="K945">
            <v>1452.30836129238</v>
          </cell>
          <cell r="L945">
            <v>2759.17130844225</v>
          </cell>
          <cell r="M945">
            <v>4197.1669372065</v>
          </cell>
          <cell r="N945">
            <v>5783.64610334096</v>
          </cell>
          <cell r="O945">
            <v>7510.02209167818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-1441.23327450285</v>
          </cell>
          <cell r="B946">
            <v>-3590.61107862353</v>
          </cell>
          <cell r="C946">
            <v>-4478.55497163252</v>
          </cell>
          <cell r="D946">
            <v>-3670.50251373126</v>
          </cell>
          <cell r="E946">
            <v>-2801.07273972766</v>
          </cell>
          <cell r="F946">
            <v>-1871.74019634008</v>
          </cell>
          <cell r="G946">
            <v>-883.020888503595</v>
          </cell>
          <cell r="H946">
            <v>191.432064838307</v>
          </cell>
          <cell r="I946">
            <v>1379.37424479439</v>
          </cell>
          <cell r="J946">
            <v>2670.08653325187</v>
          </cell>
          <cell r="K946">
            <v>4082.33131669072</v>
          </cell>
          <cell r="L946">
            <v>5631.25504309924</v>
          </cell>
          <cell r="M946">
            <v>7328.47728198051</v>
          </cell>
          <cell r="N946">
            <v>9193.23064877836</v>
          </cell>
          <cell r="O946">
            <v>11244.626019593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-1476.81961279741</v>
          </cell>
          <cell r="B947">
            <v>-3740.7448257988</v>
          </cell>
          <cell r="C947">
            <v>-4658.32226683683</v>
          </cell>
          <cell r="D947">
            <v>-3859.28107377223</v>
          </cell>
          <cell r="E947">
            <v>-3009.09915695123</v>
          </cell>
          <cell r="F947">
            <v>-2102.90971489575</v>
          </cell>
          <cell r="G947">
            <v>-1121.57674631168</v>
          </cell>
          <cell r="H947">
            <v>-59.3202909864865</v>
          </cell>
          <cell r="I947">
            <v>1094.83602378571</v>
          </cell>
          <cell r="J947">
            <v>2360.37286858418</v>
          </cell>
          <cell r="K947">
            <v>3742.51520128851</v>
          </cell>
          <cell r="L947">
            <v>5252.81778353166</v>
          </cell>
          <cell r="M947">
            <v>6904.81263397628</v>
          </cell>
          <cell r="N947">
            <v>8718.8954948209</v>
          </cell>
          <cell r="O947">
            <v>10716.919848153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-1559.65627302591</v>
          </cell>
          <cell r="B948">
            <v>-4049.28166345299</v>
          </cell>
          <cell r="C948">
            <v>-5000.86807260235</v>
          </cell>
          <cell r="D948">
            <v>-4227.57367402607</v>
          </cell>
          <cell r="E948">
            <v>-3407.76146578521</v>
          </cell>
          <cell r="F948">
            <v>-2532.81319545401</v>
          </cell>
          <cell r="G948">
            <v>-1593.21681332577</v>
          </cell>
          <cell r="H948">
            <v>-562.627140257293</v>
          </cell>
          <cell r="I948">
            <v>556.907751627495</v>
          </cell>
          <cell r="J948">
            <v>1788.71405019339</v>
          </cell>
          <cell r="K948">
            <v>3123.06709811503</v>
          </cell>
          <cell r="L948">
            <v>4581.58732160878</v>
          </cell>
          <cell r="M948">
            <v>6180.22208287191</v>
          </cell>
          <cell r="N948">
            <v>7924.05483241224</v>
          </cell>
          <cell r="O948">
            <v>9843.35371169308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-1563.4885790115</v>
          </cell>
          <cell r="B949">
            <v>-4067.38088139192</v>
          </cell>
          <cell r="C949">
            <v>-5034.54046136237</v>
          </cell>
          <cell r="D949">
            <v>-4256.40383275595</v>
          </cell>
          <cell r="E949">
            <v>-3433.64136049829</v>
          </cell>
          <cell r="F949">
            <v>-2558.77869915984</v>
          </cell>
          <cell r="G949">
            <v>-1628.50020496998</v>
          </cell>
          <cell r="H949">
            <v>-619.584876046351</v>
          </cell>
          <cell r="I949">
            <v>481.960253261999</v>
          </cell>
          <cell r="J949">
            <v>1694.92483261062</v>
          </cell>
          <cell r="K949">
            <v>3028.67703119525</v>
          </cell>
          <cell r="L949">
            <v>4488.95359951406</v>
          </cell>
          <cell r="M949">
            <v>6080.09196525359</v>
          </cell>
          <cell r="N949">
            <v>7811.71185596286</v>
          </cell>
          <cell r="O949">
            <v>9710.16771073535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-1724.93997360619</v>
          </cell>
          <cell r="B950">
            <v>-4685.6885283793</v>
          </cell>
          <cell r="C950">
            <v>-5755.99216690369</v>
          </cell>
          <cell r="D950">
            <v>-5039.00681922195</v>
          </cell>
          <cell r="E950">
            <v>-4276.36298362244</v>
          </cell>
          <cell r="F950">
            <v>-3463.70903670745</v>
          </cell>
          <cell r="G950">
            <v>-2605.49599018864</v>
          </cell>
          <cell r="H950">
            <v>-1679.84185532992</v>
          </cell>
          <cell r="I950">
            <v>-673.014208840786</v>
          </cell>
          <cell r="J950">
            <v>436.326400064826</v>
          </cell>
          <cell r="K950">
            <v>1659.98007296676</v>
          </cell>
          <cell r="L950">
            <v>2988.64051085988</v>
          </cell>
          <cell r="M950">
            <v>4442.16420510793</v>
          </cell>
          <cell r="N950">
            <v>6035.56170536722</v>
          </cell>
          <cell r="O950">
            <v>7785.89516635057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-1726.17660776916</v>
          </cell>
          <cell r="B951">
            <v>-4686.28114394847</v>
          </cell>
          <cell r="C951">
            <v>-5754.57991948139</v>
          </cell>
          <cell r="D951">
            <v>-5032.77998711747</v>
          </cell>
          <cell r="E951">
            <v>-4260.75497380175</v>
          </cell>
          <cell r="F951">
            <v>-3445.37763557734</v>
          </cell>
          <cell r="G951">
            <v>-2574.34356347399</v>
          </cell>
          <cell r="H951">
            <v>-1636.48458764128</v>
          </cell>
          <cell r="I951">
            <v>-617.153441086731</v>
          </cell>
          <cell r="J951">
            <v>496.032180361717</v>
          </cell>
          <cell r="K951">
            <v>1713.6684978988</v>
          </cell>
          <cell r="L951">
            <v>3056.24159052627</v>
          </cell>
          <cell r="M951">
            <v>4525.61219365643</v>
          </cell>
          <cell r="N951">
            <v>6134.38479796365</v>
          </cell>
          <cell r="O951">
            <v>7904.0165872584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-1571.22864959707</v>
          </cell>
          <cell r="B952">
            <v>-4096.40257306014</v>
          </cell>
          <cell r="C952">
            <v>-5071.73569670923</v>
          </cell>
          <cell r="D952">
            <v>-4309.45112806631</v>
          </cell>
          <cell r="E952">
            <v>-3492.81887527047</v>
          </cell>
          <cell r="F952">
            <v>-2636.44099105535</v>
          </cell>
          <cell r="G952">
            <v>-1713.50178929514</v>
          </cell>
          <cell r="H952">
            <v>-702.619693821729</v>
          </cell>
          <cell r="I952">
            <v>404.325982105246</v>
          </cell>
          <cell r="J952">
            <v>1608.32166942585</v>
          </cell>
          <cell r="K952">
            <v>2929.57573186472</v>
          </cell>
          <cell r="L952">
            <v>4387.56401653412</v>
          </cell>
          <cell r="M952">
            <v>5978.94264289027</v>
          </cell>
          <cell r="N952">
            <v>7717.00155238143</v>
          </cell>
          <cell r="O952">
            <v>9621.93997182847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-1587.14936777775</v>
          </cell>
          <cell r="B953">
            <v>-4156.74707926465</v>
          </cell>
          <cell r="C953">
            <v>-5142.43299928779</v>
          </cell>
          <cell r="D953">
            <v>-4377.23660243322</v>
          </cell>
          <cell r="E953">
            <v>-3562.30622271783</v>
          </cell>
          <cell r="F953">
            <v>-2695.17562261929</v>
          </cell>
          <cell r="G953">
            <v>-1767.11818700157</v>
          </cell>
          <cell r="H953">
            <v>-765.990757916282</v>
          </cell>
          <cell r="I953">
            <v>335.653582894475</v>
          </cell>
          <cell r="J953">
            <v>1530.12515505309</v>
          </cell>
          <cell r="K953">
            <v>2848.47122617404</v>
          </cell>
          <cell r="L953">
            <v>4297.25477343145</v>
          </cell>
          <cell r="M953">
            <v>5879.04747161222</v>
          </cell>
          <cell r="N953">
            <v>7610.66829233854</v>
          </cell>
          <cell r="O953">
            <v>9502.52369004995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A954">
            <v>-1507.98662228614</v>
          </cell>
          <cell r="B954">
            <v>-3858.22090457335</v>
          </cell>
          <cell r="C954">
            <v>-4803.5651213946</v>
          </cell>
          <cell r="D954">
            <v>-4021.08140633736</v>
          </cell>
          <cell r="E954">
            <v>-3186.44850840823</v>
          </cell>
          <cell r="F954">
            <v>-2299.74953235469</v>
          </cell>
          <cell r="G954">
            <v>-1349.89734175405</v>
          </cell>
          <cell r="H954">
            <v>-315.611831184113</v>
          </cell>
          <cell r="I954">
            <v>815.184118812704</v>
          </cell>
          <cell r="J954">
            <v>2045.5338838795</v>
          </cell>
          <cell r="K954">
            <v>3392.25048210208</v>
          </cell>
          <cell r="L954">
            <v>4884.10988104097</v>
          </cell>
          <cell r="M954">
            <v>6515.30765216368</v>
          </cell>
          <cell r="N954">
            <v>8301.23678041731</v>
          </cell>
          <cell r="O954">
            <v>10250.9935253452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-1626.01368093902</v>
          </cell>
          <cell r="B955">
            <v>-4300.0734094471</v>
          </cell>
          <cell r="C955">
            <v>-5301.92627521755</v>
          </cell>
          <cell r="D955">
            <v>-4554.33610809199</v>
          </cell>
          <cell r="E955">
            <v>-3760.93863780525</v>
          </cell>
          <cell r="F955">
            <v>-2909.99477806207</v>
          </cell>
          <cell r="G955">
            <v>-2002.70817208237</v>
          </cell>
          <cell r="H955">
            <v>-1018.26881057375</v>
          </cell>
          <cell r="I955">
            <v>45.5979094151359</v>
          </cell>
          <cell r="J955">
            <v>1211.2535652811</v>
          </cell>
          <cell r="K955">
            <v>2493.3089927745</v>
          </cell>
          <cell r="L955">
            <v>3899.46664329911</v>
          </cell>
          <cell r="M955">
            <v>5445.05737506245</v>
          </cell>
          <cell r="N955">
            <v>7142.08439595189</v>
          </cell>
          <cell r="O955">
            <v>9003.95313445933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-1758.07410335901</v>
          </cell>
          <cell r="B956">
            <v>-4810.32063430754</v>
          </cell>
          <cell r="C956">
            <v>-5899.79784448121</v>
          </cell>
          <cell r="D956">
            <v>-5175.99721046059</v>
          </cell>
          <cell r="E956">
            <v>-4425.16481458373</v>
          </cell>
          <cell r="F956">
            <v>-3635.57627796939</v>
          </cell>
          <cell r="G956">
            <v>-2784.88134193513</v>
          </cell>
          <cell r="H956">
            <v>-1862.87425985016</v>
          </cell>
          <cell r="I956">
            <v>-853.274210098818</v>
          </cell>
          <cell r="J956">
            <v>245.388402946632</v>
          </cell>
          <cell r="K956">
            <v>1444.79861242922</v>
          </cell>
          <cell r="L956">
            <v>2758.28965427135</v>
          </cell>
          <cell r="M956">
            <v>4200.31770773211</v>
          </cell>
          <cell r="N956">
            <v>5768.79624883275</v>
          </cell>
          <cell r="O956">
            <v>7497.23449844222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-1436.36924320286</v>
          </cell>
          <cell r="B957">
            <v>-3579.7794438769</v>
          </cell>
          <cell r="C957">
            <v>-4466.71740830096</v>
          </cell>
          <cell r="D957">
            <v>-3655.87231557314</v>
          </cell>
          <cell r="E957">
            <v>-2801.17807731471</v>
          </cell>
          <cell r="F957">
            <v>-1878.7657120966</v>
          </cell>
          <cell r="G957">
            <v>-894.628385094401</v>
          </cell>
          <cell r="H957">
            <v>178.475915069382</v>
          </cell>
          <cell r="I957">
            <v>1358.35613411033</v>
          </cell>
          <cell r="J957">
            <v>2646.13445094488</v>
          </cell>
          <cell r="K957">
            <v>4054.38331379842</v>
          </cell>
          <cell r="L957">
            <v>5601.22179952585</v>
          </cell>
          <cell r="M957">
            <v>7292.48119617768</v>
          </cell>
          <cell r="N957">
            <v>9143.59460685019</v>
          </cell>
          <cell r="O957">
            <v>11172.394374902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-1718.67479266928</v>
          </cell>
          <cell r="B958">
            <v>-4653.64915244346</v>
          </cell>
          <cell r="C958">
            <v>-5705.13540424384</v>
          </cell>
          <cell r="D958">
            <v>-4977.21610092412</v>
          </cell>
          <cell r="E958">
            <v>-4202.90483671129</v>
          </cell>
          <cell r="F958">
            <v>-3387.07034186289</v>
          </cell>
          <cell r="G958">
            <v>-2525.14862307045</v>
          </cell>
          <cell r="H958">
            <v>-1592.08676784111</v>
          </cell>
          <cell r="I958">
            <v>-568.887492376106</v>
          </cell>
          <cell r="J958">
            <v>554.794134393253</v>
          </cell>
          <cell r="K958">
            <v>1779.45336783964</v>
          </cell>
          <cell r="L958">
            <v>3129.52877314079</v>
          </cell>
          <cell r="M958">
            <v>4609.54473605344</v>
          </cell>
          <cell r="N958">
            <v>6231.02490881733</v>
          </cell>
          <cell r="O958">
            <v>8005.73769349614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-1499.63385320395</v>
          </cell>
          <cell r="B959">
            <v>-3819.52857231853</v>
          </cell>
          <cell r="C959">
            <v>-4749.15840872244</v>
          </cell>
          <cell r="D959">
            <v>-3960.11351113043</v>
          </cell>
          <cell r="E959">
            <v>-3117.6469378703</v>
          </cell>
          <cell r="F959">
            <v>-2214.91295278309</v>
          </cell>
          <cell r="G959">
            <v>-1251.55039982856</v>
          </cell>
          <cell r="H959">
            <v>-196.995615460828</v>
          </cell>
          <cell r="I959">
            <v>947.068806953329</v>
          </cell>
          <cell r="J959">
            <v>2199.11284921437</v>
          </cell>
          <cell r="K959">
            <v>3566.66793872294</v>
          </cell>
          <cell r="L959">
            <v>5067.55329183063</v>
          </cell>
          <cell r="M959">
            <v>6714.35569903897</v>
          </cell>
          <cell r="N959">
            <v>8517.8741819424</v>
          </cell>
          <cell r="O959">
            <v>10492.130906782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-1519.71236668885</v>
          </cell>
          <cell r="B960">
            <v>-3906.37728833797</v>
          </cell>
          <cell r="C960">
            <v>-4857.38135011205</v>
          </cell>
          <cell r="D960">
            <v>-4087.1223720893</v>
          </cell>
          <cell r="E960">
            <v>-3268.5238388634</v>
          </cell>
          <cell r="F960">
            <v>-2394.70023355633</v>
          </cell>
          <cell r="G960">
            <v>-1442.78394633986</v>
          </cell>
          <cell r="H960">
            <v>-410.866341401175</v>
          </cell>
          <cell r="I960">
            <v>717.046772452203</v>
          </cell>
          <cell r="J960">
            <v>1941.81674503191</v>
          </cell>
          <cell r="K960">
            <v>3281.47784249694</v>
          </cell>
          <cell r="L960">
            <v>4754.00176527028</v>
          </cell>
          <cell r="M960">
            <v>6370.80997295065</v>
          </cell>
          <cell r="N960">
            <v>8144.8355301763</v>
          </cell>
          <cell r="O960">
            <v>10084.6421875147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-1639.63895791642</v>
          </cell>
          <cell r="B961">
            <v>-4357.74863014761</v>
          </cell>
          <cell r="C961">
            <v>-5371.91143935595</v>
          </cell>
          <cell r="D961">
            <v>-4617.61586651789</v>
          </cell>
          <cell r="E961">
            <v>-3816.66368969546</v>
          </cell>
          <cell r="F961">
            <v>-2972.50871050641</v>
          </cell>
          <cell r="G961">
            <v>-2075.06443252031</v>
          </cell>
          <cell r="H961">
            <v>-1101.06885968472</v>
          </cell>
          <cell r="I961">
            <v>-30.158358095408</v>
          </cell>
          <cell r="J961">
            <v>1133.40824389873</v>
          </cell>
          <cell r="K961">
            <v>2415.67053008377</v>
          </cell>
          <cell r="L961">
            <v>3823.37201021953</v>
          </cell>
          <cell r="M961">
            <v>5363.32359183337</v>
          </cell>
          <cell r="N961">
            <v>7052.41440969478</v>
          </cell>
          <cell r="O961">
            <v>8896.63983787654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-1592.195947559</v>
          </cell>
          <cell r="B962">
            <v>-4168.04736997634</v>
          </cell>
          <cell r="C962">
            <v>-5156.5134734609</v>
          </cell>
          <cell r="D962">
            <v>-4398.55931451337</v>
          </cell>
          <cell r="E962">
            <v>-3592.53193037929</v>
          </cell>
          <cell r="F962">
            <v>-2730.21817268985</v>
          </cell>
          <cell r="G962">
            <v>-1796.67246466504</v>
          </cell>
          <cell r="H962">
            <v>-802.22056093065</v>
          </cell>
          <cell r="I962">
            <v>283.486309302907</v>
          </cell>
          <cell r="J962">
            <v>1481.02591823209</v>
          </cell>
          <cell r="K962">
            <v>2795.82959896527</v>
          </cell>
          <cell r="L962">
            <v>4227.33245827174</v>
          </cell>
          <cell r="M962">
            <v>5817.8994335223</v>
          </cell>
          <cell r="N962">
            <v>7555.2873517474</v>
          </cell>
          <cell r="O962">
            <v>9450.17435703078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-1682.40831422542</v>
          </cell>
          <cell r="B963">
            <v>-4522.12023068936</v>
          </cell>
          <cell r="C963">
            <v>-5575.77419182655</v>
          </cell>
          <cell r="D963">
            <v>-4851.87325172858</v>
          </cell>
          <cell r="E963">
            <v>-4078.61988085673</v>
          </cell>
          <cell r="F963">
            <v>-3256.02912801967</v>
          </cell>
          <cell r="G963">
            <v>-2375.78017457317</v>
          </cell>
          <cell r="H963">
            <v>-1418.58273380254</v>
          </cell>
          <cell r="I963">
            <v>-378.321079913412</v>
          </cell>
          <cell r="J963">
            <v>753.422161811859</v>
          </cell>
          <cell r="K963">
            <v>1995.82707121615</v>
          </cell>
          <cell r="L963">
            <v>3363.89897997766</v>
          </cell>
          <cell r="M963">
            <v>4854.74805618364</v>
          </cell>
          <cell r="N963">
            <v>6482.64762906489</v>
          </cell>
          <cell r="O963">
            <v>8266.79263533944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-1574.43879231826</v>
          </cell>
          <cell r="B964">
            <v>-4100.92830958194</v>
          </cell>
          <cell r="C964">
            <v>-5067.10728461451</v>
          </cell>
          <cell r="D964">
            <v>-4294.49017844032</v>
          </cell>
          <cell r="E964">
            <v>-3478.36024737814</v>
          </cell>
          <cell r="F964">
            <v>-2603.57354760978</v>
          </cell>
          <cell r="G964">
            <v>-1674.63516613154</v>
          </cell>
          <cell r="H964">
            <v>-667.155733421277</v>
          </cell>
          <cell r="I964">
            <v>433.788364198798</v>
          </cell>
          <cell r="J964">
            <v>1641.70599414571</v>
          </cell>
          <cell r="K964">
            <v>2962.15297366334</v>
          </cell>
          <cell r="L964">
            <v>4412.01968332492</v>
          </cell>
          <cell r="M964">
            <v>5997.28820128706</v>
          </cell>
          <cell r="N964">
            <v>7723.87171130575</v>
          </cell>
          <cell r="O964">
            <v>9614.81455587963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-1493.59463022387</v>
          </cell>
          <cell r="B965">
            <v>-3801.35440863129</v>
          </cell>
          <cell r="C965">
            <v>-4728.19516159737</v>
          </cell>
          <cell r="D965">
            <v>-3929.69325609117</v>
          </cell>
          <cell r="E965">
            <v>-3075.64785930128</v>
          </cell>
          <cell r="F965">
            <v>-2170.63387640559</v>
          </cell>
          <cell r="G965">
            <v>-1200.93142789631</v>
          </cell>
          <cell r="H965">
            <v>-142.633340419455</v>
          </cell>
          <cell r="I965">
            <v>1007.99589008681</v>
          </cell>
          <cell r="J965">
            <v>2272.90283679112</v>
          </cell>
          <cell r="K965">
            <v>3664.86241051481</v>
          </cell>
          <cell r="L965">
            <v>5183.31677296412</v>
          </cell>
          <cell r="M965">
            <v>6843.6264728876</v>
          </cell>
          <cell r="N965">
            <v>8661.56721530605</v>
          </cell>
          <cell r="O965">
            <v>10656.2593598148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-1733.74393141596</v>
          </cell>
          <cell r="B966">
            <v>-4712.78431955676</v>
          </cell>
          <cell r="C966">
            <v>-5767.80655418645</v>
          </cell>
          <cell r="D966">
            <v>-5047.19374095542</v>
          </cell>
          <cell r="E966">
            <v>-4291.4560722783</v>
          </cell>
          <cell r="F966">
            <v>-3483.20481886686</v>
          </cell>
          <cell r="G966">
            <v>-2619.56174911421</v>
          </cell>
          <cell r="H966">
            <v>-1686.50606902633</v>
          </cell>
          <cell r="I966">
            <v>-669.970101525216</v>
          </cell>
          <cell r="J966">
            <v>444.146212788823</v>
          </cell>
          <cell r="K966">
            <v>1664.32381609283</v>
          </cell>
          <cell r="L966">
            <v>2998.30243917966</v>
          </cell>
          <cell r="M966">
            <v>4462.44279477881</v>
          </cell>
          <cell r="N966">
            <v>6081.04315147501</v>
          </cell>
          <cell r="O966">
            <v>7849.1359673072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-1536.08153642996</v>
          </cell>
          <cell r="B967">
            <v>-3954.14317502412</v>
          </cell>
          <cell r="C967">
            <v>-4902.32316033698</v>
          </cell>
          <cell r="D967">
            <v>-4121.15087090906</v>
          </cell>
          <cell r="E967">
            <v>-3295.47371890223</v>
          </cell>
          <cell r="F967">
            <v>-2415.86023761821</v>
          </cell>
          <cell r="G967">
            <v>-1462.57797839853</v>
          </cell>
          <cell r="H967">
            <v>-435.77589090776</v>
          </cell>
          <cell r="I967">
            <v>693.813073231059</v>
          </cell>
          <cell r="J967">
            <v>1935.53480584912</v>
          </cell>
          <cell r="K967">
            <v>3295.5883141832</v>
          </cell>
          <cell r="L967">
            <v>4776.86990747852</v>
          </cell>
          <cell r="M967">
            <v>6403.58778353807</v>
          </cell>
          <cell r="N967">
            <v>8186.63551817402</v>
          </cell>
          <cell r="O967">
            <v>10134.8803317988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A968">
            <v>-1436.227169974</v>
          </cell>
          <cell r="B968">
            <v>-3577.44553730412</v>
          </cell>
          <cell r="C968">
            <v>-4478.11574426435</v>
          </cell>
          <cell r="D968">
            <v>-3682.71297414544</v>
          </cell>
          <cell r="E968">
            <v>-2826.51155352573</v>
          </cell>
          <cell r="F968">
            <v>-1903.18186094701</v>
          </cell>
          <cell r="G968">
            <v>-909.922111632016</v>
          </cell>
          <cell r="H968">
            <v>170.208281752022</v>
          </cell>
          <cell r="I968">
            <v>1345.74035860689</v>
          </cell>
          <cell r="J968">
            <v>2629.28705993138</v>
          </cell>
          <cell r="K968">
            <v>4033.67047533253</v>
          </cell>
          <cell r="L968">
            <v>5571.239193839</v>
          </cell>
          <cell r="M968">
            <v>7252.79904140641</v>
          </cell>
          <cell r="N968">
            <v>9108.70446539482</v>
          </cell>
          <cell r="O968">
            <v>11145.5627933801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A969">
            <v>-1447.84510423574</v>
          </cell>
          <cell r="B969">
            <v>-3619.56380575566</v>
          </cell>
          <cell r="C969">
            <v>-4512.80127116923</v>
          </cell>
          <cell r="D969">
            <v>-3708.03411389707</v>
          </cell>
          <cell r="E969">
            <v>-2846.32138264609</v>
          </cell>
          <cell r="F969">
            <v>-1923.88744469531</v>
          </cell>
          <cell r="G969">
            <v>-936.205700669997</v>
          </cell>
          <cell r="H969">
            <v>135.913431926908</v>
          </cell>
          <cell r="I969">
            <v>1305.61535125269</v>
          </cell>
          <cell r="J969">
            <v>2589.92196603747</v>
          </cell>
          <cell r="K969">
            <v>3994.56810089865</v>
          </cell>
          <cell r="L969">
            <v>5537.48794772428</v>
          </cell>
          <cell r="M969">
            <v>7222.92880004393</v>
          </cell>
          <cell r="N969">
            <v>9072.80098963182</v>
          </cell>
          <cell r="O969">
            <v>11098.5348663448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-1656.80902426438</v>
          </cell>
          <cell r="B970">
            <v>-4426.44625155874</v>
          </cell>
          <cell r="C970">
            <v>-5452.7275595805</v>
          </cell>
          <cell r="D970">
            <v>-4708.99938506302</v>
          </cell>
          <cell r="E970">
            <v>-3926.94159719206</v>
          </cell>
          <cell r="F970">
            <v>-3096.3756979284</v>
          </cell>
          <cell r="G970">
            <v>-2208.62268309535</v>
          </cell>
          <cell r="H970">
            <v>-1255.42059140537</v>
          </cell>
          <cell r="I970">
            <v>-204.566248651812</v>
          </cell>
          <cell r="J970">
            <v>951.232890748087</v>
          </cell>
          <cell r="K970">
            <v>2216.20256816891</v>
          </cell>
          <cell r="L970">
            <v>3602.80642145326</v>
          </cell>
          <cell r="M970">
            <v>5124.69174527278</v>
          </cell>
          <cell r="N970">
            <v>6790.59440140197</v>
          </cell>
          <cell r="O970">
            <v>8606.32388347479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A971">
            <v>-1699.6813204751</v>
          </cell>
          <cell r="B971">
            <v>-4583.33849536193</v>
          </cell>
          <cell r="C971">
            <v>-5636.0027657008</v>
          </cell>
          <cell r="D971">
            <v>-4907.06737203843</v>
          </cell>
          <cell r="E971">
            <v>-4139.85233747519</v>
          </cell>
          <cell r="F971">
            <v>-3321.96780402136</v>
          </cell>
          <cell r="G971">
            <v>-2438.99789413617</v>
          </cell>
          <cell r="H971">
            <v>-1487.16934762856</v>
          </cell>
          <cell r="I971">
            <v>-452.747270586097</v>
          </cell>
          <cell r="J971">
            <v>677.281745855389</v>
          </cell>
          <cell r="K971">
            <v>1924.28133512818</v>
          </cell>
          <cell r="L971">
            <v>3287.06787545874</v>
          </cell>
          <cell r="M971">
            <v>4775.53936131586</v>
          </cell>
          <cell r="N971">
            <v>6412.89422233161</v>
          </cell>
          <cell r="O971">
            <v>8206.60774259591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-1595.50402485779</v>
          </cell>
          <cell r="B972">
            <v>-4183.53100624484</v>
          </cell>
          <cell r="C972">
            <v>-5165.67666094546</v>
          </cell>
          <cell r="D972">
            <v>-4415.03133733779</v>
          </cell>
          <cell r="E972">
            <v>-3615.64119519985</v>
          </cell>
          <cell r="F972">
            <v>-2757.19719196931</v>
          </cell>
          <cell r="G972">
            <v>-1843.49860297681</v>
          </cell>
          <cell r="H972">
            <v>-843.228004128886</v>
          </cell>
          <cell r="I972">
            <v>256.61030225099</v>
          </cell>
          <cell r="J972">
            <v>1453.96538982217</v>
          </cell>
          <cell r="K972">
            <v>2757.2107307507</v>
          </cell>
          <cell r="L972">
            <v>4183.41438431279</v>
          </cell>
          <cell r="M972">
            <v>5750.11538778615</v>
          </cell>
          <cell r="N972">
            <v>7474.49748395745</v>
          </cell>
          <cell r="O972">
            <v>9369.58295878075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-1740.23443444311</v>
          </cell>
          <cell r="B973">
            <v>-4746.76058201493</v>
          </cell>
          <cell r="C973">
            <v>-5829.27788520231</v>
          </cell>
          <cell r="D973">
            <v>-5118.60392901284</v>
          </cell>
          <cell r="E973">
            <v>-4355.95331685325</v>
          </cell>
          <cell r="F973">
            <v>-3544.02169384205</v>
          </cell>
          <cell r="G973">
            <v>-2678.65196306757</v>
          </cell>
          <cell r="H973">
            <v>-1749.56864089559</v>
          </cell>
          <cell r="I973">
            <v>-745.077875820394</v>
          </cell>
          <cell r="J973">
            <v>352.50561639421</v>
          </cell>
          <cell r="K973">
            <v>1547.8153403237</v>
          </cell>
          <cell r="L973">
            <v>2865.62671782379</v>
          </cell>
          <cell r="M973">
            <v>4315.03411139203</v>
          </cell>
          <cell r="N973">
            <v>5895.44386740061</v>
          </cell>
          <cell r="O973">
            <v>7628.66805188767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-1711.86883107774</v>
          </cell>
          <cell r="B974">
            <v>-4629.80737211674</v>
          </cell>
          <cell r="C974">
            <v>-5684.7154392511</v>
          </cell>
          <cell r="D974">
            <v>-4970.16051888263</v>
          </cell>
          <cell r="E974">
            <v>-4214.45767685551</v>
          </cell>
          <cell r="F974">
            <v>-3412.53201957438</v>
          </cell>
          <cell r="G974">
            <v>-2550.72569650149</v>
          </cell>
          <cell r="H974">
            <v>-1614.26662088926</v>
          </cell>
          <cell r="I974">
            <v>-593.680015746526</v>
          </cell>
          <cell r="J974">
            <v>520.140906469682</v>
          </cell>
          <cell r="K974">
            <v>1734.42881883318</v>
          </cell>
          <cell r="L974">
            <v>3069.74015875381</v>
          </cell>
          <cell r="M974">
            <v>4527.55611205459</v>
          </cell>
          <cell r="N974">
            <v>6126.07022282444</v>
          </cell>
          <cell r="O974">
            <v>7876.44546542759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-1539.44046064553</v>
          </cell>
          <cell r="B975">
            <v>-3963.17305283672</v>
          </cell>
          <cell r="C975">
            <v>-4902.90370716028</v>
          </cell>
          <cell r="D975">
            <v>-4114.82279393403</v>
          </cell>
          <cell r="E975">
            <v>-3287.5547156704</v>
          </cell>
          <cell r="F975">
            <v>-2402.22443336785</v>
          </cell>
          <cell r="G975">
            <v>-1444.72974741759</v>
          </cell>
          <cell r="H975">
            <v>-404.157203861498</v>
          </cell>
          <cell r="I975">
            <v>723.023545008096</v>
          </cell>
          <cell r="J975">
            <v>1955.80997942885</v>
          </cell>
          <cell r="K975">
            <v>3299.04129524398</v>
          </cell>
          <cell r="L975">
            <v>4776.05749706208</v>
          </cell>
          <cell r="M975">
            <v>6389.35537264616</v>
          </cell>
          <cell r="N975">
            <v>8160.60673803598</v>
          </cell>
          <cell r="O975">
            <v>10105.0804483361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A976">
            <v>-1541.7891567531</v>
          </cell>
          <cell r="B976">
            <v>-3983.31167734238</v>
          </cell>
          <cell r="C976">
            <v>-4946.46236254297</v>
          </cell>
          <cell r="D976">
            <v>-4179.73580881662</v>
          </cell>
          <cell r="E976">
            <v>-3364.37135581939</v>
          </cell>
          <cell r="F976">
            <v>-2485.32212468517</v>
          </cell>
          <cell r="G976">
            <v>-1539.21646361243</v>
          </cell>
          <cell r="H976">
            <v>-523.282344279117</v>
          </cell>
          <cell r="I976">
            <v>592.280795890519</v>
          </cell>
          <cell r="J976">
            <v>1811.4230310003</v>
          </cell>
          <cell r="K976">
            <v>3147.31864526785</v>
          </cell>
          <cell r="L976">
            <v>4610.78941663224</v>
          </cell>
          <cell r="M976">
            <v>6221.48485476806</v>
          </cell>
          <cell r="N976">
            <v>7982.29883848718</v>
          </cell>
          <cell r="O976">
            <v>9906.00764696253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-1447.29560114139</v>
          </cell>
          <cell r="B977">
            <v>-3622.30853871899</v>
          </cell>
          <cell r="C977">
            <v>-4514.5700601646</v>
          </cell>
          <cell r="D977">
            <v>-3711.77740475283</v>
          </cell>
          <cell r="E977">
            <v>-2859.53935866544</v>
          </cell>
          <cell r="F977">
            <v>-1944.0234640797</v>
          </cell>
          <cell r="G977">
            <v>-959.088749182745</v>
          </cell>
          <cell r="H977">
            <v>100.67447155137</v>
          </cell>
          <cell r="I977">
            <v>1270.23788795236</v>
          </cell>
          <cell r="J977">
            <v>2551.00024701638</v>
          </cell>
          <cell r="K977">
            <v>3950.45769205964</v>
          </cell>
          <cell r="L977">
            <v>5489.27250255389</v>
          </cell>
          <cell r="M977">
            <v>7172.91257012179</v>
          </cell>
          <cell r="N977">
            <v>9033.20824414684</v>
          </cell>
          <cell r="O977">
            <v>11061.0028622422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A978">
            <v>-1569.1671820764</v>
          </cell>
          <cell r="B978">
            <v>-4086.00422865972</v>
          </cell>
          <cell r="C978">
            <v>-5052.70984196499</v>
          </cell>
          <cell r="D978">
            <v>-4286.29449170737</v>
          </cell>
          <cell r="E978">
            <v>-3481.70833613637</v>
          </cell>
          <cell r="F978">
            <v>-2622.81646391231</v>
          </cell>
          <cell r="G978">
            <v>-1690.92861440571</v>
          </cell>
          <cell r="H978">
            <v>-676.749698148783</v>
          </cell>
          <cell r="I978">
            <v>422.050991153908</v>
          </cell>
          <cell r="J978">
            <v>1628.01696961716</v>
          </cell>
          <cell r="K978">
            <v>2953.50147846591</v>
          </cell>
          <cell r="L978">
            <v>4406.22261460664</v>
          </cell>
          <cell r="M978">
            <v>5997.14590163389</v>
          </cell>
          <cell r="N978">
            <v>7735.06455542786</v>
          </cell>
          <cell r="O978">
            <v>9639.5942355551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-1549.86500919673</v>
          </cell>
          <cell r="B979">
            <v>-4020.32773114493</v>
          </cell>
          <cell r="C979">
            <v>-4991.13038571403</v>
          </cell>
          <cell r="D979">
            <v>-4223.91600822534</v>
          </cell>
          <cell r="E979">
            <v>-3410.73032967212</v>
          </cell>
          <cell r="F979">
            <v>-2542.66093589573</v>
          </cell>
          <cell r="G979">
            <v>-1611.20470409339</v>
          </cell>
          <cell r="H979">
            <v>-606.103269823504</v>
          </cell>
          <cell r="I979">
            <v>498.596981610092</v>
          </cell>
          <cell r="J979">
            <v>1701.2139519224</v>
          </cell>
          <cell r="K979">
            <v>3026.77043647147</v>
          </cell>
          <cell r="L979">
            <v>4481.42913873287</v>
          </cell>
          <cell r="M979">
            <v>6078.16903819826</v>
          </cell>
          <cell r="N979">
            <v>7822.56516452369</v>
          </cell>
          <cell r="O979">
            <v>9742.83923669601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-1443.24784579264</v>
          </cell>
          <cell r="B980">
            <v>-3600.67411213148</v>
          </cell>
          <cell r="C980">
            <v>-4481.57090379844</v>
          </cell>
          <cell r="D980">
            <v>-3671.63941810149</v>
          </cell>
          <cell r="E980">
            <v>-2797.91663982376</v>
          </cell>
          <cell r="F980">
            <v>-1861.89547383317</v>
          </cell>
          <cell r="G980">
            <v>-862.643910252311</v>
          </cell>
          <cell r="H980">
            <v>212.317076242517</v>
          </cell>
          <cell r="I980">
            <v>1390.28361531297</v>
          </cell>
          <cell r="J980">
            <v>2686.25096665389</v>
          </cell>
          <cell r="K980">
            <v>4105.50779780993</v>
          </cell>
          <cell r="L980">
            <v>5660.10133759728</v>
          </cell>
          <cell r="M980">
            <v>7372.5524446349</v>
          </cell>
          <cell r="N980">
            <v>9242.17310457606</v>
          </cell>
          <cell r="O980">
            <v>11281.7178594532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-1614.60832250099</v>
          </cell>
          <cell r="B981">
            <v>-4261.82941966725</v>
          </cell>
          <cell r="C981">
            <v>-5261.51252255226</v>
          </cell>
          <cell r="D981">
            <v>-4512.88734599043</v>
          </cell>
          <cell r="E981">
            <v>-3717.03752749792</v>
          </cell>
          <cell r="F981">
            <v>-2871.44005444849</v>
          </cell>
          <cell r="G981">
            <v>-1960.12656420642</v>
          </cell>
          <cell r="H981">
            <v>-962.227235728177</v>
          </cell>
          <cell r="I981">
            <v>126.450162289113</v>
          </cell>
          <cell r="J981">
            <v>1310.9885993954</v>
          </cell>
          <cell r="K981">
            <v>2603.30454206561</v>
          </cell>
          <cell r="L981">
            <v>4022.31810813102</v>
          </cell>
          <cell r="M981">
            <v>5583.78473074557</v>
          </cell>
          <cell r="N981">
            <v>7297.00308711782</v>
          </cell>
          <cell r="O981">
            <v>9166.02192020521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-1725.70612494517</v>
          </cell>
          <cell r="B982">
            <v>-4686.91285606635</v>
          </cell>
          <cell r="C982">
            <v>-5759.15557711502</v>
          </cell>
          <cell r="D982">
            <v>-5031.71206813605</v>
          </cell>
          <cell r="E982">
            <v>-4266.61007678576</v>
          </cell>
          <cell r="F982">
            <v>-3462.06771027555</v>
          </cell>
          <cell r="G982">
            <v>-2607.48574654247</v>
          </cell>
          <cell r="H982">
            <v>-1692.45477181603</v>
          </cell>
          <cell r="I982">
            <v>-687.258829725867</v>
          </cell>
          <cell r="J982">
            <v>411.262434425373</v>
          </cell>
          <cell r="K982">
            <v>1626.86456507521</v>
          </cell>
          <cell r="L982">
            <v>2967.80915112648</v>
          </cell>
          <cell r="M982">
            <v>4423.68785549195</v>
          </cell>
          <cell r="N982">
            <v>6024.06576286164</v>
          </cell>
          <cell r="O982">
            <v>7774.46938694077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-1711.60109833521</v>
          </cell>
          <cell r="B983">
            <v>-4637.32328957684</v>
          </cell>
          <cell r="C983">
            <v>-5704.10406151021</v>
          </cell>
          <cell r="D983">
            <v>-4984.15553736225</v>
          </cell>
          <cell r="E983">
            <v>-4216.81199970662</v>
          </cell>
          <cell r="F983">
            <v>-3392.20470632124</v>
          </cell>
          <cell r="G983">
            <v>-2515.83292053763</v>
          </cell>
          <cell r="H983">
            <v>-1563.03273576579</v>
          </cell>
          <cell r="I983">
            <v>-524.157048318426</v>
          </cell>
          <cell r="J983">
            <v>603.895294687321</v>
          </cell>
          <cell r="K983">
            <v>1831.91251163278</v>
          </cell>
          <cell r="L983">
            <v>3173.3087705796</v>
          </cell>
          <cell r="M983">
            <v>4643.30290975057</v>
          </cell>
          <cell r="N983">
            <v>6262.22087854948</v>
          </cell>
          <cell r="O983">
            <v>8040.09867246669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A984">
            <v>-1565.36150698533</v>
          </cell>
          <cell r="B984">
            <v>-4075.46803146447</v>
          </cell>
          <cell r="C984">
            <v>-5044.48877404164</v>
          </cell>
          <cell r="D984">
            <v>-4271.07127817006</v>
          </cell>
          <cell r="E984">
            <v>-3456.34150281784</v>
          </cell>
          <cell r="F984">
            <v>-2582.43148897721</v>
          </cell>
          <cell r="G984">
            <v>-1646.31406988728</v>
          </cell>
          <cell r="H984">
            <v>-631.385777992101</v>
          </cell>
          <cell r="I984">
            <v>473.083705378515</v>
          </cell>
          <cell r="J984">
            <v>1681.39331513518</v>
          </cell>
          <cell r="K984">
            <v>3004.43186939864</v>
          </cell>
          <cell r="L984">
            <v>4453.82012374668</v>
          </cell>
          <cell r="M984">
            <v>6042.45724032764</v>
          </cell>
          <cell r="N984">
            <v>7789.88749473886</v>
          </cell>
          <cell r="O984">
            <v>9706.29025261123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-1566.4692203816</v>
          </cell>
          <cell r="B985">
            <v>-4074.56004891052</v>
          </cell>
          <cell r="C985">
            <v>-5038.6360690566</v>
          </cell>
          <cell r="D985">
            <v>-4268.00562641447</v>
          </cell>
          <cell r="E985">
            <v>-3440.2506788819</v>
          </cell>
          <cell r="F985">
            <v>-2562.25762822728</v>
          </cell>
          <cell r="G985">
            <v>-1630.57007641748</v>
          </cell>
          <cell r="H985">
            <v>-622.575229485823</v>
          </cell>
          <cell r="I985">
            <v>486.098552430602</v>
          </cell>
          <cell r="J985">
            <v>1698.83828663761</v>
          </cell>
          <cell r="K985">
            <v>3023.96725401336</v>
          </cell>
          <cell r="L985">
            <v>4471.82403671865</v>
          </cell>
          <cell r="M985">
            <v>6060.88337162019</v>
          </cell>
          <cell r="N985">
            <v>7806.91904860681</v>
          </cell>
          <cell r="O985">
            <v>9713.89726977108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-1441.41196409557</v>
          </cell>
          <cell r="B986">
            <v>-3592.87160150534</v>
          </cell>
          <cell r="C986">
            <v>-4483.05046716953</v>
          </cell>
          <cell r="D986">
            <v>-3682.77111594017</v>
          </cell>
          <cell r="E986">
            <v>-2832.05547088954</v>
          </cell>
          <cell r="F986">
            <v>-1922.65874349777</v>
          </cell>
          <cell r="G986">
            <v>-932.14582389642</v>
          </cell>
          <cell r="H986">
            <v>145.11697887579</v>
          </cell>
          <cell r="I986">
            <v>1318.72467774577</v>
          </cell>
          <cell r="J986">
            <v>2591.73646088472</v>
          </cell>
          <cell r="K986">
            <v>3990.85099966904</v>
          </cell>
          <cell r="L986">
            <v>5530.97621003833</v>
          </cell>
          <cell r="M986">
            <v>7210.86264773405</v>
          </cell>
          <cell r="N986">
            <v>9051.83620896196</v>
          </cell>
          <cell r="O986">
            <v>11068.0156745325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A987">
            <v>-1697.54982579584</v>
          </cell>
          <cell r="B987">
            <v>-4579.77123871311</v>
          </cell>
          <cell r="C987">
            <v>-5637.59064694151</v>
          </cell>
          <cell r="D987">
            <v>-4910.12124754534</v>
          </cell>
          <cell r="E987">
            <v>-4137.98175530033</v>
          </cell>
          <cell r="F987">
            <v>-3316.75367779275</v>
          </cell>
          <cell r="G987">
            <v>-2440.30131382508</v>
          </cell>
          <cell r="H987">
            <v>-1489.32449678116</v>
          </cell>
          <cell r="I987">
            <v>-456.864539075147</v>
          </cell>
          <cell r="J987">
            <v>674.024949995638</v>
          </cell>
          <cell r="K987">
            <v>1915.37987147766</v>
          </cell>
          <cell r="L987">
            <v>3280.82934420221</v>
          </cell>
          <cell r="M987">
            <v>4766.22000335234</v>
          </cell>
          <cell r="N987">
            <v>6386.26093525218</v>
          </cell>
          <cell r="O987">
            <v>8162.83352672746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-1533.86341857364</v>
          </cell>
          <cell r="B988">
            <v>-3954.94182864919</v>
          </cell>
          <cell r="C988">
            <v>-4908.3759973348</v>
          </cell>
          <cell r="D988">
            <v>-4125.84910269072</v>
          </cell>
          <cell r="E988">
            <v>-3300.26122111822</v>
          </cell>
          <cell r="F988">
            <v>-2413.99364204228</v>
          </cell>
          <cell r="G988">
            <v>-1462.81792976957</v>
          </cell>
          <cell r="H988">
            <v>-444.116143230309</v>
          </cell>
          <cell r="I988">
            <v>673.818202755839</v>
          </cell>
          <cell r="J988">
            <v>1902.22595318296</v>
          </cell>
          <cell r="K988">
            <v>3249.52634297123</v>
          </cell>
          <cell r="L988">
            <v>4736.18458960263</v>
          </cell>
          <cell r="M988">
            <v>6358.07458739767</v>
          </cell>
          <cell r="N988">
            <v>8120.37948400416</v>
          </cell>
          <cell r="O988">
            <v>10060.8783157973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A989">
            <v>-1593.35997610859</v>
          </cell>
          <cell r="B989">
            <v>-4187.60005170939</v>
          </cell>
          <cell r="C989">
            <v>-5185.6090180053</v>
          </cell>
          <cell r="D989">
            <v>-4432.35892000766</v>
          </cell>
          <cell r="E989">
            <v>-3632.42087614623</v>
          </cell>
          <cell r="F989">
            <v>-2782.51991017661</v>
          </cell>
          <cell r="G989">
            <v>-1870.89396005312</v>
          </cell>
          <cell r="H989">
            <v>-883.019957739102</v>
          </cell>
          <cell r="I989">
            <v>201.317547726179</v>
          </cell>
          <cell r="J989">
            <v>1391.20312090587</v>
          </cell>
          <cell r="K989">
            <v>2697.75603748778</v>
          </cell>
          <cell r="L989">
            <v>4123.58627172206</v>
          </cell>
          <cell r="M989">
            <v>5685.58695887915</v>
          </cell>
          <cell r="N989">
            <v>7388.03330727302</v>
          </cell>
          <cell r="O989">
            <v>9266.30683117759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-1704.11832568526</v>
          </cell>
          <cell r="B990">
            <v>-4596.01668813026</v>
          </cell>
          <cell r="C990">
            <v>-5639.31589424277</v>
          </cell>
          <cell r="D990">
            <v>-4907.51022879357</v>
          </cell>
          <cell r="E990">
            <v>-4127.54957686171</v>
          </cell>
          <cell r="F990">
            <v>-3309.31503220891</v>
          </cell>
          <cell r="G990">
            <v>-2440.32251894559</v>
          </cell>
          <cell r="H990">
            <v>-1490.1284478971</v>
          </cell>
          <cell r="I990">
            <v>-451.976937964292</v>
          </cell>
          <cell r="J990">
            <v>676.798104070093</v>
          </cell>
          <cell r="K990">
            <v>1919.78114154746</v>
          </cell>
          <cell r="L990">
            <v>3282.50972369198</v>
          </cell>
          <cell r="M990">
            <v>4768.52888230194</v>
          </cell>
          <cell r="N990">
            <v>6394.04249804772</v>
          </cell>
          <cell r="O990">
            <v>8187.62637491355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-1512.43212824829</v>
          </cell>
          <cell r="B991">
            <v>-3869.88726501063</v>
          </cell>
          <cell r="C991">
            <v>-4796.63933412705</v>
          </cell>
          <cell r="D991">
            <v>-4002.62368350285</v>
          </cell>
          <cell r="E991">
            <v>-3165.49190685724</v>
          </cell>
          <cell r="F991">
            <v>-2271.75158077136</v>
          </cell>
          <cell r="G991">
            <v>-1308.36406432745</v>
          </cell>
          <cell r="H991">
            <v>-263.357002039435</v>
          </cell>
          <cell r="I991">
            <v>878.676742430538</v>
          </cell>
          <cell r="J991">
            <v>2129.85312967109</v>
          </cell>
          <cell r="K991">
            <v>3486.02825676162</v>
          </cell>
          <cell r="L991">
            <v>4968.75464402762</v>
          </cell>
          <cell r="M991">
            <v>6593.86397248134</v>
          </cell>
          <cell r="N991">
            <v>8387.61366792026</v>
          </cell>
          <cell r="O991">
            <v>10358.8751074031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-1756.5824629327</v>
          </cell>
          <cell r="B992">
            <v>-4800.76923660258</v>
          </cell>
          <cell r="C992">
            <v>-5879.16965251172</v>
          </cell>
          <cell r="D992">
            <v>-5157.34293654011</v>
          </cell>
          <cell r="E992">
            <v>-4396.32118694455</v>
          </cell>
          <cell r="F992">
            <v>-3599.30893575973</v>
          </cell>
          <cell r="G992">
            <v>-2745.66953116803</v>
          </cell>
          <cell r="H992">
            <v>-1819.00459081003</v>
          </cell>
          <cell r="I992">
            <v>-810.446317216582</v>
          </cell>
          <cell r="J992">
            <v>286.715162810322</v>
          </cell>
          <cell r="K992">
            <v>1490.51002050155</v>
          </cell>
          <cell r="L992">
            <v>2809.60626000179</v>
          </cell>
          <cell r="M992">
            <v>4240.75250247563</v>
          </cell>
          <cell r="N992">
            <v>5810.55011978031</v>
          </cell>
          <cell r="O992">
            <v>7546.84213511779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-1611.22638079619</v>
          </cell>
          <cell r="B993">
            <v>-4251.55342970939</v>
          </cell>
          <cell r="C993">
            <v>-5249.38268589561</v>
          </cell>
          <cell r="D993">
            <v>-4492.44939272177</v>
          </cell>
          <cell r="E993">
            <v>-3686.82393151229</v>
          </cell>
          <cell r="F993">
            <v>-2832.3156773354</v>
          </cell>
          <cell r="G993">
            <v>-1911.15830595595</v>
          </cell>
          <cell r="H993">
            <v>-912.754945270005</v>
          </cell>
          <cell r="I993">
            <v>174.259951840063</v>
          </cell>
          <cell r="J993">
            <v>1365.61062507213</v>
          </cell>
          <cell r="K993">
            <v>2659.29483326692</v>
          </cell>
          <cell r="L993">
            <v>4075.4849109591</v>
          </cell>
          <cell r="M993">
            <v>5633.68462899093</v>
          </cell>
          <cell r="N993">
            <v>7348.8337604687</v>
          </cell>
          <cell r="O993">
            <v>9221.054309191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-1485.10275684842</v>
          </cell>
          <cell r="B994">
            <v>-3765.15562047494</v>
          </cell>
          <cell r="C994">
            <v>-4686.17226969603</v>
          </cell>
          <cell r="D994">
            <v>-3897.52677063533</v>
          </cell>
          <cell r="E994">
            <v>-3051.70532147613</v>
          </cell>
          <cell r="F994">
            <v>-2154.79603667894</v>
          </cell>
          <cell r="G994">
            <v>-1184.97998155485</v>
          </cell>
          <cell r="H994">
            <v>-130.490770067072</v>
          </cell>
          <cell r="I994">
            <v>1022.67224653471</v>
          </cell>
          <cell r="J994">
            <v>2287.40147941482</v>
          </cell>
          <cell r="K994">
            <v>3657.103662309</v>
          </cell>
          <cell r="L994">
            <v>5161.96292813708</v>
          </cell>
          <cell r="M994">
            <v>6809.6187934224</v>
          </cell>
          <cell r="N994">
            <v>8616.76823380448</v>
          </cell>
          <cell r="O994">
            <v>10601.8794642104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-1511.70442888138</v>
          </cell>
          <cell r="B995">
            <v>-3866.44353106187</v>
          </cell>
          <cell r="C995">
            <v>-4799.33185231336</v>
          </cell>
          <cell r="D995">
            <v>-4012.09041851683</v>
          </cell>
          <cell r="E995">
            <v>-3175.69645606586</v>
          </cell>
          <cell r="F995">
            <v>-2286.25541770479</v>
          </cell>
          <cell r="G995">
            <v>-1335.06322526993</v>
          </cell>
          <cell r="H995">
            <v>-288.687203090514</v>
          </cell>
          <cell r="I995">
            <v>860.87377793364</v>
          </cell>
          <cell r="J995">
            <v>2107.04690411903</v>
          </cell>
          <cell r="K995">
            <v>3471.503821579</v>
          </cell>
          <cell r="L995">
            <v>4965.6937545772</v>
          </cell>
          <cell r="M995">
            <v>6608.38392104058</v>
          </cell>
          <cell r="N995">
            <v>8410.77448204921</v>
          </cell>
          <cell r="O995">
            <v>10376.5501213348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A996">
            <v>-1501.27614391031</v>
          </cell>
          <cell r="B996">
            <v>-3829.08257954308</v>
          </cell>
          <cell r="C996">
            <v>-4763.44645374034</v>
          </cell>
          <cell r="D996">
            <v>-3982.22075819857</v>
          </cell>
          <cell r="E996">
            <v>-3151.04967038577</v>
          </cell>
          <cell r="F996">
            <v>-2263.09186695827</v>
          </cell>
          <cell r="G996">
            <v>-1306.6769722859</v>
          </cell>
          <cell r="H996">
            <v>-268.320307284349</v>
          </cell>
          <cell r="I996">
            <v>868.999990267833</v>
          </cell>
          <cell r="J996">
            <v>2119.46932141042</v>
          </cell>
          <cell r="K996">
            <v>3487.40519124959</v>
          </cell>
          <cell r="L996">
            <v>4980.57601450786</v>
          </cell>
          <cell r="M996">
            <v>6614.80312781294</v>
          </cell>
          <cell r="N996">
            <v>8400.50974479443</v>
          </cell>
          <cell r="O996">
            <v>10370.7256304902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-1650.73553281257</v>
          </cell>
          <cell r="B997">
            <v>-4397.48117800588</v>
          </cell>
          <cell r="C997">
            <v>-5415.13308740061</v>
          </cell>
          <cell r="D997">
            <v>-4671.21938852162</v>
          </cell>
          <cell r="E997">
            <v>-3883.70385477834</v>
          </cell>
          <cell r="F997">
            <v>-3047.72933659682</v>
          </cell>
          <cell r="G997">
            <v>-2157.71536805461</v>
          </cell>
          <cell r="H997">
            <v>-1198.1190609662</v>
          </cell>
          <cell r="I997">
            <v>-150.531116055704</v>
          </cell>
          <cell r="J997">
            <v>1004.06803002293</v>
          </cell>
          <cell r="K997">
            <v>2266.01169715081</v>
          </cell>
          <cell r="L997">
            <v>3641.99887588374</v>
          </cell>
          <cell r="M997">
            <v>5158.86330010808</v>
          </cell>
          <cell r="N997">
            <v>6826.35006615484</v>
          </cell>
          <cell r="O997">
            <v>8657.69228427248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-1632.3305983614</v>
          </cell>
          <cell r="B998">
            <v>-4323.21922707898</v>
          </cell>
          <cell r="C998">
            <v>-5324.14554186558</v>
          </cell>
          <cell r="D998">
            <v>-4578.34958826766</v>
          </cell>
          <cell r="E998">
            <v>-3788.64973892258</v>
          </cell>
          <cell r="F998">
            <v>-2947.02267572381</v>
          </cell>
          <cell r="G998">
            <v>-2039.63267543065</v>
          </cell>
          <cell r="H998">
            <v>-1064.46090235517</v>
          </cell>
          <cell r="I998">
            <v>2.70222135031234</v>
          </cell>
          <cell r="J998">
            <v>1176.51027197425</v>
          </cell>
          <cell r="K998">
            <v>2456.03984856306</v>
          </cell>
          <cell r="L998">
            <v>3859.66472014339</v>
          </cell>
          <cell r="M998">
            <v>5403.23102183374</v>
          </cell>
          <cell r="N998">
            <v>7087.80143862796</v>
          </cell>
          <cell r="O998">
            <v>8946.30207827731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-1522.70521980593</v>
          </cell>
          <cell r="B999">
            <v>-3906.27112169685</v>
          </cell>
          <cell r="C999">
            <v>-4851.96359018923</v>
          </cell>
          <cell r="D999">
            <v>-4071.9984976394</v>
          </cell>
          <cell r="E999">
            <v>-3233.70863250666</v>
          </cell>
          <cell r="F999">
            <v>-2336.9181727533</v>
          </cell>
          <cell r="G999">
            <v>-1366.15251453588</v>
          </cell>
          <cell r="H999">
            <v>-324.345805296833</v>
          </cell>
          <cell r="I999">
            <v>807.17285564093</v>
          </cell>
          <cell r="J999">
            <v>2051.47461724007</v>
          </cell>
          <cell r="K999">
            <v>3411.37008745637</v>
          </cell>
          <cell r="L999">
            <v>4896.86365949996</v>
          </cell>
          <cell r="M999">
            <v>6521.85440809817</v>
          </cell>
          <cell r="N999">
            <v>8309.26956074205</v>
          </cell>
          <cell r="O999">
            <v>10268.2435984762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-1619.07585558225</v>
          </cell>
          <cell r="B1000">
            <v>-4274.78330748524</v>
          </cell>
          <cell r="C1000">
            <v>-5271.97678684214</v>
          </cell>
          <cell r="D1000">
            <v>-4519.2476008132</v>
          </cell>
          <cell r="E1000">
            <v>-3724.40018592292</v>
          </cell>
          <cell r="F1000">
            <v>-2886.27244793017</v>
          </cell>
          <cell r="G1000">
            <v>-1982.84485362362</v>
          </cell>
          <cell r="H1000">
            <v>-993.140400789816</v>
          </cell>
          <cell r="I1000">
            <v>83.9152256057295</v>
          </cell>
          <cell r="J1000">
            <v>1250.69985916318</v>
          </cell>
          <cell r="K1000">
            <v>2530.49975868818</v>
          </cell>
          <cell r="L1000">
            <v>3935.95140585966</v>
          </cell>
          <cell r="M1000">
            <v>5477.66392612024</v>
          </cell>
          <cell r="N1000">
            <v>7173.60558089277</v>
          </cell>
          <cell r="O1000">
            <v>9034.87474081607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A1001">
            <v>-1726.1077907673</v>
          </cell>
          <cell r="B1001">
            <v>-4685.41154018211</v>
          </cell>
          <cell r="C1001">
            <v>-5747.92187621487</v>
          </cell>
          <cell r="D1001">
            <v>-5022.27970308504</v>
          </cell>
          <cell r="E1001">
            <v>-4269.66966155233</v>
          </cell>
          <cell r="F1001">
            <v>-3460.09725692349</v>
          </cell>
          <cell r="G1001">
            <v>-2592.48282036846</v>
          </cell>
          <cell r="H1001">
            <v>-1656.563040541</v>
          </cell>
          <cell r="I1001">
            <v>-636.037973476097</v>
          </cell>
          <cell r="J1001">
            <v>479.810360412864</v>
          </cell>
          <cell r="K1001">
            <v>1693.48159075207</v>
          </cell>
          <cell r="L1001">
            <v>3026.64523038571</v>
          </cell>
          <cell r="M1001">
            <v>4490.37196928338</v>
          </cell>
          <cell r="N1001">
            <v>6088.10331492995</v>
          </cell>
          <cell r="O1001">
            <v>7844.98146731243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A2">
            <v>10602.8676743729</v>
          </cell>
          <cell r="B2">
            <v>7621.49708183031</v>
          </cell>
          <cell r="C2">
            <v>7690.90679231053</v>
          </cell>
          <cell r="D2">
            <v>7462.64272712508</v>
          </cell>
          <cell r="E2">
            <v>7078.08411985541</v>
          </cell>
          <cell r="F2">
            <v>7760.81127475486</v>
          </cell>
          <cell r="G2">
            <v>8068.38869735512</v>
          </cell>
          <cell r="H2">
            <v>8189.01364557386</v>
          </cell>
          <cell r="I2">
            <v>8102.97256581109</v>
          </cell>
          <cell r="J2">
            <v>8154.44402940391</v>
          </cell>
          <cell r="K2">
            <v>8191.55133499224</v>
          </cell>
          <cell r="L2">
            <v>8891.1739789607</v>
          </cell>
          <cell r="M2">
            <v>9662.94062556002</v>
          </cell>
          <cell r="N2">
            <v>8709.22095167256</v>
          </cell>
          <cell r="O2">
            <v>9204.57238586546</v>
          </cell>
        </row>
        <row r="2">
          <cell r="Z2">
            <v>8724.64540062684</v>
          </cell>
          <cell r="AA2">
            <v>6271.40331304894</v>
          </cell>
          <cell r="AB2">
            <v>6328.51758910124</v>
          </cell>
          <cell r="AC2">
            <v>6140.68887260578</v>
          </cell>
          <cell r="AD2">
            <v>5824.25207576673</v>
          </cell>
          <cell r="AE2">
            <v>6386.03899179828</v>
          </cell>
          <cell r="AF2">
            <v>6639.1312709665</v>
          </cell>
          <cell r="AG2">
            <v>6738.38837121506</v>
          </cell>
          <cell r="AH2">
            <v>6667.58885415312</v>
          </cell>
          <cell r="AI2">
            <v>6709.94251562379</v>
          </cell>
          <cell r="AJ2">
            <v>6740.47652707933</v>
          </cell>
          <cell r="AK2">
            <v>7316.16601697337</v>
          </cell>
          <cell r="AL2">
            <v>7951.21971474653</v>
          </cell>
          <cell r="AM2">
            <v>7166.44466880485</v>
          </cell>
          <cell r="AN2">
            <v>7574.048134655</v>
          </cell>
        </row>
        <row r="2"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</row>
        <row r="2">
          <cell r="BX2">
            <v>4.85496329027432</v>
          </cell>
          <cell r="BY2">
            <v>3.42513883739594</v>
          </cell>
          <cell r="BZ2">
            <v>3.50602707800078</v>
          </cell>
          <cell r="CA2">
            <v>3.39391558638127</v>
          </cell>
          <cell r="CB2">
            <v>3.20210810273405</v>
          </cell>
          <cell r="CC2">
            <v>3.58629023087825</v>
          </cell>
          <cell r="CD2">
            <v>3.74038983885836</v>
          </cell>
          <cell r="CE2">
            <v>3.75032734881427</v>
          </cell>
          <cell r="CF2">
            <v>3.74835756293801</v>
          </cell>
          <cell r="CG2">
            <v>3.79196406633356</v>
          </cell>
          <cell r="CH2">
            <v>3.90769051706956</v>
          </cell>
          <cell r="CI2">
            <v>3.99913675718875</v>
          </cell>
          <cell r="CJ2">
            <v>4.41038094800679</v>
          </cell>
          <cell r="CK2">
            <v>4.06601933110613</v>
          </cell>
          <cell r="CL2">
            <v>4.31179973732924</v>
          </cell>
          <cell r="CM2">
            <v>4.92344362969603</v>
          </cell>
          <cell r="CN2">
            <v>5.01641764049734</v>
          </cell>
          <cell r="CO2">
            <v>4.94531387464034</v>
          </cell>
          <cell r="CP2">
            <v>4.95704878398729</v>
          </cell>
          <cell r="CQ2">
            <v>4.98323432256277</v>
          </cell>
          <cell r="CR2">
            <v>4.87857817171672</v>
          </cell>
          <cell r="CS2">
            <v>4.86296924277972</v>
          </cell>
          <cell r="CT2">
            <v>4.92259375949297</v>
          </cell>
          <cell r="CU2">
            <v>4.87343227453173</v>
          </cell>
          <cell r="CV2">
            <v>4.84799007343147</v>
          </cell>
          <cell r="CW2">
            <v>4.72582434500168</v>
          </cell>
          <cell r="CX2">
            <v>5.01215429090545</v>
          </cell>
          <cell r="CY2">
            <v>4.93929296785357</v>
          </cell>
          <cell r="CZ2">
            <v>4.82882479992679</v>
          </cell>
          <cell r="DA2">
            <v>4.8125650705956</v>
          </cell>
        </row>
        <row r="3">
          <cell r="A3">
            <v>7745.95335914219</v>
          </cell>
          <cell r="B3">
            <v>7845.8236234725</v>
          </cell>
          <cell r="C3">
            <v>8706.64181590575</v>
          </cell>
          <cell r="D3">
            <v>8368.77064862142</v>
          </cell>
          <cell r="E3">
            <v>8599.94127990582</v>
          </cell>
          <cell r="F3">
            <v>9899.285071194</v>
          </cell>
          <cell r="G3">
            <v>9006.28210373407</v>
          </cell>
          <cell r="H3">
            <v>6942.38301733975</v>
          </cell>
          <cell r="I3">
            <v>8265.43627151711</v>
          </cell>
          <cell r="J3">
            <v>10162.915925857</v>
          </cell>
          <cell r="K3">
            <v>8493.67289533475</v>
          </cell>
          <cell r="L3">
            <v>9181.89259233113</v>
          </cell>
          <cell r="M3">
            <v>8296.09889035303</v>
          </cell>
          <cell r="N3">
            <v>9460.4685930441</v>
          </cell>
          <cell r="O3">
            <v>8587.25255267584</v>
          </cell>
        </row>
        <row r="3">
          <cell r="Z3">
            <v>6373.81304980843</v>
          </cell>
          <cell r="AA3">
            <v>6455.99201017165</v>
          </cell>
          <cell r="AB3">
            <v>7164.32240851673</v>
          </cell>
          <cell r="AC3">
            <v>6886.30270515134</v>
          </cell>
          <cell r="AD3">
            <v>7076.52311032251</v>
          </cell>
          <cell r="AE3">
            <v>8145.69743001106</v>
          </cell>
          <cell r="AF3">
            <v>7410.88355964404</v>
          </cell>
          <cell r="AG3">
            <v>5712.58945426813</v>
          </cell>
          <cell r="AH3">
            <v>6801.27327484836</v>
          </cell>
          <cell r="AI3">
            <v>8362.62796184809</v>
          </cell>
          <cell r="AJ3">
            <v>6989.0794110183</v>
          </cell>
          <cell r="AK3">
            <v>7555.38590454676</v>
          </cell>
          <cell r="AL3">
            <v>6826.50422977621</v>
          </cell>
          <cell r="AM3">
            <v>7784.614156562</v>
          </cell>
          <cell r="AN3">
            <v>7066.08210048755</v>
          </cell>
        </row>
        <row r="3"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</row>
        <row r="3">
          <cell r="BX3">
            <v>3.58567748765901</v>
          </cell>
          <cell r="BY3">
            <v>3.69818864227847</v>
          </cell>
          <cell r="BZ3">
            <v>4.07098589380821</v>
          </cell>
          <cell r="CA3">
            <v>3.79707126705976</v>
          </cell>
          <cell r="CB3">
            <v>3.89912776036739</v>
          </cell>
          <cell r="CC3">
            <v>4.66698571050322</v>
          </cell>
          <cell r="CD3">
            <v>4.08663386877004</v>
          </cell>
          <cell r="CE3">
            <v>3.20210112295052</v>
          </cell>
          <cell r="CF3">
            <v>3.76045707496016</v>
          </cell>
          <cell r="CG3">
            <v>4.62299861321291</v>
          </cell>
          <cell r="CH3">
            <v>3.95441399560325</v>
          </cell>
          <cell r="CI3">
            <v>4.33022928909459</v>
          </cell>
          <cell r="CJ3">
            <v>3.8494192975071</v>
          </cell>
          <cell r="CK3">
            <v>4.22088490359784</v>
          </cell>
          <cell r="CL3">
            <v>4.11815092583557</v>
          </cell>
          <cell r="CM3">
            <v>4.87007031904737</v>
          </cell>
          <cell r="CN3">
            <v>4.78278721121122</v>
          </cell>
          <cell r="CO3">
            <v>4.82150542479955</v>
          </cell>
          <cell r="CP3">
            <v>4.96871968601435</v>
          </cell>
          <cell r="CQ3">
            <v>4.97232605350741</v>
          </cell>
          <cell r="CR3">
            <v>4.781882920721</v>
          </cell>
          <cell r="CS3">
            <v>4.9683409931896</v>
          </cell>
          <cell r="CT3">
            <v>4.88770635615412</v>
          </cell>
          <cell r="CU3">
            <v>4.95514907871695</v>
          </cell>
          <cell r="CV3">
            <v>4.95594124104491</v>
          </cell>
          <cell r="CW3">
            <v>4.84222511633917</v>
          </cell>
          <cell r="CX3">
            <v>4.78027513735775</v>
          </cell>
          <cell r="CY3">
            <v>4.85859031427607</v>
          </cell>
          <cell r="CZ3">
            <v>5.05290016313843</v>
          </cell>
          <cell r="DA3">
            <v>4.70092752574475</v>
          </cell>
        </row>
        <row r="4">
          <cell r="A4">
            <v>8399.30224285674</v>
          </cell>
          <cell r="B4">
            <v>8376.7527659541</v>
          </cell>
          <cell r="C4">
            <v>8283.4960700683</v>
          </cell>
          <cell r="D4">
            <v>6629.96987371461</v>
          </cell>
          <cell r="E4">
            <v>5932.02020596296</v>
          </cell>
          <cell r="F4">
            <v>6972.29045738222</v>
          </cell>
          <cell r="G4">
            <v>7450.93100010194</v>
          </cell>
          <cell r="H4">
            <v>8075.79615288451</v>
          </cell>
          <cell r="I4">
            <v>8522.58957943901</v>
          </cell>
          <cell r="J4">
            <v>8118.28463676503</v>
          </cell>
          <cell r="K4">
            <v>9078.07350114996</v>
          </cell>
          <cell r="L4">
            <v>8929.84141220345</v>
          </cell>
          <cell r="M4">
            <v>10998.2162017959</v>
          </cell>
          <cell r="N4">
            <v>9262.31157747028</v>
          </cell>
          <cell r="O4">
            <v>11414.059643981</v>
          </cell>
        </row>
        <row r="4">
          <cell r="Z4">
            <v>6911.42584555069</v>
          </cell>
          <cell r="AA4">
            <v>6892.87084741366</v>
          </cell>
          <cell r="AB4">
            <v>6816.13390908478</v>
          </cell>
          <cell r="AC4">
            <v>5455.51806751374</v>
          </cell>
          <cell r="AD4">
            <v>4881.20519804952</v>
          </cell>
          <cell r="AE4">
            <v>5737.19900493166</v>
          </cell>
          <cell r="AF4">
            <v>6131.05179436959</v>
          </cell>
          <cell r="AG4">
            <v>6645.22654865925</v>
          </cell>
          <cell r="AH4">
            <v>7012.87371108124</v>
          </cell>
          <cell r="AI4">
            <v>6680.18850110951</v>
          </cell>
          <cell r="AJ4">
            <v>7469.95762380339</v>
          </cell>
          <cell r="AK4">
            <v>7347.98379061312</v>
          </cell>
          <cell r="AL4">
            <v>9049.96076033493</v>
          </cell>
          <cell r="AM4">
            <v>7621.55924088983</v>
          </cell>
          <cell r="AN4">
            <v>9392.14050704722</v>
          </cell>
        </row>
        <row r="4"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</row>
        <row r="4">
          <cell r="BX4">
            <v>3.76159532227446</v>
          </cell>
          <cell r="BY4">
            <v>3.85960370651794</v>
          </cell>
          <cell r="BZ4">
            <v>3.87816695618516</v>
          </cell>
          <cell r="CA4">
            <v>3.06339308307603</v>
          </cell>
          <cell r="CB4">
            <v>2.6848044816771</v>
          </cell>
          <cell r="CC4">
            <v>3.20699827325234</v>
          </cell>
          <cell r="CD4">
            <v>3.48847028050571</v>
          </cell>
          <cell r="CE4">
            <v>3.67849233051657</v>
          </cell>
          <cell r="CF4">
            <v>3.97219223081635</v>
          </cell>
          <cell r="CG4">
            <v>3.79881297108859</v>
          </cell>
          <cell r="CH4">
            <v>4.22806705130114</v>
          </cell>
          <cell r="CI4">
            <v>3.99907960149113</v>
          </cell>
          <cell r="CJ4">
            <v>5.13598160150793</v>
          </cell>
          <cell r="CK4">
            <v>4.23407591565185</v>
          </cell>
          <cell r="CL4">
            <v>5.06631109943779</v>
          </cell>
          <cell r="CM4">
            <v>5.03387835564193</v>
          </cell>
          <cell r="CN4">
            <v>4.89287996906405</v>
          </cell>
          <cell r="CO4">
            <v>4.81524897920177</v>
          </cell>
          <cell r="CP4">
            <v>4.87910772048068</v>
          </cell>
          <cell r="CQ4">
            <v>4.98105728645438</v>
          </cell>
          <cell r="CR4">
            <v>4.90126657356393</v>
          </cell>
          <cell r="CS4">
            <v>4.81511975900222</v>
          </cell>
          <cell r="CT4">
            <v>4.94933752675688</v>
          </cell>
          <cell r="CU4">
            <v>4.83696445606074</v>
          </cell>
          <cell r="CV4">
            <v>4.81779083195166</v>
          </cell>
          <cell r="CW4">
            <v>4.84042402288551</v>
          </cell>
          <cell r="CX4">
            <v>5.0340239370403</v>
          </cell>
          <cell r="CY4">
            <v>4.82758992647751</v>
          </cell>
          <cell r="CZ4">
            <v>4.93165088146542</v>
          </cell>
          <cell r="DA4">
            <v>5.07901928939675</v>
          </cell>
        </row>
        <row r="5">
          <cell r="A5">
            <v>8591.33768859671</v>
          </cell>
          <cell r="B5">
            <v>7565.42353460362</v>
          </cell>
          <cell r="C5">
            <v>8930.70425251952</v>
          </cell>
          <cell r="D5">
            <v>7292.18306571693</v>
          </cell>
          <cell r="E5">
            <v>6821.21334965225</v>
          </cell>
          <cell r="F5">
            <v>7698.59789887867</v>
          </cell>
          <cell r="G5">
            <v>7498.90339294627</v>
          </cell>
          <cell r="H5">
            <v>7542.53814184332</v>
          </cell>
          <cell r="I5">
            <v>7499.9761805036</v>
          </cell>
          <cell r="J5">
            <v>9249.86715550972</v>
          </cell>
          <cell r="K5">
            <v>8075.06051043897</v>
          </cell>
          <cell r="L5">
            <v>8522.21549426757</v>
          </cell>
          <cell r="M5">
            <v>10103.2002067207</v>
          </cell>
          <cell r="N5">
            <v>9096.13358049426</v>
          </cell>
          <cell r="O5">
            <v>9827.6476541037</v>
          </cell>
        </row>
        <row r="5">
          <cell r="Z5">
            <v>7069.44358375958</v>
          </cell>
          <cell r="AA5">
            <v>6225.26279418812</v>
          </cell>
          <cell r="AB5">
            <v>7348.69378493035</v>
          </cell>
          <cell r="AC5">
            <v>6000.42492264707</v>
          </cell>
          <cell r="AD5">
            <v>5612.88412771385</v>
          </cell>
          <cell r="AE5">
            <v>6334.8462710773</v>
          </cell>
          <cell r="AF5">
            <v>6170.5262204815</v>
          </cell>
          <cell r="AG5">
            <v>6206.43138528822</v>
          </cell>
          <cell r="AH5">
            <v>6171.40897138582</v>
          </cell>
          <cell r="AI5">
            <v>7611.31925939086</v>
          </cell>
          <cell r="AJ5">
            <v>6644.62122001835</v>
          </cell>
          <cell r="AK5">
            <v>7012.56589242588</v>
          </cell>
          <cell r="AL5">
            <v>8313.49045581587</v>
          </cell>
          <cell r="AM5">
            <v>7484.81848909242</v>
          </cell>
          <cell r="AN5">
            <v>8086.75006966248</v>
          </cell>
        </row>
        <row r="5"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</row>
        <row r="5">
          <cell r="BX5">
            <v>3.93576399778538</v>
          </cell>
          <cell r="BY5">
            <v>3.44531215751198</v>
          </cell>
          <cell r="BZ5">
            <v>4.0656250553793</v>
          </cell>
          <cell r="CA5">
            <v>3.39766368606187</v>
          </cell>
          <cell r="CB5">
            <v>3.22168350544069</v>
          </cell>
          <cell r="CC5">
            <v>3.45033649619133</v>
          </cell>
          <cell r="CD5">
            <v>3.3488332946041</v>
          </cell>
          <cell r="CE5">
            <v>3.50540398953779</v>
          </cell>
          <cell r="CF5">
            <v>3.41357303593902</v>
          </cell>
          <cell r="CG5">
            <v>4.1729239913055</v>
          </cell>
          <cell r="CH5">
            <v>3.77341749150788</v>
          </cell>
          <cell r="CI5">
            <v>4.03788600778584</v>
          </cell>
          <cell r="CJ5">
            <v>4.70063987048061</v>
          </cell>
          <cell r="CK5">
            <v>4.1702363229479</v>
          </cell>
          <cell r="CL5">
            <v>4.49977699501905</v>
          </cell>
          <cell r="CM5">
            <v>4.92111279958379</v>
          </cell>
          <cell r="CN5">
            <v>4.95035390840799</v>
          </cell>
          <cell r="CO5">
            <v>4.95210634421571</v>
          </cell>
          <cell r="CP5">
            <v>4.83847780563412</v>
          </cell>
          <cell r="CQ5">
            <v>4.77320776776894</v>
          </cell>
          <cell r="CR5">
            <v>5.03015958808341</v>
          </cell>
          <cell r="CS5">
            <v>5.0481913555476</v>
          </cell>
          <cell r="CT5">
            <v>4.85077373514699</v>
          </cell>
          <cell r="CU5">
            <v>4.95315893540493</v>
          </cell>
          <cell r="CV5">
            <v>4.99719849228773</v>
          </cell>
          <cell r="CW5">
            <v>4.8243910830566</v>
          </cell>
          <cell r="CX5">
            <v>4.75806133637057</v>
          </cell>
          <cell r="CY5">
            <v>4.84544377103892</v>
          </cell>
          <cell r="CZ5">
            <v>4.91731173892202</v>
          </cell>
          <cell r="DA5">
            <v>4.92368392198892</v>
          </cell>
        </row>
        <row r="6">
          <cell r="A6">
            <v>8875.33943576174</v>
          </cell>
          <cell r="B6">
            <v>7365.84331204908</v>
          </cell>
          <cell r="C6">
            <v>8539.33485093434</v>
          </cell>
          <cell r="D6">
            <v>7261.84453748041</v>
          </cell>
          <cell r="E6">
            <v>7288.86176217751</v>
          </cell>
          <cell r="F6">
            <v>5689.17752894159</v>
          </cell>
          <cell r="G6">
            <v>7571.45068637269</v>
          </cell>
          <cell r="H6">
            <v>6980.50666352786</v>
          </cell>
          <cell r="I6">
            <v>7212.14970914789</v>
          </cell>
          <cell r="J6">
            <v>7096.90373620976</v>
          </cell>
          <cell r="K6">
            <v>8056.77679061693</v>
          </cell>
          <cell r="L6">
            <v>8481.24997144524</v>
          </cell>
          <cell r="M6">
            <v>9472.99296756911</v>
          </cell>
          <cell r="N6">
            <v>8562.91387534989</v>
          </cell>
          <cell r="O6">
            <v>8849.59394219931</v>
          </cell>
        </row>
        <row r="6">
          <cell r="Z6">
            <v>7303.13644999823</v>
          </cell>
          <cell r="AA6">
            <v>6061.0367824861</v>
          </cell>
          <cell r="AB6">
            <v>7026.65267734026</v>
          </cell>
          <cell r="AC6">
            <v>5975.46064798388</v>
          </cell>
          <cell r="AD6">
            <v>5997.69196430607</v>
          </cell>
          <cell r="AE6">
            <v>4681.38036667194</v>
          </cell>
          <cell r="AF6">
            <v>6230.22227907238</v>
          </cell>
          <cell r="AG6">
            <v>5743.95976884578</v>
          </cell>
          <cell r="AH6">
            <v>5934.5689035274</v>
          </cell>
          <cell r="AI6">
            <v>5839.73793150975</v>
          </cell>
          <cell r="AJ6">
            <v>6629.57633056479</v>
          </cell>
          <cell r="AK6">
            <v>6978.85711936066</v>
          </cell>
          <cell r="AL6">
            <v>7794.91992759972</v>
          </cell>
          <cell r="AM6">
            <v>7046.05484600219</v>
          </cell>
          <cell r="AN6">
            <v>7281.951586724</v>
          </cell>
        </row>
        <row r="6"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</row>
        <row r="6">
          <cell r="BX6">
            <v>4.09070491488021</v>
          </cell>
          <cell r="BY6">
            <v>3.44015294488308</v>
          </cell>
          <cell r="BZ6">
            <v>3.90615147613266</v>
          </cell>
          <cell r="CA6">
            <v>3.37731931464545</v>
          </cell>
          <cell r="CB6">
            <v>3.40836624577828</v>
          </cell>
          <cell r="CC6">
            <v>2.63319044242144</v>
          </cell>
          <cell r="CD6">
            <v>3.44767329570137</v>
          </cell>
          <cell r="CE6">
            <v>3.2703665130861</v>
          </cell>
          <cell r="CF6">
            <v>3.32028776460901</v>
          </cell>
          <cell r="CG6">
            <v>3.31629663939311</v>
          </cell>
          <cell r="CH6">
            <v>3.61264346171638</v>
          </cell>
          <cell r="CI6">
            <v>3.91351738783947</v>
          </cell>
          <cell r="CJ6">
            <v>4.33364374220638</v>
          </cell>
          <cell r="CK6">
            <v>3.93210566999505</v>
          </cell>
          <cell r="CL6">
            <v>4.23026832896014</v>
          </cell>
          <cell r="CM6">
            <v>4.89123352332534</v>
          </cell>
          <cell r="CN6">
            <v>4.82698894265403</v>
          </cell>
          <cell r="CO6">
            <v>4.92840673056785</v>
          </cell>
          <cell r="CP6">
            <v>4.84737258688498</v>
          </cell>
          <cell r="CQ6">
            <v>4.82108775700793</v>
          </cell>
          <cell r="CR6">
            <v>4.87078314887219</v>
          </cell>
          <cell r="CS6">
            <v>4.95090476111151</v>
          </cell>
          <cell r="CT6">
            <v>4.81196098848852</v>
          </cell>
          <cell r="CU6">
            <v>4.89689269095358</v>
          </cell>
          <cell r="CV6">
            <v>4.82444236564562</v>
          </cell>
          <cell r="CW6">
            <v>5.02768208818364</v>
          </cell>
          <cell r="CX6">
            <v>4.88567050981079</v>
          </cell>
          <cell r="CY6">
            <v>4.92794199927695</v>
          </cell>
          <cell r="CZ6">
            <v>4.90939498380396</v>
          </cell>
          <cell r="DA6">
            <v>4.71614345497054</v>
          </cell>
        </row>
        <row r="7">
          <cell r="A7">
            <v>9350.26948459273</v>
          </cell>
          <cell r="B7">
            <v>7460.75744124776</v>
          </cell>
          <cell r="C7">
            <v>6572.9691646419</v>
          </cell>
          <cell r="D7">
            <v>7287.0694160291</v>
          </cell>
          <cell r="E7">
            <v>7510.61786213461</v>
          </cell>
          <cell r="F7">
            <v>7226.84399920654</v>
          </cell>
          <cell r="G7">
            <v>7988.4834202792</v>
          </cell>
          <cell r="H7">
            <v>6522.89104574486</v>
          </cell>
          <cell r="I7">
            <v>7572.71269364693</v>
          </cell>
          <cell r="J7">
            <v>7736.36686591231</v>
          </cell>
          <cell r="K7">
            <v>7604.82367875712</v>
          </cell>
          <cell r="L7">
            <v>7894.92378828433</v>
          </cell>
          <cell r="M7">
            <v>8830.57803457115</v>
          </cell>
          <cell r="N7">
            <v>8833.03065453375</v>
          </cell>
          <cell r="O7">
            <v>9475.39848464875</v>
          </cell>
        </row>
        <row r="7">
          <cell r="Z7">
            <v>7693.9360330363</v>
          </cell>
          <cell r="AA7">
            <v>6139.1375516553</v>
          </cell>
          <cell r="AB7">
            <v>5408.61462690533</v>
          </cell>
          <cell r="AC7">
            <v>5996.21711947537</v>
          </cell>
          <cell r="AD7">
            <v>6180.16555512791</v>
          </cell>
          <cell r="AE7">
            <v>5946.66020506138</v>
          </cell>
          <cell r="AF7">
            <v>6573.3806429726</v>
          </cell>
          <cell r="AG7">
            <v>5367.40748907005</v>
          </cell>
          <cell r="AH7">
            <v>6231.26073077233</v>
          </cell>
          <cell r="AI7">
            <v>6365.92473537927</v>
          </cell>
          <cell r="AJ7">
            <v>6257.68348423443</v>
          </cell>
          <cell r="AK7">
            <v>6496.39443150254</v>
          </cell>
          <cell r="AL7">
            <v>7266.30421130426</v>
          </cell>
          <cell r="AM7">
            <v>7268.3223671592</v>
          </cell>
          <cell r="AN7">
            <v>7796.89932451097</v>
          </cell>
        </row>
        <row r="7"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7">
          <cell r="BX7">
            <v>4.40805500295399</v>
          </cell>
          <cell r="BY7">
            <v>3.50669841375889</v>
          </cell>
          <cell r="BZ7">
            <v>3.01009356381561</v>
          </cell>
          <cell r="CA7">
            <v>3.3880455484998</v>
          </cell>
          <cell r="CB7">
            <v>3.45004066005376</v>
          </cell>
          <cell r="CC7">
            <v>3.33250063175159</v>
          </cell>
          <cell r="CD7">
            <v>3.60573897225711</v>
          </cell>
          <cell r="CE7">
            <v>2.93788226059495</v>
          </cell>
          <cell r="CF7">
            <v>3.51711901562105</v>
          </cell>
          <cell r="CG7">
            <v>3.55901127723894</v>
          </cell>
          <cell r="CH7">
            <v>3.48877055075117</v>
          </cell>
          <cell r="CI7">
            <v>3.56762797004521</v>
          </cell>
          <cell r="CJ7">
            <v>4.10962749850768</v>
          </cell>
          <cell r="CK7">
            <v>4.03094769229846</v>
          </cell>
          <cell r="CL7">
            <v>4.26969965168336</v>
          </cell>
          <cell r="CM7">
            <v>4.78199042178767</v>
          </cell>
          <cell r="CN7">
            <v>4.79640760381579</v>
          </cell>
          <cell r="CO7">
            <v>4.92281118554685</v>
          </cell>
          <cell r="CP7">
            <v>4.84881087724039</v>
          </cell>
          <cell r="CQ7">
            <v>4.90775677546483</v>
          </cell>
          <cell r="CR7">
            <v>4.88888721720387</v>
          </cell>
          <cell r="CS7">
            <v>4.99461058443395</v>
          </cell>
          <cell r="CT7">
            <v>5.00538302527966</v>
          </cell>
          <cell r="CU7">
            <v>4.85395777958366</v>
          </cell>
          <cell r="CV7">
            <v>4.90048733408374</v>
          </cell>
          <cell r="CW7">
            <v>4.91414899993343</v>
          </cell>
          <cell r="CX7">
            <v>4.98884442482958</v>
          </cell>
          <cell r="CY7">
            <v>4.84415747605485</v>
          </cell>
          <cell r="CZ7">
            <v>4.9400819571204</v>
          </cell>
          <cell r="DA7">
            <v>5.00301420591422</v>
          </cell>
        </row>
        <row r="8">
          <cell r="A8">
            <v>9822.82840363176</v>
          </cell>
          <cell r="B8">
            <v>7323.98457835288</v>
          </cell>
          <cell r="C8">
            <v>6729.15945736523</v>
          </cell>
          <cell r="D8">
            <v>7740.7886866211</v>
          </cell>
          <cell r="E8">
            <v>8118.83348558697</v>
          </cell>
          <cell r="F8">
            <v>7921.09098192733</v>
          </cell>
          <cell r="G8">
            <v>8004.93074127423</v>
          </cell>
          <cell r="H8">
            <v>6959.69833485886</v>
          </cell>
          <cell r="I8">
            <v>7669.99396857921</v>
          </cell>
          <cell r="J8">
            <v>7475.98413070574</v>
          </cell>
          <cell r="K8">
            <v>7166.08678214424</v>
          </cell>
          <cell r="L8">
            <v>8629.32952885935</v>
          </cell>
          <cell r="M8">
            <v>7621.00284430788</v>
          </cell>
          <cell r="N8">
            <v>8755.38926780391</v>
          </cell>
          <cell r="O8">
            <v>11161.0840064812</v>
          </cell>
        </row>
        <row r="8">
          <cell r="Z8">
            <v>8082.78451498842</v>
          </cell>
          <cell r="AA8">
            <v>6026.59302447323</v>
          </cell>
          <cell r="AB8">
            <v>5537.13692491768</v>
          </cell>
          <cell r="AC8">
            <v>6369.56326213393</v>
          </cell>
          <cell r="AD8">
            <v>6680.640125283</v>
          </cell>
          <cell r="AE8">
            <v>6517.9262937002</v>
          </cell>
          <cell r="AF8">
            <v>6586.91443853423</v>
          </cell>
          <cell r="AG8">
            <v>5726.83748696958</v>
          </cell>
          <cell r="AH8">
            <v>6311.30932271661</v>
          </cell>
          <cell r="AI8">
            <v>6151.66694183786</v>
          </cell>
          <cell r="AJ8">
            <v>5896.66569502155</v>
          </cell>
          <cell r="AK8">
            <v>7100.70544088998</v>
          </cell>
          <cell r="AL8">
            <v>6270.99662617334</v>
          </cell>
          <cell r="AM8">
            <v>7204.43459750722</v>
          </cell>
          <cell r="AN8">
            <v>9183.97769676171</v>
          </cell>
        </row>
        <row r="8"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8">
          <cell r="BX8">
            <v>4.46175591326894</v>
          </cell>
          <cell r="BY8">
            <v>3.33438962815638</v>
          </cell>
          <cell r="BZ8">
            <v>3.13500687591208</v>
          </cell>
          <cell r="CA8">
            <v>3.46126312725959</v>
          </cell>
          <cell r="CB8">
            <v>3.6157291748842</v>
          </cell>
          <cell r="CC8">
            <v>3.6473511010409</v>
          </cell>
          <cell r="CD8">
            <v>3.60254050955195</v>
          </cell>
          <cell r="CE8">
            <v>3.17683935235096</v>
          </cell>
          <cell r="CF8">
            <v>3.57920964973694</v>
          </cell>
          <cell r="CG8">
            <v>3.42074113259135</v>
          </cell>
          <cell r="CH8">
            <v>3.30001503254549</v>
          </cell>
          <cell r="CI8">
            <v>3.98857186614835</v>
          </cell>
          <cell r="CJ8">
            <v>3.55326193860522</v>
          </cell>
          <cell r="CK8">
            <v>4.03703875131599</v>
          </cell>
          <cell r="CL8">
            <v>5.02575765957873</v>
          </cell>
          <cell r="CM8">
            <v>4.96320631160051</v>
          </cell>
          <cell r="CN8">
            <v>4.95179496308874</v>
          </cell>
          <cell r="CO8">
            <v>4.83898082234536</v>
          </cell>
          <cell r="CP8">
            <v>5.04176007740799</v>
          </cell>
          <cell r="CQ8">
            <v>5.06208367541756</v>
          </cell>
          <cell r="CR8">
            <v>4.89597294497126</v>
          </cell>
          <cell r="CS8">
            <v>5.0093374049902</v>
          </cell>
          <cell r="CT8">
            <v>4.93886028769878</v>
          </cell>
          <cell r="CU8">
            <v>4.83102698934456</v>
          </cell>
          <cell r="CV8">
            <v>4.92696798125294</v>
          </cell>
          <cell r="CW8">
            <v>4.89550754168826</v>
          </cell>
          <cell r="CX8">
            <v>4.87743186336862</v>
          </cell>
          <cell r="CY8">
            <v>4.83522266900244</v>
          </cell>
          <cell r="CZ8">
            <v>4.88927112058005</v>
          </cell>
          <cell r="DA8">
            <v>5.00652527144795</v>
          </cell>
        </row>
        <row r="9">
          <cell r="A9">
            <v>8832.2248688079</v>
          </cell>
          <cell r="B9">
            <v>8201.81134496524</v>
          </cell>
          <cell r="C9">
            <v>8677.30294877154</v>
          </cell>
          <cell r="D9">
            <v>7459.58927934478</v>
          </cell>
          <cell r="E9">
            <v>8086.78344178751</v>
          </cell>
          <cell r="F9">
            <v>7573.72174346155</v>
          </cell>
          <cell r="G9">
            <v>7493.42482024994</v>
          </cell>
          <cell r="H9">
            <v>8056.63366810119</v>
          </cell>
          <cell r="I9">
            <v>7414.89891258892</v>
          </cell>
          <cell r="J9">
            <v>7331.84692584937</v>
          </cell>
          <cell r="K9">
            <v>8458.16836477071</v>
          </cell>
          <cell r="L9">
            <v>9256.36381044211</v>
          </cell>
          <cell r="M9">
            <v>8902.34264518217</v>
          </cell>
          <cell r="N9">
            <v>10424.4217156319</v>
          </cell>
          <cell r="O9">
            <v>8254.62602804531</v>
          </cell>
        </row>
        <row r="9">
          <cell r="Z9">
            <v>7267.65932061908</v>
          </cell>
          <cell r="AA9">
            <v>6748.9190495714</v>
          </cell>
          <cell r="AB9">
            <v>7140.18071213201</v>
          </cell>
          <cell r="AC9">
            <v>6138.17632128942</v>
          </cell>
          <cell r="AD9">
            <v>6654.26751781372</v>
          </cell>
          <cell r="AE9">
            <v>6232.09103461979</v>
          </cell>
          <cell r="AF9">
            <v>6166.01813780567</v>
          </cell>
          <cell r="AG9">
            <v>6629.45856118041</v>
          </cell>
          <cell r="AH9">
            <v>6101.40253378746</v>
          </cell>
          <cell r="AI9">
            <v>6033.06261327034</v>
          </cell>
          <cell r="AJ9">
            <v>6959.8642544399</v>
          </cell>
          <cell r="AK9">
            <v>7616.66507830665</v>
          </cell>
          <cell r="AL9">
            <v>7325.3562337499</v>
          </cell>
          <cell r="AM9">
            <v>8577.80986886283</v>
          </cell>
          <cell r="AN9">
            <v>6792.37798879157</v>
          </cell>
        </row>
        <row r="9"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9">
          <cell r="BX9">
            <v>4.07625106051517</v>
          </cell>
          <cell r="BY9">
            <v>3.84800009448962</v>
          </cell>
          <cell r="BZ9">
            <v>3.96501576297574</v>
          </cell>
          <cell r="CA9">
            <v>3.39051232804045</v>
          </cell>
          <cell r="CB9">
            <v>3.71733470150277</v>
          </cell>
          <cell r="CC9">
            <v>3.54112653868268</v>
          </cell>
          <cell r="CD9">
            <v>3.48851916642344</v>
          </cell>
          <cell r="CE9">
            <v>3.67957845773682</v>
          </cell>
          <cell r="CF9">
            <v>3.44821264191591</v>
          </cell>
          <cell r="CG9">
            <v>3.43224149941744</v>
          </cell>
          <cell r="CH9">
            <v>3.85231268934354</v>
          </cell>
          <cell r="CI9">
            <v>4.1488122996325</v>
          </cell>
          <cell r="CJ9">
            <v>4.20327283853605</v>
          </cell>
          <cell r="CK9">
            <v>4.75515129433908</v>
          </cell>
          <cell r="CL9">
            <v>3.84317244961167</v>
          </cell>
          <cell r="CM9">
            <v>4.88473234434189</v>
          </cell>
          <cell r="CN9">
            <v>4.80514259949892</v>
          </cell>
          <cell r="CO9">
            <v>4.93368503601272</v>
          </cell>
          <cell r="CP9">
            <v>4.95999418409712</v>
          </cell>
          <cell r="CQ9">
            <v>4.90428529463554</v>
          </cell>
          <cell r="CR9">
            <v>4.82169214405105</v>
          </cell>
          <cell r="CS9">
            <v>4.84251327616163</v>
          </cell>
          <cell r="CT9">
            <v>4.93613612978616</v>
          </cell>
          <cell r="CU9">
            <v>4.84777856279686</v>
          </cell>
          <cell r="CV9">
            <v>4.81578544787701</v>
          </cell>
          <cell r="CW9">
            <v>4.94978543610648</v>
          </cell>
          <cell r="CX9">
            <v>5.02977094404896</v>
          </cell>
          <cell r="CY9">
            <v>4.77472434089035</v>
          </cell>
          <cell r="CZ9">
            <v>4.94218743024348</v>
          </cell>
          <cell r="DA9">
            <v>4.84215970212132</v>
          </cell>
        </row>
        <row r="10">
          <cell r="A10">
            <v>6831.82896887002</v>
          </cell>
          <cell r="B10">
            <v>8078.99511339423</v>
          </cell>
          <cell r="C10">
            <v>7195.66577881557</v>
          </cell>
          <cell r="D10">
            <v>8104.72575137396</v>
          </cell>
          <cell r="E10">
            <v>6285.67984042508</v>
          </cell>
          <cell r="F10">
            <v>7409.08264907772</v>
          </cell>
          <cell r="G10">
            <v>8055.62991395399</v>
          </cell>
          <cell r="H10">
            <v>7765.70374137605</v>
          </cell>
          <cell r="I10">
            <v>8743.46055310867</v>
          </cell>
          <cell r="J10">
            <v>9482.80725181293</v>
          </cell>
          <cell r="K10">
            <v>7296.67989196538</v>
          </cell>
          <cell r="L10">
            <v>8694.98119706259</v>
          </cell>
          <cell r="M10">
            <v>8884.19519514205</v>
          </cell>
          <cell r="N10">
            <v>9125.19615979441</v>
          </cell>
          <cell r="O10">
            <v>10218.2625808314</v>
          </cell>
        </row>
        <row r="10">
          <cell r="Z10">
            <v>5621.61926581305</v>
          </cell>
          <cell r="AA10">
            <v>6647.85883616439</v>
          </cell>
          <cell r="AB10">
            <v>5921.0049837111</v>
          </cell>
          <cell r="AC10">
            <v>6669.03147541629</v>
          </cell>
          <cell r="AD10">
            <v>5172.21655440693</v>
          </cell>
          <cell r="AE10">
            <v>6096.61657981253</v>
          </cell>
          <cell r="AF10">
            <v>6628.63261491071</v>
          </cell>
          <cell r="AG10">
            <v>6390.06479290372</v>
          </cell>
          <cell r="AH10">
            <v>7194.61896941514</v>
          </cell>
          <cell r="AI10">
            <v>7802.99568149179</v>
          </cell>
          <cell r="AJ10">
            <v>6004.1251682458</v>
          </cell>
          <cell r="AK10">
            <v>7154.7273850115</v>
          </cell>
          <cell r="AL10">
            <v>7310.42347485974</v>
          </cell>
          <cell r="AM10">
            <v>7508.7328400594</v>
          </cell>
          <cell r="AN10">
            <v>8408.17035222702</v>
          </cell>
        </row>
        <row r="10"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0">
          <cell r="BX10">
            <v>3.17617198346833</v>
          </cell>
          <cell r="BY10">
            <v>3.76426332062367</v>
          </cell>
          <cell r="BZ10">
            <v>3.41020524243155</v>
          </cell>
          <cell r="CA10">
            <v>3.7264973395046</v>
          </cell>
          <cell r="CB10">
            <v>2.92590978149153</v>
          </cell>
          <cell r="CC10">
            <v>3.51898067275519</v>
          </cell>
          <cell r="CD10">
            <v>3.74905942083942</v>
          </cell>
          <cell r="CE10">
            <v>3.65511469301902</v>
          </cell>
          <cell r="CF10">
            <v>3.81701825997458</v>
          </cell>
          <cell r="CG10">
            <v>4.2706098433142</v>
          </cell>
          <cell r="CH10">
            <v>3.36941059499419</v>
          </cell>
          <cell r="CI10">
            <v>4.04374680381598</v>
          </cell>
          <cell r="CJ10">
            <v>4.00824813563578</v>
          </cell>
          <cell r="CK10">
            <v>4.2266018479483</v>
          </cell>
          <cell r="CL10">
            <v>4.63785200514781</v>
          </cell>
          <cell r="CM10">
            <v>4.84913811305881</v>
          </cell>
          <cell r="CN10">
            <v>4.83847975780951</v>
          </cell>
          <cell r="CO10">
            <v>4.75687834279897</v>
          </cell>
          <cell r="CP10">
            <v>4.90308121705477</v>
          </cell>
          <cell r="CQ10">
            <v>4.84309407046038</v>
          </cell>
          <cell r="CR10">
            <v>4.74656176775656</v>
          </cell>
          <cell r="CS10">
            <v>4.84405160403113</v>
          </cell>
          <cell r="CT10">
            <v>4.78973392088359</v>
          </cell>
          <cell r="CU10">
            <v>5.16405306582001</v>
          </cell>
          <cell r="CV10">
            <v>5.00585891584539</v>
          </cell>
          <cell r="CW10">
            <v>4.88205801324203</v>
          </cell>
          <cell r="CX10">
            <v>4.84748273980706</v>
          </cell>
          <cell r="CY10">
            <v>4.99683572164683</v>
          </cell>
          <cell r="CZ10">
            <v>4.86723650221972</v>
          </cell>
          <cell r="DA10">
            <v>4.96697245432095</v>
          </cell>
        </row>
        <row r="11">
          <cell r="A11">
            <v>9878.05217120259</v>
          </cell>
          <cell r="B11">
            <v>7896.85635639399</v>
          </cell>
          <cell r="C11">
            <v>7553.46506266717</v>
          </cell>
          <cell r="D11">
            <v>7249.67706386298</v>
          </cell>
          <cell r="E11">
            <v>7366.79740972025</v>
          </cell>
          <cell r="F11">
            <v>7682.30602330881</v>
          </cell>
          <cell r="G11">
            <v>6141.61277301055</v>
          </cell>
          <cell r="H11">
            <v>7171.02870346378</v>
          </cell>
          <cell r="I11">
            <v>7101.6915222826</v>
          </cell>
          <cell r="J11">
            <v>7766.63260298399</v>
          </cell>
          <cell r="K11">
            <v>7904.60150953775</v>
          </cell>
          <cell r="L11">
            <v>9159.39549364681</v>
          </cell>
          <cell r="M11">
            <v>9333.90668260718</v>
          </cell>
          <cell r="N11">
            <v>8588.62467206779</v>
          </cell>
          <cell r="O11">
            <v>8719.72224145461</v>
          </cell>
        </row>
        <row r="11">
          <cell r="Z11">
            <v>8128.22578658956</v>
          </cell>
          <cell r="AA11">
            <v>6497.98465897563</v>
          </cell>
          <cell r="AB11">
            <v>6215.42268013755</v>
          </cell>
          <cell r="AC11">
            <v>5965.44855540725</v>
          </cell>
          <cell r="AD11">
            <v>6061.8218685698</v>
          </cell>
          <cell r="AE11">
            <v>6321.44038489411</v>
          </cell>
          <cell r="AF11">
            <v>5053.66993893439</v>
          </cell>
          <cell r="AG11">
            <v>5900.73219027877</v>
          </cell>
          <cell r="AH11">
            <v>5843.67759547825</v>
          </cell>
          <cell r="AI11">
            <v>6390.82911331254</v>
          </cell>
          <cell r="AJ11">
            <v>6504.35781356249</v>
          </cell>
          <cell r="AK11">
            <v>7536.8740062008</v>
          </cell>
          <cell r="AL11">
            <v>7680.47178454534</v>
          </cell>
          <cell r="AM11">
            <v>7067.21115873007</v>
          </cell>
          <cell r="AN11">
            <v>7175.08573011122</v>
          </cell>
        </row>
        <row r="11"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1">
          <cell r="BX11">
            <v>4.46035113992827</v>
          </cell>
          <cell r="BY11">
            <v>3.6297996849857</v>
          </cell>
          <cell r="BZ11">
            <v>3.42493833703829</v>
          </cell>
          <cell r="CA11">
            <v>3.28937215739685</v>
          </cell>
          <cell r="CB11">
            <v>3.51202484876051</v>
          </cell>
          <cell r="CC11">
            <v>3.51125642855577</v>
          </cell>
          <cell r="CD11">
            <v>2.83601326262484</v>
          </cell>
          <cell r="CE11">
            <v>3.33565396211702</v>
          </cell>
          <cell r="CF11">
            <v>3.2012607249666</v>
          </cell>
          <cell r="CG11">
            <v>3.65931832006529</v>
          </cell>
          <cell r="CH11">
            <v>3.70041326770857</v>
          </cell>
          <cell r="CI11">
            <v>4.21166191929661</v>
          </cell>
          <cell r="CJ11">
            <v>4.24512766490192</v>
          </cell>
          <cell r="CK11">
            <v>3.90061778823525</v>
          </cell>
          <cell r="CL11">
            <v>4.12184358542455</v>
          </cell>
          <cell r="CM11">
            <v>4.99268130366057</v>
          </cell>
          <cell r="CN11">
            <v>4.90459508536041</v>
          </cell>
          <cell r="CO11">
            <v>4.97193047357854</v>
          </cell>
          <cell r="CP11">
            <v>4.96863653314398</v>
          </cell>
          <cell r="CQ11">
            <v>4.72881937399387</v>
          </cell>
          <cell r="CR11">
            <v>4.9324266414396</v>
          </cell>
          <cell r="CS11">
            <v>4.88208967427712</v>
          </cell>
          <cell r="CT11">
            <v>4.84654276073269</v>
          </cell>
          <cell r="CU11">
            <v>5.0011782792909</v>
          </cell>
          <cell r="CV11">
            <v>4.7848039790313</v>
          </cell>
          <cell r="CW11">
            <v>4.81572113818433</v>
          </cell>
          <cell r="CX11">
            <v>4.90280803057687</v>
          </cell>
          <cell r="CY11">
            <v>4.95683289451681</v>
          </cell>
          <cell r="CZ11">
            <v>4.96388608263133</v>
          </cell>
          <cell r="DA11">
            <v>4.76916911478766</v>
          </cell>
        </row>
        <row r="12">
          <cell r="A12">
            <v>8550.56122322639</v>
          </cell>
          <cell r="B12">
            <v>7026.48529349218</v>
          </cell>
          <cell r="C12">
            <v>7259.25521373493</v>
          </cell>
          <cell r="D12">
            <v>7629.09715854625</v>
          </cell>
          <cell r="E12">
            <v>7331.96474374659</v>
          </cell>
          <cell r="F12">
            <v>6298.6093629862</v>
          </cell>
          <cell r="G12">
            <v>7084.34896308887</v>
          </cell>
          <cell r="H12">
            <v>8648.60374000372</v>
          </cell>
          <cell r="I12">
            <v>9302.17312954871</v>
          </cell>
          <cell r="J12">
            <v>7811.23331251024</v>
          </cell>
          <cell r="K12">
            <v>9826.85972522611</v>
          </cell>
          <cell r="L12">
            <v>8190.53520964194</v>
          </cell>
          <cell r="M12">
            <v>8288.10767683817</v>
          </cell>
          <cell r="N12">
            <v>8520.40174257751</v>
          </cell>
          <cell r="O12">
            <v>7532.87599363017</v>
          </cell>
        </row>
        <row r="12">
          <cell r="Z12">
            <v>7035.89037796914</v>
          </cell>
          <cell r="AA12">
            <v>5781.79361293071</v>
          </cell>
          <cell r="AB12">
            <v>5973.33000444474</v>
          </cell>
          <cell r="AC12">
            <v>6277.65709046091</v>
          </cell>
          <cell r="AD12">
            <v>6033.15956056863</v>
          </cell>
          <cell r="AE12">
            <v>5182.85570440008</v>
          </cell>
          <cell r="AF12">
            <v>5829.40714677027</v>
          </cell>
          <cell r="AG12">
            <v>7116.56536320306</v>
          </cell>
          <cell r="AH12">
            <v>7654.35960374294</v>
          </cell>
          <cell r="AI12">
            <v>6427.52912572272</v>
          </cell>
          <cell r="AJ12">
            <v>8086.10171675748</v>
          </cell>
          <cell r="AK12">
            <v>6739.6404010768</v>
          </cell>
          <cell r="AL12">
            <v>6819.92860265541</v>
          </cell>
          <cell r="AM12">
            <v>7011.07343389235</v>
          </cell>
          <cell r="AN12">
            <v>6198.48081761568</v>
          </cell>
        </row>
        <row r="12"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2">
          <cell r="BX12">
            <v>4.05906318718636</v>
          </cell>
          <cell r="BY12">
            <v>3.28502742180764</v>
          </cell>
          <cell r="BZ12">
            <v>3.26794322645467</v>
          </cell>
          <cell r="CA12">
            <v>3.46438094955114</v>
          </cell>
          <cell r="CB12">
            <v>3.37538166391393</v>
          </cell>
          <cell r="CC12">
            <v>2.90376916149732</v>
          </cell>
          <cell r="CD12">
            <v>3.26364696728951</v>
          </cell>
          <cell r="CE12">
            <v>3.92473394226312</v>
          </cell>
          <cell r="CF12">
            <v>4.2839379502197</v>
          </cell>
          <cell r="CG12">
            <v>3.64783198079646</v>
          </cell>
          <cell r="CH12">
            <v>4.57374788476554</v>
          </cell>
          <cell r="CI12">
            <v>3.70463354410689</v>
          </cell>
          <cell r="CJ12">
            <v>3.73834060045028</v>
          </cell>
          <cell r="CK12">
            <v>3.86929444969095</v>
          </cell>
          <cell r="CL12">
            <v>3.41063879285276</v>
          </cell>
          <cell r="CM12">
            <v>4.74898051729959</v>
          </cell>
          <cell r="CN12">
            <v>4.82203903115944</v>
          </cell>
          <cell r="CO12">
            <v>5.00782496798901</v>
          </cell>
          <cell r="CP12">
            <v>4.96454078586222</v>
          </cell>
          <cell r="CQ12">
            <v>4.89698822869234</v>
          </cell>
          <cell r="CR12">
            <v>4.8900597395515</v>
          </cell>
          <cell r="CS12">
            <v>4.89359867791282</v>
          </cell>
          <cell r="CT12">
            <v>4.96783721853983</v>
          </cell>
          <cell r="CU12">
            <v>4.89522688543078</v>
          </cell>
          <cell r="CV12">
            <v>4.82743419387195</v>
          </cell>
          <cell r="CW12">
            <v>4.84366517170148</v>
          </cell>
          <cell r="CX12">
            <v>4.98423609306806</v>
          </cell>
          <cell r="CY12">
            <v>4.99813631091706</v>
          </cell>
          <cell r="CZ12">
            <v>4.96432117446181</v>
          </cell>
          <cell r="DA12">
            <v>4.97916673613507</v>
          </cell>
        </row>
        <row r="13">
          <cell r="A13">
            <v>9736.88159525004</v>
          </cell>
          <cell r="B13">
            <v>7215.33163304097</v>
          </cell>
          <cell r="C13">
            <v>7877.98400194395</v>
          </cell>
          <cell r="D13">
            <v>7225.05824860238</v>
          </cell>
          <cell r="E13">
            <v>7756.92815602735</v>
          </cell>
          <cell r="F13">
            <v>8094.79000380436</v>
          </cell>
          <cell r="G13">
            <v>8512.85215142977</v>
          </cell>
          <cell r="H13">
            <v>6795.11138727933</v>
          </cell>
          <cell r="I13">
            <v>7346.59556151542</v>
          </cell>
          <cell r="J13">
            <v>8007.66055664523</v>
          </cell>
          <cell r="K13">
            <v>7989.56434396001</v>
          </cell>
          <cell r="L13">
            <v>9070.63941208571</v>
          </cell>
          <cell r="M13">
            <v>8169.67997262379</v>
          </cell>
          <cell r="N13">
            <v>8283.49263281948</v>
          </cell>
          <cell r="O13">
            <v>7943.94127991344</v>
          </cell>
        </row>
        <row r="13">
          <cell r="Z13">
            <v>8012.06256980575</v>
          </cell>
          <cell r="AA13">
            <v>5937.18717233086</v>
          </cell>
          <cell r="AB13">
            <v>6482.45540731387</v>
          </cell>
          <cell r="AC13">
            <v>5945.19078742139</v>
          </cell>
          <cell r="AD13">
            <v>6382.84373981679</v>
          </cell>
          <cell r="AE13">
            <v>6660.85577455902</v>
          </cell>
          <cell r="AF13">
            <v>7004.86119889078</v>
          </cell>
          <cell r="AG13">
            <v>5591.40594153271</v>
          </cell>
          <cell r="AH13">
            <v>6045.19863347554</v>
          </cell>
          <cell r="AI13">
            <v>6589.16068661093</v>
          </cell>
          <cell r="AJ13">
            <v>6574.27008874424</v>
          </cell>
          <cell r="AK13">
            <v>7463.84043051624</v>
          </cell>
          <cell r="AL13">
            <v>6722.47952033043</v>
          </cell>
          <cell r="AM13">
            <v>6816.13108072003</v>
          </cell>
          <cell r="AN13">
            <v>6536.72882461449</v>
          </cell>
        </row>
        <row r="13"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3">
          <cell r="BX13">
            <v>4.40335760396548</v>
          </cell>
          <cell r="BY13">
            <v>3.3383872718891</v>
          </cell>
          <cell r="BZ13">
            <v>3.73621865462836</v>
          </cell>
          <cell r="CA13">
            <v>3.38644914145483</v>
          </cell>
          <cell r="CB13">
            <v>3.65007382261945</v>
          </cell>
          <cell r="CC13">
            <v>3.73581676635058</v>
          </cell>
          <cell r="CD13">
            <v>3.96746808965701</v>
          </cell>
          <cell r="CE13">
            <v>3.24635189972858</v>
          </cell>
          <cell r="CF13">
            <v>3.35358450021769</v>
          </cell>
          <cell r="CG13">
            <v>3.64751824667428</v>
          </cell>
          <cell r="CH13">
            <v>3.7222467968345</v>
          </cell>
          <cell r="CI13">
            <v>4.1013699083317</v>
          </cell>
          <cell r="CJ13">
            <v>3.85413694606827</v>
          </cell>
          <cell r="CK13">
            <v>3.91753011223464</v>
          </cell>
          <cell r="CL13">
            <v>3.6979155374634</v>
          </cell>
          <cell r="CM13">
            <v>4.98502695667147</v>
          </cell>
          <cell r="CN13">
            <v>4.87249228468312</v>
          </cell>
          <cell r="CO13">
            <v>4.75350974945189</v>
          </cell>
          <cell r="CP13">
            <v>4.80981501796402</v>
          </cell>
          <cell r="CQ13">
            <v>4.79092861476323</v>
          </cell>
          <cell r="CR13">
            <v>4.88485412204132</v>
          </cell>
          <cell r="CS13">
            <v>4.83719090140568</v>
          </cell>
          <cell r="CT13">
            <v>4.71881079467744</v>
          </cell>
          <cell r="CU13">
            <v>4.93865236908276</v>
          </cell>
          <cell r="CV13">
            <v>4.94925420819228</v>
          </cell>
          <cell r="CW13">
            <v>4.83893192912128</v>
          </cell>
          <cell r="CX13">
            <v>4.98586529595503</v>
          </cell>
          <cell r="CY13">
            <v>4.77869685696635</v>
          </cell>
          <cell r="CZ13">
            <v>4.7668636087006</v>
          </cell>
          <cell r="DA13">
            <v>4.84295704252858</v>
          </cell>
        </row>
        <row r="14">
          <cell r="A14">
            <v>8960.90888985171</v>
          </cell>
          <cell r="B14">
            <v>8701.62892524519</v>
          </cell>
          <cell r="C14">
            <v>7467.56920584199</v>
          </cell>
          <cell r="D14">
            <v>7075.79599510348</v>
          </cell>
          <cell r="E14">
            <v>6585.89685091619</v>
          </cell>
          <cell r="F14">
            <v>6108.83301644252</v>
          </cell>
          <cell r="G14">
            <v>6896.03871145525</v>
          </cell>
          <cell r="H14">
            <v>7106.84657057309</v>
          </cell>
          <cell r="I14">
            <v>7296.49174563993</v>
          </cell>
          <cell r="J14">
            <v>7677.85387436163</v>
          </cell>
          <cell r="K14">
            <v>8426.94845998274</v>
          </cell>
          <cell r="L14">
            <v>9405.65594797321</v>
          </cell>
          <cell r="M14">
            <v>10198.032494247</v>
          </cell>
          <cell r="N14">
            <v>8876.95210051202</v>
          </cell>
          <cell r="O14">
            <v>8514.75600903617</v>
          </cell>
        </row>
        <row r="14">
          <cell r="Z14">
            <v>7373.54788650655</v>
          </cell>
          <cell r="AA14">
            <v>7160.19751563033</v>
          </cell>
          <cell r="AB14">
            <v>6144.74266080713</v>
          </cell>
          <cell r="AC14">
            <v>5822.36927597086</v>
          </cell>
          <cell r="AD14">
            <v>5419.25226589675</v>
          </cell>
          <cell r="AE14">
            <v>5026.69688210127</v>
          </cell>
          <cell r="AF14">
            <v>5674.45471114032</v>
          </cell>
          <cell r="AG14">
            <v>5847.91946378586</v>
          </cell>
          <cell r="AH14">
            <v>6003.970350698</v>
          </cell>
          <cell r="AI14">
            <v>6317.77690233186</v>
          </cell>
          <cell r="AJ14">
            <v>6934.1747327858</v>
          </cell>
          <cell r="AK14">
            <v>7739.51118004653</v>
          </cell>
          <cell r="AL14">
            <v>8391.52388098035</v>
          </cell>
          <cell r="AM14">
            <v>7304.46344270703</v>
          </cell>
          <cell r="AN14">
            <v>7006.42780172119</v>
          </cell>
        </row>
        <row r="14"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4">
          <cell r="BX14">
            <v>4.01452695909671</v>
          </cell>
          <cell r="BY14">
            <v>3.95083355917064</v>
          </cell>
          <cell r="BZ14">
            <v>3.34652223811237</v>
          </cell>
          <cell r="CA14">
            <v>3.23104939191502</v>
          </cell>
          <cell r="CB14">
            <v>3.00438887343588</v>
          </cell>
          <cell r="CC14">
            <v>2.78348756362066</v>
          </cell>
          <cell r="CD14">
            <v>3.2449759397192</v>
          </cell>
          <cell r="CE14">
            <v>3.22196255116681</v>
          </cell>
          <cell r="CF14">
            <v>3.36101840344794</v>
          </cell>
          <cell r="CG14">
            <v>3.57621170557985</v>
          </cell>
          <cell r="CH14">
            <v>3.84817917799711</v>
          </cell>
          <cell r="CI14">
            <v>4.45699885403509</v>
          </cell>
          <cell r="CJ14">
            <v>4.61558973824892</v>
          </cell>
          <cell r="CK14">
            <v>4.07780474109345</v>
          </cell>
          <cell r="CL14">
            <v>3.88493194496878</v>
          </cell>
          <cell r="CM14">
            <v>5.03209998705987</v>
          </cell>
          <cell r="CN14">
            <v>4.96527611226316</v>
          </cell>
          <cell r="CO14">
            <v>5.03056911074568</v>
          </cell>
          <cell r="CP14">
            <v>4.93700179465256</v>
          </cell>
          <cell r="CQ14">
            <v>4.94185909593297</v>
          </cell>
          <cell r="CR14">
            <v>4.94766797585965</v>
          </cell>
          <cell r="CS14">
            <v>4.79092959461001</v>
          </cell>
          <cell r="CT14">
            <v>4.97265157698839</v>
          </cell>
          <cell r="CU14">
            <v>4.89412191871788</v>
          </cell>
          <cell r="CV14">
            <v>4.84003164231055</v>
          </cell>
          <cell r="CW14">
            <v>4.9368124807072</v>
          </cell>
          <cell r="CX14">
            <v>4.75749285869989</v>
          </cell>
          <cell r="CY14">
            <v>4.98104850951717</v>
          </cell>
          <cell r="CZ14">
            <v>4.9075985440122</v>
          </cell>
          <cell r="DA14">
            <v>4.94106277262202</v>
          </cell>
        </row>
        <row r="15">
          <cell r="A15">
            <v>7630.08025853493</v>
          </cell>
          <cell r="B15">
            <v>6876.85693296782</v>
          </cell>
          <cell r="C15">
            <v>7599.74393195557</v>
          </cell>
          <cell r="D15">
            <v>7367.38637958767</v>
          </cell>
          <cell r="E15">
            <v>7365.70832720916</v>
          </cell>
          <cell r="F15">
            <v>7706.204029094</v>
          </cell>
          <cell r="G15">
            <v>7582.8434998388</v>
          </cell>
          <cell r="H15">
            <v>7444.66156786622</v>
          </cell>
          <cell r="I15">
            <v>8574.17415985916</v>
          </cell>
          <cell r="J15">
            <v>8994.89996715343</v>
          </cell>
          <cell r="K15">
            <v>8556.54509759512</v>
          </cell>
          <cell r="L15">
            <v>7716.83429022546</v>
          </cell>
          <cell r="M15">
            <v>8359.08713284193</v>
          </cell>
          <cell r="N15">
            <v>8227.72344274656</v>
          </cell>
          <cell r="O15">
            <v>9493.64882277606</v>
          </cell>
        </row>
        <row r="15">
          <cell r="Z15">
            <v>6278.46604130875</v>
          </cell>
          <cell r="AA15">
            <v>5658.67084769923</v>
          </cell>
          <cell r="AB15">
            <v>6253.50357829487</v>
          </cell>
          <cell r="AC15">
            <v>6062.30650663214</v>
          </cell>
          <cell r="AD15">
            <v>6060.92570924639</v>
          </cell>
          <cell r="AE15">
            <v>6341.10502965449</v>
          </cell>
          <cell r="AF15">
            <v>6239.59693701021</v>
          </cell>
          <cell r="AG15">
            <v>6125.89294727277</v>
          </cell>
          <cell r="AH15">
            <v>7055.32045154125</v>
          </cell>
          <cell r="AI15">
            <v>7401.51768725768</v>
          </cell>
          <cell r="AJ15">
            <v>7040.81425173541</v>
          </cell>
          <cell r="AK15">
            <v>6349.85221595695</v>
          </cell>
          <cell r="AL15">
            <v>6878.33455502421</v>
          </cell>
          <cell r="AM15">
            <v>6770.24100431717</v>
          </cell>
          <cell r="AN15">
            <v>7811.91674559859</v>
          </cell>
        </row>
        <row r="15"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5">
          <cell r="BX15">
            <v>3.53131237139835</v>
          </cell>
          <cell r="BY15">
            <v>3.11874264425365</v>
          </cell>
          <cell r="BZ15">
            <v>3.50797095868928</v>
          </cell>
          <cell r="CA15">
            <v>3.37186644267137</v>
          </cell>
          <cell r="CB15">
            <v>3.38242461320282</v>
          </cell>
          <cell r="CC15">
            <v>3.50512371568975</v>
          </cell>
          <cell r="CD15">
            <v>3.4589117595509</v>
          </cell>
          <cell r="CE15">
            <v>3.46893201330034</v>
          </cell>
          <cell r="CF15">
            <v>3.87567454798257</v>
          </cell>
          <cell r="CG15">
            <v>4.08441097351036</v>
          </cell>
          <cell r="CH15">
            <v>3.9921190571768</v>
          </cell>
          <cell r="CI15">
            <v>3.52765046879406</v>
          </cell>
          <cell r="CJ15">
            <v>3.84390956219603</v>
          </cell>
          <cell r="CK15">
            <v>3.80567037954258</v>
          </cell>
          <cell r="CL15">
            <v>4.41601899583033</v>
          </cell>
          <cell r="CM15">
            <v>4.87107200281235</v>
          </cell>
          <cell r="CN15">
            <v>4.97098015781478</v>
          </cell>
          <cell r="CO15">
            <v>4.88398755794658</v>
          </cell>
          <cell r="CP15">
            <v>4.92577603670484</v>
          </cell>
          <cell r="CQ15">
            <v>4.90928189527925</v>
          </cell>
          <cell r="CR15">
            <v>4.95642719098301</v>
          </cell>
          <cell r="CS15">
            <v>4.94224406898852</v>
          </cell>
          <cell r="CT15">
            <v>4.83816583442491</v>
          </cell>
          <cell r="CU15">
            <v>4.98742730675814</v>
          </cell>
          <cell r="CV15">
            <v>4.96476255243065</v>
          </cell>
          <cell r="CW15">
            <v>4.83199568531676</v>
          </cell>
          <cell r="CX15">
            <v>4.9315700464311</v>
          </cell>
          <cell r="CY15">
            <v>4.90249624779927</v>
          </cell>
          <cell r="CZ15">
            <v>4.87393905446675</v>
          </cell>
          <cell r="DA15">
            <v>4.84656240201537</v>
          </cell>
        </row>
        <row r="16">
          <cell r="A16">
            <v>7642.3265005059</v>
          </cell>
          <cell r="B16">
            <v>8355.3823352452</v>
          </cell>
          <cell r="C16">
            <v>7529.21702720444</v>
          </cell>
          <cell r="D16">
            <v>6495.54261527425</v>
          </cell>
          <cell r="E16">
            <v>7402.08124449957</v>
          </cell>
          <cell r="F16">
            <v>7890.05385226637</v>
          </cell>
          <cell r="G16">
            <v>8234.63343466911</v>
          </cell>
          <cell r="H16">
            <v>7121.15793587427</v>
          </cell>
          <cell r="I16">
            <v>7966.14487192627</v>
          </cell>
          <cell r="J16">
            <v>7378.63491224467</v>
          </cell>
          <cell r="K16">
            <v>7567.34732953179</v>
          </cell>
          <cell r="L16">
            <v>10157.0395244082</v>
          </cell>
          <cell r="M16">
            <v>8975.80785333623</v>
          </cell>
          <cell r="N16">
            <v>9491.07536517258</v>
          </cell>
          <cell r="O16">
            <v>9463.66325191623</v>
          </cell>
        </row>
        <row r="16">
          <cell r="Z16">
            <v>6288.54294898771</v>
          </cell>
          <cell r="AA16">
            <v>6875.28603585891</v>
          </cell>
          <cell r="AB16">
            <v>6195.4700109568</v>
          </cell>
          <cell r="AC16">
            <v>5344.90363771138</v>
          </cell>
          <cell r="AD16">
            <v>6090.85542404536</v>
          </cell>
          <cell r="AE16">
            <v>6492.3871698649</v>
          </cell>
          <cell r="AF16">
            <v>6775.92694052772</v>
          </cell>
          <cell r="AG16">
            <v>5859.69567294797</v>
          </cell>
          <cell r="AH16">
            <v>6554.99920889933</v>
          </cell>
          <cell r="AI16">
            <v>6071.56244207562</v>
          </cell>
          <cell r="AJ16">
            <v>6226.84580258616</v>
          </cell>
          <cell r="AK16">
            <v>8357.79252294164</v>
          </cell>
          <cell r="AL16">
            <v>7385.80760503095</v>
          </cell>
          <cell r="AM16">
            <v>7809.79915762772</v>
          </cell>
          <cell r="AN16">
            <v>7787.24290443392</v>
          </cell>
        </row>
        <row r="16"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</row>
        <row r="16">
          <cell r="BX16">
            <v>3.59063474411333</v>
          </cell>
          <cell r="BY16">
            <v>4.00614615875165</v>
          </cell>
          <cell r="BZ16">
            <v>3.39459850219622</v>
          </cell>
          <cell r="CA16">
            <v>3.01305133547455</v>
          </cell>
          <cell r="CB16">
            <v>3.52323801365983</v>
          </cell>
          <cell r="CC16">
            <v>3.59082895473813</v>
          </cell>
          <cell r="CD16">
            <v>3.77089587490473</v>
          </cell>
          <cell r="CE16">
            <v>3.41286687026276</v>
          </cell>
          <cell r="CF16">
            <v>3.62617175300991</v>
          </cell>
          <cell r="CG16">
            <v>3.44894605217929</v>
          </cell>
          <cell r="CH16">
            <v>3.60896086568735</v>
          </cell>
          <cell r="CI16">
            <v>4.67977789849931</v>
          </cell>
          <cell r="CJ16">
            <v>4.19907517508594</v>
          </cell>
          <cell r="CK16">
            <v>4.43450377589042</v>
          </cell>
          <cell r="CL16">
            <v>4.353794530511</v>
          </cell>
          <cell r="CM16">
            <v>4.79828387445787</v>
          </cell>
          <cell r="CN16">
            <v>4.70187540639136</v>
          </cell>
          <cell r="CO16">
            <v>5.00026451729</v>
          </cell>
          <cell r="CP16">
            <v>4.86004716805193</v>
          </cell>
          <cell r="CQ16">
            <v>4.73634624446977</v>
          </cell>
          <cell r="CR16">
            <v>4.95355315817767</v>
          </cell>
          <cell r="CS16">
            <v>4.92301670864224</v>
          </cell>
          <cell r="CT16">
            <v>4.70395165064457</v>
          </cell>
          <cell r="CU16">
            <v>4.95257896355383</v>
          </cell>
          <cell r="CV16">
            <v>4.82304373505971</v>
          </cell>
          <cell r="CW16">
            <v>4.72708132585569</v>
          </cell>
          <cell r="CX16">
            <v>4.8929804369631</v>
          </cell>
          <cell r="CY16">
            <v>4.81893952480567</v>
          </cell>
          <cell r="CZ16">
            <v>4.82505170865517</v>
          </cell>
          <cell r="DA16">
            <v>4.90030292367477</v>
          </cell>
        </row>
        <row r="17">
          <cell r="A17">
            <v>9663.00606037605</v>
          </cell>
          <cell r="B17">
            <v>9037.61074758259</v>
          </cell>
          <cell r="C17">
            <v>7206.81114750431</v>
          </cell>
          <cell r="D17">
            <v>6710.99354509908</v>
          </cell>
          <cell r="E17">
            <v>7565.69264807712</v>
          </cell>
          <cell r="F17">
            <v>6280.022341022</v>
          </cell>
          <cell r="G17">
            <v>7079.55034009671</v>
          </cell>
          <cell r="H17">
            <v>7356.0405159899</v>
          </cell>
          <cell r="I17">
            <v>8773.9717709369</v>
          </cell>
          <cell r="J17">
            <v>7933.56757725138</v>
          </cell>
          <cell r="K17">
            <v>9127.4838454698</v>
          </cell>
          <cell r="L17">
            <v>7876.02434160364</v>
          </cell>
          <cell r="M17">
            <v>9110.77980461961</v>
          </cell>
          <cell r="N17">
            <v>7811.84613147003</v>
          </cell>
          <cell r="O17">
            <v>8619.27947211954</v>
          </cell>
        </row>
        <row r="17">
          <cell r="Z17">
            <v>7951.2735582523</v>
          </cell>
          <cell r="AA17">
            <v>7436.66255801082</v>
          </cell>
          <cell r="AB17">
            <v>5930.1760299464</v>
          </cell>
          <cell r="AC17">
            <v>5522.18897425296</v>
          </cell>
          <cell r="AD17">
            <v>6225.48423613203</v>
          </cell>
          <cell r="AE17">
            <v>5167.56124061239</v>
          </cell>
          <cell r="AF17">
            <v>5825.45856556529</v>
          </cell>
          <cell r="AG17">
            <v>6052.97048172883</v>
          </cell>
          <cell r="AH17">
            <v>7219.72534294236</v>
          </cell>
          <cell r="AI17">
            <v>6528.19274928113</v>
          </cell>
          <cell r="AJ17">
            <v>7510.61527855801</v>
          </cell>
          <cell r="AK17">
            <v>6480.84288680528</v>
          </cell>
          <cell r="AL17">
            <v>7496.87023922985</v>
          </cell>
          <cell r="AM17">
            <v>6428.03338818105</v>
          </cell>
          <cell r="AN17">
            <v>7092.43567991551</v>
          </cell>
        </row>
        <row r="17"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7">
          <cell r="BX17">
            <v>4.36723662042672</v>
          </cell>
          <cell r="BY17">
            <v>4.21777536332697</v>
          </cell>
          <cell r="BZ17">
            <v>3.2361206995909</v>
          </cell>
          <cell r="CA17">
            <v>3.13716652995128</v>
          </cell>
          <cell r="CB17">
            <v>3.52374067074094</v>
          </cell>
          <cell r="CC17">
            <v>2.86980357083697</v>
          </cell>
          <cell r="CD17">
            <v>3.22586209811785</v>
          </cell>
          <cell r="CE17">
            <v>3.42385750476624</v>
          </cell>
          <cell r="CF17">
            <v>4.11370330734449</v>
          </cell>
          <cell r="CG17">
            <v>3.66025063276329</v>
          </cell>
          <cell r="CH17">
            <v>4.10324465078957</v>
          </cell>
          <cell r="CI17">
            <v>3.60665536135094</v>
          </cell>
          <cell r="CJ17">
            <v>4.31170672208158</v>
          </cell>
          <cell r="CK17">
            <v>3.59870088058171</v>
          </cell>
          <cell r="CL17">
            <v>3.93663694902163</v>
          </cell>
          <cell r="CM17">
            <v>4.98812247007833</v>
          </cell>
          <cell r="CN17">
            <v>4.83060765736979</v>
          </cell>
          <cell r="CO17">
            <v>5.02053511735376</v>
          </cell>
          <cell r="CP17">
            <v>4.82259539508793</v>
          </cell>
          <cell r="CQ17">
            <v>4.84034518672337</v>
          </cell>
          <cell r="CR17">
            <v>4.93333487105043</v>
          </cell>
          <cell r="CS17">
            <v>4.94756439307049</v>
          </cell>
          <cell r="CT17">
            <v>4.84350787051578</v>
          </cell>
          <cell r="CU17">
            <v>4.80833641974229</v>
          </cell>
          <cell r="CV17">
            <v>4.88640297660957</v>
          </cell>
          <cell r="CW17">
            <v>5.01481873776972</v>
          </cell>
          <cell r="CX17">
            <v>4.92304702210363</v>
          </cell>
          <cell r="CY17">
            <v>4.7636288463799</v>
          </cell>
          <cell r="CZ17">
            <v>4.89372441972212</v>
          </cell>
          <cell r="DA17">
            <v>4.93602302715133</v>
          </cell>
        </row>
        <row r="18">
          <cell r="A18">
            <v>8719.7353272553</v>
          </cell>
          <cell r="B18">
            <v>7009.09330095581</v>
          </cell>
          <cell r="C18">
            <v>8178.03077551836</v>
          </cell>
          <cell r="D18">
            <v>8069.05015694314</v>
          </cell>
          <cell r="E18">
            <v>7166.13206589986</v>
          </cell>
          <cell r="F18">
            <v>8473.52999030763</v>
          </cell>
          <cell r="G18">
            <v>7362.86286038939</v>
          </cell>
          <cell r="H18">
            <v>7303.41110703759</v>
          </cell>
          <cell r="I18">
            <v>7506.51325320064</v>
          </cell>
          <cell r="J18">
            <v>7427.62190021936</v>
          </cell>
          <cell r="K18">
            <v>7733.0921092646</v>
          </cell>
          <cell r="L18">
            <v>8537.63137548559</v>
          </cell>
          <cell r="M18">
            <v>8726.11644162725</v>
          </cell>
          <cell r="N18">
            <v>8408.45089056767</v>
          </cell>
          <cell r="O18">
            <v>9688.25662544984</v>
          </cell>
        </row>
        <row r="18">
          <cell r="Z18">
            <v>7175.09649785579</v>
          </cell>
          <cell r="AA18">
            <v>5767.48248764363</v>
          </cell>
          <cell r="AB18">
            <v>6729.35103814082</v>
          </cell>
          <cell r="AC18">
            <v>6639.67555771321</v>
          </cell>
          <cell r="AD18">
            <v>5896.70295708332</v>
          </cell>
          <cell r="AE18">
            <v>6972.50467773885</v>
          </cell>
          <cell r="AF18">
            <v>6058.58429654899</v>
          </cell>
          <cell r="AG18">
            <v>6009.66399664808</v>
          </cell>
          <cell r="AH18">
            <v>6176.78804834796</v>
          </cell>
          <cell r="AI18">
            <v>6111.87173503765</v>
          </cell>
          <cell r="AJ18">
            <v>6363.23007848058</v>
          </cell>
          <cell r="AK18">
            <v>7025.25096039957</v>
          </cell>
          <cell r="AL18">
            <v>7180.34724339614</v>
          </cell>
          <cell r="AM18">
            <v>6918.95387566711</v>
          </cell>
          <cell r="AN18">
            <v>7972.05116608444</v>
          </cell>
        </row>
        <row r="18"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</row>
        <row r="18">
          <cell r="BX18">
            <v>3.97598562260201</v>
          </cell>
          <cell r="BY18">
            <v>3.18683430134862</v>
          </cell>
          <cell r="BZ18">
            <v>3.75217575636366</v>
          </cell>
          <cell r="CA18">
            <v>3.74185702913312</v>
          </cell>
          <cell r="CB18">
            <v>3.36003215443322</v>
          </cell>
          <cell r="CC18">
            <v>3.89626400501451</v>
          </cell>
          <cell r="CD18">
            <v>3.41450104557883</v>
          </cell>
          <cell r="CE18">
            <v>3.36636281965569</v>
          </cell>
          <cell r="CF18">
            <v>3.4472799757216</v>
          </cell>
          <cell r="CG18">
            <v>3.34186938055467</v>
          </cell>
          <cell r="CH18">
            <v>3.51978682788592</v>
          </cell>
          <cell r="CI18">
            <v>3.88851338234936</v>
          </cell>
          <cell r="CJ18">
            <v>3.80696996703999</v>
          </cell>
          <cell r="CK18">
            <v>3.9621635745344</v>
          </cell>
          <cell r="CL18">
            <v>4.47752614779236</v>
          </cell>
          <cell r="CM18">
            <v>4.94413222032674</v>
          </cell>
          <cell r="CN18">
            <v>4.95831298077477</v>
          </cell>
          <cell r="CO18">
            <v>4.91356998813792</v>
          </cell>
          <cell r="CP18">
            <v>4.86146097975171</v>
          </cell>
          <cell r="CQ18">
            <v>4.80809403744432</v>
          </cell>
          <cell r="CR18">
            <v>4.90283833876887</v>
          </cell>
          <cell r="CS18">
            <v>4.86128452294023</v>
          </cell>
          <cell r="CT18">
            <v>4.8909858353334</v>
          </cell>
          <cell r="CU18">
            <v>4.90900277928046</v>
          </cell>
          <cell r="CV18">
            <v>5.01062494124682</v>
          </cell>
          <cell r="CW18">
            <v>4.95300082556461</v>
          </cell>
          <cell r="CX18">
            <v>4.94977411999428</v>
          </cell>
          <cell r="CY18">
            <v>5.16741250884575</v>
          </cell>
          <cell r="CZ18">
            <v>4.78426436943707</v>
          </cell>
          <cell r="DA18">
            <v>4.87796951944837</v>
          </cell>
        </row>
        <row r="19">
          <cell r="A19">
            <v>9278.79460259665</v>
          </cell>
          <cell r="B19">
            <v>7598.11464075969</v>
          </cell>
          <cell r="C19">
            <v>7480.68235769849</v>
          </cell>
          <cell r="D19">
            <v>7270.98241927098</v>
          </cell>
          <cell r="E19">
            <v>7650.86263160347</v>
          </cell>
          <cell r="F19">
            <v>6469.87162918343</v>
          </cell>
          <cell r="G19">
            <v>6951.88840507149</v>
          </cell>
          <cell r="H19">
            <v>9077.28538148496</v>
          </cell>
          <cell r="I19">
            <v>9147.00769183991</v>
          </cell>
          <cell r="J19">
            <v>9737.78774144906</v>
          </cell>
          <cell r="K19">
            <v>7742.16988251089</v>
          </cell>
          <cell r="L19">
            <v>9666.20374498605</v>
          </cell>
          <cell r="M19">
            <v>9237.14547764005</v>
          </cell>
          <cell r="N19">
            <v>9080.48470417239</v>
          </cell>
          <cell r="O19">
            <v>9184.75219325033</v>
          </cell>
        </row>
        <row r="19">
          <cell r="Z19">
            <v>7635.12241585096</v>
          </cell>
          <cell r="AA19">
            <v>6252.16290439654</v>
          </cell>
          <cell r="AB19">
            <v>6155.53291147761</v>
          </cell>
          <cell r="AC19">
            <v>5982.97981928583</v>
          </cell>
          <cell r="AD19">
            <v>6295.56696543371</v>
          </cell>
          <cell r="AE19">
            <v>5323.78008344237</v>
          </cell>
          <cell r="AF19">
            <v>5720.41103045883</v>
          </cell>
          <cell r="AG19">
            <v>7469.30911390763</v>
          </cell>
          <cell r="AH19">
            <v>7526.6806149997</v>
          </cell>
          <cell r="AI19">
            <v>8012.80819867808</v>
          </cell>
          <cell r="AJ19">
            <v>6370.69978903753</v>
          </cell>
          <cell r="AK19">
            <v>7953.90479587423</v>
          </cell>
          <cell r="AL19">
            <v>7600.85113588667</v>
          </cell>
          <cell r="AM19">
            <v>7471.94169943328</v>
          </cell>
          <cell r="AN19">
            <v>7557.73894758884</v>
          </cell>
        </row>
        <row r="19"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19">
          <cell r="BX19">
            <v>4.25236435699973</v>
          </cell>
          <cell r="BY19">
            <v>3.47070656138124</v>
          </cell>
          <cell r="BZ19">
            <v>3.42897853718497</v>
          </cell>
          <cell r="CA19">
            <v>3.52436386980483</v>
          </cell>
          <cell r="CB19">
            <v>3.43774733977214</v>
          </cell>
          <cell r="CC19">
            <v>2.91617051190033</v>
          </cell>
          <cell r="CD19">
            <v>3.2388305159734</v>
          </cell>
          <cell r="CE19">
            <v>4.13001291245007</v>
          </cell>
          <cell r="CF19">
            <v>4.17917993157811</v>
          </cell>
          <cell r="CG19">
            <v>4.35527816385982</v>
          </cell>
          <cell r="CH19">
            <v>3.56782448775912</v>
          </cell>
          <cell r="CI19">
            <v>4.37876165953593</v>
          </cell>
          <cell r="CJ19">
            <v>4.25424663496865</v>
          </cell>
          <cell r="CK19">
            <v>4.23388598417809</v>
          </cell>
          <cell r="CL19">
            <v>4.21912758248627</v>
          </cell>
          <cell r="CM19">
            <v>4.91917950789851</v>
          </cell>
          <cell r="CN19">
            <v>4.93536780876281</v>
          </cell>
          <cell r="CO19">
            <v>4.9182208483348</v>
          </cell>
          <cell r="CP19">
            <v>4.65097422905929</v>
          </cell>
          <cell r="CQ19">
            <v>5.01727642193867</v>
          </cell>
          <cell r="CR19">
            <v>5.00166187101365</v>
          </cell>
          <cell r="CS19">
            <v>4.83889444361625</v>
          </cell>
          <cell r="CT19">
            <v>4.95491443243659</v>
          </cell>
          <cell r="CU19">
            <v>4.9342318632915</v>
          </cell>
          <cell r="CV19">
            <v>5.04052745852747</v>
          </cell>
          <cell r="CW19">
            <v>4.89204894597347</v>
          </cell>
          <cell r="CX19">
            <v>4.97663990028771</v>
          </cell>
          <cell r="CY19">
            <v>4.89493239912129</v>
          </cell>
          <cell r="CZ19">
            <v>4.83505536654319</v>
          </cell>
          <cell r="DA19">
            <v>4.90768143370088</v>
          </cell>
        </row>
        <row r="20">
          <cell r="A20">
            <v>9096.49971956758</v>
          </cell>
          <cell r="B20">
            <v>6885.87156950873</v>
          </cell>
          <cell r="C20">
            <v>7706.33921393916</v>
          </cell>
          <cell r="D20">
            <v>7296.33452843508</v>
          </cell>
          <cell r="E20">
            <v>9340.57602575139</v>
          </cell>
          <cell r="F20">
            <v>7803.51212872282</v>
          </cell>
          <cell r="G20">
            <v>6742.42379129388</v>
          </cell>
          <cell r="H20">
            <v>6835.55016510228</v>
          </cell>
          <cell r="I20">
            <v>7957.46100783351</v>
          </cell>
          <cell r="J20">
            <v>7110.26518251137</v>
          </cell>
          <cell r="K20">
            <v>8636.29510887179</v>
          </cell>
          <cell r="L20">
            <v>8445.76498941413</v>
          </cell>
          <cell r="M20">
            <v>8017.36433181837</v>
          </cell>
          <cell r="N20">
            <v>8417.5586220995</v>
          </cell>
          <cell r="O20">
            <v>9282.31082346429</v>
          </cell>
        </row>
        <row r="20">
          <cell r="Z20">
            <v>7485.11976924418</v>
          </cell>
          <cell r="AA20">
            <v>5666.08860576719</v>
          </cell>
          <cell r="AB20">
            <v>6341.21626746994</v>
          </cell>
          <cell r="AC20">
            <v>6003.84098339801</v>
          </cell>
          <cell r="AD20">
            <v>7685.95970118971</v>
          </cell>
          <cell r="AE20">
            <v>6421.17569449192</v>
          </cell>
          <cell r="AF20">
            <v>5548.05157683611</v>
          </cell>
          <cell r="AG20">
            <v>5624.68127871274</v>
          </cell>
          <cell r="AH20">
            <v>6547.853629303</v>
          </cell>
          <cell r="AI20">
            <v>5850.73249303792</v>
          </cell>
          <cell r="AJ20">
            <v>7106.43711815736</v>
          </cell>
          <cell r="AK20">
            <v>6949.6580484322</v>
          </cell>
          <cell r="AL20">
            <v>6597.14550732483</v>
          </cell>
          <cell r="AM20">
            <v>6926.4482376133</v>
          </cell>
          <cell r="AN20">
            <v>7638.01576330776</v>
          </cell>
        </row>
        <row r="20"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0">
          <cell r="BX20">
            <v>4.24423660172262</v>
          </cell>
          <cell r="BY20">
            <v>3.1916009807292</v>
          </cell>
          <cell r="BZ20">
            <v>3.43737738001386</v>
          </cell>
          <cell r="CA20">
            <v>3.33675915450555</v>
          </cell>
          <cell r="CB20">
            <v>4.314545416301</v>
          </cell>
          <cell r="CC20">
            <v>3.61382403774251</v>
          </cell>
          <cell r="CD20">
            <v>3.12467957121477</v>
          </cell>
          <cell r="CE20">
            <v>3.07038118094775</v>
          </cell>
          <cell r="CF20">
            <v>3.6162436205891</v>
          </cell>
          <cell r="CG20">
            <v>3.35851376146003</v>
          </cell>
          <cell r="CH20">
            <v>3.96348117821655</v>
          </cell>
          <cell r="CI20">
            <v>3.89556082754277</v>
          </cell>
          <cell r="CJ20">
            <v>3.64752255082218</v>
          </cell>
          <cell r="CK20">
            <v>4.01198814839665</v>
          </cell>
          <cell r="CL20">
            <v>4.35541803354178</v>
          </cell>
          <cell r="CM20">
            <v>4.83177055719767</v>
          </cell>
          <cell r="CN20">
            <v>4.8638694249344</v>
          </cell>
          <cell r="CO20">
            <v>5.05420072708811</v>
          </cell>
          <cell r="CP20">
            <v>4.92959744618047</v>
          </cell>
          <cell r="CQ20">
            <v>4.88056604047273</v>
          </cell>
          <cell r="CR20">
            <v>4.8680461452904</v>
          </cell>
          <cell r="CS20">
            <v>4.86454401482549</v>
          </cell>
          <cell r="CT20">
            <v>5.01894871904689</v>
          </cell>
          <cell r="CU20">
            <v>4.96076229755412</v>
          </cell>
          <cell r="CV20">
            <v>4.77276713124037</v>
          </cell>
          <cell r="CW20">
            <v>4.91227026425251</v>
          </cell>
          <cell r="CX20">
            <v>4.88765543132608</v>
          </cell>
          <cell r="CY20">
            <v>4.95524592407815</v>
          </cell>
          <cell r="CZ20">
            <v>4.7299667426966</v>
          </cell>
          <cell r="DA20">
            <v>4.80460668143672</v>
          </cell>
        </row>
        <row r="21">
          <cell r="A21">
            <v>9171.77529020238</v>
          </cell>
          <cell r="B21">
            <v>7701.94786618756</v>
          </cell>
          <cell r="C21">
            <v>7528.3677626322</v>
          </cell>
          <cell r="D21">
            <v>7659.11116265466</v>
          </cell>
          <cell r="E21">
            <v>9058.75500594166</v>
          </cell>
          <cell r="F21">
            <v>8120.34512290832</v>
          </cell>
          <cell r="G21">
            <v>9698.35313201549</v>
          </cell>
          <cell r="H21">
            <v>9011.89594078186</v>
          </cell>
          <cell r="I21">
            <v>7713.91465215781</v>
          </cell>
          <cell r="J21">
            <v>7085.779166461</v>
          </cell>
          <cell r="K21">
            <v>8263.00830787126</v>
          </cell>
          <cell r="L21">
            <v>8216.39893573162</v>
          </cell>
          <cell r="M21">
            <v>8833.4856588383</v>
          </cell>
          <cell r="N21">
            <v>8232.62847137611</v>
          </cell>
          <cell r="O21">
            <v>8642.3265425608</v>
          </cell>
        </row>
        <row r="21">
          <cell r="Z21">
            <v>7547.06081022368</v>
          </cell>
          <cell r="AA21">
            <v>6337.60281560577</v>
          </cell>
          <cell r="AB21">
            <v>6194.77118753735</v>
          </cell>
          <cell r="AC21">
            <v>6302.35432812726</v>
          </cell>
          <cell r="AD21">
            <v>7454.061262032</v>
          </cell>
          <cell r="AE21">
            <v>6681.88398685028</v>
          </cell>
          <cell r="AF21">
            <v>7980.35914862989</v>
          </cell>
          <cell r="AG21">
            <v>7415.50294555764</v>
          </cell>
          <cell r="AH21">
            <v>6347.44977091842</v>
          </cell>
          <cell r="AI21">
            <v>5830.58399983077</v>
          </cell>
          <cell r="AJ21">
            <v>6799.27540761978</v>
          </cell>
          <cell r="AK21">
            <v>6760.92255283059</v>
          </cell>
          <cell r="AL21">
            <v>7268.69677070123</v>
          </cell>
          <cell r="AM21">
            <v>6774.27714216092</v>
          </cell>
          <cell r="AN21">
            <v>7111.40012645003</v>
          </cell>
        </row>
        <row r="21"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1">
          <cell r="BX21">
            <v>4.27116387207645</v>
          </cell>
          <cell r="BY21">
            <v>3.59437981227016</v>
          </cell>
          <cell r="BZ21">
            <v>3.55952732888035</v>
          </cell>
          <cell r="CA21">
            <v>3.4867017542936</v>
          </cell>
          <cell r="CB21">
            <v>4.08760002599916</v>
          </cell>
          <cell r="CC21">
            <v>3.74584636138916</v>
          </cell>
          <cell r="CD21">
            <v>4.43790130929995</v>
          </cell>
          <cell r="CE21">
            <v>4.26920391800932</v>
          </cell>
          <cell r="CF21">
            <v>3.61450455139067</v>
          </cell>
          <cell r="CG21">
            <v>3.30455923542114</v>
          </cell>
          <cell r="CH21">
            <v>3.80808677562472</v>
          </cell>
          <cell r="CI21">
            <v>3.86277305542875</v>
          </cell>
          <cell r="CJ21">
            <v>4.06391956684224</v>
          </cell>
          <cell r="CK21">
            <v>3.79690822011387</v>
          </cell>
          <cell r="CL21">
            <v>4.02992285308891</v>
          </cell>
          <cell r="CM21">
            <v>4.84104088520197</v>
          </cell>
          <cell r="CN21">
            <v>4.8306790857071</v>
          </cell>
          <cell r="CO21">
            <v>4.76804201461357</v>
          </cell>
          <cell r="CP21">
            <v>4.95216551441127</v>
          </cell>
          <cell r="CQ21">
            <v>4.99610664436543</v>
          </cell>
          <cell r="CR21">
            <v>4.88715491898435</v>
          </cell>
          <cell r="CS21">
            <v>4.92665251966319</v>
          </cell>
          <cell r="CT21">
            <v>4.75883720158738</v>
          </cell>
          <cell r="CU21">
            <v>4.8112467691571</v>
          </cell>
          <cell r="CV21">
            <v>4.83398892295136</v>
          </cell>
          <cell r="CW21">
            <v>4.891735115107</v>
          </cell>
          <cell r="CX21">
            <v>4.79527925182525</v>
          </cell>
          <cell r="CY21">
            <v>4.90025390522736</v>
          </cell>
          <cell r="CZ21">
            <v>4.88809903406724</v>
          </cell>
          <cell r="DA21">
            <v>4.83465533409343</v>
          </cell>
        </row>
        <row r="22">
          <cell r="A22">
            <v>10141.7338123297</v>
          </cell>
          <cell r="B22">
            <v>8532.30646500001</v>
          </cell>
          <cell r="C22">
            <v>8404.23438383398</v>
          </cell>
          <cell r="D22">
            <v>7731.75493925144</v>
          </cell>
          <cell r="E22">
            <v>7620.52555112025</v>
          </cell>
          <cell r="F22">
            <v>7167.56226853441</v>
          </cell>
          <cell r="G22">
            <v>8048.9159433047</v>
          </cell>
          <cell r="H22">
            <v>9368.82206259873</v>
          </cell>
          <cell r="I22">
            <v>8212.29658782935</v>
          </cell>
          <cell r="J22">
            <v>7734.86259203934</v>
          </cell>
          <cell r="K22">
            <v>8287.26698502514</v>
          </cell>
          <cell r="L22">
            <v>9156.7493661893</v>
          </cell>
          <cell r="M22">
            <v>9649.20286351797</v>
          </cell>
          <cell r="N22">
            <v>9609.28984183937</v>
          </cell>
          <cell r="O22">
            <v>8710.45957243989</v>
          </cell>
        </row>
        <row r="22">
          <cell r="Z22">
            <v>8345.19810843126</v>
          </cell>
          <cell r="AA22">
            <v>7020.86931977144</v>
          </cell>
          <cell r="AB22">
            <v>6915.48429298339</v>
          </cell>
          <cell r="AC22">
            <v>6362.12977858405</v>
          </cell>
          <cell r="AD22">
            <v>6270.60388206466</v>
          </cell>
          <cell r="AE22">
            <v>5897.87980953689</v>
          </cell>
          <cell r="AF22">
            <v>6623.10797620501</v>
          </cell>
          <cell r="AG22">
            <v>7709.20215436695</v>
          </cell>
          <cell r="AH22">
            <v>6757.54690655672</v>
          </cell>
          <cell r="AI22">
            <v>6364.68693287808</v>
          </cell>
          <cell r="AJ22">
            <v>6819.23683339211</v>
          </cell>
          <cell r="AK22">
            <v>7534.69662132148</v>
          </cell>
          <cell r="AL22">
            <v>7939.91549912336</v>
          </cell>
          <cell r="AM22">
            <v>7907.07278414211</v>
          </cell>
          <cell r="AN22">
            <v>7167.46387675054</v>
          </cell>
        </row>
        <row r="22"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</row>
        <row r="22">
          <cell r="BX22">
            <v>4.65930861888133</v>
          </cell>
          <cell r="BY22">
            <v>3.93591630255069</v>
          </cell>
          <cell r="BZ22">
            <v>3.8155061601789</v>
          </cell>
          <cell r="CA22">
            <v>3.55725590490526</v>
          </cell>
          <cell r="CB22">
            <v>3.5392027823455</v>
          </cell>
          <cell r="CC22">
            <v>3.3373872188796</v>
          </cell>
          <cell r="CD22">
            <v>3.71011076365604</v>
          </cell>
          <cell r="CE22">
            <v>4.36356865621964</v>
          </cell>
          <cell r="CF22">
            <v>3.76133810991815</v>
          </cell>
          <cell r="CG22">
            <v>3.55695372196244</v>
          </cell>
          <cell r="CH22">
            <v>3.72935207712983</v>
          </cell>
          <cell r="CI22">
            <v>4.28725115163761</v>
          </cell>
          <cell r="CJ22">
            <v>4.43416264211596</v>
          </cell>
          <cell r="CK22">
            <v>4.43055888412422</v>
          </cell>
          <cell r="CL22">
            <v>3.98314569399368</v>
          </cell>
          <cell r="CM22">
            <v>4.90707062605888</v>
          </cell>
          <cell r="CN22">
            <v>4.88711063237478</v>
          </cell>
          <cell r="CO22">
            <v>4.96566681172785</v>
          </cell>
          <cell r="CP22">
            <v>4.89998274232399</v>
          </cell>
          <cell r="CQ22">
            <v>4.8541261181439</v>
          </cell>
          <cell r="CR22">
            <v>4.84168415616862</v>
          </cell>
          <cell r="CS22">
            <v>4.89082468437955</v>
          </cell>
          <cell r="CT22">
            <v>4.84032759807298</v>
          </cell>
          <cell r="CU22">
            <v>4.92213850502639</v>
          </cell>
          <cell r="CV22">
            <v>4.90236865848812</v>
          </cell>
          <cell r="CW22">
            <v>5.00967467083694</v>
          </cell>
          <cell r="CX22">
            <v>4.81497437678491</v>
          </cell>
          <cell r="CY22">
            <v>4.90581760390789</v>
          </cell>
          <cell r="CZ22">
            <v>4.8894989715323</v>
          </cell>
          <cell r="DA22">
            <v>4.92999474339446</v>
          </cell>
        </row>
        <row r="23">
          <cell r="A23">
            <v>7494.60720974774</v>
          </cell>
          <cell r="B23">
            <v>7182.28576297806</v>
          </cell>
          <cell r="C23">
            <v>7156.5665955354</v>
          </cell>
          <cell r="D23">
            <v>6784.51512634893</v>
          </cell>
          <cell r="E23">
            <v>7971.57790929725</v>
          </cell>
          <cell r="F23">
            <v>6595.75647084556</v>
          </cell>
          <cell r="G23">
            <v>7820.57506788172</v>
          </cell>
          <cell r="H23">
            <v>8666.77976779897</v>
          </cell>
          <cell r="I23">
            <v>8758.49911555829</v>
          </cell>
          <cell r="J23">
            <v>8113.46007525067</v>
          </cell>
          <cell r="K23">
            <v>9439.74379820231</v>
          </cell>
          <cell r="L23">
            <v>9395.03342628264</v>
          </cell>
          <cell r="M23">
            <v>8093.09736536056</v>
          </cell>
          <cell r="N23">
            <v>8656.3629067572</v>
          </cell>
          <cell r="O23">
            <v>9560.32164318882</v>
          </cell>
        </row>
        <row r="23">
          <cell r="Z23">
            <v>6166.99107544957</v>
          </cell>
          <cell r="AA23">
            <v>5909.99514210766</v>
          </cell>
          <cell r="AB23">
            <v>5888.83194146913</v>
          </cell>
          <cell r="AC23">
            <v>5582.68673253855</v>
          </cell>
          <cell r="AD23">
            <v>6559.46982250745</v>
          </cell>
          <cell r="AE23">
            <v>5427.36532458149</v>
          </cell>
          <cell r="AF23">
            <v>6435.21605585696</v>
          </cell>
          <cell r="AG23">
            <v>7131.52163750315</v>
          </cell>
          <cell r="AH23">
            <v>7206.9935579451</v>
          </cell>
          <cell r="AI23">
            <v>6676.21857620626</v>
          </cell>
          <cell r="AJ23">
            <v>7767.56061109219</v>
          </cell>
          <cell r="AK23">
            <v>7730.77036219829</v>
          </cell>
          <cell r="AL23">
            <v>6659.46297492526</v>
          </cell>
          <cell r="AM23">
            <v>7122.95004898878</v>
          </cell>
          <cell r="AN23">
            <v>7866.77895210965</v>
          </cell>
        </row>
        <row r="23"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3">
          <cell r="BX23">
            <v>3.56916659923462</v>
          </cell>
          <cell r="BY23">
            <v>3.25261792338842</v>
          </cell>
          <cell r="BZ23">
            <v>3.31332103447505</v>
          </cell>
          <cell r="CA23">
            <v>3.14263369797624</v>
          </cell>
          <cell r="CB23">
            <v>3.60379000568944</v>
          </cell>
          <cell r="CC23">
            <v>3.07554766407306</v>
          </cell>
          <cell r="CD23">
            <v>3.63984434302476</v>
          </cell>
          <cell r="CE23">
            <v>3.9934446341072</v>
          </cell>
          <cell r="CF23">
            <v>3.98956766061857</v>
          </cell>
          <cell r="CG23">
            <v>3.77384916701747</v>
          </cell>
          <cell r="CH23">
            <v>4.41548456415697</v>
          </cell>
          <cell r="CI23">
            <v>4.33561664887349</v>
          </cell>
          <cell r="CJ23">
            <v>3.71431545690764</v>
          </cell>
          <cell r="CK23">
            <v>4.01065611209644</v>
          </cell>
          <cell r="CL23">
            <v>4.27573644213555</v>
          </cell>
          <cell r="CM23">
            <v>4.73384065730051</v>
          </cell>
          <cell r="CN23">
            <v>4.97807240014096</v>
          </cell>
          <cell r="CO23">
            <v>4.86937002878367</v>
          </cell>
          <cell r="CP23">
            <v>4.86694715766293</v>
          </cell>
          <cell r="CQ23">
            <v>4.98673623332071</v>
          </cell>
          <cell r="CR23">
            <v>4.83474673914079</v>
          </cell>
          <cell r="CS23">
            <v>4.84381398175525</v>
          </cell>
          <cell r="CT23">
            <v>4.89262209330273</v>
          </cell>
          <cell r="CU23">
            <v>4.94920490380283</v>
          </cell>
          <cell r="CV23">
            <v>4.84677818013618</v>
          </cell>
          <cell r="CW23">
            <v>4.81962685326659</v>
          </cell>
          <cell r="CX23">
            <v>4.88516270889614</v>
          </cell>
          <cell r="CY23">
            <v>4.9121040613177</v>
          </cell>
          <cell r="CZ23">
            <v>4.86577036166393</v>
          </cell>
          <cell r="DA23">
            <v>5.04072674697205</v>
          </cell>
        </row>
        <row r="24">
          <cell r="A24">
            <v>8489.01017183946</v>
          </cell>
          <cell r="B24">
            <v>8274.14265492463</v>
          </cell>
          <cell r="C24">
            <v>8126.46680762293</v>
          </cell>
          <cell r="D24">
            <v>7184.7655790832</v>
          </cell>
          <cell r="E24">
            <v>7590.31825112156</v>
          </cell>
          <cell r="F24">
            <v>7302.14111049971</v>
          </cell>
          <cell r="G24">
            <v>6854.47317723024</v>
          </cell>
          <cell r="H24">
            <v>7686.37730312316</v>
          </cell>
          <cell r="I24">
            <v>9283.38381157787</v>
          </cell>
          <cell r="J24">
            <v>7834.73796088585</v>
          </cell>
          <cell r="K24">
            <v>8392.14202820986</v>
          </cell>
          <cell r="L24">
            <v>8402.33032076944</v>
          </cell>
          <cell r="M24">
            <v>8194.59072256655</v>
          </cell>
          <cell r="N24">
            <v>8846.79755111158</v>
          </cell>
          <cell r="O24">
            <v>8550.1248879119</v>
          </cell>
        </row>
        <row r="24">
          <cell r="Z24">
            <v>6985.24265568504</v>
          </cell>
          <cell r="AA24">
            <v>6808.4373846237</v>
          </cell>
          <cell r="AB24">
            <v>6686.92125884401</v>
          </cell>
          <cell r="AC24">
            <v>5912.03567650275</v>
          </cell>
          <cell r="AD24">
            <v>6245.74758949431</v>
          </cell>
          <cell r="AE24">
            <v>6008.61897092548</v>
          </cell>
          <cell r="AF24">
            <v>5640.2522144066</v>
          </cell>
          <cell r="AG24">
            <v>6324.79046656991</v>
          </cell>
          <cell r="AH24">
            <v>7638.89867924122</v>
          </cell>
          <cell r="AI24">
            <v>6446.87009352893</v>
          </cell>
          <cell r="AJ24">
            <v>6905.53401178411</v>
          </cell>
          <cell r="AK24">
            <v>6913.91752109028</v>
          </cell>
          <cell r="AL24">
            <v>6742.97750885476</v>
          </cell>
          <cell r="AM24">
            <v>7279.65055634325</v>
          </cell>
          <cell r="AN24">
            <v>7035.53133633893</v>
          </cell>
        </row>
        <row r="24"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4">
          <cell r="BX24">
            <v>3.82085963684011</v>
          </cell>
          <cell r="BY24">
            <v>3.74809459531344</v>
          </cell>
          <cell r="BZ24">
            <v>3.75615424186179</v>
          </cell>
          <cell r="CA24">
            <v>3.43751975357504</v>
          </cell>
          <cell r="CB24">
            <v>3.49281021855485</v>
          </cell>
          <cell r="CC24">
            <v>3.43501088585696</v>
          </cell>
          <cell r="CD24">
            <v>3.14403618442974</v>
          </cell>
          <cell r="CE24">
            <v>3.67524414982479</v>
          </cell>
          <cell r="CF24">
            <v>4.22056434040893</v>
          </cell>
          <cell r="CG24">
            <v>3.62681295705107</v>
          </cell>
          <cell r="CH24">
            <v>3.91144606248835</v>
          </cell>
          <cell r="CI24">
            <v>3.85134802707983</v>
          </cell>
          <cell r="CJ24">
            <v>3.77102472137274</v>
          </cell>
          <cell r="CK24">
            <v>4.05941428188397</v>
          </cell>
          <cell r="CL24">
            <v>3.92387992284428</v>
          </cell>
          <cell r="CM24">
            <v>5.00872916841638</v>
          </cell>
          <cell r="CN24">
            <v>4.97672954462831</v>
          </cell>
          <cell r="CO24">
            <v>4.87741744250903</v>
          </cell>
          <cell r="CP24">
            <v>4.71193161900245</v>
          </cell>
          <cell r="CQ24">
            <v>4.89910306050673</v>
          </cell>
          <cell r="CR24">
            <v>4.79240687449832</v>
          </cell>
          <cell r="CS24">
            <v>4.9149389149596</v>
          </cell>
          <cell r="CT24">
            <v>4.71484134187976</v>
          </cell>
          <cell r="CU24">
            <v>4.95869458304241</v>
          </cell>
          <cell r="CV24">
            <v>4.87002169663902</v>
          </cell>
          <cell r="CW24">
            <v>4.83689943895738</v>
          </cell>
          <cell r="CX24">
            <v>4.91834018910292</v>
          </cell>
          <cell r="CY24">
            <v>4.8989100703744</v>
          </cell>
          <cell r="CZ24">
            <v>4.913085168118</v>
          </cell>
          <cell r="DA24">
            <v>4.91233898532877</v>
          </cell>
        </row>
        <row r="25">
          <cell r="A25">
            <v>8606.03421035501</v>
          </cell>
          <cell r="B25">
            <v>6918.67164821114</v>
          </cell>
          <cell r="C25">
            <v>7294.59471800441</v>
          </cell>
          <cell r="D25">
            <v>7238.67246909063</v>
          </cell>
          <cell r="E25">
            <v>6848.84096457329</v>
          </cell>
          <cell r="F25">
            <v>8061.4959834579</v>
          </cell>
          <cell r="G25">
            <v>7595.19773779828</v>
          </cell>
          <cell r="H25">
            <v>7949.61852249659</v>
          </cell>
          <cell r="I25">
            <v>7925.98863703844</v>
          </cell>
          <cell r="J25">
            <v>8598.38439137819</v>
          </cell>
          <cell r="K25">
            <v>8047.13007993215</v>
          </cell>
          <cell r="L25">
            <v>8190.16564991436</v>
          </cell>
          <cell r="M25">
            <v>9743.91102332897</v>
          </cell>
          <cell r="N25">
            <v>8319.67134727918</v>
          </cell>
          <cell r="O25">
            <v>8944.09824634317</v>
          </cell>
        </row>
        <row r="25">
          <cell r="Z25">
            <v>7081.53672166355</v>
          </cell>
          <cell r="AA25">
            <v>5693.07838481374</v>
          </cell>
          <cell r="AB25">
            <v>6002.40936795792</v>
          </cell>
          <cell r="AC25">
            <v>5956.39334599457</v>
          </cell>
          <cell r="AD25">
            <v>5635.61770799174</v>
          </cell>
          <cell r="AE25">
            <v>6633.4595521025</v>
          </cell>
          <cell r="AF25">
            <v>6249.76270995972</v>
          </cell>
          <cell r="AG25">
            <v>6541.40038422577</v>
          </cell>
          <cell r="AH25">
            <v>6521.95636419163</v>
          </cell>
          <cell r="AI25">
            <v>7075.24201347691</v>
          </cell>
          <cell r="AJ25">
            <v>6621.63846577274</v>
          </cell>
          <cell r="AK25">
            <v>6739.33630621524</v>
          </cell>
          <cell r="AL25">
            <v>8017.84678491069</v>
          </cell>
          <cell r="AM25">
            <v>6845.90099433258</v>
          </cell>
          <cell r="AN25">
            <v>7359.71512841952</v>
          </cell>
        </row>
        <row r="25"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5">
          <cell r="BX25">
            <v>3.94441278521911</v>
          </cell>
          <cell r="BY25">
            <v>3.14910848774552</v>
          </cell>
          <cell r="BZ25">
            <v>3.30833474679446</v>
          </cell>
          <cell r="CA25">
            <v>3.27588680658971</v>
          </cell>
          <cell r="CB25">
            <v>3.20733553697792</v>
          </cell>
          <cell r="CC25">
            <v>3.7010845020038</v>
          </cell>
          <cell r="CD25">
            <v>3.36598954654464</v>
          </cell>
          <cell r="CE25">
            <v>3.73443076903758</v>
          </cell>
          <cell r="CF25">
            <v>3.61691865705088</v>
          </cell>
          <cell r="CG25">
            <v>3.92698500471849</v>
          </cell>
          <cell r="CH25">
            <v>3.67309683757065</v>
          </cell>
          <cell r="CI25">
            <v>3.78436191752401</v>
          </cell>
          <cell r="CJ25">
            <v>4.28497910129057</v>
          </cell>
          <cell r="CK25">
            <v>3.81726785254197</v>
          </cell>
          <cell r="CL25">
            <v>4.08950103327407</v>
          </cell>
          <cell r="CM25">
            <v>4.91872213349835</v>
          </cell>
          <cell r="CN25">
            <v>4.95298116517203</v>
          </cell>
          <cell r="CO25">
            <v>4.97076578735613</v>
          </cell>
          <cell r="CP25">
            <v>4.98151701902838</v>
          </cell>
          <cell r="CQ25">
            <v>4.81397980879609</v>
          </cell>
          <cell r="CR25">
            <v>4.91041525173033</v>
          </cell>
          <cell r="CS25">
            <v>5.08695506173236</v>
          </cell>
          <cell r="CT25">
            <v>4.79902989148422</v>
          </cell>
          <cell r="CU25">
            <v>4.94021992053709</v>
          </cell>
          <cell r="CV25">
            <v>4.93615959092435</v>
          </cell>
          <cell r="CW25">
            <v>4.93901360376086</v>
          </cell>
          <cell r="CX25">
            <v>4.87900879670663</v>
          </cell>
          <cell r="CY25">
            <v>5.12644356041018</v>
          </cell>
          <cell r="CZ25">
            <v>4.91343386413609</v>
          </cell>
          <cell r="DA25">
            <v>4.93057782049691</v>
          </cell>
        </row>
        <row r="26">
          <cell r="A26">
            <v>10829.5972915102</v>
          </cell>
          <cell r="B26">
            <v>8071.60085784332</v>
          </cell>
          <cell r="C26">
            <v>7327.9894498913</v>
          </cell>
          <cell r="D26">
            <v>7302.98976673565</v>
          </cell>
          <cell r="E26">
            <v>7617.50086606863</v>
          </cell>
          <cell r="F26">
            <v>7631.23576152173</v>
          </cell>
          <cell r="G26">
            <v>9265.92564346494</v>
          </cell>
          <cell r="H26">
            <v>7394.85052365185</v>
          </cell>
          <cell r="I26">
            <v>8186.91480508996</v>
          </cell>
          <cell r="J26">
            <v>8141.66212509408</v>
          </cell>
          <cell r="K26">
            <v>8782.54475377679</v>
          </cell>
          <cell r="L26">
            <v>8306.21069351859</v>
          </cell>
          <cell r="M26">
            <v>7066.67003548426</v>
          </cell>
          <cell r="N26">
            <v>7794.31695545203</v>
          </cell>
          <cell r="O26">
            <v>9623.57949040521</v>
          </cell>
        </row>
        <row r="26">
          <cell r="Z26">
            <v>8911.2114855855</v>
          </cell>
          <cell r="AA26">
            <v>6641.77442016822</v>
          </cell>
          <cell r="AB26">
            <v>6029.88846162484</v>
          </cell>
          <cell r="AC26">
            <v>6009.31729377105</v>
          </cell>
          <cell r="AD26">
            <v>6268.11499836504</v>
          </cell>
          <cell r="AE26">
            <v>6279.41685519502</v>
          </cell>
          <cell r="AF26">
            <v>7624.53310090829</v>
          </cell>
          <cell r="AG26">
            <v>6084.90557374781</v>
          </cell>
          <cell r="AH26">
            <v>6736.66132533116</v>
          </cell>
          <cell r="AI26">
            <v>6699.42483436313</v>
          </cell>
          <cell r="AJ26">
            <v>7226.77968310776</v>
          </cell>
          <cell r="AK26">
            <v>6834.82479923816</v>
          </cell>
          <cell r="AL26">
            <v>5814.85991491276</v>
          </cell>
          <cell r="AM26">
            <v>6413.60938048624</v>
          </cell>
          <cell r="AN26">
            <v>7918.83112353343</v>
          </cell>
        </row>
        <row r="26"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6">
          <cell r="BX26">
            <v>5.16110354146878</v>
          </cell>
          <cell r="BY26">
            <v>3.7390725429608</v>
          </cell>
          <cell r="BZ26">
            <v>3.37244779886728</v>
          </cell>
          <cell r="CA26">
            <v>3.28446442403416</v>
          </cell>
          <cell r="CB26">
            <v>3.5693978096274</v>
          </cell>
          <cell r="CC26">
            <v>3.62931551250306</v>
          </cell>
          <cell r="CD26">
            <v>4.30813741569509</v>
          </cell>
          <cell r="CE26">
            <v>3.40333630174511</v>
          </cell>
          <cell r="CF26">
            <v>3.68640561750485</v>
          </cell>
          <cell r="CG26">
            <v>3.60700735221253</v>
          </cell>
          <cell r="CH26">
            <v>4.19375270475452</v>
          </cell>
          <cell r="CI26">
            <v>3.84122089432347</v>
          </cell>
          <cell r="CJ26">
            <v>3.24170764405365</v>
          </cell>
          <cell r="CK26">
            <v>3.47640534185963</v>
          </cell>
          <cell r="CL26">
            <v>4.43569519698212</v>
          </cell>
          <cell r="CM26">
            <v>4.73043755982311</v>
          </cell>
          <cell r="CN26">
            <v>4.86661920515378</v>
          </cell>
          <cell r="CO26">
            <v>4.89859097779505</v>
          </cell>
          <cell r="CP26">
            <v>5.0126537758053</v>
          </cell>
          <cell r="CQ26">
            <v>4.81115267046474</v>
          </cell>
          <cell r="CR26">
            <v>4.74025521776412</v>
          </cell>
          <cell r="CS26">
            <v>4.8487617194402</v>
          </cell>
          <cell r="CT26">
            <v>4.89842104822355</v>
          </cell>
          <cell r="CU26">
            <v>5.0066672758769</v>
          </cell>
          <cell r="CV26">
            <v>5.08859195311525</v>
          </cell>
          <cell r="CW26">
            <v>4.72116450014546</v>
          </cell>
          <cell r="CX26">
            <v>4.87489470414095</v>
          </cell>
          <cell r="CY26">
            <v>4.91442313861289</v>
          </cell>
          <cell r="CZ26">
            <v>5.05451200920024</v>
          </cell>
          <cell r="DA26">
            <v>4.89109976503092</v>
          </cell>
        </row>
        <row r="27">
          <cell r="A27">
            <v>8506.77706730226</v>
          </cell>
          <cell r="B27">
            <v>7004.96768778751</v>
          </cell>
          <cell r="C27">
            <v>7123.12917960525</v>
          </cell>
          <cell r="D27">
            <v>7712.43137398222</v>
          </cell>
          <cell r="E27">
            <v>6118.97678173361</v>
          </cell>
          <cell r="F27">
            <v>7569.37296708887</v>
          </cell>
          <cell r="G27">
            <v>7462.1557336182</v>
          </cell>
          <cell r="H27">
            <v>7706.99757971879</v>
          </cell>
          <cell r="I27">
            <v>8005.62880770181</v>
          </cell>
          <cell r="J27">
            <v>7655.05332953387</v>
          </cell>
          <cell r="K27">
            <v>8953.40083130143</v>
          </cell>
          <cell r="L27">
            <v>7571.84890390915</v>
          </cell>
          <cell r="M27">
            <v>9375.62880626396</v>
          </cell>
          <cell r="N27">
            <v>8622.82711765228</v>
          </cell>
          <cell r="O27">
            <v>10920.6600058306</v>
          </cell>
        </row>
        <row r="27">
          <cell r="Z27">
            <v>6999.862272523</v>
          </cell>
          <cell r="AA27">
            <v>5764.08769737944</v>
          </cell>
          <cell r="AB27">
            <v>5861.31772493232</v>
          </cell>
          <cell r="AC27">
            <v>6346.22924487679</v>
          </cell>
          <cell r="AD27">
            <v>5035.04375182651</v>
          </cell>
          <cell r="AE27">
            <v>6228.51261291884</v>
          </cell>
          <cell r="AF27">
            <v>6140.28814652012</v>
          </cell>
          <cell r="AG27">
            <v>6341.75800845432</v>
          </cell>
          <cell r="AH27">
            <v>6587.48884748035</v>
          </cell>
          <cell r="AI27">
            <v>6299.0153111593</v>
          </cell>
          <cell r="AJ27">
            <v>7367.36982689946</v>
          </cell>
          <cell r="AK27">
            <v>6230.54995521667</v>
          </cell>
          <cell r="AL27">
            <v>7714.80313201148</v>
          </cell>
          <cell r="AM27">
            <v>7095.35488538245</v>
          </cell>
          <cell r="AN27">
            <v>8986.14309051201</v>
          </cell>
        </row>
        <row r="27"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7">
          <cell r="BX27">
            <v>3.96982901730848</v>
          </cell>
          <cell r="BY27">
            <v>3.32890209598885</v>
          </cell>
          <cell r="BZ27">
            <v>3.30529122288856</v>
          </cell>
          <cell r="CA27">
            <v>3.59628438459671</v>
          </cell>
          <cell r="CB27">
            <v>2.81955489582697</v>
          </cell>
          <cell r="CC27">
            <v>3.4571420438022</v>
          </cell>
          <cell r="CD27">
            <v>3.4093108750648</v>
          </cell>
          <cell r="CE27">
            <v>3.51891984247941</v>
          </cell>
          <cell r="CF27">
            <v>3.60899396312315</v>
          </cell>
          <cell r="CG27">
            <v>3.4686994010221</v>
          </cell>
          <cell r="CH27">
            <v>3.96455858429726</v>
          </cell>
          <cell r="CI27">
            <v>3.49165127011299</v>
          </cell>
          <cell r="CJ27">
            <v>4.31194660643824</v>
          </cell>
          <cell r="CK27">
            <v>3.95488374105051</v>
          </cell>
          <cell r="CL27">
            <v>4.99828360618013</v>
          </cell>
          <cell r="CM27">
            <v>4.83086419405282</v>
          </cell>
          <cell r="CN27">
            <v>4.7439127476111</v>
          </cell>
          <cell r="CO27">
            <v>4.85839329818817</v>
          </cell>
          <cell r="CP27">
            <v>4.83469258229098</v>
          </cell>
          <cell r="CQ27">
            <v>4.89248868194748</v>
          </cell>
          <cell r="CR27">
            <v>4.93598987295826</v>
          </cell>
          <cell r="CS27">
            <v>4.93434241323631</v>
          </cell>
          <cell r="CT27">
            <v>4.93750362411644</v>
          </cell>
          <cell r="CU27">
            <v>5.00081597116688</v>
          </cell>
          <cell r="CV27">
            <v>4.97522967538548</v>
          </cell>
          <cell r="CW27">
            <v>5.09125402968299</v>
          </cell>
          <cell r="CX27">
            <v>4.88880433834205</v>
          </cell>
          <cell r="CY27">
            <v>4.9018341056122</v>
          </cell>
          <cell r="CZ27">
            <v>4.91527178190554</v>
          </cell>
          <cell r="DA27">
            <v>4.92560487775263</v>
          </cell>
        </row>
        <row r="28">
          <cell r="A28">
            <v>8620.30303724149</v>
          </cell>
          <cell r="B28">
            <v>7559.00715099942</v>
          </cell>
          <cell r="C28">
            <v>6767.8735064994</v>
          </cell>
          <cell r="D28">
            <v>6876.55920160938</v>
          </cell>
          <cell r="E28">
            <v>8777.42749247076</v>
          </cell>
          <cell r="F28">
            <v>7914.43716876151</v>
          </cell>
          <cell r="G28">
            <v>7647.14702357997</v>
          </cell>
          <cell r="H28">
            <v>7005.88940509547</v>
          </cell>
          <cell r="I28">
            <v>8866.31200137542</v>
          </cell>
          <cell r="J28">
            <v>7436.43081044121</v>
          </cell>
          <cell r="K28">
            <v>8735.09178441747</v>
          </cell>
          <cell r="L28">
            <v>8240.43736981922</v>
          </cell>
          <cell r="M28">
            <v>9784.37126441172</v>
          </cell>
          <cell r="N28">
            <v>8436.12643137579</v>
          </cell>
          <cell r="O28">
            <v>10450.0044265049</v>
          </cell>
        </row>
        <row r="28">
          <cell r="Z28">
            <v>7093.27792778728</v>
          </cell>
          <cell r="AA28">
            <v>6219.9830271081</v>
          </cell>
          <cell r="AB28">
            <v>5568.99305677665</v>
          </cell>
          <cell r="AC28">
            <v>5658.42585732429</v>
          </cell>
          <cell r="AD28">
            <v>7222.56890809023</v>
          </cell>
          <cell r="AE28">
            <v>6512.45115600947</v>
          </cell>
          <cell r="AF28">
            <v>6292.50955083152</v>
          </cell>
          <cell r="AG28">
            <v>5764.84613904999</v>
          </cell>
          <cell r="AH28">
            <v>7295.70816113178</v>
          </cell>
          <cell r="AI28">
            <v>6119.12020973448</v>
          </cell>
          <cell r="AJ28">
            <v>7187.73266832066</v>
          </cell>
          <cell r="AK28">
            <v>6780.70275002267</v>
          </cell>
          <cell r="AL28">
            <v>8051.13978328736</v>
          </cell>
          <cell r="AM28">
            <v>6941.72689210351</v>
          </cell>
          <cell r="AN28">
            <v>8598.86078523835</v>
          </cell>
        </row>
        <row r="28"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8">
          <cell r="BX28">
            <v>4.0394464830038</v>
          </cell>
          <cell r="BY28">
            <v>3.54024580768212</v>
          </cell>
          <cell r="BZ28">
            <v>3.14803186897816</v>
          </cell>
          <cell r="CA28">
            <v>3.15964119621282</v>
          </cell>
          <cell r="CB28">
            <v>4.15349673268728</v>
          </cell>
          <cell r="CC28">
            <v>3.6095419707949</v>
          </cell>
          <cell r="CD28">
            <v>3.64319629898449</v>
          </cell>
          <cell r="CE28">
            <v>3.17825904699797</v>
          </cell>
          <cell r="CF28">
            <v>4.00616624444392</v>
          </cell>
          <cell r="CG28">
            <v>3.45226622978928</v>
          </cell>
          <cell r="CH28">
            <v>3.89415306948941</v>
          </cell>
          <cell r="CI28">
            <v>3.76649954464015</v>
          </cell>
          <cell r="CJ28">
            <v>4.39841323121063</v>
          </cell>
          <cell r="CK28">
            <v>3.75374969255111</v>
          </cell>
          <cell r="CL28">
            <v>4.79409882813139</v>
          </cell>
          <cell r="CM28">
            <v>4.81096562117841</v>
          </cell>
          <cell r="CN28">
            <v>4.81352152225113</v>
          </cell>
          <cell r="CO28">
            <v>4.84668385171022</v>
          </cell>
          <cell r="CP28">
            <v>4.90642311348216</v>
          </cell>
          <cell r="CQ28">
            <v>4.76414483883858</v>
          </cell>
          <cell r="CR28">
            <v>4.94310139032496</v>
          </cell>
          <cell r="CS28">
            <v>4.73204043352382</v>
          </cell>
          <cell r="CT28">
            <v>4.96941840722964</v>
          </cell>
          <cell r="CU28">
            <v>4.98936896716872</v>
          </cell>
          <cell r="CV28">
            <v>4.85614717622906</v>
          </cell>
          <cell r="CW28">
            <v>5.05691941687174</v>
          </cell>
          <cell r="CX28">
            <v>4.93223683903462</v>
          </cell>
          <cell r="CY28">
            <v>5.01497154882253</v>
          </cell>
          <cell r="CZ28">
            <v>5.06651519122849</v>
          </cell>
          <cell r="DA28">
            <v>4.91406696938403</v>
          </cell>
        </row>
        <row r="29">
          <cell r="A29">
            <v>9226.45873620599</v>
          </cell>
          <cell r="B29">
            <v>6405.88911940611</v>
          </cell>
          <cell r="C29">
            <v>7286.53471612662</v>
          </cell>
          <cell r="D29">
            <v>6799.89334416284</v>
          </cell>
          <cell r="E29">
            <v>7740.15678737552</v>
          </cell>
          <cell r="F29">
            <v>7543.47189984026</v>
          </cell>
          <cell r="G29">
            <v>7485.14360792479</v>
          </cell>
          <cell r="H29">
            <v>7364.32642925825</v>
          </cell>
          <cell r="I29">
            <v>7619.98040781171</v>
          </cell>
          <cell r="J29">
            <v>8832.90828525295</v>
          </cell>
          <cell r="K29">
            <v>8913.51773530661</v>
          </cell>
          <cell r="L29">
            <v>8672.86464919954</v>
          </cell>
          <cell r="M29">
            <v>10145.4452065257</v>
          </cell>
          <cell r="N29">
            <v>10534.7040327656</v>
          </cell>
          <cell r="O29">
            <v>8483.34250200206</v>
          </cell>
        </row>
        <row r="29">
          <cell r="Z29">
            <v>7592.05747436378</v>
          </cell>
          <cell r="AA29">
            <v>5271.13161825417</v>
          </cell>
          <cell r="AB29">
            <v>5995.77713784134</v>
          </cell>
          <cell r="AC29">
            <v>5595.34080891114</v>
          </cell>
          <cell r="AD29">
            <v>6369.04329932614</v>
          </cell>
          <cell r="AE29">
            <v>6207.1997347257</v>
          </cell>
          <cell r="AF29">
            <v>6159.2038830924</v>
          </cell>
          <cell r="AG29">
            <v>6059.78860464679</v>
          </cell>
          <cell r="AH29">
            <v>6270.15530699935</v>
          </cell>
          <cell r="AI29">
            <v>7268.22167472243</v>
          </cell>
          <cell r="AJ29">
            <v>7334.55173648087</v>
          </cell>
          <cell r="AK29">
            <v>7136.52862562705</v>
          </cell>
          <cell r="AL29">
            <v>8348.25205565545</v>
          </cell>
          <cell r="AM29">
            <v>8668.55646124714</v>
          </cell>
          <cell r="AN29">
            <v>6980.57897307598</v>
          </cell>
        </row>
        <row r="29"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29">
          <cell r="BX29">
            <v>4.18976440104331</v>
          </cell>
          <cell r="BY29">
            <v>3.04193529538484</v>
          </cell>
          <cell r="BZ29">
            <v>3.37616153649786</v>
          </cell>
          <cell r="CA29">
            <v>3.09488668060696</v>
          </cell>
          <cell r="CB29">
            <v>3.53216562997297</v>
          </cell>
          <cell r="CC29">
            <v>3.47379916329243</v>
          </cell>
          <cell r="CD29">
            <v>3.60893095136134</v>
          </cell>
          <cell r="CE29">
            <v>3.36210262438988</v>
          </cell>
          <cell r="CF29">
            <v>3.4895438896844</v>
          </cell>
          <cell r="CG29">
            <v>4.16518844253692</v>
          </cell>
          <cell r="CH29">
            <v>4.10755841173265</v>
          </cell>
          <cell r="CI29">
            <v>4.10291769368794</v>
          </cell>
          <cell r="CJ29">
            <v>4.73708141738119</v>
          </cell>
          <cell r="CK29">
            <v>4.73932503429093</v>
          </cell>
          <cell r="CL29">
            <v>4.03328553593963</v>
          </cell>
          <cell r="CM29">
            <v>4.96451720741884</v>
          </cell>
          <cell r="CN29">
            <v>4.74745682798641</v>
          </cell>
          <cell r="CO29">
            <v>4.86552154019772</v>
          </cell>
          <cell r="CP29">
            <v>4.9532349414892</v>
          </cell>
          <cell r="CQ29">
            <v>4.94015160238041</v>
          </cell>
          <cell r="CR29">
            <v>4.89551233997167</v>
          </cell>
          <cell r="CS29">
            <v>4.67577003106397</v>
          </cell>
          <cell r="CT29">
            <v>4.93802908936752</v>
          </cell>
          <cell r="CU29">
            <v>4.92285187791773</v>
          </cell>
          <cell r="CV29">
            <v>4.78080076564349</v>
          </cell>
          <cell r="CW29">
            <v>4.8921184503015</v>
          </cell>
          <cell r="CX29">
            <v>4.76542175120297</v>
          </cell>
          <cell r="CY29">
            <v>4.8282732393475</v>
          </cell>
          <cell r="CZ29">
            <v>5.01115023447526</v>
          </cell>
          <cell r="DA29">
            <v>4.74176046511491</v>
          </cell>
        </row>
        <row r="30">
          <cell r="A30">
            <v>8098.5289626419</v>
          </cell>
          <cell r="B30">
            <v>8327.63476712731</v>
          </cell>
          <cell r="C30">
            <v>7285.8040604683</v>
          </cell>
          <cell r="D30">
            <v>8234.98688640616</v>
          </cell>
          <cell r="E30">
            <v>7643.23168433791</v>
          </cell>
          <cell r="F30">
            <v>9052.40124216041</v>
          </cell>
          <cell r="G30">
            <v>8802.53849106699</v>
          </cell>
          <cell r="H30">
            <v>7680.0016695476</v>
          </cell>
          <cell r="I30">
            <v>7693.79473277789</v>
          </cell>
          <cell r="J30">
            <v>9091.60450992945</v>
          </cell>
          <cell r="K30">
            <v>9477.92959124513</v>
          </cell>
          <cell r="L30">
            <v>7623.5647222767</v>
          </cell>
          <cell r="M30">
            <v>8189.43438736043</v>
          </cell>
          <cell r="N30">
            <v>10245.4026812632</v>
          </cell>
          <cell r="O30">
            <v>9450.28965941069</v>
          </cell>
        </row>
        <row r="30">
          <cell r="Z30">
            <v>6663.93240354534</v>
          </cell>
          <cell r="AA30">
            <v>6852.45375123619</v>
          </cell>
          <cell r="AB30">
            <v>5995.17591261391</v>
          </cell>
          <cell r="AC30">
            <v>6776.21778081421</v>
          </cell>
          <cell r="AD30">
            <v>6289.28778596948</v>
          </cell>
          <cell r="AE30">
            <v>7448.83302212056</v>
          </cell>
          <cell r="AF30">
            <v>7243.23167264941</v>
          </cell>
          <cell r="AG30">
            <v>6319.54423094203</v>
          </cell>
          <cell r="AH30">
            <v>6330.89395154295</v>
          </cell>
          <cell r="AI30">
            <v>7481.09171102766</v>
          </cell>
          <cell r="AJ30">
            <v>7798.98206365313</v>
          </cell>
          <cell r="AK30">
            <v>6273.10468575911</v>
          </cell>
          <cell r="AL30">
            <v>6738.73458159944</v>
          </cell>
          <cell r="AM30">
            <v>8430.50277772518</v>
          </cell>
          <cell r="AN30">
            <v>7776.23834831508</v>
          </cell>
        </row>
        <row r="30"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0">
          <cell r="BX30">
            <v>3.7122802186233</v>
          </cell>
          <cell r="BY30">
            <v>3.85488777595635</v>
          </cell>
          <cell r="BZ30">
            <v>3.38135893368798</v>
          </cell>
          <cell r="CA30">
            <v>3.79708864617217</v>
          </cell>
          <cell r="CB30">
            <v>3.58796174884967</v>
          </cell>
          <cell r="CC30">
            <v>4.13103072571207</v>
          </cell>
          <cell r="CD30">
            <v>3.99382334113919</v>
          </cell>
          <cell r="CE30">
            <v>3.53210501610698</v>
          </cell>
          <cell r="CF30">
            <v>3.53946896389021</v>
          </cell>
          <cell r="CG30">
            <v>4.15793755081166</v>
          </cell>
          <cell r="CH30">
            <v>4.4136027201555</v>
          </cell>
          <cell r="CI30">
            <v>3.61492637470312</v>
          </cell>
          <cell r="CJ30">
            <v>3.82124137880526</v>
          </cell>
          <cell r="CK30">
            <v>4.67637038907156</v>
          </cell>
          <cell r="CL30">
            <v>4.16081786408341</v>
          </cell>
          <cell r="CM30">
            <v>4.91809561121436</v>
          </cell>
          <cell r="CN30">
            <v>4.87014071094202</v>
          </cell>
          <cell r="CO30">
            <v>4.85755573682882</v>
          </cell>
          <cell r="CP30">
            <v>4.88926700200273</v>
          </cell>
          <cell r="CQ30">
            <v>4.80242729637145</v>
          </cell>
          <cell r="CR30">
            <v>4.94011375355292</v>
          </cell>
          <cell r="CS30">
            <v>4.96879021453297</v>
          </cell>
          <cell r="CT30">
            <v>4.90184174361923</v>
          </cell>
          <cell r="CU30">
            <v>4.90042859894735</v>
          </cell>
          <cell r="CV30">
            <v>4.92940103683072</v>
          </cell>
          <cell r="CW30">
            <v>4.84118655478853</v>
          </cell>
          <cell r="CX30">
            <v>4.75433975652503</v>
          </cell>
          <cell r="CY30">
            <v>4.83148921900934</v>
          </cell>
          <cell r="CZ30">
            <v>4.93914424275624</v>
          </cell>
          <cell r="DA30">
            <v>5.12033049608547</v>
          </cell>
        </row>
        <row r="31">
          <cell r="A31">
            <v>10351.5692644589</v>
          </cell>
          <cell r="B31">
            <v>7265.07118300192</v>
          </cell>
          <cell r="C31">
            <v>8088.6609039156</v>
          </cell>
          <cell r="D31">
            <v>8188.9703664104</v>
          </cell>
          <cell r="E31">
            <v>7572.33912967342</v>
          </cell>
          <cell r="F31">
            <v>6806.95747940936</v>
          </cell>
          <cell r="G31">
            <v>6776.41573191071</v>
          </cell>
          <cell r="H31">
            <v>8585.59516521132</v>
          </cell>
          <cell r="I31">
            <v>9190.56584650985</v>
          </cell>
          <cell r="J31">
            <v>7807.27717381594</v>
          </cell>
          <cell r="K31">
            <v>8373.47630920695</v>
          </cell>
          <cell r="L31">
            <v>9082.30489029597</v>
          </cell>
          <cell r="M31">
            <v>8228.47419896309</v>
          </cell>
          <cell r="N31">
            <v>8739.6170986537</v>
          </cell>
          <cell r="O31">
            <v>8656.23589838927</v>
          </cell>
        </row>
        <row r="31">
          <cell r="Z31">
            <v>8517.86270904049</v>
          </cell>
          <cell r="AA31">
            <v>5978.11571629872</v>
          </cell>
          <cell r="AB31">
            <v>6655.81240093627</v>
          </cell>
          <cell r="AC31">
            <v>6738.35275864627</v>
          </cell>
          <cell r="AD31">
            <v>6230.95334098841</v>
          </cell>
          <cell r="AE31">
            <v>5601.15358305685</v>
          </cell>
          <cell r="AF31">
            <v>5576.02208797224</v>
          </cell>
          <cell r="AG31">
            <v>7064.71830737388</v>
          </cell>
          <cell r="AH31">
            <v>7562.52275369953</v>
          </cell>
          <cell r="AI31">
            <v>6424.27378873997</v>
          </cell>
          <cell r="AJ31">
            <v>6890.174791576</v>
          </cell>
          <cell r="AK31">
            <v>7473.4394525864</v>
          </cell>
          <cell r="AL31">
            <v>6770.85876943248</v>
          </cell>
          <cell r="AM31">
            <v>7191.45635546362</v>
          </cell>
          <cell r="AN31">
            <v>7122.84553924602</v>
          </cell>
        </row>
        <row r="31"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1">
          <cell r="BX31">
            <v>4.72617360122434</v>
          </cell>
          <cell r="BY31">
            <v>3.3794170282524</v>
          </cell>
          <cell r="BZ31">
            <v>3.6762908013154</v>
          </cell>
          <cell r="CA31">
            <v>3.92434288928072</v>
          </cell>
          <cell r="CB31">
            <v>3.48589986953194</v>
          </cell>
          <cell r="CC31">
            <v>3.21706573686155</v>
          </cell>
          <cell r="CD31">
            <v>3.11742819644499</v>
          </cell>
          <cell r="CE31">
            <v>3.87062424794576</v>
          </cell>
          <cell r="CF31">
            <v>4.21758025533998</v>
          </cell>
          <cell r="CG31">
            <v>3.65518803154296</v>
          </cell>
          <cell r="CH31">
            <v>3.77497410255857</v>
          </cell>
          <cell r="CI31">
            <v>4.19012378904334</v>
          </cell>
          <cell r="CJ31">
            <v>3.73905522368972</v>
          </cell>
          <cell r="CK31">
            <v>3.89933846792311</v>
          </cell>
          <cell r="CL31">
            <v>3.91636959017293</v>
          </cell>
          <cell r="CM31">
            <v>4.93773867208545</v>
          </cell>
          <cell r="CN31">
            <v>4.84651615524528</v>
          </cell>
          <cell r="CO31">
            <v>4.96019043482466</v>
          </cell>
          <cell r="CP31">
            <v>4.70428832431383</v>
          </cell>
          <cell r="CQ31">
            <v>4.89718743587895</v>
          </cell>
          <cell r="CR31">
            <v>4.77006922150148</v>
          </cell>
          <cell r="CS31">
            <v>4.90044096642889</v>
          </cell>
          <cell r="CT31">
            <v>5.00058682606935</v>
          </cell>
          <cell r="CU31">
            <v>4.91258948655725</v>
          </cell>
          <cell r="CV31">
            <v>4.81527898270862</v>
          </cell>
          <cell r="CW31">
            <v>5.00061475839076</v>
          </cell>
          <cell r="CX31">
            <v>4.88653262129596</v>
          </cell>
          <cell r="CY31">
            <v>4.96122600193629</v>
          </cell>
          <cell r="CZ31">
            <v>5.05281096114985</v>
          </cell>
          <cell r="DA31">
            <v>4.98284057816441</v>
          </cell>
        </row>
        <row r="32">
          <cell r="A32">
            <v>8810.84787573424</v>
          </cell>
          <cell r="B32">
            <v>7540.30092618674</v>
          </cell>
          <cell r="C32">
            <v>6621.14612218117</v>
          </cell>
          <cell r="D32">
            <v>7423.84079079702</v>
          </cell>
          <cell r="E32">
            <v>6524.89478742678</v>
          </cell>
          <cell r="F32">
            <v>7391.29625538538</v>
          </cell>
          <cell r="G32">
            <v>8217.43162451442</v>
          </cell>
          <cell r="H32">
            <v>9614.93666389302</v>
          </cell>
          <cell r="I32">
            <v>7772.44359670648</v>
          </cell>
          <cell r="J32">
            <v>8174.46229096627</v>
          </cell>
          <cell r="K32">
            <v>9041.07088327101</v>
          </cell>
          <cell r="L32">
            <v>9995.51623201455</v>
          </cell>
          <cell r="M32">
            <v>9420.63938250675</v>
          </cell>
          <cell r="N32">
            <v>8594.77400683971</v>
          </cell>
          <cell r="O32">
            <v>8479.81516589357</v>
          </cell>
        </row>
        <row r="32">
          <cell r="Z32">
            <v>7250.0691091756</v>
          </cell>
          <cell r="AA32">
            <v>6204.59047640509</v>
          </cell>
          <cell r="AB32">
            <v>5448.25738053765</v>
          </cell>
          <cell r="AC32">
            <v>6108.76042214155</v>
          </cell>
          <cell r="AD32">
            <v>5369.05628222546</v>
          </cell>
          <cell r="AE32">
            <v>6081.98091871712</v>
          </cell>
          <cell r="AF32">
            <v>6761.77230817186</v>
          </cell>
          <cell r="AG32">
            <v>7911.7193120034</v>
          </cell>
          <cell r="AH32">
            <v>6395.61073100419</v>
          </cell>
          <cell r="AI32">
            <v>6726.41468513796</v>
          </cell>
          <cell r="AJ32">
            <v>7439.50975537729</v>
          </cell>
          <cell r="AK32">
            <v>8224.88192805769</v>
          </cell>
          <cell r="AL32">
            <v>7751.84040617698</v>
          </cell>
          <cell r="AM32">
            <v>7072.27118277096</v>
          </cell>
          <cell r="AN32">
            <v>6977.67647936385</v>
          </cell>
        </row>
        <row r="32"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2">
          <cell r="BX32">
            <v>4.14711803678299</v>
          </cell>
          <cell r="BY32">
            <v>3.37124475637593</v>
          </cell>
          <cell r="BZ32">
            <v>3.03457663605832</v>
          </cell>
          <cell r="CA32">
            <v>3.48208505880555</v>
          </cell>
          <cell r="CB32">
            <v>3.12445660950442</v>
          </cell>
          <cell r="CC32">
            <v>3.49113716712513</v>
          </cell>
          <cell r="CD32">
            <v>3.90960338769034</v>
          </cell>
          <cell r="CE32">
            <v>4.31804008662336</v>
          </cell>
          <cell r="CF32">
            <v>3.55284887152774</v>
          </cell>
          <cell r="CG32">
            <v>3.84312738610121</v>
          </cell>
          <cell r="CH32">
            <v>4.10689249599436</v>
          </cell>
          <cell r="CI32">
            <v>4.67890877736137</v>
          </cell>
          <cell r="CJ32">
            <v>4.40871002569536</v>
          </cell>
          <cell r="CK32">
            <v>4.142398896465</v>
          </cell>
          <cell r="CL32">
            <v>3.87612431798189</v>
          </cell>
          <cell r="CM32">
            <v>4.7896401459182</v>
          </cell>
          <cell r="CN32">
            <v>5.04231500409418</v>
          </cell>
          <cell r="CO32">
            <v>4.9188846879171</v>
          </cell>
          <cell r="CP32">
            <v>4.8064104239362</v>
          </cell>
          <cell r="CQ32">
            <v>4.70793647581076</v>
          </cell>
          <cell r="CR32">
            <v>4.7729323207499</v>
          </cell>
          <cell r="CS32">
            <v>4.73843552580321</v>
          </cell>
          <cell r="CT32">
            <v>5.01985689936184</v>
          </cell>
          <cell r="CU32">
            <v>4.93187912417417</v>
          </cell>
          <cell r="CV32">
            <v>4.79519191858875</v>
          </cell>
          <cell r="CW32">
            <v>4.96292964273175</v>
          </cell>
          <cell r="CX32">
            <v>4.81606377957145</v>
          </cell>
          <cell r="CY32">
            <v>4.81726373411985</v>
          </cell>
          <cell r="CZ32">
            <v>4.6775035230876</v>
          </cell>
          <cell r="DA32">
            <v>4.93196819632041</v>
          </cell>
        </row>
        <row r="33">
          <cell r="A33">
            <v>10457.8805343058</v>
          </cell>
          <cell r="B33">
            <v>8683.53700908233</v>
          </cell>
          <cell r="C33">
            <v>7107.56320352158</v>
          </cell>
          <cell r="D33">
            <v>6896.21758199436</v>
          </cell>
          <cell r="E33">
            <v>7381.68481486094</v>
          </cell>
          <cell r="F33">
            <v>7047.62929925014</v>
          </cell>
          <cell r="G33">
            <v>7544.67806946058</v>
          </cell>
          <cell r="H33">
            <v>5631.99951495477</v>
          </cell>
          <cell r="I33">
            <v>7115.23737215629</v>
          </cell>
          <cell r="J33">
            <v>8203.4969922531</v>
          </cell>
          <cell r="K33">
            <v>7511.07718722272</v>
          </cell>
          <cell r="L33">
            <v>7640.27510301547</v>
          </cell>
          <cell r="M33">
            <v>9175.34762355767</v>
          </cell>
          <cell r="N33">
            <v>8156.21658389298</v>
          </cell>
          <cell r="O33">
            <v>9397.33603804668</v>
          </cell>
        </row>
        <row r="33">
          <cell r="Z33">
            <v>8605.34169680017</v>
          </cell>
          <cell r="AA33">
            <v>7145.31045318775</v>
          </cell>
          <cell r="AB33">
            <v>5848.50915032633</v>
          </cell>
          <cell r="AC33">
            <v>5674.60189604107</v>
          </cell>
          <cell r="AD33">
            <v>6074.07207622843</v>
          </cell>
          <cell r="AE33">
            <v>5799.19210909725</v>
          </cell>
          <cell r="AF33">
            <v>6208.19224001328</v>
          </cell>
          <cell r="AG33">
            <v>4634.3310294485</v>
          </cell>
          <cell r="AH33">
            <v>5854.82389480289</v>
          </cell>
          <cell r="AI33">
            <v>6750.30609648255</v>
          </cell>
          <cell r="AJ33">
            <v>6180.54351405755</v>
          </cell>
          <cell r="AK33">
            <v>6286.85494190988</v>
          </cell>
          <cell r="AL33">
            <v>7550.00033024174</v>
          </cell>
          <cell r="AM33">
            <v>6711.40107474622</v>
          </cell>
          <cell r="AN33">
            <v>7732.66508273555</v>
          </cell>
        </row>
        <row r="33"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3">
          <cell r="BX33">
            <v>4.92296787586023</v>
          </cell>
          <cell r="BY33">
            <v>3.993733156561</v>
          </cell>
          <cell r="BZ33">
            <v>3.3782719893415</v>
          </cell>
          <cell r="CA33">
            <v>3.16039830342165</v>
          </cell>
          <cell r="CB33">
            <v>3.42362351934303</v>
          </cell>
          <cell r="CC33">
            <v>3.25983578023435</v>
          </cell>
          <cell r="CD33">
            <v>3.60089604259259</v>
          </cell>
          <cell r="CE33">
            <v>2.61016171905862</v>
          </cell>
          <cell r="CF33">
            <v>3.34416244506494</v>
          </cell>
          <cell r="CG33">
            <v>3.75416759615562</v>
          </cell>
          <cell r="CH33">
            <v>3.45002077266138</v>
          </cell>
          <cell r="CI33">
            <v>3.56687814143633</v>
          </cell>
          <cell r="CJ33">
            <v>4.18670263806253</v>
          </cell>
          <cell r="CK33">
            <v>3.7319882149989</v>
          </cell>
          <cell r="CL33">
            <v>4.32778302901116</v>
          </cell>
          <cell r="CM33">
            <v>4.78903767318422</v>
          </cell>
          <cell r="CN33">
            <v>4.90172784585568</v>
          </cell>
          <cell r="CO33">
            <v>4.74304993534383</v>
          </cell>
          <cell r="CP33">
            <v>4.91927061626046</v>
          </cell>
          <cell r="CQ33">
            <v>4.86072527119551</v>
          </cell>
          <cell r="CR33">
            <v>4.87392575279615</v>
          </cell>
          <cell r="CS33">
            <v>4.72347595205888</v>
          </cell>
          <cell r="CT33">
            <v>4.86437190778126</v>
          </cell>
          <cell r="CU33">
            <v>4.79660114420889</v>
          </cell>
          <cell r="CV33">
            <v>4.92625564302725</v>
          </cell>
          <cell r="CW33">
            <v>4.90808521012542</v>
          </cell>
          <cell r="CX33">
            <v>4.82894549009897</v>
          </cell>
          <cell r="CY33">
            <v>4.94062612031923</v>
          </cell>
          <cell r="CZ33">
            <v>4.92697166911862</v>
          </cell>
          <cell r="DA33">
            <v>4.89520469170959</v>
          </cell>
        </row>
        <row r="34">
          <cell r="A34">
            <v>9475.06873372532</v>
          </cell>
          <cell r="B34">
            <v>7900.19677517195</v>
          </cell>
          <cell r="C34">
            <v>7891.13428768738</v>
          </cell>
          <cell r="D34">
            <v>7543.66571444955</v>
          </cell>
          <cell r="E34">
            <v>6850.4313643753</v>
          </cell>
          <cell r="F34">
            <v>7176.84426709293</v>
          </cell>
          <cell r="G34">
            <v>8019.69153636782</v>
          </cell>
          <cell r="H34">
            <v>5560.59389155025</v>
          </cell>
          <cell r="I34">
            <v>7122.26302227474</v>
          </cell>
          <cell r="J34">
            <v>8264.74083385847</v>
          </cell>
          <cell r="K34">
            <v>7572.2741636867</v>
          </cell>
          <cell r="L34">
            <v>9472.04811308499</v>
          </cell>
          <cell r="M34">
            <v>8463.64879201635</v>
          </cell>
          <cell r="N34">
            <v>8801.23912215642</v>
          </cell>
          <cell r="O34">
            <v>9170.58434032165</v>
          </cell>
        </row>
        <row r="34">
          <cell r="Z34">
            <v>7796.62798660826</v>
          </cell>
          <cell r="AA34">
            <v>6500.73334642721</v>
          </cell>
          <cell r="AB34">
            <v>6493.27621386847</v>
          </cell>
          <cell r="AC34">
            <v>6207.35921646135</v>
          </cell>
          <cell r="AD34">
            <v>5636.92637982881</v>
          </cell>
          <cell r="AE34">
            <v>5905.51756835075</v>
          </cell>
          <cell r="AF34">
            <v>6599.06046421123</v>
          </cell>
          <cell r="AG34">
            <v>4575.57440218992</v>
          </cell>
          <cell r="AH34">
            <v>5860.60500118608</v>
          </cell>
          <cell r="AI34">
            <v>6800.70102900354</v>
          </cell>
          <cell r="AJ34">
            <v>6230.8998832622</v>
          </cell>
          <cell r="AK34">
            <v>7794.14244733851</v>
          </cell>
          <cell r="AL34">
            <v>6964.37386314488</v>
          </cell>
          <cell r="AM34">
            <v>7242.16247766014</v>
          </cell>
          <cell r="AN34">
            <v>7546.08082860753</v>
          </cell>
        </row>
        <row r="34"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4">
          <cell r="BX34">
            <v>4.43402993303806</v>
          </cell>
          <cell r="BY34">
            <v>3.58543676564893</v>
          </cell>
          <cell r="BZ34">
            <v>3.63989820013979</v>
          </cell>
          <cell r="CA34">
            <v>3.51987004317361</v>
          </cell>
          <cell r="CB34">
            <v>3.10535780185915</v>
          </cell>
          <cell r="CC34">
            <v>3.29600365855778</v>
          </cell>
          <cell r="CD34">
            <v>3.56225038575652</v>
          </cell>
          <cell r="CE34">
            <v>2.60526728856314</v>
          </cell>
          <cell r="CF34">
            <v>3.32940238302104</v>
          </cell>
          <cell r="CG34">
            <v>3.7370242920594</v>
          </cell>
          <cell r="CH34">
            <v>3.4895038766005</v>
          </cell>
          <cell r="CI34">
            <v>4.41012385175602</v>
          </cell>
          <cell r="CJ34">
            <v>3.85993721428409</v>
          </cell>
          <cell r="CK34">
            <v>4.09466745606351</v>
          </cell>
          <cell r="CL34">
            <v>4.19953499231342</v>
          </cell>
          <cell r="CM34">
            <v>4.81742905289972</v>
          </cell>
          <cell r="CN34">
            <v>4.96738040871638</v>
          </cell>
          <cell r="CO34">
            <v>4.88744378772236</v>
          </cell>
          <cell r="CP34">
            <v>4.83156008549962</v>
          </cell>
          <cell r="CQ34">
            <v>4.97322205772657</v>
          </cell>
          <cell r="CR34">
            <v>4.90882349151941</v>
          </cell>
          <cell r="CS34">
            <v>5.07533602423295</v>
          </cell>
          <cell r="CT34">
            <v>4.8117213673251</v>
          </cell>
          <cell r="CU34">
            <v>4.82262286467</v>
          </cell>
          <cell r="CV34">
            <v>4.98580050798668</v>
          </cell>
          <cell r="CW34">
            <v>4.89208758263672</v>
          </cell>
          <cell r="CX34">
            <v>4.84199891930755</v>
          </cell>
          <cell r="CY34">
            <v>4.94320898971466</v>
          </cell>
          <cell r="CZ34">
            <v>4.84570267246083</v>
          </cell>
          <cell r="DA34">
            <v>4.92297220735638</v>
          </cell>
        </row>
        <row r="35">
          <cell r="A35">
            <v>8361.91225444037</v>
          </cell>
          <cell r="B35">
            <v>7511.03991193495</v>
          </cell>
          <cell r="C35">
            <v>6913.76151832437</v>
          </cell>
          <cell r="D35">
            <v>6559.16609833696</v>
          </cell>
          <cell r="E35">
            <v>8606.94517840361</v>
          </cell>
          <cell r="F35">
            <v>8086.45470955533</v>
          </cell>
          <cell r="G35">
            <v>7519.32480587615</v>
          </cell>
          <cell r="H35">
            <v>7667.88236357176</v>
          </cell>
          <cell r="I35">
            <v>8477.55048177107</v>
          </cell>
          <cell r="J35">
            <v>7854.56898002235</v>
          </cell>
          <cell r="K35">
            <v>7741.35432168817</v>
          </cell>
          <cell r="L35">
            <v>6920.0818397246</v>
          </cell>
          <cell r="M35">
            <v>9639.00656252862</v>
          </cell>
          <cell r="N35">
            <v>9375.35432008473</v>
          </cell>
          <cell r="O35">
            <v>8376.72118456582</v>
          </cell>
        </row>
        <row r="35">
          <cell r="Z35">
            <v>6880.65922651094</v>
          </cell>
          <cell r="AA35">
            <v>6180.51284182076</v>
          </cell>
          <cell r="AB35">
            <v>5689.03804936405</v>
          </cell>
          <cell r="AC35">
            <v>5397.25667520298</v>
          </cell>
          <cell r="AD35">
            <v>7082.28631822925</v>
          </cell>
          <cell r="AE35">
            <v>6653.99701814839</v>
          </cell>
          <cell r="AF35">
            <v>6187.33012597809</v>
          </cell>
          <cell r="AG35">
            <v>6309.57177345333</v>
          </cell>
          <cell r="AH35">
            <v>6975.81296785733</v>
          </cell>
          <cell r="AI35">
            <v>6463.18818927553</v>
          </cell>
          <cell r="AJ35">
            <v>6370.02869898912</v>
          </cell>
          <cell r="AK35">
            <v>5694.23877097338</v>
          </cell>
          <cell r="AL35">
            <v>7931.52540002355</v>
          </cell>
          <cell r="AM35">
            <v>7714.57726909829</v>
          </cell>
          <cell r="AN35">
            <v>6892.84486044273</v>
          </cell>
        </row>
        <row r="35"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  <row r="35">
          <cell r="BX35">
            <v>3.96994808686708</v>
          </cell>
          <cell r="BY35">
            <v>3.45566965642329</v>
          </cell>
          <cell r="BZ35">
            <v>3.11619560790983</v>
          </cell>
          <cell r="CA35">
            <v>3.06837507124271</v>
          </cell>
          <cell r="CB35">
            <v>3.86930820738069</v>
          </cell>
          <cell r="CC35">
            <v>3.8143043306311</v>
          </cell>
          <cell r="CD35">
            <v>3.53277322151955</v>
          </cell>
          <cell r="CE35">
            <v>3.57055086457164</v>
          </cell>
          <cell r="CF35">
            <v>3.9843531830398</v>
          </cell>
          <cell r="CG35">
            <v>3.6308477644654</v>
          </cell>
          <cell r="CH35">
            <v>3.56273206011976</v>
          </cell>
          <cell r="CI35">
            <v>3.25981585294817</v>
          </cell>
          <cell r="CJ35">
            <v>4.37524734398344</v>
          </cell>
          <cell r="CK35">
            <v>4.28978913280284</v>
          </cell>
          <cell r="CL35">
            <v>3.82164323042423</v>
          </cell>
          <cell r="CM35">
            <v>4.74845533393351</v>
          </cell>
          <cell r="CN35">
            <v>4.9000377868657</v>
          </cell>
          <cell r="CO35">
            <v>5.00174173121003</v>
          </cell>
          <cell r="CP35">
            <v>4.81916462175153</v>
          </cell>
          <cell r="CQ35">
            <v>5.01472695365028</v>
          </cell>
          <cell r="CR35">
            <v>4.77941119444672</v>
          </cell>
          <cell r="CS35">
            <v>4.79838028747</v>
          </cell>
          <cell r="CT35">
            <v>4.84140925731779</v>
          </cell>
          <cell r="CU35">
            <v>4.79671742747289</v>
          </cell>
          <cell r="CV35">
            <v>4.87692298074964</v>
          </cell>
          <cell r="CW35">
            <v>4.89852538091269</v>
          </cell>
          <cell r="CX35">
            <v>4.78574707001966</v>
          </cell>
          <cell r="CY35">
            <v>4.96662356821701</v>
          </cell>
          <cell r="CZ35">
            <v>4.92700864312794</v>
          </cell>
          <cell r="DA35">
            <v>4.9414624360082</v>
          </cell>
        </row>
        <row r="36">
          <cell r="A36">
            <v>8584.56106218558</v>
          </cell>
          <cell r="B36">
            <v>7174.15531787874</v>
          </cell>
          <cell r="C36">
            <v>7991.51555345075</v>
          </cell>
          <cell r="D36">
            <v>7404.70323140116</v>
          </cell>
          <cell r="E36">
            <v>7628.65053294878</v>
          </cell>
          <cell r="F36">
            <v>7815.49489871683</v>
          </cell>
          <cell r="G36">
            <v>7427.10755201799</v>
          </cell>
          <cell r="H36">
            <v>8271.90273837079</v>
          </cell>
          <cell r="I36">
            <v>7440.79704942953</v>
          </cell>
          <cell r="J36">
            <v>7917.05852487215</v>
          </cell>
          <cell r="K36">
            <v>7161.58705580261</v>
          </cell>
          <cell r="L36">
            <v>8762.69461049596</v>
          </cell>
          <cell r="M36">
            <v>8024.38287140918</v>
          </cell>
          <cell r="N36">
            <v>8874.16675292946</v>
          </cell>
          <cell r="O36">
            <v>9324.55072817481</v>
          </cell>
        </row>
        <row r="36">
          <cell r="Z36">
            <v>7063.86738831271</v>
          </cell>
          <cell r="AA36">
            <v>5903.30494728308</v>
          </cell>
          <cell r="AB36">
            <v>6575.8756554109</v>
          </cell>
          <cell r="AC36">
            <v>6093.01294469581</v>
          </cell>
          <cell r="AD36">
            <v>6277.28958139785</v>
          </cell>
          <cell r="AE36">
            <v>6431.03580237271</v>
          </cell>
          <cell r="AF36">
            <v>6111.44849994623</v>
          </cell>
          <cell r="AG36">
            <v>6806.59425328796</v>
          </cell>
          <cell r="AH36">
            <v>6122.71300067344</v>
          </cell>
          <cell r="AI36">
            <v>6514.60815760908</v>
          </cell>
          <cell r="AJ36">
            <v>5892.96306306043</v>
          </cell>
          <cell r="AK36">
            <v>7210.44585092239</v>
          </cell>
          <cell r="AL36">
            <v>6602.92076275956</v>
          </cell>
          <cell r="AM36">
            <v>7302.17149955338</v>
          </cell>
          <cell r="AN36">
            <v>7672.77317061241</v>
          </cell>
        </row>
        <row r="36"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6">
          <cell r="BX36">
            <v>4.10094578550417</v>
          </cell>
          <cell r="BY36">
            <v>3.25241431792842</v>
          </cell>
          <cell r="BZ36">
            <v>3.63162743352882</v>
          </cell>
          <cell r="CA36">
            <v>3.32373233362668</v>
          </cell>
          <cell r="CB36">
            <v>3.52913147333223</v>
          </cell>
          <cell r="CC36">
            <v>3.5353949178028</v>
          </cell>
          <cell r="CD36">
            <v>3.43456985787839</v>
          </cell>
          <cell r="CE36">
            <v>3.76939212675546</v>
          </cell>
          <cell r="CF36">
            <v>3.43024383815527</v>
          </cell>
          <cell r="CG36">
            <v>3.66571613211263</v>
          </cell>
          <cell r="CH36">
            <v>3.36023504742787</v>
          </cell>
          <cell r="CI36">
            <v>4.12721070376017</v>
          </cell>
          <cell r="CJ36">
            <v>3.69313057146448</v>
          </cell>
          <cell r="CK36">
            <v>4.23170344467375</v>
          </cell>
          <cell r="CL36">
            <v>4.37698243786775</v>
          </cell>
          <cell r="CM36">
            <v>4.71917024756858</v>
          </cell>
          <cell r="CN36">
            <v>4.97274843570234</v>
          </cell>
          <cell r="CO36">
            <v>4.96088820117519</v>
          </cell>
          <cell r="CP36">
            <v>5.02242192638805</v>
          </cell>
          <cell r="CQ36">
            <v>4.87316887387787</v>
          </cell>
          <cell r="CR36">
            <v>4.98367978133381</v>
          </cell>
          <cell r="CS36">
            <v>4.87504846698433</v>
          </cell>
          <cell r="CT36">
            <v>4.94727075522314</v>
          </cell>
          <cell r="CU36">
            <v>4.89019351325464</v>
          </cell>
          <cell r="CV36">
            <v>4.86896444908565</v>
          </cell>
          <cell r="CW36">
            <v>4.80475444559029</v>
          </cell>
          <cell r="CX36">
            <v>4.78643994330428</v>
          </cell>
          <cell r="CY36">
            <v>4.89833584827752</v>
          </cell>
          <cell r="CZ36">
            <v>4.72763499980733</v>
          </cell>
          <cell r="DA36">
            <v>4.80269150179245</v>
          </cell>
        </row>
        <row r="37">
          <cell r="A37">
            <v>8254.66425547352</v>
          </cell>
          <cell r="B37">
            <v>8273.39058765638</v>
          </cell>
          <cell r="C37">
            <v>7415.11227904819</v>
          </cell>
          <cell r="D37">
            <v>6474.71049513508</v>
          </cell>
          <cell r="E37">
            <v>7109.24251688857</v>
          </cell>
          <cell r="F37">
            <v>8374.99276841488</v>
          </cell>
          <cell r="G37">
            <v>7266.54413056304</v>
          </cell>
          <cell r="H37">
            <v>8794.7484723678</v>
          </cell>
          <cell r="I37">
            <v>8029.49442626918</v>
          </cell>
          <cell r="J37">
            <v>8234.16812473907</v>
          </cell>
          <cell r="K37">
            <v>7345.33387809703</v>
          </cell>
          <cell r="L37">
            <v>9496.56703090399</v>
          </cell>
          <cell r="M37">
            <v>8987.70314554375</v>
          </cell>
          <cell r="N37">
            <v>8324.16683324169</v>
          </cell>
          <cell r="O37">
            <v>9140.7811675349</v>
          </cell>
        </row>
        <row r="37">
          <cell r="Z37">
            <v>6792.40944450393</v>
          </cell>
          <cell r="AA37">
            <v>6807.81854070011</v>
          </cell>
          <cell r="AB37">
            <v>6101.57810390251</v>
          </cell>
          <cell r="AC37">
            <v>5327.76177885401</v>
          </cell>
          <cell r="AD37">
            <v>5849.89098532545</v>
          </cell>
          <cell r="AE37">
            <v>6891.4226208671</v>
          </cell>
          <cell r="AF37">
            <v>5979.32774172044</v>
          </cell>
          <cell r="AG37">
            <v>7236.82160011979</v>
          </cell>
          <cell r="AH37">
            <v>6607.12684218721</v>
          </cell>
          <cell r="AI37">
            <v>6775.54405692815</v>
          </cell>
          <cell r="AJ37">
            <v>6044.1604482627</v>
          </cell>
          <cell r="AK37">
            <v>7814.318014001</v>
          </cell>
          <cell r="AL37">
            <v>7395.59573119029</v>
          </cell>
          <cell r="AM37">
            <v>6849.60013706745</v>
          </cell>
          <cell r="AN37">
            <v>7521.55707500015</v>
          </cell>
        </row>
        <row r="37"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7">
          <cell r="BX37">
            <v>3.85396555143137</v>
          </cell>
          <cell r="BY37">
            <v>3.83233506539547</v>
          </cell>
          <cell r="BZ37">
            <v>3.50378622393112</v>
          </cell>
          <cell r="CA37">
            <v>2.94903847646484</v>
          </cell>
          <cell r="CB37">
            <v>3.22876592994337</v>
          </cell>
          <cell r="CC37">
            <v>3.86473217957113</v>
          </cell>
          <cell r="CD37">
            <v>3.25960371761347</v>
          </cell>
          <cell r="CE37">
            <v>4.02641342441467</v>
          </cell>
          <cell r="CF37">
            <v>3.68902871162834</v>
          </cell>
          <cell r="CG37">
            <v>3.7916743503962</v>
          </cell>
          <cell r="CH37">
            <v>3.24524303019332</v>
          </cell>
          <cell r="CI37">
            <v>4.31312667608981</v>
          </cell>
          <cell r="CJ37">
            <v>4.16645618078693</v>
          </cell>
          <cell r="CK37">
            <v>3.84510502840403</v>
          </cell>
          <cell r="CL37">
            <v>4.13357221221266</v>
          </cell>
          <cell r="CM37">
            <v>4.82862150569426</v>
          </cell>
          <cell r="CN37">
            <v>4.86689115838806</v>
          </cell>
          <cell r="CO37">
            <v>4.77102519134386</v>
          </cell>
          <cell r="CP37">
            <v>4.94961585947035</v>
          </cell>
          <cell r="CQ37">
            <v>4.96384654003515</v>
          </cell>
          <cell r="CR37">
            <v>4.88536049664353</v>
          </cell>
          <cell r="CS37">
            <v>5.02567835219059</v>
          </cell>
          <cell r="CT37">
            <v>4.9242108058889</v>
          </cell>
          <cell r="CU37">
            <v>4.90690606955597</v>
          </cell>
          <cell r="CV37">
            <v>4.89576178940662</v>
          </cell>
          <cell r="CW37">
            <v>5.10265133914607</v>
          </cell>
          <cell r="CX37">
            <v>4.96370546406646</v>
          </cell>
          <cell r="CY37">
            <v>4.86310313457399</v>
          </cell>
          <cell r="CZ37">
            <v>4.88049809671302</v>
          </cell>
          <cell r="DA37">
            <v>4.98527777597507</v>
          </cell>
        </row>
        <row r="38">
          <cell r="A38">
            <v>7184.40973928413</v>
          </cell>
          <cell r="B38">
            <v>8160.55388443442</v>
          </cell>
          <cell r="C38">
            <v>9337.94237122692</v>
          </cell>
          <cell r="D38">
            <v>7278.54093346863</v>
          </cell>
          <cell r="E38">
            <v>6996.97721648932</v>
          </cell>
          <cell r="F38">
            <v>6955.58505355649</v>
          </cell>
          <cell r="G38">
            <v>7462.59867540831</v>
          </cell>
          <cell r="H38">
            <v>6932.08973440377</v>
          </cell>
          <cell r="I38">
            <v>8366.36729935123</v>
          </cell>
          <cell r="J38">
            <v>7946.63926011156</v>
          </cell>
          <cell r="K38">
            <v>9175.18388734436</v>
          </cell>
          <cell r="L38">
            <v>8427.96624885692</v>
          </cell>
          <cell r="M38">
            <v>7226.57092256937</v>
          </cell>
          <cell r="N38">
            <v>8900.56553934415</v>
          </cell>
          <cell r="O38">
            <v>8446.05856132339</v>
          </cell>
        </row>
        <row r="38">
          <cell r="Z38">
            <v>5911.74287118237</v>
          </cell>
          <cell r="AA38">
            <v>6714.97005347747</v>
          </cell>
          <cell r="AB38">
            <v>7683.79257975244</v>
          </cell>
          <cell r="AC38">
            <v>5989.19939668276</v>
          </cell>
          <cell r="AD38">
            <v>5757.51268099693</v>
          </cell>
          <cell r="AE38">
            <v>5723.45284406934</v>
          </cell>
          <cell r="AF38">
            <v>6140.65262433598</v>
          </cell>
          <cell r="AG38">
            <v>5704.11955288082</v>
          </cell>
          <cell r="AH38">
            <v>6884.32509203758</v>
          </cell>
          <cell r="AI38">
            <v>6538.9488768918</v>
          </cell>
          <cell r="AJ38">
            <v>7549.86559872907</v>
          </cell>
          <cell r="AK38">
            <v>6935.01222763084</v>
          </cell>
          <cell r="AL38">
            <v>5946.43550199994</v>
          </cell>
          <cell r="AM38">
            <v>7323.89392951747</v>
          </cell>
          <cell r="AN38">
            <v>6949.89961617468</v>
          </cell>
        </row>
        <row r="38"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8">
          <cell r="BX38">
            <v>3.32564841580153</v>
          </cell>
          <cell r="BY38">
            <v>3.67404100712907</v>
          </cell>
          <cell r="BZ38">
            <v>4.26304069897545</v>
          </cell>
          <cell r="CA38">
            <v>3.38713205694812</v>
          </cell>
          <cell r="CB38">
            <v>3.25000954102338</v>
          </cell>
          <cell r="CC38">
            <v>3.22515398055469</v>
          </cell>
          <cell r="CD38">
            <v>3.41626456790444</v>
          </cell>
          <cell r="CE38">
            <v>3.21855676230416</v>
          </cell>
          <cell r="CF38">
            <v>3.96335175579203</v>
          </cell>
          <cell r="CG38">
            <v>3.5795525084278</v>
          </cell>
          <cell r="CH38">
            <v>4.19923570353042</v>
          </cell>
          <cell r="CI38">
            <v>3.88192119147736</v>
          </cell>
          <cell r="CJ38">
            <v>3.34166353187163</v>
          </cell>
          <cell r="CK38">
            <v>4.1986178687896</v>
          </cell>
          <cell r="CL38">
            <v>3.89422623845601</v>
          </cell>
          <cell r="CM38">
            <v>4.87019485718997</v>
          </cell>
          <cell r="CN38">
            <v>5.00734156015344</v>
          </cell>
          <cell r="CO38">
            <v>4.93813876206462</v>
          </cell>
          <cell r="CP38">
            <v>4.84444219902911</v>
          </cell>
          <cell r="CQ38">
            <v>4.85352647310384</v>
          </cell>
          <cell r="CR38">
            <v>4.86199816133454</v>
          </cell>
          <cell r="CS38">
            <v>4.9245910220643</v>
          </cell>
          <cell r="CT38">
            <v>4.85550697301525</v>
          </cell>
          <cell r="CU38">
            <v>4.7588924218386</v>
          </cell>
          <cell r="CV38">
            <v>5.00479554012999</v>
          </cell>
          <cell r="CW38">
            <v>4.92579239283928</v>
          </cell>
          <cell r="CX38">
            <v>4.89449233077489</v>
          </cell>
          <cell r="CY38">
            <v>4.87529757549934</v>
          </cell>
          <cell r="CZ38">
            <v>4.77906383663831</v>
          </cell>
          <cell r="DA38">
            <v>4.88950042968775</v>
          </cell>
        </row>
        <row r="39">
          <cell r="A39">
            <v>9140.44035103204</v>
          </cell>
          <cell r="B39">
            <v>8487.59553343731</v>
          </cell>
          <cell r="C39">
            <v>7276.13167047068</v>
          </cell>
          <cell r="D39">
            <v>7745.4318216961</v>
          </cell>
          <cell r="E39">
            <v>9035.57973923323</v>
          </cell>
          <cell r="F39">
            <v>7922.96038792502</v>
          </cell>
          <cell r="G39">
            <v>8022.14798034136</v>
          </cell>
          <cell r="H39">
            <v>8391.90237917917</v>
          </cell>
          <cell r="I39">
            <v>7396.19179594334</v>
          </cell>
          <cell r="J39">
            <v>9038.04084544912</v>
          </cell>
          <cell r="K39">
            <v>7811.33009602509</v>
          </cell>
          <cell r="L39">
            <v>9015.28858018839</v>
          </cell>
          <cell r="M39">
            <v>8238.35797131764</v>
          </cell>
          <cell r="N39">
            <v>8094.05334936581</v>
          </cell>
          <cell r="O39">
            <v>8984.71931647636</v>
          </cell>
        </row>
        <row r="39">
          <cell r="Z39">
            <v>7521.27663170637</v>
          </cell>
          <cell r="AA39">
            <v>6984.07861037127</v>
          </cell>
          <cell r="AB39">
            <v>5987.21691741587</v>
          </cell>
          <cell r="AC39">
            <v>6373.38389899564</v>
          </cell>
          <cell r="AD39">
            <v>7434.99132828334</v>
          </cell>
          <cell r="AE39">
            <v>6519.4645477783</v>
          </cell>
          <cell r="AF39">
            <v>6601.08176668089</v>
          </cell>
          <cell r="AG39">
            <v>6905.33681486743</v>
          </cell>
          <cell r="AH39">
            <v>6086.00924923337</v>
          </cell>
          <cell r="AI39">
            <v>7437.01646711242</v>
          </cell>
          <cell r="AJ39">
            <v>6427.60876472922</v>
          </cell>
          <cell r="AK39">
            <v>7418.29460312645</v>
          </cell>
          <cell r="AL39">
            <v>6778.9917021128</v>
          </cell>
          <cell r="AM39">
            <v>6660.24961319244</v>
          </cell>
          <cell r="AN39">
            <v>7393.14046612912</v>
          </cell>
        </row>
        <row r="39"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39">
          <cell r="BX39">
            <v>4.12115305760335</v>
          </cell>
          <cell r="BY39">
            <v>3.86387487848109</v>
          </cell>
          <cell r="BZ39">
            <v>3.27303016296253</v>
          </cell>
          <cell r="CA39">
            <v>3.52058867056104</v>
          </cell>
          <cell r="CB39">
            <v>4.23393577766492</v>
          </cell>
          <cell r="CC39">
            <v>3.6729284798974</v>
          </cell>
          <cell r="CD39">
            <v>3.69048600767139</v>
          </cell>
          <cell r="CE39">
            <v>3.84899619111173</v>
          </cell>
          <cell r="CF39">
            <v>3.43631228366348</v>
          </cell>
          <cell r="CG39">
            <v>4.16456636104076</v>
          </cell>
          <cell r="CH39">
            <v>3.61210120924024</v>
          </cell>
          <cell r="CI39">
            <v>4.07843486243982</v>
          </cell>
          <cell r="CJ39">
            <v>3.94156183696269</v>
          </cell>
          <cell r="CK39">
            <v>3.72409971700629</v>
          </cell>
          <cell r="CL39">
            <v>4.08549299699262</v>
          </cell>
          <cell r="CM39">
            <v>5.00011454539965</v>
          </cell>
          <cell r="CN39">
            <v>4.95214326239894</v>
          </cell>
          <cell r="CO39">
            <v>5.01166601088401</v>
          </cell>
          <cell r="CP39">
            <v>4.95977445382461</v>
          </cell>
          <cell r="CQ39">
            <v>4.81108838802583</v>
          </cell>
          <cell r="CR39">
            <v>4.86302600336526</v>
          </cell>
          <cell r="CS39">
            <v>4.90048071922224</v>
          </cell>
          <cell r="CT39">
            <v>4.91523765165702</v>
          </cell>
          <cell r="CU39">
            <v>4.85229413588943</v>
          </cell>
          <cell r="CV39">
            <v>4.89255922819247</v>
          </cell>
          <cell r="CW39">
            <v>4.87524739938265</v>
          </cell>
          <cell r="CX39">
            <v>4.98330744233777</v>
          </cell>
          <cell r="CY39">
            <v>4.71198493744811</v>
          </cell>
          <cell r="CZ39">
            <v>4.8997772886958</v>
          </cell>
          <cell r="DA39">
            <v>4.95782990551396</v>
          </cell>
        </row>
        <row r="40">
          <cell r="A40">
            <v>9668.89284315099</v>
          </cell>
          <cell r="B40">
            <v>9206.1182833634</v>
          </cell>
          <cell r="C40">
            <v>7721.17389936895</v>
          </cell>
          <cell r="D40">
            <v>6526.54074096371</v>
          </cell>
          <cell r="E40">
            <v>7699.5329329484</v>
          </cell>
          <cell r="F40">
            <v>6691.90143883566</v>
          </cell>
          <cell r="G40">
            <v>7153.87729416851</v>
          </cell>
          <cell r="H40">
            <v>7874.36770490718</v>
          </cell>
          <cell r="I40">
            <v>7887.53857039684</v>
          </cell>
          <cell r="J40">
            <v>7953.01738907952</v>
          </cell>
          <cell r="K40">
            <v>8414.44952114784</v>
          </cell>
          <cell r="L40">
            <v>9127.15412939293</v>
          </cell>
          <cell r="M40">
            <v>9413.90462640179</v>
          </cell>
          <cell r="N40">
            <v>9743.13548206288</v>
          </cell>
          <cell r="O40">
            <v>11185.1716729685</v>
          </cell>
        </row>
        <row r="40">
          <cell r="Z40">
            <v>7956.1175395071</v>
          </cell>
          <cell r="AA40">
            <v>7575.32018745331</v>
          </cell>
          <cell r="AB40">
            <v>6353.42309433788</v>
          </cell>
          <cell r="AC40">
            <v>5370.41066685014</v>
          </cell>
          <cell r="AD40">
            <v>6335.6156705404</v>
          </cell>
          <cell r="AE40">
            <v>5506.47889824192</v>
          </cell>
          <cell r="AF40">
            <v>5886.61903063009</v>
          </cell>
          <cell r="AG40">
            <v>6479.47971146648</v>
          </cell>
          <cell r="AH40">
            <v>6490.31745221226</v>
          </cell>
          <cell r="AI40">
            <v>6544.19716587115</v>
          </cell>
          <cell r="AJ40">
            <v>6923.88989168736</v>
          </cell>
          <cell r="AK40">
            <v>7510.34396932904</v>
          </cell>
          <cell r="AL40">
            <v>7746.29866401062</v>
          </cell>
          <cell r="AM40">
            <v>8017.20862524031</v>
          </cell>
          <cell r="AN40">
            <v>9203.79840518551</v>
          </cell>
        </row>
        <row r="40"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0">
          <cell r="BX40">
            <v>4.39969749525338</v>
          </cell>
          <cell r="BY40">
            <v>4.23108009652285</v>
          </cell>
          <cell r="BZ40">
            <v>3.52614323984635</v>
          </cell>
          <cell r="CA40">
            <v>3.09485631532173</v>
          </cell>
          <cell r="CB40">
            <v>3.50403516207344</v>
          </cell>
          <cell r="CC40">
            <v>3.1793284050257</v>
          </cell>
          <cell r="CD40">
            <v>3.36436115463719</v>
          </cell>
          <cell r="CE40">
            <v>3.62045493673513</v>
          </cell>
          <cell r="CF40">
            <v>3.58225770265883</v>
          </cell>
          <cell r="CG40">
            <v>3.65127428444488</v>
          </cell>
          <cell r="CH40">
            <v>3.89248842559702</v>
          </cell>
          <cell r="CI40">
            <v>4.18459177820557</v>
          </cell>
          <cell r="CJ40">
            <v>4.38277634607588</v>
          </cell>
          <cell r="CK40">
            <v>4.40924623820294</v>
          </cell>
          <cell r="CL40">
            <v>5.13213052962391</v>
          </cell>
          <cell r="CM40">
            <v>4.95433659326256</v>
          </cell>
          <cell r="CN40">
            <v>4.9052018420757</v>
          </cell>
          <cell r="CO40">
            <v>4.93645250083</v>
          </cell>
          <cell r="CP40">
            <v>4.75416380687504</v>
          </cell>
          <cell r="CQ40">
            <v>4.95367493455583</v>
          </cell>
          <cell r="CR40">
            <v>4.74510388199587</v>
          </cell>
          <cell r="CS40">
            <v>4.79369563203998</v>
          </cell>
          <cell r="CT40">
            <v>4.90325097804026</v>
          </cell>
          <cell r="CU40">
            <v>4.96382257387531</v>
          </cell>
          <cell r="CV40">
            <v>4.91042466465442</v>
          </cell>
          <cell r="CW40">
            <v>4.87337642993226</v>
          </cell>
          <cell r="CX40">
            <v>4.9171546325363</v>
          </cell>
          <cell r="CY40">
            <v>4.84230414467403</v>
          </cell>
          <cell r="CZ40">
            <v>4.98156690532141</v>
          </cell>
          <cell r="DA40">
            <v>4.91333684832292</v>
          </cell>
        </row>
        <row r="41">
          <cell r="A41">
            <v>9431.7224530455</v>
          </cell>
          <cell r="B41">
            <v>6566.76409769651</v>
          </cell>
          <cell r="C41">
            <v>8340.19941702574</v>
          </cell>
          <cell r="D41">
            <v>8801.86794344414</v>
          </cell>
          <cell r="E41">
            <v>8226.02775821377</v>
          </cell>
          <cell r="F41">
            <v>7955.33334420446</v>
          </cell>
          <cell r="G41">
            <v>6861.14228120263</v>
          </cell>
          <cell r="H41">
            <v>7407.42491548582</v>
          </cell>
          <cell r="I41">
            <v>7565.54590526521</v>
          </cell>
          <cell r="J41">
            <v>8317.68028115683</v>
          </cell>
          <cell r="K41">
            <v>9306.91469186318</v>
          </cell>
          <cell r="L41">
            <v>8362.1960301177</v>
          </cell>
          <cell r="M41">
            <v>9257.40395608858</v>
          </cell>
          <cell r="N41">
            <v>8141.12300131391</v>
          </cell>
          <cell r="O41">
            <v>9396.80155585812</v>
          </cell>
        </row>
        <row r="41">
          <cell r="Z41">
            <v>7760.96018993458</v>
          </cell>
          <cell r="AA41">
            <v>5403.50874324741</v>
          </cell>
          <cell r="AB41">
            <v>6862.79266315261</v>
          </cell>
          <cell r="AC41">
            <v>7242.67990774832</v>
          </cell>
          <cell r="AD41">
            <v>6768.84569818733</v>
          </cell>
          <cell r="AE41">
            <v>6546.10286608824</v>
          </cell>
          <cell r="AF41">
            <v>5645.73993424674</v>
          </cell>
          <cell r="AG41">
            <v>6095.25250188547</v>
          </cell>
          <cell r="AH41">
            <v>6225.36348776109</v>
          </cell>
          <cell r="AI41">
            <v>6844.2626313519</v>
          </cell>
          <cell r="AJ41">
            <v>7658.26123216171</v>
          </cell>
          <cell r="AK41">
            <v>6880.892733354</v>
          </cell>
          <cell r="AL41">
            <v>7617.52096958146</v>
          </cell>
          <cell r="AM41">
            <v>6698.98121250973</v>
          </cell>
          <cell r="AN41">
            <v>7732.22528024897</v>
          </cell>
        </row>
        <row r="41"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1">
          <cell r="BX41">
            <v>4.17478608173016</v>
          </cell>
          <cell r="BY41">
            <v>3.00270680517324</v>
          </cell>
          <cell r="BZ41">
            <v>3.76184231921562</v>
          </cell>
          <cell r="CA41">
            <v>4.03761771531646</v>
          </cell>
          <cell r="CB41">
            <v>3.64166981025473</v>
          </cell>
          <cell r="CC41">
            <v>3.65557381424367</v>
          </cell>
          <cell r="CD41">
            <v>3.18838720700541</v>
          </cell>
          <cell r="CE41">
            <v>3.40917080478941</v>
          </cell>
          <cell r="CF41">
            <v>3.45134711378235</v>
          </cell>
          <cell r="CG41">
            <v>3.81525489259637</v>
          </cell>
          <cell r="CH41">
            <v>4.29215802491394</v>
          </cell>
          <cell r="CI41">
            <v>3.93110483886127</v>
          </cell>
          <cell r="CJ41">
            <v>4.37487281653978</v>
          </cell>
          <cell r="CK41">
            <v>3.72332258798581</v>
          </cell>
          <cell r="CL41">
            <v>4.33212807863189</v>
          </cell>
          <cell r="CM41">
            <v>5.09317225210872</v>
          </cell>
          <cell r="CN41">
            <v>4.93026276079907</v>
          </cell>
          <cell r="CO41">
            <v>4.99812859880597</v>
          </cell>
          <cell r="CP41">
            <v>4.91452139614213</v>
          </cell>
          <cell r="CQ41">
            <v>5.09238445576224</v>
          </cell>
          <cell r="CR41">
            <v>4.90607748921966</v>
          </cell>
          <cell r="CS41">
            <v>4.85128675958386</v>
          </cell>
          <cell r="CT41">
            <v>4.8983529659217</v>
          </cell>
          <cell r="CU41">
            <v>4.9417777508725</v>
          </cell>
          <cell r="CV41">
            <v>4.91484972756211</v>
          </cell>
          <cell r="CW41">
            <v>4.88834229787742</v>
          </cell>
          <cell r="CX41">
            <v>4.79553756158776</v>
          </cell>
          <cell r="CY41">
            <v>4.77040621288583</v>
          </cell>
          <cell r="CZ41">
            <v>4.92929977224637</v>
          </cell>
          <cell r="DA41">
            <v>4.89001674592392</v>
          </cell>
        </row>
        <row r="42">
          <cell r="A42">
            <v>9262.31863542085</v>
          </cell>
          <cell r="B42">
            <v>7437.19394391439</v>
          </cell>
          <cell r="C42">
            <v>7630.79711446831</v>
          </cell>
          <cell r="D42">
            <v>7360.56665441463</v>
          </cell>
          <cell r="E42">
            <v>6967.95050267841</v>
          </cell>
          <cell r="F42">
            <v>6324.71276416551</v>
          </cell>
          <cell r="G42">
            <v>8974.13767732563</v>
          </cell>
          <cell r="H42">
            <v>6808.89719144249</v>
          </cell>
          <cell r="I42">
            <v>8450.85224667846</v>
          </cell>
          <cell r="J42">
            <v>8143.90589622624</v>
          </cell>
          <cell r="K42">
            <v>7687.12912541886</v>
          </cell>
          <cell r="L42">
            <v>7385.85579469099</v>
          </cell>
          <cell r="M42">
            <v>8194.10827766441</v>
          </cell>
          <cell r="N42">
            <v>9009.27051259698</v>
          </cell>
          <cell r="O42">
            <v>9934.52783316879</v>
          </cell>
        </row>
        <row r="42">
          <cell r="Z42">
            <v>7621.56504857488</v>
          </cell>
          <cell r="AA42">
            <v>6119.74815956384</v>
          </cell>
          <cell r="AB42">
            <v>6279.05591133393</v>
          </cell>
          <cell r="AC42">
            <v>6056.69484706118</v>
          </cell>
          <cell r="AD42">
            <v>5733.62784220395</v>
          </cell>
          <cell r="AE42">
            <v>5204.33507451333</v>
          </cell>
          <cell r="AF42">
            <v>7384.4332887708</v>
          </cell>
          <cell r="AG42">
            <v>5602.74968895839</v>
          </cell>
          <cell r="AH42">
            <v>6953.84413440971</v>
          </cell>
          <cell r="AI42">
            <v>6701.27113746617</v>
          </cell>
          <cell r="AJ42">
            <v>6325.40910891609</v>
          </cell>
          <cell r="AK42">
            <v>6077.5041967743</v>
          </cell>
          <cell r="AL42">
            <v>6742.580525621</v>
          </cell>
          <cell r="AM42">
            <v>7413.34259322266</v>
          </cell>
          <cell r="AN42">
            <v>8174.69718843603</v>
          </cell>
        </row>
        <row r="42"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2">
          <cell r="BX42">
            <v>4.20896383285102</v>
          </cell>
          <cell r="BY42">
            <v>3.39944496640156</v>
          </cell>
          <cell r="BZ42">
            <v>3.63932146624914</v>
          </cell>
          <cell r="CA42">
            <v>3.36737718314535</v>
          </cell>
          <cell r="CB42">
            <v>3.27729730807563</v>
          </cell>
          <cell r="CC42">
            <v>2.88657058186257</v>
          </cell>
          <cell r="CD42">
            <v>4.14788952494206</v>
          </cell>
          <cell r="CE42">
            <v>3.13646568894288</v>
          </cell>
          <cell r="CF42">
            <v>3.82611566245134</v>
          </cell>
          <cell r="CG42">
            <v>3.68473723820284</v>
          </cell>
          <cell r="CH42">
            <v>3.61531759880786</v>
          </cell>
          <cell r="CI42">
            <v>3.4185862998402</v>
          </cell>
          <cell r="CJ42">
            <v>3.73419795922142</v>
          </cell>
          <cell r="CK42">
            <v>4.23775830412418</v>
          </cell>
          <cell r="CL42">
            <v>4.57108344812261</v>
          </cell>
          <cell r="CM42">
            <v>4.96107853674231</v>
          </cell>
          <cell r="CN42">
            <v>4.93210905885658</v>
          </cell>
          <cell r="CO42">
            <v>4.72695063277669</v>
          </cell>
          <cell r="CP42">
            <v>4.92777720166078</v>
          </cell>
          <cell r="CQ42">
            <v>4.79314750968368</v>
          </cell>
          <cell r="CR42">
            <v>4.93958205925466</v>
          </cell>
          <cell r="CS42">
            <v>4.87749829332948</v>
          </cell>
          <cell r="CT42">
            <v>4.89404338199688</v>
          </cell>
          <cell r="CU42">
            <v>4.97936535282364</v>
          </cell>
          <cell r="CV42">
            <v>4.98262040549645</v>
          </cell>
          <cell r="CW42">
            <v>4.7934621222068</v>
          </cell>
          <cell r="CX42">
            <v>4.87063802668868</v>
          </cell>
          <cell r="CY42">
            <v>4.946931994392</v>
          </cell>
          <cell r="CZ42">
            <v>4.79275272327322</v>
          </cell>
          <cell r="DA42">
            <v>4.89958910342096</v>
          </cell>
        </row>
        <row r="43">
          <cell r="A43">
            <v>8691.84054887888</v>
          </cell>
          <cell r="B43">
            <v>6595.96208109529</v>
          </cell>
          <cell r="C43">
            <v>7110.54869660481</v>
          </cell>
          <cell r="D43">
            <v>7705.94035702437</v>
          </cell>
          <cell r="E43">
            <v>8551.83229621625</v>
          </cell>
          <cell r="F43">
            <v>8597.93599538698</v>
          </cell>
          <cell r="G43">
            <v>8133.88282531939</v>
          </cell>
          <cell r="H43">
            <v>8253.13369946649</v>
          </cell>
          <cell r="I43">
            <v>9256.98208105286</v>
          </cell>
          <cell r="J43">
            <v>8566.59405674421</v>
          </cell>
          <cell r="K43">
            <v>7938.71688297546</v>
          </cell>
          <cell r="L43">
            <v>7974.42468018977</v>
          </cell>
          <cell r="M43">
            <v>7595.2455849642</v>
          </cell>
          <cell r="N43">
            <v>9608.89691256005</v>
          </cell>
          <cell r="O43">
            <v>9523.93569638737</v>
          </cell>
        </row>
        <row r="43">
          <cell r="Z43">
            <v>7152.14308022033</v>
          </cell>
          <cell r="AA43">
            <v>5427.53451244412</v>
          </cell>
          <cell r="AB43">
            <v>5850.96578463481</v>
          </cell>
          <cell r="AC43">
            <v>6340.88806520863</v>
          </cell>
          <cell r="AD43">
            <v>7036.93628945794</v>
          </cell>
          <cell r="AE43">
            <v>7074.87304763271</v>
          </cell>
          <cell r="AF43">
            <v>6693.0235819771</v>
          </cell>
          <cell r="AG43">
            <v>6791.15001556099</v>
          </cell>
          <cell r="AH43">
            <v>7617.17382669493</v>
          </cell>
          <cell r="AI43">
            <v>7049.08310954952</v>
          </cell>
          <cell r="AJ43">
            <v>6532.42989227695</v>
          </cell>
          <cell r="AK43">
            <v>6561.81230827044</v>
          </cell>
          <cell r="AL43">
            <v>6249.80208134197</v>
          </cell>
          <cell r="AM43">
            <v>7906.74945947798</v>
          </cell>
          <cell r="AN43">
            <v>7836.83851588447</v>
          </cell>
        </row>
        <row r="43"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3">
          <cell r="BX43">
            <v>4.00349758273016</v>
          </cell>
          <cell r="BY43">
            <v>3.029518374404</v>
          </cell>
          <cell r="BZ43">
            <v>3.25353623326213</v>
          </cell>
          <cell r="CA43">
            <v>3.56073373699792</v>
          </cell>
          <cell r="CB43">
            <v>3.90961724025674</v>
          </cell>
          <cell r="CC43">
            <v>3.91544934419749</v>
          </cell>
          <cell r="CD43">
            <v>3.72998053635191</v>
          </cell>
          <cell r="CE43">
            <v>3.86052232432026</v>
          </cell>
          <cell r="CF43">
            <v>4.31589739269305</v>
          </cell>
          <cell r="CG43">
            <v>3.78950732261915</v>
          </cell>
          <cell r="CH43">
            <v>3.69294571543001</v>
          </cell>
          <cell r="CI43">
            <v>3.57560897253873</v>
          </cell>
          <cell r="CJ43">
            <v>3.6202345571995</v>
          </cell>
          <cell r="CK43">
            <v>4.40146182102432</v>
          </cell>
          <cell r="CL43">
            <v>4.42893052336631</v>
          </cell>
          <cell r="CM43">
            <v>4.8944484525419</v>
          </cell>
          <cell r="CN43">
            <v>4.9083569500599</v>
          </cell>
          <cell r="CO43">
            <v>4.92696011241358</v>
          </cell>
          <cell r="CP43">
            <v>4.87885288600979</v>
          </cell>
          <cell r="CQ43">
            <v>4.93124424223641</v>
          </cell>
          <cell r="CR43">
            <v>4.950444284985</v>
          </cell>
          <cell r="CS43">
            <v>4.91612509256168</v>
          </cell>
          <cell r="CT43">
            <v>4.81952670921747</v>
          </cell>
          <cell r="CU43">
            <v>4.83537199552916</v>
          </cell>
          <cell r="CV43">
            <v>5.09632382796696</v>
          </cell>
          <cell r="CW43">
            <v>4.84628520891623</v>
          </cell>
          <cell r="CX43">
            <v>5.02783388953739</v>
          </cell>
          <cell r="CY43">
            <v>4.72973371139239</v>
          </cell>
          <cell r="CZ43">
            <v>4.92162108115248</v>
          </cell>
          <cell r="DA43">
            <v>4.8478499134727</v>
          </cell>
        </row>
        <row r="44">
          <cell r="A44">
            <v>9292.36684344192</v>
          </cell>
          <cell r="B44">
            <v>8391.07203787915</v>
          </cell>
          <cell r="C44">
            <v>6894.34014063283</v>
          </cell>
          <cell r="D44">
            <v>7949.55432304329</v>
          </cell>
          <cell r="E44">
            <v>6916.61037665342</v>
          </cell>
          <cell r="F44">
            <v>7126.30410623711</v>
          </cell>
          <cell r="G44">
            <v>6854.29569711058</v>
          </cell>
          <cell r="H44">
            <v>8574.80208940351</v>
          </cell>
          <cell r="I44">
            <v>8872.83368047267</v>
          </cell>
          <cell r="J44">
            <v>7966.0422879189</v>
          </cell>
          <cell r="K44">
            <v>8044.77421913055</v>
          </cell>
          <cell r="L44">
            <v>8174.76070768826</v>
          </cell>
          <cell r="M44">
            <v>7597.06304495797</v>
          </cell>
          <cell r="N44">
            <v>8175.06223123355</v>
          </cell>
          <cell r="O44">
            <v>9410.70333932609</v>
          </cell>
        </row>
        <row r="44">
          <cell r="Z44">
            <v>7646.29043117506</v>
          </cell>
          <cell r="AA44">
            <v>6904.6535625977</v>
          </cell>
          <cell r="AB44">
            <v>5673.05703000644</v>
          </cell>
          <cell r="AC44">
            <v>6541.34755724705</v>
          </cell>
          <cell r="AD44">
            <v>5691.3822527891</v>
          </cell>
          <cell r="AE44">
            <v>5863.93023598939</v>
          </cell>
          <cell r="AF44">
            <v>5640.10617362242</v>
          </cell>
          <cell r="AG44">
            <v>7055.83714785203</v>
          </cell>
          <cell r="AH44">
            <v>7301.07457136037</v>
          </cell>
          <cell r="AI44">
            <v>6554.91479691613</v>
          </cell>
          <cell r="AJ44">
            <v>6619.69992888457</v>
          </cell>
          <cell r="AK44">
            <v>6726.6602394692</v>
          </cell>
          <cell r="AL44">
            <v>6251.2975912797</v>
          </cell>
          <cell r="AM44">
            <v>6726.90835027218</v>
          </cell>
          <cell r="AN44">
            <v>7743.66446207404</v>
          </cell>
        </row>
        <row r="44"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4">
          <cell r="BX44">
            <v>4.28773695675916</v>
          </cell>
          <cell r="BY44">
            <v>3.85404212738369</v>
          </cell>
          <cell r="BZ44">
            <v>3.19778220721507</v>
          </cell>
          <cell r="CA44">
            <v>3.70891926441643</v>
          </cell>
          <cell r="CB44">
            <v>3.20272758163928</v>
          </cell>
          <cell r="CC44">
            <v>3.23841958820046</v>
          </cell>
          <cell r="CD44">
            <v>3.17321026102862</v>
          </cell>
          <cell r="CE44">
            <v>3.7584240536685</v>
          </cell>
          <cell r="CF44">
            <v>4.05735874101267</v>
          </cell>
          <cell r="CG44">
            <v>3.69542363977101</v>
          </cell>
          <cell r="CH44">
            <v>3.73557153493372</v>
          </cell>
          <cell r="CI44">
            <v>3.7168757569981</v>
          </cell>
          <cell r="CJ44">
            <v>3.48812711843409</v>
          </cell>
          <cell r="CK44">
            <v>3.78319763354658</v>
          </cell>
          <cell r="CL44">
            <v>4.19312077461856</v>
          </cell>
          <cell r="CM44">
            <v>4.88573369089386</v>
          </cell>
          <cell r="CN44">
            <v>4.90831663234876</v>
          </cell>
          <cell r="CO44">
            <v>4.86043795132428</v>
          </cell>
          <cell r="CP44">
            <v>4.83200061235656</v>
          </cell>
          <cell r="CQ44">
            <v>4.86860892547474</v>
          </cell>
          <cell r="CR44">
            <v>4.96092672762929</v>
          </cell>
          <cell r="CS44">
            <v>4.86962552432574</v>
          </cell>
          <cell r="CT44">
            <v>5.14339531756087</v>
          </cell>
          <cell r="CU44">
            <v>4.93004077478537</v>
          </cell>
          <cell r="CV44">
            <v>4.8597055242076</v>
          </cell>
          <cell r="CW44">
            <v>4.85499046641779</v>
          </cell>
          <cell r="CX44">
            <v>4.95825186000197</v>
          </cell>
          <cell r="CY44">
            <v>4.91003972456241</v>
          </cell>
          <cell r="CZ44">
            <v>4.87151020811975</v>
          </cell>
          <cell r="DA44">
            <v>5.05960124082173</v>
          </cell>
        </row>
        <row r="45">
          <cell r="A45">
            <v>9478.31463111435</v>
          </cell>
          <cell r="B45">
            <v>7927.52268395173</v>
          </cell>
          <cell r="C45">
            <v>6796.0663917697</v>
          </cell>
          <cell r="D45">
            <v>6712.93137921707</v>
          </cell>
          <cell r="E45">
            <v>7013.35826262494</v>
          </cell>
          <cell r="F45">
            <v>6815.06580006806</v>
          </cell>
          <cell r="G45">
            <v>8095.05897737699</v>
          </cell>
          <cell r="H45">
            <v>7918.87364847782</v>
          </cell>
          <cell r="I45">
            <v>8398.54188330456</v>
          </cell>
          <cell r="J45">
            <v>8674.23283640044</v>
          </cell>
          <cell r="K45">
            <v>8551.96429549105</v>
          </cell>
          <cell r="L45">
            <v>10009.8765737881</v>
          </cell>
          <cell r="M45">
            <v>8484.01046405699</v>
          </cell>
          <cell r="N45">
            <v>9053.90230764505</v>
          </cell>
          <cell r="O45">
            <v>9554.67736450838</v>
          </cell>
        </row>
        <row r="45">
          <cell r="Z45">
            <v>7799.29889645981</v>
          </cell>
          <cell r="AA45">
            <v>6523.21866565171</v>
          </cell>
          <cell r="AB45">
            <v>5592.19177379907</v>
          </cell>
          <cell r="AC45">
            <v>5523.78353489862</v>
          </cell>
          <cell r="AD45">
            <v>5770.9919418171</v>
          </cell>
          <cell r="AE45">
            <v>5607.82557262744</v>
          </cell>
          <cell r="AF45">
            <v>6661.0771013845</v>
          </cell>
          <cell r="AG45">
            <v>6516.10174503318</v>
          </cell>
          <cell r="AH45">
            <v>6910.80017826204</v>
          </cell>
          <cell r="AI45">
            <v>7137.65444823808</v>
          </cell>
          <cell r="AJ45">
            <v>7037.04490600406</v>
          </cell>
          <cell r="AK45">
            <v>8236.69843785988</v>
          </cell>
          <cell r="AL45">
            <v>6981.12861042404</v>
          </cell>
          <cell r="AM45">
            <v>7450.0681845765</v>
          </cell>
          <cell r="AN45">
            <v>7862.13451708118</v>
          </cell>
        </row>
        <row r="45"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5">
          <cell r="BX45">
            <v>4.42757739070748</v>
          </cell>
          <cell r="BY45">
            <v>3.65364930777697</v>
          </cell>
          <cell r="BZ45">
            <v>3.12589834661289</v>
          </cell>
          <cell r="CA45">
            <v>3.07513634741216</v>
          </cell>
          <cell r="CB45">
            <v>3.27773951782075</v>
          </cell>
          <cell r="CC45">
            <v>3.31710651786264</v>
          </cell>
          <cell r="CD45">
            <v>3.74344105695868</v>
          </cell>
          <cell r="CE45">
            <v>3.61910144564752</v>
          </cell>
          <cell r="CF45">
            <v>3.83416812554265</v>
          </cell>
          <cell r="CG45">
            <v>3.98135656096347</v>
          </cell>
          <cell r="CH45">
            <v>3.93817726439501</v>
          </cell>
          <cell r="CI45">
            <v>4.63229930378532</v>
          </cell>
          <cell r="CJ45">
            <v>3.91626625750623</v>
          </cell>
          <cell r="CK45">
            <v>4.26293337688802</v>
          </cell>
          <cell r="CL45">
            <v>4.43517527311613</v>
          </cell>
          <cell r="CM45">
            <v>4.8261024701518</v>
          </cell>
          <cell r="CN45">
            <v>4.89150174392725</v>
          </cell>
          <cell r="CO45">
            <v>4.90133448180601</v>
          </cell>
          <cell r="CP45">
            <v>4.92129512663909</v>
          </cell>
          <cell r="CQ45">
            <v>4.82373194725622</v>
          </cell>
          <cell r="CR45">
            <v>4.63171911896606</v>
          </cell>
          <cell r="CS45">
            <v>4.87506709134339</v>
          </cell>
          <cell r="CT45">
            <v>4.93280827192784</v>
          </cell>
          <cell r="CU45">
            <v>4.93815046669254</v>
          </cell>
          <cell r="CV45">
            <v>4.91169714818846</v>
          </cell>
          <cell r="CW45">
            <v>4.89555796770474</v>
          </cell>
          <cell r="CX45">
            <v>4.87151101648092</v>
          </cell>
          <cell r="CY45">
            <v>4.88383028552445</v>
          </cell>
          <cell r="CZ45">
            <v>4.78805177247898</v>
          </cell>
          <cell r="DA45">
            <v>4.85665013013381</v>
          </cell>
        </row>
        <row r="46">
          <cell r="A46">
            <v>8954.53162657653</v>
          </cell>
          <cell r="B46">
            <v>7634.43628319262</v>
          </cell>
          <cell r="C46">
            <v>7758.13581011062</v>
          </cell>
          <cell r="D46">
            <v>6723.25969861141</v>
          </cell>
          <cell r="E46">
            <v>6852.22030145952</v>
          </cell>
          <cell r="F46">
            <v>6473.10392120314</v>
          </cell>
          <cell r="G46">
            <v>7593.41844663663</v>
          </cell>
          <cell r="H46">
            <v>8606.17460082065</v>
          </cell>
          <cell r="I46">
            <v>8191.27322554168</v>
          </cell>
          <cell r="J46">
            <v>7950.69776056113</v>
          </cell>
          <cell r="K46">
            <v>9760.282454707</v>
          </cell>
          <cell r="L46">
            <v>9202.47721123757</v>
          </cell>
          <cell r="M46">
            <v>9321.03414664054</v>
          </cell>
          <cell r="N46">
            <v>8751.80704906741</v>
          </cell>
          <cell r="O46">
            <v>9405.35461321583</v>
          </cell>
        </row>
        <row r="46">
          <cell r="Z46">
            <v>7368.30030986869</v>
          </cell>
          <cell r="AA46">
            <v>6282.05042731278</v>
          </cell>
          <cell r="AB46">
            <v>6383.83746660531</v>
          </cell>
          <cell r="AC46">
            <v>5532.28226628596</v>
          </cell>
          <cell r="AD46">
            <v>5638.39841948669</v>
          </cell>
          <cell r="AE46">
            <v>5326.43979801858</v>
          </cell>
          <cell r="AF46">
            <v>6248.29860751814</v>
          </cell>
          <cell r="AG46">
            <v>7081.65224296099</v>
          </cell>
          <cell r="AH46">
            <v>6740.24768273144</v>
          </cell>
          <cell r="AI46">
            <v>6542.28844297601</v>
          </cell>
          <cell r="AJ46">
            <v>8031.3181341589</v>
          </cell>
          <cell r="AK46">
            <v>7572.32410524691</v>
          </cell>
          <cell r="AL46">
            <v>7669.8795263785</v>
          </cell>
          <cell r="AM46">
            <v>7201.48694323261</v>
          </cell>
          <cell r="AN46">
            <v>7739.26322458902</v>
          </cell>
        </row>
        <row r="46"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6">
          <cell r="BX46">
            <v>4.09086852844166</v>
          </cell>
          <cell r="BY46">
            <v>3.53158025706739</v>
          </cell>
          <cell r="BZ46">
            <v>3.57633776546107</v>
          </cell>
          <cell r="CA46">
            <v>3.08803535765751</v>
          </cell>
          <cell r="CB46">
            <v>3.10579575102509</v>
          </cell>
          <cell r="CC46">
            <v>2.91484266889505</v>
          </cell>
          <cell r="CD46">
            <v>3.46835021204927</v>
          </cell>
          <cell r="CE46">
            <v>3.89215571997343</v>
          </cell>
          <cell r="CF46">
            <v>3.7270400779173</v>
          </cell>
          <cell r="CG46">
            <v>3.72460479327731</v>
          </cell>
          <cell r="CH46">
            <v>4.46407035865341</v>
          </cell>
          <cell r="CI46">
            <v>4.23453837859103</v>
          </cell>
          <cell r="CJ46">
            <v>4.29663338407197</v>
          </cell>
          <cell r="CK46">
            <v>4.13569355930977</v>
          </cell>
          <cell r="CL46">
            <v>4.39884448268617</v>
          </cell>
          <cell r="CM46">
            <v>4.93467927318517</v>
          </cell>
          <cell r="CN46">
            <v>4.87348320250916</v>
          </cell>
          <cell r="CO46">
            <v>4.89046807346999</v>
          </cell>
          <cell r="CP46">
            <v>4.90827855266189</v>
          </cell>
          <cell r="CQ46">
            <v>4.97381931751458</v>
          </cell>
          <cell r="CR46">
            <v>5.00644028019804</v>
          </cell>
          <cell r="CS46">
            <v>4.93566833663346</v>
          </cell>
          <cell r="CT46">
            <v>4.98484345511974</v>
          </cell>
          <cell r="CU46">
            <v>4.95471785154577</v>
          </cell>
          <cell r="CV46">
            <v>4.81234356952812</v>
          </cell>
          <cell r="CW46">
            <v>4.92904671267326</v>
          </cell>
          <cell r="CX46">
            <v>4.89925738869689</v>
          </cell>
          <cell r="CY46">
            <v>4.89065896180929</v>
          </cell>
          <cell r="CZ46">
            <v>4.77068741467122</v>
          </cell>
          <cell r="DA46">
            <v>4.82023426214356</v>
          </cell>
        </row>
        <row r="47">
          <cell r="A47">
            <v>9030.48615574215</v>
          </cell>
          <cell r="B47">
            <v>7437.68451657853</v>
          </cell>
          <cell r="C47">
            <v>8028.68412135445</v>
          </cell>
          <cell r="D47">
            <v>7043.11576609685</v>
          </cell>
          <cell r="E47">
            <v>8418.57306704327</v>
          </cell>
          <cell r="F47">
            <v>7595.53047748327</v>
          </cell>
          <cell r="G47">
            <v>7223.01408548953</v>
          </cell>
          <cell r="H47">
            <v>8751.84114814433</v>
          </cell>
          <cell r="I47">
            <v>7800.77038846537</v>
          </cell>
          <cell r="J47">
            <v>7965.08774236843</v>
          </cell>
          <cell r="K47">
            <v>8235.66712624562</v>
          </cell>
          <cell r="L47">
            <v>9515.89621254769</v>
          </cell>
          <cell r="M47">
            <v>9006.15417373964</v>
          </cell>
          <cell r="N47">
            <v>8262.89958927118</v>
          </cell>
          <cell r="O47">
            <v>8997.76860822705</v>
          </cell>
        </row>
        <row r="47">
          <cell r="Z47">
            <v>7430.80003672497</v>
          </cell>
          <cell r="AA47">
            <v>6120.15183078462</v>
          </cell>
          <cell r="AB47">
            <v>6606.46007700023</v>
          </cell>
          <cell r="AC47">
            <v>5795.47811610255</v>
          </cell>
          <cell r="AD47">
            <v>6927.28298088132</v>
          </cell>
          <cell r="AE47">
            <v>6250.03650718624</v>
          </cell>
          <cell r="AF47">
            <v>5943.50873320281</v>
          </cell>
          <cell r="AG47">
            <v>7201.51500190162</v>
          </cell>
          <cell r="AH47">
            <v>6418.91963393722</v>
          </cell>
          <cell r="AI47">
            <v>6554.12934229174</v>
          </cell>
          <cell r="AJ47">
            <v>6776.77752102497</v>
          </cell>
          <cell r="AK47">
            <v>7830.2231691821</v>
          </cell>
          <cell r="AL47">
            <v>7410.77829153433</v>
          </cell>
          <cell r="AM47">
            <v>6799.18594774314</v>
          </cell>
          <cell r="AN47">
            <v>7403.8781690554</v>
          </cell>
        </row>
        <row r="47"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7">
          <cell r="BX47">
            <v>4.13974233213055</v>
          </cell>
          <cell r="BY47">
            <v>3.40562892458229</v>
          </cell>
          <cell r="BZ47">
            <v>3.67974881655683</v>
          </cell>
          <cell r="CA47">
            <v>3.2731598373556</v>
          </cell>
          <cell r="CB47">
            <v>3.92042120445305</v>
          </cell>
          <cell r="CC47">
            <v>3.49368634497473</v>
          </cell>
          <cell r="CD47">
            <v>3.30879871979941</v>
          </cell>
          <cell r="CE47">
            <v>3.99484673791052</v>
          </cell>
          <cell r="CF47">
            <v>3.63751855832017</v>
          </cell>
          <cell r="CG47">
            <v>3.73685264559463</v>
          </cell>
          <cell r="CH47">
            <v>3.81025691834455</v>
          </cell>
          <cell r="CI47">
            <v>4.2292192434537</v>
          </cell>
          <cell r="CJ47">
            <v>4.22138739537371</v>
          </cell>
          <cell r="CK47">
            <v>3.82444938824281</v>
          </cell>
          <cell r="CL47">
            <v>4.15466263944582</v>
          </cell>
          <cell r="CM47">
            <v>4.91778343472946</v>
          </cell>
          <cell r="CN47">
            <v>4.92347805170237</v>
          </cell>
          <cell r="CO47">
            <v>4.91878427692645</v>
          </cell>
          <cell r="CP47">
            <v>4.85097673956715</v>
          </cell>
          <cell r="CQ47">
            <v>4.84102510727911</v>
          </cell>
          <cell r="CR47">
            <v>4.9012378330846</v>
          </cell>
          <cell r="CS47">
            <v>4.92129831681204</v>
          </cell>
          <cell r="CT47">
            <v>4.93890739290825</v>
          </cell>
          <cell r="CU47">
            <v>4.83463682917689</v>
          </cell>
          <cell r="CV47">
            <v>4.80525202597263</v>
          </cell>
          <cell r="CW47">
            <v>4.8727721395489</v>
          </cell>
          <cell r="CX47">
            <v>5.07248855687567</v>
          </cell>
          <cell r="CY47">
            <v>4.80967517713209</v>
          </cell>
          <cell r="CZ47">
            <v>4.87074211608391</v>
          </cell>
          <cell r="DA47">
            <v>4.88236939645843</v>
          </cell>
        </row>
        <row r="48">
          <cell r="A48">
            <v>8339.21106793424</v>
          </cell>
          <cell r="B48">
            <v>7146.9011903521</v>
          </cell>
          <cell r="C48">
            <v>7026.14053171283</v>
          </cell>
          <cell r="D48">
            <v>6346.21561742055</v>
          </cell>
          <cell r="E48">
            <v>6230.37947153086</v>
          </cell>
          <cell r="F48">
            <v>5618.91373608491</v>
          </cell>
          <cell r="G48">
            <v>7773.07982171808</v>
          </cell>
          <cell r="H48">
            <v>7623.32114274407</v>
          </cell>
          <cell r="I48">
            <v>7955.94486563938</v>
          </cell>
          <cell r="J48">
            <v>8649.94853315701</v>
          </cell>
          <cell r="K48">
            <v>7542.03523696514</v>
          </cell>
          <cell r="L48">
            <v>7974.09384697956</v>
          </cell>
          <cell r="M48">
            <v>9056.23563931211</v>
          </cell>
          <cell r="N48">
            <v>9006.14139145022</v>
          </cell>
          <cell r="O48">
            <v>9516.15619271792</v>
          </cell>
        </row>
        <row r="48">
          <cell r="Z48">
            <v>6861.97939304303</v>
          </cell>
          <cell r="AA48">
            <v>5880.87869377544</v>
          </cell>
          <cell r="AB48">
            <v>5781.50992323798</v>
          </cell>
          <cell r="AC48">
            <v>5222.02885090605</v>
          </cell>
          <cell r="AD48">
            <v>5126.71225085968</v>
          </cell>
          <cell r="AE48">
            <v>4623.56330283558</v>
          </cell>
          <cell r="AF48">
            <v>6396.13425329945</v>
          </cell>
          <cell r="AG48">
            <v>6272.90425460083</v>
          </cell>
          <cell r="AH48">
            <v>6546.60606086898</v>
          </cell>
          <cell r="AI48">
            <v>7117.67193585491</v>
          </cell>
          <cell r="AJ48">
            <v>6206.01756641703</v>
          </cell>
          <cell r="AK48">
            <v>6561.54007980032</v>
          </cell>
          <cell r="AL48">
            <v>7451.9881832054</v>
          </cell>
          <cell r="AM48">
            <v>7410.76777353618</v>
          </cell>
          <cell r="AN48">
            <v>7830.43709572217</v>
          </cell>
        </row>
        <row r="48"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8">
          <cell r="BX48">
            <v>3.86588361169393</v>
          </cell>
          <cell r="BY48">
            <v>3.3104751483539</v>
          </cell>
          <cell r="BZ48">
            <v>3.26246912933553</v>
          </cell>
          <cell r="CA48">
            <v>2.88940750369698</v>
          </cell>
          <cell r="CB48">
            <v>2.94169118588522</v>
          </cell>
          <cell r="CC48">
            <v>2.62073847712503</v>
          </cell>
          <cell r="CD48">
            <v>3.57896838755635</v>
          </cell>
          <cell r="CE48">
            <v>3.39824625262041</v>
          </cell>
          <cell r="CF48">
            <v>3.70168412248757</v>
          </cell>
          <cell r="CG48">
            <v>4.01221018229845</v>
          </cell>
          <cell r="CH48">
            <v>3.46525098354845</v>
          </cell>
          <cell r="CI48">
            <v>3.70052769000097</v>
          </cell>
          <cell r="CJ48">
            <v>4.14201731824905</v>
          </cell>
          <cell r="CK48">
            <v>4.18753502050189</v>
          </cell>
          <cell r="CL48">
            <v>4.34525581524578</v>
          </cell>
          <cell r="CM48">
            <v>4.86303919903734</v>
          </cell>
          <cell r="CN48">
            <v>4.86697398387482</v>
          </cell>
          <cell r="CO48">
            <v>4.85514271136621</v>
          </cell>
          <cell r="CP48">
            <v>4.95150938050139</v>
          </cell>
          <cell r="CQ48">
            <v>4.77473198276249</v>
          </cell>
          <cell r="CR48">
            <v>4.83348370341538</v>
          </cell>
          <cell r="CS48">
            <v>4.89628674827621</v>
          </cell>
          <cell r="CT48">
            <v>5.05732597820085</v>
          </cell>
          <cell r="CU48">
            <v>4.84533699326734</v>
          </cell>
          <cell r="CV48">
            <v>4.86028153339804</v>
          </cell>
          <cell r="CW48">
            <v>4.90665407323146</v>
          </cell>
          <cell r="CX48">
            <v>4.85790774786352</v>
          </cell>
          <cell r="CY48">
            <v>4.92909720377877</v>
          </cell>
          <cell r="CZ48">
            <v>4.84855010232737</v>
          </cell>
          <cell r="DA48">
            <v>4.93716670069828</v>
          </cell>
        </row>
        <row r="49">
          <cell r="A49">
            <v>8347.06726423788</v>
          </cell>
          <cell r="B49">
            <v>8282.29783583055</v>
          </cell>
          <cell r="C49">
            <v>7840.5001340513</v>
          </cell>
          <cell r="D49">
            <v>7656.94102497538</v>
          </cell>
          <cell r="E49">
            <v>7051.34535865541</v>
          </cell>
          <cell r="F49">
            <v>7442.42998540842</v>
          </cell>
          <cell r="G49">
            <v>7486.97478399053</v>
          </cell>
          <cell r="H49">
            <v>7738.01705682323</v>
          </cell>
          <cell r="I49">
            <v>8689.38949181833</v>
          </cell>
          <cell r="J49">
            <v>7865.73172691152</v>
          </cell>
          <cell r="K49">
            <v>8402.29970765118</v>
          </cell>
          <cell r="L49">
            <v>7568.29918535871</v>
          </cell>
          <cell r="M49">
            <v>8328.86529555607</v>
          </cell>
          <cell r="N49">
            <v>9981.58030278624</v>
          </cell>
          <cell r="O49">
            <v>9626.36352832548</v>
          </cell>
        </row>
        <row r="49">
          <cell r="Z49">
            <v>6868.44392028717</v>
          </cell>
          <cell r="AA49">
            <v>6815.14793348342</v>
          </cell>
          <cell r="AB49">
            <v>6451.6115388765</v>
          </cell>
          <cell r="AC49">
            <v>6300.56861483688</v>
          </cell>
          <cell r="AD49">
            <v>5802.24989512217</v>
          </cell>
          <cell r="AE49">
            <v>6124.0566737075</v>
          </cell>
          <cell r="AF49">
            <v>6160.71067939792</v>
          </cell>
          <cell r="AG49">
            <v>6367.2826067574</v>
          </cell>
          <cell r="AH49">
            <v>7150.12621041051</v>
          </cell>
          <cell r="AI49">
            <v>6472.37353528719</v>
          </cell>
          <cell r="AJ49">
            <v>6913.89233086726</v>
          </cell>
          <cell r="AK49">
            <v>6227.62904395231</v>
          </cell>
          <cell r="AL49">
            <v>6853.46630034328</v>
          </cell>
          <cell r="AM49">
            <v>8213.41464914982</v>
          </cell>
          <cell r="AN49">
            <v>7921.12198902211</v>
          </cell>
        </row>
        <row r="49"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49">
          <cell r="BX49">
            <v>3.95001568953415</v>
          </cell>
          <cell r="BY49">
            <v>3.85192914297285</v>
          </cell>
          <cell r="BZ49">
            <v>3.64664648893616</v>
          </cell>
          <cell r="CA49">
            <v>3.64770152546851</v>
          </cell>
          <cell r="CB49">
            <v>3.32305548534776</v>
          </cell>
          <cell r="CC49">
            <v>3.36745124542166</v>
          </cell>
          <cell r="CD49">
            <v>3.39779668725414</v>
          </cell>
          <cell r="CE49">
            <v>3.60064657282474</v>
          </cell>
          <cell r="CF49">
            <v>3.941251549068</v>
          </cell>
          <cell r="CG49">
            <v>3.64612018244893</v>
          </cell>
          <cell r="CH49">
            <v>3.83039770331865</v>
          </cell>
          <cell r="CI49">
            <v>3.51357857017093</v>
          </cell>
          <cell r="CJ49">
            <v>3.87298030697455</v>
          </cell>
          <cell r="CK49">
            <v>4.69793260113262</v>
          </cell>
          <cell r="CL49">
            <v>4.38759414661242</v>
          </cell>
          <cell r="CM49">
            <v>4.76394426128179</v>
          </cell>
          <cell r="CN49">
            <v>4.84734725922729</v>
          </cell>
          <cell r="CO49">
            <v>4.84709666959601</v>
          </cell>
          <cell r="CP49">
            <v>4.73224897951424</v>
          </cell>
          <cell r="CQ49">
            <v>4.78372242811517</v>
          </cell>
          <cell r="CR49">
            <v>4.98247375816466</v>
          </cell>
          <cell r="CS49">
            <v>4.96753071157148</v>
          </cell>
          <cell r="CT49">
            <v>4.84485481390685</v>
          </cell>
          <cell r="CU49">
            <v>4.97034676268491</v>
          </cell>
          <cell r="CV49">
            <v>4.86339707588942</v>
          </cell>
          <cell r="CW49">
            <v>4.94522298639848</v>
          </cell>
          <cell r="CX49">
            <v>4.85601703219098</v>
          </cell>
          <cell r="CY49">
            <v>4.84810624188487</v>
          </cell>
          <cell r="CZ49">
            <v>4.78987414222516</v>
          </cell>
          <cell r="DA49">
            <v>4.94615120595603</v>
          </cell>
        </row>
        <row r="50">
          <cell r="A50">
            <v>9872.53194285835</v>
          </cell>
          <cell r="B50">
            <v>9024.07268612879</v>
          </cell>
          <cell r="C50">
            <v>7442.54295458077</v>
          </cell>
          <cell r="D50">
            <v>8392.77902642556</v>
          </cell>
          <cell r="E50">
            <v>8201.630006257</v>
          </cell>
          <cell r="F50">
            <v>8760.43410695316</v>
          </cell>
          <cell r="G50">
            <v>6775.10292386861</v>
          </cell>
          <cell r="H50">
            <v>8358.02399299778</v>
          </cell>
          <cell r="I50">
            <v>8932.73901714534</v>
          </cell>
          <cell r="J50">
            <v>8647.28130246403</v>
          </cell>
          <cell r="K50">
            <v>7495.48155896133</v>
          </cell>
          <cell r="L50">
            <v>8129.15071866453</v>
          </cell>
          <cell r="M50">
            <v>9832.75201872064</v>
          </cell>
          <cell r="N50">
            <v>9327.85843862746</v>
          </cell>
          <cell r="O50">
            <v>9246.83380775259</v>
          </cell>
        </row>
        <row r="50">
          <cell r="Z50">
            <v>8123.6834272663</v>
          </cell>
          <cell r="AA50">
            <v>7425.52266744312</v>
          </cell>
          <cell r="AB50">
            <v>6124.14963119789</v>
          </cell>
          <cell r="AC50">
            <v>6906.05817031589</v>
          </cell>
          <cell r="AD50">
            <v>6748.76983372004</v>
          </cell>
          <cell r="AE50">
            <v>7208.58577943574</v>
          </cell>
          <cell r="AF50">
            <v>5574.9418344976</v>
          </cell>
          <cell r="AG50">
            <v>6877.4597428096</v>
          </cell>
          <cell r="AH50">
            <v>7350.36810553674</v>
          </cell>
          <cell r="AI50">
            <v>7115.47718602754</v>
          </cell>
          <cell r="AJ50">
            <v>6167.71053994532</v>
          </cell>
          <cell r="AK50">
            <v>6689.12973421538</v>
          </cell>
          <cell r="AL50">
            <v>8090.95023254727</v>
          </cell>
          <cell r="AM50">
            <v>7675.49494378488</v>
          </cell>
          <cell r="AN50">
            <v>7608.82324752213</v>
          </cell>
        </row>
        <row r="50"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0">
          <cell r="BX50">
            <v>4.51164204764306</v>
          </cell>
          <cell r="BY50">
            <v>4.12500339288707</v>
          </cell>
          <cell r="BZ50">
            <v>3.40391937273795</v>
          </cell>
          <cell r="CA50">
            <v>3.78954964557676</v>
          </cell>
          <cell r="CB50">
            <v>3.78238443656362</v>
          </cell>
          <cell r="CC50">
            <v>4.00987592495022</v>
          </cell>
          <cell r="CD50">
            <v>3.0921648046356</v>
          </cell>
          <cell r="CE50">
            <v>3.9280381791321</v>
          </cell>
          <cell r="CF50">
            <v>4.22448094506155</v>
          </cell>
          <cell r="CG50">
            <v>3.97981063362622</v>
          </cell>
          <cell r="CH50">
            <v>3.54865380572004</v>
          </cell>
          <cell r="CI50">
            <v>3.73295898444208</v>
          </cell>
          <cell r="CJ50">
            <v>4.58655221325258</v>
          </cell>
          <cell r="CK50">
            <v>4.30510675100597</v>
          </cell>
          <cell r="CL50">
            <v>4.29173029433497</v>
          </cell>
          <cell r="CM50">
            <v>4.9331632893271</v>
          </cell>
          <cell r="CN50">
            <v>4.93184993595451</v>
          </cell>
          <cell r="CO50">
            <v>4.92916849754064</v>
          </cell>
          <cell r="CP50">
            <v>4.99286434682775</v>
          </cell>
          <cell r="CQ50">
            <v>4.88839267305008</v>
          </cell>
          <cell r="CR50">
            <v>4.92522722654843</v>
          </cell>
          <cell r="CS50">
            <v>4.93952108319106</v>
          </cell>
          <cell r="CT50">
            <v>4.79688704652956</v>
          </cell>
          <cell r="CU50">
            <v>4.76697494238461</v>
          </cell>
          <cell r="CV50">
            <v>4.89833809659145</v>
          </cell>
          <cell r="CW50">
            <v>4.76175981677986</v>
          </cell>
          <cell r="CX50">
            <v>4.90934481462186</v>
          </cell>
          <cell r="CY50">
            <v>4.83303926518822</v>
          </cell>
          <cell r="CZ50">
            <v>4.88460669778507</v>
          </cell>
          <cell r="DA50">
            <v>4.85726959977385</v>
          </cell>
        </row>
        <row r="51">
          <cell r="A51">
            <v>8958.62600446999</v>
          </cell>
          <cell r="B51">
            <v>8074.84998228823</v>
          </cell>
          <cell r="C51">
            <v>7090.50719526321</v>
          </cell>
          <cell r="D51">
            <v>8118.0657324366</v>
          </cell>
          <cell r="E51">
            <v>8070.80390679278</v>
          </cell>
          <cell r="F51">
            <v>7302.93468986806</v>
          </cell>
          <cell r="G51">
            <v>8446.14910830471</v>
          </cell>
          <cell r="H51">
            <v>9159.07323085399</v>
          </cell>
          <cell r="I51">
            <v>7699.09311270664</v>
          </cell>
          <cell r="J51">
            <v>6971.9209703216</v>
          </cell>
          <cell r="K51">
            <v>9176.95649835355</v>
          </cell>
          <cell r="L51">
            <v>8696.88992224915</v>
          </cell>
          <cell r="M51">
            <v>9099.91378602135</v>
          </cell>
          <cell r="N51">
            <v>9659.59030323336</v>
          </cell>
          <cell r="O51">
            <v>10397.1851469396</v>
          </cell>
        </row>
        <row r="51">
          <cell r="Z51">
            <v>7371.66939796388</v>
          </cell>
          <cell r="AA51">
            <v>6644.44798542574</v>
          </cell>
          <cell r="AB51">
            <v>5834.4744921023</v>
          </cell>
          <cell r="AC51">
            <v>6680.00837411926</v>
          </cell>
          <cell r="AD51">
            <v>6641.11864330377</v>
          </cell>
          <cell r="AE51">
            <v>6009.27197337714</v>
          </cell>
          <cell r="AF51">
            <v>6949.97412340502</v>
          </cell>
          <cell r="AG51">
            <v>7536.60882995985</v>
          </cell>
          <cell r="AH51">
            <v>6335.25376131289</v>
          </cell>
          <cell r="AI51">
            <v>5736.89496986463</v>
          </cell>
          <cell r="AJ51">
            <v>7551.32420435949</v>
          </cell>
          <cell r="AK51">
            <v>7156.29799316501</v>
          </cell>
          <cell r="AL51">
            <v>7487.92905821185</v>
          </cell>
          <cell r="AM51">
            <v>7948.46287808916</v>
          </cell>
          <cell r="AN51">
            <v>8555.39806376747</v>
          </cell>
        </row>
        <row r="51"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1">
          <cell r="BX51">
            <v>4.12197305573733</v>
          </cell>
          <cell r="BY51">
            <v>3.76838366880912</v>
          </cell>
          <cell r="BZ51">
            <v>3.28342725031281</v>
          </cell>
          <cell r="CA51">
            <v>3.80303128623979</v>
          </cell>
          <cell r="CB51">
            <v>3.68649921251425</v>
          </cell>
          <cell r="CC51">
            <v>3.32002921273321</v>
          </cell>
          <cell r="CD51">
            <v>3.81423643835704</v>
          </cell>
          <cell r="CE51">
            <v>4.29121278397417</v>
          </cell>
          <cell r="CF51">
            <v>3.57595873442729</v>
          </cell>
          <cell r="CG51">
            <v>3.25388288617816</v>
          </cell>
          <cell r="CH51">
            <v>4.18651480036792</v>
          </cell>
          <cell r="CI51">
            <v>4.03391400663268</v>
          </cell>
          <cell r="CJ51">
            <v>4.15733342208045</v>
          </cell>
          <cell r="CK51">
            <v>4.39939088422691</v>
          </cell>
          <cell r="CL51">
            <v>4.76810693312927</v>
          </cell>
          <cell r="CM51">
            <v>4.8996813520793</v>
          </cell>
          <cell r="CN51">
            <v>4.83070957822906</v>
          </cell>
          <cell r="CO51">
            <v>4.86834651831412</v>
          </cell>
          <cell r="CP51">
            <v>4.81231718288111</v>
          </cell>
          <cell r="CQ51">
            <v>4.93553492059024</v>
          </cell>
          <cell r="CR51">
            <v>4.95891986974912</v>
          </cell>
          <cell r="CS51">
            <v>4.99209351684344</v>
          </cell>
          <cell r="CT51">
            <v>4.81175005976523</v>
          </cell>
          <cell r="CU51">
            <v>4.85376395788167</v>
          </cell>
          <cell r="CV51">
            <v>4.83038911208126</v>
          </cell>
          <cell r="CW51">
            <v>4.94171415855988</v>
          </cell>
          <cell r="CX51">
            <v>4.8603653522231</v>
          </cell>
          <cell r="CY51">
            <v>4.93462324266045</v>
          </cell>
          <cell r="CZ51">
            <v>4.94991493094585</v>
          </cell>
          <cell r="DA51">
            <v>4.91588109888817</v>
          </cell>
        </row>
        <row r="52">
          <cell r="A52">
            <v>9195.74210255497</v>
          </cell>
          <cell r="B52">
            <v>7979.55510688111</v>
          </cell>
          <cell r="C52">
            <v>7269.88051157305</v>
          </cell>
          <cell r="D52">
            <v>7214.68441498545</v>
          </cell>
          <cell r="E52">
            <v>7055.4448527205</v>
          </cell>
          <cell r="F52">
            <v>7089.41540538605</v>
          </cell>
          <cell r="G52">
            <v>7866.37123629761</v>
          </cell>
          <cell r="H52">
            <v>8457.03154743646</v>
          </cell>
          <cell r="I52">
            <v>7507.58690361169</v>
          </cell>
          <cell r="J52">
            <v>7869.17767588027</v>
          </cell>
          <cell r="K52">
            <v>6785.10154142068</v>
          </cell>
          <cell r="L52">
            <v>8592.65096713362</v>
          </cell>
          <cell r="M52">
            <v>8194.93732859723</v>
          </cell>
          <cell r="N52">
            <v>8509.60955828256</v>
          </cell>
          <cell r="O52">
            <v>8871.31855592941</v>
          </cell>
        </row>
        <row r="52">
          <cell r="Z52">
            <v>7566.78207295951</v>
          </cell>
          <cell r="AA52">
            <v>6566.03391651931</v>
          </cell>
          <cell r="AB52">
            <v>5982.07310666582</v>
          </cell>
          <cell r="AC52">
            <v>5936.65460433088</v>
          </cell>
          <cell r="AD52">
            <v>5805.62319309573</v>
          </cell>
          <cell r="AE52">
            <v>5833.57610500338</v>
          </cell>
          <cell r="AF52">
            <v>6472.89976015346</v>
          </cell>
          <cell r="AG52">
            <v>6958.92881617629</v>
          </cell>
          <cell r="AH52">
            <v>6177.67150925762</v>
          </cell>
          <cell r="AI52">
            <v>6475.20905901005</v>
          </cell>
          <cell r="AJ52">
            <v>5583.16926836902</v>
          </cell>
          <cell r="AK52">
            <v>7070.52422438423</v>
          </cell>
          <cell r="AL52">
            <v>6743.26271610286</v>
          </cell>
          <cell r="AM52">
            <v>7002.19300795822</v>
          </cell>
          <cell r="AN52">
            <v>7299.82784030763</v>
          </cell>
        </row>
        <row r="52"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2">
          <cell r="BX52">
            <v>4.19589794265894</v>
          </cell>
          <cell r="BY52">
            <v>3.69884259869969</v>
          </cell>
          <cell r="BZ52">
            <v>3.30385206498274</v>
          </cell>
          <cell r="CA52">
            <v>3.23230545323579</v>
          </cell>
          <cell r="CB52">
            <v>3.22477303229062</v>
          </cell>
          <cell r="CC52">
            <v>3.33631991387435</v>
          </cell>
          <cell r="CD52">
            <v>3.62389098739945</v>
          </cell>
          <cell r="CE52">
            <v>4.03339241165313</v>
          </cell>
          <cell r="CF52">
            <v>3.42471095320568</v>
          </cell>
          <cell r="CG52">
            <v>3.48937177624669</v>
          </cell>
          <cell r="CH52">
            <v>3.13351370964089</v>
          </cell>
          <cell r="CI52">
            <v>3.82798265519295</v>
          </cell>
          <cell r="CJ52">
            <v>3.77100786710321</v>
          </cell>
          <cell r="CK52">
            <v>3.86913328021315</v>
          </cell>
          <cell r="CL52">
            <v>4.0796444125536</v>
          </cell>
          <cell r="CM52">
            <v>4.9407564417053</v>
          </cell>
          <cell r="CN52">
            <v>4.86344945421174</v>
          </cell>
          <cell r="CO52">
            <v>4.96064625950834</v>
          </cell>
          <cell r="CP52">
            <v>5.03195238521494</v>
          </cell>
          <cell r="CQ52">
            <v>4.93238339818519</v>
          </cell>
          <cell r="CR52">
            <v>4.79042798660177</v>
          </cell>
          <cell r="CS52">
            <v>4.89362732137593</v>
          </cell>
          <cell r="CT52">
            <v>4.72692871276285</v>
          </cell>
          <cell r="CU52">
            <v>4.94206011949152</v>
          </cell>
          <cell r="CV52">
            <v>5.08409534133693</v>
          </cell>
          <cell r="CW52">
            <v>4.88153414259934</v>
          </cell>
          <cell r="CX52">
            <v>5.06044592929639</v>
          </cell>
          <cell r="CY52">
            <v>4.89913917551075</v>
          </cell>
          <cell r="CZ52">
            <v>4.95823975123065</v>
          </cell>
          <cell r="DA52">
            <v>4.90227243042771</v>
          </cell>
        </row>
        <row r="53">
          <cell r="A53">
            <v>7468.0464159713</v>
          </cell>
          <cell r="B53">
            <v>8375.72549675651</v>
          </cell>
          <cell r="C53">
            <v>7715.1770026015</v>
          </cell>
          <cell r="D53">
            <v>8329.51869875691</v>
          </cell>
          <cell r="E53">
            <v>7474.0493834683</v>
          </cell>
          <cell r="F53">
            <v>8026.59681784415</v>
          </cell>
          <cell r="G53">
            <v>5985.22739765238</v>
          </cell>
          <cell r="H53">
            <v>6769.80185651461</v>
          </cell>
          <cell r="I53">
            <v>8135.97004613712</v>
          </cell>
          <cell r="J53">
            <v>7905.93209276215</v>
          </cell>
          <cell r="K53">
            <v>7751.25041600367</v>
          </cell>
          <cell r="L53">
            <v>8366.84861289707</v>
          </cell>
          <cell r="M53">
            <v>9232.42558947703</v>
          </cell>
          <cell r="N53">
            <v>7853.84060716871</v>
          </cell>
          <cell r="O53">
            <v>8593.94310421183</v>
          </cell>
        </row>
        <row r="53">
          <cell r="Z53">
            <v>6145.13533657067</v>
          </cell>
          <cell r="AA53">
            <v>6892.02555161679</v>
          </cell>
          <cell r="AB53">
            <v>6348.48850499781</v>
          </cell>
          <cell r="AC53">
            <v>6854.00395783426</v>
          </cell>
          <cell r="AD53">
            <v>6150.07492125391</v>
          </cell>
          <cell r="AE53">
            <v>6604.74252439747</v>
          </cell>
          <cell r="AF53">
            <v>4924.98711578253</v>
          </cell>
          <cell r="AG53">
            <v>5570.5798133606</v>
          </cell>
          <cell r="AH53">
            <v>6694.74106653569</v>
          </cell>
          <cell r="AI53">
            <v>6505.45269347286</v>
          </cell>
          <cell r="AJ53">
            <v>6378.17177088302</v>
          </cell>
          <cell r="AK53">
            <v>6884.72114432673</v>
          </cell>
          <cell r="AL53">
            <v>7596.96734219824</v>
          </cell>
          <cell r="AM53">
            <v>6462.58884247025</v>
          </cell>
          <cell r="AN53">
            <v>7071.58746860859</v>
          </cell>
        </row>
        <row r="53"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3">
          <cell r="BX53">
            <v>3.50004996533194</v>
          </cell>
          <cell r="BY53">
            <v>3.95186964036701</v>
          </cell>
          <cell r="BZ53">
            <v>3.52113332112899</v>
          </cell>
          <cell r="CA53">
            <v>3.91463379865052</v>
          </cell>
          <cell r="CB53">
            <v>3.4251230219845</v>
          </cell>
          <cell r="CC53">
            <v>3.57680893797547</v>
          </cell>
          <cell r="CD53">
            <v>2.82746048917415</v>
          </cell>
          <cell r="CE53">
            <v>3.16281839638082</v>
          </cell>
          <cell r="CF53">
            <v>3.68739295303529</v>
          </cell>
          <cell r="CG53">
            <v>3.55465924098351</v>
          </cell>
          <cell r="CH53">
            <v>3.53304763858408</v>
          </cell>
          <cell r="CI53">
            <v>3.83310734870069</v>
          </cell>
          <cell r="CJ53">
            <v>4.30289740085116</v>
          </cell>
          <cell r="CK53">
            <v>3.7186192976274</v>
          </cell>
          <cell r="CL53">
            <v>3.94598071191946</v>
          </cell>
          <cell r="CM53">
            <v>4.81021339416353</v>
          </cell>
          <cell r="CN53">
            <v>4.77805785706481</v>
          </cell>
          <cell r="CO53">
            <v>4.93963664692991</v>
          </cell>
          <cell r="CP53">
            <v>4.79689646618686</v>
          </cell>
          <cell r="CQ53">
            <v>4.91939128143782</v>
          </cell>
          <cell r="CR53">
            <v>5.0590303569839</v>
          </cell>
          <cell r="CS53">
            <v>4.77216761732599</v>
          </cell>
          <cell r="CT53">
            <v>4.8253995612969</v>
          </cell>
          <cell r="CU53">
            <v>4.97418001831756</v>
          </cell>
          <cell r="CV53">
            <v>5.01402718404531</v>
          </cell>
          <cell r="CW53">
            <v>4.94599705281693</v>
          </cell>
          <cell r="CX53">
            <v>4.92087697905929</v>
          </cell>
          <cell r="CY53">
            <v>4.83711490601435</v>
          </cell>
          <cell r="CZ53">
            <v>4.76137013202177</v>
          </cell>
          <cell r="DA53">
            <v>4.90985984402823</v>
          </cell>
        </row>
        <row r="54">
          <cell r="A54">
            <v>10089.8320699163</v>
          </cell>
          <cell r="B54">
            <v>7555.92563367263</v>
          </cell>
          <cell r="C54">
            <v>7379.86297962317</v>
          </cell>
          <cell r="D54">
            <v>7666.41618956569</v>
          </cell>
          <cell r="E54">
            <v>6641.97990119913</v>
          </cell>
          <cell r="F54">
            <v>7783.38973010365</v>
          </cell>
          <cell r="G54">
            <v>7039.57444287601</v>
          </cell>
          <cell r="H54">
            <v>7701.29604134441</v>
          </cell>
          <cell r="I54">
            <v>7781.20783317044</v>
          </cell>
          <cell r="J54">
            <v>8831.27546957688</v>
          </cell>
          <cell r="K54">
            <v>9407.32532008881</v>
          </cell>
          <cell r="L54">
            <v>8576.82660479202</v>
          </cell>
          <cell r="M54">
            <v>8237.99880935934</v>
          </cell>
          <cell r="N54">
            <v>8228.53807830976</v>
          </cell>
          <cell r="O54">
            <v>8926.26514579047</v>
          </cell>
        </row>
        <row r="54">
          <cell r="Z54">
            <v>8302.49038895967</v>
          </cell>
          <cell r="AA54">
            <v>6217.44737856491</v>
          </cell>
          <cell r="AB54">
            <v>6072.57296608992</v>
          </cell>
          <cell r="AC54">
            <v>6308.36532169977</v>
          </cell>
          <cell r="AD54">
            <v>5465.40060441529</v>
          </cell>
          <cell r="AE54">
            <v>6404.61783505672</v>
          </cell>
          <cell r="AF54">
            <v>5792.56411299512</v>
          </cell>
          <cell r="AG54">
            <v>6337.06645687769</v>
          </cell>
          <cell r="AH54">
            <v>6402.82244558025</v>
          </cell>
          <cell r="AI54">
            <v>7266.8781006804</v>
          </cell>
          <cell r="AJ54">
            <v>7740.88483481593</v>
          </cell>
          <cell r="AK54">
            <v>7057.50303480029</v>
          </cell>
          <cell r="AL54">
            <v>6778.69616312997</v>
          </cell>
          <cell r="AM54">
            <v>6770.91133300917</v>
          </cell>
          <cell r="AN54">
            <v>7345.04103425044</v>
          </cell>
        </row>
        <row r="54"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4">
          <cell r="BX54">
            <v>4.67442144617376</v>
          </cell>
          <cell r="BY54">
            <v>3.48757484845267</v>
          </cell>
          <cell r="BZ54">
            <v>3.41924430630591</v>
          </cell>
          <cell r="CA54">
            <v>3.59206676170127</v>
          </cell>
          <cell r="CB54">
            <v>3.07312230186302</v>
          </cell>
          <cell r="CC54">
            <v>3.64520462994052</v>
          </cell>
          <cell r="CD54">
            <v>3.33916744309831</v>
          </cell>
          <cell r="CE54">
            <v>3.57020292462093</v>
          </cell>
          <cell r="CF54">
            <v>3.51046312698685</v>
          </cell>
          <cell r="CG54">
            <v>4.06598396247002</v>
          </cell>
          <cell r="CH54">
            <v>4.40147899760357</v>
          </cell>
          <cell r="CI54">
            <v>3.93804976484872</v>
          </cell>
          <cell r="CJ54">
            <v>3.81160303386044</v>
          </cell>
          <cell r="CK54">
            <v>3.78973148219304</v>
          </cell>
          <cell r="CL54">
            <v>4.07304806385675</v>
          </cell>
          <cell r="CM54">
            <v>4.86617419348603</v>
          </cell>
          <cell r="CN54">
            <v>4.8842256144222</v>
          </cell>
          <cell r="CO54">
            <v>4.86574948089628</v>
          </cell>
          <cell r="CP54">
            <v>4.81148982153258</v>
          </cell>
          <cell r="CQ54">
            <v>4.8724713224045</v>
          </cell>
          <cell r="CR54">
            <v>4.81369359462377</v>
          </cell>
          <cell r="CS54">
            <v>4.75269327944056</v>
          </cell>
          <cell r="CT54">
            <v>4.86298013749382</v>
          </cell>
          <cell r="CU54">
            <v>4.99705556457915</v>
          </cell>
          <cell r="CV54">
            <v>4.89654048174423</v>
          </cell>
          <cell r="CW54">
            <v>4.81835848099623</v>
          </cell>
          <cell r="CX54">
            <v>4.90994931691024</v>
          </cell>
          <cell r="CY54">
            <v>4.8724303514722</v>
          </cell>
          <cell r="CZ54">
            <v>4.89492252826037</v>
          </cell>
          <cell r="DA54">
            <v>4.94062426427202</v>
          </cell>
        </row>
        <row r="55">
          <cell r="A55">
            <v>7772.92412777056</v>
          </cell>
          <cell r="B55">
            <v>6931.93316570059</v>
          </cell>
          <cell r="C55">
            <v>6826.34263027031</v>
          </cell>
          <cell r="D55">
            <v>8478.28364408124</v>
          </cell>
          <cell r="E55">
            <v>7827.20036713792</v>
          </cell>
          <cell r="F55">
            <v>7624.97496204884</v>
          </cell>
          <cell r="G55">
            <v>8105.11810082463</v>
          </cell>
          <cell r="H55">
            <v>7944.96380867422</v>
          </cell>
          <cell r="I55">
            <v>8027.91051299456</v>
          </cell>
          <cell r="J55">
            <v>8924.75329336162</v>
          </cell>
          <cell r="K55">
            <v>8518.03939368847</v>
          </cell>
          <cell r="L55">
            <v>8641.703002483</v>
          </cell>
          <cell r="M55">
            <v>9040.63106577921</v>
          </cell>
          <cell r="N55">
            <v>8065.3448212561</v>
          </cell>
          <cell r="O55">
            <v>9092.05439200854</v>
          </cell>
        </row>
        <row r="55">
          <cell r="Z55">
            <v>6396.00613942263</v>
          </cell>
          <cell r="AA55">
            <v>5703.99071920505</v>
          </cell>
          <cell r="AB55">
            <v>5617.10479290814</v>
          </cell>
          <cell r="AC55">
            <v>6976.41625570113</v>
          </cell>
          <cell r="AD55">
            <v>6440.66773067349</v>
          </cell>
          <cell r="AE55">
            <v>6274.26511162876</v>
          </cell>
          <cell r="AF55">
            <v>6669.35432296427</v>
          </cell>
          <cell r="AG55">
            <v>6537.57021970907</v>
          </cell>
          <cell r="AH55">
            <v>6605.82350783552</v>
          </cell>
          <cell r="AI55">
            <v>7343.79699568041</v>
          </cell>
          <cell r="AJ55">
            <v>7009.12955823508</v>
          </cell>
          <cell r="AK55">
            <v>7110.88704204315</v>
          </cell>
          <cell r="AL55">
            <v>7439.1478484126</v>
          </cell>
          <cell r="AM55">
            <v>6636.62659577644</v>
          </cell>
          <cell r="AN55">
            <v>7481.46189970989</v>
          </cell>
        </row>
        <row r="55"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5">
          <cell r="BX55">
            <v>3.52479078953751</v>
          </cell>
          <cell r="BY55">
            <v>3.18745982722611</v>
          </cell>
          <cell r="BZ55">
            <v>3.16448144174745</v>
          </cell>
          <cell r="CA55">
            <v>3.82627691036418</v>
          </cell>
          <cell r="CB55">
            <v>3.66169926904474</v>
          </cell>
          <cell r="CC55">
            <v>3.56541027064113</v>
          </cell>
          <cell r="CD55">
            <v>3.62600132161047</v>
          </cell>
          <cell r="CE55">
            <v>3.61728599623923</v>
          </cell>
          <cell r="CF55">
            <v>3.68709522212265</v>
          </cell>
          <cell r="CG55">
            <v>4.22750569782994</v>
          </cell>
          <cell r="CH55">
            <v>3.83467899027163</v>
          </cell>
          <cell r="CI55">
            <v>3.9880834713669</v>
          </cell>
          <cell r="CJ55">
            <v>4.16466296499583</v>
          </cell>
          <cell r="CK55">
            <v>3.74406388418194</v>
          </cell>
          <cell r="CL55">
            <v>4.1478354718576</v>
          </cell>
          <cell r="CM55">
            <v>4.971445268066</v>
          </cell>
          <cell r="CN55">
            <v>4.90276667958455</v>
          </cell>
          <cell r="CO55">
            <v>4.86314376716655</v>
          </cell>
          <cell r="CP55">
            <v>4.99531780931206</v>
          </cell>
          <cell r="CQ55">
            <v>4.81898258677786</v>
          </cell>
          <cell r="CR55">
            <v>4.82125930097487</v>
          </cell>
          <cell r="CS55">
            <v>5.03921593068922</v>
          </cell>
          <cell r="CT55">
            <v>4.951544142624</v>
          </cell>
          <cell r="CU55">
            <v>4.90851076701799</v>
          </cell>
          <cell r="CV55">
            <v>4.75930565376066</v>
          </cell>
          <cell r="CW55">
            <v>5.00774503649805</v>
          </cell>
          <cell r="CX55">
            <v>4.88502370796422</v>
          </cell>
          <cell r="CY55">
            <v>4.89384787034567</v>
          </cell>
          <cell r="CZ55">
            <v>4.85636441605173</v>
          </cell>
          <cell r="DA55">
            <v>4.94165114038058</v>
          </cell>
        </row>
        <row r="56">
          <cell r="A56">
            <v>8708.73123156254</v>
          </cell>
          <cell r="B56">
            <v>7412.96244318159</v>
          </cell>
          <cell r="C56">
            <v>7424.56170615595</v>
          </cell>
          <cell r="D56">
            <v>8101.43726404125</v>
          </cell>
          <cell r="E56">
            <v>7059.46179837511</v>
          </cell>
          <cell r="F56">
            <v>7182.78936476549</v>
          </cell>
          <cell r="G56">
            <v>7636.15014407482</v>
          </cell>
          <cell r="H56">
            <v>8732.64499784169</v>
          </cell>
          <cell r="I56">
            <v>8508.65225812103</v>
          </cell>
          <cell r="J56">
            <v>8607.51241205774</v>
          </cell>
          <cell r="K56">
            <v>8375.19889314485</v>
          </cell>
          <cell r="L56">
            <v>8643.69003801283</v>
          </cell>
          <cell r="M56">
            <v>8442.16419492318</v>
          </cell>
          <cell r="N56">
            <v>8929.78263993147</v>
          </cell>
          <cell r="O56">
            <v>9805.12527446113</v>
          </cell>
        </row>
        <row r="56">
          <cell r="Z56">
            <v>7166.04169911432</v>
          </cell>
          <cell r="AA56">
            <v>6099.80909610371</v>
          </cell>
          <cell r="AB56">
            <v>6109.35363249404</v>
          </cell>
          <cell r="AC56">
            <v>6666.32552012537</v>
          </cell>
          <cell r="AD56">
            <v>5808.92856552009</v>
          </cell>
          <cell r="AE56">
            <v>5910.4095344356</v>
          </cell>
          <cell r="AF56">
            <v>6283.46068998157</v>
          </cell>
          <cell r="AG56">
            <v>7185.71931250973</v>
          </cell>
          <cell r="AH56">
            <v>7001.40528668244</v>
          </cell>
          <cell r="AI56">
            <v>7082.75307049322</v>
          </cell>
          <cell r="AJ56">
            <v>6891.59223207347</v>
          </cell>
          <cell r="AK56">
            <v>7112.52208842198</v>
          </cell>
          <cell r="AL56">
            <v>6946.69510896536</v>
          </cell>
          <cell r="AM56">
            <v>7347.93542942932</v>
          </cell>
          <cell r="AN56">
            <v>8068.21736869944</v>
          </cell>
        </row>
        <row r="56"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6">
          <cell r="BX56">
            <v>4.09874609983353</v>
          </cell>
          <cell r="BY56">
            <v>3.50157087283421</v>
          </cell>
          <cell r="BZ56">
            <v>3.42643651369135</v>
          </cell>
          <cell r="CA56">
            <v>3.76332348487854</v>
          </cell>
          <cell r="CB56">
            <v>3.24528698066074</v>
          </cell>
          <cell r="CC56">
            <v>3.19291779819251</v>
          </cell>
          <cell r="CD56">
            <v>3.44343420372352</v>
          </cell>
          <cell r="CE56">
            <v>4.04537903833879</v>
          </cell>
          <cell r="CF56">
            <v>3.84408473792528</v>
          </cell>
          <cell r="CG56">
            <v>3.94971977759444</v>
          </cell>
          <cell r="CH56">
            <v>3.85746999396084</v>
          </cell>
          <cell r="CI56">
            <v>4.07168329555287</v>
          </cell>
          <cell r="CJ56">
            <v>3.85705786720573</v>
          </cell>
          <cell r="CK56">
            <v>4.03984474262127</v>
          </cell>
          <cell r="CL56">
            <v>4.44063382763598</v>
          </cell>
          <cell r="CM56">
            <v>4.78999930180476</v>
          </cell>
          <cell r="CN56">
            <v>4.77265957185186</v>
          </cell>
          <cell r="CO56">
            <v>4.88494536251771</v>
          </cell>
          <cell r="CP56">
            <v>4.85313197443071</v>
          </cell>
          <cell r="CQ56">
            <v>4.90399551013099</v>
          </cell>
          <cell r="CR56">
            <v>5.07150633293373</v>
          </cell>
          <cell r="CS56">
            <v>4.99935813376508</v>
          </cell>
          <cell r="CT56">
            <v>4.86651610132889</v>
          </cell>
          <cell r="CU56">
            <v>4.9899868499344</v>
          </cell>
          <cell r="CV56">
            <v>4.91295687429161</v>
          </cell>
          <cell r="CW56">
            <v>4.89467828342935</v>
          </cell>
          <cell r="CX56">
            <v>4.78582455255565</v>
          </cell>
          <cell r="CY56">
            <v>4.93434167950753</v>
          </cell>
          <cell r="CZ56">
            <v>4.98319396566207</v>
          </cell>
          <cell r="DA56">
            <v>4.97782658460992</v>
          </cell>
        </row>
        <row r="57">
          <cell r="A57">
            <v>9328.99727238091</v>
          </cell>
          <cell r="B57">
            <v>8164.03672096579</v>
          </cell>
          <cell r="C57">
            <v>8071.24135331374</v>
          </cell>
          <cell r="D57">
            <v>7527.84603519126</v>
          </cell>
          <cell r="E57">
            <v>7934.43796206777</v>
          </cell>
          <cell r="F57">
            <v>8448.21811543165</v>
          </cell>
          <cell r="G57">
            <v>5875.6394044237</v>
          </cell>
          <cell r="H57">
            <v>7648.52541252538</v>
          </cell>
          <cell r="I57">
            <v>7224.09410233591</v>
          </cell>
          <cell r="J57">
            <v>7787.71598278311</v>
          </cell>
          <cell r="K57">
            <v>9186.95447365013</v>
          </cell>
          <cell r="L57">
            <v>7728.62278829792</v>
          </cell>
          <cell r="M57">
            <v>8926.90927903725</v>
          </cell>
          <cell r="N57">
            <v>10350.1129808872</v>
          </cell>
          <cell r="O57">
            <v>9871.77312884833</v>
          </cell>
        </row>
        <row r="57">
          <cell r="Z57">
            <v>7676.43204127343</v>
          </cell>
          <cell r="AA57">
            <v>6717.8359303947</v>
          </cell>
          <cell r="AB57">
            <v>6641.47859929816</v>
          </cell>
          <cell r="AC57">
            <v>6194.34188038595</v>
          </cell>
          <cell r="AD57">
            <v>6528.90895164434</v>
          </cell>
          <cell r="AE57">
            <v>6951.67662069804</v>
          </cell>
          <cell r="AF57">
            <v>4834.81185278293</v>
          </cell>
          <cell r="AG57">
            <v>6293.64376802089</v>
          </cell>
          <cell r="AH57">
            <v>5944.39743277927</v>
          </cell>
          <cell r="AI57">
            <v>6408.17772297581</v>
          </cell>
          <cell r="AJ57">
            <v>7559.55110974639</v>
          </cell>
          <cell r="AK57">
            <v>6359.55246579943</v>
          </cell>
          <cell r="AL57">
            <v>7345.57106389351</v>
          </cell>
          <cell r="AM57">
            <v>8516.66439570147</v>
          </cell>
          <cell r="AN57">
            <v>8123.05903173806</v>
          </cell>
        </row>
        <row r="57"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7">
          <cell r="BX57">
            <v>4.2745270944392</v>
          </cell>
          <cell r="BY57">
            <v>3.70251084058489</v>
          </cell>
          <cell r="BZ57">
            <v>3.74642846235596</v>
          </cell>
          <cell r="CA57">
            <v>3.37751502212929</v>
          </cell>
          <cell r="CB57">
            <v>3.75219970643243</v>
          </cell>
          <cell r="CC57">
            <v>3.94562623180179</v>
          </cell>
          <cell r="CD57">
            <v>2.73234061171266</v>
          </cell>
          <cell r="CE57">
            <v>3.52469232206783</v>
          </cell>
          <cell r="CF57">
            <v>3.42957860358071</v>
          </cell>
          <cell r="CG57">
            <v>3.76517530175566</v>
          </cell>
          <cell r="CH57">
            <v>4.07567594087813</v>
          </cell>
          <cell r="CI57">
            <v>3.58926706006584</v>
          </cell>
          <cell r="CJ57">
            <v>4.1030676441781</v>
          </cell>
          <cell r="CK57">
            <v>4.72546843750813</v>
          </cell>
          <cell r="CL57">
            <v>4.54334241532257</v>
          </cell>
          <cell r="CM57">
            <v>4.92015144514655</v>
          </cell>
          <cell r="CN57">
            <v>4.97095909741601</v>
          </cell>
          <cell r="CO57">
            <v>4.85684751803764</v>
          </cell>
          <cell r="CP57">
            <v>5.02464076727966</v>
          </cell>
          <cell r="CQ57">
            <v>4.76718276872693</v>
          </cell>
          <cell r="CR57">
            <v>4.82703840983898</v>
          </cell>
          <cell r="CS57">
            <v>4.84788017052362</v>
          </cell>
          <cell r="CT57">
            <v>4.8920183842593</v>
          </cell>
          <cell r="CU57">
            <v>4.74869429928654</v>
          </cell>
          <cell r="CV57">
            <v>4.66290408513986</v>
          </cell>
          <cell r="CW57">
            <v>5.08163534865083</v>
          </cell>
          <cell r="CX57">
            <v>4.85431457775937</v>
          </cell>
          <cell r="CY57">
            <v>4.90483072059528</v>
          </cell>
          <cell r="CZ57">
            <v>4.93778075551282</v>
          </cell>
          <cell r="DA57">
            <v>4.89836649253676</v>
          </cell>
        </row>
        <row r="58">
          <cell r="A58">
            <v>9494.46105431387</v>
          </cell>
          <cell r="B58">
            <v>6919.06872266151</v>
          </cell>
          <cell r="C58">
            <v>6622.5297281448</v>
          </cell>
          <cell r="D58">
            <v>7473.08425984575</v>
          </cell>
          <cell r="E58">
            <v>6777.41298423437</v>
          </cell>
          <cell r="F58">
            <v>7630.92557307327</v>
          </cell>
          <cell r="G58">
            <v>8141.90217079549</v>
          </cell>
          <cell r="H58">
            <v>7620.88207159444</v>
          </cell>
          <cell r="I58">
            <v>9837.46372025774</v>
          </cell>
          <cell r="J58">
            <v>7206.96497372929</v>
          </cell>
          <cell r="K58">
            <v>7716.39850201848</v>
          </cell>
          <cell r="L58">
            <v>8037.51421670169</v>
          </cell>
          <cell r="M58">
            <v>10152.1842540565</v>
          </cell>
          <cell r="N58">
            <v>10163.3040719886</v>
          </cell>
          <cell r="O58">
            <v>8887.4620217316</v>
          </cell>
        </row>
        <row r="58">
          <cell r="Z58">
            <v>7812.58509612113</v>
          </cell>
          <cell r="AA58">
            <v>5693.40512036147</v>
          </cell>
          <cell r="AB58">
            <v>5449.39589058772</v>
          </cell>
          <cell r="AC58">
            <v>6149.28076238736</v>
          </cell>
          <cell r="AD58">
            <v>5576.84268417</v>
          </cell>
          <cell r="AE58">
            <v>6279.16161441458</v>
          </cell>
          <cell r="AF58">
            <v>6699.62235768314</v>
          </cell>
          <cell r="AG58">
            <v>6270.89724748343</v>
          </cell>
          <cell r="AH58">
            <v>8094.82728981209</v>
          </cell>
          <cell r="AI58">
            <v>5930.30260695439</v>
          </cell>
          <cell r="AJ58">
            <v>6349.49362451806</v>
          </cell>
          <cell r="AK58">
            <v>6613.72598402882</v>
          </cell>
          <cell r="AL58">
            <v>8353.79732905216</v>
          </cell>
          <cell r="AM58">
            <v>8362.94735066491</v>
          </cell>
          <cell r="AN58">
            <v>7313.11160645343</v>
          </cell>
        </row>
        <row r="58"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8">
          <cell r="BX58">
            <v>4.39253033546823</v>
          </cell>
          <cell r="BY58">
            <v>3.09428099505211</v>
          </cell>
          <cell r="BZ58">
            <v>3.01104940999711</v>
          </cell>
          <cell r="CA58">
            <v>3.53662697550666</v>
          </cell>
          <cell r="CB58">
            <v>3.08056026090081</v>
          </cell>
          <cell r="CC58">
            <v>3.54013339805274</v>
          </cell>
          <cell r="CD58">
            <v>3.64362028283855</v>
          </cell>
          <cell r="CE58">
            <v>3.54231110003083</v>
          </cell>
          <cell r="CF58">
            <v>4.43029116302713</v>
          </cell>
          <cell r="CG58">
            <v>3.30186424423874</v>
          </cell>
          <cell r="CH58">
            <v>3.47636134276379</v>
          </cell>
          <cell r="CI58">
            <v>3.71493450035631</v>
          </cell>
          <cell r="CJ58">
            <v>4.59364999123318</v>
          </cell>
          <cell r="CK58">
            <v>4.68544018456311</v>
          </cell>
          <cell r="CL58">
            <v>4.06659775781733</v>
          </cell>
          <cell r="CM58">
            <v>4.87289582413718</v>
          </cell>
          <cell r="CN58">
            <v>5.04103221967029</v>
          </cell>
          <cell r="CO58">
            <v>4.95835495275024</v>
          </cell>
          <cell r="CP58">
            <v>4.7636758615382</v>
          </cell>
          <cell r="CQ58">
            <v>4.95981891555424</v>
          </cell>
          <cell r="CR58">
            <v>4.85947295508923</v>
          </cell>
          <cell r="CS58">
            <v>5.03760774236815</v>
          </cell>
          <cell r="CT58">
            <v>4.85009360242658</v>
          </cell>
          <cell r="CU58">
            <v>5.00590326845025</v>
          </cell>
          <cell r="CV58">
            <v>4.92067607896481</v>
          </cell>
          <cell r="CW58">
            <v>5.00404625085808</v>
          </cell>
          <cell r="CX58">
            <v>4.87755496490702</v>
          </cell>
          <cell r="CY58">
            <v>4.98233779536647</v>
          </cell>
          <cell r="CZ58">
            <v>4.89008153339728</v>
          </cell>
          <cell r="DA58">
            <v>4.92694960325149</v>
          </cell>
        </row>
        <row r="59">
          <cell r="A59">
            <v>7970.43327510052</v>
          </cell>
          <cell r="B59">
            <v>8046.04362558005</v>
          </cell>
          <cell r="C59">
            <v>8650.45704953649</v>
          </cell>
          <cell r="D59">
            <v>7207.26680748003</v>
          </cell>
          <cell r="E59">
            <v>7093.65002747026</v>
          </cell>
          <cell r="F59">
            <v>8460.15028731392</v>
          </cell>
          <cell r="G59">
            <v>7538.05279606529</v>
          </cell>
          <cell r="H59">
            <v>7326.40480493202</v>
          </cell>
          <cell r="I59">
            <v>7346.88588201179</v>
          </cell>
          <cell r="J59">
            <v>8025.43820873876</v>
          </cell>
          <cell r="K59">
            <v>7636.50988095833</v>
          </cell>
          <cell r="L59">
            <v>7949.79002815916</v>
          </cell>
          <cell r="M59">
            <v>8499.96015364589</v>
          </cell>
          <cell r="N59">
            <v>9422.65435926119</v>
          </cell>
          <cell r="O59">
            <v>8901.85425934914</v>
          </cell>
        </row>
        <row r="59">
          <cell r="Z59">
            <v>6558.52795208271</v>
          </cell>
          <cell r="AA59">
            <v>6620.74446904873</v>
          </cell>
          <cell r="AB59">
            <v>7118.09037219003</v>
          </cell>
          <cell r="AC59">
            <v>5930.55097301214</v>
          </cell>
          <cell r="AD59">
            <v>5837.06059403267</v>
          </cell>
          <cell r="AE59">
            <v>6961.49509356117</v>
          </cell>
          <cell r="AF59">
            <v>6202.74058647658</v>
          </cell>
          <cell r="AG59">
            <v>6028.58452520121</v>
          </cell>
          <cell r="AH59">
            <v>6045.4375257697</v>
          </cell>
          <cell r="AI59">
            <v>6603.78915461933</v>
          </cell>
          <cell r="AJ59">
            <v>6283.75670204571</v>
          </cell>
          <cell r="AK59">
            <v>6541.54150888525</v>
          </cell>
          <cell r="AL59">
            <v>6994.25292642862</v>
          </cell>
          <cell r="AM59">
            <v>7753.49844419206</v>
          </cell>
          <cell r="AN59">
            <v>7324.95436197872</v>
          </cell>
        </row>
        <row r="59"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59">
          <cell r="BX59">
            <v>3.67915176812511</v>
          </cell>
          <cell r="BY59">
            <v>3.75078328877365</v>
          </cell>
          <cell r="BZ59">
            <v>3.92561418970212</v>
          </cell>
          <cell r="CA59">
            <v>3.30909803062975</v>
          </cell>
          <cell r="CB59">
            <v>3.15811822774952</v>
          </cell>
          <cell r="CC59">
            <v>3.83908616660459</v>
          </cell>
          <cell r="CD59">
            <v>3.42614823489182</v>
          </cell>
          <cell r="CE59">
            <v>3.38155936906712</v>
          </cell>
          <cell r="CF59">
            <v>3.36327535166261</v>
          </cell>
          <cell r="CG59">
            <v>3.75302723273818</v>
          </cell>
          <cell r="CH59">
            <v>3.52237172468631</v>
          </cell>
          <cell r="CI59">
            <v>3.66163746484337</v>
          </cell>
          <cell r="CJ59">
            <v>4.06863166684668</v>
          </cell>
          <cell r="CK59">
            <v>4.43693478708647</v>
          </cell>
          <cell r="CL59">
            <v>4.15609943047699</v>
          </cell>
          <cell r="CM59">
            <v>4.88388923974457</v>
          </cell>
          <cell r="CN59">
            <v>4.83606344223901</v>
          </cell>
          <cell r="CO59">
            <v>4.96778759084694</v>
          </cell>
          <cell r="CP59">
            <v>4.91012496673462</v>
          </cell>
          <cell r="CQ59">
            <v>5.06375812420489</v>
          </cell>
          <cell r="CR59">
            <v>4.96800240206546</v>
          </cell>
          <cell r="CS59">
            <v>4.96003344306549</v>
          </cell>
          <cell r="CT59">
            <v>4.88433534041858</v>
          </cell>
          <cell r="CU59">
            <v>4.9246168703278</v>
          </cell>
          <cell r="CV59">
            <v>4.82079449584865</v>
          </cell>
          <cell r="CW59">
            <v>4.88755109682803</v>
          </cell>
          <cell r="CX59">
            <v>4.89454013491723</v>
          </cell>
          <cell r="CY59">
            <v>4.70977428133408</v>
          </cell>
          <cell r="CZ59">
            <v>4.7876433867729</v>
          </cell>
          <cell r="DA59">
            <v>4.82865447535912</v>
          </cell>
        </row>
        <row r="60">
          <cell r="A60">
            <v>8081.84627259253</v>
          </cell>
          <cell r="B60">
            <v>9460.13638123551</v>
          </cell>
          <cell r="C60">
            <v>7577.48885285514</v>
          </cell>
          <cell r="D60">
            <v>7104.14121626156</v>
          </cell>
          <cell r="E60">
            <v>8383.29063220792</v>
          </cell>
          <cell r="F60">
            <v>8266.46386032686</v>
          </cell>
          <cell r="G60">
            <v>8611.28877565583</v>
          </cell>
          <cell r="H60">
            <v>7471.05460243724</v>
          </cell>
          <cell r="I60">
            <v>6946.26409019918</v>
          </cell>
          <cell r="J60">
            <v>9857.38076441859</v>
          </cell>
          <cell r="K60">
            <v>8363.56252969927</v>
          </cell>
          <cell r="L60">
            <v>9636.48935566231</v>
          </cell>
          <cell r="M60">
            <v>8150.62009919202</v>
          </cell>
          <cell r="N60">
            <v>8005.50039857406</v>
          </cell>
          <cell r="O60">
            <v>8845.07463046203</v>
          </cell>
        </row>
        <row r="60">
          <cell r="Z60">
            <v>6650.20493287614</v>
          </cell>
          <cell r="AA60">
            <v>7784.34079370236</v>
          </cell>
          <cell r="AB60">
            <v>6235.19082749223</v>
          </cell>
          <cell r="AC60">
            <v>5845.69334366666</v>
          </cell>
          <cell r="AD60">
            <v>6898.25057735966</v>
          </cell>
          <cell r="AE60">
            <v>6802.11883364039</v>
          </cell>
          <cell r="AF60">
            <v>7085.86047825394</v>
          </cell>
          <cell r="AG60">
            <v>6147.61064429122</v>
          </cell>
          <cell r="AH60">
            <v>5715.78302279246</v>
          </cell>
          <cell r="AI60">
            <v>8111.21617186444</v>
          </cell>
          <cell r="AJ60">
            <v>6882.0171672954</v>
          </cell>
          <cell r="AK60">
            <v>7929.45409837356</v>
          </cell>
          <cell r="AL60">
            <v>6706.79596733515</v>
          </cell>
          <cell r="AM60">
            <v>6587.38318511237</v>
          </cell>
          <cell r="AN60">
            <v>7278.23283878018</v>
          </cell>
        </row>
        <row r="60"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0">
          <cell r="BX60">
            <v>3.79131772690509</v>
          </cell>
          <cell r="BY60">
            <v>4.45375366614023</v>
          </cell>
          <cell r="BZ60">
            <v>3.54343563514792</v>
          </cell>
          <cell r="CA60">
            <v>3.21875245943983</v>
          </cell>
          <cell r="CB60">
            <v>3.78210918444145</v>
          </cell>
          <cell r="CC60">
            <v>3.76917647755251</v>
          </cell>
          <cell r="CD60">
            <v>3.97173780297164</v>
          </cell>
          <cell r="CE60">
            <v>3.45320190978077</v>
          </cell>
          <cell r="CF60">
            <v>3.13088932658869</v>
          </cell>
          <cell r="CG60">
            <v>4.54164475824104</v>
          </cell>
          <cell r="CH60">
            <v>3.90339611235273</v>
          </cell>
          <cell r="CI60">
            <v>4.49601812358022</v>
          </cell>
          <cell r="CJ60">
            <v>3.92690177510733</v>
          </cell>
          <cell r="CK60">
            <v>3.71325099496961</v>
          </cell>
          <cell r="CL60">
            <v>4.10941052445022</v>
          </cell>
          <cell r="CM60">
            <v>4.80564828762043</v>
          </cell>
          <cell r="CN60">
            <v>4.78853629485064</v>
          </cell>
          <cell r="CO60">
            <v>4.82094677448713</v>
          </cell>
          <cell r="CP60">
            <v>4.97571602775992</v>
          </cell>
          <cell r="CQ60">
            <v>4.99703094983269</v>
          </cell>
          <cell r="CR60">
            <v>4.94430073013583</v>
          </cell>
          <cell r="CS60">
            <v>4.88786454238065</v>
          </cell>
          <cell r="CT60">
            <v>4.8774352987481</v>
          </cell>
          <cell r="CU60">
            <v>5.00167137225581</v>
          </cell>
          <cell r="CV60">
            <v>4.89305334143071</v>
          </cell>
          <cell r="CW60">
            <v>4.83036848209326</v>
          </cell>
          <cell r="CX60">
            <v>4.83194933366205</v>
          </cell>
          <cell r="CY60">
            <v>4.67920628639836</v>
          </cell>
          <cell r="CZ60">
            <v>4.86032998823425</v>
          </cell>
          <cell r="DA60">
            <v>4.85236600802526</v>
          </cell>
        </row>
        <row r="61">
          <cell r="A61">
            <v>8891.65931684254</v>
          </cell>
          <cell r="B61">
            <v>7636.3631874973</v>
          </cell>
          <cell r="C61">
            <v>7630.43816321637</v>
          </cell>
          <cell r="D61">
            <v>6990.74150994304</v>
          </cell>
          <cell r="E61">
            <v>8090.85142753106</v>
          </cell>
          <cell r="F61">
            <v>7892.71017841468</v>
          </cell>
          <cell r="G61">
            <v>7646.19482375858</v>
          </cell>
          <cell r="H61">
            <v>7512.268906818</v>
          </cell>
          <cell r="I61">
            <v>7861.74201057591</v>
          </cell>
          <cell r="J61">
            <v>7898.30535300297</v>
          </cell>
          <cell r="K61">
            <v>7744.99519945133</v>
          </cell>
          <cell r="L61">
            <v>8839.22595246614</v>
          </cell>
          <cell r="M61">
            <v>9873.91498684892</v>
          </cell>
          <cell r="N61">
            <v>8879.12500058578</v>
          </cell>
          <cell r="O61">
            <v>10025.7990591298</v>
          </cell>
        </row>
        <row r="61">
          <cell r="Z61">
            <v>7316.56538071615</v>
          </cell>
          <cell r="AA61">
            <v>6283.6359942835</v>
          </cell>
          <cell r="AB61">
            <v>6278.76054573233</v>
          </cell>
          <cell r="AC61">
            <v>5752.38158532455</v>
          </cell>
          <cell r="AD61">
            <v>6657.61488893985</v>
          </cell>
          <cell r="AE61">
            <v>6494.57294680979</v>
          </cell>
          <cell r="AF61">
            <v>6291.72602640706</v>
          </cell>
          <cell r="AG61">
            <v>6181.52412903882</v>
          </cell>
          <cell r="AH61">
            <v>6469.09056870246</v>
          </cell>
          <cell r="AI61">
            <v>6499.1769761853</v>
          </cell>
          <cell r="AJ61">
            <v>6373.02462126281</v>
          </cell>
          <cell r="AK61">
            <v>7273.42021231499</v>
          </cell>
          <cell r="AL61">
            <v>8124.82147489283</v>
          </cell>
          <cell r="AM61">
            <v>7306.25142905344</v>
          </cell>
          <cell r="AN61">
            <v>8249.80036865538</v>
          </cell>
        </row>
        <row r="61"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1">
          <cell r="BX61">
            <v>4.03229090374411</v>
          </cell>
          <cell r="BY61">
            <v>3.53423230593493</v>
          </cell>
          <cell r="BZ61">
            <v>3.48297401477568</v>
          </cell>
          <cell r="CA61">
            <v>3.21558360929472</v>
          </cell>
          <cell r="CB61">
            <v>3.72952618785718</v>
          </cell>
          <cell r="CC61">
            <v>3.64656533993606</v>
          </cell>
          <cell r="CD61">
            <v>3.51272671217251</v>
          </cell>
          <cell r="CE61">
            <v>3.40447887530273</v>
          </cell>
          <cell r="CF61">
            <v>3.56731177284081</v>
          </cell>
          <cell r="CG61">
            <v>3.52675307812139</v>
          </cell>
          <cell r="CH61">
            <v>3.55132273150807</v>
          </cell>
          <cell r="CI61">
            <v>4.10128305765461</v>
          </cell>
          <cell r="CJ61">
            <v>4.56775291274655</v>
          </cell>
          <cell r="CK61">
            <v>4.0737652535711</v>
          </cell>
          <cell r="CL61">
            <v>4.57792528494963</v>
          </cell>
          <cell r="CM61">
            <v>4.97121489575294</v>
          </cell>
          <cell r="CN61">
            <v>4.87105532121343</v>
          </cell>
          <cell r="CO61">
            <v>4.93890669696707</v>
          </cell>
          <cell r="CP61">
            <v>4.9011163955681</v>
          </cell>
          <cell r="CQ61">
            <v>4.89071261947512</v>
          </cell>
          <cell r="CR61">
            <v>4.87948216485733</v>
          </cell>
          <cell r="CS61">
            <v>4.90718662857187</v>
          </cell>
          <cell r="CT61">
            <v>4.97453007218495</v>
          </cell>
          <cell r="CU61">
            <v>4.96831702224621</v>
          </cell>
          <cell r="CV61">
            <v>5.04882647690228</v>
          </cell>
          <cell r="CW61">
            <v>4.91657411848422</v>
          </cell>
          <cell r="CX61">
            <v>4.85876697212711</v>
          </cell>
          <cell r="CY61">
            <v>4.87324627402743</v>
          </cell>
          <cell r="CZ61">
            <v>4.91366732173361</v>
          </cell>
          <cell r="DA61">
            <v>4.93721312253468</v>
          </cell>
        </row>
        <row r="62">
          <cell r="A62">
            <v>9108.88569198281</v>
          </cell>
          <cell r="B62">
            <v>8567.07319195736</v>
          </cell>
          <cell r="C62">
            <v>7187.60979876537</v>
          </cell>
          <cell r="D62">
            <v>7823.8490964249</v>
          </cell>
          <cell r="E62">
            <v>8216.32412876874</v>
          </cell>
          <cell r="F62">
            <v>8657.97974609685</v>
          </cell>
          <cell r="G62">
            <v>7935.07653225539</v>
          </cell>
          <cell r="H62">
            <v>7067.60828240575</v>
          </cell>
          <cell r="I62">
            <v>8068.34310102542</v>
          </cell>
          <cell r="J62">
            <v>8256.44205527992</v>
          </cell>
          <cell r="K62">
            <v>7720.82973926772</v>
          </cell>
          <cell r="L62">
            <v>8716.39415971536</v>
          </cell>
          <cell r="M62">
            <v>7885.8526698569</v>
          </cell>
          <cell r="N62">
            <v>8875.89889390993</v>
          </cell>
          <cell r="O62">
            <v>8369.40583062896</v>
          </cell>
        </row>
        <row r="62">
          <cell r="Z62">
            <v>7495.31165511728</v>
          </cell>
          <cell r="AA62">
            <v>7049.47736938206</v>
          </cell>
          <cell r="AB62">
            <v>5914.37606298407</v>
          </cell>
          <cell r="AC62">
            <v>6437.91011362963</v>
          </cell>
          <cell r="AD62">
            <v>6760.86099738685</v>
          </cell>
          <cell r="AE62">
            <v>7124.28047678826</v>
          </cell>
          <cell r="AF62">
            <v>6529.43440368443</v>
          </cell>
          <cell r="AG62">
            <v>5815.63195809387</v>
          </cell>
          <cell r="AH62">
            <v>6639.09375170092</v>
          </cell>
          <cell r="AI62">
            <v>6793.87231977319</v>
          </cell>
          <cell r="AJ62">
            <v>6353.13989974029</v>
          </cell>
          <cell r="AK62">
            <v>7172.34719428007</v>
          </cell>
          <cell r="AL62">
            <v>6488.93019691082</v>
          </cell>
          <cell r="AM62">
            <v>7303.5968041316</v>
          </cell>
          <cell r="AN62">
            <v>6886.82536920326</v>
          </cell>
        </row>
        <row r="62"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2">
          <cell r="BX62">
            <v>4.24117317761699</v>
          </cell>
          <cell r="BY62">
            <v>3.80733283400471</v>
          </cell>
          <cell r="BZ62">
            <v>3.33864670312478</v>
          </cell>
          <cell r="CA62">
            <v>3.52803334307663</v>
          </cell>
          <cell r="CB62">
            <v>3.73254261722948</v>
          </cell>
          <cell r="CC62">
            <v>4.04517539195404</v>
          </cell>
          <cell r="CD62">
            <v>3.65539451833753</v>
          </cell>
          <cell r="CE62">
            <v>3.2359875841556</v>
          </cell>
          <cell r="CF62">
            <v>3.57537636061903</v>
          </cell>
          <cell r="CG62">
            <v>3.70584933776135</v>
          </cell>
          <cell r="CH62">
            <v>3.50443214816941</v>
          </cell>
          <cell r="CI62">
            <v>4.11200302849007</v>
          </cell>
          <cell r="CJ62">
            <v>3.66832526344785</v>
          </cell>
          <cell r="CK62">
            <v>4.28245095562522</v>
          </cell>
          <cell r="CL62">
            <v>3.8356984567451</v>
          </cell>
          <cell r="CM62">
            <v>4.84184435885662</v>
          </cell>
          <cell r="CN62">
            <v>5.07274710945854</v>
          </cell>
          <cell r="CO62">
            <v>4.85339464652161</v>
          </cell>
          <cell r="CP62">
            <v>4.99941700805293</v>
          </cell>
          <cell r="CQ62">
            <v>4.96254396578185</v>
          </cell>
          <cell r="CR62">
            <v>4.82514965545324</v>
          </cell>
          <cell r="CS62">
            <v>4.8938250824136</v>
          </cell>
          <cell r="CT62">
            <v>4.92376371261966</v>
          </cell>
          <cell r="CU62">
            <v>5.08737993298034</v>
          </cell>
          <cell r="CV62">
            <v>5.02269442840881</v>
          </cell>
          <cell r="CW62">
            <v>4.96681402380888</v>
          </cell>
          <cell r="CX62">
            <v>4.77875773669223</v>
          </cell>
          <cell r="CY62">
            <v>4.84632350560191</v>
          </cell>
          <cell r="CZ62">
            <v>4.67252385730438</v>
          </cell>
          <cell r="DA62">
            <v>4.9190557920335</v>
          </cell>
        </row>
        <row r="63">
          <cell r="A63">
            <v>9216.59140643686</v>
          </cell>
          <cell r="B63">
            <v>6934.72656407562</v>
          </cell>
          <cell r="C63">
            <v>7381.18087231386</v>
          </cell>
          <cell r="D63">
            <v>7057.91791703707</v>
          </cell>
          <cell r="E63">
            <v>7937.56892050041</v>
          </cell>
          <cell r="F63">
            <v>8337.30287078272</v>
          </cell>
          <cell r="G63">
            <v>7976.74612537508</v>
          </cell>
          <cell r="H63">
            <v>7928.41638717787</v>
          </cell>
          <cell r="I63">
            <v>8697.49216161163</v>
          </cell>
          <cell r="J63">
            <v>7527.12872981361</v>
          </cell>
          <cell r="K63">
            <v>8316.37016847059</v>
          </cell>
          <cell r="L63">
            <v>7070.31872637431</v>
          </cell>
          <cell r="M63">
            <v>7723.70998191189</v>
          </cell>
          <cell r="N63">
            <v>8640.51001672404</v>
          </cell>
          <cell r="O63">
            <v>11015.6017497248</v>
          </cell>
        </row>
        <row r="63">
          <cell r="Z63">
            <v>7583.93807158233</v>
          </cell>
          <cell r="AA63">
            <v>5706.2892870108</v>
          </cell>
          <cell r="AB63">
            <v>6073.65740350398</v>
          </cell>
          <cell r="AC63">
            <v>5807.65817173336</v>
          </cell>
          <cell r="AD63">
            <v>6531.48528315462</v>
          </cell>
          <cell r="AE63">
            <v>6860.40921938692</v>
          </cell>
          <cell r="AF63">
            <v>6563.72252602293</v>
          </cell>
          <cell r="AG63">
            <v>6523.95405573493</v>
          </cell>
          <cell r="AH63">
            <v>7156.79355012614</v>
          </cell>
          <cell r="AI63">
            <v>6193.75164053234</v>
          </cell>
          <cell r="AJ63">
            <v>6843.18459577008</v>
          </cell>
          <cell r="AK63">
            <v>5817.86226627372</v>
          </cell>
          <cell r="AL63">
            <v>6355.50992797321</v>
          </cell>
          <cell r="AM63">
            <v>7109.90538519007</v>
          </cell>
          <cell r="AN63">
            <v>9064.2665826307</v>
          </cell>
        </row>
        <row r="63"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3">
          <cell r="BX63">
            <v>4.46910818266407</v>
          </cell>
          <cell r="BY63">
            <v>3.18677161098583</v>
          </cell>
          <cell r="BZ63">
            <v>3.3346352257107</v>
          </cell>
          <cell r="CA63">
            <v>3.25624786705031</v>
          </cell>
          <cell r="CB63">
            <v>3.62090846226712</v>
          </cell>
          <cell r="CC63">
            <v>3.78805174384992</v>
          </cell>
          <cell r="CD63">
            <v>3.63811580087077</v>
          </cell>
          <cell r="CE63">
            <v>3.61501864314229</v>
          </cell>
          <cell r="CF63">
            <v>3.89844067310732</v>
          </cell>
          <cell r="CG63">
            <v>3.53986842337806</v>
          </cell>
          <cell r="CH63">
            <v>3.97265116591288</v>
          </cell>
          <cell r="CI63">
            <v>3.33922589638538</v>
          </cell>
          <cell r="CJ63">
            <v>3.56033675917314</v>
          </cell>
          <cell r="CK63">
            <v>3.99890050427901</v>
          </cell>
          <cell r="CL63">
            <v>5.21855408990296</v>
          </cell>
          <cell r="CM63">
            <v>4.64923015412378</v>
          </cell>
          <cell r="CN63">
            <v>4.90580160360012</v>
          </cell>
          <cell r="CO63">
            <v>4.99009820971571</v>
          </cell>
          <cell r="CP63">
            <v>4.88641924723553</v>
          </cell>
          <cell r="CQ63">
            <v>4.94198635903013</v>
          </cell>
          <cell r="CR63">
            <v>4.9618228492961</v>
          </cell>
          <cell r="CS63">
            <v>4.94288868893468</v>
          </cell>
          <cell r="CT63">
            <v>4.94433044265143</v>
          </cell>
          <cell r="CU63">
            <v>5.02961445514593</v>
          </cell>
          <cell r="CV63">
            <v>4.79373257625418</v>
          </cell>
          <cell r="CW63">
            <v>4.71938012282211</v>
          </cell>
          <cell r="CX63">
            <v>4.77336639368317</v>
          </cell>
          <cell r="CY63">
            <v>4.89064859445874</v>
          </cell>
          <cell r="CZ63">
            <v>4.87113715764959</v>
          </cell>
          <cell r="DA63">
            <v>4.75871412806652</v>
          </cell>
        </row>
        <row r="64">
          <cell r="A64">
            <v>8072.54940939743</v>
          </cell>
          <cell r="B64">
            <v>8352.59738743074</v>
          </cell>
          <cell r="C64">
            <v>7498.05795573484</v>
          </cell>
          <cell r="D64">
            <v>6989.32581586774</v>
          </cell>
          <cell r="E64">
            <v>6871.96871980753</v>
          </cell>
          <cell r="F64">
            <v>6489.6783324294</v>
          </cell>
          <cell r="G64">
            <v>6868.54588701837</v>
          </cell>
          <cell r="H64">
            <v>7093.26114344139</v>
          </cell>
          <cell r="I64">
            <v>8067.64535822683</v>
          </cell>
          <cell r="J64">
            <v>7783.35901252192</v>
          </cell>
          <cell r="K64">
            <v>8556.82712400445</v>
          </cell>
          <cell r="L64">
            <v>9023.43628653724</v>
          </cell>
          <cell r="M64">
            <v>10814.6123825001</v>
          </cell>
          <cell r="N64">
            <v>9394.04029150578</v>
          </cell>
          <cell r="O64">
            <v>9751.84180366153</v>
          </cell>
        </row>
        <row r="64">
          <cell r="Z64">
            <v>6642.55494258988</v>
          </cell>
          <cell r="AA64">
            <v>6872.99442165729</v>
          </cell>
          <cell r="AB64">
            <v>6169.83054643324</v>
          </cell>
          <cell r="AC64">
            <v>5751.2166713426</v>
          </cell>
          <cell r="AD64">
            <v>5654.64854658448</v>
          </cell>
          <cell r="AE64">
            <v>5340.07817068476</v>
          </cell>
          <cell r="AF64">
            <v>5651.83204417511</v>
          </cell>
          <cell r="AG64">
            <v>5836.74059803177</v>
          </cell>
          <cell r="AH64">
            <v>6638.51960905522</v>
          </cell>
          <cell r="AI64">
            <v>6404.59255887518</v>
          </cell>
          <cell r="AJ64">
            <v>7041.0463191808</v>
          </cell>
          <cell r="AK64">
            <v>7424.9990014935</v>
          </cell>
          <cell r="AL64">
            <v>8898.8810461715</v>
          </cell>
          <cell r="AM64">
            <v>7729.95315415333</v>
          </cell>
          <cell r="AN64">
            <v>8024.37268415577</v>
          </cell>
        </row>
        <row r="64"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4">
          <cell r="BX64">
            <v>3.74918653433328</v>
          </cell>
          <cell r="BY64">
            <v>3.80294855600776</v>
          </cell>
          <cell r="BZ64">
            <v>3.47168635363112</v>
          </cell>
          <cell r="CA64">
            <v>3.21155039795038</v>
          </cell>
          <cell r="CB64">
            <v>3.19795670676026</v>
          </cell>
          <cell r="CC64">
            <v>2.97886824775016</v>
          </cell>
          <cell r="CD64">
            <v>3.166981297059</v>
          </cell>
          <cell r="CE64">
            <v>3.26664495684988</v>
          </cell>
          <cell r="CF64">
            <v>3.69531144892544</v>
          </cell>
          <cell r="CG64">
            <v>3.601901876325</v>
          </cell>
          <cell r="CH64">
            <v>3.88966383081132</v>
          </cell>
          <cell r="CI64">
            <v>4.09529674277069</v>
          </cell>
          <cell r="CJ64">
            <v>5.03667726039712</v>
          </cell>
          <cell r="CK64">
            <v>4.34683584256977</v>
          </cell>
          <cell r="CL64">
            <v>4.52092666944134</v>
          </cell>
          <cell r="CM64">
            <v>4.85406114045647</v>
          </cell>
          <cell r="CN64">
            <v>4.95145317530618</v>
          </cell>
          <cell r="CO64">
            <v>4.86900128953582</v>
          </cell>
          <cell r="CP64">
            <v>4.90627767004197</v>
          </cell>
          <cell r="CQ64">
            <v>4.84440197896118</v>
          </cell>
          <cell r="CR64">
            <v>4.91137906606337</v>
          </cell>
          <cell r="CS64">
            <v>4.88934726841741</v>
          </cell>
          <cell r="CT64">
            <v>4.89525808369898</v>
          </cell>
          <cell r="CU64">
            <v>4.92183817458863</v>
          </cell>
          <cell r="CV64">
            <v>4.87154551426261</v>
          </cell>
          <cell r="CW64">
            <v>4.95943575071001</v>
          </cell>
          <cell r="CX64">
            <v>4.96727448473675</v>
          </cell>
          <cell r="CY64">
            <v>4.84059127802561</v>
          </cell>
          <cell r="CZ64">
            <v>4.87203902194646</v>
          </cell>
          <cell r="DA64">
            <v>4.86284877056718</v>
          </cell>
        </row>
        <row r="65">
          <cell r="A65">
            <v>9511.89753159309</v>
          </cell>
          <cell r="B65">
            <v>8957.27533957421</v>
          </cell>
          <cell r="C65">
            <v>8143.58898288383</v>
          </cell>
          <cell r="D65">
            <v>6821.82161613842</v>
          </cell>
          <cell r="E65">
            <v>6580.52074948741</v>
          </cell>
          <cell r="F65">
            <v>7554.27354092531</v>
          </cell>
          <cell r="G65">
            <v>7427.19177531061</v>
          </cell>
          <cell r="H65">
            <v>8897.88403388217</v>
          </cell>
          <cell r="I65">
            <v>7966.45303021046</v>
          </cell>
          <cell r="J65">
            <v>7921.71362757728</v>
          </cell>
          <cell r="K65">
            <v>8036.39825399502</v>
          </cell>
          <cell r="L65">
            <v>9504.18530308268</v>
          </cell>
          <cell r="M65">
            <v>9185.08698704577</v>
          </cell>
          <cell r="N65">
            <v>9901.43563752643</v>
          </cell>
          <cell r="O65">
            <v>9596.61912638046</v>
          </cell>
        </row>
        <row r="65">
          <cell r="Z65">
            <v>7826.9328259966</v>
          </cell>
          <cell r="AA65">
            <v>7370.55799370678</v>
          </cell>
          <cell r="AB65">
            <v>6701.0103630587</v>
          </cell>
          <cell r="AC65">
            <v>5613.38464413675</v>
          </cell>
          <cell r="AD65">
            <v>5414.82850243536</v>
          </cell>
          <cell r="AE65">
            <v>6216.08794224711</v>
          </cell>
          <cell r="AF65">
            <v>6111.51780368416</v>
          </cell>
          <cell r="AG65">
            <v>7321.68743359447</v>
          </cell>
          <cell r="AH65">
            <v>6555.25277914461</v>
          </cell>
          <cell r="AI65">
            <v>6518.43864212074</v>
          </cell>
          <cell r="AJ65">
            <v>6612.80770614447</v>
          </cell>
          <cell r="AK65">
            <v>7820.58676367947</v>
          </cell>
          <cell r="AL65">
            <v>7558.01443505481</v>
          </cell>
          <cell r="AM65">
            <v>8147.46703887889</v>
          </cell>
          <cell r="AN65">
            <v>7896.64659542164</v>
          </cell>
        </row>
        <row r="65"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5">
          <cell r="BX65">
            <v>4.24772989662897</v>
          </cell>
          <cell r="BY65">
            <v>4.15541692638905</v>
          </cell>
          <cell r="BZ65">
            <v>3.77548125762534</v>
          </cell>
          <cell r="CA65">
            <v>3.16245242481968</v>
          </cell>
          <cell r="CB65">
            <v>3.07043297250234</v>
          </cell>
          <cell r="CC65">
            <v>3.49772286043428</v>
          </cell>
          <cell r="CD65">
            <v>3.34841396752256</v>
          </cell>
          <cell r="CE65">
            <v>4.07378327180685</v>
          </cell>
          <cell r="CF65">
            <v>3.66546690551172</v>
          </cell>
          <cell r="CG65">
            <v>3.67236276299874</v>
          </cell>
          <cell r="CH65">
            <v>3.64459448718887</v>
          </cell>
          <cell r="CI65">
            <v>4.26192093961401</v>
          </cell>
          <cell r="CJ65">
            <v>4.2305201790779</v>
          </cell>
          <cell r="CK65">
            <v>4.5833395938902</v>
          </cell>
          <cell r="CL65">
            <v>4.44780882482675</v>
          </cell>
          <cell r="CM65">
            <v>5.04826156556958</v>
          </cell>
          <cell r="CN65">
            <v>4.85951468396863</v>
          </cell>
          <cell r="CO65">
            <v>4.86267345770851</v>
          </cell>
          <cell r="CP65">
            <v>4.86304106605192</v>
          </cell>
          <cell r="CQ65">
            <v>4.83161388471033</v>
          </cell>
          <cell r="CR65">
            <v>4.86899008398</v>
          </cell>
          <cell r="CS65">
            <v>5.00054191508578</v>
          </cell>
          <cell r="CT65">
            <v>4.92402670635673</v>
          </cell>
          <cell r="CU65">
            <v>4.89967502589781</v>
          </cell>
          <cell r="CV65">
            <v>4.86300977282194</v>
          </cell>
          <cell r="CW65">
            <v>4.97100060113171</v>
          </cell>
          <cell r="CX65">
            <v>5.02737272923502</v>
          </cell>
          <cell r="CY65">
            <v>4.89464368130663</v>
          </cell>
          <cell r="CZ65">
            <v>4.87021025750172</v>
          </cell>
          <cell r="DA65">
            <v>4.86411378247071</v>
          </cell>
        </row>
        <row r="66">
          <cell r="A66">
            <v>9322.25188466419</v>
          </cell>
          <cell r="B66">
            <v>8059.18061079126</v>
          </cell>
          <cell r="C66">
            <v>7347.82290861524</v>
          </cell>
          <cell r="D66">
            <v>5748.47633924656</v>
          </cell>
          <cell r="E66">
            <v>8125.72983085906</v>
          </cell>
          <cell r="F66">
            <v>6558.23880632971</v>
          </cell>
          <cell r="G66">
            <v>7557.25711491807</v>
          </cell>
          <cell r="H66">
            <v>8412.9159833114</v>
          </cell>
          <cell r="I66">
            <v>7547.40687750376</v>
          </cell>
          <cell r="J66">
            <v>8340.5452089745</v>
          </cell>
          <cell r="K66">
            <v>8127.31147695958</v>
          </cell>
          <cell r="L66">
            <v>8399.66544742924</v>
          </cell>
          <cell r="M66">
            <v>7734.36504223646</v>
          </cell>
          <cell r="N66">
            <v>8477.81026670615</v>
          </cell>
          <cell r="O66">
            <v>10891.8032848246</v>
          </cell>
        </row>
        <row r="66">
          <cell r="Z66">
            <v>7670.88155080939</v>
          </cell>
          <cell r="AA66">
            <v>6631.55433116538</v>
          </cell>
          <cell r="AB66">
            <v>6046.2085648034</v>
          </cell>
          <cell r="AC66">
            <v>4730.17481629431</v>
          </cell>
          <cell r="AD66">
            <v>6686.31483224974</v>
          </cell>
          <cell r="AE66">
            <v>5396.4936463513</v>
          </cell>
          <cell r="AF66">
            <v>6218.5429974183</v>
          </cell>
          <cell r="AG66">
            <v>6922.62800912481</v>
          </cell>
          <cell r="AH66">
            <v>6210.43765920309</v>
          </cell>
          <cell r="AI66">
            <v>6863.07720052759</v>
          </cell>
          <cell r="AJ66">
            <v>6687.61630104103</v>
          </cell>
          <cell r="AK66">
            <v>6911.72471102749</v>
          </cell>
          <cell r="AL66">
            <v>6364.27752046886</v>
          </cell>
          <cell r="AM66">
            <v>6976.02673374677</v>
          </cell>
          <cell r="AN66">
            <v>8962.39813151281</v>
          </cell>
        </row>
        <row r="66"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6">
          <cell r="BX66">
            <v>4.17250249741589</v>
          </cell>
          <cell r="BY66">
            <v>3.6262062397601</v>
          </cell>
          <cell r="BZ66">
            <v>3.40426235785739</v>
          </cell>
          <cell r="CA66">
            <v>2.68063009787308</v>
          </cell>
          <cell r="CB66">
            <v>3.68073103557975</v>
          </cell>
          <cell r="CC66">
            <v>3.02448465141157</v>
          </cell>
          <cell r="CD66">
            <v>3.61138545023909</v>
          </cell>
          <cell r="CE66">
            <v>3.82001699075512</v>
          </cell>
          <cell r="CF66">
            <v>3.50531121946347</v>
          </cell>
          <cell r="CG66">
            <v>3.83161412452005</v>
          </cell>
          <cell r="CH66">
            <v>3.69324860615722</v>
          </cell>
          <cell r="CI66">
            <v>3.97468583408652</v>
          </cell>
          <cell r="CJ66">
            <v>3.51120600536361</v>
          </cell>
          <cell r="CK66">
            <v>3.92820233020347</v>
          </cell>
          <cell r="CL66">
            <v>5.03048511010414</v>
          </cell>
          <cell r="CM66">
            <v>5.03681276424631</v>
          </cell>
          <cell r="CN66">
            <v>5.01037194299098</v>
          </cell>
          <cell r="CO66">
            <v>4.86594546211472</v>
          </cell>
          <cell r="CP66">
            <v>4.83445405937323</v>
          </cell>
          <cell r="CQ66">
            <v>4.9769109984429</v>
          </cell>
          <cell r="CR66">
            <v>4.88840771358926</v>
          </cell>
          <cell r="CS66">
            <v>4.71760888923888</v>
          </cell>
          <cell r="CT66">
            <v>4.96492664312453</v>
          </cell>
          <cell r="CU66">
            <v>4.85403338852496</v>
          </cell>
          <cell r="CV66">
            <v>4.90731859296438</v>
          </cell>
          <cell r="CW66">
            <v>4.96100815164792</v>
          </cell>
          <cell r="CX66">
            <v>4.76420851243425</v>
          </cell>
          <cell r="CY66">
            <v>4.96592246133453</v>
          </cell>
          <cell r="CZ66">
            <v>4.86543217575943</v>
          </cell>
          <cell r="DA66">
            <v>4.88114265152728</v>
          </cell>
        </row>
        <row r="67">
          <cell r="A67">
            <v>8700.70566874062</v>
          </cell>
          <cell r="B67">
            <v>8180.9601688409</v>
          </cell>
          <cell r="C67">
            <v>7952.88304497448</v>
          </cell>
          <cell r="D67">
            <v>9239.83057576186</v>
          </cell>
          <cell r="E67">
            <v>6189.23316076635</v>
          </cell>
          <cell r="F67">
            <v>8163.56848865582</v>
          </cell>
          <cell r="G67">
            <v>9156.3445262488</v>
          </cell>
          <cell r="H67">
            <v>7282.79925619231</v>
          </cell>
          <cell r="I67">
            <v>6720.56912924079</v>
          </cell>
          <cell r="J67">
            <v>8482.88649178306</v>
          </cell>
          <cell r="K67">
            <v>8186.41323100201</v>
          </cell>
          <cell r="L67">
            <v>9221.09016318747</v>
          </cell>
          <cell r="M67">
            <v>8847.62446615004</v>
          </cell>
          <cell r="N67">
            <v>9185.21972581499</v>
          </cell>
          <cell r="O67">
            <v>9648.88999892947</v>
          </cell>
        </row>
        <row r="67">
          <cell r="Z67">
            <v>7159.43780742085</v>
          </cell>
          <cell r="AA67">
            <v>6731.76151036051</v>
          </cell>
          <cell r="AB67">
            <v>6544.08661986472</v>
          </cell>
          <cell r="AC67">
            <v>7603.06058805548</v>
          </cell>
          <cell r="AD67">
            <v>5092.85471514489</v>
          </cell>
          <cell r="AE67">
            <v>6717.45064209393</v>
          </cell>
          <cell r="AF67">
            <v>7534.36349588472</v>
          </cell>
          <cell r="AG67">
            <v>5992.70338795252</v>
          </cell>
          <cell r="AH67">
            <v>5530.06831206099</v>
          </cell>
          <cell r="AI67">
            <v>6980.20374181006</v>
          </cell>
          <cell r="AJ67">
            <v>6736.24860151022</v>
          </cell>
          <cell r="AK67">
            <v>7587.63990570855</v>
          </cell>
          <cell r="AL67">
            <v>7280.33098928918</v>
          </cell>
          <cell r="AM67">
            <v>7558.1236600992</v>
          </cell>
          <cell r="AN67">
            <v>7939.65805626196</v>
          </cell>
        </row>
        <row r="67"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7">
          <cell r="BX67">
            <v>4.00139886214111</v>
          </cell>
          <cell r="BY67">
            <v>3.68573682134867</v>
          </cell>
          <cell r="BZ67">
            <v>3.67904440676623</v>
          </cell>
          <cell r="CA67">
            <v>4.21855645673873</v>
          </cell>
          <cell r="CB67">
            <v>2.95961339625932</v>
          </cell>
          <cell r="CC67">
            <v>3.79786976051216</v>
          </cell>
          <cell r="CD67">
            <v>4.19892433177451</v>
          </cell>
          <cell r="CE67">
            <v>3.36402004970278</v>
          </cell>
          <cell r="CF67">
            <v>3.1613399285944</v>
          </cell>
          <cell r="CG67">
            <v>3.80000638294617</v>
          </cell>
          <cell r="CH67">
            <v>3.82991178708734</v>
          </cell>
          <cell r="CI67">
            <v>4.26411823627158</v>
          </cell>
          <cell r="CJ67">
            <v>4.15145206879701</v>
          </cell>
          <cell r="CK67">
            <v>4.1889385130024</v>
          </cell>
          <cell r="CL67">
            <v>4.46775672186652</v>
          </cell>
          <cell r="CM67">
            <v>4.90201021650392</v>
          </cell>
          <cell r="CN67">
            <v>5.00393357261388</v>
          </cell>
          <cell r="CO67">
            <v>4.87327752962476</v>
          </cell>
          <cell r="CP67">
            <v>4.9377798293299</v>
          </cell>
          <cell r="CQ67">
            <v>4.71447609828725</v>
          </cell>
          <cell r="CR67">
            <v>4.84586768963329</v>
          </cell>
          <cell r="CS67">
            <v>4.91604280966493</v>
          </cell>
          <cell r="CT67">
            <v>4.8805789513341</v>
          </cell>
          <cell r="CU67">
            <v>4.79254760008511</v>
          </cell>
          <cell r="CV67">
            <v>5.03258256454451</v>
          </cell>
          <cell r="CW67">
            <v>4.81877302834993</v>
          </cell>
          <cell r="CX67">
            <v>4.8751121297153</v>
          </cell>
          <cell r="CY67">
            <v>4.80461100571067</v>
          </cell>
          <cell r="CZ67">
            <v>4.94330199538285</v>
          </cell>
          <cell r="DA67">
            <v>4.86877177508617</v>
          </cell>
        </row>
        <row r="68">
          <cell r="A68">
            <v>8802.03430950771</v>
          </cell>
          <cell r="B68">
            <v>7854.13986874133</v>
          </cell>
          <cell r="C68">
            <v>7701.96869898039</v>
          </cell>
          <cell r="D68">
            <v>8390.08389755331</v>
          </cell>
          <cell r="E68">
            <v>7245.2107617129</v>
          </cell>
          <cell r="F68">
            <v>6708.68874924614</v>
          </cell>
          <cell r="G68">
            <v>7301.29144453442</v>
          </cell>
          <cell r="H68">
            <v>8185.03154654229</v>
          </cell>
          <cell r="I68">
            <v>8675.25000313916</v>
          </cell>
          <cell r="J68">
            <v>7705.5460418196</v>
          </cell>
          <cell r="K68">
            <v>8124.01758188254</v>
          </cell>
          <cell r="L68">
            <v>9024.11813361381</v>
          </cell>
          <cell r="M68">
            <v>8885.44716227676</v>
          </cell>
          <cell r="N68">
            <v>10331.6091402749</v>
          </cell>
          <cell r="O68">
            <v>7914.02403780022</v>
          </cell>
        </row>
        <row r="68">
          <cell r="Z68">
            <v>7242.81680325206</v>
          </cell>
          <cell r="AA68">
            <v>6462.83509199286</v>
          </cell>
          <cell r="AB68">
            <v>6337.61995801815</v>
          </cell>
          <cell r="AC68">
            <v>6903.84046427244</v>
          </cell>
          <cell r="AD68">
            <v>5961.7734267809</v>
          </cell>
          <cell r="AE68">
            <v>5520.29245652254</v>
          </cell>
          <cell r="AF68">
            <v>6007.9198172169</v>
          </cell>
          <cell r="AG68">
            <v>6735.11167258337</v>
          </cell>
          <cell r="AH68">
            <v>7138.49143115451</v>
          </cell>
          <cell r="AI68">
            <v>6340.56360012584</v>
          </cell>
          <cell r="AJ68">
            <v>6684.90589594906</v>
          </cell>
          <cell r="AK68">
            <v>7425.56006423079</v>
          </cell>
          <cell r="AL68">
            <v>7311.45366495916</v>
          </cell>
          <cell r="AM68">
            <v>8501.43837828331</v>
          </cell>
          <cell r="AN68">
            <v>6512.11120824704</v>
          </cell>
        </row>
        <row r="68"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8">
          <cell r="BX68">
            <v>4.03642119365221</v>
          </cell>
          <cell r="BY68">
            <v>3.58002845685635</v>
          </cell>
          <cell r="BZ68">
            <v>3.56180674959784</v>
          </cell>
          <cell r="CA68">
            <v>3.86240959359054</v>
          </cell>
          <cell r="CB68">
            <v>3.25996540170381</v>
          </cell>
          <cell r="CC68">
            <v>3.07061910166135</v>
          </cell>
          <cell r="CD68">
            <v>3.37236033863582</v>
          </cell>
          <cell r="CE68">
            <v>3.89060506010076</v>
          </cell>
          <cell r="CF68">
            <v>3.92382619387398</v>
          </cell>
          <cell r="CG68">
            <v>3.60879582438372</v>
          </cell>
          <cell r="CH68">
            <v>3.87520517207652</v>
          </cell>
          <cell r="CI68">
            <v>4.20438255705762</v>
          </cell>
          <cell r="CJ68">
            <v>4.11311255251589</v>
          </cell>
          <cell r="CK68">
            <v>4.80096031127712</v>
          </cell>
          <cell r="CL68">
            <v>3.67344905821131</v>
          </cell>
          <cell r="CM68">
            <v>4.91607113220644</v>
          </cell>
          <cell r="CN68">
            <v>4.94588177878825</v>
          </cell>
          <cell r="CO68">
            <v>4.87486929286524</v>
          </cell>
          <cell r="CP68">
            <v>4.89710657314889</v>
          </cell>
          <cell r="CQ68">
            <v>5.01036784570176</v>
          </cell>
          <cell r="CR68">
            <v>4.92542006066356</v>
          </cell>
          <cell r="CS68">
            <v>4.88087055975855</v>
          </cell>
          <cell r="CT68">
            <v>4.74279976038634</v>
          </cell>
          <cell r="CU68">
            <v>4.98429588976704</v>
          </cell>
          <cell r="CV68">
            <v>4.81362980035009</v>
          </cell>
          <cell r="CW68">
            <v>4.7261525159503</v>
          </cell>
          <cell r="CX68">
            <v>4.8387604838253</v>
          </cell>
          <cell r="CY68">
            <v>4.87012685605819</v>
          </cell>
          <cell r="CZ68">
            <v>4.85144856136102</v>
          </cell>
          <cell r="DA68">
            <v>4.85685258943735</v>
          </cell>
        </row>
        <row r="69">
          <cell r="A69">
            <v>9470.53370878926</v>
          </cell>
          <cell r="B69">
            <v>8809.86377869988</v>
          </cell>
          <cell r="C69">
            <v>7633.46184159831</v>
          </cell>
          <cell r="D69">
            <v>7552.20992136888</v>
          </cell>
          <cell r="E69">
            <v>7386.64354514529</v>
          </cell>
          <cell r="F69">
            <v>7647.68566714839</v>
          </cell>
          <cell r="G69">
            <v>7871.8361348169</v>
          </cell>
          <cell r="H69">
            <v>8150.3762734434</v>
          </cell>
          <cell r="I69">
            <v>7116.96040730343</v>
          </cell>
          <cell r="J69">
            <v>7449.13436586557</v>
          </cell>
          <cell r="K69">
            <v>8452.12436762181</v>
          </cell>
          <cell r="L69">
            <v>8954.30606601604</v>
          </cell>
          <cell r="M69">
            <v>9684.54347611878</v>
          </cell>
          <cell r="N69">
            <v>9181.54377740688</v>
          </cell>
          <cell r="O69">
            <v>9606.50603063864</v>
          </cell>
        </row>
        <row r="69">
          <cell r="Z69">
            <v>7792.89630894659</v>
          </cell>
          <cell r="AA69">
            <v>7249.25933790161</v>
          </cell>
          <cell r="AB69">
            <v>6281.24860108661</v>
          </cell>
          <cell r="AC69">
            <v>6214.38987815496</v>
          </cell>
          <cell r="AD69">
            <v>6078.15240286241</v>
          </cell>
          <cell r="AE69">
            <v>6292.95277753924</v>
          </cell>
          <cell r="AF69">
            <v>6477.39659093504</v>
          </cell>
          <cell r="AG69">
            <v>6706.59533357628</v>
          </cell>
          <cell r="AH69">
            <v>5856.2417065811</v>
          </cell>
          <cell r="AI69">
            <v>6129.5734210551</v>
          </cell>
          <cell r="AJ69">
            <v>6954.89090821452</v>
          </cell>
          <cell r="AK69">
            <v>7368.11470575035</v>
          </cell>
          <cell r="AL69">
            <v>7968.99577463488</v>
          </cell>
          <cell r="AM69">
            <v>7555.0988796948</v>
          </cell>
          <cell r="AN69">
            <v>7904.78210521122</v>
          </cell>
        </row>
        <row r="69"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69">
          <cell r="BX69">
            <v>4.31624951541404</v>
          </cell>
          <cell r="BY69">
            <v>4.03513398388863</v>
          </cell>
          <cell r="BZ69">
            <v>3.53086057478007</v>
          </cell>
          <cell r="CA69">
            <v>3.52863641662906</v>
          </cell>
          <cell r="CB69">
            <v>3.43422577732581</v>
          </cell>
          <cell r="CC69">
            <v>3.51957230417617</v>
          </cell>
          <cell r="CD69">
            <v>3.58247732103744</v>
          </cell>
          <cell r="CE69">
            <v>3.7840774457136</v>
          </cell>
          <cell r="CF69">
            <v>3.34125972130666</v>
          </cell>
          <cell r="CG69">
            <v>3.44544534587223</v>
          </cell>
          <cell r="CH69">
            <v>3.84511273758054</v>
          </cell>
          <cell r="CI69">
            <v>4.00841974141505</v>
          </cell>
          <cell r="CJ69">
            <v>4.54440797995909</v>
          </cell>
          <cell r="CK69">
            <v>4.17449531446984</v>
          </cell>
          <cell r="CL69">
            <v>4.47771123980129</v>
          </cell>
          <cell r="CM69">
            <v>4.94651682442898</v>
          </cell>
          <cell r="CN69">
            <v>4.92201363491326</v>
          </cell>
          <cell r="CO69">
            <v>4.87385437982679</v>
          </cell>
          <cell r="CP69">
            <v>4.8250155820361</v>
          </cell>
          <cell r="CQ69">
            <v>4.84897424233313</v>
          </cell>
          <cell r="CR69">
            <v>4.89859705207613</v>
          </cell>
          <cell r="CS69">
            <v>4.95363694998072</v>
          </cell>
          <cell r="CT69">
            <v>4.85567065003738</v>
          </cell>
          <cell r="CU69">
            <v>4.80193075801216</v>
          </cell>
          <cell r="CV69">
            <v>4.8740729144423</v>
          </cell>
          <cell r="CW69">
            <v>4.95551026442298</v>
          </cell>
          <cell r="CX69">
            <v>5.03605334132659</v>
          </cell>
          <cell r="CY69">
            <v>4.80433650153535</v>
          </cell>
          <cell r="CZ69">
            <v>4.9584199959483</v>
          </cell>
          <cell r="DA69">
            <v>4.83660873038172</v>
          </cell>
        </row>
        <row r="70">
          <cell r="A70">
            <v>8542.18560661678</v>
          </cell>
          <cell r="B70">
            <v>9304.08322786978</v>
          </cell>
          <cell r="C70">
            <v>7034.83915096938</v>
          </cell>
          <cell r="D70">
            <v>7677.76564819445</v>
          </cell>
          <cell r="E70">
            <v>6235.57790560858</v>
          </cell>
          <cell r="F70">
            <v>7564.89775885499</v>
          </cell>
          <cell r="G70">
            <v>7218.65899110744</v>
          </cell>
          <cell r="H70">
            <v>6953.13438852454</v>
          </cell>
          <cell r="I70">
            <v>8542.62640000768</v>
          </cell>
          <cell r="J70">
            <v>8033.60858640812</v>
          </cell>
          <cell r="K70">
            <v>8536.21563744519</v>
          </cell>
          <cell r="L70">
            <v>8801.57357841328</v>
          </cell>
          <cell r="M70">
            <v>9280.43472419439</v>
          </cell>
          <cell r="N70">
            <v>8496.4508166141</v>
          </cell>
          <cell r="O70">
            <v>9103.10110358666</v>
          </cell>
        </row>
        <row r="70">
          <cell r="Z70">
            <v>7028.99844201609</v>
          </cell>
          <cell r="AA70">
            <v>7655.93134178999</v>
          </cell>
          <cell r="AB70">
            <v>5788.66764422623</v>
          </cell>
          <cell r="AC70">
            <v>6317.70430480001</v>
          </cell>
          <cell r="AD70">
            <v>5130.98981947221</v>
          </cell>
          <cell r="AE70">
            <v>6224.83015585782</v>
          </cell>
          <cell r="AF70">
            <v>5939.92511268269</v>
          </cell>
          <cell r="AG70">
            <v>5721.43629684305</v>
          </cell>
          <cell r="AH70">
            <v>7029.36115200632</v>
          </cell>
          <cell r="AI70">
            <v>6610.5122082444</v>
          </cell>
          <cell r="AJ70">
            <v>7024.08601024061</v>
          </cell>
          <cell r="AK70">
            <v>7242.43768738007</v>
          </cell>
          <cell r="AL70">
            <v>7636.47200162281</v>
          </cell>
          <cell r="AM70">
            <v>6991.36524338532</v>
          </cell>
          <cell r="AN70">
            <v>7490.55176523702</v>
          </cell>
        </row>
        <row r="70"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0">
          <cell r="BX70">
            <v>4.12070266076477</v>
          </cell>
          <cell r="BY70">
            <v>4.11102864473834</v>
          </cell>
          <cell r="BZ70">
            <v>3.23236413051406</v>
          </cell>
          <cell r="CA70">
            <v>3.48137185739222</v>
          </cell>
          <cell r="CB70">
            <v>2.87109608952988</v>
          </cell>
          <cell r="CC70">
            <v>3.48569807182872</v>
          </cell>
          <cell r="CD70">
            <v>3.31763454007617</v>
          </cell>
          <cell r="CE70">
            <v>3.31704937588144</v>
          </cell>
          <cell r="CF70">
            <v>3.86411584778639</v>
          </cell>
          <cell r="CG70">
            <v>3.72119784460807</v>
          </cell>
          <cell r="CH70">
            <v>3.93297544703204</v>
          </cell>
          <cell r="CI70">
            <v>4.10574890514525</v>
          </cell>
          <cell r="CJ70">
            <v>4.28997091089644</v>
          </cell>
          <cell r="CK70">
            <v>3.98037773344324</v>
          </cell>
          <cell r="CL70">
            <v>4.16759778769793</v>
          </cell>
          <cell r="CM70">
            <v>4.6733607259477</v>
          </cell>
          <cell r="CN70">
            <v>5.10216692065971</v>
          </cell>
          <cell r="CO70">
            <v>4.90642847416971</v>
          </cell>
          <cell r="CP70">
            <v>4.97182709181366</v>
          </cell>
          <cell r="CQ70">
            <v>4.89621591070474</v>
          </cell>
          <cell r="CR70">
            <v>4.89265818286542</v>
          </cell>
          <cell r="CS70">
            <v>4.90523209697285</v>
          </cell>
          <cell r="CT70">
            <v>4.72563599762242</v>
          </cell>
          <cell r="CU70">
            <v>4.98394056046725</v>
          </cell>
          <cell r="CV70">
            <v>4.86697915769163</v>
          </cell>
          <cell r="CW70">
            <v>4.89300569507889</v>
          </cell>
          <cell r="CX70">
            <v>4.8328077270025</v>
          </cell>
          <cell r="CY70">
            <v>4.87691910618681</v>
          </cell>
          <cell r="CZ70">
            <v>4.81221296245513</v>
          </cell>
          <cell r="DA70">
            <v>4.92419390646673</v>
          </cell>
        </row>
        <row r="71">
          <cell r="A71">
            <v>9464.26205681368</v>
          </cell>
          <cell r="B71">
            <v>10058.9756709492</v>
          </cell>
          <cell r="C71">
            <v>7258.00642262446</v>
          </cell>
          <cell r="D71">
            <v>8371.06844571617</v>
          </cell>
          <cell r="E71">
            <v>7848.05080305253</v>
          </cell>
          <cell r="F71">
            <v>7980.66631470207</v>
          </cell>
          <cell r="G71">
            <v>7537.24204796014</v>
          </cell>
          <cell r="H71">
            <v>7922.23541726798</v>
          </cell>
          <cell r="I71">
            <v>7581.15419727034</v>
          </cell>
          <cell r="J71">
            <v>8630.60731414786</v>
          </cell>
          <cell r="K71">
            <v>8114.38106087201</v>
          </cell>
          <cell r="L71">
            <v>7002.99996850821</v>
          </cell>
          <cell r="M71">
            <v>7387.86130164344</v>
          </cell>
          <cell r="N71">
            <v>9492.787869874</v>
          </cell>
          <cell r="O71">
            <v>9923.48959153035</v>
          </cell>
        </row>
        <row r="71">
          <cell r="Z71">
            <v>7787.73563532097</v>
          </cell>
          <cell r="AA71">
            <v>8277.09998066677</v>
          </cell>
          <cell r="AB71">
            <v>5972.30242775956</v>
          </cell>
          <cell r="AC71">
            <v>6888.19346390359</v>
          </cell>
          <cell r="AD71">
            <v>6457.82466079751</v>
          </cell>
          <cell r="AE71">
            <v>6566.94828181199</v>
          </cell>
          <cell r="AF71">
            <v>6202.0734566072</v>
          </cell>
          <cell r="AG71">
            <v>6518.8680004948</v>
          </cell>
          <cell r="AH71">
            <v>6238.20688232531</v>
          </cell>
          <cell r="AI71">
            <v>7101.75687564167</v>
          </cell>
          <cell r="AJ71">
            <v>6676.97641580326</v>
          </cell>
          <cell r="AK71">
            <v>5762.46854551533</v>
          </cell>
          <cell r="AL71">
            <v>6079.15444249518</v>
          </cell>
          <cell r="AM71">
            <v>7811.20830435347</v>
          </cell>
          <cell r="AN71">
            <v>8165.61429245926</v>
          </cell>
        </row>
        <row r="71"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1">
          <cell r="BX71">
            <v>4.24092551596736</v>
          </cell>
          <cell r="BY71">
            <v>4.54691557028734</v>
          </cell>
          <cell r="BZ71">
            <v>3.3358578307171</v>
          </cell>
          <cell r="CA71">
            <v>3.85959666066228</v>
          </cell>
          <cell r="CB71">
            <v>3.70157952286765</v>
          </cell>
          <cell r="CC71">
            <v>3.73498507022659</v>
          </cell>
          <cell r="CD71">
            <v>3.47031765201816</v>
          </cell>
          <cell r="CE71">
            <v>3.61242513897305</v>
          </cell>
          <cell r="CF71">
            <v>3.47012013820662</v>
          </cell>
          <cell r="CG71">
            <v>3.92587739661371</v>
          </cell>
          <cell r="CH71">
            <v>3.67613451478133</v>
          </cell>
          <cell r="CI71">
            <v>3.28487964112313</v>
          </cell>
          <cell r="CJ71">
            <v>3.46117308842528</v>
          </cell>
          <cell r="CK71">
            <v>4.35634477957118</v>
          </cell>
          <cell r="CL71">
            <v>4.50426308117402</v>
          </cell>
          <cell r="CM71">
            <v>5.03103908197529</v>
          </cell>
          <cell r="CN71">
            <v>4.98733391853349</v>
          </cell>
          <cell r="CO71">
            <v>4.9050269031709</v>
          </cell>
          <cell r="CP71">
            <v>4.88956867103469</v>
          </cell>
          <cell r="CQ71">
            <v>4.77976231342671</v>
          </cell>
          <cell r="CR71">
            <v>4.81705784359682</v>
          </cell>
          <cell r="CS71">
            <v>4.89637657896094</v>
          </cell>
          <cell r="CT71">
            <v>4.9440228220757</v>
          </cell>
          <cell r="CU71">
            <v>4.92518330175971</v>
          </cell>
          <cell r="CV71">
            <v>4.95605598107204</v>
          </cell>
          <cell r="CW71">
            <v>4.9761742931711</v>
          </cell>
          <cell r="CX71">
            <v>4.8061380571035</v>
          </cell>
          <cell r="CY71">
            <v>4.81201524025754</v>
          </cell>
          <cell r="CZ71">
            <v>4.91250619033083</v>
          </cell>
          <cell r="DA71">
            <v>4.96674941129474</v>
          </cell>
        </row>
        <row r="72">
          <cell r="A72">
            <v>10440.9394773717</v>
          </cell>
          <cell r="B72">
            <v>7485.64455611462</v>
          </cell>
          <cell r="C72">
            <v>8402.96206489115</v>
          </cell>
          <cell r="D72">
            <v>8318.94411690707</v>
          </cell>
          <cell r="E72">
            <v>7897.85525104316</v>
          </cell>
          <cell r="F72">
            <v>7591.19583583708</v>
          </cell>
          <cell r="G72">
            <v>7371.60688101376</v>
          </cell>
          <cell r="H72">
            <v>7340.72644783778</v>
          </cell>
          <cell r="I72">
            <v>9394.32729933822</v>
          </cell>
          <cell r="J72">
            <v>7729.29300564023</v>
          </cell>
          <cell r="K72">
            <v>8931.29767327291</v>
          </cell>
          <cell r="L72">
            <v>8977.50403975469</v>
          </cell>
          <cell r="M72">
            <v>9096.14812179355</v>
          </cell>
          <cell r="N72">
            <v>9465.88923898864</v>
          </cell>
          <cell r="O72">
            <v>9223.44442080447</v>
          </cell>
        </row>
        <row r="72">
          <cell r="Z72">
            <v>8591.4016270944</v>
          </cell>
          <cell r="AA72">
            <v>6159.6160918886</v>
          </cell>
          <cell r="AB72">
            <v>6914.43735625329</v>
          </cell>
          <cell r="AC72">
            <v>6845.30258762639</v>
          </cell>
          <cell r="AD72">
            <v>6498.80660657266</v>
          </cell>
          <cell r="AE72">
            <v>6246.46971634594</v>
          </cell>
          <cell r="AF72">
            <v>6065.77937637704</v>
          </cell>
          <cell r="AG72">
            <v>6040.36919136366</v>
          </cell>
          <cell r="AH72">
            <v>7730.1893205983</v>
          </cell>
          <cell r="AI72">
            <v>6360.10395892682</v>
          </cell>
          <cell r="AJ72">
            <v>7349.18208543599</v>
          </cell>
          <cell r="AK72">
            <v>7387.203324141</v>
          </cell>
          <cell r="AL72">
            <v>7484.83045450441</v>
          </cell>
          <cell r="AM72">
            <v>7789.07457379637</v>
          </cell>
          <cell r="AN72">
            <v>7589.57712340482</v>
          </cell>
        </row>
        <row r="72"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2">
          <cell r="BX72">
            <v>4.87692359415525</v>
          </cell>
          <cell r="BY72">
            <v>3.48144357955356</v>
          </cell>
          <cell r="BZ72">
            <v>3.85578679371545</v>
          </cell>
          <cell r="CA72">
            <v>3.84474785335482</v>
          </cell>
          <cell r="CB72">
            <v>3.5706817476129</v>
          </cell>
          <cell r="CC72">
            <v>3.44699278043646</v>
          </cell>
          <cell r="CD72">
            <v>3.40449476186406</v>
          </cell>
          <cell r="CE72">
            <v>3.40856972148029</v>
          </cell>
          <cell r="CF72">
            <v>4.14884552348205</v>
          </cell>
          <cell r="CG72">
            <v>3.56285030182284</v>
          </cell>
          <cell r="CH72">
            <v>4.09862465351105</v>
          </cell>
          <cell r="CI72">
            <v>4.11302671850688</v>
          </cell>
          <cell r="CJ72">
            <v>4.10282302831775</v>
          </cell>
          <cell r="CK72">
            <v>4.24102372569091</v>
          </cell>
          <cell r="CL72">
            <v>4.29252985876526</v>
          </cell>
          <cell r="CM72">
            <v>4.82642104087563</v>
          </cell>
          <cell r="CN72">
            <v>4.84731696496033</v>
          </cell>
          <cell r="CO72">
            <v>4.91304758359859</v>
          </cell>
          <cell r="CP72">
            <v>4.87788910483828</v>
          </cell>
          <cell r="CQ72">
            <v>4.98642860539209</v>
          </cell>
          <cell r="CR72">
            <v>4.9647959109026</v>
          </cell>
          <cell r="CS72">
            <v>4.88136266798383</v>
          </cell>
          <cell r="CT72">
            <v>4.85510288505427</v>
          </cell>
          <cell r="CU72">
            <v>5.10469738111066</v>
          </cell>
          <cell r="CV72">
            <v>4.89073098140249</v>
          </cell>
          <cell r="CW72">
            <v>4.91256144236151</v>
          </cell>
          <cell r="CX72">
            <v>4.92068605481168</v>
          </cell>
          <cell r="CY72">
            <v>4.99811584982487</v>
          </cell>
          <cell r="CZ72">
            <v>5.03178753985669</v>
          </cell>
          <cell r="DA72">
            <v>4.84408091873174</v>
          </cell>
        </row>
        <row r="73">
          <cell r="A73">
            <v>9480.36258685523</v>
          </cell>
          <cell r="B73">
            <v>8780.84359843305</v>
          </cell>
          <cell r="C73">
            <v>7737.46604561316</v>
          </cell>
          <cell r="D73">
            <v>9138.84585830717</v>
          </cell>
          <cell r="E73">
            <v>7405.89974344563</v>
          </cell>
          <cell r="F73">
            <v>6563.26277265131</v>
          </cell>
          <cell r="G73">
            <v>8222.96160646374</v>
          </cell>
          <cell r="H73">
            <v>7841.83855103647</v>
          </cell>
          <cell r="I73">
            <v>7306.28543467923</v>
          </cell>
          <cell r="J73">
            <v>9109.27552520119</v>
          </cell>
          <cell r="K73">
            <v>8124.10763446581</v>
          </cell>
          <cell r="L73">
            <v>8382.58154595285</v>
          </cell>
          <cell r="M73">
            <v>9198.87293823179</v>
          </cell>
          <cell r="N73">
            <v>8547.07825653241</v>
          </cell>
          <cell r="O73">
            <v>9132.93800589132</v>
          </cell>
        </row>
        <row r="73">
          <cell r="Z73">
            <v>7800.98407146944</v>
          </cell>
          <cell r="AA73">
            <v>7225.37987528205</v>
          </cell>
          <cell r="AB73">
            <v>6366.8292032474</v>
          </cell>
          <cell r="AC73">
            <v>7519.96459197847</v>
          </cell>
          <cell r="AD73">
            <v>6093.99750317812</v>
          </cell>
          <cell r="AE73">
            <v>5400.6276529245</v>
          </cell>
          <cell r="AF73">
            <v>6766.32269331873</v>
          </cell>
          <cell r="AG73">
            <v>6452.71286485287</v>
          </cell>
          <cell r="AH73">
            <v>6012.02915767891</v>
          </cell>
          <cell r="AI73">
            <v>7495.63243216555</v>
          </cell>
          <cell r="AJ73">
            <v>6684.97999636044</v>
          </cell>
          <cell r="AK73">
            <v>6897.66710066978</v>
          </cell>
          <cell r="AL73">
            <v>7569.3583034593</v>
          </cell>
          <cell r="AM73">
            <v>7033.02439394667</v>
          </cell>
          <cell r="AN73">
            <v>7515.10327341914</v>
          </cell>
        </row>
        <row r="73"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3">
          <cell r="BX73">
            <v>4.38761742625769</v>
          </cell>
          <cell r="BY73">
            <v>3.9556178188182</v>
          </cell>
          <cell r="BZ73">
            <v>3.55010194090564</v>
          </cell>
          <cell r="CA73">
            <v>4.18875273681477</v>
          </cell>
          <cell r="CB73">
            <v>3.40768187083599</v>
          </cell>
          <cell r="CC73">
            <v>3.0640180190846</v>
          </cell>
          <cell r="CD73">
            <v>3.74130846518051</v>
          </cell>
          <cell r="CE73">
            <v>3.48609945619143</v>
          </cell>
          <cell r="CF73">
            <v>3.46355152595201</v>
          </cell>
          <cell r="CG73">
            <v>4.2491633728977</v>
          </cell>
          <cell r="CH73">
            <v>3.74949833807169</v>
          </cell>
          <cell r="CI73">
            <v>3.84497704343105</v>
          </cell>
          <cell r="CJ73">
            <v>4.21025298404403</v>
          </cell>
          <cell r="CK73">
            <v>3.92750425674331</v>
          </cell>
          <cell r="CL73">
            <v>4.29592125041573</v>
          </cell>
          <cell r="CM73">
            <v>4.87110817183199</v>
          </cell>
          <cell r="CN73">
            <v>5.00441706172131</v>
          </cell>
          <cell r="CO73">
            <v>4.91348360427082</v>
          </cell>
          <cell r="CP73">
            <v>4.91856263958326</v>
          </cell>
          <cell r="CQ73">
            <v>4.89948422510905</v>
          </cell>
          <cell r="CR73">
            <v>4.82903170047908</v>
          </cell>
          <cell r="CS73">
            <v>4.95491632544649</v>
          </cell>
          <cell r="CT73">
            <v>5.07118790078139</v>
          </cell>
          <cell r="CU73">
            <v>4.75561360567221</v>
          </cell>
          <cell r="CV73">
            <v>4.83294650358491</v>
          </cell>
          <cell r="CW73">
            <v>4.88465710270934</v>
          </cell>
          <cell r="CX73">
            <v>4.91491051066549</v>
          </cell>
          <cell r="CY73">
            <v>4.92558714007817</v>
          </cell>
          <cell r="CZ73">
            <v>4.90605705909356</v>
          </cell>
          <cell r="DA73">
            <v>4.79276104858121</v>
          </cell>
        </row>
        <row r="74">
          <cell r="A74">
            <v>8744.3745732987</v>
          </cell>
          <cell r="B74">
            <v>7480.19449565973</v>
          </cell>
          <cell r="C74">
            <v>6955.42714709072</v>
          </cell>
          <cell r="D74">
            <v>6960.04321000099</v>
          </cell>
          <cell r="E74">
            <v>7233.95641758269</v>
          </cell>
          <cell r="F74">
            <v>8506.7851032578</v>
          </cell>
          <cell r="G74">
            <v>8143.81400525017</v>
          </cell>
          <cell r="H74">
            <v>8426.59434728495</v>
          </cell>
          <cell r="I74">
            <v>8412.6900117734</v>
          </cell>
          <cell r="J74">
            <v>8454.16377898352</v>
          </cell>
          <cell r="K74">
            <v>9061.91871444554</v>
          </cell>
          <cell r="L74">
            <v>8540.30833040208</v>
          </cell>
          <cell r="M74">
            <v>8291.72100019195</v>
          </cell>
          <cell r="N74">
            <v>9225.04019403937</v>
          </cell>
          <cell r="O74">
            <v>8892.11874842943</v>
          </cell>
        </row>
        <row r="74">
          <cell r="Z74">
            <v>7195.37107745721</v>
          </cell>
          <cell r="AA74">
            <v>6155.13147071429</v>
          </cell>
          <cell r="AB74">
            <v>5723.32290960608</v>
          </cell>
          <cell r="AC74">
            <v>5727.12126994367</v>
          </cell>
          <cell r="AD74">
            <v>5952.51270932518</v>
          </cell>
          <cell r="AE74">
            <v>6999.86888496642</v>
          </cell>
          <cell r="AF74">
            <v>6701.19552432014</v>
          </cell>
          <cell r="AG74">
            <v>6933.88334862304</v>
          </cell>
          <cell r="AH74">
            <v>6922.44206683068</v>
          </cell>
          <cell r="AI74">
            <v>6956.56905242073</v>
          </cell>
          <cell r="AJ74">
            <v>7456.66454217233</v>
          </cell>
          <cell r="AK74">
            <v>7027.45371187371</v>
          </cell>
          <cell r="AL74">
            <v>6822.90185158652</v>
          </cell>
          <cell r="AM74">
            <v>7590.89021680954</v>
          </cell>
          <cell r="AN74">
            <v>7316.94342727907</v>
          </cell>
        </row>
        <row r="74"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4">
          <cell r="BX74">
            <v>3.83644792397771</v>
          </cell>
          <cell r="BY74">
            <v>3.476931835165</v>
          </cell>
          <cell r="BZ74">
            <v>3.13025789429222</v>
          </cell>
          <cell r="CA74">
            <v>3.24479695370786</v>
          </cell>
          <cell r="CB74">
            <v>3.2587945783861</v>
          </cell>
          <cell r="CC74">
            <v>3.79084583237538</v>
          </cell>
          <cell r="CD74">
            <v>3.74370025847184</v>
          </cell>
          <cell r="CE74">
            <v>3.9392779483591</v>
          </cell>
          <cell r="CF74">
            <v>3.81425369088255</v>
          </cell>
          <cell r="CG74">
            <v>3.81354690543211</v>
          </cell>
          <cell r="CH74">
            <v>4.1455413448023</v>
          </cell>
          <cell r="CI74">
            <v>3.83773327233316</v>
          </cell>
          <cell r="CJ74">
            <v>3.86728763521618</v>
          </cell>
          <cell r="CK74">
            <v>4.18415761362939</v>
          </cell>
          <cell r="CL74">
            <v>4.05838473035055</v>
          </cell>
          <cell r="CM74">
            <v>5.13843685834573</v>
          </cell>
          <cell r="CN74">
            <v>4.85007319436496</v>
          </cell>
          <cell r="CO74">
            <v>5.0092795124768</v>
          </cell>
          <cell r="CP74">
            <v>4.83566257894663</v>
          </cell>
          <cell r="CQ74">
            <v>5.0043823278446</v>
          </cell>
          <cell r="CR74">
            <v>5.05895618564204</v>
          </cell>
          <cell r="CS74">
            <v>4.90408914311751</v>
          </cell>
          <cell r="CT74">
            <v>4.82244231815939</v>
          </cell>
          <cell r="CU74">
            <v>4.97229503873335</v>
          </cell>
          <cell r="CV74">
            <v>4.99773406933979</v>
          </cell>
          <cell r="CW74">
            <v>4.92799763036354</v>
          </cell>
          <cell r="CX74">
            <v>5.01684105551317</v>
          </cell>
          <cell r="CY74">
            <v>4.83358972706037</v>
          </cell>
          <cell r="CZ74">
            <v>4.97040537630914</v>
          </cell>
          <cell r="DA74">
            <v>4.93950713908246</v>
          </cell>
        </row>
        <row r="75">
          <cell r="A75">
            <v>8787.88129476066</v>
          </cell>
          <cell r="B75">
            <v>7351.3928691739</v>
          </cell>
          <cell r="C75">
            <v>8764.61502868135</v>
          </cell>
          <cell r="D75">
            <v>7310.91004741115</v>
          </cell>
          <cell r="E75">
            <v>7652.55426174542</v>
          </cell>
          <cell r="F75">
            <v>8819.95351847957</v>
          </cell>
          <cell r="G75">
            <v>8071.7424445772</v>
          </cell>
          <cell r="H75">
            <v>6953.41613736983</v>
          </cell>
          <cell r="I75">
            <v>7401.82374923378</v>
          </cell>
          <cell r="J75">
            <v>8888.54380848234</v>
          </cell>
          <cell r="K75">
            <v>9601.87410089479</v>
          </cell>
          <cell r="L75">
            <v>8419.42416033954</v>
          </cell>
          <cell r="M75">
            <v>8832.37211809923</v>
          </cell>
          <cell r="N75">
            <v>8556.36237949283</v>
          </cell>
          <cell r="O75">
            <v>7673.62029859636</v>
          </cell>
        </row>
        <row r="75">
          <cell r="Z75">
            <v>7231.17089397449</v>
          </cell>
          <cell r="AA75">
            <v>6049.14613234881</v>
          </cell>
          <cell r="AB75">
            <v>7212.02608074351</v>
          </cell>
          <cell r="AC75">
            <v>6015.83455329831</v>
          </cell>
          <cell r="AD75">
            <v>6296.95893537909</v>
          </cell>
          <cell r="AE75">
            <v>7257.5617523489</v>
          </cell>
          <cell r="AF75">
            <v>6641.89092582353</v>
          </cell>
          <cell r="AG75">
            <v>5721.66813589289</v>
          </cell>
          <cell r="AH75">
            <v>6090.64354222666</v>
          </cell>
          <cell r="AI75">
            <v>7314.00176240833</v>
          </cell>
          <cell r="AJ75">
            <v>7900.97068873628</v>
          </cell>
          <cell r="AK75">
            <v>6927.98330907939</v>
          </cell>
          <cell r="AL75">
            <v>7267.78048575023</v>
          </cell>
          <cell r="AM75">
            <v>7040.66390083981</v>
          </cell>
          <cell r="AN75">
            <v>6314.29327427358</v>
          </cell>
        </row>
        <row r="75"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5">
          <cell r="BX75">
            <v>3.98768755667973</v>
          </cell>
          <cell r="BY75">
            <v>3.41853214986698</v>
          </cell>
          <cell r="BZ75">
            <v>3.98897416980161</v>
          </cell>
          <cell r="CA75">
            <v>3.36797770227907</v>
          </cell>
          <cell r="CB75">
            <v>3.50652695933966</v>
          </cell>
          <cell r="CC75">
            <v>4.12625584287536</v>
          </cell>
          <cell r="CD75">
            <v>3.66389380473886</v>
          </cell>
          <cell r="CE75">
            <v>3.30389680288185</v>
          </cell>
          <cell r="CF75">
            <v>3.32663104704287</v>
          </cell>
          <cell r="CG75">
            <v>4.07308587228834</v>
          </cell>
          <cell r="CH75">
            <v>4.31851373993617</v>
          </cell>
          <cell r="CI75">
            <v>3.79486018969778</v>
          </cell>
          <cell r="CJ75">
            <v>4.14060812291889</v>
          </cell>
          <cell r="CK75">
            <v>3.89191417001998</v>
          </cell>
          <cell r="CL75">
            <v>3.54561987113118</v>
          </cell>
          <cell r="CM75">
            <v>4.96814929083236</v>
          </cell>
          <cell r="CN75">
            <v>4.84798807668677</v>
          </cell>
          <cell r="CO75">
            <v>4.95339772146571</v>
          </cell>
          <cell r="CP75">
            <v>4.89366021961315</v>
          </cell>
          <cell r="CQ75">
            <v>4.91995141881319</v>
          </cell>
          <cell r="CR75">
            <v>4.81883130506452</v>
          </cell>
          <cell r="CS75">
            <v>4.96656355516543</v>
          </cell>
          <cell r="CT75">
            <v>4.74464066140382</v>
          </cell>
          <cell r="CU75">
            <v>5.01609418064881</v>
          </cell>
          <cell r="CV75">
            <v>4.91970010483515</v>
          </cell>
          <cell r="CW75">
            <v>5.01248724473286</v>
          </cell>
          <cell r="CX75">
            <v>5.0017063186642</v>
          </cell>
          <cell r="CY75">
            <v>4.80888960440506</v>
          </cell>
          <cell r="CZ75">
            <v>4.95629895640482</v>
          </cell>
          <cell r="DA75">
            <v>4.87909991959393</v>
          </cell>
        </row>
        <row r="76">
          <cell r="A76">
            <v>8947.36670002949</v>
          </cell>
          <cell r="B76">
            <v>7785.10153539801</v>
          </cell>
          <cell r="C76">
            <v>6867.7285852572</v>
          </cell>
          <cell r="D76">
            <v>6913.4192837575</v>
          </cell>
          <cell r="E76">
            <v>7959.71828211798</v>
          </cell>
          <cell r="F76">
            <v>7109.4478872946</v>
          </cell>
          <cell r="G76">
            <v>6782.72179607634</v>
          </cell>
          <cell r="H76">
            <v>6531.51941391678</v>
          </cell>
          <cell r="I76">
            <v>7564.35002101019</v>
          </cell>
          <cell r="J76">
            <v>7634.46795575404</v>
          </cell>
          <cell r="K76">
            <v>8469.20980952313</v>
          </cell>
          <cell r="L76">
            <v>7985.38454741256</v>
          </cell>
          <cell r="M76">
            <v>9764.10587786764</v>
          </cell>
          <cell r="N76">
            <v>8493.35012415508</v>
          </cell>
          <cell r="O76">
            <v>10174.6728630502</v>
          </cell>
        </row>
        <row r="76">
          <cell r="Z76">
            <v>7362.40459888141</v>
          </cell>
          <cell r="AA76">
            <v>6406.02640627036</v>
          </cell>
          <cell r="AB76">
            <v>5651.15952158307</v>
          </cell>
          <cell r="AC76">
            <v>5688.75643920617</v>
          </cell>
          <cell r="AD76">
            <v>6549.71104357137</v>
          </cell>
          <cell r="AE76">
            <v>5850.05997583098</v>
          </cell>
          <cell r="AF76">
            <v>5581.21107791425</v>
          </cell>
          <cell r="AG76">
            <v>5374.50740345152</v>
          </cell>
          <cell r="AH76">
            <v>6224.37944585982</v>
          </cell>
          <cell r="AI76">
            <v>6282.07648930618</v>
          </cell>
          <cell r="AJ76">
            <v>6968.94978612189</v>
          </cell>
          <cell r="AK76">
            <v>6570.83071329947</v>
          </cell>
          <cell r="AL76">
            <v>8034.4642652168</v>
          </cell>
          <cell r="AM76">
            <v>6988.81381644761</v>
          </cell>
          <cell r="AN76">
            <v>8372.30224159558</v>
          </cell>
        </row>
        <row r="76"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6">
          <cell r="BX76">
            <v>4.16567276208824</v>
          </cell>
          <cell r="BY76">
            <v>3.5523511507083</v>
          </cell>
          <cell r="BZ76">
            <v>3.23840215111737</v>
          </cell>
          <cell r="CA76">
            <v>3.17696888374958</v>
          </cell>
          <cell r="CB76">
            <v>3.66690511412385</v>
          </cell>
          <cell r="CC76">
            <v>3.36070594364689</v>
          </cell>
          <cell r="CD76">
            <v>3.06978141984469</v>
          </cell>
          <cell r="CE76">
            <v>3.0384970452106</v>
          </cell>
          <cell r="CF76">
            <v>3.49980737173775</v>
          </cell>
          <cell r="CG76">
            <v>3.62683813052456</v>
          </cell>
          <cell r="CH76">
            <v>3.95577178681601</v>
          </cell>
          <cell r="CI76">
            <v>3.61064869577151</v>
          </cell>
          <cell r="CJ76">
            <v>4.41972768632705</v>
          </cell>
          <cell r="CK76">
            <v>3.95483538408565</v>
          </cell>
          <cell r="CL76">
            <v>4.64398671231433</v>
          </cell>
          <cell r="CM76">
            <v>4.84218820243408</v>
          </cell>
          <cell r="CN76">
            <v>4.9406031478486</v>
          </cell>
          <cell r="CO76">
            <v>4.78094693116261</v>
          </cell>
          <cell r="CP76">
            <v>4.90581892688296</v>
          </cell>
          <cell r="CQ76">
            <v>4.89361280412932</v>
          </cell>
          <cell r="CR76">
            <v>4.76910561244366</v>
          </cell>
          <cell r="CS76">
            <v>4.98113290923925</v>
          </cell>
          <cell r="CT76">
            <v>4.8460398672709</v>
          </cell>
          <cell r="CU76">
            <v>4.87258084828576</v>
          </cell>
          <cell r="CV76">
            <v>4.74550223760972</v>
          </cell>
          <cell r="CW76">
            <v>4.8266214892115</v>
          </cell>
          <cell r="CX76">
            <v>4.98588410108429</v>
          </cell>
          <cell r="CY76">
            <v>4.98044957197365</v>
          </cell>
          <cell r="CZ76">
            <v>4.84152518474089</v>
          </cell>
          <cell r="DA76">
            <v>4.93925064421745</v>
          </cell>
        </row>
        <row r="77">
          <cell r="A77">
            <v>8013.23234475989</v>
          </cell>
          <cell r="B77">
            <v>8433.72140670795</v>
          </cell>
          <cell r="C77">
            <v>6901.53069861559</v>
          </cell>
          <cell r="D77">
            <v>7540.55606745763</v>
          </cell>
          <cell r="E77">
            <v>8084.67885962602</v>
          </cell>
          <cell r="F77">
            <v>6751.27162568413</v>
          </cell>
          <cell r="G77">
            <v>7222.85347817846</v>
          </cell>
          <cell r="H77">
            <v>8329.50653359846</v>
          </cell>
          <cell r="I77">
            <v>7951.55035888164</v>
          </cell>
          <cell r="J77">
            <v>8593.80066933848</v>
          </cell>
          <cell r="K77">
            <v>7850.07210990633</v>
          </cell>
          <cell r="L77">
            <v>7742.07603039508</v>
          </cell>
          <cell r="M77">
            <v>9149.45656987612</v>
          </cell>
          <cell r="N77">
            <v>9255.43526466279</v>
          </cell>
          <cell r="O77">
            <v>8389.83100615935</v>
          </cell>
        </row>
        <row r="77">
          <cell r="Z77">
            <v>6593.74547225956</v>
          </cell>
          <cell r="AA77">
            <v>6939.74790037683</v>
          </cell>
          <cell r="AB77">
            <v>5678.97383200368</v>
          </cell>
          <cell r="AC77">
            <v>6204.80042122228</v>
          </cell>
          <cell r="AD77">
            <v>6652.53574734941</v>
          </cell>
          <cell r="AE77">
            <v>5555.33208056294</v>
          </cell>
          <cell r="AF77">
            <v>5943.3765763297</v>
          </cell>
          <cell r="AG77">
            <v>6853.99394764673</v>
          </cell>
          <cell r="AH77">
            <v>6542.99000959403</v>
          </cell>
          <cell r="AI77">
            <v>7071.47026505567</v>
          </cell>
          <cell r="AJ77">
            <v>6459.48790758006</v>
          </cell>
          <cell r="AK77">
            <v>6370.62256215367</v>
          </cell>
          <cell r="AL77">
            <v>7528.69569178378</v>
          </cell>
          <cell r="AM77">
            <v>7615.90101777967</v>
          </cell>
          <cell r="AN77">
            <v>6903.63237078255</v>
          </cell>
        </row>
        <row r="77"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7">
          <cell r="BX77">
            <v>3.78057892050827</v>
          </cell>
          <cell r="BY77">
            <v>3.91182515097382</v>
          </cell>
          <cell r="BZ77">
            <v>3.25911086770576</v>
          </cell>
          <cell r="CA77">
            <v>3.48579829872068</v>
          </cell>
          <cell r="CB77">
            <v>3.72915393686324</v>
          </cell>
          <cell r="CC77">
            <v>3.24511460058342</v>
          </cell>
          <cell r="CD77">
            <v>3.24602690039331</v>
          </cell>
          <cell r="CE77">
            <v>3.78331263381891</v>
          </cell>
          <cell r="CF77">
            <v>3.67364289793471</v>
          </cell>
          <cell r="CG77">
            <v>4.07693961452935</v>
          </cell>
          <cell r="CH77">
            <v>3.58594806183525</v>
          </cell>
          <cell r="CI77">
            <v>3.59732416338586</v>
          </cell>
          <cell r="CJ77">
            <v>4.26831971796837</v>
          </cell>
          <cell r="CK77">
            <v>4.10573064167499</v>
          </cell>
          <cell r="CL77">
            <v>3.83617310488849</v>
          </cell>
          <cell r="CM77">
            <v>4.77838354078154</v>
          </cell>
          <cell r="CN77">
            <v>4.86039309336326</v>
          </cell>
          <cell r="CO77">
            <v>4.77395002748129</v>
          </cell>
          <cell r="CP77">
            <v>4.87677477353384</v>
          </cell>
          <cell r="CQ77">
            <v>4.88746928761399</v>
          </cell>
          <cell r="CR77">
            <v>4.69015420571493</v>
          </cell>
          <cell r="CS77">
            <v>5.01635506927583</v>
          </cell>
          <cell r="CT77">
            <v>4.96339251536722</v>
          </cell>
          <cell r="CU77">
            <v>4.8796250817854</v>
          </cell>
          <cell r="CV77">
            <v>4.75206722907898</v>
          </cell>
          <cell r="CW77">
            <v>4.93515991835022</v>
          </cell>
          <cell r="CX77">
            <v>4.85187312889503</v>
          </cell>
          <cell r="CY77">
            <v>4.83247856347355</v>
          </cell>
          <cell r="CZ77">
            <v>5.08203875546494</v>
          </cell>
          <cell r="DA77">
            <v>4.9304504183382</v>
          </cell>
        </row>
        <row r="78">
          <cell r="A78">
            <v>9023.99081840218</v>
          </cell>
          <cell r="B78">
            <v>7123.36621771044</v>
          </cell>
          <cell r="C78">
            <v>7891.59052441427</v>
          </cell>
          <cell r="D78">
            <v>7734.49469786297</v>
          </cell>
          <cell r="E78">
            <v>7686.07501264694</v>
          </cell>
          <cell r="F78">
            <v>8372.93968793937</v>
          </cell>
          <cell r="G78">
            <v>7341.78890625506</v>
          </cell>
          <cell r="H78">
            <v>7729.70402498806</v>
          </cell>
          <cell r="I78">
            <v>8749.41413261654</v>
          </cell>
          <cell r="J78">
            <v>8568.67992812574</v>
          </cell>
          <cell r="K78">
            <v>9766.97290743946</v>
          </cell>
          <cell r="L78">
            <v>8878.98025414987</v>
          </cell>
          <cell r="M78">
            <v>9265.09567535539</v>
          </cell>
          <cell r="N78">
            <v>8580.7553118662</v>
          </cell>
          <cell r="O78">
            <v>10132.2853418578</v>
          </cell>
        </row>
        <row r="78">
          <cell r="Z78">
            <v>7425.45530199951</v>
          </cell>
          <cell r="AA78">
            <v>5861.5127734303</v>
          </cell>
          <cell r="AB78">
            <v>6493.65163151803</v>
          </cell>
          <cell r="AC78">
            <v>6364.38420852724</v>
          </cell>
          <cell r="AD78">
            <v>6324.54172469234</v>
          </cell>
          <cell r="AE78">
            <v>6889.73322893297</v>
          </cell>
          <cell r="AF78">
            <v>6041.2434428613</v>
          </cell>
          <cell r="AG78">
            <v>6360.44216913303</v>
          </cell>
          <cell r="AH78">
            <v>7199.51791483875</v>
          </cell>
          <cell r="AI78">
            <v>7050.7994837149</v>
          </cell>
          <cell r="AJ78">
            <v>8036.82342097876</v>
          </cell>
          <cell r="AK78">
            <v>7306.13232341475</v>
          </cell>
          <cell r="AL78">
            <v>7623.850155721</v>
          </cell>
          <cell r="AM78">
            <v>7060.73579947848</v>
          </cell>
          <cell r="AN78">
            <v>8337.42336701442</v>
          </cell>
        </row>
        <row r="78"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8">
          <cell r="BX78">
            <v>4.11239492892146</v>
          </cell>
          <cell r="BY78">
            <v>3.18823098643037</v>
          </cell>
          <cell r="BZ78">
            <v>3.70243301380796</v>
          </cell>
          <cell r="CA78">
            <v>3.46189424163596</v>
          </cell>
          <cell r="CB78">
            <v>3.62198588370454</v>
          </cell>
          <cell r="CC78">
            <v>3.89136239231722</v>
          </cell>
          <cell r="CD78">
            <v>3.32954591367398</v>
          </cell>
          <cell r="CE78">
            <v>3.47725580607799</v>
          </cell>
          <cell r="CF78">
            <v>4.00435713361261</v>
          </cell>
          <cell r="CG78">
            <v>3.86200264279013</v>
          </cell>
          <cell r="CH78">
            <v>4.37313828159687</v>
          </cell>
          <cell r="CI78">
            <v>4.08082166138923</v>
          </cell>
          <cell r="CJ78">
            <v>4.22115153895138</v>
          </cell>
          <cell r="CK78">
            <v>3.86878832706317</v>
          </cell>
          <cell r="CL78">
            <v>4.49095353406755</v>
          </cell>
          <cell r="CM78">
            <v>4.94692594164309</v>
          </cell>
          <cell r="CN78">
            <v>5.03694342525305</v>
          </cell>
          <cell r="CO78">
            <v>4.80517171313323</v>
          </cell>
          <cell r="CP78">
            <v>5.03674227096501</v>
          </cell>
          <cell r="CQ78">
            <v>4.7839809791796</v>
          </cell>
          <cell r="CR78">
            <v>4.85073851934186</v>
          </cell>
          <cell r="CS78">
            <v>4.97105380955284</v>
          </cell>
          <cell r="CT78">
            <v>5.01138539363993</v>
          </cell>
          <cell r="CU78">
            <v>4.92581104977556</v>
          </cell>
          <cell r="CV78">
            <v>5.00187613686793</v>
          </cell>
          <cell r="CW78">
            <v>5.03498697873583</v>
          </cell>
          <cell r="CX78">
            <v>4.90509082409975</v>
          </cell>
          <cell r="CY78">
            <v>4.94823758584946</v>
          </cell>
          <cell r="CZ78">
            <v>5.00013958041776</v>
          </cell>
          <cell r="DA78">
            <v>5.08628192804988</v>
          </cell>
        </row>
        <row r="79">
          <cell r="A79">
            <v>8293.4819017407</v>
          </cell>
          <cell r="B79">
            <v>8564.83647967857</v>
          </cell>
          <cell r="C79">
            <v>7912.8751669346</v>
          </cell>
          <cell r="D79">
            <v>7911.15968865145</v>
          </cell>
          <cell r="E79">
            <v>6343.24706120436</v>
          </cell>
          <cell r="F79">
            <v>8092.48263692013</v>
          </cell>
          <cell r="G79">
            <v>7379.15078989527</v>
          </cell>
          <cell r="H79">
            <v>7788.56105461105</v>
          </cell>
          <cell r="I79">
            <v>7637.92951298054</v>
          </cell>
          <cell r="J79">
            <v>8070.52164655914</v>
          </cell>
          <cell r="K79">
            <v>8350.16123905882</v>
          </cell>
          <cell r="L79">
            <v>9669.70965675806</v>
          </cell>
          <cell r="M79">
            <v>10018.785110044</v>
          </cell>
          <cell r="N79">
            <v>9292.15755834379</v>
          </cell>
          <cell r="O79">
            <v>9612.34062500797</v>
          </cell>
        </row>
        <row r="79">
          <cell r="Z79">
            <v>6824.35082200378</v>
          </cell>
          <cell r="AA79">
            <v>7047.63687470694</v>
          </cell>
          <cell r="AB79">
            <v>6511.16585164905</v>
          </cell>
          <cell r="AC79">
            <v>6509.75425809033</v>
          </cell>
          <cell r="AD79">
            <v>5219.58615321959</v>
          </cell>
          <cell r="AE79">
            <v>6658.95714123714</v>
          </cell>
          <cell r="AF79">
            <v>6071.98693568525</v>
          </cell>
          <cell r="AG79">
            <v>6408.87309636567</v>
          </cell>
          <cell r="AH79">
            <v>6284.92485639542</v>
          </cell>
          <cell r="AI79">
            <v>6640.88638345438</v>
          </cell>
          <cell r="AJ79">
            <v>6870.9898195684</v>
          </cell>
          <cell r="AK79">
            <v>7956.78966041806</v>
          </cell>
          <cell r="AL79">
            <v>8244.0288905505</v>
          </cell>
          <cell r="AM79">
            <v>7646.11821943717</v>
          </cell>
          <cell r="AN79">
            <v>7909.58314286371</v>
          </cell>
        </row>
        <row r="79"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79">
          <cell r="BX79">
            <v>3.85393303524164</v>
          </cell>
          <cell r="BY79">
            <v>3.99460312043971</v>
          </cell>
          <cell r="BZ79">
            <v>3.66612373931947</v>
          </cell>
          <cell r="CA79">
            <v>3.73050427273323</v>
          </cell>
          <cell r="CB79">
            <v>2.93718303317928</v>
          </cell>
          <cell r="CC79">
            <v>3.7212521940249</v>
          </cell>
          <cell r="CD79">
            <v>3.4157282256535</v>
          </cell>
          <cell r="CE79">
            <v>3.61821940181145</v>
          </cell>
          <cell r="CF79">
            <v>3.541039399328</v>
          </cell>
          <cell r="CG79">
            <v>3.78896366943262</v>
          </cell>
          <cell r="CH79">
            <v>3.86912467476237</v>
          </cell>
          <cell r="CI79">
            <v>4.53115068602725</v>
          </cell>
          <cell r="CJ79">
            <v>4.52005129555332</v>
          </cell>
          <cell r="CK79">
            <v>4.24294149999613</v>
          </cell>
          <cell r="CL79">
            <v>4.4332702270829</v>
          </cell>
          <cell r="CM79">
            <v>4.85136908092679</v>
          </cell>
          <cell r="CN79">
            <v>4.83367022833394</v>
          </cell>
          <cell r="CO79">
            <v>4.865850642503</v>
          </cell>
          <cell r="CP79">
            <v>4.7808397656071</v>
          </cell>
          <cell r="CQ79">
            <v>4.86869080839648</v>
          </cell>
          <cell r="CR79">
            <v>4.90257505913294</v>
          </cell>
          <cell r="CS79">
            <v>4.87028813380792</v>
          </cell>
          <cell r="CT79">
            <v>4.85281694626049</v>
          </cell>
          <cell r="CU79">
            <v>4.86268868190798</v>
          </cell>
          <cell r="CV79">
            <v>4.8018959422914</v>
          </cell>
          <cell r="CW79">
            <v>4.86534584047988</v>
          </cell>
          <cell r="CX79">
            <v>4.81101275099851</v>
          </cell>
          <cell r="CY79">
            <v>4.99693013313276</v>
          </cell>
          <cell r="CZ79">
            <v>4.93720431789303</v>
          </cell>
          <cell r="DA79">
            <v>4.88805998560239</v>
          </cell>
        </row>
        <row r="80">
          <cell r="A80">
            <v>10107.6509620141</v>
          </cell>
          <cell r="B80">
            <v>7209.42596568443</v>
          </cell>
          <cell r="C80">
            <v>8321.11392363927</v>
          </cell>
          <cell r="D80">
            <v>8021.43336591641</v>
          </cell>
          <cell r="E80">
            <v>7665.71646720025</v>
          </cell>
          <cell r="F80">
            <v>5809.84537011894</v>
          </cell>
          <cell r="G80">
            <v>7666.56421436834</v>
          </cell>
          <cell r="H80">
            <v>8625.34987136346</v>
          </cell>
          <cell r="I80">
            <v>7503.98611475898</v>
          </cell>
          <cell r="J80">
            <v>7861.54345235872</v>
          </cell>
          <cell r="K80">
            <v>7614.58729729748</v>
          </cell>
          <cell r="L80">
            <v>9033.52777199513</v>
          </cell>
          <cell r="M80">
            <v>8969.17868419204</v>
          </cell>
          <cell r="N80">
            <v>8578.17851824948</v>
          </cell>
          <cell r="O80">
            <v>8309.48424108072</v>
          </cell>
        </row>
        <row r="80">
          <cell r="Z80">
            <v>8317.15279160013</v>
          </cell>
          <cell r="AA80">
            <v>5932.32765176319</v>
          </cell>
          <cell r="AB80">
            <v>6847.0880285946</v>
          </cell>
          <cell r="AC80">
            <v>6600.49374109693</v>
          </cell>
          <cell r="AD80">
            <v>6307.78955015334</v>
          </cell>
          <cell r="AE80">
            <v>4780.67276169787</v>
          </cell>
          <cell r="AF80">
            <v>6308.48712496595</v>
          </cell>
          <cell r="AG80">
            <v>7097.43075129337</v>
          </cell>
          <cell r="AH80">
            <v>6174.70857443025</v>
          </cell>
          <cell r="AI80">
            <v>6468.92718365517</v>
          </cell>
          <cell r="AJ80">
            <v>6265.7175474905</v>
          </cell>
          <cell r="AK80">
            <v>7433.30285238456</v>
          </cell>
          <cell r="AL80">
            <v>7380.35274584945</v>
          </cell>
          <cell r="AM80">
            <v>7058.61546644529</v>
          </cell>
          <cell r="AN80">
            <v>6837.51846123214</v>
          </cell>
        </row>
        <row r="80"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0">
          <cell r="BX80">
            <v>4.61141681686117</v>
          </cell>
          <cell r="BY80">
            <v>3.25409695587658</v>
          </cell>
          <cell r="BZ80">
            <v>3.8655799731978</v>
          </cell>
          <cell r="CA80">
            <v>3.65155709846579</v>
          </cell>
          <cell r="CB80">
            <v>3.46513950789004</v>
          </cell>
          <cell r="CC80">
            <v>2.61977513325914</v>
          </cell>
          <cell r="CD80">
            <v>3.55811363761147</v>
          </cell>
          <cell r="CE80">
            <v>4.05832545060354</v>
          </cell>
          <cell r="CF80">
            <v>3.49355665403341</v>
          </cell>
          <cell r="CG80">
            <v>3.70716792231396</v>
          </cell>
          <cell r="CH80">
            <v>3.50374170243966</v>
          </cell>
          <cell r="CI80">
            <v>4.22305290317442</v>
          </cell>
          <cell r="CJ80">
            <v>4.25274583532221</v>
          </cell>
          <cell r="CK80">
            <v>4.03359610103531</v>
          </cell>
          <cell r="CL80">
            <v>3.85463597719451</v>
          </cell>
          <cell r="CM80">
            <v>4.94137070708277</v>
          </cell>
          <cell r="CN80">
            <v>4.99461223527247</v>
          </cell>
          <cell r="CO80">
            <v>4.85286694723388</v>
          </cell>
          <cell r="CP80">
            <v>4.95228309691605</v>
          </cell>
          <cell r="CQ80">
            <v>4.98727833801489</v>
          </cell>
          <cell r="CR80">
            <v>4.9995640570107</v>
          </cell>
          <cell r="CS80">
            <v>4.8574970138874</v>
          </cell>
          <cell r="CT80">
            <v>4.79138895922611</v>
          </cell>
          <cell r="CU80">
            <v>4.84234591513735</v>
          </cell>
          <cell r="CV80">
            <v>4.78076217365822</v>
          </cell>
          <cell r="CW80">
            <v>4.89943349226528</v>
          </cell>
          <cell r="CX80">
            <v>4.82239123239398</v>
          </cell>
          <cell r="CY80">
            <v>4.75460920829861</v>
          </cell>
          <cell r="CZ80">
            <v>4.79439984232564</v>
          </cell>
          <cell r="DA80">
            <v>4.85984342020312</v>
          </cell>
        </row>
        <row r="81">
          <cell r="A81">
            <v>9075.384219612</v>
          </cell>
          <cell r="B81">
            <v>8025.38446376174</v>
          </cell>
          <cell r="C81">
            <v>6780.3493699787</v>
          </cell>
          <cell r="D81">
            <v>6891.37148610365</v>
          </cell>
          <cell r="E81">
            <v>7680.26903281797</v>
          </cell>
          <cell r="F81">
            <v>7301.38459938635</v>
          </cell>
          <cell r="G81">
            <v>8472.47136721166</v>
          </cell>
          <cell r="H81">
            <v>10162.3980987092</v>
          </cell>
          <cell r="I81">
            <v>7708.56739929157</v>
          </cell>
          <cell r="J81">
            <v>7233.0788022496</v>
          </cell>
          <cell r="K81">
            <v>7334.28206562603</v>
          </cell>
          <cell r="L81">
            <v>8244.05043963599</v>
          </cell>
          <cell r="M81">
            <v>9073.73186403449</v>
          </cell>
          <cell r="N81">
            <v>9662.1908334179</v>
          </cell>
          <cell r="O81">
            <v>8897.96290574287</v>
          </cell>
        </row>
        <row r="81">
          <cell r="Z81">
            <v>7467.74472928073</v>
          </cell>
          <cell r="AA81">
            <v>6603.74493018109</v>
          </cell>
          <cell r="AB81">
            <v>5579.2589101539</v>
          </cell>
          <cell r="AC81">
            <v>5670.61425142243</v>
          </cell>
          <cell r="AD81">
            <v>6319.76423271878</v>
          </cell>
          <cell r="AE81">
            <v>6007.99647035219</v>
          </cell>
          <cell r="AF81">
            <v>6971.63358216273</v>
          </cell>
          <cell r="AG81">
            <v>8362.20186408071</v>
          </cell>
          <cell r="AH81">
            <v>6343.04974570277</v>
          </cell>
          <cell r="AI81">
            <v>5951.79055727967</v>
          </cell>
          <cell r="AJ81">
            <v>6035.06638542942</v>
          </cell>
          <cell r="AK81">
            <v>6783.67579032904</v>
          </cell>
          <cell r="AL81">
            <v>7466.38507669124</v>
          </cell>
          <cell r="AM81">
            <v>7950.60274292673</v>
          </cell>
          <cell r="AN81">
            <v>7321.75233386842</v>
          </cell>
        </row>
        <row r="81"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1">
          <cell r="BX81">
            <v>4.16918068251172</v>
          </cell>
          <cell r="BY81">
            <v>3.75376118380621</v>
          </cell>
          <cell r="BZ81">
            <v>3.20932416216364</v>
          </cell>
          <cell r="CA81">
            <v>3.24879227349463</v>
          </cell>
          <cell r="CB81">
            <v>3.52861018701651</v>
          </cell>
          <cell r="CC81">
            <v>3.39905085497532</v>
          </cell>
          <cell r="CD81">
            <v>3.91912472132653</v>
          </cell>
          <cell r="CE81">
            <v>4.65740359354787</v>
          </cell>
          <cell r="CF81">
            <v>3.5698742449942</v>
          </cell>
          <cell r="CG81">
            <v>3.38179159514089</v>
          </cell>
          <cell r="CH81">
            <v>3.32859530460101</v>
          </cell>
          <cell r="CI81">
            <v>3.72666342303772</v>
          </cell>
          <cell r="CJ81">
            <v>4.20333647176839</v>
          </cell>
          <cell r="CK81">
            <v>4.45834335179251</v>
          </cell>
          <cell r="CL81">
            <v>4.13677863074992</v>
          </cell>
          <cell r="CM81">
            <v>4.9073369946738</v>
          </cell>
          <cell r="CN81">
            <v>4.81981963625202</v>
          </cell>
          <cell r="CO81">
            <v>4.7628846689739</v>
          </cell>
          <cell r="CP81">
            <v>4.78206304007253</v>
          </cell>
          <cell r="CQ81">
            <v>4.90686747408433</v>
          </cell>
          <cell r="CR81">
            <v>4.84260606993899</v>
          </cell>
          <cell r="CS81">
            <v>4.87363055189094</v>
          </cell>
          <cell r="CT81">
            <v>4.91908026289806</v>
          </cell>
          <cell r="CU81">
            <v>4.86801979250272</v>
          </cell>
          <cell r="CV81">
            <v>4.82178603874525</v>
          </cell>
          <cell r="CW81">
            <v>4.96738922583237</v>
          </cell>
          <cell r="CX81">
            <v>4.98714560840044</v>
          </cell>
          <cell r="CY81">
            <v>4.86657436600013</v>
          </cell>
          <cell r="CZ81">
            <v>4.88577741764429</v>
          </cell>
          <cell r="DA81">
            <v>4.84908602218811</v>
          </cell>
        </row>
        <row r="82">
          <cell r="A82">
            <v>7601.72138144165</v>
          </cell>
          <cell r="B82">
            <v>7379.63715914706</v>
          </cell>
          <cell r="C82">
            <v>8213.64574753214</v>
          </cell>
          <cell r="D82">
            <v>8014.45272522342</v>
          </cell>
          <cell r="E82">
            <v>7895.59883849095</v>
          </cell>
          <cell r="F82">
            <v>8785.83143941331</v>
          </cell>
          <cell r="G82">
            <v>6088.18940843928</v>
          </cell>
          <cell r="H82">
            <v>8236.56755524465</v>
          </cell>
          <cell r="I82">
            <v>8143.83895838533</v>
          </cell>
          <cell r="J82">
            <v>9119.96118405014</v>
          </cell>
          <cell r="K82">
            <v>9241.26170151889</v>
          </cell>
          <cell r="L82">
            <v>7765.54005326778</v>
          </cell>
          <cell r="M82">
            <v>9520.69275632089</v>
          </cell>
          <cell r="N82">
            <v>9637.05901318565</v>
          </cell>
          <cell r="O82">
            <v>8985.1608042749</v>
          </cell>
        </row>
        <row r="82">
          <cell r="Z82">
            <v>6255.13073672913</v>
          </cell>
          <cell r="AA82">
            <v>6072.38714809816</v>
          </cell>
          <cell r="AB82">
            <v>6758.65707225502</v>
          </cell>
          <cell r="AC82">
            <v>6594.74967104098</v>
          </cell>
          <cell r="AD82">
            <v>6496.94990138683</v>
          </cell>
          <cell r="AE82">
            <v>7229.4841558601</v>
          </cell>
          <cell r="AF82">
            <v>5009.71014180147</v>
          </cell>
          <cell r="AG82">
            <v>6777.51844545846</v>
          </cell>
          <cell r="AH82">
            <v>6701.21605718564</v>
          </cell>
          <cell r="AI82">
            <v>7504.42520287554</v>
          </cell>
          <cell r="AJ82">
            <v>7604.23820010697</v>
          </cell>
          <cell r="AK82">
            <v>6389.93010097463</v>
          </cell>
          <cell r="AL82">
            <v>7834.17003948691</v>
          </cell>
          <cell r="AM82">
            <v>7929.92284513562</v>
          </cell>
          <cell r="AN82">
            <v>7393.50374751763</v>
          </cell>
        </row>
        <row r="82"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2">
          <cell r="BX82">
            <v>3.3987406301482</v>
          </cell>
          <cell r="BY82">
            <v>3.37298162029971</v>
          </cell>
          <cell r="BZ82">
            <v>3.73748874005454</v>
          </cell>
          <cell r="CA82">
            <v>3.76551495521746</v>
          </cell>
          <cell r="CB82">
            <v>3.58616213519625</v>
          </cell>
          <cell r="CC82">
            <v>4.02049613649619</v>
          </cell>
          <cell r="CD82">
            <v>2.77458946696149</v>
          </cell>
          <cell r="CE82">
            <v>3.78145855766351</v>
          </cell>
          <cell r="CF82">
            <v>3.83027642948794</v>
          </cell>
          <cell r="CG82">
            <v>4.1661332391844</v>
          </cell>
          <cell r="CH82">
            <v>4.38654752539509</v>
          </cell>
          <cell r="CI82">
            <v>3.73264398974918</v>
          </cell>
          <cell r="CJ82">
            <v>4.38929205531455</v>
          </cell>
          <cell r="CK82">
            <v>4.4282351008954</v>
          </cell>
          <cell r="CL82">
            <v>4.29324961230823</v>
          </cell>
          <cell r="CM82">
            <v>5.04226310539093</v>
          </cell>
          <cell r="CN82">
            <v>4.93233553896414</v>
          </cell>
          <cell r="CO82">
            <v>4.95436106406555</v>
          </cell>
          <cell r="CP82">
            <v>4.79823013128283</v>
          </cell>
          <cell r="CQ82">
            <v>4.9634852169202</v>
          </cell>
          <cell r="CR82">
            <v>4.92645813701177</v>
          </cell>
          <cell r="CS82">
            <v>4.94676182860317</v>
          </cell>
          <cell r="CT82">
            <v>4.91041840153359</v>
          </cell>
          <cell r="CU82">
            <v>4.79325614875749</v>
          </cell>
          <cell r="CV82">
            <v>4.93504836945617</v>
          </cell>
          <cell r="CW82">
            <v>4.74941379176899</v>
          </cell>
          <cell r="CX82">
            <v>4.69014935765835</v>
          </cell>
          <cell r="CY82">
            <v>4.88996386883168</v>
          </cell>
          <cell r="CZ82">
            <v>4.90620202384403</v>
          </cell>
          <cell r="DA82">
            <v>4.71814510683498</v>
          </cell>
        </row>
        <row r="83">
          <cell r="A83">
            <v>9030.06270364993</v>
          </cell>
          <cell r="B83">
            <v>8303.36555802772</v>
          </cell>
          <cell r="C83">
            <v>7656.29067603612</v>
          </cell>
          <cell r="D83">
            <v>7384.0732588696</v>
          </cell>
          <cell r="E83">
            <v>8939.55275848893</v>
          </cell>
          <cell r="F83">
            <v>6775.76808282426</v>
          </cell>
          <cell r="G83">
            <v>8930.8905032902</v>
          </cell>
          <cell r="H83">
            <v>6918.73205278823</v>
          </cell>
          <cell r="I83">
            <v>8471.68824035508</v>
          </cell>
          <cell r="J83">
            <v>7758.7547501836</v>
          </cell>
          <cell r="K83">
            <v>9206.15989396503</v>
          </cell>
          <cell r="L83">
            <v>9090.16495697919</v>
          </cell>
          <cell r="M83">
            <v>7783.29954331899</v>
          </cell>
          <cell r="N83">
            <v>8381.29018108082</v>
          </cell>
          <cell r="O83">
            <v>9963.40243572725</v>
          </cell>
        </row>
        <row r="83">
          <cell r="Z83">
            <v>7430.45159614623</v>
          </cell>
          <cell r="AA83">
            <v>6832.4836591771</v>
          </cell>
          <cell r="AB83">
            <v>6300.03347056686</v>
          </cell>
          <cell r="AC83">
            <v>6076.03742444127</v>
          </cell>
          <cell r="AD83">
            <v>7355.97484127089</v>
          </cell>
          <cell r="AE83">
            <v>5575.48916529539</v>
          </cell>
          <cell r="AF83">
            <v>7348.84704270737</v>
          </cell>
          <cell r="AG83">
            <v>5693.12808915145</v>
          </cell>
          <cell r="AH83">
            <v>6970.98918063503</v>
          </cell>
          <cell r="AI83">
            <v>6384.34676586536</v>
          </cell>
          <cell r="AJ83">
            <v>7575.35442703408</v>
          </cell>
          <cell r="AK83">
            <v>7479.90716460002</v>
          </cell>
          <cell r="AL83">
            <v>6404.54362421677</v>
          </cell>
          <cell r="AM83">
            <v>6896.60449186078</v>
          </cell>
          <cell r="AN83">
            <v>8198.45686139843</v>
          </cell>
        </row>
        <row r="83"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3">
          <cell r="BX83">
            <v>4.14328901136997</v>
          </cell>
          <cell r="BY83">
            <v>3.77886305447796</v>
          </cell>
          <cell r="BZ83">
            <v>3.49064014930312</v>
          </cell>
          <cell r="CA83">
            <v>3.4206274091214</v>
          </cell>
          <cell r="CB83">
            <v>4.01301048351084</v>
          </cell>
          <cell r="CC83">
            <v>3.10080269184689</v>
          </cell>
          <cell r="CD83">
            <v>4.06153116872075</v>
          </cell>
          <cell r="CE83">
            <v>3.1501497724286</v>
          </cell>
          <cell r="CF83">
            <v>3.84282348550865</v>
          </cell>
          <cell r="CG83">
            <v>3.56822798309366</v>
          </cell>
          <cell r="CH83">
            <v>4.17699989116698</v>
          </cell>
          <cell r="CI83">
            <v>4.09220439533284</v>
          </cell>
          <cell r="CJ83">
            <v>3.72537621945484</v>
          </cell>
          <cell r="CK83">
            <v>3.87756478473181</v>
          </cell>
          <cell r="CL83">
            <v>4.50328162996381</v>
          </cell>
          <cell r="CM83">
            <v>4.91334337947769</v>
          </cell>
          <cell r="CN83">
            <v>4.95364162261233</v>
          </cell>
          <cell r="CO83">
            <v>4.9447565301831</v>
          </cell>
          <cell r="CP83">
            <v>4.86655688684238</v>
          </cell>
          <cell r="CQ83">
            <v>5.02200425648473</v>
          </cell>
          <cell r="CR83">
            <v>4.92624468554399</v>
          </cell>
          <cell r="CS83">
            <v>4.95720128145865</v>
          </cell>
          <cell r="CT83">
            <v>4.95138718154652</v>
          </cell>
          <cell r="CU83">
            <v>4.96993956836988</v>
          </cell>
          <cell r="CV83">
            <v>4.90197405693955</v>
          </cell>
          <cell r="CW83">
            <v>4.96873263856034</v>
          </cell>
          <cell r="CX83">
            <v>5.00778904512738</v>
          </cell>
          <cell r="CY83">
            <v>4.71004640262496</v>
          </cell>
          <cell r="CZ83">
            <v>4.87285393693885</v>
          </cell>
          <cell r="DA83">
            <v>4.98781277595722</v>
          </cell>
        </row>
        <row r="84">
          <cell r="A84">
            <v>9626.88669150258</v>
          </cell>
          <cell r="B84">
            <v>7710.31795109078</v>
          </cell>
          <cell r="C84">
            <v>6758.85630074826</v>
          </cell>
          <cell r="D84">
            <v>8005.14342141451</v>
          </cell>
          <cell r="E84">
            <v>8008.61691286973</v>
          </cell>
          <cell r="F84">
            <v>7161.45673612722</v>
          </cell>
          <cell r="G84">
            <v>8570.10745181801</v>
          </cell>
          <cell r="H84">
            <v>6624.10671170325</v>
          </cell>
          <cell r="I84">
            <v>7956.67808622797</v>
          </cell>
          <cell r="J84">
            <v>8499.70044924857</v>
          </cell>
          <cell r="K84">
            <v>6932.91205772297</v>
          </cell>
          <cell r="L84">
            <v>7611.20089307924</v>
          </cell>
          <cell r="M84">
            <v>7958.92379487309</v>
          </cell>
          <cell r="N84">
            <v>9900.04577477508</v>
          </cell>
          <cell r="O84">
            <v>8296.34446634977</v>
          </cell>
        </row>
        <row r="84">
          <cell r="Z84">
            <v>7921.55247757926</v>
          </cell>
          <cell r="AA84">
            <v>6344.4901997547</v>
          </cell>
          <cell r="AB84">
            <v>5561.57318461571</v>
          </cell>
          <cell r="AC84">
            <v>6587.0894439068</v>
          </cell>
          <cell r="AD84">
            <v>6589.94763116138</v>
          </cell>
          <cell r="AE84">
            <v>5892.85582858468</v>
          </cell>
          <cell r="AF84">
            <v>7051.97413178168</v>
          </cell>
          <cell r="AG84">
            <v>5450.69352277296</v>
          </cell>
          <cell r="AH84">
            <v>6547.20939666759</v>
          </cell>
          <cell r="AI84">
            <v>6994.03922681025</v>
          </cell>
          <cell r="AJ84">
            <v>5704.79620749776</v>
          </cell>
          <cell r="AK84">
            <v>6262.93102059092</v>
          </cell>
          <cell r="AL84">
            <v>6549.057294067</v>
          </cell>
          <cell r="AM84">
            <v>8146.32338038635</v>
          </cell>
          <cell r="AN84">
            <v>6826.70630373924</v>
          </cell>
        </row>
        <row r="84"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4">
          <cell r="BX84">
            <v>4.39086156400671</v>
          </cell>
          <cell r="BY84">
            <v>3.72527294230431</v>
          </cell>
          <cell r="BZ84">
            <v>3.13932893790863</v>
          </cell>
          <cell r="CA84">
            <v>3.70860407877604</v>
          </cell>
          <cell r="CB84">
            <v>3.79257569483918</v>
          </cell>
          <cell r="CC84">
            <v>3.29399692397887</v>
          </cell>
          <cell r="CD84">
            <v>3.88564283295987</v>
          </cell>
          <cell r="CE84">
            <v>3.02531477158982</v>
          </cell>
          <cell r="CF84">
            <v>3.703200214752</v>
          </cell>
          <cell r="CG84">
            <v>3.84409110354066</v>
          </cell>
          <cell r="CH84">
            <v>3.26406838273858</v>
          </cell>
          <cell r="CI84">
            <v>3.62182796483558</v>
          </cell>
          <cell r="CJ84">
            <v>3.69722359740815</v>
          </cell>
          <cell r="CK84">
            <v>4.45128756142696</v>
          </cell>
          <cell r="CL84">
            <v>3.78757152811691</v>
          </cell>
          <cell r="CM84">
            <v>4.94273918315317</v>
          </cell>
          <cell r="CN84">
            <v>4.66601110845931</v>
          </cell>
          <cell r="CO84">
            <v>4.85364455542436</v>
          </cell>
          <cell r="CP84">
            <v>4.86620302704872</v>
          </cell>
          <cell r="CQ84">
            <v>4.76052490365478</v>
          </cell>
          <cell r="CR84">
            <v>4.90128280683746</v>
          </cell>
          <cell r="CS84">
            <v>4.97227303278854</v>
          </cell>
          <cell r="CT84">
            <v>4.93614980230938</v>
          </cell>
          <cell r="CU84">
            <v>4.84379967343228</v>
          </cell>
          <cell r="CV84">
            <v>4.98472871485284</v>
          </cell>
          <cell r="CW84">
            <v>4.78837353204146</v>
          </cell>
          <cell r="CX84">
            <v>4.73758425068806</v>
          </cell>
          <cell r="CY84">
            <v>4.85299908181087</v>
          </cell>
          <cell r="CZ84">
            <v>5.01398615228636</v>
          </cell>
          <cell r="DA84">
            <v>4.93807306420697</v>
          </cell>
        </row>
        <row r="85">
          <cell r="A85">
            <v>8168.57053753445</v>
          </cell>
          <cell r="B85">
            <v>8175.33649679416</v>
          </cell>
          <cell r="C85">
            <v>7648.30728356301</v>
          </cell>
          <cell r="D85">
            <v>7856.57183616066</v>
          </cell>
          <cell r="E85">
            <v>8121.99114170942</v>
          </cell>
          <cell r="F85">
            <v>7675.68001144948</v>
          </cell>
          <cell r="G85">
            <v>8582.6909676722</v>
          </cell>
          <cell r="H85">
            <v>8107.7572347162</v>
          </cell>
          <cell r="I85">
            <v>9237.88657159103</v>
          </cell>
          <cell r="J85">
            <v>8458.0346986598</v>
          </cell>
          <cell r="K85">
            <v>7308.59942160167</v>
          </cell>
          <cell r="L85">
            <v>7382.11953981223</v>
          </cell>
          <cell r="M85">
            <v>7902.44678212417</v>
          </cell>
          <cell r="N85">
            <v>8392.82433808457</v>
          </cell>
          <cell r="O85">
            <v>9145.91337927427</v>
          </cell>
        </row>
        <row r="85">
          <cell r="Z85">
            <v>6721.56661374263</v>
          </cell>
          <cell r="AA85">
            <v>6727.13403164777</v>
          </cell>
          <cell r="AB85">
            <v>6293.46427904613</v>
          </cell>
          <cell r="AC85">
            <v>6464.83625375506</v>
          </cell>
          <cell r="AD85">
            <v>6683.23842517803</v>
          </cell>
          <cell r="AE85">
            <v>6315.988123707</v>
          </cell>
          <cell r="AF85">
            <v>7062.32856768455</v>
          </cell>
          <cell r="AG85">
            <v>6671.52595313791</v>
          </cell>
          <cell r="AH85">
            <v>7601.46095033776</v>
          </cell>
          <cell r="AI85">
            <v>6959.75426632578</v>
          </cell>
          <cell r="AJ85">
            <v>6013.93323834652</v>
          </cell>
          <cell r="AK85">
            <v>6074.42979275978</v>
          </cell>
          <cell r="AL85">
            <v>6502.58478071932</v>
          </cell>
          <cell r="AM85">
            <v>6906.09545533816</v>
          </cell>
          <cell r="AN85">
            <v>7525.78015208854</v>
          </cell>
        </row>
        <row r="85"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5">
          <cell r="BX85">
            <v>3.77008536778794</v>
          </cell>
          <cell r="BY85">
            <v>3.72992516769026</v>
          </cell>
          <cell r="BZ85">
            <v>3.39911558125545</v>
          </cell>
          <cell r="CA85">
            <v>3.51290318923405</v>
          </cell>
          <cell r="CB85">
            <v>3.73079801677108</v>
          </cell>
          <cell r="CC85">
            <v>3.47583409316847</v>
          </cell>
          <cell r="CD85">
            <v>3.85488805045148</v>
          </cell>
          <cell r="CE85">
            <v>3.76131926615104</v>
          </cell>
          <cell r="CF85">
            <v>4.23376889088845</v>
          </cell>
          <cell r="CG85">
            <v>3.91308352427467</v>
          </cell>
          <cell r="CH85">
            <v>3.34588937004933</v>
          </cell>
          <cell r="CI85">
            <v>3.41767393968152</v>
          </cell>
          <cell r="CJ85">
            <v>3.58909086451359</v>
          </cell>
          <cell r="CK85">
            <v>3.91260885222033</v>
          </cell>
          <cell r="CL85">
            <v>4.31671360597314</v>
          </cell>
          <cell r="CM85">
            <v>4.88457135583646</v>
          </cell>
          <cell r="CN85">
            <v>4.94125307283531</v>
          </cell>
          <cell r="CO85">
            <v>5.07260417470983</v>
          </cell>
          <cell r="CP85">
            <v>5.04194940570965</v>
          </cell>
          <cell r="CQ85">
            <v>4.90786211916367</v>
          </cell>
          <cell r="CR85">
            <v>4.97839556993302</v>
          </cell>
          <cell r="CS85">
            <v>5.0193015043979</v>
          </cell>
          <cell r="CT85">
            <v>4.85950593472813</v>
          </cell>
          <cell r="CU85">
            <v>4.91900265427903</v>
          </cell>
          <cell r="CV85">
            <v>4.87283744122898</v>
          </cell>
          <cell r="CW85">
            <v>4.92440950606939</v>
          </cell>
          <cell r="CX85">
            <v>4.86947371181119</v>
          </cell>
          <cell r="CY85">
            <v>4.96373634483294</v>
          </cell>
          <cell r="CZ85">
            <v>4.8358550985598</v>
          </cell>
          <cell r="DA85">
            <v>4.77645209786822</v>
          </cell>
        </row>
        <row r="86">
          <cell r="A86">
            <v>10906.4975752415</v>
          </cell>
          <cell r="B86">
            <v>7278.76279350099</v>
          </cell>
          <cell r="C86">
            <v>7659.99249145141</v>
          </cell>
          <cell r="D86">
            <v>7126.00122957689</v>
          </cell>
          <cell r="E86">
            <v>7836.11116068262</v>
          </cell>
          <cell r="F86">
            <v>7645.40957180036</v>
          </cell>
          <cell r="G86">
            <v>6565.80866503547</v>
          </cell>
          <cell r="H86">
            <v>8297.03820823803</v>
          </cell>
          <cell r="I86">
            <v>8163.8971469073</v>
          </cell>
          <cell r="J86">
            <v>8526.92263909893</v>
          </cell>
          <cell r="K86">
            <v>9445.00144257058</v>
          </cell>
          <cell r="L86">
            <v>8141.16677170212</v>
          </cell>
          <cell r="M86">
            <v>8177.07524146466</v>
          </cell>
          <cell r="N86">
            <v>8750.52187696791</v>
          </cell>
          <cell r="O86">
            <v>8016.84380958274</v>
          </cell>
        </row>
        <row r="86">
          <cell r="Z86">
            <v>8974.48943334156</v>
          </cell>
          <cell r="AA86">
            <v>5989.3819557951</v>
          </cell>
          <cell r="AB86">
            <v>6303.07953582287</v>
          </cell>
          <cell r="AC86">
            <v>5863.68101176613</v>
          </cell>
          <cell r="AD86">
            <v>6448.00004079027</v>
          </cell>
          <cell r="AE86">
            <v>6291.0798762243</v>
          </cell>
          <cell r="AF86">
            <v>5402.72255865776</v>
          </cell>
          <cell r="AG86">
            <v>6827.2771542073</v>
          </cell>
          <cell r="AH86">
            <v>6717.72108088372</v>
          </cell>
          <cell r="AI86">
            <v>7016.43920017283</v>
          </cell>
          <cell r="AJ86">
            <v>7771.88690131522</v>
          </cell>
          <cell r="AK86">
            <v>6699.01722928631</v>
          </cell>
          <cell r="AL86">
            <v>6728.56477011949</v>
          </cell>
          <cell r="AM86">
            <v>7200.42943019073</v>
          </cell>
          <cell r="AN86">
            <v>6596.71719188523</v>
          </cell>
        </row>
        <row r="86"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6">
          <cell r="BX86">
            <v>4.97954916157445</v>
          </cell>
          <cell r="BY86">
            <v>3.34251647121696</v>
          </cell>
          <cell r="BZ86">
            <v>3.5230115062544</v>
          </cell>
          <cell r="CA86">
            <v>3.25522850559674</v>
          </cell>
          <cell r="CB86">
            <v>3.58703054182949</v>
          </cell>
          <cell r="CC86">
            <v>3.4811053554818</v>
          </cell>
          <cell r="CD86">
            <v>2.98895901026217</v>
          </cell>
          <cell r="CE86">
            <v>3.80760463414549</v>
          </cell>
          <cell r="CF86">
            <v>3.68385717497467</v>
          </cell>
          <cell r="CG86">
            <v>3.98968891095063</v>
          </cell>
          <cell r="CH86">
            <v>4.24571443532901</v>
          </cell>
          <cell r="CI86">
            <v>3.6387974645666</v>
          </cell>
          <cell r="CJ86">
            <v>3.73728522244606</v>
          </cell>
          <cell r="CK86">
            <v>4.07171554883522</v>
          </cell>
          <cell r="CL86">
            <v>3.76664015439145</v>
          </cell>
          <cell r="CM86">
            <v>4.93772457813297</v>
          </cell>
          <cell r="CN86">
            <v>4.90925498007822</v>
          </cell>
          <cell r="CO86">
            <v>4.90169022337618</v>
          </cell>
          <cell r="CP86">
            <v>4.93510039515514</v>
          </cell>
          <cell r="CQ86">
            <v>4.924896325918</v>
          </cell>
          <cell r="CR86">
            <v>4.95125355806456</v>
          </cell>
          <cell r="CS86">
            <v>4.95221900398783</v>
          </cell>
          <cell r="CT86">
            <v>4.91250292845444</v>
          </cell>
          <cell r="CU86">
            <v>4.99604474764115</v>
          </cell>
          <cell r="CV86">
            <v>4.81820049768832</v>
          </cell>
          <cell r="CW86">
            <v>5.01513729899997</v>
          </cell>
          <cell r="CX86">
            <v>5.04382891319959</v>
          </cell>
          <cell r="CY86">
            <v>4.93257081825274</v>
          </cell>
          <cell r="CZ86">
            <v>4.84493665673037</v>
          </cell>
          <cell r="DA86">
            <v>4.79822787555529</v>
          </cell>
        </row>
        <row r="87">
          <cell r="A87">
            <v>9615.89874020935</v>
          </cell>
          <cell r="B87">
            <v>8576.63625925794</v>
          </cell>
          <cell r="C87">
            <v>7277.17580566519</v>
          </cell>
          <cell r="D87">
            <v>7641.44240491151</v>
          </cell>
          <cell r="E87">
            <v>7830.11942460364</v>
          </cell>
          <cell r="F87">
            <v>8084.14007248459</v>
          </cell>
          <cell r="G87">
            <v>7922.67946655796</v>
          </cell>
          <cell r="H87">
            <v>7312.59510904374</v>
          </cell>
          <cell r="I87">
            <v>7629.53594184921</v>
          </cell>
          <cell r="J87">
            <v>7792.89183045618</v>
          </cell>
          <cell r="K87">
            <v>8050.70599644346</v>
          </cell>
          <cell r="L87">
            <v>8133.51589649165</v>
          </cell>
          <cell r="M87">
            <v>9062.04927565963</v>
          </cell>
          <cell r="N87">
            <v>8371.05664065</v>
          </cell>
          <cell r="O87">
            <v>9972.4841912232</v>
          </cell>
        </row>
        <row r="87">
          <cell r="Z87">
            <v>7912.51096337226</v>
          </cell>
          <cell r="AA87">
            <v>7057.34640761796</v>
          </cell>
          <cell r="AB87">
            <v>5988.07609151878</v>
          </cell>
          <cell r="AC87">
            <v>6287.8154646129</v>
          </cell>
          <cell r="AD87">
            <v>6443.06969795956</v>
          </cell>
          <cell r="AE87">
            <v>6652.09240250161</v>
          </cell>
          <cell r="AF87">
            <v>6519.23338962484</v>
          </cell>
          <cell r="AG87">
            <v>6017.22111829885</v>
          </cell>
          <cell r="AH87">
            <v>6278.01814643592</v>
          </cell>
          <cell r="AI87">
            <v>6412.43670620394</v>
          </cell>
          <cell r="AJ87">
            <v>6624.58093421634</v>
          </cell>
          <cell r="AK87">
            <v>6692.72165197027</v>
          </cell>
          <cell r="AL87">
            <v>7456.77197539992</v>
          </cell>
          <cell r="AM87">
            <v>6888.18375002057</v>
          </cell>
          <cell r="AN87">
            <v>8205.92984877795</v>
          </cell>
        </row>
        <row r="87"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7">
          <cell r="BX87">
            <v>4.37766512962664</v>
          </cell>
          <cell r="BY87">
            <v>3.78327948304766</v>
          </cell>
          <cell r="BZ87">
            <v>3.36768890998918</v>
          </cell>
          <cell r="CA87">
            <v>3.52271185347969</v>
          </cell>
          <cell r="CB87">
            <v>3.66476661909261</v>
          </cell>
          <cell r="CC87">
            <v>3.69914192014558</v>
          </cell>
          <cell r="CD87">
            <v>3.7235806484829</v>
          </cell>
          <cell r="CE87">
            <v>3.40633370457754</v>
          </cell>
          <cell r="CF87">
            <v>3.46024512320556</v>
          </cell>
          <cell r="CG87">
            <v>3.50780944344023</v>
          </cell>
          <cell r="CH87">
            <v>3.73579053943442</v>
          </cell>
          <cell r="CI87">
            <v>3.88293219245411</v>
          </cell>
          <cell r="CJ87">
            <v>4.19837956671954</v>
          </cell>
          <cell r="CK87">
            <v>3.85330589940159</v>
          </cell>
          <cell r="CL87">
            <v>4.42450275227721</v>
          </cell>
          <cell r="CM87">
            <v>4.95198047052677</v>
          </cell>
          <cell r="CN87">
            <v>5.11069714091908</v>
          </cell>
          <cell r="CO87">
            <v>4.87149744541635</v>
          </cell>
          <cell r="CP87">
            <v>4.89023581842337</v>
          </cell>
          <cell r="CQ87">
            <v>4.81674485241985</v>
          </cell>
          <cell r="CR87">
            <v>4.92679412826313</v>
          </cell>
          <cell r="CS87">
            <v>4.79670378658496</v>
          </cell>
          <cell r="CT87">
            <v>4.83967184079881</v>
          </cell>
          <cell r="CU87">
            <v>4.97076048194202</v>
          </cell>
          <cell r="CV87">
            <v>5.00834495895382</v>
          </cell>
          <cell r="CW87">
            <v>4.85828544574127</v>
          </cell>
          <cell r="CX87">
            <v>4.72226214500006</v>
          </cell>
          <cell r="CY87">
            <v>4.86604699187133</v>
          </cell>
          <cell r="CZ87">
            <v>4.89754428901089</v>
          </cell>
          <cell r="DA87">
            <v>5.08124886443386</v>
          </cell>
        </row>
        <row r="88">
          <cell r="A88">
            <v>9509.73285029775</v>
          </cell>
          <cell r="B88">
            <v>7802.83664165799</v>
          </cell>
          <cell r="C88">
            <v>6863.10510558991</v>
          </cell>
          <cell r="D88">
            <v>8606.674108693</v>
          </cell>
          <cell r="E88">
            <v>8394.33761957405</v>
          </cell>
          <cell r="F88">
            <v>7082.46219723762</v>
          </cell>
          <cell r="G88">
            <v>6699.92428615808</v>
          </cell>
          <cell r="H88">
            <v>7031.47406359811</v>
          </cell>
          <cell r="I88">
            <v>7387.88454159552</v>
          </cell>
          <cell r="J88">
            <v>8336.48713351464</v>
          </cell>
          <cell r="K88">
            <v>8169.08165804998</v>
          </cell>
          <cell r="L88">
            <v>9378.785712523</v>
          </cell>
          <cell r="M88">
            <v>9580.0556451311</v>
          </cell>
          <cell r="N88">
            <v>8267.22316457263</v>
          </cell>
          <cell r="O88">
            <v>8156.37846579557</v>
          </cell>
        </row>
        <row r="88">
          <cell r="Z88">
            <v>7825.15160253072</v>
          </cell>
          <cell r="AA88">
            <v>6420.61986513571</v>
          </cell>
          <cell r="AB88">
            <v>5647.35505831398</v>
          </cell>
          <cell r="AC88">
            <v>7082.06326658167</v>
          </cell>
          <cell r="AD88">
            <v>6907.34066982093</v>
          </cell>
          <cell r="AE88">
            <v>5827.85460801267</v>
          </cell>
          <cell r="AF88">
            <v>5513.08055546722</v>
          </cell>
          <cell r="AG88">
            <v>5785.89865804645</v>
          </cell>
          <cell r="AH88">
            <v>6079.17356565574</v>
          </cell>
          <cell r="AI88">
            <v>6859.73798414919</v>
          </cell>
          <cell r="AJ88">
            <v>6721.9871929097</v>
          </cell>
          <cell r="AK88">
            <v>7717.40081487606</v>
          </cell>
          <cell r="AL88">
            <v>7883.01721656502</v>
          </cell>
          <cell r="AM88">
            <v>6802.74363256262</v>
          </cell>
          <cell r="AN88">
            <v>6711.53428042607</v>
          </cell>
        </row>
        <row r="88"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8">
          <cell r="BX88">
            <v>4.37313790439069</v>
          </cell>
          <cell r="BY88">
            <v>3.51924326264717</v>
          </cell>
          <cell r="BZ88">
            <v>3.13987208078686</v>
          </cell>
          <cell r="CA88">
            <v>3.97755187546476</v>
          </cell>
          <cell r="CB88">
            <v>3.95597164459501</v>
          </cell>
          <cell r="CC88">
            <v>3.36398274451851</v>
          </cell>
          <cell r="CD88">
            <v>3.09578282508713</v>
          </cell>
          <cell r="CE88">
            <v>3.20312611835417</v>
          </cell>
          <cell r="CF88">
            <v>3.44982118926869</v>
          </cell>
          <cell r="CG88">
            <v>3.89241624338974</v>
          </cell>
          <cell r="CH88">
            <v>3.67567678385452</v>
          </cell>
          <cell r="CI88">
            <v>4.32536106366631</v>
          </cell>
          <cell r="CJ88">
            <v>4.38053746726294</v>
          </cell>
          <cell r="CK88">
            <v>3.83684498033974</v>
          </cell>
          <cell r="CL88">
            <v>3.6677099666925</v>
          </cell>
          <cell r="CM88">
            <v>4.90237719058847</v>
          </cell>
          <cell r="CN88">
            <v>4.99844371181788</v>
          </cell>
          <cell r="CO88">
            <v>4.92765477099914</v>
          </cell>
          <cell r="CP88">
            <v>4.87810433820193</v>
          </cell>
          <cell r="CQ88">
            <v>4.78370997402469</v>
          </cell>
          <cell r="CR88">
            <v>4.74637540263148</v>
          </cell>
          <cell r="CS88">
            <v>4.87900190108659</v>
          </cell>
          <cell r="CT88">
            <v>4.94884577116736</v>
          </cell>
          <cell r="CU88">
            <v>4.8278647295407</v>
          </cell>
          <cell r="CV88">
            <v>4.82831267807382</v>
          </cell>
          <cell r="CW88">
            <v>5.01034349623454</v>
          </cell>
          <cell r="CX88">
            <v>4.88827720163802</v>
          </cell>
          <cell r="CY88">
            <v>4.93028711751628</v>
          </cell>
          <cell r="CZ88">
            <v>4.85754673001996</v>
          </cell>
          <cell r="DA88">
            <v>5.01341854149774</v>
          </cell>
        </row>
        <row r="89">
          <cell r="A89">
            <v>10035.1265821432</v>
          </cell>
          <cell r="B89">
            <v>7924.07139011412</v>
          </cell>
          <cell r="C89">
            <v>7865.0005222894</v>
          </cell>
          <cell r="D89">
            <v>8229.68018103774</v>
          </cell>
          <cell r="E89">
            <v>9076.42836622379</v>
          </cell>
          <cell r="F89">
            <v>8012.02683839285</v>
          </cell>
          <cell r="G89">
            <v>7778.79989638823</v>
          </cell>
          <cell r="H89">
            <v>8815.11751379446</v>
          </cell>
          <cell r="I89">
            <v>9666.54760325617</v>
          </cell>
          <cell r="J89">
            <v>8971.85298157669</v>
          </cell>
          <cell r="K89">
            <v>7665.97284012526</v>
          </cell>
          <cell r="L89">
            <v>8929.27574275666</v>
          </cell>
          <cell r="M89">
            <v>9709.38439817972</v>
          </cell>
          <cell r="N89">
            <v>10017.0388132019</v>
          </cell>
          <cell r="O89">
            <v>9084.93401243425</v>
          </cell>
        </row>
        <row r="89">
          <cell r="Z89">
            <v>8257.47558759215</v>
          </cell>
          <cell r="AA89">
            <v>6520.37874386533</v>
          </cell>
          <cell r="AB89">
            <v>6471.77185834099</v>
          </cell>
          <cell r="AC89">
            <v>6771.85112039677</v>
          </cell>
          <cell r="AD89">
            <v>7468.60391277844</v>
          </cell>
          <cell r="AE89">
            <v>6592.75351273469</v>
          </cell>
          <cell r="AF89">
            <v>6400.84105759945</v>
          </cell>
          <cell r="AG89">
            <v>7253.58241135087</v>
          </cell>
          <cell r="AH89">
            <v>7954.18774210793</v>
          </cell>
          <cell r="AI89">
            <v>7382.55331055453</v>
          </cell>
          <cell r="AJ89">
            <v>6308.00050844593</v>
          </cell>
          <cell r="AK89">
            <v>7347.51832546834</v>
          </cell>
          <cell r="AL89">
            <v>7989.43630478788</v>
          </cell>
          <cell r="AM89">
            <v>8242.59193772045</v>
          </cell>
          <cell r="AN89">
            <v>7475.60284451732</v>
          </cell>
        </row>
        <row r="89"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89">
          <cell r="BX89">
            <v>4.68784452659777</v>
          </cell>
          <cell r="BY89">
            <v>3.55439754041562</v>
          </cell>
          <cell r="BZ89">
            <v>3.58485269024261</v>
          </cell>
          <cell r="CA89">
            <v>3.78308674022133</v>
          </cell>
          <cell r="CB89">
            <v>4.18718757575415</v>
          </cell>
          <cell r="CC89">
            <v>3.71462786797442</v>
          </cell>
          <cell r="CD89">
            <v>3.6545440793008</v>
          </cell>
          <cell r="CE89">
            <v>4.16938572175253</v>
          </cell>
          <cell r="CF89">
            <v>4.36956767846658</v>
          </cell>
          <cell r="CG89">
            <v>4.23223052846864</v>
          </cell>
          <cell r="CH89">
            <v>3.55079142454034</v>
          </cell>
          <cell r="CI89">
            <v>4.25179769771042</v>
          </cell>
          <cell r="CJ89">
            <v>4.62591603208579</v>
          </cell>
          <cell r="CK89">
            <v>4.64000817930301</v>
          </cell>
          <cell r="CL89">
            <v>4.14249445102485</v>
          </cell>
          <cell r="CM89">
            <v>4.82593240018192</v>
          </cell>
          <cell r="CN89">
            <v>5.02590133768966</v>
          </cell>
          <cell r="CO89">
            <v>4.94605590124653</v>
          </cell>
          <cell r="CP89">
            <v>4.90420073400825</v>
          </cell>
          <cell r="CQ89">
            <v>4.88679529110294</v>
          </cell>
          <cell r="CR89">
            <v>4.86248933487469</v>
          </cell>
          <cell r="CS89">
            <v>4.79856049406125</v>
          </cell>
          <cell r="CT89">
            <v>4.76636844141534</v>
          </cell>
          <cell r="CU89">
            <v>4.98728862611528</v>
          </cell>
          <cell r="CV89">
            <v>4.77908122384169</v>
          </cell>
          <cell r="CW89">
            <v>4.8671383665014</v>
          </cell>
          <cell r="CX89">
            <v>4.73451199333966</v>
          </cell>
          <cell r="CY89">
            <v>4.73179072785513</v>
          </cell>
          <cell r="CZ89">
            <v>4.86689738300842</v>
          </cell>
          <cell r="DA89">
            <v>4.94414752409436</v>
          </cell>
        </row>
        <row r="90">
          <cell r="A90">
            <v>9579.02448163109</v>
          </cell>
          <cell r="B90">
            <v>8475.52670270182</v>
          </cell>
          <cell r="C90">
            <v>7627.32496596233</v>
          </cell>
          <cell r="D90">
            <v>7439.93383926287</v>
          </cell>
          <cell r="E90">
            <v>6421.83399944965</v>
          </cell>
          <cell r="F90">
            <v>6670.65747592823</v>
          </cell>
          <cell r="G90">
            <v>8271.1144568892</v>
          </cell>
          <cell r="H90">
            <v>8828.29207046735</v>
          </cell>
          <cell r="I90">
            <v>7642.28304967918</v>
          </cell>
          <cell r="J90">
            <v>7967.77605226528</v>
          </cell>
          <cell r="K90">
            <v>8625.9507017331</v>
          </cell>
          <cell r="L90">
            <v>9054.97191043322</v>
          </cell>
          <cell r="M90">
            <v>8276.5226558487</v>
          </cell>
          <cell r="N90">
            <v>8584.97286318705</v>
          </cell>
          <cell r="O90">
            <v>8156.82617761505</v>
          </cell>
        </row>
        <row r="90">
          <cell r="Z90">
            <v>7882.16871631358</v>
          </cell>
          <cell r="AA90">
            <v>6974.14768679464</v>
          </cell>
          <cell r="AB90">
            <v>6276.19882913472</v>
          </cell>
          <cell r="AC90">
            <v>6122.00270202202</v>
          </cell>
          <cell r="AD90">
            <v>5284.25197669</v>
          </cell>
          <cell r="AE90">
            <v>5488.99815162094</v>
          </cell>
          <cell r="AF90">
            <v>6805.94561024025</v>
          </cell>
          <cell r="AG90">
            <v>7264.42318941314</v>
          </cell>
          <cell r="AH90">
            <v>6288.50719516458</v>
          </cell>
          <cell r="AI90">
            <v>6556.34143729257</v>
          </cell>
          <cell r="AJ90">
            <v>7097.92514885466</v>
          </cell>
          <cell r="AK90">
            <v>7450.94831487077</v>
          </cell>
          <cell r="AL90">
            <v>6810.39578538408</v>
          </cell>
          <cell r="AM90">
            <v>7064.2062417082</v>
          </cell>
          <cell r="AN90">
            <v>6711.90268329467</v>
          </cell>
        </row>
        <row r="90"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0">
          <cell r="BX90">
            <v>4.50498369202939</v>
          </cell>
          <cell r="BY90">
            <v>3.86146912394793</v>
          </cell>
          <cell r="BZ90">
            <v>3.43927027487829</v>
          </cell>
          <cell r="CA90">
            <v>3.35483102696782</v>
          </cell>
          <cell r="CB90">
            <v>2.94184865134649</v>
          </cell>
          <cell r="CC90">
            <v>3.03301516842437</v>
          </cell>
          <cell r="CD90">
            <v>3.76227985614115</v>
          </cell>
          <cell r="CE90">
            <v>3.98730656887526</v>
          </cell>
          <cell r="CF90">
            <v>3.45052937780183</v>
          </cell>
          <cell r="CG90">
            <v>3.64081572113153</v>
          </cell>
          <cell r="CH90">
            <v>4.0182547565732</v>
          </cell>
          <cell r="CI90">
            <v>4.1591999767076</v>
          </cell>
          <cell r="CJ90">
            <v>3.68392306895763</v>
          </cell>
          <cell r="CK90">
            <v>4.06850810113068</v>
          </cell>
          <cell r="CL90">
            <v>3.82148781535936</v>
          </cell>
          <cell r="CM90">
            <v>4.79357623927218</v>
          </cell>
          <cell r="CN90">
            <v>4.94818249819089</v>
          </cell>
          <cell r="CO90">
            <v>4.999626057568</v>
          </cell>
          <cell r="CP90">
            <v>4.99953947239054</v>
          </cell>
          <cell r="CQ90">
            <v>4.92119221335084</v>
          </cell>
          <cell r="CR90">
            <v>4.95821823012631</v>
          </cell>
          <cell r="CS90">
            <v>4.95615080281412</v>
          </cell>
          <cell r="CT90">
            <v>4.99147204817951</v>
          </cell>
          <cell r="CU90">
            <v>4.9930851036669</v>
          </cell>
          <cell r="CV90">
            <v>4.93366889623049</v>
          </cell>
          <cell r="CW90">
            <v>4.83950656414296</v>
          </cell>
          <cell r="CX90">
            <v>4.90804893762344</v>
          </cell>
          <cell r="CY90">
            <v>5.0648773714411</v>
          </cell>
          <cell r="CZ90">
            <v>4.75702375962615</v>
          </cell>
          <cell r="DA90">
            <v>4.81194115047851</v>
          </cell>
        </row>
        <row r="91">
          <cell r="A91">
            <v>8828.77989188437</v>
          </cell>
          <cell r="B91">
            <v>8266.57342445249</v>
          </cell>
          <cell r="C91">
            <v>7987.12921964938</v>
          </cell>
          <cell r="D91">
            <v>7854.50815914227</v>
          </cell>
          <cell r="E91">
            <v>7668.56790034892</v>
          </cell>
          <cell r="F91">
            <v>7899.539289943</v>
          </cell>
          <cell r="G91">
            <v>8399.85653175035</v>
          </cell>
          <cell r="H91">
            <v>7559.35043855323</v>
          </cell>
          <cell r="I91">
            <v>7307.61170184789</v>
          </cell>
          <cell r="J91">
            <v>9070.46957218586</v>
          </cell>
          <cell r="K91">
            <v>7429.24225564595</v>
          </cell>
          <cell r="L91">
            <v>9709.36437712001</v>
          </cell>
          <cell r="M91">
            <v>8589.55782627944</v>
          </cell>
          <cell r="N91">
            <v>8678.05433172467</v>
          </cell>
          <cell r="O91">
            <v>9177.90588160093</v>
          </cell>
        </row>
        <row r="91">
          <cell r="Z91">
            <v>7264.82459675056</v>
          </cell>
          <cell r="AA91">
            <v>6802.20898926377</v>
          </cell>
          <cell r="AB91">
            <v>6572.26632931149</v>
          </cell>
          <cell r="AC91">
            <v>6463.13814237993</v>
          </cell>
          <cell r="AD91">
            <v>6310.13587228711</v>
          </cell>
          <cell r="AE91">
            <v>6500.19233001024</v>
          </cell>
          <cell r="AF91">
            <v>6911.881946126</v>
          </cell>
          <cell r="AG91">
            <v>6220.2655037238</v>
          </cell>
          <cell r="AH91">
            <v>6013.12048609198</v>
          </cell>
          <cell r="AI91">
            <v>7463.7006765415</v>
          </cell>
          <cell r="AJ91">
            <v>6113.20505607438</v>
          </cell>
          <cell r="AK91">
            <v>7989.4198303159</v>
          </cell>
          <cell r="AL91">
            <v>7067.97901133851</v>
          </cell>
          <cell r="AM91">
            <v>7140.79899296201</v>
          </cell>
          <cell r="AN91">
            <v>7552.1054111459</v>
          </cell>
        </row>
        <row r="91"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</row>
        <row r="91">
          <cell r="BX91">
            <v>4.0071697018996</v>
          </cell>
          <cell r="BY91">
            <v>3.80617198627737</v>
          </cell>
          <cell r="BZ91">
            <v>3.75868938092384</v>
          </cell>
          <cell r="CA91">
            <v>3.70432671121339</v>
          </cell>
          <cell r="CB91">
            <v>3.62329602551165</v>
          </cell>
          <cell r="CC91">
            <v>3.64944029148596</v>
          </cell>
          <cell r="CD91">
            <v>3.80610370085755</v>
          </cell>
          <cell r="CE91">
            <v>3.46962179728192</v>
          </cell>
          <cell r="CF91">
            <v>3.32314286344707</v>
          </cell>
          <cell r="CG91">
            <v>4.26935809958229</v>
          </cell>
          <cell r="CH91">
            <v>3.45765356435042</v>
          </cell>
          <cell r="CI91">
            <v>4.35373227684087</v>
          </cell>
          <cell r="CJ91">
            <v>4.04804572091449</v>
          </cell>
          <cell r="CK91">
            <v>4.05076038342279</v>
          </cell>
          <cell r="CL91">
            <v>4.14989732229955</v>
          </cell>
          <cell r="CM91">
            <v>4.96700427305537</v>
          </cell>
          <cell r="CN91">
            <v>4.89630764948925</v>
          </cell>
          <cell r="CO91">
            <v>4.79055524321503</v>
          </cell>
          <cell r="CP91">
            <v>4.78014742429187</v>
          </cell>
          <cell r="CQ91">
            <v>4.77135827820661</v>
          </cell>
          <cell r="CR91">
            <v>4.87985682384347</v>
          </cell>
          <cell r="CS91">
            <v>4.97534075643605</v>
          </cell>
          <cell r="CT91">
            <v>4.91172360953689</v>
          </cell>
          <cell r="CU91">
            <v>4.95744642303257</v>
          </cell>
          <cell r="CV91">
            <v>4.78959471828422</v>
          </cell>
          <cell r="CW91">
            <v>4.84389389834374</v>
          </cell>
          <cell r="CX91">
            <v>5.02759932422925</v>
          </cell>
          <cell r="CY91">
            <v>4.78362335642966</v>
          </cell>
          <cell r="CZ91">
            <v>4.82966924864098</v>
          </cell>
          <cell r="DA91">
            <v>4.98583414230089</v>
          </cell>
        </row>
        <row r="92">
          <cell r="A92">
            <v>9015.80816853379</v>
          </cell>
          <cell r="B92">
            <v>7302.14647828625</v>
          </cell>
          <cell r="C92">
            <v>6874.44547518193</v>
          </cell>
          <cell r="D92">
            <v>7371.69990475258</v>
          </cell>
          <cell r="E92">
            <v>7825.51367397706</v>
          </cell>
          <cell r="F92">
            <v>7713.84055093796</v>
          </cell>
          <cell r="G92">
            <v>7539.13744219435</v>
          </cell>
          <cell r="H92">
            <v>8182.39995225117</v>
          </cell>
          <cell r="I92">
            <v>8218.60046995067</v>
          </cell>
          <cell r="J92">
            <v>9593.9334199627</v>
          </cell>
          <cell r="K92">
            <v>8101.17231266957</v>
          </cell>
          <cell r="L92">
            <v>8361.46444468282</v>
          </cell>
          <cell r="M92">
            <v>9090.41958817173</v>
          </cell>
          <cell r="N92">
            <v>9678.88517511168</v>
          </cell>
          <cell r="O92">
            <v>11278.0740591945</v>
          </cell>
        </row>
        <row r="92">
          <cell r="Z92">
            <v>7418.72215010781</v>
          </cell>
          <cell r="AA92">
            <v>6008.62338784697</v>
          </cell>
          <cell r="AB92">
            <v>5656.68656243541</v>
          </cell>
          <cell r="AC92">
            <v>6065.85592162498</v>
          </cell>
          <cell r="AD92">
            <v>6439.27982315827</v>
          </cell>
          <cell r="AE92">
            <v>6347.38879620038</v>
          </cell>
          <cell r="AF92">
            <v>6203.63309529135</v>
          </cell>
          <cell r="AG92">
            <v>6732.94624642382</v>
          </cell>
          <cell r="AH92">
            <v>6762.73410098798</v>
          </cell>
          <cell r="AI92">
            <v>7894.43664271216</v>
          </cell>
          <cell r="AJ92">
            <v>6666.10750299667</v>
          </cell>
          <cell r="AK92">
            <v>6880.29074305329</v>
          </cell>
          <cell r="AL92">
            <v>7480.11668969559</v>
          </cell>
          <cell r="AM92">
            <v>7964.33980123476</v>
          </cell>
          <cell r="AN92">
            <v>9280.24379728004</v>
          </cell>
        </row>
        <row r="92"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2">
          <cell r="BX92">
            <v>4.26439296594215</v>
          </cell>
          <cell r="BY92">
            <v>3.28599035416648</v>
          </cell>
          <cell r="BZ92">
            <v>3.14790999239573</v>
          </cell>
          <cell r="CA92">
            <v>3.43536504670879</v>
          </cell>
          <cell r="CB92">
            <v>3.61358236322989</v>
          </cell>
          <cell r="CC92">
            <v>3.51883012188905</v>
          </cell>
          <cell r="CD92">
            <v>3.40130654700012</v>
          </cell>
          <cell r="CE92">
            <v>3.75478003605625</v>
          </cell>
          <cell r="CF92">
            <v>3.85281293307611</v>
          </cell>
          <cell r="CG92">
            <v>4.35280314834023</v>
          </cell>
          <cell r="CH92">
            <v>3.71773357010521</v>
          </cell>
          <cell r="CI92">
            <v>3.8694891068082</v>
          </cell>
          <cell r="CJ92">
            <v>4.13405706125228</v>
          </cell>
          <cell r="CK92">
            <v>4.48274176989249</v>
          </cell>
          <cell r="CL92">
            <v>5.06899243893418</v>
          </cell>
          <cell r="CM92">
            <v>4.76627419822891</v>
          </cell>
          <cell r="CN92">
            <v>5.00974747647668</v>
          </cell>
          <cell r="CO92">
            <v>4.92319394181217</v>
          </cell>
          <cell r="CP92">
            <v>4.83755965405748</v>
          </cell>
          <cell r="CQ92">
            <v>4.8820978065191</v>
          </cell>
          <cell r="CR92">
            <v>4.94201359218337</v>
          </cell>
          <cell r="CS92">
            <v>4.99697831428427</v>
          </cell>
          <cell r="CT92">
            <v>4.91278527510464</v>
          </cell>
          <cell r="CU92">
            <v>4.80896398415349</v>
          </cell>
          <cell r="CV92">
            <v>4.96888850806965</v>
          </cell>
          <cell r="CW92">
            <v>4.91248441637826</v>
          </cell>
          <cell r="CX92">
            <v>4.87147297860008</v>
          </cell>
          <cell r="CY92">
            <v>4.95722968480745</v>
          </cell>
          <cell r="CZ92">
            <v>4.8675810841993</v>
          </cell>
          <cell r="DA92">
            <v>5.01585389567993</v>
          </cell>
        </row>
        <row r="93">
          <cell r="A93">
            <v>7919.93377072548</v>
          </cell>
          <cell r="B93">
            <v>6471.83456554354</v>
          </cell>
          <cell r="C93">
            <v>7107.08695607471</v>
          </cell>
          <cell r="D93">
            <v>7518.08136459692</v>
          </cell>
          <cell r="E93">
            <v>7240.54003319011</v>
          </cell>
          <cell r="F93">
            <v>7094.5866065591</v>
          </cell>
          <cell r="G93">
            <v>7741.66556479718</v>
          </cell>
          <cell r="H93">
            <v>7678.92015951686</v>
          </cell>
          <cell r="I93">
            <v>7239.88399808636</v>
          </cell>
          <cell r="J93">
            <v>8536.54318756625</v>
          </cell>
          <cell r="K93">
            <v>7962.12109633085</v>
          </cell>
          <cell r="L93">
            <v>9465.28876623115</v>
          </cell>
          <cell r="M93">
            <v>8832.7713026735</v>
          </cell>
          <cell r="N93">
            <v>7734.57643451916</v>
          </cell>
          <cell r="O93">
            <v>8615.27977559682</v>
          </cell>
        </row>
        <row r="93">
          <cell r="Z93">
            <v>6516.97407419696</v>
          </cell>
          <cell r="AA93">
            <v>5325.39529964726</v>
          </cell>
          <cell r="AB93">
            <v>5848.1172667129</v>
          </cell>
          <cell r="AC93">
            <v>6186.30695143975</v>
          </cell>
          <cell r="AD93">
            <v>5957.93008445357</v>
          </cell>
          <cell r="AE93">
            <v>5837.83126482578</v>
          </cell>
          <cell r="AF93">
            <v>6370.28480760454</v>
          </cell>
          <cell r="AG93">
            <v>6318.65430268816</v>
          </cell>
          <cell r="AH93">
            <v>5957.39026128249</v>
          </cell>
          <cell r="AI93">
            <v>7024.35553719737</v>
          </cell>
          <cell r="AJ93">
            <v>6551.68821640939</v>
          </cell>
          <cell r="AK93">
            <v>7788.58047049877</v>
          </cell>
          <cell r="AL93">
            <v>7268.10895762848</v>
          </cell>
          <cell r="AM93">
            <v>6364.45146611862</v>
          </cell>
          <cell r="AN93">
            <v>7089.14450106253</v>
          </cell>
        </row>
        <row r="93"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3">
          <cell r="BX93">
            <v>3.77592960490645</v>
          </cell>
          <cell r="BY93">
            <v>2.94689548999312</v>
          </cell>
          <cell r="BZ93">
            <v>3.16417464989776</v>
          </cell>
          <cell r="CA93">
            <v>3.51241555476862</v>
          </cell>
          <cell r="CB93">
            <v>3.34616817159823</v>
          </cell>
          <cell r="CC93">
            <v>3.18547397720032</v>
          </cell>
          <cell r="CD93">
            <v>3.60700114245899</v>
          </cell>
          <cell r="CE93">
            <v>3.52646289173316</v>
          </cell>
          <cell r="CF93">
            <v>3.39984449587729</v>
          </cell>
          <cell r="CG93">
            <v>3.88847505165648</v>
          </cell>
          <cell r="CH93">
            <v>3.70388466447505</v>
          </cell>
          <cell r="CI93">
            <v>4.30433898213556</v>
          </cell>
          <cell r="CJ93">
            <v>4.09206245374423</v>
          </cell>
          <cell r="CK93">
            <v>3.55766935526365</v>
          </cell>
          <cell r="CL93">
            <v>3.97164744178475</v>
          </cell>
          <cell r="CM93">
            <v>4.72856365429857</v>
          </cell>
          <cell r="CN93">
            <v>4.95101511341914</v>
          </cell>
          <cell r="CO93">
            <v>5.06363929292031</v>
          </cell>
          <cell r="CP93">
            <v>4.82539320990013</v>
          </cell>
          <cell r="CQ93">
            <v>4.87814577292874</v>
          </cell>
          <cell r="CR93">
            <v>5.02093514945416</v>
          </cell>
          <cell r="CS93">
            <v>4.83859982296248</v>
          </cell>
          <cell r="CT93">
            <v>4.90899300026162</v>
          </cell>
          <cell r="CU93">
            <v>4.80069520061593</v>
          </cell>
          <cell r="CV93">
            <v>4.94919201879757</v>
          </cell>
          <cell r="CW93">
            <v>4.84621751374991</v>
          </cell>
          <cell r="CX93">
            <v>4.95745728207413</v>
          </cell>
          <cell r="CY93">
            <v>4.8661591816503</v>
          </cell>
          <cell r="CZ93">
            <v>4.90120120523107</v>
          </cell>
          <cell r="DA93">
            <v>4.89024113701627</v>
          </cell>
        </row>
        <row r="94">
          <cell r="A94">
            <v>9879.93522807195</v>
          </cell>
          <cell r="B94">
            <v>9831.16021300642</v>
          </cell>
          <cell r="C94">
            <v>6469.14676155964</v>
          </cell>
          <cell r="D94">
            <v>7326.79552510106</v>
          </cell>
          <cell r="E94">
            <v>8153.91847254905</v>
          </cell>
          <cell r="F94">
            <v>7911.43158694641</v>
          </cell>
          <cell r="G94">
            <v>7483.12069619598</v>
          </cell>
          <cell r="H94">
            <v>7372.09455416325</v>
          </cell>
          <cell r="I94">
            <v>7966.38125986206</v>
          </cell>
          <cell r="J94">
            <v>8111.34290229587</v>
          </cell>
          <cell r="K94">
            <v>7918.16299684676</v>
          </cell>
          <cell r="L94">
            <v>8958.82291915939</v>
          </cell>
          <cell r="M94">
            <v>9140.72478440706</v>
          </cell>
          <cell r="N94">
            <v>8951.94806319726</v>
          </cell>
          <cell r="O94">
            <v>9648.75408237145</v>
          </cell>
        </row>
        <row r="94">
          <cell r="Z94">
            <v>8129.77527338492</v>
          </cell>
          <cell r="AA94">
            <v>8089.64040384529</v>
          </cell>
          <cell r="AB94">
            <v>5323.18362094051</v>
          </cell>
          <cell r="AC94">
            <v>6028.90603208316</v>
          </cell>
          <cell r="AD94">
            <v>6709.51005741179</v>
          </cell>
          <cell r="AE94">
            <v>6509.97799154447</v>
          </cell>
          <cell r="AF94">
            <v>6157.53931572698</v>
          </cell>
          <cell r="AG94">
            <v>6066.18066171147</v>
          </cell>
          <cell r="AH94">
            <v>6555.19372240078</v>
          </cell>
          <cell r="AI94">
            <v>6674.47644531775</v>
          </cell>
          <cell r="AJ94">
            <v>6515.51698026248</v>
          </cell>
          <cell r="AK94">
            <v>7371.83143062259</v>
          </cell>
          <cell r="AL94">
            <v>7521.51067974067</v>
          </cell>
          <cell r="AM94">
            <v>7366.17440628803</v>
          </cell>
          <cell r="AN94">
            <v>7939.54621635136</v>
          </cell>
        </row>
        <row r="94"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</row>
        <row r="94">
          <cell r="BX94">
            <v>4.47029310615211</v>
          </cell>
          <cell r="BY94">
            <v>4.49092875514719</v>
          </cell>
          <cell r="BZ94">
            <v>2.95796232267997</v>
          </cell>
          <cell r="CA94">
            <v>3.41254164053898</v>
          </cell>
          <cell r="CB94">
            <v>3.75097408639439</v>
          </cell>
          <cell r="CC94">
            <v>3.70144406009982</v>
          </cell>
          <cell r="CD94">
            <v>3.54787984437023</v>
          </cell>
          <cell r="CE94">
            <v>3.30606499584506</v>
          </cell>
          <cell r="CF94">
            <v>3.67838929878589</v>
          </cell>
          <cell r="CG94">
            <v>3.65592099478595</v>
          </cell>
          <cell r="CH94">
            <v>3.53251406198826</v>
          </cell>
          <cell r="CI94">
            <v>4.05681170290231</v>
          </cell>
          <cell r="CJ94">
            <v>4.17259071690975</v>
          </cell>
          <cell r="CK94">
            <v>4.06545335039632</v>
          </cell>
          <cell r="CL94">
            <v>4.51535042263275</v>
          </cell>
          <cell r="CM94">
            <v>4.98252718210587</v>
          </cell>
          <cell r="CN94">
            <v>4.93514806737855</v>
          </cell>
          <cell r="CO94">
            <v>4.93044302933921</v>
          </cell>
          <cell r="CP94">
            <v>4.84024885633975</v>
          </cell>
          <cell r="CQ94">
            <v>4.90065218046991</v>
          </cell>
          <cell r="CR94">
            <v>4.81853996754358</v>
          </cell>
          <cell r="CS94">
            <v>4.75494421119936</v>
          </cell>
          <cell r="CT94">
            <v>5.02702550212165</v>
          </cell>
          <cell r="CU94">
            <v>4.88241819913415</v>
          </cell>
          <cell r="CV94">
            <v>5.00181400598281</v>
          </cell>
          <cell r="CW94">
            <v>5.05326550426432</v>
          </cell>
          <cell r="CX94">
            <v>4.97849047950951</v>
          </cell>
          <cell r="CY94">
            <v>4.93862925283349</v>
          </cell>
          <cell r="CZ94">
            <v>4.96409576100228</v>
          </cell>
          <cell r="DA94">
            <v>4.81738500419162</v>
          </cell>
        </row>
        <row r="95">
          <cell r="A95">
            <v>8409.40811689217</v>
          </cell>
          <cell r="B95">
            <v>9724.43404723612</v>
          </cell>
          <cell r="C95">
            <v>7078.45937499075</v>
          </cell>
          <cell r="D95">
            <v>7357.68859106546</v>
          </cell>
          <cell r="E95">
            <v>7735.0108634648</v>
          </cell>
          <cell r="F95">
            <v>8047.32272300516</v>
          </cell>
          <cell r="G95">
            <v>7690.13700933317</v>
          </cell>
          <cell r="H95">
            <v>7400.16014630369</v>
          </cell>
          <cell r="I95">
            <v>7455.59943575371</v>
          </cell>
          <cell r="J95">
            <v>8699.90584659979</v>
          </cell>
          <cell r="K95">
            <v>8854.50246448729</v>
          </cell>
          <cell r="L95">
            <v>8529.64014272642</v>
          </cell>
          <cell r="M95">
            <v>8029.30826025366</v>
          </cell>
          <cell r="N95">
            <v>7907.56372027621</v>
          </cell>
          <cell r="O95">
            <v>8931.89664434815</v>
          </cell>
        </row>
        <row r="95">
          <cell r="Z95">
            <v>6919.74153618556</v>
          </cell>
          <cell r="AA95">
            <v>8001.82001601144</v>
          </cell>
          <cell r="AB95">
            <v>5824.56085713524</v>
          </cell>
          <cell r="AC95">
            <v>6054.32661207672</v>
          </cell>
          <cell r="AD95">
            <v>6364.8089390796</v>
          </cell>
          <cell r="AE95">
            <v>6621.79698350139</v>
          </cell>
          <cell r="AF95">
            <v>6327.88416767986</v>
          </cell>
          <cell r="AG95">
            <v>6089.27463467275</v>
          </cell>
          <cell r="AH95">
            <v>6134.89324999162</v>
          </cell>
          <cell r="AI95">
            <v>7158.77966805925</v>
          </cell>
          <cell r="AJ95">
            <v>7285.99059934954</v>
          </cell>
          <cell r="AK95">
            <v>7018.67531744345</v>
          </cell>
          <cell r="AL95">
            <v>6606.97365415158</v>
          </cell>
          <cell r="AM95">
            <v>6506.79528982728</v>
          </cell>
          <cell r="AN95">
            <v>7349.67495306362</v>
          </cell>
        </row>
        <row r="95"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</row>
        <row r="95">
          <cell r="BX95">
            <v>3.85402616567957</v>
          </cell>
          <cell r="BY95">
            <v>4.51158746409754</v>
          </cell>
          <cell r="BZ95">
            <v>3.17298825627228</v>
          </cell>
          <cell r="CA95">
            <v>3.41302150616629</v>
          </cell>
          <cell r="CB95">
            <v>3.52438282010202</v>
          </cell>
          <cell r="CC95">
            <v>3.7831180305729</v>
          </cell>
          <cell r="CD95">
            <v>3.47423430714374</v>
          </cell>
          <cell r="CE95">
            <v>3.32665158657147</v>
          </cell>
          <cell r="CF95">
            <v>3.43014015392528</v>
          </cell>
          <cell r="CG95">
            <v>4.04510750000031</v>
          </cell>
          <cell r="CH95">
            <v>4.10109527371381</v>
          </cell>
          <cell r="CI95">
            <v>3.94648657820495</v>
          </cell>
          <cell r="CJ95">
            <v>3.71912936294888</v>
          </cell>
          <cell r="CK95">
            <v>3.61546979986397</v>
          </cell>
          <cell r="CL95">
            <v>4.05962727093898</v>
          </cell>
          <cell r="CM95">
            <v>4.91906260480892</v>
          </cell>
          <cell r="CN95">
            <v>4.85921967353462</v>
          </cell>
          <cell r="CO95">
            <v>5.02923417598788</v>
          </cell>
          <cell r="CP95">
            <v>4.85997412190414</v>
          </cell>
          <cell r="CQ95">
            <v>4.94776918396804</v>
          </cell>
          <cell r="CR95">
            <v>4.79549128449795</v>
          </cell>
          <cell r="CS95">
            <v>4.99006901086085</v>
          </cell>
          <cell r="CT95">
            <v>5.01493582072919</v>
          </cell>
          <cell r="CU95">
            <v>4.90006995576307</v>
          </cell>
          <cell r="CV95">
            <v>4.84859672604071</v>
          </cell>
          <cell r="CW95">
            <v>4.86738706324497</v>
          </cell>
          <cell r="CX95">
            <v>4.87249786968665</v>
          </cell>
          <cell r="CY95">
            <v>4.86707933930393</v>
          </cell>
          <cell r="CZ95">
            <v>4.93071091650562</v>
          </cell>
          <cell r="DA95">
            <v>4.96008485950502</v>
          </cell>
        </row>
        <row r="96">
          <cell r="A96">
            <v>8843.03832031383</v>
          </cell>
          <cell r="B96">
            <v>8739.00981409089</v>
          </cell>
          <cell r="C96">
            <v>7151.32903374766</v>
          </cell>
          <cell r="D96">
            <v>7253.86783119047</v>
          </cell>
          <cell r="E96">
            <v>7619.42325059435</v>
          </cell>
          <cell r="F96">
            <v>7572.6918859735</v>
          </cell>
          <cell r="G96">
            <v>9099.20781399194</v>
          </cell>
          <cell r="H96">
            <v>7610.94392579392</v>
          </cell>
          <cell r="I96">
            <v>7580.40907433672</v>
          </cell>
          <cell r="J96">
            <v>8153.46800119452</v>
          </cell>
          <cell r="K96">
            <v>7748.83808440248</v>
          </cell>
          <cell r="L96">
            <v>7758.33390358127</v>
          </cell>
          <cell r="M96">
            <v>7729.79275353932</v>
          </cell>
          <cell r="N96">
            <v>9665.39406332092</v>
          </cell>
          <cell r="O96">
            <v>9745.9774456675</v>
          </cell>
        </row>
        <row r="96">
          <cell r="Z96">
            <v>7276.55724642966</v>
          </cell>
          <cell r="AA96">
            <v>7190.95664702336</v>
          </cell>
          <cell r="AB96">
            <v>5884.52217634093</v>
          </cell>
          <cell r="AC96">
            <v>5968.89695823673</v>
          </cell>
          <cell r="AD96">
            <v>6269.69684620335</v>
          </cell>
          <cell r="AE96">
            <v>6231.24360902963</v>
          </cell>
          <cell r="AF96">
            <v>7487.34814408479</v>
          </cell>
          <cell r="AG96">
            <v>6262.71957322471</v>
          </cell>
          <cell r="AH96">
            <v>6237.59375259708</v>
          </cell>
          <cell r="AI96">
            <v>6709.13938384007</v>
          </cell>
          <cell r="AJ96">
            <v>6376.18676659404</v>
          </cell>
          <cell r="AK96">
            <v>6384.00046923259</v>
          </cell>
          <cell r="AL96">
            <v>6360.51518005521</v>
          </cell>
          <cell r="AM96">
            <v>7953.23854353265</v>
          </cell>
          <cell r="AN96">
            <v>8019.54715529212</v>
          </cell>
        </row>
        <row r="96"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6">
          <cell r="BX96">
            <v>4.05820163173366</v>
          </cell>
          <cell r="BY96">
            <v>4.01245237866189</v>
          </cell>
          <cell r="BZ96">
            <v>3.35326574222251</v>
          </cell>
          <cell r="CA96">
            <v>3.2031987472101</v>
          </cell>
          <cell r="CB96">
            <v>3.45502782428116</v>
          </cell>
          <cell r="CC96">
            <v>3.4769980502401</v>
          </cell>
          <cell r="CD96">
            <v>4.2467610067637</v>
          </cell>
          <cell r="CE96">
            <v>3.44819304233506</v>
          </cell>
          <cell r="CF96">
            <v>3.63267468971967</v>
          </cell>
          <cell r="CG96">
            <v>3.67590037947035</v>
          </cell>
          <cell r="CH96">
            <v>3.54954860737515</v>
          </cell>
          <cell r="CI96">
            <v>3.46544459582759</v>
          </cell>
          <cell r="CJ96">
            <v>3.49305713356296</v>
          </cell>
          <cell r="CK96">
            <v>4.39859077488865</v>
          </cell>
          <cell r="CL96">
            <v>4.58885537883789</v>
          </cell>
          <cell r="CM96">
            <v>4.91246495048422</v>
          </cell>
          <cell r="CN96">
            <v>4.91002739185292</v>
          </cell>
          <cell r="CO96">
            <v>4.80784399587494</v>
          </cell>
          <cell r="CP96">
            <v>5.10525372975269</v>
          </cell>
          <cell r="CQ96">
            <v>4.971668104296</v>
          </cell>
          <cell r="CR96">
            <v>4.90995394648911</v>
          </cell>
          <cell r="CS96">
            <v>4.83033600286495</v>
          </cell>
          <cell r="CT96">
            <v>4.97597889862767</v>
          </cell>
          <cell r="CU96">
            <v>4.70432929232084</v>
          </cell>
          <cell r="CV96">
            <v>5.00046298697331</v>
          </cell>
          <cell r="CW96">
            <v>4.92147221302649</v>
          </cell>
          <cell r="CX96">
            <v>5.04709042687665</v>
          </cell>
          <cell r="CY96">
            <v>4.98877296309145</v>
          </cell>
          <cell r="CZ96">
            <v>4.95378991931049</v>
          </cell>
          <cell r="DA96">
            <v>4.78798311461661</v>
          </cell>
        </row>
        <row r="97">
          <cell r="A97">
            <v>7520.82369155636</v>
          </cell>
          <cell r="B97">
            <v>7836.80456935319</v>
          </cell>
          <cell r="C97">
            <v>6587.88397901428</v>
          </cell>
          <cell r="D97">
            <v>6416.07456299621</v>
          </cell>
          <cell r="E97">
            <v>6268.56395584206</v>
          </cell>
          <cell r="F97">
            <v>7868.31872865555</v>
          </cell>
          <cell r="G97">
            <v>7839.57921320063</v>
          </cell>
          <cell r="H97">
            <v>7206.68467250485</v>
          </cell>
          <cell r="I97">
            <v>7357.43843123845</v>
          </cell>
          <cell r="J97">
            <v>6989.36456133484</v>
          </cell>
          <cell r="K97">
            <v>7450.76157877374</v>
          </cell>
          <cell r="L97">
            <v>9081.27918126714</v>
          </cell>
          <cell r="M97">
            <v>8562.61081535735</v>
          </cell>
          <cell r="N97">
            <v>8303.83271915933</v>
          </cell>
          <cell r="O97">
            <v>9655.11904402605</v>
          </cell>
        </row>
        <row r="97">
          <cell r="Z97">
            <v>6188.56349476638</v>
          </cell>
          <cell r="AA97">
            <v>6448.57061706777</v>
          </cell>
          <cell r="AB97">
            <v>5420.88738844603</v>
          </cell>
          <cell r="AC97">
            <v>5279.51278326545</v>
          </cell>
          <cell r="AD97">
            <v>5158.13262652147</v>
          </cell>
          <cell r="AE97">
            <v>6474.50226815085</v>
          </cell>
          <cell r="AF97">
            <v>6450.85375257652</v>
          </cell>
          <cell r="AG97">
            <v>5930.07195908971</v>
          </cell>
          <cell r="AH97">
            <v>6054.12076627621</v>
          </cell>
          <cell r="AI97">
            <v>5751.24855332695</v>
          </cell>
          <cell r="AJ97">
            <v>6130.91238481954</v>
          </cell>
          <cell r="AK97">
            <v>7472.59544058554</v>
          </cell>
          <cell r="AL97">
            <v>7045.80547092261</v>
          </cell>
          <cell r="AM97">
            <v>6832.86806605111</v>
          </cell>
          <cell r="AN97">
            <v>7944.78367051286</v>
          </cell>
        </row>
        <row r="97"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7">
          <cell r="BX97">
            <v>3.45596170977152</v>
          </cell>
          <cell r="BY97">
            <v>3.47011176172949</v>
          </cell>
          <cell r="BZ97">
            <v>3.12717909334119</v>
          </cell>
          <cell r="CA97">
            <v>2.96153627971207</v>
          </cell>
          <cell r="CB97">
            <v>2.87166377739751</v>
          </cell>
          <cell r="CC97">
            <v>3.5719737967349</v>
          </cell>
          <cell r="CD97">
            <v>3.5521249838473</v>
          </cell>
          <cell r="CE97">
            <v>3.31374487603432</v>
          </cell>
          <cell r="CF97">
            <v>3.47604874922056</v>
          </cell>
          <cell r="CG97">
            <v>3.23815072111825</v>
          </cell>
          <cell r="CH97">
            <v>3.44689322967743</v>
          </cell>
          <cell r="CI97">
            <v>4.10465337477087</v>
          </cell>
          <cell r="CJ97">
            <v>3.96520230553326</v>
          </cell>
          <cell r="CK97">
            <v>3.88719769671493</v>
          </cell>
          <cell r="CL97">
            <v>4.57238847081231</v>
          </cell>
          <cell r="CM97">
            <v>4.90600588278303</v>
          </cell>
          <cell r="CN97">
            <v>5.09128177194052</v>
          </cell>
          <cell r="CO97">
            <v>4.74924710942827</v>
          </cell>
          <cell r="CP97">
            <v>4.88409299030947</v>
          </cell>
          <cell r="CQ97">
            <v>4.92114373586418</v>
          </cell>
          <cell r="CR97">
            <v>4.9659833436376</v>
          </cell>
          <cell r="CS97">
            <v>4.97549269950659</v>
          </cell>
          <cell r="CT97">
            <v>4.90284348929717</v>
          </cell>
          <cell r="CU97">
            <v>4.7716914902567</v>
          </cell>
          <cell r="CV97">
            <v>4.86600121755274</v>
          </cell>
          <cell r="CW97">
            <v>4.87308979801332</v>
          </cell>
          <cell r="CX97">
            <v>4.98772060671875</v>
          </cell>
          <cell r="CY97">
            <v>4.86824508442543</v>
          </cell>
          <cell r="CZ97">
            <v>4.81585654831815</v>
          </cell>
          <cell r="DA97">
            <v>4.76042898434609</v>
          </cell>
        </row>
        <row r="98">
          <cell r="A98">
            <v>8917.03892341194</v>
          </cell>
          <cell r="B98">
            <v>6250.87582261746</v>
          </cell>
          <cell r="C98">
            <v>6863.31202365542</v>
          </cell>
          <cell r="D98">
            <v>6609.68203894193</v>
          </cell>
          <cell r="E98">
            <v>8069.20217727556</v>
          </cell>
          <cell r="F98">
            <v>8670.83518683335</v>
          </cell>
          <cell r="G98">
            <v>8631.80658909175</v>
          </cell>
          <cell r="H98">
            <v>6989.98118689525</v>
          </cell>
          <cell r="I98">
            <v>7542.65489741366</v>
          </cell>
          <cell r="J98">
            <v>6916.52440865687</v>
          </cell>
          <cell r="K98">
            <v>7967.65311400532</v>
          </cell>
          <cell r="L98">
            <v>9491.04366385076</v>
          </cell>
          <cell r="M98">
            <v>7536.5054707196</v>
          </cell>
          <cell r="N98">
            <v>8447.01161511437</v>
          </cell>
          <cell r="O98">
            <v>7592.03413388584</v>
          </cell>
        </row>
        <row r="98">
          <cell r="Z98">
            <v>7337.44917126468</v>
          </cell>
          <cell r="AA98">
            <v>5143.5778197538</v>
          </cell>
          <cell r="AB98">
            <v>5647.52532232217</v>
          </cell>
          <cell r="AC98">
            <v>5438.82407775793</v>
          </cell>
          <cell r="AD98">
            <v>6639.8006487296</v>
          </cell>
          <cell r="AE98">
            <v>7134.85866802287</v>
          </cell>
          <cell r="AF98">
            <v>7102.7437075955</v>
          </cell>
          <cell r="AG98">
            <v>5751.75594807381</v>
          </cell>
          <cell r="AH98">
            <v>6206.52745844324</v>
          </cell>
          <cell r="AI98">
            <v>5691.31151340908</v>
          </cell>
          <cell r="AJ98">
            <v>6556.24027666723</v>
          </cell>
          <cell r="AK98">
            <v>7809.77307196862</v>
          </cell>
          <cell r="AL98">
            <v>6201.46735876356</v>
          </cell>
          <cell r="AM98">
            <v>6950.68384329411</v>
          </cell>
          <cell r="AN98">
            <v>6247.15951588321</v>
          </cell>
        </row>
        <row r="98"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8">
          <cell r="BX98">
            <v>4.03537238277843</v>
          </cell>
          <cell r="BY98">
            <v>2.85745703668747</v>
          </cell>
          <cell r="BZ98">
            <v>3.21701924046767</v>
          </cell>
          <cell r="CA98">
            <v>3.03279301340039</v>
          </cell>
          <cell r="CB98">
            <v>3.6270327808726</v>
          </cell>
          <cell r="CC98">
            <v>3.98362056764804</v>
          </cell>
          <cell r="CD98">
            <v>3.95957481239388</v>
          </cell>
          <cell r="CE98">
            <v>3.27312997422346</v>
          </cell>
          <cell r="CF98">
            <v>3.45546210162409</v>
          </cell>
          <cell r="CG98">
            <v>3.2653237459649</v>
          </cell>
          <cell r="CH98">
            <v>3.64125697920279</v>
          </cell>
          <cell r="CI98">
            <v>4.37616262827462</v>
          </cell>
          <cell r="CJ98">
            <v>3.49935980455072</v>
          </cell>
          <cell r="CK98">
            <v>3.78628051173579</v>
          </cell>
          <cell r="CL98">
            <v>3.5763043689317</v>
          </cell>
          <cell r="CM98">
            <v>4.9815973750054</v>
          </cell>
          <cell r="CN98">
            <v>4.93165561049309</v>
          </cell>
          <cell r="CO98">
            <v>4.80962995847729</v>
          </cell>
          <cell r="CP98">
            <v>4.9132558069175</v>
          </cell>
          <cell r="CQ98">
            <v>5.01545912404939</v>
          </cell>
          <cell r="CR98">
            <v>4.90698289725023</v>
          </cell>
          <cell r="CS98">
            <v>4.91456096263695</v>
          </cell>
          <cell r="CT98">
            <v>4.81442399118704</v>
          </cell>
          <cell r="CU98">
            <v>4.92095827347105</v>
          </cell>
          <cell r="CV98">
            <v>4.77521847644695</v>
          </cell>
          <cell r="CW98">
            <v>4.93299490545379</v>
          </cell>
          <cell r="CX98">
            <v>4.88936092436187</v>
          </cell>
          <cell r="CY98">
            <v>4.85526567138484</v>
          </cell>
          <cell r="CZ98">
            <v>5.02946608806657</v>
          </cell>
          <cell r="DA98">
            <v>4.78580785004056</v>
          </cell>
        </row>
        <row r="99">
          <cell r="A99">
            <v>8691.29018819391</v>
          </cell>
          <cell r="B99">
            <v>8232.51760169568</v>
          </cell>
          <cell r="C99">
            <v>6229.73377720872</v>
          </cell>
          <cell r="D99">
            <v>6908.37224978922</v>
          </cell>
          <cell r="E99">
            <v>6794.66123219572</v>
          </cell>
          <cell r="F99">
            <v>6897.24928644403</v>
          </cell>
          <cell r="G99">
            <v>7703.77667018032</v>
          </cell>
          <cell r="H99">
            <v>7068.98597078256</v>
          </cell>
          <cell r="I99">
            <v>8775.27551365415</v>
          </cell>
          <cell r="J99">
            <v>9203.27076097785</v>
          </cell>
          <cell r="K99">
            <v>10449.5121909199</v>
          </cell>
          <cell r="L99">
            <v>8921.1901143845</v>
          </cell>
          <cell r="M99">
            <v>9661.81602646065</v>
          </cell>
          <cell r="N99">
            <v>9825.95054248654</v>
          </cell>
          <cell r="O99">
            <v>10430.3742330061</v>
          </cell>
        </row>
        <row r="99">
          <cell r="Z99">
            <v>7151.69021199956</v>
          </cell>
          <cell r="AA99">
            <v>6774.18591225244</v>
          </cell>
          <cell r="AB99">
            <v>5126.1809366746</v>
          </cell>
          <cell r="AC99">
            <v>5684.60345125513</v>
          </cell>
          <cell r="AD99">
            <v>5591.03552820676</v>
          </cell>
          <cell r="AE99">
            <v>5675.4508414168</v>
          </cell>
          <cell r="AF99">
            <v>6339.10766003409</v>
          </cell>
          <cell r="AG99">
            <v>5816.76559881536</v>
          </cell>
          <cell r="AH99">
            <v>7220.7981369497</v>
          </cell>
          <cell r="AI99">
            <v>7572.97708331892</v>
          </cell>
          <cell r="AJ99">
            <v>8598.45574567124</v>
          </cell>
          <cell r="AK99">
            <v>7340.86500840781</v>
          </cell>
          <cell r="AL99">
            <v>7950.29433034476</v>
          </cell>
          <cell r="AM99">
            <v>8085.35358924607</v>
          </cell>
          <cell r="AN99">
            <v>8582.70794030219</v>
          </cell>
        </row>
        <row r="99"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99">
          <cell r="BX99">
            <v>3.86541329874873</v>
          </cell>
          <cell r="BY99">
            <v>3.6674186906154</v>
          </cell>
          <cell r="BZ99">
            <v>2.86517531278181</v>
          </cell>
          <cell r="CA99">
            <v>3.13850712630225</v>
          </cell>
          <cell r="CB99">
            <v>3.19843780576474</v>
          </cell>
          <cell r="CC99">
            <v>3.19625738008265</v>
          </cell>
          <cell r="CD99">
            <v>3.48922650160149</v>
          </cell>
          <cell r="CE99">
            <v>3.36321124609573</v>
          </cell>
          <cell r="CF99">
            <v>4.02811237118016</v>
          </cell>
          <cell r="CG99">
            <v>4.25645777831902</v>
          </cell>
          <cell r="CH99">
            <v>4.94905501605244</v>
          </cell>
          <cell r="CI99">
            <v>4.03608966697507</v>
          </cell>
          <cell r="CJ99">
            <v>4.36728473273445</v>
          </cell>
          <cell r="CK99">
            <v>4.60279786129568</v>
          </cell>
          <cell r="CL99">
            <v>4.79370950831668</v>
          </cell>
          <cell r="CM99">
            <v>5.06897200877331</v>
          </cell>
          <cell r="CN99">
            <v>5.0606202956095</v>
          </cell>
          <cell r="CO99">
            <v>4.90173542634617</v>
          </cell>
          <cell r="CP99">
            <v>4.96231341975169</v>
          </cell>
          <cell r="CQ99">
            <v>4.7891834973694</v>
          </cell>
          <cell r="CR99">
            <v>4.86480859906258</v>
          </cell>
          <cell r="CS99">
            <v>4.97744077052533</v>
          </cell>
          <cell r="CT99">
            <v>4.73843090434583</v>
          </cell>
          <cell r="CU99">
            <v>4.91123552955567</v>
          </cell>
          <cell r="CV99">
            <v>4.87444807410862</v>
          </cell>
          <cell r="CW99">
            <v>4.75998204211302</v>
          </cell>
          <cell r="CX99">
            <v>4.98303075169735</v>
          </cell>
          <cell r="CY99">
            <v>4.9874532198583</v>
          </cell>
          <cell r="CZ99">
            <v>4.81264968323672</v>
          </cell>
          <cell r="DA99">
            <v>4.90523430524937</v>
          </cell>
        </row>
        <row r="100">
          <cell r="A100">
            <v>8731.35166644105</v>
          </cell>
          <cell r="B100">
            <v>8657.74691650773</v>
          </cell>
          <cell r="C100">
            <v>7818.07776678065</v>
          </cell>
          <cell r="D100">
            <v>7731.5868483089</v>
          </cell>
          <cell r="E100">
            <v>7728.91126889513</v>
          </cell>
          <cell r="F100">
            <v>8382.51162380081</v>
          </cell>
          <cell r="G100">
            <v>7616.45467603655</v>
          </cell>
          <cell r="H100">
            <v>7265.69649239793</v>
          </cell>
          <cell r="I100">
            <v>7794.56831667063</v>
          </cell>
          <cell r="J100">
            <v>8914.73915204955</v>
          </cell>
          <cell r="K100">
            <v>7352.94218776768</v>
          </cell>
          <cell r="L100">
            <v>8433.35394753877</v>
          </cell>
          <cell r="M100">
            <v>8421.8928703038</v>
          </cell>
          <cell r="N100">
            <v>8449.43443246186</v>
          </cell>
          <cell r="O100">
            <v>8546.6740653014</v>
          </cell>
        </row>
        <row r="100">
          <cell r="Z100">
            <v>7184.65508552863</v>
          </cell>
          <cell r="AA100">
            <v>7124.08889129779</v>
          </cell>
          <cell r="AB100">
            <v>6433.16113380808</v>
          </cell>
          <cell r="AC100">
            <v>6361.99146375132</v>
          </cell>
          <cell r="AD100">
            <v>6359.78984411942</v>
          </cell>
          <cell r="AE100">
            <v>6897.60956472753</v>
          </cell>
          <cell r="AF100">
            <v>6267.25413342436</v>
          </cell>
          <cell r="AG100">
            <v>5978.63025660173</v>
          </cell>
          <cell r="AH100">
            <v>6413.8162148604</v>
          </cell>
          <cell r="AI100">
            <v>7335.5567879722</v>
          </cell>
          <cell r="AJ100">
            <v>6050.42100022026</v>
          </cell>
          <cell r="AK100">
            <v>6939.44553397476</v>
          </cell>
          <cell r="AL100">
            <v>6930.01470470713</v>
          </cell>
          <cell r="AM100">
            <v>6952.67747585433</v>
          </cell>
          <cell r="AN100">
            <v>7032.69180230515</v>
          </cell>
        </row>
        <row r="100"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0">
          <cell r="BX100">
            <v>4.00700320075017</v>
          </cell>
          <cell r="BY100">
            <v>3.93771060129246</v>
          </cell>
          <cell r="BZ100">
            <v>3.67905202071927</v>
          </cell>
          <cell r="CA100">
            <v>3.56072972737307</v>
          </cell>
          <cell r="CB100">
            <v>3.58425265896782</v>
          </cell>
          <cell r="CC100">
            <v>3.78770356523616</v>
          </cell>
          <cell r="CD100">
            <v>3.53698612638721</v>
          </cell>
          <cell r="CE100">
            <v>3.27302486787641</v>
          </cell>
          <cell r="CF100">
            <v>3.57852947154971</v>
          </cell>
          <cell r="CG100">
            <v>4.14556848329337</v>
          </cell>
          <cell r="CH100">
            <v>3.45787354864795</v>
          </cell>
          <cell r="CI100">
            <v>3.84712212181663</v>
          </cell>
          <cell r="CJ100">
            <v>3.85477050670224</v>
          </cell>
          <cell r="CK100">
            <v>3.87892238340649</v>
          </cell>
          <cell r="CL100">
            <v>3.98282951952377</v>
          </cell>
          <cell r="CM100">
            <v>4.91239601006802</v>
          </cell>
          <cell r="CN100">
            <v>4.95670041129328</v>
          </cell>
          <cell r="CO100">
            <v>4.79066316471618</v>
          </cell>
          <cell r="CP100">
            <v>4.89509593084948</v>
          </cell>
          <cell r="CQ100">
            <v>4.86128725359681</v>
          </cell>
          <cell r="CR100">
            <v>4.98918675282606</v>
          </cell>
          <cell r="CS100">
            <v>4.85457354258676</v>
          </cell>
          <cell r="CT100">
            <v>5.00448654788986</v>
          </cell>
          <cell r="CU100">
            <v>4.9104246195256</v>
          </cell>
          <cell r="CV100">
            <v>4.84792759749372</v>
          </cell>
          <cell r="CW100">
            <v>4.79384097128015</v>
          </cell>
          <cell r="CX100">
            <v>4.94192254447037</v>
          </cell>
          <cell r="CY100">
            <v>4.92541426881847</v>
          </cell>
          <cell r="CZ100">
            <v>4.91075344074515</v>
          </cell>
          <cell r="DA100">
            <v>4.83767850945893</v>
          </cell>
        </row>
        <row r="101">
          <cell r="A101">
            <v>8988.36637280429</v>
          </cell>
          <cell r="B101">
            <v>7507.44084115814</v>
          </cell>
          <cell r="C101">
            <v>8552.91325460183</v>
          </cell>
          <cell r="D101">
            <v>6340.84044801184</v>
          </cell>
          <cell r="E101">
            <v>7243.39891069946</v>
          </cell>
          <cell r="F101">
            <v>8317.76554809271</v>
          </cell>
          <cell r="G101">
            <v>7416.1661583034</v>
          </cell>
          <cell r="H101">
            <v>8328.58924740764</v>
          </cell>
          <cell r="I101">
            <v>8672.71982498871</v>
          </cell>
          <cell r="J101">
            <v>9507.33066928899</v>
          </cell>
          <cell r="K101">
            <v>7899.138449954</v>
          </cell>
          <cell r="L101">
            <v>7174.66300989832</v>
          </cell>
          <cell r="M101">
            <v>8242.36544700574</v>
          </cell>
          <cell r="N101">
            <v>7804.01774050064</v>
          </cell>
          <cell r="O101">
            <v>9192.16514939821</v>
          </cell>
        </row>
        <row r="101">
          <cell r="Z101">
            <v>7396.14147247895</v>
          </cell>
          <cell r="AA101">
            <v>6177.55132072441</v>
          </cell>
          <cell r="AB101">
            <v>7037.82576378664</v>
          </cell>
          <cell r="AC101">
            <v>5217.60585436403</v>
          </cell>
          <cell r="AD101">
            <v>5960.2825322327</v>
          </cell>
          <cell r="AE101">
            <v>6844.33279385914</v>
          </cell>
          <cell r="AF101">
            <v>6102.44529597536</v>
          </cell>
          <cell r="AG101">
            <v>6853.23915215257</v>
          </cell>
          <cell r="AH101">
            <v>7136.40945599071</v>
          </cell>
          <cell r="AI101">
            <v>7823.17495072923</v>
          </cell>
          <cell r="AJ101">
            <v>6499.86249596215</v>
          </cell>
          <cell r="AK101">
            <v>5903.72270528776</v>
          </cell>
          <cell r="AL101">
            <v>6782.28928210758</v>
          </cell>
          <cell r="AM101">
            <v>6421.59174075482</v>
          </cell>
          <cell r="AN101">
            <v>7563.83875150481</v>
          </cell>
        </row>
        <row r="101"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1">
          <cell r="BX101">
            <v>4.03192350292409</v>
          </cell>
          <cell r="BY101">
            <v>3.47610315784761</v>
          </cell>
          <cell r="BZ101">
            <v>3.87940190983638</v>
          </cell>
          <cell r="CA101">
            <v>2.93643881919911</v>
          </cell>
          <cell r="CB101">
            <v>3.38077287215618</v>
          </cell>
          <cell r="CC101">
            <v>3.73375238858278</v>
          </cell>
          <cell r="CD101">
            <v>3.366634168895</v>
          </cell>
          <cell r="CE101">
            <v>3.85341493121951</v>
          </cell>
          <cell r="CF101">
            <v>4.15497025547471</v>
          </cell>
          <cell r="CG101">
            <v>4.32246733657131</v>
          </cell>
          <cell r="CH101">
            <v>3.67401806144766</v>
          </cell>
          <cell r="CI101">
            <v>3.39064356081036</v>
          </cell>
          <cell r="CJ101">
            <v>3.79311039331087</v>
          </cell>
          <cell r="CK101">
            <v>3.63875166588484</v>
          </cell>
          <cell r="CL101">
            <v>4.18100684080117</v>
          </cell>
          <cell r="CM101">
            <v>5.02574051312412</v>
          </cell>
          <cell r="CN101">
            <v>4.86889984860253</v>
          </cell>
          <cell r="CO101">
            <v>4.97028017964411</v>
          </cell>
          <cell r="CP101">
            <v>4.86807709612021</v>
          </cell>
          <cell r="CQ101">
            <v>4.8301207450782</v>
          </cell>
          <cell r="CR101">
            <v>5.02218538991602</v>
          </cell>
          <cell r="CS101">
            <v>4.96609591936722</v>
          </cell>
          <cell r="CT101">
            <v>4.87256057607796</v>
          </cell>
          <cell r="CU101">
            <v>4.70564300742699</v>
          </cell>
          <cell r="CV101">
            <v>4.95859294251987</v>
          </cell>
          <cell r="CW101">
            <v>4.84696649740313</v>
          </cell>
          <cell r="CX101">
            <v>4.77035774009444</v>
          </cell>
          <cell r="CY101">
            <v>4.8987803002771</v>
          </cell>
          <cell r="CZ101">
            <v>4.83501036754236</v>
          </cell>
          <cell r="DA101">
            <v>4.95642477603859</v>
          </cell>
        </row>
        <row r="102">
          <cell r="A102">
            <v>8779.31123019788</v>
          </cell>
          <cell r="B102">
            <v>8126.88449115813</v>
          </cell>
          <cell r="C102">
            <v>6980.84370781346</v>
          </cell>
          <cell r="D102">
            <v>7950.84380860767</v>
          </cell>
          <cell r="E102">
            <v>8506.74348699467</v>
          </cell>
          <cell r="F102">
            <v>7360.6958615366</v>
          </cell>
          <cell r="G102">
            <v>7667.22600697823</v>
          </cell>
          <cell r="H102">
            <v>8223.22250701498</v>
          </cell>
          <cell r="I102">
            <v>8431.09316815452</v>
          </cell>
          <cell r="J102">
            <v>7838.11361777877</v>
          </cell>
          <cell r="K102">
            <v>8910.33920940231</v>
          </cell>
          <cell r="L102">
            <v>8339.26780570955</v>
          </cell>
          <cell r="M102">
            <v>10138.0750750927</v>
          </cell>
          <cell r="N102">
            <v>10397.2108798324</v>
          </cell>
          <cell r="O102">
            <v>11948.0465367824</v>
          </cell>
        </row>
        <row r="102">
          <cell r="Z102">
            <v>7224.11895513426</v>
          </cell>
          <cell r="AA102">
            <v>6687.2649527244</v>
          </cell>
          <cell r="AB102">
            <v>5744.23710814365</v>
          </cell>
          <cell r="AC102">
            <v>6542.40861965431</v>
          </cell>
          <cell r="AD102">
            <v>6999.83464072704</v>
          </cell>
          <cell r="AE102">
            <v>6056.8011660644</v>
          </cell>
          <cell r="AF102">
            <v>6309.03168574208</v>
          </cell>
          <cell r="AG102">
            <v>6766.53737720089</v>
          </cell>
          <cell r="AH102">
            <v>6937.58523551001</v>
          </cell>
          <cell r="AI102">
            <v>6449.6477769151</v>
          </cell>
          <cell r="AJ102">
            <v>7331.93626373676</v>
          </cell>
          <cell r="AK102">
            <v>6862.02608012671</v>
          </cell>
          <cell r="AL102">
            <v>8342.18749036196</v>
          </cell>
          <cell r="AM102">
            <v>8555.41923826206</v>
          </cell>
          <cell r="AN102">
            <v>9831.53543598098</v>
          </cell>
        </row>
        <row r="102"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2">
          <cell r="BX102">
            <v>4.00331550535068</v>
          </cell>
          <cell r="BY102">
            <v>3.79875460756329</v>
          </cell>
          <cell r="BZ102">
            <v>3.28428320313994</v>
          </cell>
          <cell r="CA102">
            <v>3.61343848838814</v>
          </cell>
          <cell r="CB102">
            <v>3.76908873539482</v>
          </cell>
          <cell r="CC102">
            <v>3.46174884296644</v>
          </cell>
          <cell r="CD102">
            <v>3.71437624672104</v>
          </cell>
          <cell r="CE102">
            <v>3.78635170308239</v>
          </cell>
          <cell r="CF102">
            <v>3.78540690080582</v>
          </cell>
          <cell r="CG102">
            <v>3.55065037855698</v>
          </cell>
          <cell r="CH102">
            <v>4.08549346686105</v>
          </cell>
          <cell r="CI102">
            <v>3.7704425881373</v>
          </cell>
          <cell r="CJ102">
            <v>4.58904585233001</v>
          </cell>
          <cell r="CK102">
            <v>4.8821723138784</v>
          </cell>
          <cell r="CL102">
            <v>5.43424520187791</v>
          </cell>
          <cell r="CM102">
            <v>4.94392877602124</v>
          </cell>
          <cell r="CN102">
            <v>4.82296850831139</v>
          </cell>
          <cell r="CO102">
            <v>4.79180233229471</v>
          </cell>
          <cell r="CP102">
            <v>4.96048493276849</v>
          </cell>
          <cell r="CQ102">
            <v>5.08813416160337</v>
          </cell>
          <cell r="CR102">
            <v>4.79352389505445</v>
          </cell>
          <cell r="CS102">
            <v>4.65354535162139</v>
          </cell>
          <cell r="CT102">
            <v>4.89612693733176</v>
          </cell>
          <cell r="CU102">
            <v>5.02114655969153</v>
          </cell>
          <cell r="CV102">
            <v>4.97662850408283</v>
          </cell>
          <cell r="CW102">
            <v>4.91678588545412</v>
          </cell>
          <cell r="CX102">
            <v>4.98617098999236</v>
          </cell>
          <cell r="CY102">
            <v>4.98040527992723</v>
          </cell>
          <cell r="CZ102">
            <v>4.80104004025648</v>
          </cell>
          <cell r="DA102">
            <v>4.95666141710488</v>
          </cell>
        </row>
        <row r="103">
          <cell r="A103">
            <v>8527.75722116482</v>
          </cell>
          <cell r="B103">
            <v>7336.81665879175</v>
          </cell>
          <cell r="C103">
            <v>7670.26779745694</v>
          </cell>
          <cell r="D103">
            <v>7785.25325759423</v>
          </cell>
          <cell r="E103">
            <v>7580.37236470188</v>
          </cell>
          <cell r="F103">
            <v>7350.21916053441</v>
          </cell>
          <cell r="G103">
            <v>7428.58540114466</v>
          </cell>
          <cell r="H103">
            <v>7454.81986616622</v>
          </cell>
          <cell r="I103">
            <v>7928.59665023238</v>
          </cell>
          <cell r="J103">
            <v>9118.85487210418</v>
          </cell>
          <cell r="K103">
            <v>8646.62195577233</v>
          </cell>
          <cell r="L103">
            <v>7660.5669569441</v>
          </cell>
          <cell r="M103">
            <v>9536.78882322926</v>
          </cell>
          <cell r="N103">
            <v>8146.9598515164</v>
          </cell>
          <cell r="O103">
            <v>9564.12074821938</v>
          </cell>
        </row>
        <row r="103">
          <cell r="Z103">
            <v>7017.12594198705</v>
          </cell>
          <cell r="AA103">
            <v>6037.15199352007</v>
          </cell>
          <cell r="AB103">
            <v>6311.53464476457</v>
          </cell>
          <cell r="AC103">
            <v>6406.15125196325</v>
          </cell>
          <cell r="AD103">
            <v>6237.56354581184</v>
          </cell>
          <cell r="AE103">
            <v>6048.18033781117</v>
          </cell>
          <cell r="AF103">
            <v>6112.66455865618</v>
          </cell>
          <cell r="AG103">
            <v>6134.2517755882</v>
          </cell>
          <cell r="AH103">
            <v>6524.10238647693</v>
          </cell>
          <cell r="AI103">
            <v>7503.51486618859</v>
          </cell>
          <cell r="AJ103">
            <v>7114.93463789266</v>
          </cell>
          <cell r="AK103">
            <v>6303.55223885686</v>
          </cell>
          <cell r="AL103">
            <v>7847.41480311436</v>
          </cell>
          <cell r="AM103">
            <v>6703.78410639064</v>
          </cell>
          <cell r="AN103">
            <v>7869.90507282052</v>
          </cell>
        </row>
        <row r="103"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3">
          <cell r="BX103">
            <v>3.92680085704142</v>
          </cell>
          <cell r="BY103">
            <v>3.35475100340203</v>
          </cell>
          <cell r="BZ103">
            <v>3.50175115787764</v>
          </cell>
          <cell r="CA103">
            <v>3.54071337224546</v>
          </cell>
          <cell r="CB103">
            <v>3.52492176004166</v>
          </cell>
          <cell r="CC103">
            <v>3.43934582183609</v>
          </cell>
          <cell r="CD103">
            <v>3.43144412602222</v>
          </cell>
          <cell r="CE103">
            <v>3.49059083758883</v>
          </cell>
          <cell r="CF103">
            <v>3.59278318360452</v>
          </cell>
          <cell r="CG103">
            <v>4.12615771466171</v>
          </cell>
          <cell r="CH103">
            <v>3.98201646971193</v>
          </cell>
          <cell r="CI103">
            <v>3.51058903209652</v>
          </cell>
          <cell r="CJ103">
            <v>4.28113434583758</v>
          </cell>
          <cell r="CK103">
            <v>3.71589711082173</v>
          </cell>
          <cell r="CL103">
            <v>4.35645993329595</v>
          </cell>
          <cell r="CM103">
            <v>4.89584353286283</v>
          </cell>
          <cell r="CN103">
            <v>4.93036366371959</v>
          </cell>
          <cell r="CO103">
            <v>4.93806525920058</v>
          </cell>
          <cell r="CP103">
            <v>4.95693875082486</v>
          </cell>
          <cell r="CQ103">
            <v>4.84811191775305</v>
          </cell>
          <cell r="CR103">
            <v>4.81788047735414</v>
          </cell>
          <cell r="CS103">
            <v>4.88046011330877</v>
          </cell>
          <cell r="CT103">
            <v>4.81470617157636</v>
          </cell>
          <cell r="CU103">
            <v>4.97504363614359</v>
          </cell>
          <cell r="CV103">
            <v>4.98225622903622</v>
          </cell>
          <cell r="CW103">
            <v>4.8952513780223</v>
          </cell>
          <cell r="CX103">
            <v>4.91940411593571</v>
          </cell>
          <cell r="CY103">
            <v>5.02197895396078</v>
          </cell>
          <cell r="CZ103">
            <v>4.94269115924713</v>
          </cell>
          <cell r="DA103">
            <v>4.94929004083356</v>
          </cell>
        </row>
        <row r="104">
          <cell r="A104">
            <v>9802.25853427943</v>
          </cell>
          <cell r="B104">
            <v>7015.90296253962</v>
          </cell>
          <cell r="C104">
            <v>7200.11518070848</v>
          </cell>
          <cell r="D104">
            <v>7805.02114805277</v>
          </cell>
          <cell r="E104">
            <v>8764.72500188067</v>
          </cell>
          <cell r="F104">
            <v>9003.96140185235</v>
          </cell>
          <cell r="G104">
            <v>7379.09603635818</v>
          </cell>
          <cell r="H104">
            <v>7152.78475843262</v>
          </cell>
          <cell r="I104">
            <v>7889.95300805185</v>
          </cell>
          <cell r="J104">
            <v>8540.85359140094</v>
          </cell>
          <cell r="K104">
            <v>8832.0035706401</v>
          </cell>
          <cell r="L104">
            <v>9058.28204817823</v>
          </cell>
          <cell r="M104">
            <v>9090.04189150158</v>
          </cell>
          <cell r="N104">
            <v>9232.2546780814</v>
          </cell>
          <cell r="O104">
            <v>9391.13237286284</v>
          </cell>
        </row>
        <row r="104">
          <cell r="Z104">
            <v>8065.85845106422</v>
          </cell>
          <cell r="AA104">
            <v>5773.08586631831</v>
          </cell>
          <cell r="AB104">
            <v>5924.66620584012</v>
          </cell>
          <cell r="AC104">
            <v>6422.41740182628</v>
          </cell>
          <cell r="AD104">
            <v>7212.11657297609</v>
          </cell>
          <cell r="AE104">
            <v>7408.97395352422</v>
          </cell>
          <cell r="AF104">
            <v>6071.94188134616</v>
          </cell>
          <cell r="AG104">
            <v>5885.72002979598</v>
          </cell>
          <cell r="AH104">
            <v>6492.30418948266</v>
          </cell>
          <cell r="AI104">
            <v>7027.90238378135</v>
          </cell>
          <cell r="AJ104">
            <v>7267.477223841</v>
          </cell>
          <cell r="AK104">
            <v>7453.67208535808</v>
          </cell>
          <cell r="AL104">
            <v>7479.80589929273</v>
          </cell>
          <cell r="AM104">
            <v>7596.82670653555</v>
          </cell>
          <cell r="AN104">
            <v>7727.56035252714</v>
          </cell>
        </row>
        <row r="104"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4">
          <cell r="BX104">
            <v>4.41714577680856</v>
          </cell>
          <cell r="BY104">
            <v>3.23704829379949</v>
          </cell>
          <cell r="BZ104">
            <v>3.33993217202067</v>
          </cell>
          <cell r="CA104">
            <v>3.57102783119526</v>
          </cell>
          <cell r="CB104">
            <v>3.98948436529339</v>
          </cell>
          <cell r="CC104">
            <v>4.19415842945451</v>
          </cell>
          <cell r="CD104">
            <v>3.34847869665016</v>
          </cell>
          <cell r="CE104">
            <v>3.34904000541759</v>
          </cell>
          <cell r="CF104">
            <v>3.64343363108656</v>
          </cell>
          <cell r="CG104">
            <v>4.04734210812565</v>
          </cell>
          <cell r="CH104">
            <v>4.08907825882574</v>
          </cell>
          <cell r="CI104">
            <v>4.11813810551542</v>
          </cell>
          <cell r="CJ104">
            <v>4.17568683562634</v>
          </cell>
          <cell r="CK104">
            <v>4.29344702167066</v>
          </cell>
          <cell r="CL104">
            <v>4.33128322087988</v>
          </cell>
          <cell r="CM104">
            <v>5.00283292611842</v>
          </cell>
          <cell r="CN104">
            <v>4.8861407587425</v>
          </cell>
          <cell r="CO104">
            <v>4.85996761963006</v>
          </cell>
          <cell r="CP104">
            <v>4.92733883530196</v>
          </cell>
          <cell r="CQ104">
            <v>4.95282640019887</v>
          </cell>
          <cell r="CR104">
            <v>4.83972151224119</v>
          </cell>
          <cell r="CS104">
            <v>4.96806422146564</v>
          </cell>
          <cell r="CT104">
            <v>4.81489033559477</v>
          </cell>
          <cell r="CU104">
            <v>4.88197029690408</v>
          </cell>
          <cell r="CV104">
            <v>4.75732630562577</v>
          </cell>
          <cell r="CW104">
            <v>4.86928721911813</v>
          </cell>
          <cell r="CX104">
            <v>4.95879907101467</v>
          </cell>
          <cell r="CY104">
            <v>4.90760435560729</v>
          </cell>
          <cell r="CZ104">
            <v>4.84767221965703</v>
          </cell>
          <cell r="DA104">
            <v>4.88801981917056</v>
          </cell>
        </row>
        <row r="105">
          <cell r="A105">
            <v>8674.12546125293</v>
          </cell>
          <cell r="B105">
            <v>8973.06001260496</v>
          </cell>
          <cell r="C105">
            <v>7408.31917026702</v>
          </cell>
          <cell r="D105">
            <v>6634.53068157116</v>
          </cell>
          <cell r="E105">
            <v>7475.75873121409</v>
          </cell>
          <cell r="F105">
            <v>8497.31396544499</v>
          </cell>
          <cell r="G105">
            <v>8070.69340105873</v>
          </cell>
          <cell r="H105">
            <v>7432.90129449751</v>
          </cell>
          <cell r="I105">
            <v>8907.97237867933</v>
          </cell>
          <cell r="J105">
            <v>8440.85840979975</v>
          </cell>
          <cell r="K105">
            <v>9297.4980467367</v>
          </cell>
          <cell r="L105">
            <v>9948.11429211018</v>
          </cell>
          <cell r="M105">
            <v>9135.49101818885</v>
          </cell>
          <cell r="N105">
            <v>9700.15712656579</v>
          </cell>
          <cell r="O105">
            <v>9929.2830769368</v>
          </cell>
        </row>
        <row r="105">
          <cell r="Z105">
            <v>7137.56609383098</v>
          </cell>
          <cell r="AA105">
            <v>7383.54652465779</v>
          </cell>
          <cell r="AB105">
            <v>6095.98834581972</v>
          </cell>
          <cell r="AC105">
            <v>5459.2709608357</v>
          </cell>
          <cell r="AD105">
            <v>6151.48147025617</v>
          </cell>
          <cell r="AE105">
            <v>6992.07549156616</v>
          </cell>
          <cell r="AF105">
            <v>6641.02771287118</v>
          </cell>
          <cell r="AG105">
            <v>6116.21592232938</v>
          </cell>
          <cell r="AH105">
            <v>7329.98870017042</v>
          </cell>
          <cell r="AI105">
            <v>6945.62063434951</v>
          </cell>
          <cell r="AJ105">
            <v>7650.51267845763</v>
          </cell>
          <cell r="AK105">
            <v>8185.87690322209</v>
          </cell>
          <cell r="AL105">
            <v>7517.20403782397</v>
          </cell>
          <cell r="AM105">
            <v>7981.84357843127</v>
          </cell>
          <cell r="AN105">
            <v>8170.38150330799</v>
          </cell>
        </row>
        <row r="105"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5">
          <cell r="BX105">
            <v>3.89651942155843</v>
          </cell>
          <cell r="BY105">
            <v>4.04159387997589</v>
          </cell>
          <cell r="BZ105">
            <v>3.37159382329919</v>
          </cell>
          <cell r="CA105">
            <v>3.05013509124892</v>
          </cell>
          <cell r="CB105">
            <v>3.54541807584781</v>
          </cell>
          <cell r="CC105">
            <v>3.89510385281036</v>
          </cell>
          <cell r="CD105">
            <v>3.61766706228598</v>
          </cell>
          <cell r="CE105">
            <v>3.4464914351268</v>
          </cell>
          <cell r="CF105">
            <v>4.04232767987004</v>
          </cell>
          <cell r="CG105">
            <v>3.90333836575318</v>
          </cell>
          <cell r="CH105">
            <v>4.17339515696254</v>
          </cell>
          <cell r="CI105">
            <v>4.60079068062249</v>
          </cell>
          <cell r="CJ105">
            <v>4.1825869190967</v>
          </cell>
          <cell r="CK105">
            <v>4.508721280941</v>
          </cell>
          <cell r="CL105">
            <v>4.6545795976338</v>
          </cell>
          <cell r="CM105">
            <v>5.01857516514465</v>
          </cell>
          <cell r="CN105">
            <v>5.00517745939981</v>
          </cell>
          <cell r="CO105">
            <v>4.95354387540371</v>
          </cell>
          <cell r="CP105">
            <v>4.90368665470857</v>
          </cell>
          <cell r="CQ105">
            <v>4.75356460946645</v>
          </cell>
          <cell r="CR105">
            <v>4.91806430166137</v>
          </cell>
          <cell r="CS105">
            <v>5.02937284176799</v>
          </cell>
          <cell r="CT105">
            <v>4.8619752194367</v>
          </cell>
          <cell r="CU105">
            <v>4.96796954942316</v>
          </cell>
          <cell r="CV105">
            <v>4.87508277409689</v>
          </cell>
          <cell r="CW105">
            <v>5.02236378770285</v>
          </cell>
          <cell r="CX105">
            <v>4.87460994547861</v>
          </cell>
          <cell r="CY105">
            <v>4.92400515615105</v>
          </cell>
          <cell r="CZ105">
            <v>4.85016997854386</v>
          </cell>
          <cell r="DA105">
            <v>4.80915760249486</v>
          </cell>
        </row>
        <row r="106">
          <cell r="A106">
            <v>10366.123146981</v>
          </cell>
          <cell r="B106">
            <v>8062.06872901694</v>
          </cell>
          <cell r="C106">
            <v>7193.80056873759</v>
          </cell>
          <cell r="D106">
            <v>8269.81492650282</v>
          </cell>
          <cell r="E106">
            <v>8272.63374969331</v>
          </cell>
          <cell r="F106">
            <v>6739.52176078148</v>
          </cell>
          <cell r="G106">
            <v>7937.15968349311</v>
          </cell>
          <cell r="H106">
            <v>8649.97518363812</v>
          </cell>
          <cell r="I106">
            <v>7765.68731550821</v>
          </cell>
          <cell r="J106">
            <v>7684.53898970765</v>
          </cell>
          <cell r="K106">
            <v>8354.064597247</v>
          </cell>
          <cell r="L106">
            <v>7634.48503401026</v>
          </cell>
          <cell r="M106">
            <v>7913.81252509399</v>
          </cell>
          <cell r="N106">
            <v>9238.77170887678</v>
          </cell>
          <cell r="O106">
            <v>9022.86380335646</v>
          </cell>
        </row>
        <row r="106">
          <cell r="Z106">
            <v>8529.83847523007</v>
          </cell>
          <cell r="AA106">
            <v>6633.93083987679</v>
          </cell>
          <cell r="AB106">
            <v>5919.4701822755</v>
          </cell>
          <cell r="AC106">
            <v>6804.87628237946</v>
          </cell>
          <cell r="AD106">
            <v>6807.19577117621</v>
          </cell>
          <cell r="AE106">
            <v>5545.66362030019</v>
          </cell>
          <cell r="AF106">
            <v>6531.14853956005</v>
          </cell>
          <cell r="AG106">
            <v>7117.69386539365</v>
          </cell>
          <cell r="AH106">
            <v>6390.05127676104</v>
          </cell>
          <cell r="AI106">
            <v>6323.27779724515</v>
          </cell>
          <cell r="AJ106">
            <v>6874.20172573468</v>
          </cell>
          <cell r="AK106">
            <v>6282.0905422713</v>
          </cell>
          <cell r="AL106">
            <v>6511.93716350591</v>
          </cell>
          <cell r="AM106">
            <v>7602.18929187575</v>
          </cell>
          <cell r="AN106">
            <v>7424.52792961903</v>
          </cell>
        </row>
        <row r="106"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6">
          <cell r="BX106">
            <v>4.71211210555844</v>
          </cell>
          <cell r="BY106">
            <v>3.65295658021926</v>
          </cell>
          <cell r="BZ106">
            <v>3.22945046543985</v>
          </cell>
          <cell r="CA106">
            <v>3.75385550177263</v>
          </cell>
          <cell r="CB106">
            <v>3.76030812796059</v>
          </cell>
          <cell r="CC106">
            <v>3.05122791931893</v>
          </cell>
          <cell r="CD106">
            <v>3.62211041586884</v>
          </cell>
          <cell r="CE106">
            <v>3.87925702015016</v>
          </cell>
          <cell r="CF106">
            <v>3.67738393228666</v>
          </cell>
          <cell r="CG106">
            <v>3.48671933536605</v>
          </cell>
          <cell r="CH106">
            <v>3.84850526574405</v>
          </cell>
          <cell r="CI106">
            <v>3.5057624680478</v>
          </cell>
          <cell r="CJ106">
            <v>3.63693115005101</v>
          </cell>
          <cell r="CK106">
            <v>4.23074101235173</v>
          </cell>
          <cell r="CL106">
            <v>4.35700892197595</v>
          </cell>
          <cell r="CM106">
            <v>4.95943643881385</v>
          </cell>
          <cell r="CN106">
            <v>4.9754637337827</v>
          </cell>
          <cell r="CO106">
            <v>5.0218223503773</v>
          </cell>
          <cell r="CP106">
            <v>4.96649289117537</v>
          </cell>
          <cell r="CQ106">
            <v>4.95966043027299</v>
          </cell>
          <cell r="CR106">
            <v>4.97950312512805</v>
          </cell>
          <cell r="CS106">
            <v>4.94009171124015</v>
          </cell>
          <cell r="CT106">
            <v>5.02687268123058</v>
          </cell>
          <cell r="CU106">
            <v>4.76071852210959</v>
          </cell>
          <cell r="CV106">
            <v>4.9685813778748</v>
          </cell>
          <cell r="CW106">
            <v>4.89369978344912</v>
          </cell>
          <cell r="CX106">
            <v>4.90940476486731</v>
          </cell>
          <cell r="CY106">
            <v>4.90548844604397</v>
          </cell>
          <cell r="CZ106">
            <v>4.92299476790123</v>
          </cell>
          <cell r="DA106">
            <v>4.66860930839917</v>
          </cell>
        </row>
        <row r="107">
          <cell r="A107">
            <v>9399.78733078698</v>
          </cell>
          <cell r="B107">
            <v>6546.67609742927</v>
          </cell>
          <cell r="C107">
            <v>8262.28304211587</v>
          </cell>
          <cell r="D107">
            <v>7778.00754674859</v>
          </cell>
          <cell r="E107">
            <v>8021.21077925002</v>
          </cell>
          <cell r="F107">
            <v>7146.82618352315</v>
          </cell>
          <cell r="G107">
            <v>6646.93301848734</v>
          </cell>
          <cell r="H107">
            <v>7893.43556636902</v>
          </cell>
          <cell r="I107">
            <v>7800.09432065271</v>
          </cell>
          <cell r="J107">
            <v>7527.75376858936</v>
          </cell>
          <cell r="K107">
            <v>8921.22613265949</v>
          </cell>
          <cell r="L107">
            <v>8135.578091565</v>
          </cell>
          <cell r="M107">
            <v>8915.91874829263</v>
          </cell>
          <cell r="N107">
            <v>10333.4631145153</v>
          </cell>
          <cell r="O107">
            <v>8819.41854701691</v>
          </cell>
        </row>
        <row r="107">
          <cell r="Z107">
            <v>7734.68214647614</v>
          </cell>
          <cell r="AA107">
            <v>5386.9791887418</v>
          </cell>
          <cell r="AB107">
            <v>6798.67861751249</v>
          </cell>
          <cell r="AC107">
            <v>6400.18906703884</v>
          </cell>
          <cell r="AD107">
            <v>6600.31058406858</v>
          </cell>
          <cell r="AE107">
            <v>5880.81697387048</v>
          </cell>
          <cell r="AF107">
            <v>5469.47631235529</v>
          </cell>
          <cell r="AG107">
            <v>6495.16983746937</v>
          </cell>
          <cell r="AH107">
            <v>6418.36332670852</v>
          </cell>
          <cell r="AI107">
            <v>6194.26595815353</v>
          </cell>
          <cell r="AJ107">
            <v>7340.89464630267</v>
          </cell>
          <cell r="AK107">
            <v>6694.41854391635</v>
          </cell>
          <cell r="AL107">
            <v>7336.52742716651</v>
          </cell>
          <cell r="AM107">
            <v>8502.96393422972</v>
          </cell>
          <cell r="AN107">
            <v>7257.12154725963</v>
          </cell>
        </row>
        <row r="107"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7">
          <cell r="BX107">
            <v>4.5191761380728</v>
          </cell>
          <cell r="BY107">
            <v>2.98019024648118</v>
          </cell>
          <cell r="BZ107">
            <v>3.849183631242</v>
          </cell>
          <cell r="CA107">
            <v>3.40466038303205</v>
          </cell>
          <cell r="CB107">
            <v>3.72606816411685</v>
          </cell>
          <cell r="CC107">
            <v>3.17055296416093</v>
          </cell>
          <cell r="CD107">
            <v>3.16217240607733</v>
          </cell>
          <cell r="CE107">
            <v>3.64150426314565</v>
          </cell>
          <cell r="CF107">
            <v>3.55178444260439</v>
          </cell>
          <cell r="CG107">
            <v>3.51369557969619</v>
          </cell>
          <cell r="CH107">
            <v>4.07897248886473</v>
          </cell>
          <cell r="CI107">
            <v>3.82236435563386</v>
          </cell>
          <cell r="CJ107">
            <v>4.14049824865539</v>
          </cell>
          <cell r="CK107">
            <v>4.75581564605583</v>
          </cell>
          <cell r="CL107">
            <v>4.10721063840902</v>
          </cell>
          <cell r="CM107">
            <v>4.68910910814431</v>
          </cell>
          <cell r="CN107">
            <v>4.95231709112182</v>
          </cell>
          <cell r="CO107">
            <v>4.83908239896002</v>
          </cell>
          <cell r="CP107">
            <v>5.15022427923161</v>
          </cell>
          <cell r="CQ107">
            <v>4.85311644865315</v>
          </cell>
          <cell r="CR107">
            <v>5.08170893462316</v>
          </cell>
          <cell r="CS107">
            <v>4.73878861898655</v>
          </cell>
          <cell r="CT107">
            <v>4.88671289944023</v>
          </cell>
          <cell r="CU107">
            <v>4.95090773205294</v>
          </cell>
          <cell r="CV107">
            <v>4.82984119746691</v>
          </cell>
          <cell r="CW107">
            <v>4.93066334273175</v>
          </cell>
          <cell r="CX107">
            <v>4.79830571254294</v>
          </cell>
          <cell r="CY107">
            <v>4.85450637479423</v>
          </cell>
          <cell r="CZ107">
            <v>4.89837986465043</v>
          </cell>
          <cell r="DA107">
            <v>4.84088266646934</v>
          </cell>
        </row>
        <row r="108">
          <cell r="A108">
            <v>8295.7415352064</v>
          </cell>
          <cell r="B108">
            <v>7005.95111198472</v>
          </cell>
          <cell r="C108">
            <v>7887.76034030665</v>
          </cell>
          <cell r="D108">
            <v>7758.55853289657</v>
          </cell>
          <cell r="E108">
            <v>7777.4857635388</v>
          </cell>
          <cell r="F108">
            <v>7992.79579098973</v>
          </cell>
          <cell r="G108">
            <v>8161.07155896861</v>
          </cell>
          <cell r="H108">
            <v>7847.48770419315</v>
          </cell>
          <cell r="I108">
            <v>8778.58304565034</v>
          </cell>
          <cell r="J108">
            <v>8821.66732973559</v>
          </cell>
          <cell r="K108">
            <v>8327.98819660089</v>
          </cell>
          <cell r="L108">
            <v>6857.32273727089</v>
          </cell>
          <cell r="M108">
            <v>8672.84131448236</v>
          </cell>
          <cell r="N108">
            <v>9685.1075546474</v>
          </cell>
          <cell r="O108">
            <v>9771.94650694279</v>
          </cell>
        </row>
        <row r="108">
          <cell r="Z108">
            <v>6826.21017754127</v>
          </cell>
          <cell r="AA108">
            <v>5764.89691500457</v>
          </cell>
          <cell r="AB108">
            <v>6490.49993716662</v>
          </cell>
          <cell r="AC108">
            <v>6384.18530706918</v>
          </cell>
          <cell r="AD108">
            <v>6399.75971399764</v>
          </cell>
          <cell r="AE108">
            <v>6576.92910801441</v>
          </cell>
          <cell r="AF108">
            <v>6715.3960256656</v>
          </cell>
          <cell r="AG108">
            <v>6457.36131087893</v>
          </cell>
          <cell r="AH108">
            <v>7223.519763278</v>
          </cell>
          <cell r="AI108">
            <v>7258.97197418243</v>
          </cell>
          <cell r="AJ108">
            <v>6852.74457320302</v>
          </cell>
          <cell r="AK108">
            <v>5642.59699524005</v>
          </cell>
          <cell r="AL108">
            <v>7136.50942448834</v>
          </cell>
          <cell r="AM108">
            <v>7969.45993068129</v>
          </cell>
          <cell r="AN108">
            <v>8040.91598285578</v>
          </cell>
        </row>
        <row r="108"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8">
          <cell r="BX108">
            <v>3.87978871030792</v>
          </cell>
          <cell r="BY108">
            <v>3.24961280145448</v>
          </cell>
          <cell r="BZ108">
            <v>3.60601377570896</v>
          </cell>
          <cell r="CA108">
            <v>3.66746481172891</v>
          </cell>
          <cell r="CB108">
            <v>3.62910002583859</v>
          </cell>
          <cell r="CC108">
            <v>3.66896364841047</v>
          </cell>
          <cell r="CD108">
            <v>3.67707353499972</v>
          </cell>
          <cell r="CE108">
            <v>3.57163920515208</v>
          </cell>
          <cell r="CF108">
            <v>4.13493608518236</v>
          </cell>
          <cell r="CG108">
            <v>4.08772786105335</v>
          </cell>
          <cell r="CH108">
            <v>3.91176288937156</v>
          </cell>
          <cell r="CI108">
            <v>3.13927829841999</v>
          </cell>
          <cell r="CJ108">
            <v>4.10995186716421</v>
          </cell>
          <cell r="CK108">
            <v>4.40070053566377</v>
          </cell>
          <cell r="CL108">
            <v>4.38361578560699</v>
          </cell>
          <cell r="CM108">
            <v>4.82035159342726</v>
          </cell>
          <cell r="CN108">
            <v>4.86034462820644</v>
          </cell>
          <cell r="CO108">
            <v>4.93126003246607</v>
          </cell>
          <cell r="CP108">
            <v>4.76921239804864</v>
          </cell>
          <cell r="CQ108">
            <v>4.83138743288737</v>
          </cell>
          <cell r="CR108">
            <v>4.9111917108746</v>
          </cell>
          <cell r="CS108">
            <v>5.00352932860168</v>
          </cell>
          <cell r="CT108">
            <v>4.9533001055099</v>
          </cell>
          <cell r="CU108">
            <v>4.78615985765556</v>
          </cell>
          <cell r="CV108">
            <v>4.86519531774557</v>
          </cell>
          <cell r="CW108">
            <v>4.79953494045388</v>
          </cell>
          <cell r="CX108">
            <v>4.92443433822142</v>
          </cell>
          <cell r="CY108">
            <v>4.75725294284946</v>
          </cell>
          <cell r="CZ108">
            <v>4.96151388158336</v>
          </cell>
          <cell r="DA108">
            <v>5.02551041874537</v>
          </cell>
        </row>
        <row r="109">
          <cell r="A109">
            <v>8772.87698553796</v>
          </cell>
          <cell r="B109">
            <v>7753.82944319503</v>
          </cell>
          <cell r="C109">
            <v>8110.51821321606</v>
          </cell>
          <cell r="D109">
            <v>8720.32686469944</v>
          </cell>
          <cell r="E109">
            <v>8443.86037200989</v>
          </cell>
          <cell r="F109">
            <v>9486.54278208012</v>
          </cell>
          <cell r="G109">
            <v>9187.56624481639</v>
          </cell>
          <cell r="H109">
            <v>8310.00068396855</v>
          </cell>
          <cell r="I109">
            <v>8408.80288977842</v>
          </cell>
          <cell r="J109">
            <v>7074.98139954654</v>
          </cell>
          <cell r="K109">
            <v>8329.61160768268</v>
          </cell>
          <cell r="L109">
            <v>8428.53254471556</v>
          </cell>
          <cell r="M109">
            <v>8316.96243309392</v>
          </cell>
          <cell r="N109">
            <v>9065.14194112365</v>
          </cell>
          <cell r="O109">
            <v>10661.364377644</v>
          </cell>
        </row>
        <row r="109">
          <cell r="Z109">
            <v>7218.82449095695</v>
          </cell>
          <cell r="AA109">
            <v>6380.29394182905</v>
          </cell>
          <cell r="AB109">
            <v>6673.79784401779</v>
          </cell>
          <cell r="AC109">
            <v>7175.58324866697</v>
          </cell>
          <cell r="AD109">
            <v>6948.09082039671</v>
          </cell>
          <cell r="AE109">
            <v>7806.0694892545</v>
          </cell>
          <cell r="AF109">
            <v>7560.05451002035</v>
          </cell>
          <cell r="AG109">
            <v>6837.94341995127</v>
          </cell>
          <cell r="AH109">
            <v>6919.24352073196</v>
          </cell>
          <cell r="AI109">
            <v>5821.6989801983</v>
          </cell>
          <cell r="AJ109">
            <v>6854.08040860746</v>
          </cell>
          <cell r="AK109">
            <v>6935.47820822309</v>
          </cell>
          <cell r="AL109">
            <v>6843.67194494586</v>
          </cell>
          <cell r="AM109">
            <v>7459.31679726746</v>
          </cell>
          <cell r="AN109">
            <v>8772.7798307471</v>
          </cell>
        </row>
        <row r="109"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09">
          <cell r="BX109">
            <v>4.10742722953191</v>
          </cell>
          <cell r="BY109">
            <v>3.56920264494335</v>
          </cell>
          <cell r="BZ109">
            <v>3.71024418480723</v>
          </cell>
          <cell r="CA109">
            <v>3.98850655762093</v>
          </cell>
          <cell r="CB109">
            <v>3.94972489719756</v>
          </cell>
          <cell r="CC109">
            <v>4.223562354169</v>
          </cell>
          <cell r="CD109">
            <v>4.10988583853734</v>
          </cell>
          <cell r="CE109">
            <v>3.78626835196609</v>
          </cell>
          <cell r="CF109">
            <v>3.8242418080869</v>
          </cell>
          <cell r="CG109">
            <v>3.27994345928047</v>
          </cell>
          <cell r="CH109">
            <v>3.69716856134907</v>
          </cell>
          <cell r="CI109">
            <v>3.82513056016987</v>
          </cell>
          <cell r="CJ109">
            <v>3.74199696626284</v>
          </cell>
          <cell r="CK109">
            <v>4.31223659089547</v>
          </cell>
          <cell r="CL109">
            <v>4.86342820965514</v>
          </cell>
          <cell r="CM109">
            <v>4.81508259060294</v>
          </cell>
          <cell r="CN109">
            <v>4.89752449321956</v>
          </cell>
          <cell r="CO109">
            <v>4.92807932418961</v>
          </cell>
          <cell r="CP109">
            <v>4.92894568533817</v>
          </cell>
          <cell r="CQ109">
            <v>4.81954205845255</v>
          </cell>
          <cell r="CR109">
            <v>5.06361454099807</v>
          </cell>
          <cell r="CS109">
            <v>5.03967237129295</v>
          </cell>
          <cell r="CT109">
            <v>4.94790379867879</v>
          </cell>
          <cell r="CU109">
            <v>4.95701697616565</v>
          </cell>
          <cell r="CV109">
            <v>4.86284608796894</v>
          </cell>
          <cell r="CW109">
            <v>5.07910369184883</v>
          </cell>
          <cell r="CX109">
            <v>4.96749322947854</v>
          </cell>
          <cell r="CY109">
            <v>5.01063638468477</v>
          </cell>
          <cell r="CZ109">
            <v>4.73918439893193</v>
          </cell>
          <cell r="DA109">
            <v>4.94198992949212</v>
          </cell>
        </row>
        <row r="110">
          <cell r="A110">
            <v>10516.1438204421</v>
          </cell>
          <cell r="B110">
            <v>6853.18054604166</v>
          </cell>
          <cell r="C110">
            <v>6952.49482739954</v>
          </cell>
          <cell r="D110">
            <v>8109.00140584696</v>
          </cell>
          <cell r="E110">
            <v>8021.40456426988</v>
          </cell>
          <cell r="F110">
            <v>8942.02638615337</v>
          </cell>
          <cell r="G110">
            <v>7067.7055068948</v>
          </cell>
          <cell r="H110">
            <v>7410.33243482091</v>
          </cell>
          <cell r="I110">
            <v>8181.7355414699</v>
          </cell>
          <cell r="J110">
            <v>7269.87170078892</v>
          </cell>
          <cell r="K110">
            <v>8075.58488709567</v>
          </cell>
          <cell r="L110">
            <v>9184.48436998644</v>
          </cell>
          <cell r="M110">
            <v>9080.6132248331</v>
          </cell>
          <cell r="N110">
            <v>8493.62503002131</v>
          </cell>
          <cell r="O110">
            <v>8148.3696452011</v>
          </cell>
        </row>
        <row r="110">
          <cell r="Z110">
            <v>8653.2840579638</v>
          </cell>
          <cell r="AA110">
            <v>5639.18856359999</v>
          </cell>
          <cell r="AB110">
            <v>5720.91002940305</v>
          </cell>
          <cell r="AC110">
            <v>6672.54972823979</v>
          </cell>
          <cell r="AD110">
            <v>6600.47004145636</v>
          </cell>
          <cell r="AE110">
            <v>7358.01028346335</v>
          </cell>
          <cell r="AF110">
            <v>5815.71195995915</v>
          </cell>
          <cell r="AG110">
            <v>6097.64497493835</v>
          </cell>
          <cell r="AH110">
            <v>6732.39953126666</v>
          </cell>
          <cell r="AI110">
            <v>5982.06585664917</v>
          </cell>
          <cell r="AJ110">
            <v>6645.05270709587</v>
          </cell>
          <cell r="AK110">
            <v>7557.51856730313</v>
          </cell>
          <cell r="AL110">
            <v>7472.04745357695</v>
          </cell>
          <cell r="AM110">
            <v>6989.04002470325</v>
          </cell>
          <cell r="AN110">
            <v>6704.94416519405</v>
          </cell>
        </row>
        <row r="110"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0">
          <cell r="BX110">
            <v>4.71537145047526</v>
          </cell>
          <cell r="BY110">
            <v>3.15941995746103</v>
          </cell>
          <cell r="BZ110">
            <v>3.22989688956718</v>
          </cell>
          <cell r="CA110">
            <v>3.67754454785713</v>
          </cell>
          <cell r="CB110">
            <v>3.65094843565774</v>
          </cell>
          <cell r="CC110">
            <v>4.12442861531777</v>
          </cell>
          <cell r="CD110">
            <v>3.24380810047423</v>
          </cell>
          <cell r="CE110">
            <v>3.33547187642777</v>
          </cell>
          <cell r="CF110">
            <v>3.90168116787982</v>
          </cell>
          <cell r="CG110">
            <v>3.44264927090482</v>
          </cell>
          <cell r="CH110">
            <v>3.69715338343366</v>
          </cell>
          <cell r="CI110">
            <v>4.06565965692009</v>
          </cell>
          <cell r="CJ110">
            <v>4.27009743901939</v>
          </cell>
          <cell r="CK110">
            <v>3.94560608232832</v>
          </cell>
          <cell r="CL110">
            <v>3.70822555250704</v>
          </cell>
          <cell r="CM110">
            <v>5.02773276825853</v>
          </cell>
          <cell r="CN110">
            <v>4.89008485390199</v>
          </cell>
          <cell r="CO110">
            <v>4.85270169415653</v>
          </cell>
          <cell r="CP110">
            <v>4.97096851490574</v>
          </cell>
          <cell r="CQ110">
            <v>4.95309092536554</v>
          </cell>
          <cell r="CR110">
            <v>4.88769091762013</v>
          </cell>
          <cell r="CS110">
            <v>4.9119605510006</v>
          </cell>
          <cell r="CT110">
            <v>5.00854969329209</v>
          </cell>
          <cell r="CU110">
            <v>4.72743144019412</v>
          </cell>
          <cell r="CV110">
            <v>4.76064223665708</v>
          </cell>
          <cell r="CW110">
            <v>4.92422736276877</v>
          </cell>
          <cell r="CX110">
            <v>5.09278495216291</v>
          </cell>
          <cell r="CY110">
            <v>4.7941207850314</v>
          </cell>
          <cell r="CZ110">
            <v>4.85300723454413</v>
          </cell>
          <cell r="DA110">
            <v>4.95377365306385</v>
          </cell>
        </row>
        <row r="111">
          <cell r="A111">
            <v>9589.12516466888</v>
          </cell>
          <cell r="B111">
            <v>7494.00579084811</v>
          </cell>
          <cell r="C111">
            <v>8991.96334232071</v>
          </cell>
          <cell r="D111">
            <v>8636.74445451927</v>
          </cell>
          <cell r="E111">
            <v>7909.71874606164</v>
          </cell>
          <cell r="F111">
            <v>7788.39319137859</v>
          </cell>
          <cell r="G111">
            <v>7345.38179561758</v>
          </cell>
          <cell r="H111">
            <v>7901.42388120339</v>
          </cell>
          <cell r="I111">
            <v>8115.53352421438</v>
          </cell>
          <cell r="J111">
            <v>8342.74380501479</v>
          </cell>
          <cell r="K111">
            <v>8579.29901846344</v>
          </cell>
          <cell r="L111">
            <v>8228.32206585001</v>
          </cell>
          <cell r="M111">
            <v>6306.23737367577</v>
          </cell>
          <cell r="N111">
            <v>9220.97354019327</v>
          </cell>
          <cell r="O111">
            <v>8729.9843660906</v>
          </cell>
        </row>
        <row r="111">
          <cell r="Z111">
            <v>7890.48013549896</v>
          </cell>
          <cell r="AA111">
            <v>6166.49619361215</v>
          </cell>
          <cell r="AB111">
            <v>7399.10126453818</v>
          </cell>
          <cell r="AC111">
            <v>7106.80686543299</v>
          </cell>
          <cell r="AD111">
            <v>6508.56856818787</v>
          </cell>
          <cell r="AE111">
            <v>6408.73496890581</v>
          </cell>
          <cell r="AF111">
            <v>6044.19987753675</v>
          </cell>
          <cell r="AG111">
            <v>6501.74307939022</v>
          </cell>
          <cell r="AH111">
            <v>6677.92472849641</v>
          </cell>
          <cell r="AI111">
            <v>6864.8863309836</v>
          </cell>
          <cell r="AJ111">
            <v>7059.53747804991</v>
          </cell>
          <cell r="AK111">
            <v>6770.73358561372</v>
          </cell>
          <cell r="AL111">
            <v>5189.13246748178</v>
          </cell>
          <cell r="AM111">
            <v>7587.54394164474</v>
          </cell>
          <cell r="AN111">
            <v>7183.52999266884</v>
          </cell>
        </row>
        <row r="111"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1">
          <cell r="BX111">
            <v>4.49058141926229</v>
          </cell>
          <cell r="BY111">
            <v>3.42072543465505</v>
          </cell>
          <cell r="BZ111">
            <v>4.06446481894211</v>
          </cell>
          <cell r="CA111">
            <v>3.98998525887031</v>
          </cell>
          <cell r="CB111">
            <v>3.75527579437622</v>
          </cell>
          <cell r="CC111">
            <v>3.56593173539947</v>
          </cell>
          <cell r="CD111">
            <v>3.46229650135409</v>
          </cell>
          <cell r="CE111">
            <v>3.55916078687849</v>
          </cell>
          <cell r="CF111">
            <v>3.793181513434</v>
          </cell>
          <cell r="CG111">
            <v>3.85775809300666</v>
          </cell>
          <cell r="CH111">
            <v>4.03220903871372</v>
          </cell>
          <cell r="CI111">
            <v>3.82150248000914</v>
          </cell>
          <cell r="CJ111">
            <v>3.00083992954334</v>
          </cell>
          <cell r="CK111">
            <v>4.17166691943645</v>
          </cell>
          <cell r="CL111">
            <v>3.92781224302634</v>
          </cell>
          <cell r="CM111">
            <v>4.81402112055211</v>
          </cell>
          <cell r="CN111">
            <v>4.93886762975147</v>
          </cell>
          <cell r="CO111">
            <v>4.98749803893726</v>
          </cell>
          <cell r="CP111">
            <v>4.87989365314725</v>
          </cell>
          <cell r="CQ111">
            <v>4.74843811313891</v>
          </cell>
          <cell r="CR111">
            <v>4.92386823412796</v>
          </cell>
          <cell r="CS111">
            <v>4.78279422712712</v>
          </cell>
          <cell r="CT111">
            <v>5.00483001603253</v>
          </cell>
          <cell r="CU111">
            <v>4.82330838185968</v>
          </cell>
          <cell r="CV111">
            <v>4.87534658801297</v>
          </cell>
          <cell r="CW111">
            <v>4.79667556525532</v>
          </cell>
          <cell r="CX111">
            <v>4.85409995835834</v>
          </cell>
          <cell r="CY111">
            <v>4.73760734146705</v>
          </cell>
          <cell r="CZ111">
            <v>4.98308997875428</v>
          </cell>
          <cell r="DA111">
            <v>5.01065297213385</v>
          </cell>
        </row>
        <row r="112">
          <cell r="A112">
            <v>8340.68324823794</v>
          </cell>
          <cell r="B112">
            <v>7579.48620203545</v>
          </cell>
          <cell r="C112">
            <v>7005.2026091245</v>
          </cell>
          <cell r="D112">
            <v>7732.2774803736</v>
          </cell>
          <cell r="E112">
            <v>7077.85100571567</v>
          </cell>
          <cell r="F112">
            <v>6706.69872693735</v>
          </cell>
          <cell r="G112">
            <v>7205.31134799064</v>
          </cell>
          <cell r="H112">
            <v>7537.16193413056</v>
          </cell>
          <cell r="I112">
            <v>8635.90530960491</v>
          </cell>
          <cell r="J112">
            <v>7710.98048222204</v>
          </cell>
          <cell r="K112">
            <v>8011.88358564597</v>
          </cell>
          <cell r="L112">
            <v>7682.71161852569</v>
          </cell>
          <cell r="M112">
            <v>9680.91045968611</v>
          </cell>
          <cell r="N112">
            <v>8614.55863899271</v>
          </cell>
          <cell r="O112">
            <v>9166.32388755208</v>
          </cell>
        </row>
        <row r="112">
          <cell r="Z112">
            <v>6863.19078712151</v>
          </cell>
          <cell r="AA112">
            <v>6236.83436053202</v>
          </cell>
          <cell r="AB112">
            <v>5764.28100407959</v>
          </cell>
          <cell r="AC112">
            <v>6362.55975527885</v>
          </cell>
          <cell r="AD112">
            <v>5824.06025613175</v>
          </cell>
          <cell r="AE112">
            <v>5518.65495245131</v>
          </cell>
          <cell r="AF112">
            <v>5928.94190920373</v>
          </cell>
          <cell r="AG112">
            <v>6202.00753437029</v>
          </cell>
          <cell r="AH112">
            <v>7106.11636904633</v>
          </cell>
          <cell r="AI112">
            <v>6345.03536822842</v>
          </cell>
          <cell r="AJ112">
            <v>6592.63563618868</v>
          </cell>
          <cell r="AK112">
            <v>6321.77413181543</v>
          </cell>
          <cell r="AL112">
            <v>7966.00632111314</v>
          </cell>
          <cell r="AM112">
            <v>7088.55110865686</v>
          </cell>
          <cell r="AN112">
            <v>7542.57508461428</v>
          </cell>
        </row>
        <row r="112"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2">
          <cell r="BX112">
            <v>3.90358229736501</v>
          </cell>
          <cell r="BY112">
            <v>3.39637167554118</v>
          </cell>
          <cell r="BZ112">
            <v>3.19701801920663</v>
          </cell>
          <cell r="CA112">
            <v>3.59457453119248</v>
          </cell>
          <cell r="CB112">
            <v>3.2020832343723</v>
          </cell>
          <cell r="CC112">
            <v>3.11905638175446</v>
          </cell>
          <cell r="CD112">
            <v>3.32612065015266</v>
          </cell>
          <cell r="CE112">
            <v>3.50916782348752</v>
          </cell>
          <cell r="CF112">
            <v>3.80530467700158</v>
          </cell>
          <cell r="CG112">
            <v>3.57974300932443</v>
          </cell>
          <cell r="CH112">
            <v>3.69939209215416</v>
          </cell>
          <cell r="CI112">
            <v>3.46786320824699</v>
          </cell>
          <cell r="CJ112">
            <v>4.33725134174386</v>
          </cell>
          <cell r="CK112">
            <v>4.0126647866498</v>
          </cell>
          <cell r="CL112">
            <v>4.21036491330938</v>
          </cell>
          <cell r="CM112">
            <v>4.81692481369291</v>
          </cell>
          <cell r="CN112">
            <v>5.03102105967022</v>
          </cell>
          <cell r="CO112">
            <v>4.93977531600762</v>
          </cell>
          <cell r="CP112">
            <v>4.84943917872386</v>
          </cell>
          <cell r="CQ112">
            <v>4.98310890159668</v>
          </cell>
          <cell r="CR112">
            <v>4.84749256150058</v>
          </cell>
          <cell r="CS112">
            <v>4.88367024895092</v>
          </cell>
          <cell r="CT112">
            <v>4.84211708265956</v>
          </cell>
          <cell r="CU112">
            <v>5.11622948029763</v>
          </cell>
          <cell r="CV112">
            <v>4.8561191397849</v>
          </cell>
          <cell r="CW112">
            <v>4.88242797510423</v>
          </cell>
          <cell r="CX112">
            <v>4.99440955083598</v>
          </cell>
          <cell r="CY112">
            <v>5.0319137934925</v>
          </cell>
          <cell r="CZ112">
            <v>4.83984808138867</v>
          </cell>
          <cell r="DA112">
            <v>4.9080280921953</v>
          </cell>
        </row>
        <row r="113">
          <cell r="A113">
            <v>9126.19407128643</v>
          </cell>
          <cell r="B113">
            <v>8160.45102243724</v>
          </cell>
          <cell r="C113">
            <v>8105.06411312553</v>
          </cell>
          <cell r="D113">
            <v>7131.4320900876</v>
          </cell>
          <cell r="E113">
            <v>6483.63416962164</v>
          </cell>
          <cell r="F113">
            <v>7145.39559201435</v>
          </cell>
          <cell r="G113">
            <v>8149.71506308028</v>
          </cell>
          <cell r="H113">
            <v>9662.50807567089</v>
          </cell>
          <cell r="I113">
            <v>6467.5695239624</v>
          </cell>
          <cell r="J113">
            <v>7814.28819646884</v>
          </cell>
          <cell r="K113">
            <v>7740.97912396914</v>
          </cell>
          <cell r="L113">
            <v>8798.85355155631</v>
          </cell>
          <cell r="M113">
            <v>7377.13487238642</v>
          </cell>
          <cell r="N113">
            <v>7978.40463102357</v>
          </cell>
          <cell r="O113">
            <v>9442.50112852247</v>
          </cell>
        </row>
        <row r="113">
          <cell r="Z113">
            <v>7509.55397865855</v>
          </cell>
          <cell r="AA113">
            <v>6714.88541274836</v>
          </cell>
          <cell r="AB113">
            <v>6669.30989880044</v>
          </cell>
          <cell r="AC113">
            <v>5868.14983412922</v>
          </cell>
          <cell r="AD113">
            <v>5335.10468814581</v>
          </cell>
          <cell r="AE113">
            <v>5879.63980142895</v>
          </cell>
          <cell r="AF113">
            <v>6706.05125190606</v>
          </cell>
          <cell r="AG113">
            <v>7950.86378798062</v>
          </cell>
          <cell r="AH113">
            <v>5321.88577971763</v>
          </cell>
          <cell r="AI113">
            <v>6430.04285880865</v>
          </cell>
          <cell r="AJ113">
            <v>6369.71996486604</v>
          </cell>
          <cell r="AK113">
            <v>7240.19949385205</v>
          </cell>
          <cell r="AL113">
            <v>6070.32812356368</v>
          </cell>
          <cell r="AM113">
            <v>6565.08723924225</v>
          </cell>
          <cell r="AN113">
            <v>7769.82950004135</v>
          </cell>
        </row>
        <row r="113"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3">
          <cell r="BX113">
            <v>4.14107499972636</v>
          </cell>
          <cell r="BY113">
            <v>3.76419073914016</v>
          </cell>
          <cell r="BZ113">
            <v>3.72440526678739</v>
          </cell>
          <cell r="CA113">
            <v>3.35948177256283</v>
          </cell>
          <cell r="CB113">
            <v>3.06819457532838</v>
          </cell>
          <cell r="CC113">
            <v>3.29551987136434</v>
          </cell>
          <cell r="CD113">
            <v>3.71724034984903</v>
          </cell>
          <cell r="CE113">
            <v>4.46372406100389</v>
          </cell>
          <cell r="CF113">
            <v>3.04191935756094</v>
          </cell>
          <cell r="CG113">
            <v>3.50559926602208</v>
          </cell>
          <cell r="CH113">
            <v>3.59777614471589</v>
          </cell>
          <cell r="CI113">
            <v>4.11362190544419</v>
          </cell>
          <cell r="CJ113">
            <v>3.44620864110035</v>
          </cell>
          <cell r="CK113">
            <v>3.58695254763058</v>
          </cell>
          <cell r="CL113">
            <v>4.28253512323227</v>
          </cell>
          <cell r="CM113">
            <v>4.96830424245757</v>
          </cell>
          <cell r="CN113">
            <v>4.88735763174935</v>
          </cell>
          <cell r="CO113">
            <v>4.90604018780237</v>
          </cell>
          <cell r="CP113">
            <v>4.78559608941295</v>
          </cell>
          <cell r="CQ113">
            <v>4.76394987806072</v>
          </cell>
          <cell r="CR113">
            <v>4.88803066723029</v>
          </cell>
          <cell r="CS113">
            <v>4.94257605824525</v>
          </cell>
          <cell r="CT113">
            <v>4.88004817558589</v>
          </cell>
          <cell r="CU113">
            <v>4.79319379367724</v>
          </cell>
          <cell r="CV113">
            <v>5.02526228491256</v>
          </cell>
          <cell r="CW113">
            <v>4.85057626517604</v>
          </cell>
          <cell r="CX113">
            <v>4.82206762138316</v>
          </cell>
          <cell r="CY113">
            <v>4.82589352154222</v>
          </cell>
          <cell r="CZ113">
            <v>5.01443499534638</v>
          </cell>
          <cell r="DA113">
            <v>4.97070158145852</v>
          </cell>
        </row>
        <row r="114">
          <cell r="A114">
            <v>9117.68921109862</v>
          </cell>
          <cell r="B114">
            <v>7253.7326716978</v>
          </cell>
          <cell r="C114">
            <v>7376.38431367528</v>
          </cell>
          <cell r="D114">
            <v>8234.66648997278</v>
          </cell>
          <cell r="E114">
            <v>6708.58032746898</v>
          </cell>
          <cell r="F114">
            <v>7203.23352213395</v>
          </cell>
          <cell r="G114">
            <v>7357.81297642827</v>
          </cell>
          <cell r="H114">
            <v>7855.41716474214</v>
          </cell>
          <cell r="I114">
            <v>8672.64736766423</v>
          </cell>
          <cell r="J114">
            <v>8151.99149932014</v>
          </cell>
          <cell r="K114">
            <v>8469.13602127608</v>
          </cell>
          <cell r="L114">
            <v>7884.43073372953</v>
          </cell>
          <cell r="M114">
            <v>9555.8679649974</v>
          </cell>
          <cell r="N114">
            <v>9451.6039013676</v>
          </cell>
          <cell r="O114">
            <v>8430.28684472135</v>
          </cell>
        </row>
        <row r="114">
          <cell r="Z114">
            <v>7502.55569370401</v>
          </cell>
          <cell r="AA114">
            <v>5968.78574128276</v>
          </cell>
          <cell r="AB114">
            <v>6069.71052096708</v>
          </cell>
          <cell r="AC114">
            <v>6775.95414032046</v>
          </cell>
          <cell r="AD114">
            <v>5520.20324088876</v>
          </cell>
          <cell r="AE114">
            <v>5927.23215535593</v>
          </cell>
          <cell r="AF114">
            <v>6054.42896346098</v>
          </cell>
          <cell r="AG114">
            <v>6463.88612413068</v>
          </cell>
          <cell r="AH114">
            <v>7136.34983396371</v>
          </cell>
          <cell r="AI114">
            <v>6707.92443372629</v>
          </cell>
          <cell r="AJ114">
            <v>6968.88906893575</v>
          </cell>
          <cell r="AK114">
            <v>6487.76014661172</v>
          </cell>
          <cell r="AL114">
            <v>7863.11421119786</v>
          </cell>
          <cell r="AM114">
            <v>7777.31978169676</v>
          </cell>
          <cell r="AN114">
            <v>6936.92174651356</v>
          </cell>
        </row>
        <row r="114"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4">
          <cell r="BX114">
            <v>4.25508290600482</v>
          </cell>
          <cell r="BY114">
            <v>3.28577862143735</v>
          </cell>
          <cell r="BZ114">
            <v>3.39170991212259</v>
          </cell>
          <cell r="CA114">
            <v>3.85650482416382</v>
          </cell>
          <cell r="CB114">
            <v>3.12650142527964</v>
          </cell>
          <cell r="CC114">
            <v>3.34281619899961</v>
          </cell>
          <cell r="CD114">
            <v>3.43774231007007</v>
          </cell>
          <cell r="CE114">
            <v>3.61144793335265</v>
          </cell>
          <cell r="CF114">
            <v>4.04546555608768</v>
          </cell>
          <cell r="CG114">
            <v>3.7221296440985</v>
          </cell>
          <cell r="CH114">
            <v>3.9168880041781</v>
          </cell>
          <cell r="CI114">
            <v>3.45370909895953</v>
          </cell>
          <cell r="CJ114">
            <v>4.51304981846705</v>
          </cell>
          <cell r="CK114">
            <v>4.24902398863396</v>
          </cell>
          <cell r="CL114">
            <v>3.75981394048901</v>
          </cell>
          <cell r="CM114">
            <v>4.8306807552518</v>
          </cell>
          <cell r="CN114">
            <v>4.97685313936231</v>
          </cell>
          <cell r="CO114">
            <v>4.90293814150326</v>
          </cell>
          <cell r="CP114">
            <v>4.81375202809745</v>
          </cell>
          <cell r="CQ114">
            <v>4.83730612540276</v>
          </cell>
          <cell r="CR114">
            <v>4.85787768149335</v>
          </cell>
          <cell r="CS114">
            <v>4.82510761892556</v>
          </cell>
          <cell r="CT114">
            <v>4.90365010910529</v>
          </cell>
          <cell r="CU114">
            <v>4.83297734454836</v>
          </cell>
          <cell r="CV114">
            <v>4.93746239871907</v>
          </cell>
          <cell r="CW114">
            <v>4.87449392064348</v>
          </cell>
          <cell r="CX114">
            <v>5.14654964384164</v>
          </cell>
          <cell r="CY114">
            <v>4.7734413594693</v>
          </cell>
          <cell r="CZ114">
            <v>5.01473408629932</v>
          </cell>
          <cell r="DA114">
            <v>5.0548419043495</v>
          </cell>
        </row>
        <row r="115">
          <cell r="A115">
            <v>8585.91203503559</v>
          </cell>
          <cell r="B115">
            <v>7289.41365113999</v>
          </cell>
          <cell r="C115">
            <v>7200.85909073615</v>
          </cell>
          <cell r="D115">
            <v>6975.69169451288</v>
          </cell>
          <cell r="E115">
            <v>8839.61683956516</v>
          </cell>
          <cell r="F115">
            <v>8733.67768688677</v>
          </cell>
          <cell r="G115">
            <v>7991.60504910507</v>
          </cell>
          <cell r="H115">
            <v>7680.41103208446</v>
          </cell>
          <cell r="I115">
            <v>9445.2224908612</v>
          </cell>
          <cell r="J115">
            <v>8735.94023451704</v>
          </cell>
          <cell r="K115">
            <v>8069.08082816667</v>
          </cell>
          <cell r="L115">
            <v>8514.32251740678</v>
          </cell>
          <cell r="M115">
            <v>9276.36318906771</v>
          </cell>
          <cell r="N115">
            <v>8463.28485362675</v>
          </cell>
          <cell r="O115">
            <v>8660.31982877679</v>
          </cell>
        </row>
        <row r="115">
          <cell r="Z115">
            <v>7064.97904597215</v>
          </cell>
          <cell r="AA115">
            <v>5998.14609008091</v>
          </cell>
          <cell r="AB115">
            <v>5925.27833752003</v>
          </cell>
          <cell r="AC115">
            <v>5739.99773719917</v>
          </cell>
          <cell r="AD115">
            <v>7273.74185655648</v>
          </cell>
          <cell r="AE115">
            <v>7186.56906806683</v>
          </cell>
          <cell r="AF115">
            <v>6575.94929754931</v>
          </cell>
          <cell r="AG115">
            <v>6319.8810778295</v>
          </cell>
          <cell r="AH115">
            <v>7772.06879248007</v>
          </cell>
          <cell r="AI115">
            <v>7188.43082154545</v>
          </cell>
          <cell r="AJ115">
            <v>6639.70079574858</v>
          </cell>
          <cell r="AK115">
            <v>7006.07110003758</v>
          </cell>
          <cell r="AL115">
            <v>7633.12170986143</v>
          </cell>
          <cell r="AM115">
            <v>6964.07439384144</v>
          </cell>
          <cell r="AN115">
            <v>7126.20603053633</v>
          </cell>
        </row>
        <row r="115"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5">
          <cell r="BX115">
            <v>3.96266127487653</v>
          </cell>
          <cell r="BY115">
            <v>3.2910235952695</v>
          </cell>
          <cell r="BZ115">
            <v>3.34235961776112</v>
          </cell>
          <cell r="CA115">
            <v>3.28223228424277</v>
          </cell>
          <cell r="CB115">
            <v>4.06652132598259</v>
          </cell>
          <cell r="CC115">
            <v>4.05168792746993</v>
          </cell>
          <cell r="CD115">
            <v>3.72234212362392</v>
          </cell>
          <cell r="CE115">
            <v>3.48407597155774</v>
          </cell>
          <cell r="CF115">
            <v>4.36341751055047</v>
          </cell>
          <cell r="CG115">
            <v>3.99267868056981</v>
          </cell>
          <cell r="CH115">
            <v>3.75629065166304</v>
          </cell>
          <cell r="CI115">
            <v>3.89009906269942</v>
          </cell>
          <cell r="CJ115">
            <v>4.25495126124223</v>
          </cell>
          <cell r="CK115">
            <v>3.96719968424341</v>
          </cell>
          <cell r="CL115">
            <v>4.05355563925707</v>
          </cell>
          <cell r="CM115">
            <v>4.88462314404333</v>
          </cell>
          <cell r="CN115">
            <v>4.99336345772388</v>
          </cell>
          <cell r="CO115">
            <v>4.8569397483778</v>
          </cell>
          <cell r="CP115">
            <v>4.79125785012319</v>
          </cell>
          <cell r="CQ115">
            <v>4.90051773579755</v>
          </cell>
          <cell r="CR115">
            <v>4.85951304146114</v>
          </cell>
          <cell r="CS115">
            <v>4.84004394195789</v>
          </cell>
          <cell r="CT115">
            <v>4.96968000133576</v>
          </cell>
          <cell r="CU115">
            <v>4.8799683060339</v>
          </cell>
          <cell r="CV115">
            <v>4.93261105978157</v>
          </cell>
          <cell r="CW115">
            <v>4.84279912583147</v>
          </cell>
          <cell r="CX115">
            <v>4.93424846853363</v>
          </cell>
          <cell r="CY115">
            <v>4.91490053230198</v>
          </cell>
          <cell r="CZ115">
            <v>4.80935102644749</v>
          </cell>
          <cell r="DA115">
            <v>4.81647567616316</v>
          </cell>
        </row>
        <row r="116">
          <cell r="A116">
            <v>9053.28019490856</v>
          </cell>
          <cell r="B116">
            <v>7784.28809603971</v>
          </cell>
          <cell r="C116">
            <v>7492.89881004587</v>
          </cell>
          <cell r="D116">
            <v>6402.39383291334</v>
          </cell>
          <cell r="E116">
            <v>7039.93814916145</v>
          </cell>
          <cell r="F116">
            <v>8184.14379963735</v>
          </cell>
          <cell r="G116">
            <v>7922.07767142625</v>
          </cell>
          <cell r="H116">
            <v>8393.45914926345</v>
          </cell>
          <cell r="I116">
            <v>6833.62183346561</v>
          </cell>
          <cell r="J116">
            <v>6672.25137672197</v>
          </cell>
          <cell r="K116">
            <v>8219.20969911036</v>
          </cell>
          <cell r="L116">
            <v>8732.98254599398</v>
          </cell>
          <cell r="M116">
            <v>9309.5188971301</v>
          </cell>
          <cell r="N116">
            <v>8497.80599904702</v>
          </cell>
          <cell r="O116">
            <v>9231.65921094928</v>
          </cell>
        </row>
        <row r="116">
          <cell r="Z116">
            <v>7449.55627466761</v>
          </cell>
          <cell r="AA116">
            <v>6405.3570618841</v>
          </cell>
          <cell r="AB116">
            <v>6165.58530655203</v>
          </cell>
          <cell r="AC116">
            <v>5268.25549679727</v>
          </cell>
          <cell r="AD116">
            <v>5792.86339131</v>
          </cell>
          <cell r="AE116">
            <v>6734.38118370159</v>
          </cell>
          <cell r="AF116">
            <v>6518.73819820217</v>
          </cell>
          <cell r="AG116">
            <v>6906.61781425107</v>
          </cell>
          <cell r="AH116">
            <v>5623.0945372517</v>
          </cell>
          <cell r="AI116">
            <v>5490.30970427407</v>
          </cell>
          <cell r="AJ116">
            <v>6763.23540955367</v>
          </cell>
          <cell r="AK116">
            <v>7185.99706641791</v>
          </cell>
          <cell r="AL116">
            <v>7660.40412106705</v>
          </cell>
          <cell r="AM116">
            <v>6992.48036493012</v>
          </cell>
          <cell r="AN116">
            <v>7596.33672215255</v>
          </cell>
        </row>
        <row r="116"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6">
          <cell r="BX116">
            <v>4.17770611891801</v>
          </cell>
          <cell r="BY116">
            <v>3.593711024188</v>
          </cell>
          <cell r="BZ116">
            <v>3.36678501749029</v>
          </cell>
          <cell r="CA116">
            <v>2.92321691607523</v>
          </cell>
          <cell r="CB116">
            <v>3.11895388473785</v>
          </cell>
          <cell r="CC116">
            <v>3.77465620683187</v>
          </cell>
          <cell r="CD116">
            <v>3.66383271562171</v>
          </cell>
          <cell r="CE116">
            <v>3.90938738713521</v>
          </cell>
          <cell r="CF116">
            <v>3.2162618106652</v>
          </cell>
          <cell r="CG116">
            <v>3.14412106359119</v>
          </cell>
          <cell r="CH116">
            <v>3.80928361419146</v>
          </cell>
          <cell r="CI116">
            <v>3.95728648450334</v>
          </cell>
          <cell r="CJ116">
            <v>4.13160252398231</v>
          </cell>
          <cell r="CK116">
            <v>3.84302442844254</v>
          </cell>
          <cell r="CL116">
            <v>4.16214988230088</v>
          </cell>
          <cell r="CM116">
            <v>4.88539467289131</v>
          </cell>
          <cell r="CN116">
            <v>4.88323166195086</v>
          </cell>
          <cell r="CO116">
            <v>5.0172536858592</v>
          </cell>
          <cell r="CP116">
            <v>4.9375660848778</v>
          </cell>
          <cell r="CQ116">
            <v>5.08851980274235</v>
          </cell>
          <cell r="CR116">
            <v>4.8879575771716</v>
          </cell>
          <cell r="CS116">
            <v>4.87455571627338</v>
          </cell>
          <cell r="CT116">
            <v>4.84020607659847</v>
          </cell>
          <cell r="CU116">
            <v>4.78995161623288</v>
          </cell>
          <cell r="CV116">
            <v>4.78414923949863</v>
          </cell>
          <cell r="CW116">
            <v>4.86427737014324</v>
          </cell>
          <cell r="CX116">
            <v>4.97504117348138</v>
          </cell>
          <cell r="CY116">
            <v>5.07972594871967</v>
          </cell>
          <cell r="CZ116">
            <v>4.98500095655839</v>
          </cell>
          <cell r="DA116">
            <v>5.00027197940549</v>
          </cell>
        </row>
        <row r="117">
          <cell r="A117">
            <v>7763.95792990236</v>
          </cell>
          <cell r="B117">
            <v>8123.28245443891</v>
          </cell>
          <cell r="C117">
            <v>8440.12230505069</v>
          </cell>
          <cell r="D117">
            <v>8420.75958923085</v>
          </cell>
          <cell r="E117">
            <v>8037.10016772228</v>
          </cell>
          <cell r="F117">
            <v>7406.97594511289</v>
          </cell>
          <cell r="G117">
            <v>7464.7797822772</v>
          </cell>
          <cell r="H117">
            <v>8416.26531485976</v>
          </cell>
          <cell r="I117">
            <v>7506.8428710332</v>
          </cell>
          <cell r="J117">
            <v>7324.28687657609</v>
          </cell>
          <cell r="K117">
            <v>8175.4935939774</v>
          </cell>
          <cell r="L117">
            <v>9626.66754545922</v>
          </cell>
          <cell r="M117">
            <v>8280.32450317238</v>
          </cell>
          <cell r="N117">
            <v>9303.32895788929</v>
          </cell>
          <cell r="O117">
            <v>10004.5081233453</v>
          </cell>
        </row>
        <row r="117">
          <cell r="Z117">
            <v>6388.62823946251</v>
          </cell>
          <cell r="AA117">
            <v>6684.30099108116</v>
          </cell>
          <cell r="AB117">
            <v>6945.01492529885</v>
          </cell>
          <cell r="AC117">
            <v>6929.08217628139</v>
          </cell>
          <cell r="AD117">
            <v>6613.38528086862</v>
          </cell>
          <cell r="AE117">
            <v>6094.88306340718</v>
          </cell>
          <cell r="AF117">
            <v>6142.44736370238</v>
          </cell>
          <cell r="AG117">
            <v>6925.38403051317</v>
          </cell>
          <cell r="AH117">
            <v>6177.05927673589</v>
          </cell>
          <cell r="AI117">
            <v>6026.84177272547</v>
          </cell>
          <cell r="AJ117">
            <v>6727.26330018712</v>
          </cell>
          <cell r="AK117">
            <v>7921.37215169216</v>
          </cell>
          <cell r="AL117">
            <v>6813.52416261041</v>
          </cell>
          <cell r="AM117">
            <v>7655.3106853489</v>
          </cell>
          <cell r="AN117">
            <v>8232.28097006698</v>
          </cell>
        </row>
        <row r="117"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7">
          <cell r="BX117">
            <v>3.5604727383246</v>
          </cell>
          <cell r="BY117">
            <v>3.82769626919927</v>
          </cell>
          <cell r="BZ117">
            <v>3.76998934977654</v>
          </cell>
          <cell r="CA117">
            <v>3.78401527999179</v>
          </cell>
          <cell r="CB117">
            <v>3.78850628116076</v>
          </cell>
          <cell r="CC117">
            <v>3.43900684550185</v>
          </cell>
          <cell r="CD117">
            <v>3.50635089176174</v>
          </cell>
          <cell r="CE117">
            <v>3.82472284679025</v>
          </cell>
          <cell r="CF117">
            <v>3.51051906994788</v>
          </cell>
          <cell r="CG117">
            <v>3.40591719260205</v>
          </cell>
          <cell r="CH117">
            <v>3.777997041073</v>
          </cell>
          <cell r="CI117">
            <v>4.52569728778108</v>
          </cell>
          <cell r="CJ117">
            <v>3.87487471950697</v>
          </cell>
          <cell r="CK117">
            <v>4.31044772957732</v>
          </cell>
          <cell r="CL117">
            <v>4.59040271788917</v>
          </cell>
          <cell r="CM117">
            <v>4.91594581770531</v>
          </cell>
          <cell r="CN117">
            <v>4.78437998009005</v>
          </cell>
          <cell r="CO117">
            <v>5.04708008064572</v>
          </cell>
          <cell r="CP117">
            <v>5.0168367143522</v>
          </cell>
          <cell r="CQ117">
            <v>4.78258776375851</v>
          </cell>
          <cell r="CR117">
            <v>4.85556165280695</v>
          </cell>
          <cell r="CS117">
            <v>4.79946914434388</v>
          </cell>
          <cell r="CT117">
            <v>4.96079209871145</v>
          </cell>
          <cell r="CU117">
            <v>4.82078283468782</v>
          </cell>
          <cell r="CV117">
            <v>4.84800255966478</v>
          </cell>
          <cell r="CW117">
            <v>4.87847347584011</v>
          </cell>
          <cell r="CX117">
            <v>4.79536921642662</v>
          </cell>
          <cell r="CY117">
            <v>4.81749497412887</v>
          </cell>
          <cell r="CZ117">
            <v>4.86572515160029</v>
          </cell>
          <cell r="DA117">
            <v>4.91333676469041</v>
          </cell>
        </row>
        <row r="118">
          <cell r="A118">
            <v>8989.15903252383</v>
          </cell>
          <cell r="B118">
            <v>8416.6015835736</v>
          </cell>
          <cell r="C118">
            <v>7455.17766075856</v>
          </cell>
          <cell r="D118">
            <v>6951.49892319102</v>
          </cell>
          <cell r="E118">
            <v>7744.32782218056</v>
          </cell>
          <cell r="F118">
            <v>6803.12023145906</v>
          </cell>
          <cell r="G118">
            <v>7313.38194318595</v>
          </cell>
          <cell r="H118">
            <v>7793.32962099651</v>
          </cell>
          <cell r="I118">
            <v>7586.8784199909</v>
          </cell>
          <cell r="J118">
            <v>8440.49510034871</v>
          </cell>
          <cell r="K118">
            <v>8427.75078045516</v>
          </cell>
          <cell r="L118">
            <v>10145.9969672229</v>
          </cell>
          <cell r="M118">
            <v>10575.9128830101</v>
          </cell>
          <cell r="N118">
            <v>9416.1079960308</v>
          </cell>
          <cell r="O118">
            <v>8375.84547632873</v>
          </cell>
        </row>
        <row r="118">
          <cell r="Z118">
            <v>7396.79371819103</v>
          </cell>
          <cell r="AA118">
            <v>6925.66073162627</v>
          </cell>
          <cell r="AB118">
            <v>6134.54618942419</v>
          </cell>
          <cell r="AC118">
            <v>5720.09054251147</v>
          </cell>
          <cell r="AD118">
            <v>6372.47546510858</v>
          </cell>
          <cell r="AE118">
            <v>5597.99607617202</v>
          </cell>
          <cell r="AF118">
            <v>6017.86857039301</v>
          </cell>
          <cell r="AG118">
            <v>6412.79694527713</v>
          </cell>
          <cell r="AH118">
            <v>6242.91709987822</v>
          </cell>
          <cell r="AI118">
            <v>6945.32168257266</v>
          </cell>
          <cell r="AJ118">
            <v>6934.83492791739</v>
          </cell>
          <cell r="AK118">
            <v>8348.70607588628</v>
          </cell>
          <cell r="AL118">
            <v>8702.46545801976</v>
          </cell>
          <cell r="AM118">
            <v>7748.1117224482</v>
          </cell>
          <cell r="AN118">
            <v>6892.12427766478</v>
          </cell>
        </row>
        <row r="118"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8">
          <cell r="BX118">
            <v>4.25275627146242</v>
          </cell>
          <cell r="BY118">
            <v>3.88060495218444</v>
          </cell>
          <cell r="BZ118">
            <v>3.32854480356594</v>
          </cell>
          <cell r="CA118">
            <v>3.17822171993243</v>
          </cell>
          <cell r="CB118">
            <v>3.56851619529123</v>
          </cell>
          <cell r="CC118">
            <v>3.17142291874614</v>
          </cell>
          <cell r="CD118">
            <v>3.4780794993474</v>
          </cell>
          <cell r="CE118">
            <v>3.57974328789761</v>
          </cell>
          <cell r="CF118">
            <v>3.3985225601398</v>
          </cell>
          <cell r="CG118">
            <v>3.8538765041432</v>
          </cell>
          <cell r="CH118">
            <v>3.79069282118033</v>
          </cell>
          <cell r="CI118">
            <v>4.7877821489829</v>
          </cell>
          <cell r="CJ118">
            <v>4.82597276489884</v>
          </cell>
          <cell r="CK118">
            <v>4.23391376690173</v>
          </cell>
          <cell r="CL118">
            <v>3.94804755278651</v>
          </cell>
          <cell r="CM118">
            <v>4.76518920329469</v>
          </cell>
          <cell r="CN118">
            <v>4.88955026269261</v>
          </cell>
          <cell r="CO118">
            <v>5.04934644215408</v>
          </cell>
          <cell r="CP118">
            <v>4.93089605426293</v>
          </cell>
          <cell r="CQ118">
            <v>4.89246396408287</v>
          </cell>
          <cell r="CR118">
            <v>4.83599190145851</v>
          </cell>
          <cell r="CS118">
            <v>4.74034913660117</v>
          </cell>
          <cell r="CT118">
            <v>4.90797950757746</v>
          </cell>
          <cell r="CU118">
            <v>5.03274059911382</v>
          </cell>
          <cell r="CV118">
            <v>4.9374385925273</v>
          </cell>
          <cell r="CW118">
            <v>5.01215704990912</v>
          </cell>
          <cell r="CX118">
            <v>4.77740352828175</v>
          </cell>
          <cell r="CY118">
            <v>4.94042802961449</v>
          </cell>
          <cell r="CZ118">
            <v>5.01373067990165</v>
          </cell>
          <cell r="DA118">
            <v>4.78275198439481</v>
          </cell>
        </row>
        <row r="119">
          <cell r="A119">
            <v>7521.82545516054</v>
          </cell>
          <cell r="B119">
            <v>8323.91093869141</v>
          </cell>
          <cell r="C119">
            <v>7260.40178260116</v>
          </cell>
          <cell r="D119">
            <v>8194.32381828021</v>
          </cell>
          <cell r="E119">
            <v>9587.68765607077</v>
          </cell>
          <cell r="F119">
            <v>8105.18660375885</v>
          </cell>
          <cell r="G119">
            <v>7557.85559518018</v>
          </cell>
          <cell r="H119">
            <v>8187.77999951434</v>
          </cell>
          <cell r="I119">
            <v>6626.85590102335</v>
          </cell>
          <cell r="J119">
            <v>7641.26968961855</v>
          </cell>
          <cell r="K119">
            <v>8642.92703041744</v>
          </cell>
          <cell r="L119">
            <v>7392.50211459885</v>
          </cell>
          <cell r="M119">
            <v>8685.67776484449</v>
          </cell>
          <cell r="N119">
            <v>8794.12861283461</v>
          </cell>
          <cell r="O119">
            <v>8412.84558885385</v>
          </cell>
        </row>
        <row r="119">
          <cell r="Z119">
            <v>6189.38780310353</v>
          </cell>
          <cell r="AA119">
            <v>6849.38957240893</v>
          </cell>
          <cell r="AB119">
            <v>5974.27346682609</v>
          </cell>
          <cell r="AC119">
            <v>6742.75788475628</v>
          </cell>
          <cell r="AD119">
            <v>7889.29727128109</v>
          </cell>
          <cell r="AE119">
            <v>6669.41069109299</v>
          </cell>
          <cell r="AF119">
            <v>6219.03546117683</v>
          </cell>
          <cell r="AG119">
            <v>6737.37325674323</v>
          </cell>
          <cell r="AH119">
            <v>5452.95571284207</v>
          </cell>
          <cell r="AI119">
            <v>6287.67334460041</v>
          </cell>
          <cell r="AJ119">
            <v>7111.89424217207</v>
          </cell>
          <cell r="AK119">
            <v>6082.9731685842</v>
          </cell>
          <cell r="AL119">
            <v>7147.07198935775</v>
          </cell>
          <cell r="AM119">
            <v>7236.31154427534</v>
          </cell>
          <cell r="AN119">
            <v>6922.57008454259</v>
          </cell>
        </row>
        <row r="119"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19">
          <cell r="BX119">
            <v>3.49740743379667</v>
          </cell>
          <cell r="BY119">
            <v>3.75974301556078</v>
          </cell>
          <cell r="BZ119">
            <v>3.34955846616353</v>
          </cell>
          <cell r="CA119">
            <v>3.71274557256111</v>
          </cell>
          <cell r="CB119">
            <v>4.48143380904785</v>
          </cell>
          <cell r="CC119">
            <v>3.75568727743012</v>
          </cell>
          <cell r="CD119">
            <v>3.41227482575832</v>
          </cell>
          <cell r="CE119">
            <v>3.73409616043108</v>
          </cell>
          <cell r="CF119">
            <v>3.10946223277454</v>
          </cell>
          <cell r="CG119">
            <v>3.7001536066822</v>
          </cell>
          <cell r="CH119">
            <v>3.97968782109457</v>
          </cell>
          <cell r="CI119">
            <v>3.44481420546507</v>
          </cell>
          <cell r="CJ119">
            <v>4.05984578855624</v>
          </cell>
          <cell r="CK119">
            <v>3.91307153744382</v>
          </cell>
          <cell r="CL119">
            <v>3.95945534254619</v>
          </cell>
          <cell r="CM119">
            <v>4.84851341423772</v>
          </cell>
          <cell r="CN119">
            <v>4.99115253506581</v>
          </cell>
          <cell r="CO119">
            <v>4.88657614942291</v>
          </cell>
          <cell r="CP119">
            <v>4.97564643530414</v>
          </cell>
          <cell r="CQ119">
            <v>4.82312447153946</v>
          </cell>
          <cell r="CR119">
            <v>4.86525014145803</v>
          </cell>
          <cell r="CS119">
            <v>4.99328283574175</v>
          </cell>
          <cell r="CT119">
            <v>4.94324625685556</v>
          </cell>
          <cell r="CU119">
            <v>4.80456219575548</v>
          </cell>
          <cell r="CV119">
            <v>4.6556181567338</v>
          </cell>
          <cell r="CW119">
            <v>4.89602266190228</v>
          </cell>
          <cell r="CX119">
            <v>4.83790385196676</v>
          </cell>
          <cell r="CY119">
            <v>4.82309431656732</v>
          </cell>
          <cell r="CZ119">
            <v>5.066483168145</v>
          </cell>
          <cell r="DA119">
            <v>4.79003898170162</v>
          </cell>
        </row>
        <row r="120">
          <cell r="A120">
            <v>9296.80338938366</v>
          </cell>
          <cell r="B120">
            <v>7209.71725448658</v>
          </cell>
          <cell r="C120">
            <v>5876.90319266442</v>
          </cell>
          <cell r="D120">
            <v>7384.9713203605</v>
          </cell>
          <cell r="E120">
            <v>7313.26436353513</v>
          </cell>
          <cell r="F120">
            <v>8311.87974911084</v>
          </cell>
          <cell r="G120">
            <v>6302.90625612549</v>
          </cell>
          <cell r="H120">
            <v>6711.32556710895</v>
          </cell>
          <cell r="I120">
            <v>8044.28365439478</v>
          </cell>
          <cell r="J120">
            <v>7275.55965007343</v>
          </cell>
          <cell r="K120">
            <v>7638.08351925702</v>
          </cell>
          <cell r="L120">
            <v>8178.07768852335</v>
          </cell>
          <cell r="M120">
            <v>9359.75425537651</v>
          </cell>
          <cell r="N120">
            <v>8236.30564941351</v>
          </cell>
          <cell r="O120">
            <v>9983.44354858538</v>
          </cell>
        </row>
        <row r="120">
          <cell r="Z120">
            <v>7649.94107469284</v>
          </cell>
          <cell r="AA120">
            <v>5932.56734083467</v>
          </cell>
          <cell r="AB120">
            <v>4835.85176996386</v>
          </cell>
          <cell r="AC120">
            <v>6076.77640075378</v>
          </cell>
          <cell r="AD120">
            <v>6017.77181913748</v>
          </cell>
          <cell r="AE120">
            <v>6839.48962212549</v>
          </cell>
          <cell r="AF120">
            <v>5186.39143361183</v>
          </cell>
          <cell r="AG120">
            <v>5522.46218093536</v>
          </cell>
          <cell r="AH120">
            <v>6619.29626418771</v>
          </cell>
          <cell r="AI120">
            <v>5986.74622634613</v>
          </cell>
          <cell r="AJ120">
            <v>6285.05158156007</v>
          </cell>
          <cell r="AK120">
            <v>6729.38964084207</v>
          </cell>
          <cell r="AL120">
            <v>7701.7406444241</v>
          </cell>
          <cell r="AM120">
            <v>6777.30293437455</v>
          </cell>
          <cell r="AN120">
            <v>8214.94783426454</v>
          </cell>
        </row>
        <row r="120"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0">
          <cell r="BX120">
            <v>4.22740178696199</v>
          </cell>
          <cell r="BY120">
            <v>3.33989531482443</v>
          </cell>
          <cell r="BZ120">
            <v>2.69316788826723</v>
          </cell>
          <cell r="CA120">
            <v>3.37322823438653</v>
          </cell>
          <cell r="CB120">
            <v>3.33193952683636</v>
          </cell>
          <cell r="CC120">
            <v>3.92001723699986</v>
          </cell>
          <cell r="CD120">
            <v>2.92053588170182</v>
          </cell>
          <cell r="CE120">
            <v>3.14157222808763</v>
          </cell>
          <cell r="CF120">
            <v>3.80374967437297</v>
          </cell>
          <cell r="CG120">
            <v>3.4081167559385</v>
          </cell>
          <cell r="CH120">
            <v>3.44426985493275</v>
          </cell>
          <cell r="CI120">
            <v>3.72258268960177</v>
          </cell>
          <cell r="CJ120">
            <v>4.23311980905906</v>
          </cell>
          <cell r="CK120">
            <v>3.73764154006237</v>
          </cell>
          <cell r="CL120">
            <v>4.5890681814767</v>
          </cell>
          <cell r="CM120">
            <v>4.95783077327345</v>
          </cell>
          <cell r="CN120">
            <v>4.8665025759426</v>
          </cell>
          <cell r="CO120">
            <v>4.91945155611126</v>
          </cell>
          <cell r="CP120">
            <v>4.93553987782461</v>
          </cell>
          <cell r="CQ120">
            <v>4.94818286677698</v>
          </cell>
          <cell r="CR120">
            <v>4.78016462656981</v>
          </cell>
          <cell r="CS120">
            <v>4.86530286717678</v>
          </cell>
          <cell r="CT120">
            <v>4.81607051308693</v>
          </cell>
          <cell r="CU120">
            <v>4.76767921407393</v>
          </cell>
          <cell r="CV120">
            <v>4.81264159367867</v>
          </cell>
          <cell r="CW120">
            <v>4.99941065212227</v>
          </cell>
          <cell r="CX120">
            <v>4.95265934562351</v>
          </cell>
          <cell r="CY120">
            <v>4.98465912886182</v>
          </cell>
          <cell r="CZ120">
            <v>4.96782611329602</v>
          </cell>
          <cell r="DA120">
            <v>4.90441752120645</v>
          </cell>
        </row>
        <row r="121">
          <cell r="A121">
            <v>9428.48872402186</v>
          </cell>
          <cell r="B121">
            <v>7086.69057727302</v>
          </cell>
          <cell r="C121">
            <v>8389.63759069407</v>
          </cell>
          <cell r="D121">
            <v>8828.61512257092</v>
          </cell>
          <cell r="E121">
            <v>6801.38322268128</v>
          </cell>
          <cell r="F121">
            <v>8333.69134874458</v>
          </cell>
          <cell r="G121">
            <v>7601.3854341829</v>
          </cell>
          <cell r="H121">
            <v>7601.58396665283</v>
          </cell>
          <cell r="I121">
            <v>7623.25062584207</v>
          </cell>
          <cell r="J121">
            <v>8643.10761972491</v>
          </cell>
          <cell r="K121">
            <v>7924.90532688446</v>
          </cell>
          <cell r="L121">
            <v>8042.80293223273</v>
          </cell>
          <cell r="M121">
            <v>9084.00195126013</v>
          </cell>
          <cell r="N121">
            <v>7073.96581791878</v>
          </cell>
          <cell r="O121">
            <v>8523.83051932988</v>
          </cell>
        </row>
        <row r="121">
          <cell r="Z121">
            <v>7758.29929290941</v>
          </cell>
          <cell r="AA121">
            <v>5831.33396072751</v>
          </cell>
          <cell r="AB121">
            <v>6903.47321748541</v>
          </cell>
          <cell r="AC121">
            <v>7264.68901514407</v>
          </cell>
          <cell r="AD121">
            <v>5596.56676609203</v>
          </cell>
          <cell r="AE121">
            <v>6857.43745268126</v>
          </cell>
          <cell r="AF121">
            <v>6254.85430012764</v>
          </cell>
          <cell r="AG121">
            <v>6255.01766398862</v>
          </cell>
          <cell r="AH121">
            <v>6272.84622926433</v>
          </cell>
          <cell r="AI121">
            <v>7112.04284137364</v>
          </cell>
          <cell r="AJ121">
            <v>6521.0649546935</v>
          </cell>
          <cell r="AK121">
            <v>6618.07784138007</v>
          </cell>
          <cell r="AL121">
            <v>7474.83589132262</v>
          </cell>
          <cell r="AM121">
            <v>5820.86330160174</v>
          </cell>
          <cell r="AN121">
            <v>7013.8948273343</v>
          </cell>
        </row>
        <row r="121"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1">
          <cell r="BX121">
            <v>4.40323694977391</v>
          </cell>
          <cell r="BY121">
            <v>3.40973796781778</v>
          </cell>
          <cell r="BZ121">
            <v>3.89940370804034</v>
          </cell>
          <cell r="CA121">
            <v>3.93015123461702</v>
          </cell>
          <cell r="CB121">
            <v>3.10418544523152</v>
          </cell>
          <cell r="CC121">
            <v>3.80793794564085</v>
          </cell>
          <cell r="CD121">
            <v>3.5207560025591</v>
          </cell>
          <cell r="CE121">
            <v>3.52452975848278</v>
          </cell>
          <cell r="CF121">
            <v>3.58200491998813</v>
          </cell>
          <cell r="CG121">
            <v>4.0970651086901</v>
          </cell>
          <cell r="CH121">
            <v>3.79126421471998</v>
          </cell>
          <cell r="CI121">
            <v>3.69585345402697</v>
          </cell>
          <cell r="CJ121">
            <v>4.07665262148484</v>
          </cell>
          <cell r="CK121">
            <v>3.2405360984985</v>
          </cell>
          <cell r="CL121">
            <v>3.82123013919544</v>
          </cell>
          <cell r="CM121">
            <v>4.82727019771513</v>
          </cell>
          <cell r="CN121">
            <v>4.68547952289585</v>
          </cell>
          <cell r="CO121">
            <v>4.85038910292512</v>
          </cell>
          <cell r="CP121">
            <v>5.06424724840817</v>
          </cell>
          <cell r="CQ121">
            <v>4.93947926232393</v>
          </cell>
          <cell r="CR121">
            <v>4.93377259255674</v>
          </cell>
          <cell r="CS121">
            <v>4.86730324713824</v>
          </cell>
          <cell r="CT121">
            <v>4.86221875545641</v>
          </cell>
          <cell r="CU121">
            <v>4.79783821185628</v>
          </cell>
          <cell r="CV121">
            <v>4.75585531680882</v>
          </cell>
          <cell r="CW121">
            <v>4.71239417009122</v>
          </cell>
          <cell r="CX121">
            <v>4.90596294980633</v>
          </cell>
          <cell r="CY121">
            <v>5.02348479094123</v>
          </cell>
          <cell r="CZ121">
            <v>4.92127543239192</v>
          </cell>
          <cell r="DA121">
            <v>5.02878641481687</v>
          </cell>
        </row>
        <row r="122">
          <cell r="A122">
            <v>8037.59586017001</v>
          </cell>
          <cell r="B122">
            <v>7571.76836433852</v>
          </cell>
          <cell r="C122">
            <v>6763.7001410967</v>
          </cell>
          <cell r="D122">
            <v>6848.65302622764</v>
          </cell>
          <cell r="E122">
            <v>7010.10942326703</v>
          </cell>
          <cell r="F122">
            <v>8318.78645100968</v>
          </cell>
          <cell r="G122">
            <v>7872.17140811894</v>
          </cell>
          <cell r="H122">
            <v>5985.7768958517</v>
          </cell>
          <cell r="I122">
            <v>9310.52029424571</v>
          </cell>
          <cell r="J122">
            <v>9375.43693178498</v>
          </cell>
          <cell r="K122">
            <v>7057.20035838931</v>
          </cell>
          <cell r="L122">
            <v>8275.43274531847</v>
          </cell>
          <cell r="M122">
            <v>7601.62925060386</v>
          </cell>
          <cell r="N122">
            <v>8810.12210646063</v>
          </cell>
          <cell r="O122">
            <v>8334.57735333371</v>
          </cell>
        </row>
        <row r="122">
          <cell r="Z122">
            <v>6613.7931649399</v>
          </cell>
          <cell r="AA122">
            <v>6230.4836826557</v>
          </cell>
          <cell r="AB122">
            <v>5565.55897324528</v>
          </cell>
          <cell r="AC122">
            <v>5635.4630615816</v>
          </cell>
          <cell r="AD122">
            <v>5768.31861114544</v>
          </cell>
          <cell r="AE122">
            <v>6845.17285111654</v>
          </cell>
          <cell r="AF122">
            <v>6477.67247296644</v>
          </cell>
          <cell r="AG122">
            <v>4925.43927430083</v>
          </cell>
          <cell r="AH122">
            <v>7661.22812783647</v>
          </cell>
          <cell r="AI122">
            <v>7714.64524672593</v>
          </cell>
          <cell r="AJ122">
            <v>5807.06772347463</v>
          </cell>
          <cell r="AK122">
            <v>6809.4989447192</v>
          </cell>
          <cell r="AL122">
            <v>6255.05492621117</v>
          </cell>
          <cell r="AM122">
            <v>7249.47190474474</v>
          </cell>
          <cell r="AN122">
            <v>6858.16650788602</v>
          </cell>
        </row>
        <row r="122"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2">
          <cell r="BX122">
            <v>3.68997368370177</v>
          </cell>
          <cell r="BY122">
            <v>3.50158661338399</v>
          </cell>
          <cell r="BZ122">
            <v>3.15876767854734</v>
          </cell>
          <cell r="CA122">
            <v>3.08331272853081</v>
          </cell>
          <cell r="CB122">
            <v>3.17408690797533</v>
          </cell>
          <cell r="CC122">
            <v>3.78572319060149</v>
          </cell>
          <cell r="CD122">
            <v>3.65206790008922</v>
          </cell>
          <cell r="CE122">
            <v>2.79462353278111</v>
          </cell>
          <cell r="CF122">
            <v>4.22364350864696</v>
          </cell>
          <cell r="CG122">
            <v>4.28828879400728</v>
          </cell>
          <cell r="CH122">
            <v>3.28833475119343</v>
          </cell>
          <cell r="CI122">
            <v>3.69933504708745</v>
          </cell>
          <cell r="CJ122">
            <v>3.43735938600671</v>
          </cell>
          <cell r="CK122">
            <v>4.01242723007514</v>
          </cell>
          <cell r="CL122">
            <v>3.98892532761184</v>
          </cell>
          <cell r="CM122">
            <v>4.91059905219433</v>
          </cell>
          <cell r="CN122">
            <v>4.87488107345408</v>
          </cell>
          <cell r="CO122">
            <v>4.82723274635594</v>
          </cell>
          <cell r="CP122">
            <v>5.00747935277</v>
          </cell>
          <cell r="CQ122">
            <v>4.97894767580763</v>
          </cell>
          <cell r="CR122">
            <v>4.95384825514869</v>
          </cell>
          <cell r="CS122">
            <v>4.85945178366135</v>
          </cell>
          <cell r="CT122">
            <v>4.82868408494991</v>
          </cell>
          <cell r="CU122">
            <v>4.96956385184734</v>
          </cell>
          <cell r="CV122">
            <v>4.92877588004995</v>
          </cell>
          <cell r="CW122">
            <v>4.83824664720886</v>
          </cell>
          <cell r="CX122">
            <v>5.04311214175361</v>
          </cell>
          <cell r="CY122">
            <v>4.98555282112906</v>
          </cell>
          <cell r="CZ122">
            <v>4.95001297804033</v>
          </cell>
          <cell r="DA122">
            <v>4.71041589869238</v>
          </cell>
        </row>
        <row r="123">
          <cell r="A123">
            <v>8348.42527883814</v>
          </cell>
          <cell r="B123">
            <v>8105.70292542781</v>
          </cell>
          <cell r="C123">
            <v>6789.78808214266</v>
          </cell>
          <cell r="D123">
            <v>6383.86518750921</v>
          </cell>
          <cell r="E123">
            <v>7104.84092055912</v>
          </cell>
          <cell r="F123">
            <v>7424.36790172771</v>
          </cell>
          <cell r="G123">
            <v>6675.39802497577</v>
          </cell>
          <cell r="H123">
            <v>7596.11637724675</v>
          </cell>
          <cell r="I123">
            <v>7924.9287301205</v>
          </cell>
          <cell r="J123">
            <v>7549.34886391281</v>
          </cell>
          <cell r="K123">
            <v>6321.22931492035</v>
          </cell>
          <cell r="L123">
            <v>8531.46127329569</v>
          </cell>
          <cell r="M123">
            <v>8908.53198863844</v>
          </cell>
          <cell r="N123">
            <v>9599.33348948898</v>
          </cell>
          <cell r="O123">
            <v>10279.6929298432</v>
          </cell>
        </row>
        <row r="123">
          <cell r="Z123">
            <v>6869.5613723011</v>
          </cell>
          <cell r="AA123">
            <v>6669.83555006631</v>
          </cell>
          <cell r="AB123">
            <v>5587.02562187739</v>
          </cell>
          <cell r="AC123">
            <v>5253.00906857901</v>
          </cell>
          <cell r="AD123">
            <v>5846.26910034579</v>
          </cell>
          <cell r="AE123">
            <v>6109.19415913595</v>
          </cell>
          <cell r="AF123">
            <v>5492.89894626578</v>
          </cell>
          <cell r="AG123">
            <v>6250.51861899161</v>
          </cell>
          <cell r="AH123">
            <v>6521.08421221344</v>
          </cell>
          <cell r="AI123">
            <v>6212.03563659112</v>
          </cell>
          <cell r="AJ123">
            <v>5201.46869342017</v>
          </cell>
          <cell r="AK123">
            <v>7020.17384774045</v>
          </cell>
          <cell r="AL123">
            <v>7330.44917922248</v>
          </cell>
          <cell r="AM123">
            <v>7898.88012849379</v>
          </cell>
          <cell r="AN123">
            <v>8458.71875369953</v>
          </cell>
        </row>
        <row r="123"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3">
          <cell r="BX123">
            <v>3.9197489427939</v>
          </cell>
          <cell r="BY123">
            <v>3.73698718122702</v>
          </cell>
          <cell r="BZ123">
            <v>3.13380641889274</v>
          </cell>
          <cell r="CA123">
            <v>2.99939559728128</v>
          </cell>
          <cell r="CB123">
            <v>3.30699203738257</v>
          </cell>
          <cell r="CC123">
            <v>3.47684429977777</v>
          </cell>
          <cell r="CD123">
            <v>3.07095798632999</v>
          </cell>
          <cell r="CE123">
            <v>3.46565318127561</v>
          </cell>
          <cell r="CF123">
            <v>3.6967346797942</v>
          </cell>
          <cell r="CG123">
            <v>3.37915760204924</v>
          </cell>
          <cell r="CH123">
            <v>3.03039615015693</v>
          </cell>
          <cell r="CI123">
            <v>3.88226405956424</v>
          </cell>
          <cell r="CJ123">
            <v>4.14814894433198</v>
          </cell>
          <cell r="CK123">
            <v>4.4147678418672</v>
          </cell>
          <cell r="CL123">
            <v>4.77955595317547</v>
          </cell>
          <cell r="CM123">
            <v>4.80151059753363</v>
          </cell>
          <cell r="CN123">
            <v>4.88990760973823</v>
          </cell>
          <cell r="CO123">
            <v>4.88444960087904</v>
          </cell>
          <cell r="CP123">
            <v>4.79823524458888</v>
          </cell>
          <cell r="CQ123">
            <v>4.84342733103858</v>
          </cell>
          <cell r="CR123">
            <v>4.81399706201335</v>
          </cell>
          <cell r="CS123">
            <v>4.90043767317442</v>
          </cell>
          <cell r="CT123">
            <v>4.94126435896837</v>
          </cell>
          <cell r="CU123">
            <v>4.83290949732024</v>
          </cell>
          <cell r="CV123">
            <v>5.03654393224125</v>
          </cell>
          <cell r="CW123">
            <v>4.70255321546568</v>
          </cell>
          <cell r="CX123">
            <v>4.95415889089907</v>
          </cell>
          <cell r="CY123">
            <v>4.84153840142858</v>
          </cell>
          <cell r="CZ123">
            <v>4.90190384873616</v>
          </cell>
          <cell r="DA123">
            <v>4.84868723265957</v>
          </cell>
        </row>
        <row r="124">
          <cell r="A124">
            <v>8922.81115525393</v>
          </cell>
          <cell r="B124">
            <v>6364.94626045551</v>
          </cell>
          <cell r="C124">
            <v>7724.60052943371</v>
          </cell>
          <cell r="D124">
            <v>8626.81765681984</v>
          </cell>
          <cell r="E124">
            <v>7145.49714370066</v>
          </cell>
          <cell r="F124">
            <v>7954.66434897818</v>
          </cell>
          <cell r="G124">
            <v>9046.50276954426</v>
          </cell>
          <cell r="H124">
            <v>8260.40892096953</v>
          </cell>
          <cell r="I124">
            <v>6783.46454549213</v>
          </cell>
          <cell r="J124">
            <v>7975.96495566826</v>
          </cell>
          <cell r="K124">
            <v>8393.07243595107</v>
          </cell>
          <cell r="L124">
            <v>7625.54116794815</v>
          </cell>
          <cell r="M124">
            <v>8192.26285347659</v>
          </cell>
          <cell r="N124">
            <v>8570.07985068829</v>
          </cell>
          <cell r="O124">
            <v>9837.03115267981</v>
          </cell>
        </row>
        <row r="124">
          <cell r="Z124">
            <v>7342.19889346609</v>
          </cell>
          <cell r="AA124">
            <v>5237.44149431768</v>
          </cell>
          <cell r="AB124">
            <v>6356.2427213626</v>
          </cell>
          <cell r="AC124">
            <v>7098.63852904032</v>
          </cell>
          <cell r="AD124">
            <v>5879.7233639594</v>
          </cell>
          <cell r="AE124">
            <v>6545.55237858776</v>
          </cell>
          <cell r="AF124">
            <v>7443.97942179642</v>
          </cell>
          <cell r="AG124">
            <v>6797.13648354064</v>
          </cell>
          <cell r="AH124">
            <v>5581.82225457639</v>
          </cell>
          <cell r="AI124">
            <v>6563.07973494988</v>
          </cell>
          <cell r="AJ124">
            <v>6906.29960443974</v>
          </cell>
          <cell r="AK124">
            <v>6274.73101819734</v>
          </cell>
          <cell r="AL124">
            <v>6741.06200514645</v>
          </cell>
          <cell r="AM124">
            <v>7051.95141999494</v>
          </cell>
          <cell r="AN124">
            <v>8094.47134849081</v>
          </cell>
        </row>
        <row r="124"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4">
          <cell r="BX124">
            <v>4.18336162092045</v>
          </cell>
          <cell r="BY124">
            <v>2.94133481302384</v>
          </cell>
          <cell r="BZ124">
            <v>3.55510006081123</v>
          </cell>
          <cell r="CA124">
            <v>3.90446645970508</v>
          </cell>
          <cell r="CB124">
            <v>3.29991837605318</v>
          </cell>
          <cell r="CC124">
            <v>3.66398155288375</v>
          </cell>
          <cell r="CD124">
            <v>4.10483856329038</v>
          </cell>
          <cell r="CE124">
            <v>3.72085942291698</v>
          </cell>
          <cell r="CF124">
            <v>3.13304074525536</v>
          </cell>
          <cell r="CG124">
            <v>3.75068057848756</v>
          </cell>
          <cell r="CH124">
            <v>3.9277504639062</v>
          </cell>
          <cell r="CI124">
            <v>3.60476538773657</v>
          </cell>
          <cell r="CJ124">
            <v>3.76989557872685</v>
          </cell>
          <cell r="CK124">
            <v>3.930607466209</v>
          </cell>
          <cell r="CL124">
            <v>4.74155491963867</v>
          </cell>
          <cell r="CM124">
            <v>4.80848065014529</v>
          </cell>
          <cell r="CN124">
            <v>4.87844998652189</v>
          </cell>
          <cell r="CO124">
            <v>4.89841729411064</v>
          </cell>
          <cell r="CP124">
            <v>4.9810454098678</v>
          </cell>
          <cell r="CQ124">
            <v>4.88158472374158</v>
          </cell>
          <cell r="CR124">
            <v>4.89440788837888</v>
          </cell>
          <cell r="CS124">
            <v>4.96839616341875</v>
          </cell>
          <cell r="CT124">
            <v>5.00483614646447</v>
          </cell>
          <cell r="CU124">
            <v>4.88109314707356</v>
          </cell>
          <cell r="CV124">
            <v>4.79407403361885</v>
          </cell>
          <cell r="CW124">
            <v>4.81735511284732</v>
          </cell>
          <cell r="CX124">
            <v>4.76897718335739</v>
          </cell>
          <cell r="CY124">
            <v>4.8989853013477</v>
          </cell>
          <cell r="CZ124">
            <v>4.91537631661179</v>
          </cell>
          <cell r="DA124">
            <v>4.67708045300288</v>
          </cell>
        </row>
        <row r="125">
          <cell r="A125">
            <v>8056.55350505023</v>
          </cell>
          <cell r="B125">
            <v>7743.58394776798</v>
          </cell>
          <cell r="C125">
            <v>7484.00117802735</v>
          </cell>
          <cell r="D125">
            <v>6389.69094241253</v>
          </cell>
          <cell r="E125">
            <v>8026.54906614582</v>
          </cell>
          <cell r="F125">
            <v>6981.97174169002</v>
          </cell>
          <cell r="G125">
            <v>7158.3673693799</v>
          </cell>
          <cell r="H125">
            <v>8439.01188675811</v>
          </cell>
          <cell r="I125">
            <v>7129.96744157251</v>
          </cell>
          <cell r="J125">
            <v>7853.63757762542</v>
          </cell>
          <cell r="K125">
            <v>8810.28421238593</v>
          </cell>
          <cell r="L125">
            <v>9261.45938257262</v>
          </cell>
          <cell r="M125">
            <v>8244.53467614222</v>
          </cell>
          <cell r="N125">
            <v>9097.14862136927</v>
          </cell>
          <cell r="O125">
            <v>10134.3629720756</v>
          </cell>
        </row>
        <row r="125">
          <cell r="Z125">
            <v>6629.39259844133</v>
          </cell>
          <cell r="AA125">
            <v>6371.86336273479</v>
          </cell>
          <cell r="AB125">
            <v>6158.26382649108</v>
          </cell>
          <cell r="AC125">
            <v>5257.80283261374</v>
          </cell>
          <cell r="AD125">
            <v>6604.70323157142</v>
          </cell>
          <cell r="AE125">
            <v>5745.16531887636</v>
          </cell>
          <cell r="AF125">
            <v>5890.31372108974</v>
          </cell>
          <cell r="AG125">
            <v>6944.10120967524</v>
          </cell>
          <cell r="AH125">
            <v>5866.94463763681</v>
          </cell>
          <cell r="AI125">
            <v>6462.42177816035</v>
          </cell>
          <cell r="AJ125">
            <v>7249.60529476328</v>
          </cell>
          <cell r="AK125">
            <v>7620.85800623119</v>
          </cell>
          <cell r="AL125">
            <v>6784.07424779702</v>
          </cell>
          <cell r="AM125">
            <v>7485.65372272671</v>
          </cell>
          <cell r="AN125">
            <v>8339.13295987939</v>
          </cell>
        </row>
        <row r="125"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5">
          <cell r="BX125">
            <v>3.66937303468793</v>
          </cell>
          <cell r="BY125">
            <v>3.58682040855471</v>
          </cell>
          <cell r="BZ125">
            <v>3.36342802928727</v>
          </cell>
          <cell r="CA125">
            <v>2.94390636405224</v>
          </cell>
          <cell r="CB125">
            <v>3.57618996601662</v>
          </cell>
          <cell r="CC125">
            <v>3.22297505948633</v>
          </cell>
          <cell r="CD125">
            <v>3.30133625137707</v>
          </cell>
          <cell r="CE125">
            <v>3.73489129168783</v>
          </cell>
          <cell r="CF125">
            <v>3.24113461771571</v>
          </cell>
          <cell r="CG125">
            <v>3.61611239368198</v>
          </cell>
          <cell r="CH125">
            <v>4.10050471435572</v>
          </cell>
          <cell r="CI125">
            <v>4.23293486576562</v>
          </cell>
          <cell r="CJ125">
            <v>3.77071802372312</v>
          </cell>
          <cell r="CK125">
            <v>4.21276272849579</v>
          </cell>
          <cell r="CL125">
            <v>4.60287366833961</v>
          </cell>
          <cell r="CM125">
            <v>4.94981547967067</v>
          </cell>
          <cell r="CN125">
            <v>4.86702926532577</v>
          </cell>
          <cell r="CO125">
            <v>5.01629752208253</v>
          </cell>
          <cell r="CP125">
            <v>4.89313771773866</v>
          </cell>
          <cell r="CQ125">
            <v>5.05987587872084</v>
          </cell>
          <cell r="CR125">
            <v>4.88374209086628</v>
          </cell>
          <cell r="CS125">
            <v>4.88827692255622</v>
          </cell>
          <cell r="CT125">
            <v>5.09383897286888</v>
          </cell>
          <cell r="CU125">
            <v>4.95931913385346</v>
          </cell>
          <cell r="CV125">
            <v>4.89621538771284</v>
          </cell>
          <cell r="CW125">
            <v>4.84377746107304</v>
          </cell>
          <cell r="CX125">
            <v>4.9325264132062</v>
          </cell>
          <cell r="CY125">
            <v>4.92916857520232</v>
          </cell>
          <cell r="CZ125">
            <v>4.86821633639936</v>
          </cell>
          <cell r="DA125">
            <v>4.96362517469428</v>
          </cell>
        </row>
        <row r="126">
          <cell r="A126">
            <v>9728.68856804159</v>
          </cell>
          <cell r="B126">
            <v>7558.97098301981</v>
          </cell>
          <cell r="C126">
            <v>7053.73383731369</v>
          </cell>
          <cell r="D126">
            <v>7149.89731648155</v>
          </cell>
          <cell r="E126">
            <v>7544.36865158665</v>
          </cell>
          <cell r="F126">
            <v>8593.36033813425</v>
          </cell>
          <cell r="G126">
            <v>8159.96936799872</v>
          </cell>
          <cell r="H126">
            <v>8157.82950080683</v>
          </cell>
          <cell r="I126">
            <v>6935.82455590657</v>
          </cell>
          <cell r="J126">
            <v>8302.45889002828</v>
          </cell>
          <cell r="K126">
            <v>7548.90608312712</v>
          </cell>
          <cell r="L126">
            <v>8301.50389135952</v>
          </cell>
          <cell r="M126">
            <v>8283.53495828732</v>
          </cell>
          <cell r="N126">
            <v>8220.73071614942</v>
          </cell>
          <cell r="O126">
            <v>8013.22467345862</v>
          </cell>
        </row>
        <row r="126">
          <cell r="Z126">
            <v>8005.32087884565</v>
          </cell>
          <cell r="AA126">
            <v>6219.95326602773</v>
          </cell>
          <cell r="AB126">
            <v>5804.2152718467</v>
          </cell>
          <cell r="AC126">
            <v>5883.34407756196</v>
          </cell>
          <cell r="AD126">
            <v>6207.93763330559</v>
          </cell>
          <cell r="AE126">
            <v>7071.10793537904</v>
          </cell>
          <cell r="AF126">
            <v>6714.48907995323</v>
          </cell>
          <cell r="AG126">
            <v>6712.72827494962</v>
          </cell>
          <cell r="AH126">
            <v>5707.19277743169</v>
          </cell>
          <cell r="AI126">
            <v>6831.73760093756</v>
          </cell>
          <cell r="AJ126">
            <v>6211.67129125889</v>
          </cell>
          <cell r="AK126">
            <v>6830.95177346155</v>
          </cell>
          <cell r="AL126">
            <v>6816.16590853357</v>
          </cell>
          <cell r="AM126">
            <v>6764.48698928867</v>
          </cell>
          <cell r="AN126">
            <v>6593.73915987452</v>
          </cell>
        </row>
        <row r="126"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6">
          <cell r="BX126">
            <v>4.3680016211055</v>
          </cell>
          <cell r="BY126">
            <v>3.53277846226278</v>
          </cell>
          <cell r="BZ126">
            <v>3.17122568512009</v>
          </cell>
          <cell r="CA126">
            <v>3.27879284967352</v>
          </cell>
          <cell r="CB126">
            <v>3.4068414092843</v>
          </cell>
          <cell r="CC126">
            <v>4.00724912647322</v>
          </cell>
          <cell r="CD126">
            <v>3.69836255194409</v>
          </cell>
          <cell r="CE126">
            <v>3.73251746140286</v>
          </cell>
          <cell r="CF126">
            <v>3.24943267788773</v>
          </cell>
          <cell r="CG126">
            <v>3.89852886297723</v>
          </cell>
          <cell r="CH126">
            <v>3.48809372901199</v>
          </cell>
          <cell r="CI126">
            <v>3.84756126949228</v>
          </cell>
          <cell r="CJ126">
            <v>3.85254288113674</v>
          </cell>
          <cell r="CK126">
            <v>3.7929434281998</v>
          </cell>
          <cell r="CL126">
            <v>3.78431214324856</v>
          </cell>
          <cell r="CM126">
            <v>5.0211487705193</v>
          </cell>
          <cell r="CN126">
            <v>4.8236729345366</v>
          </cell>
          <cell r="CO126">
            <v>5.01445221117804</v>
          </cell>
          <cell r="CP126">
            <v>4.91606259878084</v>
          </cell>
          <cell r="CQ126">
            <v>4.9923217042261</v>
          </cell>
          <cell r="CR126">
            <v>4.83446320447348</v>
          </cell>
          <cell r="CS126">
            <v>4.97405547310459</v>
          </cell>
          <cell r="CT126">
            <v>4.92724724261913</v>
          </cell>
          <cell r="CU126">
            <v>4.81196139317077</v>
          </cell>
          <cell r="CV126">
            <v>4.80106470299242</v>
          </cell>
          <cell r="CW126">
            <v>4.87896221616693</v>
          </cell>
          <cell r="CX126">
            <v>4.86410353333182</v>
          </cell>
          <cell r="CY126">
            <v>4.84729897183058</v>
          </cell>
          <cell r="CZ126">
            <v>4.88613695863645</v>
          </cell>
          <cell r="DA126">
            <v>4.77366509694659</v>
          </cell>
        </row>
        <row r="127">
          <cell r="A127">
            <v>8465.568168441</v>
          </cell>
          <cell r="B127">
            <v>7636.79284604236</v>
          </cell>
          <cell r="C127">
            <v>9530.13529248652</v>
          </cell>
          <cell r="D127">
            <v>8545.16323602992</v>
          </cell>
          <cell r="E127">
            <v>6390.4796819988</v>
          </cell>
          <cell r="F127">
            <v>7352.85902911837</v>
          </cell>
          <cell r="G127">
            <v>8003.05986204358</v>
          </cell>
          <cell r="H127">
            <v>8721.39502594913</v>
          </cell>
          <cell r="I127">
            <v>8916.19063492616</v>
          </cell>
          <cell r="J127">
            <v>7231.47351186213</v>
          </cell>
          <cell r="K127">
            <v>8112.51483461813</v>
          </cell>
          <cell r="L127">
            <v>8236.06761076872</v>
          </cell>
          <cell r="M127">
            <v>8860.39250118671</v>
          </cell>
          <cell r="N127">
            <v>8972.70703122944</v>
          </cell>
          <cell r="O127">
            <v>8923.95741664156</v>
          </cell>
        </row>
        <row r="127">
          <cell r="Z127">
            <v>6965.95323574574</v>
          </cell>
          <cell r="AA127">
            <v>6283.98954188629</v>
          </cell>
          <cell r="AB127">
            <v>7841.93989781748</v>
          </cell>
          <cell r="AC127">
            <v>7031.44860564748</v>
          </cell>
          <cell r="AD127">
            <v>5258.45185261616</v>
          </cell>
          <cell r="AE127">
            <v>6050.35257253169</v>
          </cell>
          <cell r="AF127">
            <v>6585.37497219586</v>
          </cell>
          <cell r="AG127">
            <v>7176.462192781</v>
          </cell>
          <cell r="AH127">
            <v>7336.75115102496</v>
          </cell>
          <cell r="AI127">
            <v>5950.46963261798</v>
          </cell>
          <cell r="AJ127">
            <v>6675.44077820006</v>
          </cell>
          <cell r="AK127">
            <v>6777.10706257541</v>
          </cell>
          <cell r="AL127">
            <v>7290.83725811935</v>
          </cell>
          <cell r="AM127">
            <v>7383.25607141166</v>
          </cell>
          <cell r="AN127">
            <v>7343.14210283648</v>
          </cell>
        </row>
        <row r="127"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7">
          <cell r="BX127">
            <v>4.00247875599616</v>
          </cell>
          <cell r="BY127">
            <v>3.51051305717871</v>
          </cell>
          <cell r="BZ127">
            <v>4.32708382088562</v>
          </cell>
          <cell r="CA127">
            <v>3.95443287619791</v>
          </cell>
          <cell r="CB127">
            <v>2.90389006972472</v>
          </cell>
          <cell r="CC127">
            <v>3.39908054349563</v>
          </cell>
          <cell r="CD127">
            <v>3.69927648644046</v>
          </cell>
          <cell r="CE127">
            <v>4.0611743000588</v>
          </cell>
          <cell r="CF127">
            <v>4.148142451172</v>
          </cell>
          <cell r="CG127">
            <v>3.40133898936283</v>
          </cell>
          <cell r="CH127">
            <v>3.72227322298068</v>
          </cell>
          <cell r="CI127">
            <v>3.8311211793928</v>
          </cell>
          <cell r="CJ127">
            <v>4.02792156472572</v>
          </cell>
          <cell r="CK127">
            <v>4.0362259226661</v>
          </cell>
          <cell r="CL127">
            <v>4.01433827851338</v>
          </cell>
          <cell r="CM127">
            <v>4.76824601679986</v>
          </cell>
          <cell r="CN127">
            <v>4.90424317567824</v>
          </cell>
          <cell r="CO127">
            <v>4.9651838819564</v>
          </cell>
          <cell r="CP127">
            <v>4.87155639210664</v>
          </cell>
          <cell r="CQ127">
            <v>4.96117864606132</v>
          </cell>
          <cell r="CR127">
            <v>4.87670362787222</v>
          </cell>
          <cell r="CS127">
            <v>4.87720322544912</v>
          </cell>
          <cell r="CT127">
            <v>4.84134361184888</v>
          </cell>
          <cell r="CU127">
            <v>4.84570824690959</v>
          </cell>
          <cell r="CV127">
            <v>4.79301139307331</v>
          </cell>
          <cell r="CW127">
            <v>4.91336281589199</v>
          </cell>
          <cell r="CX127">
            <v>4.84647071715398</v>
          </cell>
          <cell r="CY127">
            <v>4.95910763817156</v>
          </cell>
          <cell r="CZ127">
            <v>5.0116369136304</v>
          </cell>
          <cell r="DA127">
            <v>5.01158501008741</v>
          </cell>
        </row>
        <row r="128">
          <cell r="A128">
            <v>8406.74299631457</v>
          </cell>
          <cell r="B128">
            <v>7391.55616170676</v>
          </cell>
          <cell r="C128">
            <v>6504.51537666707</v>
          </cell>
          <cell r="D128">
            <v>6404.96844621504</v>
          </cell>
          <cell r="E128">
            <v>6929.78485795651</v>
          </cell>
          <cell r="F128">
            <v>7743.61945054567</v>
          </cell>
          <cell r="G128">
            <v>7269.10862248522</v>
          </cell>
          <cell r="H128">
            <v>7801.67314405242</v>
          </cell>
          <cell r="I128">
            <v>9409.06945963412</v>
          </cell>
          <cell r="J128">
            <v>8067.56774091394</v>
          </cell>
          <cell r="K128">
            <v>9172.96078964776</v>
          </cell>
          <cell r="L128">
            <v>8773.13823715735</v>
          </cell>
          <cell r="M128">
            <v>7724.72225982205</v>
          </cell>
          <cell r="N128">
            <v>8915.27367709492</v>
          </cell>
          <cell r="O128">
            <v>9012.70932181651</v>
          </cell>
        </row>
        <row r="128">
          <cell r="Z128">
            <v>6917.54852268171</v>
          </cell>
          <cell r="AA128">
            <v>6082.19478449013</v>
          </cell>
          <cell r="AB128">
            <v>5352.28693851461</v>
          </cell>
          <cell r="AC128">
            <v>5270.37403574266</v>
          </cell>
          <cell r="AD128">
            <v>5702.22296883279</v>
          </cell>
          <cell r="AE128">
            <v>6371.89257644901</v>
          </cell>
          <cell r="AF128">
            <v>5981.43795221641</v>
          </cell>
          <cell r="AG128">
            <v>6419.66247282028</v>
          </cell>
          <cell r="AH128">
            <v>7742.32001249893</v>
          </cell>
          <cell r="AI128">
            <v>6638.4557410949</v>
          </cell>
          <cell r="AJ128">
            <v>7548.03630691016</v>
          </cell>
          <cell r="AK128">
            <v>7219.03946371805</v>
          </cell>
          <cell r="AL128">
            <v>6356.34288808214</v>
          </cell>
          <cell r="AM128">
            <v>7335.99662572382</v>
          </cell>
          <cell r="AN128">
            <v>7416.17224195187</v>
          </cell>
        </row>
        <row r="128"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8">
          <cell r="BX128">
            <v>3.80333968146384</v>
          </cell>
          <cell r="BY128">
            <v>3.38706225752901</v>
          </cell>
          <cell r="BZ128">
            <v>2.93736096232889</v>
          </cell>
          <cell r="CA128">
            <v>3.05786050950203</v>
          </cell>
          <cell r="CB128">
            <v>3.19973482651255</v>
          </cell>
          <cell r="CC128">
            <v>3.51993688535347</v>
          </cell>
          <cell r="CD128">
            <v>3.37559538551027</v>
          </cell>
          <cell r="CE128">
            <v>3.52568687190168</v>
          </cell>
          <cell r="CF128">
            <v>4.35407394141603</v>
          </cell>
          <cell r="CG128">
            <v>3.78280378629338</v>
          </cell>
          <cell r="CH128">
            <v>4.1234819019969</v>
          </cell>
          <cell r="CI128">
            <v>4.02586644833743</v>
          </cell>
          <cell r="CJ128">
            <v>3.57622169843665</v>
          </cell>
          <cell r="CK128">
            <v>4.17006389441708</v>
          </cell>
          <cell r="CL128">
            <v>4.14479708528202</v>
          </cell>
          <cell r="CM128">
            <v>4.98303841377643</v>
          </cell>
          <cell r="CN128">
            <v>4.91976411644826</v>
          </cell>
          <cell r="CO128">
            <v>4.99216814671653</v>
          </cell>
          <cell r="CP128">
            <v>4.72205349948887</v>
          </cell>
          <cell r="CQ128">
            <v>4.88244480520311</v>
          </cell>
          <cell r="CR128">
            <v>4.95953208937259</v>
          </cell>
          <cell r="CS128">
            <v>4.8546995025803</v>
          </cell>
          <cell r="CT128">
            <v>4.98856449903746</v>
          </cell>
          <cell r="CU128">
            <v>4.87172150406419</v>
          </cell>
          <cell r="CV128">
            <v>4.80795489353777</v>
          </cell>
          <cell r="CW128">
            <v>5.01507027732234</v>
          </cell>
          <cell r="CX128">
            <v>4.9127785447836</v>
          </cell>
          <cell r="CY128">
            <v>4.86956333192457</v>
          </cell>
          <cell r="CZ128">
            <v>4.8197393136595</v>
          </cell>
          <cell r="DA128">
            <v>4.90211696661481</v>
          </cell>
        </row>
        <row r="129">
          <cell r="A129">
            <v>8675.98229209933</v>
          </cell>
          <cell r="B129">
            <v>7773.3979752382</v>
          </cell>
          <cell r="C129">
            <v>8333.55004876049</v>
          </cell>
          <cell r="D129">
            <v>7454.59685906835</v>
          </cell>
          <cell r="E129">
            <v>6837.41994908481</v>
          </cell>
          <cell r="F129">
            <v>7214.35183614712</v>
          </cell>
          <cell r="G129">
            <v>8943.05228734605</v>
          </cell>
          <cell r="H129">
            <v>7918.49577884859</v>
          </cell>
          <cell r="I129">
            <v>7910.08596265435</v>
          </cell>
          <cell r="J129">
            <v>8107.50684025249</v>
          </cell>
          <cell r="K129">
            <v>8147.23210192894</v>
          </cell>
          <cell r="L129">
            <v>7947.39869198867</v>
          </cell>
          <cell r="M129">
            <v>9113.24827848964</v>
          </cell>
          <cell r="N129">
            <v>9360.98225093318</v>
          </cell>
          <cell r="O129">
            <v>9234.55941917165</v>
          </cell>
        </row>
        <row r="129">
          <cell r="Z129">
            <v>7139.09400035602</v>
          </cell>
          <cell r="AA129">
            <v>6396.396048196</v>
          </cell>
          <cell r="AB129">
            <v>6857.32118298006</v>
          </cell>
          <cell r="AC129">
            <v>6134.06827260482</v>
          </cell>
          <cell r="AD129">
            <v>5626.21984381835</v>
          </cell>
          <cell r="AE129">
            <v>5936.3809394582</v>
          </cell>
          <cell r="AF129">
            <v>7358.85445358761</v>
          </cell>
          <cell r="AG129">
            <v>6515.79081230969</v>
          </cell>
          <cell r="AH129">
            <v>6508.87073498415</v>
          </cell>
          <cell r="AI129">
            <v>6671.31991426491</v>
          </cell>
          <cell r="AJ129">
            <v>6704.00812958724</v>
          </cell>
          <cell r="AK129">
            <v>6539.57378083639</v>
          </cell>
          <cell r="AL129">
            <v>7498.90144058576</v>
          </cell>
          <cell r="AM129">
            <v>7702.7511093393</v>
          </cell>
          <cell r="AN129">
            <v>7598.7231792041</v>
          </cell>
        </row>
        <row r="129"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29">
          <cell r="BX129">
            <v>3.95576152439313</v>
          </cell>
          <cell r="BY129">
            <v>3.62290604272175</v>
          </cell>
          <cell r="BZ129">
            <v>3.67358293862355</v>
          </cell>
          <cell r="CA129">
            <v>3.51772247948148</v>
          </cell>
          <cell r="CB129">
            <v>3.15729230594247</v>
          </cell>
          <cell r="CC129">
            <v>3.38028616939033</v>
          </cell>
          <cell r="CD129">
            <v>4.04285490670549</v>
          </cell>
          <cell r="CE129">
            <v>3.68070117792163</v>
          </cell>
          <cell r="CF129">
            <v>3.70572800351511</v>
          </cell>
          <cell r="CG129">
            <v>3.78108318753396</v>
          </cell>
          <cell r="CH129">
            <v>3.80550291425555</v>
          </cell>
          <cell r="CI129">
            <v>3.75320676249353</v>
          </cell>
          <cell r="CJ129">
            <v>4.23472819074979</v>
          </cell>
          <cell r="CK129">
            <v>4.25169821057267</v>
          </cell>
          <cell r="CL129">
            <v>4.26661718588494</v>
          </cell>
          <cell r="CM129">
            <v>4.94447441388967</v>
          </cell>
          <cell r="CN129">
            <v>4.83710384098678</v>
          </cell>
          <cell r="CO129">
            <v>5.11413016586809</v>
          </cell>
          <cell r="CP129">
            <v>4.77742817925886</v>
          </cell>
          <cell r="CQ129">
            <v>4.88212666054271</v>
          </cell>
          <cell r="CR129">
            <v>4.81144392911326</v>
          </cell>
          <cell r="CS129">
            <v>4.98688316636907</v>
          </cell>
          <cell r="CT129">
            <v>4.85002199706984</v>
          </cell>
          <cell r="CU129">
            <v>4.81215095783748</v>
          </cell>
          <cell r="CV129">
            <v>4.83395574751318</v>
          </cell>
          <cell r="CW129">
            <v>4.82646997633584</v>
          </cell>
          <cell r="CX129">
            <v>4.77368864259928</v>
          </cell>
          <cell r="CY129">
            <v>4.8515358077851</v>
          </cell>
          <cell r="CZ129">
            <v>4.96352907747362</v>
          </cell>
          <cell r="DA129">
            <v>4.87937369631496</v>
          </cell>
        </row>
        <row r="130">
          <cell r="A130">
            <v>8156.44235396095</v>
          </cell>
          <cell r="B130">
            <v>8229.62949632176</v>
          </cell>
          <cell r="C130">
            <v>9770.51561945996</v>
          </cell>
          <cell r="D130">
            <v>8165.08266863288</v>
          </cell>
          <cell r="E130">
            <v>6874.79205815062</v>
          </cell>
          <cell r="F130">
            <v>7854.5945711968</v>
          </cell>
          <cell r="G130">
            <v>7763.9501990503</v>
          </cell>
          <cell r="H130">
            <v>7129.17934445995</v>
          </cell>
          <cell r="I130">
            <v>8275.06730884991</v>
          </cell>
          <cell r="J130">
            <v>8840.28714024924</v>
          </cell>
          <cell r="K130">
            <v>8612.0114513013</v>
          </cell>
          <cell r="L130">
            <v>8951.96253638281</v>
          </cell>
          <cell r="M130">
            <v>8093.60065695267</v>
          </cell>
          <cell r="N130">
            <v>9940.86920671661</v>
          </cell>
          <cell r="O130">
            <v>8659.15813157324</v>
          </cell>
        </row>
        <row r="130">
          <cell r="Z130">
            <v>6711.58685125929</v>
          </cell>
          <cell r="AA130">
            <v>6771.80941411619</v>
          </cell>
          <cell r="AB130">
            <v>8039.73856686991</v>
          </cell>
          <cell r="AC130">
            <v>6718.69659590363</v>
          </cell>
          <cell r="AD130">
            <v>5656.97175070679</v>
          </cell>
          <cell r="AE130">
            <v>6463.20924715623</v>
          </cell>
          <cell r="AF130">
            <v>6388.62187807568</v>
          </cell>
          <cell r="AG130">
            <v>5866.29614629847</v>
          </cell>
          <cell r="AH130">
            <v>6809.19824271078</v>
          </cell>
          <cell r="AI130">
            <v>7274.29341826223</v>
          </cell>
          <cell r="AJ130">
            <v>7086.45513707078</v>
          </cell>
          <cell r="AK130">
            <v>7366.18631565214</v>
          </cell>
          <cell r="AL130">
            <v>6659.87711200677</v>
          </cell>
          <cell r="AM130">
            <v>8179.91523295538</v>
          </cell>
          <cell r="AN130">
            <v>7125.25011969455</v>
          </cell>
        </row>
        <row r="130"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0">
          <cell r="BX130">
            <v>3.71348639791972</v>
          </cell>
          <cell r="BY130">
            <v>3.92689095677408</v>
          </cell>
          <cell r="BZ130">
            <v>4.53536442020038</v>
          </cell>
          <cell r="CA130">
            <v>3.75504006333133</v>
          </cell>
          <cell r="CB130">
            <v>3.15707411611561</v>
          </cell>
          <cell r="CC130">
            <v>3.61718421689436</v>
          </cell>
          <cell r="CD130">
            <v>3.70881901001349</v>
          </cell>
          <cell r="CE130">
            <v>3.27529020709943</v>
          </cell>
          <cell r="CF130">
            <v>3.86447472822599</v>
          </cell>
          <cell r="CG130">
            <v>4.0431473416583</v>
          </cell>
          <cell r="CH130">
            <v>4.01119729796206</v>
          </cell>
          <cell r="CI130">
            <v>3.96172838152852</v>
          </cell>
          <cell r="CJ130">
            <v>3.75578244251753</v>
          </cell>
          <cell r="CK130">
            <v>4.47173929747403</v>
          </cell>
          <cell r="CL130">
            <v>4.05349470065253</v>
          </cell>
          <cell r="CM130">
            <v>4.95165653274862</v>
          </cell>
          <cell r="CN130">
            <v>4.72457796986271</v>
          </cell>
          <cell r="CO130">
            <v>4.85665074828758</v>
          </cell>
          <cell r="CP130">
            <v>4.90204834662993</v>
          </cell>
          <cell r="CQ130">
            <v>4.90915074262858</v>
          </cell>
          <cell r="CR130">
            <v>4.89536101375334</v>
          </cell>
          <cell r="CS130">
            <v>4.71931188642711</v>
          </cell>
          <cell r="CT130">
            <v>4.90705959477937</v>
          </cell>
          <cell r="CU130">
            <v>4.82739284462245</v>
          </cell>
          <cell r="CV130">
            <v>4.92922204530976</v>
          </cell>
          <cell r="CW130">
            <v>4.8401871408519</v>
          </cell>
          <cell r="CX130">
            <v>5.09407269457057</v>
          </cell>
          <cell r="CY130">
            <v>4.85817241607894</v>
          </cell>
          <cell r="CZ130">
            <v>5.01163533354693</v>
          </cell>
          <cell r="DA130">
            <v>4.81590199229817</v>
          </cell>
        </row>
        <row r="131">
          <cell r="A131">
            <v>9244.30698002853</v>
          </cell>
          <cell r="B131">
            <v>7418.17285361975</v>
          </cell>
          <cell r="C131">
            <v>7050.05011585822</v>
          </cell>
          <cell r="D131">
            <v>7778.15296411503</v>
          </cell>
          <cell r="E131">
            <v>6942.39240394714</v>
          </cell>
          <cell r="F131">
            <v>6756.68484230839</v>
          </cell>
          <cell r="G131">
            <v>7379.12853690136</v>
          </cell>
          <cell r="H131">
            <v>8256.38534049787</v>
          </cell>
          <cell r="I131">
            <v>8781.32039025357</v>
          </cell>
          <cell r="J131">
            <v>8318.68916853732</v>
          </cell>
          <cell r="K131">
            <v>8292.5016558122</v>
          </cell>
          <cell r="L131">
            <v>9170.45310887887</v>
          </cell>
          <cell r="M131">
            <v>8848.62384788835</v>
          </cell>
          <cell r="N131">
            <v>7955.44617024348</v>
          </cell>
          <cell r="O131">
            <v>9343.18104320942</v>
          </cell>
        </row>
        <row r="131">
          <cell r="Z131">
            <v>7606.74402928062</v>
          </cell>
          <cell r="AA131">
            <v>6104.09651954997</v>
          </cell>
          <cell r="AB131">
            <v>5801.18409533476</v>
          </cell>
          <cell r="AC131">
            <v>6400.30872475751</v>
          </cell>
          <cell r="AD131">
            <v>5712.59717810507</v>
          </cell>
          <cell r="AE131">
            <v>5559.78638452804</v>
          </cell>
          <cell r="AF131">
            <v>6071.96862465026</v>
          </cell>
          <cell r="AG131">
            <v>6793.82565160967</v>
          </cell>
          <cell r="AH131">
            <v>7225.77220683723</v>
          </cell>
          <cell r="AI131">
            <v>6845.09280153928</v>
          </cell>
          <cell r="AJ131">
            <v>6823.54421963975</v>
          </cell>
          <cell r="AK131">
            <v>7545.97284387747</v>
          </cell>
          <cell r="AL131">
            <v>7281.15333769098</v>
          </cell>
          <cell r="AM131">
            <v>6546.19570580035</v>
          </cell>
          <cell r="AN131">
            <v>7688.10325841232</v>
          </cell>
        </row>
        <row r="131"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1">
          <cell r="BX131">
            <v>4.16892852172668</v>
          </cell>
          <cell r="BY131">
            <v>3.45961139666506</v>
          </cell>
          <cell r="BZ131">
            <v>3.2380006067757</v>
          </cell>
          <cell r="CA131">
            <v>3.65835185438221</v>
          </cell>
          <cell r="CB131">
            <v>3.15319745128788</v>
          </cell>
          <cell r="CC131">
            <v>3.19291607724654</v>
          </cell>
          <cell r="CD131">
            <v>3.48884115837393</v>
          </cell>
          <cell r="CE131">
            <v>3.87899899428075</v>
          </cell>
          <cell r="CF131">
            <v>4.14808079947687</v>
          </cell>
          <cell r="CG131">
            <v>3.92457475720903</v>
          </cell>
          <cell r="CH131">
            <v>3.94081608058907</v>
          </cell>
          <cell r="CI131">
            <v>4.05259206541233</v>
          </cell>
          <cell r="CJ131">
            <v>3.86511127992951</v>
          </cell>
          <cell r="CK131">
            <v>3.62970034798928</v>
          </cell>
          <cell r="CL131">
            <v>4.35597233205931</v>
          </cell>
          <cell r="CM131">
            <v>4.99898103125481</v>
          </cell>
          <cell r="CN131">
            <v>4.83393947784914</v>
          </cell>
          <cell r="CO131">
            <v>4.90847809677778</v>
          </cell>
          <cell r="CP131">
            <v>4.79316727711448</v>
          </cell>
          <cell r="CQ131">
            <v>4.96351764032354</v>
          </cell>
          <cell r="CR131">
            <v>4.77065199834384</v>
          </cell>
          <cell r="CS131">
            <v>4.76821091111161</v>
          </cell>
          <cell r="CT131">
            <v>4.79845985800918</v>
          </cell>
          <cell r="CU131">
            <v>4.77248085080992</v>
          </cell>
          <cell r="CV131">
            <v>4.77852508067995</v>
          </cell>
          <cell r="CW131">
            <v>4.74385033844277</v>
          </cell>
          <cell r="CX131">
            <v>5.10140124362617</v>
          </cell>
          <cell r="CY131">
            <v>5.16113608742107</v>
          </cell>
          <cell r="CZ131">
            <v>4.94111938621948</v>
          </cell>
          <cell r="DA131">
            <v>4.83549825221964</v>
          </cell>
        </row>
        <row r="132">
          <cell r="A132">
            <v>9382.61581461378</v>
          </cell>
          <cell r="B132">
            <v>7527.70574772056</v>
          </cell>
          <cell r="C132">
            <v>7202.70599495915</v>
          </cell>
          <cell r="D132">
            <v>7801.25208211208</v>
          </cell>
          <cell r="E132">
            <v>6145.13345353226</v>
          </cell>
          <cell r="F132">
            <v>6909.99611268764</v>
          </cell>
          <cell r="G132">
            <v>7586.03404315243</v>
          </cell>
          <cell r="H132">
            <v>7039.65334752709</v>
          </cell>
          <cell r="I132">
            <v>8580.77505293396</v>
          </cell>
          <cell r="J132">
            <v>7607.03625451143</v>
          </cell>
          <cell r="K132">
            <v>8138.62211166969</v>
          </cell>
          <cell r="L132">
            <v>9147.92201247458</v>
          </cell>
          <cell r="M132">
            <v>7219.75910177305</v>
          </cell>
          <cell r="N132">
            <v>8963.4684495793</v>
          </cell>
          <cell r="O132">
            <v>9467.59145597427</v>
          </cell>
        </row>
        <row r="132">
          <cell r="Z132">
            <v>7720.55244173934</v>
          </cell>
          <cell r="AA132">
            <v>6194.22644383864</v>
          </cell>
          <cell r="AB132">
            <v>5926.7980758521</v>
          </cell>
          <cell r="AC132">
            <v>6419.31599899509</v>
          </cell>
          <cell r="AD132">
            <v>5056.56695604941</v>
          </cell>
          <cell r="AE132">
            <v>5685.93965844012</v>
          </cell>
          <cell r="AF132">
            <v>6242.22229836543</v>
          </cell>
          <cell r="AG132">
            <v>5792.62904025086</v>
          </cell>
          <cell r="AH132">
            <v>7060.75204355709</v>
          </cell>
          <cell r="AI132">
            <v>6259.50411799798</v>
          </cell>
          <cell r="AJ132">
            <v>6696.92333760249</v>
          </cell>
          <cell r="AK132">
            <v>7527.4329702648</v>
          </cell>
          <cell r="AL132">
            <v>5940.83034660182</v>
          </cell>
          <cell r="AM132">
            <v>7375.65403851096</v>
          </cell>
          <cell r="AN132">
            <v>7790.47525520169</v>
          </cell>
        </row>
        <row r="132"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2">
          <cell r="BX132">
            <v>4.3686134559721</v>
          </cell>
          <cell r="BY132">
            <v>3.38860638124648</v>
          </cell>
          <cell r="BZ132">
            <v>3.33106117051503</v>
          </cell>
          <cell r="CA132">
            <v>3.53538093083135</v>
          </cell>
          <cell r="CB132">
            <v>2.86746519781895</v>
          </cell>
          <cell r="CC132">
            <v>3.28407890249307</v>
          </cell>
          <cell r="CD132">
            <v>3.42561720967145</v>
          </cell>
          <cell r="CE132">
            <v>3.2524053488336</v>
          </cell>
          <cell r="CF132">
            <v>3.82591157343191</v>
          </cell>
          <cell r="CG132">
            <v>3.49570662454828</v>
          </cell>
          <cell r="CH132">
            <v>3.75400379816366</v>
          </cell>
          <cell r="CI132">
            <v>4.16942177873429</v>
          </cell>
          <cell r="CJ132">
            <v>3.34580683803163</v>
          </cell>
          <cell r="CK132">
            <v>4.27166635395936</v>
          </cell>
          <cell r="CL132">
            <v>4.28651524714987</v>
          </cell>
          <cell r="CM132">
            <v>4.84185627400902</v>
          </cell>
          <cell r="CN132">
            <v>5.00810111841157</v>
          </cell>
          <cell r="CO132">
            <v>4.87466369314059</v>
          </cell>
          <cell r="CP132">
            <v>4.97461729432331</v>
          </cell>
          <cell r="CQ132">
            <v>4.83130819139594</v>
          </cell>
          <cell r="CR132">
            <v>4.74346607830065</v>
          </cell>
          <cell r="CS132">
            <v>4.99237884821099</v>
          </cell>
          <cell r="CT132">
            <v>4.87953217587839</v>
          </cell>
          <cell r="CU132">
            <v>5.05618746681575</v>
          </cell>
          <cell r="CV132">
            <v>4.90582540029242</v>
          </cell>
          <cell r="CW132">
            <v>4.88751108362991</v>
          </cell>
          <cell r="CX132">
            <v>4.9462743571084</v>
          </cell>
          <cell r="CY132">
            <v>4.86467041071384</v>
          </cell>
          <cell r="CZ132">
            <v>4.73053596979931</v>
          </cell>
          <cell r="DA132">
            <v>4.97928190892636</v>
          </cell>
        </row>
        <row r="133">
          <cell r="A133">
            <v>10142.1879208397</v>
          </cell>
          <cell r="B133">
            <v>8711.93873745025</v>
          </cell>
          <cell r="C133">
            <v>7253.2037428139</v>
          </cell>
          <cell r="D133">
            <v>7608.55999113972</v>
          </cell>
          <cell r="E133">
            <v>6881.39835890591</v>
          </cell>
          <cell r="F133">
            <v>7800.42104101393</v>
          </cell>
          <cell r="G133">
            <v>7647.41435949282</v>
          </cell>
          <cell r="H133">
            <v>8470.75520273736</v>
          </cell>
          <cell r="I133">
            <v>10219.8690326768</v>
          </cell>
          <cell r="J133">
            <v>9042.80028952783</v>
          </cell>
          <cell r="K133">
            <v>8275.26738093121</v>
          </cell>
          <cell r="L133">
            <v>9626.11100975745</v>
          </cell>
          <cell r="M133">
            <v>8824.29616501691</v>
          </cell>
          <cell r="N133">
            <v>9341.72787031494</v>
          </cell>
          <cell r="O133">
            <v>9404.91843498944</v>
          </cell>
        </row>
        <row r="133">
          <cell r="Z133">
            <v>8345.57177486236</v>
          </cell>
          <cell r="AA133">
            <v>7168.68101824478</v>
          </cell>
          <cell r="AB133">
            <v>5968.35050837258</v>
          </cell>
          <cell r="AC133">
            <v>6260.75793556639</v>
          </cell>
          <cell r="AD133">
            <v>5662.40779247115</v>
          </cell>
          <cell r="AE133">
            <v>6418.63217089146</v>
          </cell>
          <cell r="AF133">
            <v>6292.72953009695</v>
          </cell>
          <cell r="AG133">
            <v>6970.22142396674</v>
          </cell>
          <cell r="AH133">
            <v>8409.49223260265</v>
          </cell>
          <cell r="AI133">
            <v>7440.93280966862</v>
          </cell>
          <cell r="AJ133">
            <v>6809.36287345197</v>
          </cell>
          <cell r="AK133">
            <v>7920.9142023147</v>
          </cell>
          <cell r="AL133">
            <v>7261.13513007106</v>
          </cell>
          <cell r="AM133">
            <v>7686.90750471629</v>
          </cell>
          <cell r="AN133">
            <v>7738.90431221988</v>
          </cell>
        </row>
        <row r="133"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3">
          <cell r="BX133">
            <v>4.66900457172039</v>
          </cell>
          <cell r="BY133">
            <v>3.95324829013154</v>
          </cell>
          <cell r="BZ133">
            <v>3.33354379240009</v>
          </cell>
          <cell r="CA133">
            <v>3.49291332105703</v>
          </cell>
          <cell r="CB133">
            <v>3.20047593761229</v>
          </cell>
          <cell r="CC133">
            <v>3.62169288792663</v>
          </cell>
          <cell r="CD133">
            <v>3.6143720208243</v>
          </cell>
          <cell r="CE133">
            <v>3.83357244680544</v>
          </cell>
          <cell r="CF133">
            <v>4.68662267858653</v>
          </cell>
          <cell r="CG133">
            <v>4.18773646327699</v>
          </cell>
          <cell r="CH133">
            <v>3.7730336816357</v>
          </cell>
          <cell r="CI133">
            <v>4.55596510133219</v>
          </cell>
          <cell r="CJ133">
            <v>3.92495953992389</v>
          </cell>
          <cell r="CK133">
            <v>4.33366857078103</v>
          </cell>
          <cell r="CL133">
            <v>4.34750350231209</v>
          </cell>
          <cell r="CM133">
            <v>4.89709955385146</v>
          </cell>
          <cell r="CN133">
            <v>4.9681225479365</v>
          </cell>
          <cell r="CO133">
            <v>4.90518386639976</v>
          </cell>
          <cell r="CP133">
            <v>4.91073207110516</v>
          </cell>
          <cell r="CQ133">
            <v>4.84723094601489</v>
          </cell>
          <cell r="CR133">
            <v>4.85554522789702</v>
          </cell>
          <cell r="CS133">
            <v>4.76994475877059</v>
          </cell>
          <cell r="CT133">
            <v>4.98138415719182</v>
          </cell>
          <cell r="CU133">
            <v>4.91605711125976</v>
          </cell>
          <cell r="CV133">
            <v>4.86805162300274</v>
          </cell>
          <cell r="CW133">
            <v>4.94450626963426</v>
          </cell>
          <cell r="CX133">
            <v>4.76323552050842</v>
          </cell>
          <cell r="CY133">
            <v>5.06846521650769</v>
          </cell>
          <cell r="CZ133">
            <v>4.85962879184161</v>
          </cell>
          <cell r="DA133">
            <v>4.8769316819296</v>
          </cell>
        </row>
        <row r="134">
          <cell r="A134">
            <v>8435.97599927774</v>
          </cell>
          <cell r="B134">
            <v>7182.48033175367</v>
          </cell>
          <cell r="C134">
            <v>6552.89648722135</v>
          </cell>
          <cell r="D134">
            <v>6532.58926695538</v>
          </cell>
          <cell r="E134">
            <v>7914.2098522881</v>
          </cell>
          <cell r="F134">
            <v>6736.99425781763</v>
          </cell>
          <cell r="G134">
            <v>8197.02741151013</v>
          </cell>
          <cell r="H134">
            <v>9071.99465627442</v>
          </cell>
          <cell r="I134">
            <v>8625.25732405869</v>
          </cell>
          <cell r="J134">
            <v>8559.22903672002</v>
          </cell>
          <cell r="K134">
            <v>7477.8362433423</v>
          </cell>
          <cell r="L134">
            <v>10004.3486718366</v>
          </cell>
          <cell r="M134">
            <v>8663.59242216943</v>
          </cell>
          <cell r="N134">
            <v>9436.69309296892</v>
          </cell>
          <cell r="O134">
            <v>9604.66825476575</v>
          </cell>
        </row>
        <row r="134">
          <cell r="Z134">
            <v>6941.60310797711</v>
          </cell>
          <cell r="AA134">
            <v>5910.15524441445</v>
          </cell>
          <cell r="AB134">
            <v>5392.09768091357</v>
          </cell>
          <cell r="AC134">
            <v>5375.38773966615</v>
          </cell>
          <cell r="AD134">
            <v>6512.26410702563</v>
          </cell>
          <cell r="AE134">
            <v>5543.58384643279</v>
          </cell>
          <cell r="AF134">
            <v>6744.9825557569</v>
          </cell>
          <cell r="AG134">
            <v>7464.95560287724</v>
          </cell>
          <cell r="AH134">
            <v>7097.35459808258</v>
          </cell>
          <cell r="AI134">
            <v>7043.02275021533</v>
          </cell>
          <cell r="AJ134">
            <v>6153.19096595023</v>
          </cell>
          <cell r="AK134">
            <v>8232.14976425415</v>
          </cell>
          <cell r="AL134">
            <v>7128.89890738513</v>
          </cell>
          <cell r="AM134">
            <v>7765.05031650014</v>
          </cell>
          <cell r="AN134">
            <v>7903.26987820724</v>
          </cell>
        </row>
        <row r="134"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4">
          <cell r="BX134">
            <v>3.80834472703952</v>
          </cell>
          <cell r="BY134">
            <v>3.32970998910228</v>
          </cell>
          <cell r="BZ134">
            <v>3.09099612401374</v>
          </cell>
          <cell r="CA134">
            <v>3.04729477426051</v>
          </cell>
          <cell r="CB134">
            <v>3.67366153904163</v>
          </cell>
          <cell r="CC134">
            <v>3.07163137958668</v>
          </cell>
          <cell r="CD134">
            <v>3.8315366102168</v>
          </cell>
          <cell r="CE134">
            <v>4.15146364872081</v>
          </cell>
          <cell r="CF134">
            <v>4.05374527663862</v>
          </cell>
          <cell r="CG134">
            <v>4.0047529110569</v>
          </cell>
          <cell r="CH134">
            <v>3.49993360512816</v>
          </cell>
          <cell r="CI134">
            <v>4.55625529858194</v>
          </cell>
          <cell r="CJ134">
            <v>4.02869555576935</v>
          </cell>
          <cell r="CK134">
            <v>4.3740119108401</v>
          </cell>
          <cell r="CL134">
            <v>4.406904907313</v>
          </cell>
          <cell r="CM134">
            <v>4.99379443561315</v>
          </cell>
          <cell r="CN134">
            <v>4.86294788497369</v>
          </cell>
          <cell r="CO134">
            <v>4.77932348212859</v>
          </cell>
          <cell r="CP134">
            <v>4.83284053190729</v>
          </cell>
          <cell r="CQ134">
            <v>4.85668570217757</v>
          </cell>
          <cell r="CR134">
            <v>4.94457149059814</v>
          </cell>
          <cell r="CS134">
            <v>4.82297473370666</v>
          </cell>
          <cell r="CT134">
            <v>4.92643917642628</v>
          </cell>
          <cell r="CU134">
            <v>4.79675110078899</v>
          </cell>
          <cell r="CV134">
            <v>4.8182629912175</v>
          </cell>
          <cell r="CW134">
            <v>4.81667921250244</v>
          </cell>
          <cell r="CX134">
            <v>4.95008147975791</v>
          </cell>
          <cell r="CY134">
            <v>4.84802825452447</v>
          </cell>
          <cell r="CZ134">
            <v>4.86375229190419</v>
          </cell>
          <cell r="DA134">
            <v>4.91337903637031</v>
          </cell>
        </row>
        <row r="135">
          <cell r="A135">
            <v>9748.1377064657</v>
          </cell>
          <cell r="B135">
            <v>10169.8048736063</v>
          </cell>
          <cell r="C135">
            <v>8233.86579659506</v>
          </cell>
          <cell r="D135">
            <v>6707.72883348756</v>
          </cell>
          <cell r="E135">
            <v>7756.69635243131</v>
          </cell>
          <cell r="F135">
            <v>8561.60316574533</v>
          </cell>
          <cell r="G135">
            <v>8300.17673455576</v>
          </cell>
          <cell r="H135">
            <v>7412.83064046666</v>
          </cell>
          <cell r="I135">
            <v>8296.99257104472</v>
          </cell>
          <cell r="J135">
            <v>7769.82711622881</v>
          </cell>
          <cell r="K135">
            <v>8016.64114282473</v>
          </cell>
          <cell r="L135">
            <v>8581.97430295742</v>
          </cell>
          <cell r="M135">
            <v>8728.92714991453</v>
          </cell>
          <cell r="N135">
            <v>9922.21597813573</v>
          </cell>
          <cell r="O135">
            <v>9768.91934741232</v>
          </cell>
        </row>
        <row r="135">
          <cell r="Z135">
            <v>8021.32474132035</v>
          </cell>
          <cell r="AA135">
            <v>8368.29658171032</v>
          </cell>
          <cell r="AB135">
            <v>6775.29528405537</v>
          </cell>
          <cell r="AC135">
            <v>5519.50258298405</v>
          </cell>
          <cell r="AD135">
            <v>6382.65299857205</v>
          </cell>
          <cell r="AE135">
            <v>7044.97631924187</v>
          </cell>
          <cell r="AF135">
            <v>6829.85971300588</v>
          </cell>
          <cell r="AG135">
            <v>6099.70064129828</v>
          </cell>
          <cell r="AH135">
            <v>6827.2396013168</v>
          </cell>
          <cell r="AI135">
            <v>6393.45774135399</v>
          </cell>
          <cell r="AJ135">
            <v>6596.55042609578</v>
          </cell>
          <cell r="AK135">
            <v>7061.73885500497</v>
          </cell>
          <cell r="AL135">
            <v>7182.66005478682</v>
          </cell>
          <cell r="AM135">
            <v>8164.56629058026</v>
          </cell>
          <cell r="AN135">
            <v>8038.42506301357</v>
          </cell>
        </row>
        <row r="135"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5">
          <cell r="BX135">
            <v>4.48827985064022</v>
          </cell>
          <cell r="BY135">
            <v>4.59209932658698</v>
          </cell>
          <cell r="BZ135">
            <v>3.67253608933953</v>
          </cell>
          <cell r="CA135">
            <v>3.0946915904344</v>
          </cell>
          <cell r="CB135">
            <v>3.5642799096348</v>
          </cell>
          <cell r="CC135">
            <v>3.85904108768114</v>
          </cell>
          <cell r="CD135">
            <v>3.69012201313784</v>
          </cell>
          <cell r="CE135">
            <v>3.39821720679184</v>
          </cell>
          <cell r="CF135">
            <v>3.79412816567997</v>
          </cell>
          <cell r="CG135">
            <v>3.50921165286052</v>
          </cell>
          <cell r="CH135">
            <v>3.69832157160395</v>
          </cell>
          <cell r="CI135">
            <v>3.9888456135167</v>
          </cell>
          <cell r="CJ135">
            <v>4.00650205553013</v>
          </cell>
          <cell r="CK135">
            <v>4.49834734897345</v>
          </cell>
          <cell r="CL135">
            <v>4.62816785577095</v>
          </cell>
          <cell r="CM135">
            <v>4.89635960753789</v>
          </cell>
          <cell r="CN135">
            <v>4.99267074149534</v>
          </cell>
          <cell r="CO135">
            <v>5.05439630311888</v>
          </cell>
          <cell r="CP135">
            <v>4.88640772205839</v>
          </cell>
          <cell r="CQ135">
            <v>4.90610193008796</v>
          </cell>
          <cell r="CR135">
            <v>5.00158058587096</v>
          </cell>
          <cell r="CS135">
            <v>5.07081997629742</v>
          </cell>
          <cell r="CT135">
            <v>4.91772820551206</v>
          </cell>
          <cell r="CU135">
            <v>4.92992466627777</v>
          </cell>
          <cell r="CV135">
            <v>4.99152639162523</v>
          </cell>
          <cell r="CW135">
            <v>4.8867413348199</v>
          </cell>
          <cell r="CX135">
            <v>4.85033305730839</v>
          </cell>
          <cell r="CY135">
            <v>4.91164622538606</v>
          </cell>
          <cell r="CZ135">
            <v>4.97264284711533</v>
          </cell>
          <cell r="DA135">
            <v>4.75848825080096</v>
          </cell>
        </row>
        <row r="136">
          <cell r="A136">
            <v>8337.57308309494</v>
          </cell>
          <cell r="B136">
            <v>6851.69817146296</v>
          </cell>
          <cell r="C136">
            <v>7469.66401508529</v>
          </cell>
          <cell r="D136">
            <v>7628.18240357775</v>
          </cell>
          <cell r="E136">
            <v>7564.08961835684</v>
          </cell>
          <cell r="F136">
            <v>8094.06863497184</v>
          </cell>
          <cell r="G136">
            <v>7665.49365412596</v>
          </cell>
          <cell r="H136">
            <v>8177.0608113175</v>
          </cell>
          <cell r="I136">
            <v>7247.40098007424</v>
          </cell>
          <cell r="J136">
            <v>8324.68542277386</v>
          </cell>
          <cell r="K136">
            <v>7149.12966160094</v>
          </cell>
          <cell r="L136">
            <v>8387.20520425604</v>
          </cell>
          <cell r="M136">
            <v>7904.36561842119</v>
          </cell>
          <cell r="N136">
            <v>9166.85311582983</v>
          </cell>
          <cell r="O136">
            <v>9497.53424843559</v>
          </cell>
        </row>
        <row r="136">
          <cell r="Z136">
            <v>6860.63156551812</v>
          </cell>
          <cell r="AA136">
            <v>5637.96878108952</v>
          </cell>
          <cell r="AB136">
            <v>6146.4663895559</v>
          </cell>
          <cell r="AC136">
            <v>6276.90437780112</v>
          </cell>
          <cell r="AD136">
            <v>6224.16517167648</v>
          </cell>
          <cell r="AE136">
            <v>6660.26219106254</v>
          </cell>
          <cell r="AF136">
            <v>6307.60620682364</v>
          </cell>
          <cell r="AG136">
            <v>6728.55289616983</v>
          </cell>
          <cell r="AH136">
            <v>5963.57566360395</v>
          </cell>
          <cell r="AI136">
            <v>6850.02686216821</v>
          </cell>
          <cell r="AJ136">
            <v>5882.7124072602</v>
          </cell>
          <cell r="AK136">
            <v>6901.47171093068</v>
          </cell>
          <cell r="AL136">
            <v>6504.16370887229</v>
          </cell>
          <cell r="AM136">
            <v>7543.01056388283</v>
          </cell>
          <cell r="AN136">
            <v>7815.11389585557</v>
          </cell>
        </row>
        <row r="136"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6">
          <cell r="BX136">
            <v>3.95094958189033</v>
          </cell>
          <cell r="BY136">
            <v>3.22719281627968</v>
          </cell>
          <cell r="BZ136">
            <v>3.46496687253146</v>
          </cell>
          <cell r="CA136">
            <v>3.42398103662745</v>
          </cell>
          <cell r="CB136">
            <v>3.40911316065917</v>
          </cell>
          <cell r="CC136">
            <v>3.63698849936173</v>
          </cell>
          <cell r="CD136">
            <v>3.60884648360835</v>
          </cell>
          <cell r="CE136">
            <v>3.85304466941706</v>
          </cell>
          <cell r="CF136">
            <v>3.41346374724317</v>
          </cell>
          <cell r="CG136">
            <v>3.86587999286311</v>
          </cell>
          <cell r="CH136">
            <v>3.27603042304708</v>
          </cell>
          <cell r="CI136">
            <v>3.84675614636509</v>
          </cell>
          <cell r="CJ136">
            <v>3.58767487001894</v>
          </cell>
          <cell r="CK136">
            <v>4.2511550566309</v>
          </cell>
          <cell r="CL136">
            <v>4.50303130623543</v>
          </cell>
          <cell r="CM136">
            <v>4.75740084120238</v>
          </cell>
          <cell r="CN136">
            <v>4.78635479519038</v>
          </cell>
          <cell r="CO136">
            <v>4.85996968036983</v>
          </cell>
          <cell r="CP136">
            <v>5.02251563644296</v>
          </cell>
          <cell r="CQ136">
            <v>5.00203616484364</v>
          </cell>
          <cell r="CR136">
            <v>5.01714362785206</v>
          </cell>
          <cell r="CS136">
            <v>4.78854198256959</v>
          </cell>
          <cell r="CT136">
            <v>4.78437004446789</v>
          </cell>
          <cell r="CU136">
            <v>4.78650563525808</v>
          </cell>
          <cell r="CV136">
            <v>4.8545730641663</v>
          </cell>
          <cell r="CW136">
            <v>4.91967967711146</v>
          </cell>
          <cell r="CX136">
            <v>4.91534710138815</v>
          </cell>
          <cell r="CY136">
            <v>4.96690119513423</v>
          </cell>
          <cell r="CZ136">
            <v>4.8612158558103</v>
          </cell>
          <cell r="DA136">
            <v>4.75485722648674</v>
          </cell>
        </row>
        <row r="137">
          <cell r="A137">
            <v>8168.8337368572</v>
          </cell>
          <cell r="B137">
            <v>6418.34650269009</v>
          </cell>
          <cell r="C137">
            <v>7553.06248167324</v>
          </cell>
          <cell r="D137">
            <v>7084.16715494006</v>
          </cell>
          <cell r="E137">
            <v>7186.37219767498</v>
          </cell>
          <cell r="F137">
            <v>6928.02515188415</v>
          </cell>
          <cell r="G137">
            <v>7884.58861974729</v>
          </cell>
          <cell r="H137">
            <v>8182.7752146499</v>
          </cell>
          <cell r="I137">
            <v>9603.04455211776</v>
          </cell>
          <cell r="J137">
            <v>8623.01122495805</v>
          </cell>
          <cell r="K137">
            <v>8077.62432540693</v>
          </cell>
          <cell r="L137">
            <v>8211.83246583263</v>
          </cell>
          <cell r="M137">
            <v>8458.7430670721</v>
          </cell>
          <cell r="N137">
            <v>9459.81780711724</v>
          </cell>
          <cell r="O137">
            <v>8325.51863007533</v>
          </cell>
        </row>
        <row r="137">
          <cell r="Z137">
            <v>6721.78318918536</v>
          </cell>
          <cell r="AA137">
            <v>5281.3822650707</v>
          </cell>
          <cell r="AB137">
            <v>6215.09141349113</v>
          </cell>
          <cell r="AC137">
            <v>5829.25754463639</v>
          </cell>
          <cell r="AD137">
            <v>5913.35769408684</v>
          </cell>
          <cell r="AE137">
            <v>5700.77498212182</v>
          </cell>
          <cell r="AF137">
            <v>6487.8900642492</v>
          </cell>
          <cell r="AG137">
            <v>6733.25503376906</v>
          </cell>
          <cell r="AH137">
            <v>7901.93380288547</v>
          </cell>
          <cell r="AI137">
            <v>7095.50637939406</v>
          </cell>
          <cell r="AJ137">
            <v>6646.73087347771</v>
          </cell>
          <cell r="AK137">
            <v>6757.16500045656</v>
          </cell>
          <cell r="AL137">
            <v>6960.33715233361</v>
          </cell>
          <cell r="AM137">
            <v>7784.07865271362</v>
          </cell>
          <cell r="AN137">
            <v>6850.7124727477</v>
          </cell>
        </row>
        <row r="137"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7">
          <cell r="BX137">
            <v>3.71852747606895</v>
          </cell>
          <cell r="BY137">
            <v>2.90649471159749</v>
          </cell>
          <cell r="BZ137">
            <v>3.5722332432172</v>
          </cell>
          <cell r="CA137">
            <v>3.24371225818156</v>
          </cell>
          <cell r="CB137">
            <v>3.28774023897246</v>
          </cell>
          <cell r="CC137">
            <v>3.14686250850082</v>
          </cell>
          <cell r="CD137">
            <v>3.66093151111529</v>
          </cell>
          <cell r="CE137">
            <v>3.73244079410717</v>
          </cell>
          <cell r="CF137">
            <v>4.3614430475179</v>
          </cell>
          <cell r="CG137">
            <v>3.95702663994636</v>
          </cell>
          <cell r="CH137">
            <v>3.65214701609913</v>
          </cell>
          <cell r="CI137">
            <v>3.83227714102122</v>
          </cell>
          <cell r="CJ137">
            <v>3.85554742052968</v>
          </cell>
          <cell r="CK137">
            <v>4.34099073583755</v>
          </cell>
          <cell r="CL137">
            <v>3.76834598654963</v>
          </cell>
          <cell r="CM137">
            <v>4.95245617316261</v>
          </cell>
          <cell r="CN137">
            <v>4.97834742121229</v>
          </cell>
          <cell r="CO137">
            <v>4.76666738951781</v>
          </cell>
          <cell r="CP137">
            <v>4.92354664787539</v>
          </cell>
          <cell r="CQ137">
            <v>4.9276946492777</v>
          </cell>
          <cell r="CR137">
            <v>4.9632170305067</v>
          </cell>
          <cell r="CS137">
            <v>4.85533291675826</v>
          </cell>
          <cell r="CT137">
            <v>4.94241572277464</v>
          </cell>
          <cell r="CU137">
            <v>4.96375476434481</v>
          </cell>
          <cell r="CV137">
            <v>4.91271484223637</v>
          </cell>
          <cell r="CW137">
            <v>4.98616881820442</v>
          </cell>
          <cell r="CX137">
            <v>4.83075209384137</v>
          </cell>
          <cell r="CY137">
            <v>4.94596869802958</v>
          </cell>
          <cell r="CZ137">
            <v>4.9127593634526</v>
          </cell>
          <cell r="DA137">
            <v>4.98071974675214</v>
          </cell>
        </row>
        <row r="138">
          <cell r="A138">
            <v>9337.77074648653</v>
          </cell>
          <cell r="B138">
            <v>6885.75625122131</v>
          </cell>
          <cell r="C138">
            <v>7066.60311272115</v>
          </cell>
          <cell r="D138">
            <v>8521.50119035633</v>
          </cell>
          <cell r="E138">
            <v>7440.37799052864</v>
          </cell>
          <cell r="F138">
            <v>6728.72084971384</v>
          </cell>
          <cell r="G138">
            <v>7805.98421199939</v>
          </cell>
          <cell r="H138">
            <v>8104.24519377176</v>
          </cell>
          <cell r="I138">
            <v>8177.71840285579</v>
          </cell>
          <cell r="J138">
            <v>8697.83417625582</v>
          </cell>
          <cell r="K138">
            <v>7655.65032165006</v>
          </cell>
          <cell r="L138">
            <v>9309.60410367023</v>
          </cell>
          <cell r="M138">
            <v>9362.78226147716</v>
          </cell>
          <cell r="N138">
            <v>8114.11112609811</v>
          </cell>
          <cell r="O138">
            <v>10006.810617875</v>
          </cell>
        </row>
        <row r="138">
          <cell r="Z138">
            <v>7683.65135710891</v>
          </cell>
          <cell r="AA138">
            <v>5665.99371529067</v>
          </cell>
          <cell r="AB138">
            <v>5814.80484703912</v>
          </cell>
          <cell r="AC138">
            <v>7011.97812235035</v>
          </cell>
          <cell r="AD138">
            <v>6122.36817506356</v>
          </cell>
          <cell r="AE138">
            <v>5536.77601347882</v>
          </cell>
          <cell r="AF138">
            <v>6423.20986587378</v>
          </cell>
          <cell r="AG138">
            <v>6668.63604516076</v>
          </cell>
          <cell r="AH138">
            <v>6729.09400006419</v>
          </cell>
          <cell r="AI138">
            <v>7157.07497931908</v>
          </cell>
          <cell r="AJ138">
            <v>6299.50655038634</v>
          </cell>
          <cell r="AK138">
            <v>7660.47423387722</v>
          </cell>
          <cell r="AL138">
            <v>7704.23226087263</v>
          </cell>
          <cell r="AM138">
            <v>6676.75429804644</v>
          </cell>
          <cell r="AN138">
            <v>8234.17559413717</v>
          </cell>
        </row>
        <row r="138"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8">
          <cell r="BX138">
            <v>4.23441383704065</v>
          </cell>
          <cell r="BY138">
            <v>3.26172272165103</v>
          </cell>
          <cell r="BZ138">
            <v>3.33537282629854</v>
          </cell>
          <cell r="CA138">
            <v>3.96957751699757</v>
          </cell>
          <cell r="CB138">
            <v>3.42105638919037</v>
          </cell>
          <cell r="CC138">
            <v>3.08532969693413</v>
          </cell>
          <cell r="CD138">
            <v>3.64529975270677</v>
          </cell>
          <cell r="CE138">
            <v>3.73235366789201</v>
          </cell>
          <cell r="CF138">
            <v>3.65994449912261</v>
          </cell>
          <cell r="CG138">
            <v>3.92322404544003</v>
          </cell>
          <cell r="CH138">
            <v>3.67901176877472</v>
          </cell>
          <cell r="CI138">
            <v>4.3563443499864</v>
          </cell>
          <cell r="CJ138">
            <v>4.33544725901135</v>
          </cell>
          <cell r="CK138">
            <v>3.76076890431174</v>
          </cell>
          <cell r="CL138">
            <v>4.62257649786688</v>
          </cell>
          <cell r="CM138">
            <v>4.97143180110845</v>
          </cell>
          <cell r="CN138">
            <v>4.75922442757291</v>
          </cell>
          <cell r="CO138">
            <v>4.77636924365915</v>
          </cell>
          <cell r="CP138">
            <v>4.83953238929915</v>
          </cell>
          <cell r="CQ138">
            <v>4.90305026585661</v>
          </cell>
          <cell r="CR138">
            <v>4.91657321649298</v>
          </cell>
          <cell r="CS138">
            <v>4.82754133892617</v>
          </cell>
          <cell r="CT138">
            <v>4.89509766915665</v>
          </cell>
          <cell r="CU138">
            <v>5.03720042126272</v>
          </cell>
          <cell r="CV138">
            <v>4.99803844332192</v>
          </cell>
          <cell r="CW138">
            <v>4.69118424744833</v>
          </cell>
          <cell r="CX138">
            <v>4.817709288942</v>
          </cell>
          <cell r="CY138">
            <v>4.86858318997051</v>
          </cell>
          <cell r="CZ138">
            <v>4.86402594637547</v>
          </cell>
          <cell r="DA138">
            <v>4.88026216544541</v>
          </cell>
        </row>
        <row r="139">
          <cell r="A139">
            <v>8191.66151346535</v>
          </cell>
          <cell r="B139">
            <v>7169.81774001005</v>
          </cell>
          <cell r="C139">
            <v>7394.34652867716</v>
          </cell>
          <cell r="D139">
            <v>7033.82247465454</v>
          </cell>
          <cell r="E139">
            <v>7304.19841496279</v>
          </cell>
          <cell r="F139">
            <v>7487.88904876387</v>
          </cell>
          <cell r="G139">
            <v>8808.71111884078</v>
          </cell>
          <cell r="H139">
            <v>8130.06816829633</v>
          </cell>
          <cell r="I139">
            <v>7891.79816726498</v>
          </cell>
          <cell r="J139">
            <v>7851.76738962674</v>
          </cell>
          <cell r="K139">
            <v>6964.12483107539</v>
          </cell>
          <cell r="L139">
            <v>7772.48982992715</v>
          </cell>
          <cell r="M139">
            <v>7975.64431766708</v>
          </cell>
          <cell r="N139">
            <v>9794.20346424628</v>
          </cell>
          <cell r="O139">
            <v>9887.55171344489</v>
          </cell>
        </row>
        <row r="139">
          <cell r="Z139">
            <v>6740.56718822291</v>
          </cell>
          <cell r="AA139">
            <v>5899.73574035113</v>
          </cell>
          <cell r="AB139">
            <v>6084.49085788292</v>
          </cell>
          <cell r="AC139">
            <v>5787.8310648586</v>
          </cell>
          <cell r="AD139">
            <v>6010.31183859795</v>
          </cell>
          <cell r="AE139">
            <v>6161.46298869713</v>
          </cell>
          <cell r="AF139">
            <v>7248.31086350327</v>
          </cell>
          <cell r="AG139">
            <v>6689.88466419812</v>
          </cell>
          <cell r="AH139">
            <v>6493.8224919209</v>
          </cell>
          <cell r="AI139">
            <v>6460.88288060715</v>
          </cell>
          <cell r="AJ139">
            <v>5730.47986099918</v>
          </cell>
          <cell r="AK139">
            <v>6395.64877434005</v>
          </cell>
          <cell r="AL139">
            <v>6562.81589568034</v>
          </cell>
          <cell r="AM139">
            <v>8059.23027915122</v>
          </cell>
          <cell r="AN139">
            <v>8136.04255277751</v>
          </cell>
        </row>
        <row r="139"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39">
          <cell r="BX139">
            <v>3.76045800464851</v>
          </cell>
          <cell r="BY139">
            <v>3.34665899094521</v>
          </cell>
          <cell r="BZ139">
            <v>3.3352474944317</v>
          </cell>
          <cell r="CA139">
            <v>3.10573807133712</v>
          </cell>
          <cell r="CB139">
            <v>3.41216714770697</v>
          </cell>
          <cell r="CC139">
            <v>3.41479844082323</v>
          </cell>
          <cell r="CD139">
            <v>4.01983731267553</v>
          </cell>
          <cell r="CE139">
            <v>3.81719776986554</v>
          </cell>
          <cell r="CF139">
            <v>3.58123296842055</v>
          </cell>
          <cell r="CG139">
            <v>3.58781604439378</v>
          </cell>
          <cell r="CH139">
            <v>3.2476983073082</v>
          </cell>
          <cell r="CI139">
            <v>3.61127101370603</v>
          </cell>
          <cell r="CJ139">
            <v>3.65919016774872</v>
          </cell>
          <cell r="CK139">
            <v>4.62163528949275</v>
          </cell>
          <cell r="CL139">
            <v>4.5925637605899</v>
          </cell>
          <cell r="CM139">
            <v>4.91091971833373</v>
          </cell>
          <cell r="CN139">
            <v>4.82978983109381</v>
          </cell>
          <cell r="CO139">
            <v>4.99808125023206</v>
          </cell>
          <cell r="CP139">
            <v>5.10573366019386</v>
          </cell>
          <cell r="CQ139">
            <v>4.82585027760041</v>
          </cell>
          <cell r="CR139">
            <v>4.94340172912486</v>
          </cell>
          <cell r="CS139">
            <v>4.940096920039</v>
          </cell>
          <cell r="CT139">
            <v>4.80154611832831</v>
          </cell>
          <cell r="CU139">
            <v>4.96792435881657</v>
          </cell>
          <cell r="CV139">
            <v>4.93365567491231</v>
          </cell>
          <cell r="CW139">
            <v>4.83417588060016</v>
          </cell>
          <cell r="CX139">
            <v>4.85212141172664</v>
          </cell>
          <cell r="CY139">
            <v>4.91374230311569</v>
          </cell>
          <cell r="CZ139">
            <v>4.77754768031515</v>
          </cell>
          <cell r="DA139">
            <v>4.85361308059293</v>
          </cell>
        </row>
        <row r="140">
          <cell r="A140">
            <v>8596.88026373639</v>
          </cell>
          <cell r="B140">
            <v>7532.18203422664</v>
          </cell>
          <cell r="C140">
            <v>8031.89974205058</v>
          </cell>
          <cell r="D140">
            <v>6832.3277085045</v>
          </cell>
          <cell r="E140">
            <v>7527.40574116364</v>
          </cell>
          <cell r="F140">
            <v>7838.16619223613</v>
          </cell>
          <cell r="G140">
            <v>6549.00644586056</v>
          </cell>
          <cell r="H140">
            <v>6963.82171934255</v>
          </cell>
          <cell r="I140">
            <v>9138.00845432099</v>
          </cell>
          <cell r="J140">
            <v>9253.64264499991</v>
          </cell>
          <cell r="K140">
            <v>8709.22994205498</v>
          </cell>
          <cell r="L140">
            <v>8825.75581400761</v>
          </cell>
          <cell r="M140">
            <v>8881.56706917004</v>
          </cell>
          <cell r="N140">
            <v>9642.72988965112</v>
          </cell>
          <cell r="O140">
            <v>9929.77437879806</v>
          </cell>
        </row>
        <row r="140">
          <cell r="Z140">
            <v>7074.00433130309</v>
          </cell>
          <cell r="AA140">
            <v>6197.90978816363</v>
          </cell>
          <cell r="AB140">
            <v>6609.10607345876</v>
          </cell>
          <cell r="AC140">
            <v>5622.0296572837</v>
          </cell>
          <cell r="AD140">
            <v>6193.97958130036</v>
          </cell>
          <cell r="AE140">
            <v>6449.69103818287</v>
          </cell>
          <cell r="AF140">
            <v>5388.89673259383</v>
          </cell>
          <cell r="AG140">
            <v>5730.23044334473</v>
          </cell>
          <cell r="AH140">
            <v>7519.27552812698</v>
          </cell>
          <cell r="AI140">
            <v>7614.42594788565</v>
          </cell>
          <cell r="AJ140">
            <v>7166.45206660524</v>
          </cell>
          <cell r="AK140">
            <v>7262.33621266912</v>
          </cell>
          <cell r="AL140">
            <v>7308.26090263135</v>
          </cell>
          <cell r="AM140">
            <v>7934.58916634149</v>
          </cell>
          <cell r="AN140">
            <v>8170.78577455383</v>
          </cell>
        </row>
        <row r="140"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0">
          <cell r="BX140">
            <v>4.02031341446689</v>
          </cell>
          <cell r="BY140">
            <v>3.4754565276415</v>
          </cell>
          <cell r="BZ140">
            <v>3.81931936808264</v>
          </cell>
          <cell r="CA140">
            <v>3.12199609433242</v>
          </cell>
          <cell r="CB140">
            <v>3.52908650796908</v>
          </cell>
          <cell r="CC140">
            <v>3.58871189245046</v>
          </cell>
          <cell r="CD140">
            <v>3.09115564550813</v>
          </cell>
          <cell r="CE140">
            <v>3.21602269814267</v>
          </cell>
          <cell r="CF140">
            <v>4.23504038203331</v>
          </cell>
          <cell r="CG140">
            <v>4.20548707640471</v>
          </cell>
          <cell r="CH140">
            <v>4.13774313061054</v>
          </cell>
          <cell r="CI140">
            <v>4.20504703138573</v>
          </cell>
          <cell r="CJ140">
            <v>4.19003747517137</v>
          </cell>
          <cell r="CK140">
            <v>4.32434208453321</v>
          </cell>
          <cell r="CL140">
            <v>4.52997196244543</v>
          </cell>
          <cell r="CM140">
            <v>4.82072708924909</v>
          </cell>
          <cell r="CN140">
            <v>4.88585445596566</v>
          </cell>
          <cell r="CO140">
            <v>4.74093370630442</v>
          </cell>
          <cell r="CP140">
            <v>4.93364517874359</v>
          </cell>
          <cell r="CQ140">
            <v>4.80855514131944</v>
          </cell>
          <cell r="CR140">
            <v>4.92387991444883</v>
          </cell>
          <cell r="CS140">
            <v>4.77623980490844</v>
          </cell>
          <cell r="CT140">
            <v>4.88157670581193</v>
          </cell>
          <cell r="CU140">
            <v>4.86435854519292</v>
          </cell>
          <cell r="CV140">
            <v>4.96052908357666</v>
          </cell>
          <cell r="CW140">
            <v>4.74512666233976</v>
          </cell>
          <cell r="CX140">
            <v>4.73165017966575</v>
          </cell>
          <cell r="CY140">
            <v>4.77862852745249</v>
          </cell>
          <cell r="CZ140">
            <v>5.02703070912964</v>
          </cell>
          <cell r="DA140">
            <v>4.94168940479443</v>
          </cell>
        </row>
        <row r="141">
          <cell r="A141">
            <v>10576.3735050892</v>
          </cell>
          <cell r="B141">
            <v>8563.15246415552</v>
          </cell>
          <cell r="C141">
            <v>7097.51758786911</v>
          </cell>
          <cell r="D141">
            <v>8017.91535138962</v>
          </cell>
          <cell r="E141">
            <v>8735.13154245177</v>
          </cell>
          <cell r="F141">
            <v>7725.72055328174</v>
          </cell>
          <cell r="G141">
            <v>7189.93706793796</v>
          </cell>
          <cell r="H141">
            <v>7832.50897813514</v>
          </cell>
          <cell r="I141">
            <v>7792.18364808732</v>
          </cell>
          <cell r="J141">
            <v>8743.76951815232</v>
          </cell>
          <cell r="K141">
            <v>7831.47005796643</v>
          </cell>
          <cell r="L141">
            <v>8235.41872400838</v>
          </cell>
          <cell r="M141">
            <v>9233.40904054538</v>
          </cell>
          <cell r="N141">
            <v>8760.49834844345</v>
          </cell>
          <cell r="O141">
            <v>8629.37991010245</v>
          </cell>
        </row>
        <row r="141">
          <cell r="Z141">
            <v>8702.84448418766</v>
          </cell>
          <cell r="AA141">
            <v>7046.25117050511</v>
          </cell>
          <cell r="AB141">
            <v>5840.2430437323</v>
          </cell>
          <cell r="AC141">
            <v>6597.59891771489</v>
          </cell>
          <cell r="AD141">
            <v>7187.76538350317</v>
          </cell>
          <cell r="AE141">
            <v>6357.16434098612</v>
          </cell>
          <cell r="AF141">
            <v>5916.29107304609</v>
          </cell>
          <cell r="AG141">
            <v>6445.0359591512</v>
          </cell>
          <cell r="AH141">
            <v>6411.85397328328</v>
          </cell>
          <cell r="AI141">
            <v>7194.87320350819</v>
          </cell>
          <cell r="AJ141">
            <v>6444.18107626952</v>
          </cell>
          <cell r="AK141">
            <v>6776.57312146975</v>
          </cell>
          <cell r="AL141">
            <v>7597.77658193448</v>
          </cell>
          <cell r="AM141">
            <v>7208.6386410049</v>
          </cell>
          <cell r="AN141">
            <v>7100.74689745573</v>
          </cell>
        </row>
        <row r="141"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1">
          <cell r="BX141">
            <v>4.89911479867629</v>
          </cell>
          <cell r="BY141">
            <v>3.87458937400304</v>
          </cell>
          <cell r="BZ141">
            <v>3.29706400998205</v>
          </cell>
          <cell r="CA141">
            <v>3.7122930284999</v>
          </cell>
          <cell r="CB141">
            <v>3.90318873344168</v>
          </cell>
          <cell r="CC141">
            <v>3.58307959812631</v>
          </cell>
          <cell r="CD141">
            <v>3.3253174982403</v>
          </cell>
          <cell r="CE141">
            <v>3.66076453288214</v>
          </cell>
          <cell r="CF141">
            <v>3.68133598998186</v>
          </cell>
          <cell r="CG141">
            <v>3.95338476414738</v>
          </cell>
          <cell r="CH141">
            <v>3.64990972274315</v>
          </cell>
          <cell r="CI141">
            <v>3.7397364078777</v>
          </cell>
          <cell r="CJ141">
            <v>4.15563872299412</v>
          </cell>
          <cell r="CK141">
            <v>4.13134927257711</v>
          </cell>
          <cell r="CL141">
            <v>3.97515401558839</v>
          </cell>
          <cell r="CM141">
            <v>4.86688116640213</v>
          </cell>
          <cell r="CN141">
            <v>4.98241126064579</v>
          </cell>
          <cell r="CO141">
            <v>4.85300431680921</v>
          </cell>
          <cell r="CP141">
            <v>4.86912356713814</v>
          </cell>
          <cell r="CQ141">
            <v>5.04523589425423</v>
          </cell>
          <cell r="CR141">
            <v>4.86087125012495</v>
          </cell>
          <cell r="CS141">
            <v>4.87442677189772</v>
          </cell>
          <cell r="CT141">
            <v>4.82348225519325</v>
          </cell>
          <cell r="CU141">
            <v>4.77183372076866</v>
          </cell>
          <cell r="CV141">
            <v>4.98610243005926</v>
          </cell>
          <cell r="CW141">
            <v>4.83718556376988</v>
          </cell>
          <cell r="CX141">
            <v>4.96450865316135</v>
          </cell>
          <cell r="CY141">
            <v>5.00905580090408</v>
          </cell>
          <cell r="CZ141">
            <v>4.78044667826959</v>
          </cell>
          <cell r="DA141">
            <v>4.89392386122184</v>
          </cell>
        </row>
        <row r="142">
          <cell r="A142">
            <v>7706.31361133806</v>
          </cell>
          <cell r="B142">
            <v>8772.98343612772</v>
          </cell>
          <cell r="C142">
            <v>7502.68236739059</v>
          </cell>
          <cell r="D142">
            <v>7955.34131313665</v>
          </cell>
          <cell r="E142">
            <v>7793.2072297366</v>
          </cell>
          <cell r="F142">
            <v>8200.41832548608</v>
          </cell>
          <cell r="G142">
            <v>7678.9513917551</v>
          </cell>
          <cell r="H142">
            <v>8587.42428279899</v>
          </cell>
          <cell r="I142">
            <v>8909.67299600801</v>
          </cell>
          <cell r="J142">
            <v>8464.65719282388</v>
          </cell>
          <cell r="K142">
            <v>8295.40266820181</v>
          </cell>
          <cell r="L142">
            <v>7643.53278430208</v>
          </cell>
          <cell r="M142">
            <v>7582.51962166321</v>
          </cell>
          <cell r="N142">
            <v>9052.99793957863</v>
          </cell>
          <cell r="O142">
            <v>10659.9548864326</v>
          </cell>
        </row>
        <row r="142">
          <cell r="Z142">
            <v>6341.19520018675</v>
          </cell>
          <cell r="AA142">
            <v>7218.9120845851</v>
          </cell>
          <cell r="AB142">
            <v>6173.63577659569</v>
          </cell>
          <cell r="AC142">
            <v>6546.10942338101</v>
          </cell>
          <cell r="AD142">
            <v>6412.69623475468</v>
          </cell>
          <cell r="AE142">
            <v>6747.77279354284</v>
          </cell>
          <cell r="AF142">
            <v>6318.68000235848</v>
          </cell>
          <cell r="AG142">
            <v>7066.22340984602</v>
          </cell>
          <cell r="AH142">
            <v>7331.38806528659</v>
          </cell>
          <cell r="AI142">
            <v>6965.20363295222</v>
          </cell>
          <cell r="AJ142">
            <v>6825.93133840606</v>
          </cell>
          <cell r="AK142">
            <v>6289.53554822571</v>
          </cell>
          <cell r="AL142">
            <v>6239.33043154001</v>
          </cell>
          <cell r="AM142">
            <v>7449.32401885327</v>
          </cell>
          <cell r="AN142">
            <v>8771.62002083596</v>
          </cell>
        </row>
        <row r="142"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2">
          <cell r="BX142">
            <v>3.64131162729439</v>
          </cell>
          <cell r="BY142">
            <v>4.01962370691868</v>
          </cell>
          <cell r="BZ142">
            <v>3.44596024186501</v>
          </cell>
          <cell r="CA142">
            <v>3.65379463912053</v>
          </cell>
          <cell r="CB142">
            <v>3.60300401193053</v>
          </cell>
          <cell r="CC142">
            <v>3.82474004299866</v>
          </cell>
          <cell r="CD142">
            <v>3.58252136133651</v>
          </cell>
          <cell r="CE142">
            <v>3.97593055140788</v>
          </cell>
          <cell r="CF142">
            <v>4.11999724663913</v>
          </cell>
          <cell r="CG142">
            <v>4.00200493839794</v>
          </cell>
          <cell r="CH142">
            <v>3.7391630499749</v>
          </cell>
          <cell r="CI142">
            <v>3.55788529760001</v>
          </cell>
          <cell r="CJ142">
            <v>3.54694330471735</v>
          </cell>
          <cell r="CK142">
            <v>4.10942087521411</v>
          </cell>
          <cell r="CL142">
            <v>4.9623732314995</v>
          </cell>
          <cell r="CM142">
            <v>4.77112076992625</v>
          </cell>
          <cell r="CN142">
            <v>4.9203215946777</v>
          </cell>
          <cell r="CO142">
            <v>4.90837660148276</v>
          </cell>
          <cell r="CP142">
            <v>4.90847136656379</v>
          </cell>
          <cell r="CQ142">
            <v>4.8762173791575</v>
          </cell>
          <cell r="CR142">
            <v>4.83354385960785</v>
          </cell>
          <cell r="CS142">
            <v>4.83219786156358</v>
          </cell>
          <cell r="CT142">
            <v>4.86917865919558</v>
          </cell>
          <cell r="CU142">
            <v>4.87524468998138</v>
          </cell>
          <cell r="CV142">
            <v>4.7682973842007</v>
          </cell>
          <cell r="CW142">
            <v>5.00143521400685</v>
          </cell>
          <cell r="CX142">
            <v>4.84321522488033</v>
          </cell>
          <cell r="CY142">
            <v>4.81937671630873</v>
          </cell>
          <cell r="CZ142">
            <v>4.96641924025476</v>
          </cell>
          <cell r="DA142">
            <v>4.84281100038527</v>
          </cell>
        </row>
        <row r="143">
          <cell r="A143">
            <v>8320.13281593986</v>
          </cell>
          <cell r="B143">
            <v>7530.760083996</v>
          </cell>
          <cell r="C143">
            <v>6559.52831972473</v>
          </cell>
          <cell r="D143">
            <v>7835.16985804066</v>
          </cell>
          <cell r="E143">
            <v>6548.28461225241</v>
          </cell>
          <cell r="F143">
            <v>7526.33136775325</v>
          </cell>
          <cell r="G143">
            <v>7963.35069198319</v>
          </cell>
          <cell r="H143">
            <v>7228.80774592938</v>
          </cell>
          <cell r="I143">
            <v>7162.11838855445</v>
          </cell>
          <cell r="J143">
            <v>8689.56525849011</v>
          </cell>
          <cell r="K143">
            <v>8917.5675883951</v>
          </cell>
          <cell r="L143">
            <v>9127.56671882814</v>
          </cell>
          <cell r="M143">
            <v>9439.31670986821</v>
          </cell>
          <cell r="N143">
            <v>7661.84716854463</v>
          </cell>
          <cell r="O143">
            <v>8253.38225776436</v>
          </cell>
        </row>
        <row r="143">
          <cell r="Z143">
            <v>6846.28071711622</v>
          </cell>
          <cell r="AA143">
            <v>6196.73972625957</v>
          </cell>
          <cell r="AB143">
            <v>5397.55473165921</v>
          </cell>
          <cell r="AC143">
            <v>6447.22548318774</v>
          </cell>
          <cell r="AD143">
            <v>5388.30276665341</v>
          </cell>
          <cell r="AE143">
            <v>6193.09552546553</v>
          </cell>
          <cell r="AF143">
            <v>6552.69999797474</v>
          </cell>
          <cell r="AG143">
            <v>5948.27608807904</v>
          </cell>
          <cell r="AH143">
            <v>5893.40027401051</v>
          </cell>
          <cell r="AI143">
            <v>7150.27084127186</v>
          </cell>
          <cell r="AJ143">
            <v>7337.88418702225</v>
          </cell>
          <cell r="AK143">
            <v>7510.68347149286</v>
          </cell>
          <cell r="AL143">
            <v>7767.20917840584</v>
          </cell>
          <cell r="AM143">
            <v>6304.60567011672</v>
          </cell>
          <cell r="AN143">
            <v>6791.35454353182</v>
          </cell>
        </row>
        <row r="143"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3">
          <cell r="BX143">
            <v>3.76928595943353</v>
          </cell>
          <cell r="BY143">
            <v>3.43215359623833</v>
          </cell>
          <cell r="BZ143">
            <v>2.92897167857225</v>
          </cell>
          <cell r="CA143">
            <v>3.47989339545456</v>
          </cell>
          <cell r="CB143">
            <v>3.05268462149356</v>
          </cell>
          <cell r="CC143">
            <v>3.49549853486446</v>
          </cell>
          <cell r="CD143">
            <v>3.70720350132216</v>
          </cell>
          <cell r="CE143">
            <v>3.37913581946263</v>
          </cell>
          <cell r="CF143">
            <v>3.2680642537173</v>
          </cell>
          <cell r="CG143">
            <v>3.96104232290732</v>
          </cell>
          <cell r="CH143">
            <v>4.07950343551697</v>
          </cell>
          <cell r="CI143">
            <v>4.2109064935205</v>
          </cell>
          <cell r="CJ143">
            <v>4.25180831558647</v>
          </cell>
          <cell r="CK143">
            <v>3.57425900285984</v>
          </cell>
          <cell r="CL143">
            <v>3.82411369375779</v>
          </cell>
          <cell r="CM143">
            <v>4.97625642453782</v>
          </cell>
          <cell r="CN143">
            <v>4.94656449281503</v>
          </cell>
          <cell r="CO143">
            <v>5.04880989147576</v>
          </cell>
          <cell r="CP143">
            <v>5.07591165978262</v>
          </cell>
          <cell r="CQ143">
            <v>4.83589861506043</v>
          </cell>
          <cell r="CR143">
            <v>4.85406726166267</v>
          </cell>
          <cell r="CS143">
            <v>4.84262672059266</v>
          </cell>
          <cell r="CT143">
            <v>4.82272619016731</v>
          </cell>
          <cell r="CU143">
            <v>4.94063178293112</v>
          </cell>
          <cell r="CV143">
            <v>4.94561318203582</v>
          </cell>
          <cell r="CW143">
            <v>4.92799984384962</v>
          </cell>
          <cell r="CX143">
            <v>4.88664733402522</v>
          </cell>
          <cell r="CY143">
            <v>5.00493521034523</v>
          </cell>
          <cell r="CZ143">
            <v>4.83257990903142</v>
          </cell>
          <cell r="DA143">
            <v>4.86555900117944</v>
          </cell>
        </row>
        <row r="144">
          <cell r="A144">
            <v>8298.7508911498</v>
          </cell>
          <cell r="B144">
            <v>7336.14668288312</v>
          </cell>
          <cell r="C144">
            <v>6935.89086767142</v>
          </cell>
          <cell r="D144">
            <v>6763.80966940067</v>
          </cell>
          <cell r="E144">
            <v>6571.01269760804</v>
          </cell>
          <cell r="F144">
            <v>7247.40962346846</v>
          </cell>
          <cell r="G144">
            <v>8771.95445978598</v>
          </cell>
          <cell r="H144">
            <v>8683.20725077451</v>
          </cell>
          <cell r="I144">
            <v>8479.32429808362</v>
          </cell>
          <cell r="J144">
            <v>7964.09591070423</v>
          </cell>
          <cell r="K144">
            <v>9526.81212995208</v>
          </cell>
          <cell r="L144">
            <v>9388.66219355518</v>
          </cell>
          <cell r="M144">
            <v>7827.30581359491</v>
          </cell>
          <cell r="N144">
            <v>8462.25739606407</v>
          </cell>
          <cell r="O144">
            <v>7686.40008391605</v>
          </cell>
        </row>
        <row r="144">
          <cell r="Z144">
            <v>6828.68644757469</v>
          </cell>
          <cell r="AA144">
            <v>6036.60069905811</v>
          </cell>
          <cell r="AB144">
            <v>5707.24734254106</v>
          </cell>
          <cell r="AC144">
            <v>5565.64909939255</v>
          </cell>
          <cell r="AD144">
            <v>5407.00473403175</v>
          </cell>
          <cell r="AE144">
            <v>5963.58277588262</v>
          </cell>
          <cell r="AF144">
            <v>7218.06538405246</v>
          </cell>
          <cell r="AG144">
            <v>7145.03910920874</v>
          </cell>
          <cell r="AH144">
            <v>6977.27256528024</v>
          </cell>
          <cell r="AI144">
            <v>6553.31320652234</v>
          </cell>
          <cell r="AJ144">
            <v>7839.20540978914</v>
          </cell>
          <cell r="AK144">
            <v>7725.52774783969</v>
          </cell>
          <cell r="AL144">
            <v>6440.75449804381</v>
          </cell>
          <cell r="AM144">
            <v>6963.228943047</v>
          </cell>
          <cell r="AN144">
            <v>6324.80921190807</v>
          </cell>
        </row>
        <row r="144"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4">
          <cell r="BX144">
            <v>3.83013321224337</v>
          </cell>
          <cell r="BY144">
            <v>3.24401554677185</v>
          </cell>
          <cell r="BZ144">
            <v>3.19471954096007</v>
          </cell>
          <cell r="CA144">
            <v>3.19198490128724</v>
          </cell>
          <cell r="CB144">
            <v>3.07807833817892</v>
          </cell>
          <cell r="CC144">
            <v>3.2900488379167</v>
          </cell>
          <cell r="CD144">
            <v>3.98324026777007</v>
          </cell>
          <cell r="CE144">
            <v>3.960109608643</v>
          </cell>
          <cell r="CF144">
            <v>3.89766706230372</v>
          </cell>
          <cell r="CG144">
            <v>3.72179657317149</v>
          </cell>
          <cell r="CH144">
            <v>4.36124050302538</v>
          </cell>
          <cell r="CI144">
            <v>4.28487762839903</v>
          </cell>
          <cell r="CJ144">
            <v>3.65557583460486</v>
          </cell>
          <cell r="CK144">
            <v>3.82142494191528</v>
          </cell>
          <cell r="CL144">
            <v>3.60171783247245</v>
          </cell>
          <cell r="CM144">
            <v>4.88461600592667</v>
          </cell>
          <cell r="CN144">
            <v>5.09819753135022</v>
          </cell>
          <cell r="CO144">
            <v>4.89441839531698</v>
          </cell>
          <cell r="CP144">
            <v>4.77707575960546</v>
          </cell>
          <cell r="CQ144">
            <v>4.81264931315921</v>
          </cell>
          <cell r="CR144">
            <v>4.96606091658184</v>
          </cell>
          <cell r="CS144">
            <v>4.96468208562639</v>
          </cell>
          <cell r="CT144">
            <v>4.94315853569982</v>
          </cell>
          <cell r="CU144">
            <v>4.90442486281646</v>
          </cell>
          <cell r="CV144">
            <v>4.82409030279049</v>
          </cell>
          <cell r="CW144">
            <v>4.92457938983507</v>
          </cell>
          <cell r="CX144">
            <v>4.93965785763744</v>
          </cell>
          <cell r="CY144">
            <v>4.82711986640376</v>
          </cell>
          <cell r="CZ144">
            <v>4.9922057504629</v>
          </cell>
          <cell r="DA144">
            <v>4.81110548415483</v>
          </cell>
        </row>
        <row r="145">
          <cell r="A145">
            <v>7884.71223895216</v>
          </cell>
          <cell r="B145">
            <v>7443.3519024779</v>
          </cell>
          <cell r="C145">
            <v>8636.98066959357</v>
          </cell>
          <cell r="D145">
            <v>7494.23616941974</v>
          </cell>
          <cell r="E145">
            <v>6773.28139767061</v>
          </cell>
          <cell r="F145">
            <v>6833.71461020383</v>
          </cell>
          <cell r="G145">
            <v>7787.25793837595</v>
          </cell>
          <cell r="H145">
            <v>7838.39850002889</v>
          </cell>
          <cell r="I145">
            <v>7467.07713864609</v>
          </cell>
          <cell r="J145">
            <v>6954.60475562363</v>
          </cell>
          <cell r="K145">
            <v>7559.5276888933</v>
          </cell>
          <cell r="L145">
            <v>8904.92905654452</v>
          </cell>
          <cell r="M145">
            <v>9749.29483153901</v>
          </cell>
          <cell r="N145">
            <v>8981.9390610535</v>
          </cell>
          <cell r="O145">
            <v>9629.92499164905</v>
          </cell>
        </row>
        <row r="145">
          <cell r="Z145">
            <v>6487.99178519492</v>
          </cell>
          <cell r="AA145">
            <v>6124.81527975324</v>
          </cell>
          <cell r="AB145">
            <v>7107.00123669414</v>
          </cell>
          <cell r="AC145">
            <v>6166.68576226539</v>
          </cell>
          <cell r="AD145">
            <v>5573.44297865467</v>
          </cell>
          <cell r="AE145">
            <v>5623.17087925344</v>
          </cell>
          <cell r="AF145">
            <v>6407.80081786364</v>
          </cell>
          <cell r="AG145">
            <v>6449.88219430949</v>
          </cell>
          <cell r="AH145">
            <v>6144.33775980021</v>
          </cell>
          <cell r="AI145">
            <v>5722.64619891316</v>
          </cell>
          <cell r="AJ145">
            <v>6220.4113554322</v>
          </cell>
          <cell r="AK145">
            <v>7327.48448081377</v>
          </cell>
          <cell r="AL145">
            <v>8022.2768899521</v>
          </cell>
          <cell r="AM145">
            <v>7390.85271309545</v>
          </cell>
          <cell r="AN145">
            <v>7924.05256455693</v>
          </cell>
        </row>
        <row r="145"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5">
          <cell r="BX145">
            <v>3.77544076716268</v>
          </cell>
          <cell r="BY145">
            <v>3.48679821558702</v>
          </cell>
          <cell r="BZ145">
            <v>4.02296691294542</v>
          </cell>
          <cell r="CA145">
            <v>3.47014708438412</v>
          </cell>
          <cell r="CB145">
            <v>3.16031764442679</v>
          </cell>
          <cell r="CC145">
            <v>3.1098683028824</v>
          </cell>
          <cell r="CD145">
            <v>3.6760877849628</v>
          </cell>
          <cell r="CE145">
            <v>3.5848355504352</v>
          </cell>
          <cell r="CF145">
            <v>3.43227281951947</v>
          </cell>
          <cell r="CG145">
            <v>3.23016863455545</v>
          </cell>
          <cell r="CH145">
            <v>3.52483245788999</v>
          </cell>
          <cell r="CI145">
            <v>3.95545039915613</v>
          </cell>
          <cell r="CJ145">
            <v>4.53130038252997</v>
          </cell>
          <cell r="CK145">
            <v>4.2240199361079</v>
          </cell>
          <cell r="CL145">
            <v>4.23835844079068</v>
          </cell>
          <cell r="CM145">
            <v>4.70814430835227</v>
          </cell>
          <cell r="CN145">
            <v>4.81252851396087</v>
          </cell>
          <cell r="CO145">
            <v>4.84001899251504</v>
          </cell>
          <cell r="CP145">
            <v>4.86867820724005</v>
          </cell>
          <cell r="CQ145">
            <v>4.83170000894144</v>
          </cell>
          <cell r="CR145">
            <v>4.95389068408907</v>
          </cell>
          <cell r="CS145">
            <v>4.77562553073147</v>
          </cell>
          <cell r="CT145">
            <v>4.9293502791922</v>
          </cell>
          <cell r="CU145">
            <v>4.90456410863085</v>
          </cell>
          <cell r="CV145">
            <v>4.85376601364533</v>
          </cell>
          <cell r="CW145">
            <v>4.83490296211036</v>
          </cell>
          <cell r="CX145">
            <v>5.07535120443374</v>
          </cell>
          <cell r="CY145">
            <v>4.85044886433192</v>
          </cell>
          <cell r="CZ145">
            <v>4.793753781708</v>
          </cell>
          <cell r="DA145">
            <v>5.12220317296491</v>
          </cell>
        </row>
        <row r="146">
          <cell r="A146">
            <v>9296.76791317158</v>
          </cell>
          <cell r="B146">
            <v>7765.23313885078</v>
          </cell>
          <cell r="C146">
            <v>7492.64437921506</v>
          </cell>
          <cell r="D146">
            <v>8146.56212362552</v>
          </cell>
          <cell r="E146">
            <v>7676.80705764792</v>
          </cell>
          <cell r="F146">
            <v>7933.79599310356</v>
          </cell>
          <cell r="G146">
            <v>7392.81584608594</v>
          </cell>
          <cell r="H146">
            <v>7651.13309183358</v>
          </cell>
          <cell r="I146">
            <v>7917.46987434003</v>
          </cell>
          <cell r="J146">
            <v>7689.17796801527</v>
          </cell>
          <cell r="K146">
            <v>6850.12920607246</v>
          </cell>
          <cell r="L146">
            <v>7736.51621685925</v>
          </cell>
          <cell r="M146">
            <v>9456.16558946898</v>
          </cell>
          <cell r="N146">
            <v>9902.36419406014</v>
          </cell>
          <cell r="O146">
            <v>9225.55580343774</v>
          </cell>
        </row>
        <row r="146">
          <cell r="Z146">
            <v>7649.91188283833</v>
          </cell>
          <cell r="AA146">
            <v>6389.67755425436</v>
          </cell>
          <cell r="AB146">
            <v>6165.37594632554</v>
          </cell>
          <cell r="AC146">
            <v>6703.45683315471</v>
          </cell>
          <cell r="AD146">
            <v>6316.91552172171</v>
          </cell>
          <cell r="AE146">
            <v>6528.38070289664</v>
          </cell>
          <cell r="AF146">
            <v>6083.23132477929</v>
          </cell>
          <cell r="AG146">
            <v>6295.78951556592</v>
          </cell>
          <cell r="AH146">
            <v>6514.94663945694</v>
          </cell>
          <cell r="AI146">
            <v>6327.09501368114</v>
          </cell>
          <cell r="AJ146">
            <v>5636.67774671105</v>
          </cell>
          <cell r="AK146">
            <v>6366.04762987276</v>
          </cell>
          <cell r="AL146">
            <v>7781.07339933447</v>
          </cell>
          <cell r="AM146">
            <v>8148.2311082552</v>
          </cell>
          <cell r="AN146">
            <v>7591.31448968591</v>
          </cell>
        </row>
        <row r="146"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6">
          <cell r="BX146">
            <v>4.28202357824887</v>
          </cell>
          <cell r="BY146">
            <v>3.58967874135942</v>
          </cell>
          <cell r="BZ146">
            <v>3.43589954592235</v>
          </cell>
          <cell r="CA146">
            <v>3.80076627637659</v>
          </cell>
          <cell r="CB146">
            <v>3.49278096320245</v>
          </cell>
          <cell r="CC146">
            <v>3.55548157126369</v>
          </cell>
          <cell r="CD146">
            <v>3.36523319371181</v>
          </cell>
          <cell r="CE146">
            <v>3.57052078544304</v>
          </cell>
          <cell r="CF146">
            <v>3.68670151850766</v>
          </cell>
          <cell r="CG146">
            <v>3.5037725365207</v>
          </cell>
          <cell r="CH146">
            <v>3.22372207828166</v>
          </cell>
          <cell r="CI146">
            <v>3.72661599672586</v>
          </cell>
          <cell r="CJ146">
            <v>4.28996015039278</v>
          </cell>
          <cell r="CK146">
            <v>4.54966791055863</v>
          </cell>
          <cell r="CL146">
            <v>4.29071442657636</v>
          </cell>
          <cell r="CM146">
            <v>4.89456966074876</v>
          </cell>
          <cell r="CN146">
            <v>4.87675002789725</v>
          </cell>
          <cell r="CO146">
            <v>4.91616263021527</v>
          </cell>
          <cell r="CP146">
            <v>4.83208748548374</v>
          </cell>
          <cell r="CQ146">
            <v>4.95496798970832</v>
          </cell>
          <cell r="CR146">
            <v>5.03053501192158</v>
          </cell>
          <cell r="CS146">
            <v>4.95252074130212</v>
          </cell>
          <cell r="CT146">
            <v>4.83087466375593</v>
          </cell>
          <cell r="CU146">
            <v>4.84150094213477</v>
          </cell>
          <cell r="CV146">
            <v>4.94738362896441</v>
          </cell>
          <cell r="CW146">
            <v>4.79041069785606</v>
          </cell>
          <cell r="CX146">
            <v>4.68017804853964</v>
          </cell>
          <cell r="CY146">
            <v>4.96927909954905</v>
          </cell>
          <cell r="CZ146">
            <v>4.90671435440961</v>
          </cell>
          <cell r="DA146">
            <v>4.84723983510262</v>
          </cell>
        </row>
        <row r="147">
          <cell r="A147">
            <v>8123.98054885461</v>
          </cell>
          <cell r="B147">
            <v>8751.8449438002</v>
          </cell>
          <cell r="C147">
            <v>7410.58530954812</v>
          </cell>
          <cell r="D147">
            <v>6917.78170363165</v>
          </cell>
          <cell r="E147">
            <v>7195.13428047991</v>
          </cell>
          <cell r="F147">
            <v>7066.17174056807</v>
          </cell>
          <cell r="G147">
            <v>7704.33643930852</v>
          </cell>
          <cell r="H147">
            <v>8933.68368544075</v>
          </cell>
          <cell r="I147">
            <v>7706.6621244828</v>
          </cell>
          <cell r="J147">
            <v>9889.51358630542</v>
          </cell>
          <cell r="K147">
            <v>9623.99047876337</v>
          </cell>
          <cell r="L147">
            <v>8154.40889545818</v>
          </cell>
          <cell r="M147">
            <v>8321.7098096061</v>
          </cell>
          <cell r="N147">
            <v>8106.58563417837</v>
          </cell>
          <cell r="O147">
            <v>8589.52287893864</v>
          </cell>
        </row>
        <row r="147">
          <cell r="Z147">
            <v>6684.87542305751</v>
          </cell>
          <cell r="AA147">
            <v>7201.51812518416</v>
          </cell>
          <cell r="AB147">
            <v>6097.85305471388</v>
          </cell>
          <cell r="AC147">
            <v>5692.34608755976</v>
          </cell>
          <cell r="AD147">
            <v>5920.56763650918</v>
          </cell>
          <cell r="AE147">
            <v>5814.44988938172</v>
          </cell>
          <cell r="AF147">
            <v>6339.56827005958</v>
          </cell>
          <cell r="AG147">
            <v>7351.14543259124</v>
          </cell>
          <cell r="AH147">
            <v>6341.48197671727</v>
          </cell>
          <cell r="AI147">
            <v>8137.65689387418</v>
          </cell>
          <cell r="AJ147">
            <v>7919.16930823957</v>
          </cell>
          <cell r="AK147">
            <v>6709.91360540559</v>
          </cell>
          <cell r="AL147">
            <v>6847.57835761874</v>
          </cell>
          <cell r="AM147">
            <v>6670.56189326677</v>
          </cell>
          <cell r="AN147">
            <v>7067.95025466951</v>
          </cell>
        </row>
        <row r="147"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7">
          <cell r="BX147">
            <v>3.77381985544109</v>
          </cell>
          <cell r="BY147">
            <v>3.98974936906564</v>
          </cell>
          <cell r="BZ147">
            <v>3.4625376406016</v>
          </cell>
          <cell r="CA147">
            <v>3.2167522855185</v>
          </cell>
          <cell r="CB147">
            <v>3.26033884381732</v>
          </cell>
          <cell r="CC147">
            <v>3.20337942825688</v>
          </cell>
          <cell r="CD147">
            <v>3.57607201740738</v>
          </cell>
          <cell r="CE147">
            <v>4.08079564058421</v>
          </cell>
          <cell r="CF147">
            <v>3.52924685871407</v>
          </cell>
          <cell r="CG147">
            <v>4.46900668999676</v>
          </cell>
          <cell r="CH147">
            <v>4.4778851341714</v>
          </cell>
          <cell r="CI147">
            <v>3.75657445711639</v>
          </cell>
          <cell r="CJ147">
            <v>3.80952778581289</v>
          </cell>
          <cell r="CK147">
            <v>3.83250131773497</v>
          </cell>
          <cell r="CL147">
            <v>3.86531012140383</v>
          </cell>
          <cell r="CM147">
            <v>4.85310054216095</v>
          </cell>
          <cell r="CN147">
            <v>4.9452195662508</v>
          </cell>
          <cell r="CO147">
            <v>4.82491411193463</v>
          </cell>
          <cell r="CP147">
            <v>4.84820320273019</v>
          </cell>
          <cell r="CQ147">
            <v>4.97516792816487</v>
          </cell>
          <cell r="CR147">
            <v>4.97287319648068</v>
          </cell>
          <cell r="CS147">
            <v>4.85691566260352</v>
          </cell>
          <cell r="CT147">
            <v>4.93534257696116</v>
          </cell>
          <cell r="CU147">
            <v>4.92284159182149</v>
          </cell>
          <cell r="CV147">
            <v>4.98879324662457</v>
          </cell>
          <cell r="CW147">
            <v>4.8452234970436</v>
          </cell>
          <cell r="CX147">
            <v>4.89364051110224</v>
          </cell>
          <cell r="CY147">
            <v>4.92462313068732</v>
          </cell>
          <cell r="CZ147">
            <v>4.76855988327442</v>
          </cell>
          <cell r="DA147">
            <v>5.00975255926795</v>
          </cell>
        </row>
        <row r="148">
          <cell r="A148">
            <v>8217.24877700547</v>
          </cell>
          <cell r="B148">
            <v>7775.48170130807</v>
          </cell>
          <cell r="C148">
            <v>8127.8621950112</v>
          </cell>
          <cell r="D148">
            <v>8566.64645734421</v>
          </cell>
          <cell r="E148">
            <v>8554.39610040648</v>
          </cell>
          <cell r="F148">
            <v>7343.57180941985</v>
          </cell>
          <cell r="G148">
            <v>6985.23104341411</v>
          </cell>
          <cell r="H148">
            <v>7905.72048497471</v>
          </cell>
          <cell r="I148">
            <v>7834.53036706815</v>
          </cell>
          <cell r="J148">
            <v>6651.02193231707</v>
          </cell>
          <cell r="K148">
            <v>7969.12873494444</v>
          </cell>
          <cell r="L148">
            <v>9898.44051027352</v>
          </cell>
          <cell r="M148">
            <v>9242.94772131538</v>
          </cell>
          <cell r="N148">
            <v>8762.84016427296</v>
          </cell>
          <cell r="O148">
            <v>9852.51041595711</v>
          </cell>
        </row>
        <row r="148">
          <cell r="Z148">
            <v>6761.62185079307</v>
          </cell>
          <cell r="AA148">
            <v>6398.11065707635</v>
          </cell>
          <cell r="AB148">
            <v>6688.0694633235</v>
          </cell>
          <cell r="AC148">
            <v>7049.12622775752</v>
          </cell>
          <cell r="AD148">
            <v>7039.04593404876</v>
          </cell>
          <cell r="AE148">
            <v>6042.71051746548</v>
          </cell>
          <cell r="AF148">
            <v>5747.84725858075</v>
          </cell>
          <cell r="AG148">
            <v>6505.27857049347</v>
          </cell>
          <cell r="AH148">
            <v>6446.69927347322</v>
          </cell>
          <cell r="AI148">
            <v>5472.84090430662</v>
          </cell>
          <cell r="AJ148">
            <v>6557.45450189714</v>
          </cell>
          <cell r="AK148">
            <v>8145.00247702506</v>
          </cell>
          <cell r="AL148">
            <v>7605.62555353952</v>
          </cell>
          <cell r="AM148">
            <v>7210.56562088747</v>
          </cell>
          <cell r="AN148">
            <v>8107.2085708447</v>
          </cell>
        </row>
        <row r="148"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8">
          <cell r="BX148">
            <v>3.8424765726462</v>
          </cell>
          <cell r="BY148">
            <v>3.59582162852399</v>
          </cell>
          <cell r="BZ148">
            <v>3.72467661086271</v>
          </cell>
          <cell r="CA148">
            <v>4.06527232985625</v>
          </cell>
          <cell r="CB148">
            <v>4.03390711500217</v>
          </cell>
          <cell r="CC148">
            <v>3.43534099062621</v>
          </cell>
          <cell r="CD148">
            <v>3.21975194380057</v>
          </cell>
          <cell r="CE148">
            <v>3.72941291531204</v>
          </cell>
          <cell r="CF148">
            <v>3.60234109603659</v>
          </cell>
          <cell r="CG148">
            <v>3.12482574521517</v>
          </cell>
          <cell r="CH148">
            <v>3.74257563447148</v>
          </cell>
          <cell r="CI148">
            <v>4.56382394558094</v>
          </cell>
          <cell r="CJ148">
            <v>4.33243277666717</v>
          </cell>
          <cell r="CK148">
            <v>3.98626872156076</v>
          </cell>
          <cell r="CL148">
            <v>4.53251850284129</v>
          </cell>
          <cell r="CM148">
            <v>4.82110717444874</v>
          </cell>
          <cell r="CN148">
            <v>4.87484422316999</v>
          </cell>
          <cell r="CO148">
            <v>4.91948158083559</v>
          </cell>
          <cell r="CP148">
            <v>4.75064719643981</v>
          </cell>
          <cell r="CQ148">
            <v>4.78073907102044</v>
          </cell>
          <cell r="CR148">
            <v>4.81913478921041</v>
          </cell>
          <cell r="CS148">
            <v>4.89091303016636</v>
          </cell>
          <cell r="CT148">
            <v>4.77895084823542</v>
          </cell>
          <cell r="CU148">
            <v>4.90297540390334</v>
          </cell>
          <cell r="CV148">
            <v>4.79837465890461</v>
          </cell>
          <cell r="CW148">
            <v>4.8003381967344</v>
          </cell>
          <cell r="CX148">
            <v>4.88955655292706</v>
          </cell>
          <cell r="CY148">
            <v>4.80961421857295</v>
          </cell>
          <cell r="CZ148">
            <v>4.9557557916132</v>
          </cell>
          <cell r="DA148">
            <v>4.90048310164816</v>
          </cell>
        </row>
        <row r="149">
          <cell r="A149">
            <v>10767.7675718221</v>
          </cell>
          <cell r="B149">
            <v>6784.77681522628</v>
          </cell>
          <cell r="C149">
            <v>8092.09499720934</v>
          </cell>
          <cell r="D149">
            <v>7916.93837271396</v>
          </cell>
          <cell r="E149">
            <v>6966.34704415421</v>
          </cell>
          <cell r="F149">
            <v>8036.52948962874</v>
          </cell>
          <cell r="G149">
            <v>8413.01382247902</v>
          </cell>
          <cell r="H149">
            <v>7982.93176406091</v>
          </cell>
          <cell r="I149">
            <v>7839.57339657457</v>
          </cell>
          <cell r="J149">
            <v>8320.16993114051</v>
          </cell>
          <cell r="K149">
            <v>8783.6632111512</v>
          </cell>
          <cell r="L149">
            <v>9326.89846359967</v>
          </cell>
          <cell r="M149">
            <v>7670.96608536017</v>
          </cell>
          <cell r="N149">
            <v>8938.61087869213</v>
          </cell>
          <cell r="O149">
            <v>8598.63385301283</v>
          </cell>
        </row>
        <row r="149">
          <cell r="Z149">
            <v>8860.33445909934</v>
          </cell>
          <cell r="AA149">
            <v>5582.90206510048</v>
          </cell>
          <cell r="AB149">
            <v>6658.63816913225</v>
          </cell>
          <cell r="AC149">
            <v>6514.50928954748</v>
          </cell>
          <cell r="AD149">
            <v>5732.30842490404</v>
          </cell>
          <cell r="AE149">
            <v>6612.91569432308</v>
          </cell>
          <cell r="AF149">
            <v>6922.70851678274</v>
          </cell>
          <cell r="AG149">
            <v>6568.8124229987</v>
          </cell>
          <cell r="AH149">
            <v>6450.84896632422</v>
          </cell>
          <cell r="AI149">
            <v>6846.31125762419</v>
          </cell>
          <cell r="AJ149">
            <v>7227.70001374727</v>
          </cell>
          <cell r="AK149">
            <v>7674.7050214763</v>
          </cell>
          <cell r="AL149">
            <v>6312.10923595351</v>
          </cell>
          <cell r="AM149">
            <v>7355.19980875238</v>
          </cell>
          <cell r="AN149">
            <v>7075.44728476485</v>
          </cell>
        </row>
        <row r="149"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49">
          <cell r="BX149">
            <v>4.96069307665236</v>
          </cell>
          <cell r="BY149">
            <v>3.08742399092389</v>
          </cell>
          <cell r="BZ149">
            <v>3.84340874021283</v>
          </cell>
          <cell r="CA149">
            <v>3.62155081988447</v>
          </cell>
          <cell r="CB149">
            <v>3.18862918581643</v>
          </cell>
          <cell r="CC149">
            <v>3.7208068238176</v>
          </cell>
          <cell r="CD149">
            <v>3.94236987507194</v>
          </cell>
          <cell r="CE149">
            <v>3.72230374762844</v>
          </cell>
          <cell r="CF149">
            <v>3.6011433745194</v>
          </cell>
          <cell r="CG149">
            <v>3.86906024109083</v>
          </cell>
          <cell r="CH149">
            <v>3.96319586303994</v>
          </cell>
          <cell r="CI149">
            <v>4.24207762541659</v>
          </cell>
          <cell r="CJ149">
            <v>3.54983626990556</v>
          </cell>
          <cell r="CK149">
            <v>4.0715614367964</v>
          </cell>
          <cell r="CL149">
            <v>3.99118525378822</v>
          </cell>
          <cell r="CM149">
            <v>4.89344705547089</v>
          </cell>
          <cell r="CN149">
            <v>4.95416960583655</v>
          </cell>
          <cell r="CO149">
            <v>4.74652724497428</v>
          </cell>
          <cell r="CP149">
            <v>4.92826734842391</v>
          </cell>
          <cell r="CQ149">
            <v>4.92529976788663</v>
          </cell>
          <cell r="CR149">
            <v>4.86926037889058</v>
          </cell>
          <cell r="CS149">
            <v>4.8108942855516</v>
          </cell>
          <cell r="CT149">
            <v>4.83484089009288</v>
          </cell>
          <cell r="CU149">
            <v>4.90776316680418</v>
          </cell>
          <cell r="CV149">
            <v>4.84795169249874</v>
          </cell>
          <cell r="CW149">
            <v>4.99645198728433</v>
          </cell>
          <cell r="CX149">
            <v>4.95667240362444</v>
          </cell>
          <cell r="CY149">
            <v>4.87161904004562</v>
          </cell>
          <cell r="CZ149">
            <v>4.94926397785162</v>
          </cell>
          <cell r="DA149">
            <v>4.85689985528697</v>
          </cell>
        </row>
        <row r="150">
          <cell r="A150">
            <v>8137.40785922302</v>
          </cell>
          <cell r="B150">
            <v>7652.90230511677</v>
          </cell>
          <cell r="C150">
            <v>7027.20083464427</v>
          </cell>
          <cell r="D150">
            <v>6945.05768909478</v>
          </cell>
          <cell r="E150">
            <v>7812.88842433372</v>
          </cell>
          <cell r="F150">
            <v>7315.55928933412</v>
          </cell>
          <cell r="G150">
            <v>7293.19276564209</v>
          </cell>
          <cell r="H150">
            <v>7639.98228418124</v>
          </cell>
          <cell r="I150">
            <v>9224.00668010113</v>
          </cell>
          <cell r="J150">
            <v>7511.04153019303</v>
          </cell>
          <cell r="K150">
            <v>6308.03400829262</v>
          </cell>
          <cell r="L150">
            <v>8239.39395534762</v>
          </cell>
          <cell r="M150">
            <v>7609.85605296865</v>
          </cell>
          <cell r="N150">
            <v>9572.20785892709</v>
          </cell>
          <cell r="O150">
            <v>8321.42827105525</v>
          </cell>
        </row>
        <row r="150">
          <cell r="Z150">
            <v>6695.92418130351</v>
          </cell>
          <cell r="AA150">
            <v>6297.24532535323</v>
          </cell>
          <cell r="AB150">
            <v>5782.38240107871</v>
          </cell>
          <cell r="AC150">
            <v>5714.79032702656</v>
          </cell>
          <cell r="AD150">
            <v>6428.89104630889</v>
          </cell>
          <cell r="AE150">
            <v>6019.66021522351</v>
          </cell>
          <cell r="AF150">
            <v>6001.25576144263</v>
          </cell>
          <cell r="AG150">
            <v>6286.61399384057</v>
          </cell>
          <cell r="AH150">
            <v>7590.03978248322</v>
          </cell>
          <cell r="AI150">
            <v>6180.51417341598</v>
          </cell>
          <cell r="AJ150">
            <v>5190.61084110935</v>
          </cell>
          <cell r="AK150">
            <v>6779.84416897176</v>
          </cell>
          <cell r="AL150">
            <v>6261.82440929992</v>
          </cell>
          <cell r="AM150">
            <v>7876.55960963143</v>
          </cell>
          <cell r="AN150">
            <v>6847.34669161118</v>
          </cell>
        </row>
        <row r="150"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0">
          <cell r="BX150">
            <v>3.73556671105938</v>
          </cell>
          <cell r="BY150">
            <v>3.52853143378588</v>
          </cell>
          <cell r="BZ150">
            <v>3.2778598602778</v>
          </cell>
          <cell r="CA150">
            <v>3.2369560947627</v>
          </cell>
          <cell r="CB150">
            <v>3.59962623052795</v>
          </cell>
          <cell r="CC150">
            <v>3.35795712455555</v>
          </cell>
          <cell r="CD150">
            <v>3.42162186205928</v>
          </cell>
          <cell r="CE150">
            <v>3.61436813297272</v>
          </cell>
          <cell r="CF150">
            <v>4.43038081402974</v>
          </cell>
          <cell r="CG150">
            <v>3.46824796154821</v>
          </cell>
          <cell r="CH150">
            <v>2.98721105830144</v>
          </cell>
          <cell r="CI150">
            <v>3.84504025686426</v>
          </cell>
          <cell r="CJ150">
            <v>3.70769874018671</v>
          </cell>
          <cell r="CK150">
            <v>4.44414507789336</v>
          </cell>
          <cell r="CL150">
            <v>3.85586305385838</v>
          </cell>
          <cell r="CM150">
            <v>4.9109008554671</v>
          </cell>
          <cell r="CN150">
            <v>4.88949219881682</v>
          </cell>
          <cell r="CO150">
            <v>4.83307531129674</v>
          </cell>
          <cell r="CP150">
            <v>4.83693919278216</v>
          </cell>
          <cell r="CQ150">
            <v>4.89311917373442</v>
          </cell>
          <cell r="CR150">
            <v>4.91138485573084</v>
          </cell>
          <cell r="CS150">
            <v>4.80526407345222</v>
          </cell>
          <cell r="CT150">
            <v>4.76531425396309</v>
          </cell>
          <cell r="CU150">
            <v>4.69364382294165</v>
          </cell>
          <cell r="CV150">
            <v>4.88226785724013</v>
          </cell>
          <cell r="CW150">
            <v>4.76057812519074</v>
          </cell>
          <cell r="CX150">
            <v>4.83087673744614</v>
          </cell>
          <cell r="CY150">
            <v>4.62704348851345</v>
          </cell>
          <cell r="CZ150">
            <v>4.85574052840834</v>
          </cell>
          <cell r="DA150">
            <v>4.86528014288463</v>
          </cell>
        </row>
        <row r="151">
          <cell r="A151">
            <v>8543.56056712886</v>
          </cell>
          <cell r="B151">
            <v>8940.60131800853</v>
          </cell>
          <cell r="C151">
            <v>7718.29415038961</v>
          </cell>
          <cell r="D151">
            <v>6995.54335748011</v>
          </cell>
          <cell r="E151">
            <v>6723.61117626878</v>
          </cell>
          <cell r="F151">
            <v>7621.68270149584</v>
          </cell>
          <cell r="G151">
            <v>7301.33495778485</v>
          </cell>
          <cell r="H151">
            <v>8969.21848042676</v>
          </cell>
          <cell r="I151">
            <v>6746.05916955217</v>
          </cell>
          <cell r="J151">
            <v>7852.2545390911</v>
          </cell>
          <cell r="K151">
            <v>6597.08545320245</v>
          </cell>
          <cell r="L151">
            <v>8933.04687180645</v>
          </cell>
          <cell r="M151">
            <v>9696.38446041539</v>
          </cell>
          <cell r="N151">
            <v>8654.60362476595</v>
          </cell>
          <cell r="O151">
            <v>9630.23540039464</v>
          </cell>
        </row>
        <row r="151">
          <cell r="Z151">
            <v>7030.12983809461</v>
          </cell>
          <cell r="AA151">
            <v>7356.8376559613</v>
          </cell>
          <cell r="AB151">
            <v>6351.05347232059</v>
          </cell>
          <cell r="AC151">
            <v>5756.33281986935</v>
          </cell>
          <cell r="AD151">
            <v>5532.57148218688</v>
          </cell>
          <cell r="AE151">
            <v>6271.55605151658</v>
          </cell>
          <cell r="AF151">
            <v>6007.95562240582</v>
          </cell>
          <cell r="AG151">
            <v>7380.38549246545</v>
          </cell>
          <cell r="AH151">
            <v>5551.04297380293</v>
          </cell>
          <cell r="AI151">
            <v>6461.28373502353</v>
          </cell>
          <cell r="AJ151">
            <v>5428.45888720659</v>
          </cell>
          <cell r="AK151">
            <v>7350.62142594359</v>
          </cell>
          <cell r="AL151">
            <v>7978.73921314181</v>
          </cell>
          <cell r="AM151">
            <v>7121.50241123599</v>
          </cell>
          <cell r="AN151">
            <v>7924.30798661045</v>
          </cell>
        </row>
        <row r="151"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1">
          <cell r="BX151">
            <v>3.95973525829006</v>
          </cell>
          <cell r="BY151">
            <v>4.08591443938766</v>
          </cell>
          <cell r="BZ151">
            <v>3.56348375271479</v>
          </cell>
          <cell r="CA151">
            <v>3.24392902974987</v>
          </cell>
          <cell r="CB151">
            <v>3.10891023065997</v>
          </cell>
          <cell r="CC151">
            <v>3.59152417692411</v>
          </cell>
          <cell r="CD151">
            <v>3.39574600146076</v>
          </cell>
          <cell r="CE151">
            <v>4.06416115749993</v>
          </cell>
          <cell r="CF151">
            <v>3.12700747621052</v>
          </cell>
          <cell r="CG151">
            <v>3.74184819189438</v>
          </cell>
          <cell r="CH151">
            <v>2.97720454427595</v>
          </cell>
          <cell r="CI151">
            <v>4.25237376905802</v>
          </cell>
          <cell r="CJ151">
            <v>4.49188925828232</v>
          </cell>
          <cell r="CK151">
            <v>3.9660864021085</v>
          </cell>
          <cell r="CL151">
            <v>4.34014198335595</v>
          </cell>
          <cell r="CM151">
            <v>4.86412056288006</v>
          </cell>
          <cell r="CN151">
            <v>4.93297642531988</v>
          </cell>
          <cell r="CO151">
            <v>4.88290327863917</v>
          </cell>
          <cell r="CP151">
            <v>4.86162758319443</v>
          </cell>
          <cell r="CQ151">
            <v>4.87557663733685</v>
          </cell>
          <cell r="CR151">
            <v>4.78413745813518</v>
          </cell>
          <cell r="CS151">
            <v>4.84728609945274</v>
          </cell>
          <cell r="CT151">
            <v>4.97525404193647</v>
          </cell>
          <cell r="CU151">
            <v>4.86354350932313</v>
          </cell>
          <cell r="CV151">
            <v>4.73085660118149</v>
          </cell>
          <cell r="CW151">
            <v>4.99545458861067</v>
          </cell>
          <cell r="CX151">
            <v>4.73586987690001</v>
          </cell>
          <cell r="CY151">
            <v>4.86645111469617</v>
          </cell>
          <cell r="CZ151">
            <v>4.91945044360681</v>
          </cell>
          <cell r="DA151">
            <v>5.00224023160674</v>
          </cell>
        </row>
        <row r="152">
          <cell r="A152">
            <v>9411.12674525645</v>
          </cell>
          <cell r="B152">
            <v>7643.33525808687</v>
          </cell>
          <cell r="C152">
            <v>7002.6275985068</v>
          </cell>
          <cell r="D152">
            <v>6763.28945842502</v>
          </cell>
          <cell r="E152">
            <v>7918.53161197925</v>
          </cell>
          <cell r="F152">
            <v>7319.17699414535</v>
          </cell>
          <cell r="G152">
            <v>6621.29578402638</v>
          </cell>
          <cell r="H152">
            <v>8672.8489775311</v>
          </cell>
          <cell r="I152">
            <v>8762.3635336728</v>
          </cell>
          <cell r="J152">
            <v>7460.19169844194</v>
          </cell>
          <cell r="K152">
            <v>7825.26731096746</v>
          </cell>
          <cell r="L152">
            <v>8250.53489495429</v>
          </cell>
          <cell r="M152">
            <v>7840.89207134655</v>
          </cell>
          <cell r="N152">
            <v>8686.15110549721</v>
          </cell>
          <cell r="O152">
            <v>7948.48900128624</v>
          </cell>
        </row>
        <row r="152">
          <cell r="Z152">
            <v>7744.01286466817</v>
          </cell>
          <cell r="AA152">
            <v>6289.37301236863</v>
          </cell>
          <cell r="AB152">
            <v>5762.16213819988</v>
          </cell>
          <cell r="AC152">
            <v>5565.22104007544</v>
          </cell>
          <cell r="AD152">
            <v>6515.82029785721</v>
          </cell>
          <cell r="AE152">
            <v>6022.63706946817</v>
          </cell>
          <cell r="AF152">
            <v>5448.38053085599</v>
          </cell>
          <cell r="AG152">
            <v>7136.51573008273</v>
          </cell>
          <cell r="AH152">
            <v>7210.17342199362</v>
          </cell>
          <cell r="AI152">
            <v>6138.67202614651</v>
          </cell>
          <cell r="AJ152">
            <v>6439.07710159608</v>
          </cell>
          <cell r="AK152">
            <v>6789.01157070524</v>
          </cell>
          <cell r="AL152">
            <v>6451.93404727945</v>
          </cell>
          <cell r="AM152">
            <v>7147.46148109485</v>
          </cell>
          <cell r="AN152">
            <v>6540.47094962982</v>
          </cell>
        </row>
        <row r="152"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2">
          <cell r="BX152">
            <v>4.43919735887772</v>
          </cell>
          <cell r="BY152">
            <v>3.49857946157172</v>
          </cell>
          <cell r="BZ152">
            <v>3.30560011821845</v>
          </cell>
          <cell r="CA152">
            <v>3.12760099083771</v>
          </cell>
          <cell r="CB152">
            <v>3.6478736956458</v>
          </cell>
          <cell r="CC152">
            <v>3.42226499455945</v>
          </cell>
          <cell r="CD152">
            <v>3.11711263740045</v>
          </cell>
          <cell r="CE152">
            <v>3.87245137453122</v>
          </cell>
          <cell r="CF152">
            <v>4.16402614650079</v>
          </cell>
          <cell r="CG152">
            <v>3.38911190283956</v>
          </cell>
          <cell r="CH152">
            <v>3.61114895665263</v>
          </cell>
          <cell r="CI152">
            <v>3.92001664585256</v>
          </cell>
          <cell r="CJ152">
            <v>3.68370374998764</v>
          </cell>
          <cell r="CK152">
            <v>4.09536943372003</v>
          </cell>
          <cell r="CL152">
            <v>3.77464256531079</v>
          </cell>
          <cell r="CM152">
            <v>4.7793490324103</v>
          </cell>
          <cell r="CN152">
            <v>4.92518724449815</v>
          </cell>
          <cell r="CO152">
            <v>4.7757578108442</v>
          </cell>
          <cell r="CP152">
            <v>4.87504031888341</v>
          </cell>
          <cell r="CQ152">
            <v>4.89368984490633</v>
          </cell>
          <cell r="CR152">
            <v>4.82147804422539</v>
          </cell>
          <cell r="CS152">
            <v>4.7887489750769</v>
          </cell>
          <cell r="CT152">
            <v>5.04902347366582</v>
          </cell>
          <cell r="CU152">
            <v>4.74394230278404</v>
          </cell>
          <cell r="CV152">
            <v>4.9624444414473</v>
          </cell>
          <cell r="CW152">
            <v>4.88523385200182</v>
          </cell>
          <cell r="CX152">
            <v>4.74488589742123</v>
          </cell>
          <cell r="CY152">
            <v>4.79857579112906</v>
          </cell>
          <cell r="CZ152">
            <v>4.78151887552365</v>
          </cell>
          <cell r="DA152">
            <v>4.74723054755281</v>
          </cell>
        </row>
        <row r="153">
          <cell r="A153">
            <v>9518.44612568597</v>
          </cell>
          <cell r="B153">
            <v>6993.18636131335</v>
          </cell>
          <cell r="C153">
            <v>6759.69789804847</v>
          </cell>
          <cell r="D153">
            <v>7631.47027616766</v>
          </cell>
          <cell r="E153">
            <v>8082.24002431243</v>
          </cell>
          <cell r="F153">
            <v>7023.29238026101</v>
          </cell>
          <cell r="G153">
            <v>7052.42033582821</v>
          </cell>
          <cell r="H153">
            <v>8475.6413920795</v>
          </cell>
          <cell r="I153">
            <v>8130.57829225495</v>
          </cell>
          <cell r="J153">
            <v>8772.63840083401</v>
          </cell>
          <cell r="K153">
            <v>8548.49694092835</v>
          </cell>
          <cell r="L153">
            <v>9310.76992660271</v>
          </cell>
          <cell r="M153">
            <v>8063.54691847938</v>
          </cell>
          <cell r="N153">
            <v>9171.50973771047</v>
          </cell>
          <cell r="O153">
            <v>10145.2932511832</v>
          </cell>
        </row>
        <row r="153">
          <cell r="Z153">
            <v>7832.3213834216</v>
          </cell>
          <cell r="AA153">
            <v>5754.39334873784</v>
          </cell>
          <cell r="AB153">
            <v>5562.2656989656</v>
          </cell>
          <cell r="AC153">
            <v>6279.60982724653</v>
          </cell>
          <cell r="AD153">
            <v>6650.52893429137</v>
          </cell>
          <cell r="AE153">
            <v>5779.16630147191</v>
          </cell>
          <cell r="AF153">
            <v>5803.13444776721</v>
          </cell>
          <cell r="AG153">
            <v>6974.24205976827</v>
          </cell>
          <cell r="AH153">
            <v>6690.30442334121</v>
          </cell>
          <cell r="AI153">
            <v>7218.62816982913</v>
          </cell>
          <cell r="AJ153">
            <v>7034.19176853533</v>
          </cell>
          <cell r="AK153">
            <v>7661.43353960452</v>
          </cell>
          <cell r="AL153">
            <v>6635.14717863446</v>
          </cell>
          <cell r="AM153">
            <v>7546.8422984589</v>
          </cell>
          <cell r="AN153">
            <v>8348.12701811643</v>
          </cell>
        </row>
        <row r="153"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3">
          <cell r="BX153">
            <v>4.32737004896716</v>
          </cell>
          <cell r="BY153">
            <v>3.21045953283121</v>
          </cell>
          <cell r="BZ153">
            <v>3.17939390165994</v>
          </cell>
          <cell r="CA153">
            <v>3.59186855699421</v>
          </cell>
          <cell r="CB153">
            <v>3.81922589749459</v>
          </cell>
          <cell r="CC153">
            <v>3.17439980268933</v>
          </cell>
          <cell r="CD153">
            <v>3.22883844843534</v>
          </cell>
          <cell r="CE153">
            <v>3.92344381962072</v>
          </cell>
          <cell r="CF153">
            <v>3.8158876353865</v>
          </cell>
          <cell r="CG153">
            <v>4.14707763632301</v>
          </cell>
          <cell r="CH153">
            <v>3.96830166354474</v>
          </cell>
          <cell r="CI153">
            <v>4.29235845166985</v>
          </cell>
          <cell r="CJ153">
            <v>3.85094510689478</v>
          </cell>
          <cell r="CK153">
            <v>4.28354908913992</v>
          </cell>
          <cell r="CL153">
            <v>4.60728420328344</v>
          </cell>
          <cell r="CM153">
            <v>4.95876583381675</v>
          </cell>
          <cell r="CN153">
            <v>4.91065564546009</v>
          </cell>
          <cell r="CO153">
            <v>4.79307835962031</v>
          </cell>
          <cell r="CP153">
            <v>4.78982184693421</v>
          </cell>
          <cell r="CQ153">
            <v>4.77076447067175</v>
          </cell>
          <cell r="CR153">
            <v>4.98781921526893</v>
          </cell>
          <cell r="CS153">
            <v>4.92406131212229</v>
          </cell>
          <cell r="CT153">
            <v>4.8700869366247</v>
          </cell>
          <cell r="CU153">
            <v>4.80349604371471</v>
          </cell>
          <cell r="CV153">
            <v>4.76891565900829</v>
          </cell>
          <cell r="CW153">
            <v>4.85642471362548</v>
          </cell>
          <cell r="CX153">
            <v>4.89013886234572</v>
          </cell>
          <cell r="CY153">
            <v>4.72052571935376</v>
          </cell>
          <cell r="CZ153">
            <v>4.82690400868079</v>
          </cell>
          <cell r="DA153">
            <v>4.96422184141628</v>
          </cell>
        </row>
        <row r="154">
          <cell r="A154">
            <v>8245.34793821152</v>
          </cell>
          <cell r="B154">
            <v>7334.97095064556</v>
          </cell>
          <cell r="C154">
            <v>8324.57744515962</v>
          </cell>
          <cell r="D154">
            <v>7057.57022494367</v>
          </cell>
          <cell r="E154">
            <v>8357.39999199765</v>
          </cell>
          <cell r="F154">
            <v>7627.92566651177</v>
          </cell>
          <cell r="G154">
            <v>7462.32397157482</v>
          </cell>
          <cell r="H154">
            <v>7694.83826353452</v>
          </cell>
          <cell r="I154">
            <v>8293.63112573978</v>
          </cell>
          <cell r="J154">
            <v>7642.44933942248</v>
          </cell>
          <cell r="K154">
            <v>9011.87692287419</v>
          </cell>
          <cell r="L154">
            <v>9470.3206212029</v>
          </cell>
          <cell r="M154">
            <v>10281.5362091937</v>
          </cell>
          <cell r="N154">
            <v>10120.8383322363</v>
          </cell>
          <cell r="O154">
            <v>8860.5654177427</v>
          </cell>
        </row>
        <row r="154">
          <cell r="Z154">
            <v>6784.74344629977</v>
          </cell>
          <cell r="AA154">
            <v>6035.63323938835</v>
          </cell>
          <cell r="AB154">
            <v>6849.93801201706</v>
          </cell>
          <cell r="AC154">
            <v>5807.37207081079</v>
          </cell>
          <cell r="AD154">
            <v>6876.9462791295</v>
          </cell>
          <cell r="AE154">
            <v>6276.69311987254</v>
          </cell>
          <cell r="AF154">
            <v>6140.42658232443</v>
          </cell>
          <cell r="AG154">
            <v>6331.75262827983</v>
          </cell>
          <cell r="AH154">
            <v>6824.47361203731</v>
          </cell>
          <cell r="AI154">
            <v>6288.64402786764</v>
          </cell>
          <cell r="AJ154">
            <v>7415.48729653648</v>
          </cell>
          <cell r="AK154">
            <v>7792.7209683041</v>
          </cell>
          <cell r="AL154">
            <v>8460.23550927937</v>
          </cell>
          <cell r="AM154">
            <v>8328.00411338304</v>
          </cell>
          <cell r="AN154">
            <v>7290.97954374256</v>
          </cell>
        </row>
        <row r="154"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4">
          <cell r="BX154">
            <v>3.76963038425341</v>
          </cell>
          <cell r="BY154">
            <v>3.38670127987259</v>
          </cell>
          <cell r="BZ154">
            <v>3.90179942378171</v>
          </cell>
          <cell r="CA154">
            <v>3.26976472917813</v>
          </cell>
          <cell r="CB154">
            <v>3.8181394739089</v>
          </cell>
          <cell r="CC154">
            <v>3.51373340299442</v>
          </cell>
          <cell r="CD154">
            <v>3.46563406566051</v>
          </cell>
          <cell r="CE154">
            <v>3.55426209455802</v>
          </cell>
          <cell r="CF154">
            <v>3.91248944463999</v>
          </cell>
          <cell r="CG154">
            <v>3.47845406610704</v>
          </cell>
          <cell r="CH154">
            <v>4.1451006324923</v>
          </cell>
          <cell r="CI154">
            <v>4.34423206595082</v>
          </cell>
          <cell r="CJ154">
            <v>4.8106441746499</v>
          </cell>
          <cell r="CK154">
            <v>4.59671775909774</v>
          </cell>
          <cell r="CL154">
            <v>3.9890015946059</v>
          </cell>
          <cell r="CM154">
            <v>4.93107713867336</v>
          </cell>
          <cell r="CN154">
            <v>4.882621793676</v>
          </cell>
          <cell r="CO154">
            <v>4.80982014175184</v>
          </cell>
          <cell r="CP154">
            <v>4.86597958293454</v>
          </cell>
          <cell r="CQ154">
            <v>4.93458891135138</v>
          </cell>
          <cell r="CR154">
            <v>4.89405926239175</v>
          </cell>
          <cell r="CS154">
            <v>4.8542593384596</v>
          </cell>
          <cell r="CT154">
            <v>4.88069450514071</v>
          </cell>
          <cell r="CU154">
            <v>4.77884688067314</v>
          </cell>
          <cell r="CV154">
            <v>4.9531088790451</v>
          </cell>
          <cell r="CW154">
            <v>4.90130526455741</v>
          </cell>
          <cell r="CX154">
            <v>4.91454419031693</v>
          </cell>
          <cell r="CY154">
            <v>4.81821697493768</v>
          </cell>
          <cell r="CZ154">
            <v>4.96363945350986</v>
          </cell>
          <cell r="DA154">
            <v>5.00759048284762</v>
          </cell>
        </row>
        <row r="155">
          <cell r="A155">
            <v>10757.0205656209</v>
          </cell>
          <cell r="B155">
            <v>9561.92300243718</v>
          </cell>
          <cell r="C155">
            <v>7436.20380581271</v>
          </cell>
          <cell r="D155">
            <v>8247.20686461513</v>
          </cell>
          <cell r="E155">
            <v>7576.27221935275</v>
          </cell>
          <cell r="F155">
            <v>8921.67410803359</v>
          </cell>
          <cell r="G155">
            <v>6616.7731957134</v>
          </cell>
          <cell r="H155">
            <v>8160.14461934837</v>
          </cell>
          <cell r="I155">
            <v>8375.78863467087</v>
          </cell>
          <cell r="J155">
            <v>8043.65497868176</v>
          </cell>
          <cell r="K155">
            <v>8608.81100410313</v>
          </cell>
          <cell r="L155">
            <v>8891.51539743779</v>
          </cell>
          <cell r="M155">
            <v>8103.25143012806</v>
          </cell>
          <cell r="N155">
            <v>12083.1971743867</v>
          </cell>
          <cell r="O155">
            <v>8944.78292561783</v>
          </cell>
        </row>
        <row r="155">
          <cell r="Z155">
            <v>8851.49120828234</v>
          </cell>
          <cell r="AA155">
            <v>7868.09664200545</v>
          </cell>
          <cell r="AB155">
            <v>6118.93341735446</v>
          </cell>
          <cell r="AC155">
            <v>6786.27307716902</v>
          </cell>
          <cell r="AD155">
            <v>6234.18971192455</v>
          </cell>
          <cell r="AE155">
            <v>7341.26326603907</v>
          </cell>
          <cell r="AF155">
            <v>5444.65908675846</v>
          </cell>
          <cell r="AG155">
            <v>6714.63328677809</v>
          </cell>
          <cell r="AH155">
            <v>6892.0775051006</v>
          </cell>
          <cell r="AI155">
            <v>6618.7789538867</v>
          </cell>
          <cell r="AJ155">
            <v>7083.82162623344</v>
          </cell>
          <cell r="AK155">
            <v>7316.44695560595</v>
          </cell>
          <cell r="AL155">
            <v>6667.81831964823</v>
          </cell>
          <cell r="AM155">
            <v>9942.7451034953</v>
          </cell>
          <cell r="AN155">
            <v>7360.27852165124</v>
          </cell>
        </row>
        <row r="155"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5">
          <cell r="BX155">
            <v>4.84889154885234</v>
          </cell>
          <cell r="BY155">
            <v>4.51896921061598</v>
          </cell>
          <cell r="BZ155">
            <v>3.45673312976614</v>
          </cell>
          <cell r="CA155">
            <v>3.76882301622445</v>
          </cell>
          <cell r="CB155">
            <v>3.56830469882084</v>
          </cell>
          <cell r="CC155">
            <v>4.18364054194998</v>
          </cell>
          <cell r="CD155">
            <v>2.97602088023965</v>
          </cell>
          <cell r="CE155">
            <v>3.67793852478338</v>
          </cell>
          <cell r="CF155">
            <v>3.85114969152038</v>
          </cell>
          <cell r="CG155">
            <v>3.65415490968942</v>
          </cell>
          <cell r="CH155">
            <v>3.95249131722464</v>
          </cell>
          <cell r="CI155">
            <v>4.06911226731994</v>
          </cell>
          <cell r="CJ155">
            <v>3.80304234480547</v>
          </cell>
          <cell r="CK155">
            <v>5.41740175265674</v>
          </cell>
          <cell r="CL155">
            <v>4.12684804751879</v>
          </cell>
          <cell r="CM155">
            <v>5.00127928213798</v>
          </cell>
          <cell r="CN155">
            <v>4.7702093445423</v>
          </cell>
          <cell r="CO155">
            <v>4.84972386183918</v>
          </cell>
          <cell r="CP155">
            <v>4.93324544519763</v>
          </cell>
          <cell r="CQ155">
            <v>4.78657885329581</v>
          </cell>
          <cell r="CR155">
            <v>4.80754736031123</v>
          </cell>
          <cell r="CS155">
            <v>5.01235535991801</v>
          </cell>
          <cell r="CT155">
            <v>5.00178441163517</v>
          </cell>
          <cell r="CU155">
            <v>4.90305639511737</v>
          </cell>
          <cell r="CV155">
            <v>4.96247187591011</v>
          </cell>
          <cell r="CW155">
            <v>4.91025252813434</v>
          </cell>
          <cell r="CX155">
            <v>4.92615067746642</v>
          </cell>
          <cell r="CY155">
            <v>4.80352142837657</v>
          </cell>
          <cell r="CZ155">
            <v>5.02831408626171</v>
          </cell>
          <cell r="DA155">
            <v>4.88633126358625</v>
          </cell>
        </row>
        <row r="156">
          <cell r="A156">
            <v>6847.59385513452</v>
          </cell>
          <cell r="B156">
            <v>8091.21736437865</v>
          </cell>
          <cell r="C156">
            <v>7238.04899534557</v>
          </cell>
          <cell r="D156">
            <v>6481.50818349445</v>
          </cell>
          <cell r="E156">
            <v>6030.1654669955</v>
          </cell>
          <cell r="F156">
            <v>7655.66130843878</v>
          </cell>
          <cell r="G156">
            <v>6331.16081258564</v>
          </cell>
          <cell r="H156">
            <v>8894.50162724107</v>
          </cell>
          <cell r="I156">
            <v>7521.76607571829</v>
          </cell>
          <cell r="J156">
            <v>8614.6956434133</v>
          </cell>
          <cell r="K156">
            <v>9247.18995312345</v>
          </cell>
          <cell r="L156">
            <v>9255.51803198152</v>
          </cell>
          <cell r="M156">
            <v>8859.97964005598</v>
          </cell>
          <cell r="N156">
            <v>8668.06100874557</v>
          </cell>
          <cell r="O156">
            <v>9335.65803228775</v>
          </cell>
        </row>
        <row r="156">
          <cell r="Z156">
            <v>5634.59151508212</v>
          </cell>
          <cell r="AA156">
            <v>6657.91600268872</v>
          </cell>
          <cell r="AB156">
            <v>5955.88031617007</v>
          </cell>
          <cell r="AC156">
            <v>5333.35530527543</v>
          </cell>
          <cell r="AD156">
            <v>4961.96472712773</v>
          </cell>
          <cell r="AE156">
            <v>6299.51559094391</v>
          </cell>
          <cell r="AF156">
            <v>5209.64089721333</v>
          </cell>
          <cell r="AG156">
            <v>7318.90419612979</v>
          </cell>
          <cell r="AH156">
            <v>6189.33894230534</v>
          </cell>
          <cell r="AI156">
            <v>7088.66384372294</v>
          </cell>
          <cell r="AJ156">
            <v>7609.11630428444</v>
          </cell>
          <cell r="AK156">
            <v>7615.96912345908</v>
          </cell>
          <cell r="AL156">
            <v>7290.49753238892</v>
          </cell>
          <cell r="AM156">
            <v>7132.57591576778</v>
          </cell>
          <cell r="AN156">
            <v>7681.91289513963</v>
          </cell>
        </row>
        <row r="156"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6">
          <cell r="BX156">
            <v>3.20869670234614</v>
          </cell>
          <cell r="BY156">
            <v>3.77168032248262</v>
          </cell>
          <cell r="BZ156">
            <v>3.48036150085503</v>
          </cell>
          <cell r="CA156">
            <v>3.01017689951976</v>
          </cell>
          <cell r="CB156">
            <v>2.83287403724106</v>
          </cell>
          <cell r="CC156">
            <v>3.55471531309932</v>
          </cell>
          <cell r="CD156">
            <v>2.89947204335462</v>
          </cell>
          <cell r="CE156">
            <v>4.03190084885792</v>
          </cell>
          <cell r="CF156">
            <v>3.46206841200572</v>
          </cell>
          <cell r="CG156">
            <v>3.8667620891987</v>
          </cell>
          <cell r="CH156">
            <v>4.32229151629773</v>
          </cell>
          <cell r="CI156">
            <v>4.19930281739355</v>
          </cell>
          <cell r="CJ156">
            <v>4.17137429311454</v>
          </cell>
          <cell r="CK156">
            <v>3.8876256195898</v>
          </cell>
          <cell r="CL156">
            <v>4.35649342723212</v>
          </cell>
          <cell r="CM156">
            <v>4.81106145567913</v>
          </cell>
          <cell r="CN156">
            <v>4.83627036259117</v>
          </cell>
          <cell r="CO156">
            <v>4.68844409245</v>
          </cell>
          <cell r="CP156">
            <v>4.85417728956445</v>
          </cell>
          <cell r="CQ156">
            <v>4.7988098769046</v>
          </cell>
          <cell r="CR156">
            <v>4.85522617265683</v>
          </cell>
          <cell r="CS156">
            <v>4.92261644398373</v>
          </cell>
          <cell r="CT156">
            <v>4.97328507565946</v>
          </cell>
          <cell r="CU156">
            <v>4.89796589051036</v>
          </cell>
          <cell r="CV156">
            <v>5.0225476468717</v>
          </cell>
          <cell r="CW156">
            <v>4.82311151520788</v>
          </cell>
          <cell r="CX156">
            <v>4.9688411954882</v>
          </cell>
          <cell r="CY156">
            <v>4.78834178825222</v>
          </cell>
          <cell r="CZ156">
            <v>5.02653953620095</v>
          </cell>
          <cell r="DA156">
            <v>4.83102684545639</v>
          </cell>
        </row>
        <row r="157">
          <cell r="A157">
            <v>9313.94892244218</v>
          </cell>
          <cell r="B157">
            <v>7555.48057669656</v>
          </cell>
          <cell r="C157">
            <v>8308.47417349193</v>
          </cell>
          <cell r="D157">
            <v>6866.24251939025</v>
          </cell>
          <cell r="E157">
            <v>8460.80928171798</v>
          </cell>
          <cell r="F157">
            <v>6202.49853590229</v>
          </cell>
          <cell r="G157">
            <v>6888.46046738211</v>
          </cell>
          <cell r="H157">
            <v>8208.62397964532</v>
          </cell>
          <cell r="I157">
            <v>9739.45069817759</v>
          </cell>
          <cell r="J157">
            <v>8443.25979284803</v>
          </cell>
          <cell r="K157">
            <v>8778.19208573109</v>
          </cell>
          <cell r="L157">
            <v>8144.94631253208</v>
          </cell>
          <cell r="M157">
            <v>7891.31181257209</v>
          </cell>
          <cell r="N157">
            <v>9430.23168802189</v>
          </cell>
          <cell r="O157">
            <v>8926.4877489103</v>
          </cell>
        </row>
        <row r="157">
          <cell r="Z157">
            <v>7664.04939903813</v>
          </cell>
          <cell r="AA157">
            <v>6217.08116025317</v>
          </cell>
          <cell r="AB157">
            <v>6836.68731990193</v>
          </cell>
          <cell r="AC157">
            <v>5649.93670166969</v>
          </cell>
          <cell r="AD157">
            <v>6962.03735181365</v>
          </cell>
          <cell r="AE157">
            <v>5103.77022382817</v>
          </cell>
          <cell r="AF157">
            <v>5668.21889887443</v>
          </cell>
          <cell r="AG157">
            <v>6754.52487467958</v>
          </cell>
          <cell r="AH157">
            <v>8014.17657450042</v>
          </cell>
          <cell r="AI157">
            <v>6947.59662954352</v>
          </cell>
          <cell r="AJ157">
            <v>7223.19805911587</v>
          </cell>
          <cell r="AK157">
            <v>6702.12725145497</v>
          </cell>
          <cell r="AL157">
            <v>6493.42229148789</v>
          </cell>
          <cell r="AM157">
            <v>7759.73350328658</v>
          </cell>
          <cell r="AN157">
            <v>7345.22420481762</v>
          </cell>
        </row>
        <row r="157"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7">
          <cell r="BX157">
            <v>4.29205246115325</v>
          </cell>
          <cell r="BY157">
            <v>3.59429194821941</v>
          </cell>
          <cell r="BZ157">
            <v>3.82380387508158</v>
          </cell>
          <cell r="CA157">
            <v>3.24858728706404</v>
          </cell>
          <cell r="CB157">
            <v>3.87715907661457</v>
          </cell>
          <cell r="CC157">
            <v>2.87362826874232</v>
          </cell>
          <cell r="CD157">
            <v>3.17189548930965</v>
          </cell>
          <cell r="CE157">
            <v>3.73798165083784</v>
          </cell>
          <cell r="CF157">
            <v>4.37930632206607</v>
          </cell>
          <cell r="CG157">
            <v>3.86804937573231</v>
          </cell>
          <cell r="CH157">
            <v>4.02341728865838</v>
          </cell>
          <cell r="CI157">
            <v>3.69331533941503</v>
          </cell>
          <cell r="CJ157">
            <v>3.8085033390212</v>
          </cell>
          <cell r="CK157">
            <v>4.37040664070876</v>
          </cell>
          <cell r="CL157">
            <v>4.12099619161386</v>
          </cell>
          <cell r="CM157">
            <v>4.89215726132137</v>
          </cell>
          <cell r="CN157">
            <v>4.73893031355587</v>
          </cell>
          <cell r="CO157">
            <v>4.89843381183155</v>
          </cell>
          <cell r="CP157">
            <v>4.76492618694605</v>
          </cell>
          <cell r="CQ157">
            <v>4.91960081068706</v>
          </cell>
          <cell r="CR157">
            <v>4.86595022473</v>
          </cell>
          <cell r="CS157">
            <v>4.89592639435016</v>
          </cell>
          <cell r="CT157">
            <v>4.95067909113839</v>
          </cell>
          <cell r="CU157">
            <v>5.01372741127583</v>
          </cell>
          <cell r="CV157">
            <v>4.9209587223054</v>
          </cell>
          <cell r="CW157">
            <v>4.91860085688601</v>
          </cell>
          <cell r="CX157">
            <v>4.97168283297681</v>
          </cell>
          <cell r="CY157">
            <v>4.67117827535976</v>
          </cell>
          <cell r="CZ157">
            <v>4.86443152602685</v>
          </cell>
          <cell r="DA157">
            <v>4.88326147254368</v>
          </cell>
        </row>
        <row r="158">
          <cell r="A158">
            <v>8949.82508115408</v>
          </cell>
          <cell r="B158">
            <v>7467.65156118425</v>
          </cell>
          <cell r="C158">
            <v>7145.59003418577</v>
          </cell>
          <cell r="D158">
            <v>6976.38540123522</v>
          </cell>
          <cell r="E158">
            <v>7167.25045446062</v>
          </cell>
          <cell r="F158">
            <v>7543.34169578889</v>
          </cell>
          <cell r="G158">
            <v>7872.00440010508</v>
          </cell>
          <cell r="H158">
            <v>7820.35427088058</v>
          </cell>
          <cell r="I158">
            <v>7689.70987933506</v>
          </cell>
          <cell r="J158">
            <v>8103.08613768528</v>
          </cell>
          <cell r="K158">
            <v>7990.95280269914</v>
          </cell>
          <cell r="L158">
            <v>7886.75876096475</v>
          </cell>
          <cell r="M158">
            <v>7941.28839070247</v>
          </cell>
          <cell r="N158">
            <v>7208.56504125723</v>
          </cell>
          <cell r="O158">
            <v>8776.74670852117</v>
          </cell>
        </row>
        <row r="158">
          <cell r="Z158">
            <v>7364.42749534964</v>
          </cell>
          <cell r="AA158">
            <v>6144.81042748875</v>
          </cell>
          <cell r="AB158">
            <v>5879.79979955858</v>
          </cell>
          <cell r="AC158">
            <v>5740.56855873069</v>
          </cell>
          <cell r="AD158">
            <v>5897.62323109902</v>
          </cell>
          <cell r="AE158">
            <v>6207.092595392</v>
          </cell>
          <cell r="AF158">
            <v>6477.53504922933</v>
          </cell>
          <cell r="AG158">
            <v>6435.03437146744</v>
          </cell>
          <cell r="AH158">
            <v>6327.53270070999</v>
          </cell>
          <cell r="AI158">
            <v>6667.68230758103</v>
          </cell>
          <cell r="AJ158">
            <v>6575.41259193529</v>
          </cell>
          <cell r="AK158">
            <v>6489.67578045099</v>
          </cell>
          <cell r="AL158">
            <v>6534.54587577803</v>
          </cell>
          <cell r="AM158">
            <v>5931.6192339488</v>
          </cell>
          <cell r="AN158">
            <v>7222.00872015456</v>
          </cell>
        </row>
        <row r="158"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8">
          <cell r="BX158">
            <v>4.12347896401352</v>
          </cell>
          <cell r="BY158">
            <v>3.38859044437255</v>
          </cell>
          <cell r="BZ158">
            <v>3.3212090861643</v>
          </cell>
          <cell r="CA158">
            <v>3.2960764964435</v>
          </cell>
          <cell r="CB158">
            <v>3.38857046489478</v>
          </cell>
          <cell r="CC158">
            <v>3.43025406652195</v>
          </cell>
          <cell r="CD158">
            <v>3.67594881688792</v>
          </cell>
          <cell r="CE158">
            <v>3.57268538738267</v>
          </cell>
          <cell r="CF158">
            <v>3.54713203510779</v>
          </cell>
          <cell r="CG158">
            <v>3.7579952257947</v>
          </cell>
          <cell r="CH158">
            <v>3.79281007617505</v>
          </cell>
          <cell r="CI158">
            <v>3.57822179314998</v>
          </cell>
          <cell r="CJ158">
            <v>3.63631025895531</v>
          </cell>
          <cell r="CK158">
            <v>3.33678423417706</v>
          </cell>
          <cell r="CL158">
            <v>3.90077626188987</v>
          </cell>
          <cell r="CM158">
            <v>4.89308029990554</v>
          </cell>
          <cell r="CN158">
            <v>4.96817108410701</v>
          </cell>
          <cell r="CO158">
            <v>4.85035423209092</v>
          </cell>
          <cell r="CP158">
            <v>4.77160803439577</v>
          </cell>
          <cell r="CQ158">
            <v>4.76834465548776</v>
          </cell>
          <cell r="CR158">
            <v>4.95757247372145</v>
          </cell>
          <cell r="CS158">
            <v>4.82777977925601</v>
          </cell>
          <cell r="CT158">
            <v>4.9347281506982</v>
          </cell>
          <cell r="CU158">
            <v>4.88724576862718</v>
          </cell>
          <cell r="CV158">
            <v>4.86100212025494</v>
          </cell>
          <cell r="CW158">
            <v>4.7497313752046</v>
          </cell>
          <cell r="CX158">
            <v>4.96893000850548</v>
          </cell>
          <cell r="CY158">
            <v>4.92336025755785</v>
          </cell>
          <cell r="CZ158">
            <v>4.87026144316091</v>
          </cell>
          <cell r="DA158">
            <v>5.07240711393974</v>
          </cell>
        </row>
        <row r="159">
          <cell r="A159">
            <v>9162.57837490868</v>
          </cell>
          <cell r="B159">
            <v>8853.80963059275</v>
          </cell>
          <cell r="C159">
            <v>7948.30723741124</v>
          </cell>
          <cell r="D159">
            <v>8721.57408270716</v>
          </cell>
          <cell r="E159">
            <v>7591.4202063547</v>
          </cell>
          <cell r="F159">
            <v>8142.02532057194</v>
          </cell>
          <cell r="G159">
            <v>8315.43280543917</v>
          </cell>
          <cell r="H159">
            <v>6745.16493222073</v>
          </cell>
          <cell r="I159">
            <v>6750.6043136663</v>
          </cell>
          <cell r="J159">
            <v>8221.28821637864</v>
          </cell>
          <cell r="K159">
            <v>7674.68425480391</v>
          </cell>
          <cell r="L159">
            <v>7976.07056849966</v>
          </cell>
          <cell r="M159">
            <v>7408.84530914206</v>
          </cell>
          <cell r="N159">
            <v>8438.40835902556</v>
          </cell>
          <cell r="O159">
            <v>9281.39963978838</v>
          </cell>
        </row>
        <row r="159">
          <cell r="Z159">
            <v>7539.493062782</v>
          </cell>
          <cell r="AA159">
            <v>7285.4204960306</v>
          </cell>
          <cell r="AB159">
            <v>6540.32138392696</v>
          </cell>
          <cell r="AC159">
            <v>7176.60953091332</v>
          </cell>
          <cell r="AD159">
            <v>6246.65434122901</v>
          </cell>
          <cell r="AE159">
            <v>6699.72369235634</v>
          </cell>
          <cell r="AF159">
            <v>6842.41327990423</v>
          </cell>
          <cell r="AG159">
            <v>5550.30714422734</v>
          </cell>
          <cell r="AH159">
            <v>5554.78297810256</v>
          </cell>
          <cell r="AI159">
            <v>6764.94573233443</v>
          </cell>
          <cell r="AJ159">
            <v>6315.16875823865</v>
          </cell>
          <cell r="AK159">
            <v>6563.16663922258</v>
          </cell>
          <cell r="AL159">
            <v>6096.42128295118</v>
          </cell>
          <cell r="AM159">
            <v>6943.6045925696</v>
          </cell>
          <cell r="AN159">
            <v>7637.26598931158</v>
          </cell>
        </row>
        <row r="159"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59">
          <cell r="BX159">
            <v>4.19607830382141</v>
          </cell>
          <cell r="BY159">
            <v>3.96516986901997</v>
          </cell>
          <cell r="BZ159">
            <v>3.61923465393559</v>
          </cell>
          <cell r="CA159">
            <v>4.04034503576828</v>
          </cell>
          <cell r="CB159">
            <v>3.46622499108112</v>
          </cell>
          <cell r="CC159">
            <v>3.79936677235293</v>
          </cell>
          <cell r="CD159">
            <v>3.84164539554284</v>
          </cell>
          <cell r="CE159">
            <v>3.20672366221234</v>
          </cell>
          <cell r="CF159">
            <v>3.11588348298792</v>
          </cell>
          <cell r="CG159">
            <v>3.76060675164377</v>
          </cell>
          <cell r="CH159">
            <v>3.63863140255161</v>
          </cell>
          <cell r="CI159">
            <v>3.58478107739627</v>
          </cell>
          <cell r="CJ159">
            <v>3.38582074552457</v>
          </cell>
          <cell r="CK159">
            <v>3.906761895686</v>
          </cell>
          <cell r="CL159">
            <v>4.17486070188119</v>
          </cell>
          <cell r="CM159">
            <v>4.92272638446074</v>
          </cell>
          <cell r="CN159">
            <v>5.03384642092063</v>
          </cell>
          <cell r="CO159">
            <v>4.95096075177182</v>
          </cell>
          <cell r="CP159">
            <v>4.86640218749825</v>
          </cell>
          <cell r="CQ159">
            <v>4.93739486815058</v>
          </cell>
          <cell r="CR159">
            <v>4.8311754237276</v>
          </cell>
          <cell r="CS159">
            <v>4.87976786585045</v>
          </cell>
          <cell r="CT159">
            <v>4.74201164331001</v>
          </cell>
          <cell r="CU159">
            <v>4.88419531241819</v>
          </cell>
          <cell r="CV159">
            <v>4.92848604515889</v>
          </cell>
          <cell r="CW159">
            <v>4.75503844720833</v>
          </cell>
          <cell r="CX159">
            <v>5.0160046249418</v>
          </cell>
          <cell r="CY159">
            <v>4.93307984037773</v>
          </cell>
          <cell r="CZ159">
            <v>4.86939689035686</v>
          </cell>
          <cell r="DA159">
            <v>5.01190767865487</v>
          </cell>
        </row>
        <row r="160">
          <cell r="A160">
            <v>9489.21443243445</v>
          </cell>
          <cell r="B160">
            <v>6937.48333558863</v>
          </cell>
          <cell r="C160">
            <v>7015.02115322715</v>
          </cell>
          <cell r="D160">
            <v>7377.05064949512</v>
          </cell>
          <cell r="E160">
            <v>7401.40661247041</v>
          </cell>
          <cell r="F160">
            <v>8920.8955048325</v>
          </cell>
          <cell r="G160">
            <v>8291.26656056232</v>
          </cell>
          <cell r="H160">
            <v>8445.23846876782</v>
          </cell>
          <cell r="I160">
            <v>8138.48186266746</v>
          </cell>
          <cell r="J160">
            <v>7845.67699067382</v>
          </cell>
          <cell r="K160">
            <v>8077.2832491251</v>
          </cell>
          <cell r="L160">
            <v>8341.25063334019</v>
          </cell>
          <cell r="M160">
            <v>8074.03630959338</v>
          </cell>
          <cell r="N160">
            <v>8215.67561195963</v>
          </cell>
          <cell r="O160">
            <v>8863.09830234961</v>
          </cell>
        </row>
        <row r="160">
          <cell r="Z160">
            <v>7808.26787583177</v>
          </cell>
          <cell r="AA160">
            <v>5708.5577161415</v>
          </cell>
          <cell r="AB160">
            <v>5772.36026322691</v>
          </cell>
          <cell r="AC160">
            <v>6070.25882015598</v>
          </cell>
          <cell r="AD160">
            <v>6090.30029826136</v>
          </cell>
          <cell r="AE160">
            <v>7340.6225868336</v>
          </cell>
          <cell r="AF160">
            <v>6822.52791269128</v>
          </cell>
          <cell r="AG160">
            <v>6949.22479715752</v>
          </cell>
          <cell r="AH160">
            <v>6696.80793270923</v>
          </cell>
          <cell r="AI160">
            <v>6455.87135232589</v>
          </cell>
          <cell r="AJ160">
            <v>6646.45021642294</v>
          </cell>
          <cell r="AK160">
            <v>6863.65766400564</v>
          </cell>
          <cell r="AL160">
            <v>6643.77844903684</v>
          </cell>
          <cell r="AM160">
            <v>6760.32736069821</v>
          </cell>
          <cell r="AN160">
            <v>7293.06374593339</v>
          </cell>
        </row>
        <row r="160"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0">
          <cell r="BX160">
            <v>4.28394021291809</v>
          </cell>
          <cell r="BY160">
            <v>3.15295787012157</v>
          </cell>
          <cell r="BZ160">
            <v>3.2044540853408</v>
          </cell>
          <cell r="CA160">
            <v>3.3892464957399</v>
          </cell>
          <cell r="CB160">
            <v>3.39433420736436</v>
          </cell>
          <cell r="CC160">
            <v>4.01388863767164</v>
          </cell>
          <cell r="CD160">
            <v>3.75222956633385</v>
          </cell>
          <cell r="CE160">
            <v>3.86927141198259</v>
          </cell>
          <cell r="CF160">
            <v>3.77580183068293</v>
          </cell>
          <cell r="CG160">
            <v>3.60638235378862</v>
          </cell>
          <cell r="CH160">
            <v>3.71561561185774</v>
          </cell>
          <cell r="CI160">
            <v>4.06938254322745</v>
          </cell>
          <cell r="CJ160">
            <v>3.73080477034361</v>
          </cell>
          <cell r="CK160">
            <v>3.79704794757271</v>
          </cell>
          <cell r="CL160">
            <v>4.07706313104928</v>
          </cell>
          <cell r="CM160">
            <v>4.99365389456132</v>
          </cell>
          <cell r="CN160">
            <v>4.96038475554045</v>
          </cell>
          <cell r="CO160">
            <v>4.93521992561005</v>
          </cell>
          <cell r="CP160">
            <v>4.90694498128809</v>
          </cell>
          <cell r="CQ160">
            <v>4.91576645741321</v>
          </cell>
          <cell r="CR160">
            <v>5.01042668939472</v>
          </cell>
          <cell r="CS160">
            <v>4.98153350284152</v>
          </cell>
          <cell r="CT160">
            <v>4.92055739177301</v>
          </cell>
          <cell r="CU160">
            <v>4.85921131893869</v>
          </cell>
          <cell r="CV160">
            <v>4.90444912334781</v>
          </cell>
          <cell r="CW160">
            <v>4.90079021888641</v>
          </cell>
          <cell r="CX160">
            <v>4.62098152372447</v>
          </cell>
          <cell r="CY160">
            <v>4.87887570043254</v>
          </cell>
          <cell r="CZ160">
            <v>4.87785381685019</v>
          </cell>
          <cell r="DA160">
            <v>4.90083079951199</v>
          </cell>
        </row>
        <row r="161">
          <cell r="A161">
            <v>8980.39969295872</v>
          </cell>
          <cell r="B161">
            <v>8181.01693233255</v>
          </cell>
          <cell r="C161">
            <v>7935.56422002247</v>
          </cell>
          <cell r="D161">
            <v>7905.76571460144</v>
          </cell>
          <cell r="E161">
            <v>8465.39728996058</v>
          </cell>
          <cell r="F161">
            <v>8028.36390170808</v>
          </cell>
          <cell r="G161">
            <v>6815.30388167474</v>
          </cell>
          <cell r="H161">
            <v>7644.17300396419</v>
          </cell>
          <cell r="I161">
            <v>7987.64883535625</v>
          </cell>
          <cell r="J161">
            <v>7028.5572218464</v>
          </cell>
          <cell r="K161">
            <v>8436.40514098469</v>
          </cell>
          <cell r="L161">
            <v>8637.36176061389</v>
          </cell>
          <cell r="M161">
            <v>8774.7526690929</v>
          </cell>
          <cell r="N161">
            <v>8795.13466361624</v>
          </cell>
          <cell r="O161">
            <v>8210.54325380661</v>
          </cell>
        </row>
        <row r="161">
          <cell r="Z161">
            <v>7389.58603306318</v>
          </cell>
          <cell r="AA161">
            <v>6731.80821860507</v>
          </cell>
          <cell r="AB161">
            <v>6529.83570104706</v>
          </cell>
          <cell r="AC161">
            <v>6505.3157880149</v>
          </cell>
          <cell r="AD161">
            <v>6965.81262716756</v>
          </cell>
          <cell r="AE161">
            <v>6606.19658197693</v>
          </cell>
          <cell r="AF161">
            <v>5608.02147977807</v>
          </cell>
          <cell r="AG161">
            <v>6290.06235754767</v>
          </cell>
          <cell r="AH161">
            <v>6572.69389880743</v>
          </cell>
          <cell r="AI161">
            <v>5783.49851397646</v>
          </cell>
          <cell r="AJ161">
            <v>6941.95623029597</v>
          </cell>
          <cell r="AK161">
            <v>7107.31482016229</v>
          </cell>
          <cell r="AL161">
            <v>7220.36791056787</v>
          </cell>
          <cell r="AM161">
            <v>7237.13938034708</v>
          </cell>
          <cell r="AN161">
            <v>6756.1041631323</v>
          </cell>
        </row>
        <row r="161"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1">
          <cell r="BX161">
            <v>4.2607956781726</v>
          </cell>
          <cell r="BY161">
            <v>3.83116795246667</v>
          </cell>
          <cell r="BZ161">
            <v>3.64867635606736</v>
          </cell>
          <cell r="CA161">
            <v>3.65017692264602</v>
          </cell>
          <cell r="CB161">
            <v>3.83384375370963</v>
          </cell>
          <cell r="CC161">
            <v>3.68483603985932</v>
          </cell>
          <cell r="CD161">
            <v>3.22552115311631</v>
          </cell>
          <cell r="CE161">
            <v>3.56645724891232</v>
          </cell>
          <cell r="CF161">
            <v>3.69218643896478</v>
          </cell>
          <cell r="CG161">
            <v>3.33549795974957</v>
          </cell>
          <cell r="CH161">
            <v>3.88211986149067</v>
          </cell>
          <cell r="CI161">
            <v>4.03072925608696</v>
          </cell>
          <cell r="CJ161">
            <v>4.09108258789297</v>
          </cell>
          <cell r="CK161">
            <v>4.08389714656171</v>
          </cell>
          <cell r="CL161">
            <v>3.78681707885254</v>
          </cell>
          <cell r="CM161">
            <v>4.75156349087301</v>
          </cell>
          <cell r="CN161">
            <v>4.81401766165968</v>
          </cell>
          <cell r="CO161">
            <v>4.90313721441403</v>
          </cell>
          <cell r="CP161">
            <v>4.88271756645236</v>
          </cell>
          <cell r="CQ161">
            <v>4.97788104644519</v>
          </cell>
          <cell r="CR161">
            <v>4.91179757307085</v>
          </cell>
          <cell r="CS161">
            <v>4.76339843423648</v>
          </cell>
          <cell r="CT161">
            <v>4.83197928705882</v>
          </cell>
          <cell r="CU161">
            <v>4.87715906072361</v>
          </cell>
          <cell r="CV161">
            <v>4.75047552100568</v>
          </cell>
          <cell r="CW161">
            <v>4.89914243860864</v>
          </cell>
          <cell r="CX161">
            <v>4.83091127202338</v>
          </cell>
          <cell r="CY161">
            <v>4.83535334889315</v>
          </cell>
          <cell r="CZ161">
            <v>4.85511226474738</v>
          </cell>
          <cell r="DA161">
            <v>4.88797690358714</v>
          </cell>
        </row>
        <row r="162">
          <cell r="A162">
            <v>9686.71373255673</v>
          </cell>
          <cell r="B162">
            <v>6175.30101177899</v>
          </cell>
          <cell r="C162">
            <v>6495.8023793615</v>
          </cell>
          <cell r="D162">
            <v>7239.08789531148</v>
          </cell>
          <cell r="E162">
            <v>6330.93592812326</v>
          </cell>
          <cell r="F162">
            <v>6704.21782700555</v>
          </cell>
          <cell r="G162">
            <v>6605.34203836847</v>
          </cell>
          <cell r="H162">
            <v>8114.56880939619</v>
          </cell>
          <cell r="I162">
            <v>7942.34012880473</v>
          </cell>
          <cell r="J162">
            <v>8523.51264570906</v>
          </cell>
          <cell r="K162">
            <v>8361.92851225975</v>
          </cell>
          <cell r="L162">
            <v>8981.12546885646</v>
          </cell>
          <cell r="M162">
            <v>8737.24239160358</v>
          </cell>
          <cell r="N162">
            <v>8565.00567303635</v>
          </cell>
          <cell r="O162">
            <v>9683.41709608223</v>
          </cell>
        </row>
        <row r="162">
          <cell r="Z162">
            <v>7970.78158564668</v>
          </cell>
          <cell r="AA162">
            <v>5081.39054683529</v>
          </cell>
          <cell r="AB162">
            <v>5345.11738644603</v>
          </cell>
          <cell r="AC162">
            <v>5956.73518242773</v>
          </cell>
          <cell r="AD162">
            <v>5209.45584942714</v>
          </cell>
          <cell r="AE162">
            <v>5516.61352622171</v>
          </cell>
          <cell r="AF162">
            <v>5435.25287728606</v>
          </cell>
          <cell r="AG162">
            <v>6677.13090601744</v>
          </cell>
          <cell r="AH162">
            <v>6535.41130598789</v>
          </cell>
          <cell r="AI162">
            <v>7013.63326275489</v>
          </cell>
          <cell r="AJ162">
            <v>6880.67260437374</v>
          </cell>
          <cell r="AK162">
            <v>7390.18324294475</v>
          </cell>
          <cell r="AL162">
            <v>7189.50231080523</v>
          </cell>
          <cell r="AM162">
            <v>7047.77609666991</v>
          </cell>
          <cell r="AN162">
            <v>7968.06892477623</v>
          </cell>
        </row>
        <row r="162"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2">
          <cell r="BX162">
            <v>4.44803267053762</v>
          </cell>
          <cell r="BY162">
            <v>2.87396616162637</v>
          </cell>
          <cell r="BZ162">
            <v>2.98947979505724</v>
          </cell>
          <cell r="CA162">
            <v>3.33249058674409</v>
          </cell>
          <cell r="CB162">
            <v>2.86778180066284</v>
          </cell>
          <cell r="CC162">
            <v>3.04729378822513</v>
          </cell>
          <cell r="CD162">
            <v>3.00751125464219</v>
          </cell>
          <cell r="CE162">
            <v>3.67059700125459</v>
          </cell>
          <cell r="CF162">
            <v>3.67958972669752</v>
          </cell>
          <cell r="CG162">
            <v>3.75214310812964</v>
          </cell>
          <cell r="CH162">
            <v>3.79717089309567</v>
          </cell>
          <cell r="CI162">
            <v>4.13319773149692</v>
          </cell>
          <cell r="CJ162">
            <v>4.02303614629213</v>
          </cell>
          <cell r="CK162">
            <v>3.90082123720188</v>
          </cell>
          <cell r="CL162">
            <v>4.44517696649446</v>
          </cell>
          <cell r="CM162">
            <v>4.90953178324016</v>
          </cell>
          <cell r="CN162">
            <v>4.84404378952633</v>
          </cell>
          <cell r="CO162">
            <v>4.89856370574983</v>
          </cell>
          <cell r="CP162">
            <v>4.89718485103209</v>
          </cell>
          <cell r="CQ162">
            <v>4.97683672305668</v>
          </cell>
          <cell r="CR162">
            <v>4.95981375976368</v>
          </cell>
          <cell r="CS162">
            <v>4.95130442168805</v>
          </cell>
          <cell r="CT162">
            <v>4.98379672987855</v>
          </cell>
          <cell r="CU162">
            <v>4.86609589238949</v>
          </cell>
          <cell r="CV162">
            <v>5.12118888934575</v>
          </cell>
          <cell r="CW162">
            <v>4.96452710476602</v>
          </cell>
          <cell r="CX162">
            <v>4.89864717181046</v>
          </cell>
          <cell r="CY162">
            <v>4.89611971871046</v>
          </cell>
          <cell r="CZ162">
            <v>4.9499770517978</v>
          </cell>
          <cell r="DA162">
            <v>4.91101388895221</v>
          </cell>
        </row>
        <row r="163">
          <cell r="A163">
            <v>8636.71121377534</v>
          </cell>
          <cell r="B163">
            <v>6999.68424649355</v>
          </cell>
          <cell r="C163">
            <v>7243.82806046779</v>
          </cell>
          <cell r="D163">
            <v>6992.53761664101</v>
          </cell>
          <cell r="E163">
            <v>6891.50642486335</v>
          </cell>
          <cell r="F163">
            <v>8139.93302132111</v>
          </cell>
          <cell r="G163">
            <v>6687.06434020714</v>
          </cell>
          <cell r="H163">
            <v>8272.33217096732</v>
          </cell>
          <cell r="I163">
            <v>8819.73167007461</v>
          </cell>
          <cell r="J163">
            <v>7476.91820683954</v>
          </cell>
          <cell r="K163">
            <v>9229.5124289556</v>
          </cell>
          <cell r="L163">
            <v>10611.703021463</v>
          </cell>
          <cell r="M163">
            <v>8990.61186103368</v>
          </cell>
          <cell r="N163">
            <v>7367.18170753924</v>
          </cell>
          <cell r="O163">
            <v>7416.87402427991</v>
          </cell>
        </row>
        <row r="163">
          <cell r="Z163">
            <v>7106.77951304942</v>
          </cell>
          <cell r="AA163">
            <v>5759.74017997184</v>
          </cell>
          <cell r="AB163">
            <v>5960.63566118492</v>
          </cell>
          <cell r="AC163">
            <v>5753.85952455031</v>
          </cell>
          <cell r="AD163">
            <v>5670.7252867447</v>
          </cell>
          <cell r="AE163">
            <v>6698.0020289728</v>
          </cell>
          <cell r="AF163">
            <v>5502.49865708473</v>
          </cell>
          <cell r="AG163">
            <v>6806.9476149674</v>
          </cell>
          <cell r="AH163">
            <v>7257.37920280425</v>
          </cell>
          <cell r="AI163">
            <v>6152.43555305654</v>
          </cell>
          <cell r="AJ163">
            <v>7594.57022725489</v>
          </cell>
          <cell r="AK163">
            <v>8731.91562908959</v>
          </cell>
          <cell r="AL163">
            <v>7397.98918850771</v>
          </cell>
          <cell r="AM163">
            <v>6062.13809077515</v>
          </cell>
          <cell r="AN163">
            <v>6103.02776855032</v>
          </cell>
        </row>
        <row r="163"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3">
          <cell r="BX163">
            <v>3.97468434430312</v>
          </cell>
          <cell r="BY163">
            <v>3.30871254557044</v>
          </cell>
          <cell r="BZ163">
            <v>3.32514121178839</v>
          </cell>
          <cell r="CA163">
            <v>3.23200662255469</v>
          </cell>
          <cell r="CB163">
            <v>3.20942746335775</v>
          </cell>
          <cell r="CC163">
            <v>3.74620671939579</v>
          </cell>
          <cell r="CD163">
            <v>3.09720796258172</v>
          </cell>
          <cell r="CE163">
            <v>3.91401515849902</v>
          </cell>
          <cell r="CF163">
            <v>3.96040522536718</v>
          </cell>
          <cell r="CG163">
            <v>3.42814488852248</v>
          </cell>
          <cell r="CH163">
            <v>4.25806012551557</v>
          </cell>
          <cell r="CI163">
            <v>4.9250771050457</v>
          </cell>
          <cell r="CJ163">
            <v>4.07185354623186</v>
          </cell>
          <cell r="CK163">
            <v>3.47282367003618</v>
          </cell>
          <cell r="CL163">
            <v>3.48212594641407</v>
          </cell>
          <cell r="CM163">
            <v>4.89866040073904</v>
          </cell>
          <cell r="CN163">
            <v>4.76925990540954</v>
          </cell>
          <cell r="CO163">
            <v>4.91122259797124</v>
          </cell>
          <cell r="CP163">
            <v>4.87746485028479</v>
          </cell>
          <cell r="CQ163">
            <v>4.84081159013327</v>
          </cell>
          <cell r="CR163">
            <v>4.89847247225486</v>
          </cell>
          <cell r="CS163">
            <v>4.86739636752298</v>
          </cell>
          <cell r="CT163">
            <v>4.7647162294097</v>
          </cell>
          <cell r="CU163">
            <v>5.02050410530174</v>
          </cell>
          <cell r="CV163">
            <v>4.91694148430761</v>
          </cell>
          <cell r="CW163">
            <v>4.88650726038942</v>
          </cell>
          <cell r="CX163">
            <v>4.85739735801186</v>
          </cell>
          <cell r="CY163">
            <v>4.97769954150605</v>
          </cell>
          <cell r="CZ163">
            <v>4.78244768148564</v>
          </cell>
          <cell r="DA163">
            <v>4.80184355211063</v>
          </cell>
        </row>
        <row r="164">
          <cell r="A164">
            <v>8844.00909589637</v>
          </cell>
          <cell r="B164">
            <v>6500.17396200257</v>
          </cell>
          <cell r="C164">
            <v>6974.10081313233</v>
          </cell>
          <cell r="D164">
            <v>7503.98916090728</v>
          </cell>
          <cell r="E164">
            <v>6979.86268754285</v>
          </cell>
          <cell r="F164">
            <v>6749.0161343966</v>
          </cell>
          <cell r="G164">
            <v>7422.33318980357</v>
          </cell>
          <cell r="H164">
            <v>8513.39301740398</v>
          </cell>
          <cell r="I164">
            <v>8141.86867784945</v>
          </cell>
          <cell r="J164">
            <v>7593.24849055126</v>
          </cell>
          <cell r="K164">
            <v>9204.21707796286</v>
          </cell>
          <cell r="L164">
            <v>8670.46276996442</v>
          </cell>
          <cell r="M164">
            <v>9099.90916236916</v>
          </cell>
          <cell r="N164">
            <v>8999.3473923783</v>
          </cell>
          <cell r="O164">
            <v>9877.37235422779</v>
          </cell>
        </row>
        <row r="164">
          <cell r="Z164">
            <v>7277.35605605187</v>
          </cell>
          <cell r="AA164">
            <v>5348.71457444783</v>
          </cell>
          <cell r="AB164">
            <v>5738.68866909175</v>
          </cell>
          <cell r="AC164">
            <v>6174.71108097514</v>
          </cell>
          <cell r="AD164">
            <v>5743.42986860669</v>
          </cell>
          <cell r="AE164">
            <v>5553.47613344635</v>
          </cell>
          <cell r="AF164">
            <v>6107.5198818955</v>
          </cell>
          <cell r="AG164">
            <v>7005.30625432099</v>
          </cell>
          <cell r="AH164">
            <v>6699.59479777326</v>
          </cell>
          <cell r="AI164">
            <v>6248.15875793932</v>
          </cell>
          <cell r="AJ164">
            <v>7573.75576700944</v>
          </cell>
          <cell r="AK164">
            <v>7134.55222214215</v>
          </cell>
          <cell r="AL164">
            <v>7487.92525360662</v>
          </cell>
          <cell r="AM164">
            <v>7405.17728287128</v>
          </cell>
          <cell r="AN164">
            <v>8127.66639433601</v>
          </cell>
        </row>
        <row r="164"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4">
          <cell r="BX164">
            <v>4.08355847414678</v>
          </cell>
          <cell r="BY164">
            <v>2.87985507392435</v>
          </cell>
          <cell r="BZ164">
            <v>3.15806358358394</v>
          </cell>
          <cell r="CA164">
            <v>3.3660570319366</v>
          </cell>
          <cell r="CB164">
            <v>3.24188027400711</v>
          </cell>
          <cell r="CC164">
            <v>3.12431260325052</v>
          </cell>
          <cell r="CD164">
            <v>3.37354446442876</v>
          </cell>
          <cell r="CE164">
            <v>3.9116234896993</v>
          </cell>
          <cell r="CF164">
            <v>3.7488548857487</v>
          </cell>
          <cell r="CG164">
            <v>3.51928174736761</v>
          </cell>
          <cell r="CH164">
            <v>4.36667789937375</v>
          </cell>
          <cell r="CI164">
            <v>3.89548381205884</v>
          </cell>
          <cell r="CJ164">
            <v>4.13622743122578</v>
          </cell>
          <cell r="CK164">
            <v>4.01654444700164</v>
          </cell>
          <cell r="CL164">
            <v>4.55112191619552</v>
          </cell>
          <cell r="CM164">
            <v>4.88249695054709</v>
          </cell>
          <cell r="CN164">
            <v>5.08845485504411</v>
          </cell>
          <cell r="CO164">
            <v>4.97850480008315</v>
          </cell>
          <cell r="CP164">
            <v>5.02576649762613</v>
          </cell>
          <cell r="CQ164">
            <v>4.85379562709849</v>
          </cell>
          <cell r="CR164">
            <v>4.86987220469004</v>
          </cell>
          <cell r="CS164">
            <v>4.96004465324536</v>
          </cell>
          <cell r="CT164">
            <v>4.90656115686825</v>
          </cell>
          <cell r="CU164">
            <v>4.89617624577883</v>
          </cell>
          <cell r="CV164">
            <v>4.864129785926</v>
          </cell>
          <cell r="CW164">
            <v>4.7518997916017</v>
          </cell>
          <cell r="CX164">
            <v>5.01778966615626</v>
          </cell>
          <cell r="CY164">
            <v>4.95980069994161</v>
          </cell>
          <cell r="CZ164">
            <v>5.05114712586302</v>
          </cell>
          <cell r="DA164">
            <v>4.89276700835535</v>
          </cell>
        </row>
        <row r="165">
          <cell r="A165">
            <v>8289.3828822275</v>
          </cell>
          <cell r="B165">
            <v>7238.09879553954</v>
          </cell>
          <cell r="C165">
            <v>8299.41731775874</v>
          </cell>
          <cell r="D165">
            <v>8467.71388613168</v>
          </cell>
          <cell r="E165">
            <v>7701.25849977523</v>
          </cell>
          <cell r="F165">
            <v>6453.5541078477</v>
          </cell>
          <cell r="G165">
            <v>6682.00198410722</v>
          </cell>
          <cell r="H165">
            <v>7583.83986905659</v>
          </cell>
          <cell r="I165">
            <v>7591.99391460785</v>
          </cell>
          <cell r="J165">
            <v>8148.5935461386</v>
          </cell>
          <cell r="K165">
            <v>7563.51916841492</v>
          </cell>
          <cell r="L165">
            <v>9856.7552694897</v>
          </cell>
          <cell r="M165">
            <v>8992.53534623097</v>
          </cell>
          <cell r="N165">
            <v>9020.58264455283</v>
          </cell>
          <cell r="O165">
            <v>8254.22077975038</v>
          </cell>
        </row>
        <row r="165">
          <cell r="Z165">
            <v>6820.97791451863</v>
          </cell>
          <cell r="AA165">
            <v>5955.92129461539</v>
          </cell>
          <cell r="AB165">
            <v>6829.23482147005</v>
          </cell>
          <cell r="AC165">
            <v>6967.71885487407</v>
          </cell>
          <cell r="AD165">
            <v>6337.03556552933</v>
          </cell>
          <cell r="AE165">
            <v>5310.35309445753</v>
          </cell>
          <cell r="AF165">
            <v>5498.33306120822</v>
          </cell>
          <cell r="AG165">
            <v>6240.41680653799</v>
          </cell>
          <cell r="AH165">
            <v>6247.12642116303</v>
          </cell>
          <cell r="AI165">
            <v>6705.12840367976</v>
          </cell>
          <cell r="AJ165">
            <v>6223.69577286714</v>
          </cell>
          <cell r="AK165">
            <v>8110.70147889438</v>
          </cell>
          <cell r="AL165">
            <v>7399.57194204148</v>
          </cell>
          <cell r="AM165">
            <v>7422.65086180347</v>
          </cell>
          <cell r="AN165">
            <v>6792.04452733745</v>
          </cell>
        </row>
        <row r="165"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5">
          <cell r="BX165">
            <v>3.84153361492252</v>
          </cell>
          <cell r="BY165">
            <v>3.31825629999964</v>
          </cell>
          <cell r="BZ165">
            <v>3.83809115591247</v>
          </cell>
          <cell r="CA165">
            <v>3.89104809935373</v>
          </cell>
          <cell r="CB165">
            <v>3.53157700703781</v>
          </cell>
          <cell r="CC165">
            <v>3.01968747383547</v>
          </cell>
          <cell r="CD165">
            <v>3.07990893441108</v>
          </cell>
          <cell r="CE165">
            <v>3.48093944136675</v>
          </cell>
          <cell r="CF165">
            <v>3.51120851032448</v>
          </cell>
          <cell r="CG165">
            <v>3.690488040837</v>
          </cell>
          <cell r="CH165">
            <v>3.53297834629909</v>
          </cell>
          <cell r="CI165">
            <v>4.58389182897541</v>
          </cell>
          <cell r="CJ165">
            <v>4.14196449614449</v>
          </cell>
          <cell r="CK165">
            <v>4.09822333627121</v>
          </cell>
          <cell r="CL165">
            <v>3.79333516061975</v>
          </cell>
          <cell r="CM165">
            <v>4.86462246539146</v>
          </cell>
          <cell r="CN165">
            <v>4.91752026146659</v>
          </cell>
          <cell r="CO165">
            <v>4.87487962831904</v>
          </cell>
          <cell r="CP165">
            <v>4.90604079179997</v>
          </cell>
          <cell r="CQ165">
            <v>4.91614404579709</v>
          </cell>
          <cell r="CR165">
            <v>4.81801931942166</v>
          </cell>
          <cell r="CS165">
            <v>4.89102974012817</v>
          </cell>
          <cell r="CT165">
            <v>4.9116144175052</v>
          </cell>
          <cell r="CU165">
            <v>4.87450825041426</v>
          </cell>
          <cell r="CV165">
            <v>4.97771964068897</v>
          </cell>
          <cell r="CW165">
            <v>4.82630223686146</v>
          </cell>
          <cell r="CX165">
            <v>4.84764928389317</v>
          </cell>
          <cell r="CY165">
            <v>4.89448904259809</v>
          </cell>
          <cell r="CZ165">
            <v>4.96215752284221</v>
          </cell>
          <cell r="DA165">
            <v>4.90553573118684</v>
          </cell>
        </row>
        <row r="166">
          <cell r="A166">
            <v>8016.31934639451</v>
          </cell>
          <cell r="B166">
            <v>7208.48357661681</v>
          </cell>
          <cell r="C166">
            <v>7121.70676826644</v>
          </cell>
          <cell r="D166">
            <v>7521.93565368976</v>
          </cell>
          <cell r="E166">
            <v>7357.12583749747</v>
          </cell>
          <cell r="F166">
            <v>7350.80560466285</v>
          </cell>
          <cell r="G166">
            <v>7158.91823866316</v>
          </cell>
          <cell r="H166">
            <v>8587.75837877584</v>
          </cell>
          <cell r="I166">
            <v>7883.02107064563</v>
          </cell>
          <cell r="J166">
            <v>8740.64525419054</v>
          </cell>
          <cell r="K166">
            <v>7813.48919854431</v>
          </cell>
          <cell r="L166">
            <v>7349.33739885164</v>
          </cell>
          <cell r="M166">
            <v>7453.86165958088</v>
          </cell>
          <cell r="N166">
            <v>9633.38901735604</v>
          </cell>
          <cell r="O166">
            <v>8812.88981382935</v>
          </cell>
        </row>
        <row r="166">
          <cell r="Z166">
            <v>6596.28563360463</v>
          </cell>
          <cell r="AA166">
            <v>5931.55220018755</v>
          </cell>
          <cell r="AB166">
            <v>5860.1472836021</v>
          </cell>
          <cell r="AC166">
            <v>6189.47848075043</v>
          </cell>
          <cell r="AD166">
            <v>6053.86354628363</v>
          </cell>
          <cell r="AE166">
            <v>6048.66289755115</v>
          </cell>
          <cell r="AF166">
            <v>5890.76700781426</v>
          </cell>
          <cell r="AG166">
            <v>7066.49832310697</v>
          </cell>
          <cell r="AH166">
            <v>6486.60019527412</v>
          </cell>
          <cell r="AI166">
            <v>7192.30238059107</v>
          </cell>
          <cell r="AJ166">
            <v>6429.38539765932</v>
          </cell>
          <cell r="AK166">
            <v>6047.45477391221</v>
          </cell>
          <cell r="AL166">
            <v>6133.46330845512</v>
          </cell>
          <cell r="AM166">
            <v>7926.90296285297</v>
          </cell>
          <cell r="AN166">
            <v>7251.74933252244</v>
          </cell>
        </row>
        <row r="166"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6">
          <cell r="BX166">
            <v>3.72136945972447</v>
          </cell>
          <cell r="BY166">
            <v>3.37465147398089</v>
          </cell>
          <cell r="BZ166">
            <v>3.36116913317218</v>
          </cell>
          <cell r="CA166">
            <v>3.56706035759295</v>
          </cell>
          <cell r="CB166">
            <v>3.387959972698</v>
          </cell>
          <cell r="CC166">
            <v>3.42291891207244</v>
          </cell>
          <cell r="CD166">
            <v>3.30490157426694</v>
          </cell>
          <cell r="CE166">
            <v>4.02392628001139</v>
          </cell>
          <cell r="CF166">
            <v>3.71108812458729</v>
          </cell>
          <cell r="CG166">
            <v>4.07743331371711</v>
          </cell>
          <cell r="CH166">
            <v>3.56785992461679</v>
          </cell>
          <cell r="CI166">
            <v>3.36727643518056</v>
          </cell>
          <cell r="CJ166">
            <v>3.54949846417863</v>
          </cell>
          <cell r="CK166">
            <v>4.44942163301763</v>
          </cell>
          <cell r="CL166">
            <v>4.04995163334501</v>
          </cell>
          <cell r="CM166">
            <v>4.85628090145913</v>
          </cell>
          <cell r="CN166">
            <v>4.81555742008199</v>
          </cell>
          <cell r="CO166">
            <v>4.77667067652545</v>
          </cell>
          <cell r="CP166">
            <v>4.75390758489159</v>
          </cell>
          <cell r="CQ166">
            <v>4.89555002353129</v>
          </cell>
          <cell r="CR166">
            <v>4.84138818273656</v>
          </cell>
          <cell r="CS166">
            <v>4.88337922626988</v>
          </cell>
          <cell r="CT166">
            <v>4.81128828690183</v>
          </cell>
          <cell r="CU166">
            <v>4.78875919614251</v>
          </cell>
          <cell r="CV166">
            <v>4.83268186452645</v>
          </cell>
          <cell r="CW166">
            <v>4.93706448299734</v>
          </cell>
          <cell r="CX166">
            <v>4.92040661422758</v>
          </cell>
          <cell r="CY166">
            <v>4.73419251588523</v>
          </cell>
          <cell r="CZ166">
            <v>4.88098098027445</v>
          </cell>
          <cell r="DA166">
            <v>4.90568979315509</v>
          </cell>
        </row>
        <row r="167">
          <cell r="A167">
            <v>9089.22410857928</v>
          </cell>
          <cell r="B167">
            <v>8365.07755823052</v>
          </cell>
          <cell r="C167">
            <v>7160.32938581093</v>
          </cell>
          <cell r="D167">
            <v>7268.87495431747</v>
          </cell>
          <cell r="E167">
            <v>6570.29238283271</v>
          </cell>
          <cell r="F167">
            <v>7867.49986166673</v>
          </cell>
          <cell r="G167">
            <v>7807.23655252592</v>
          </cell>
          <cell r="H167">
            <v>7959.74370104654</v>
          </cell>
          <cell r="I167">
            <v>7255.82244791298</v>
          </cell>
          <cell r="J167">
            <v>7241.25285922701</v>
          </cell>
          <cell r="K167">
            <v>8286.95263187559</v>
          </cell>
          <cell r="L167">
            <v>7912.51748223464</v>
          </cell>
          <cell r="M167">
            <v>8648.63945113886</v>
          </cell>
          <cell r="N167">
            <v>8959.67660928751</v>
          </cell>
          <cell r="O167">
            <v>8044.56594889469</v>
          </cell>
        </row>
        <row r="167">
          <cell r="Z167">
            <v>7479.13298077381</v>
          </cell>
          <cell r="AA167">
            <v>6883.26381934397</v>
          </cell>
          <cell r="AB167">
            <v>5891.92818032442</v>
          </cell>
          <cell r="AC167">
            <v>5981.24567669552</v>
          </cell>
          <cell r="AD167">
            <v>5406.41201787378</v>
          </cell>
          <cell r="AE167">
            <v>6473.82845760005</v>
          </cell>
          <cell r="AF167">
            <v>6424.24036322133</v>
          </cell>
          <cell r="AG167">
            <v>6549.7319597183</v>
          </cell>
          <cell r="AH167">
            <v>5970.5053285684</v>
          </cell>
          <cell r="AI167">
            <v>5958.51663844966</v>
          </cell>
          <cell r="AJ167">
            <v>6818.97816565762</v>
          </cell>
          <cell r="AK167">
            <v>6510.87152823879</v>
          </cell>
          <cell r="AL167">
            <v>7116.59474836569</v>
          </cell>
          <cell r="AM167">
            <v>7372.5338956423</v>
          </cell>
          <cell r="AN167">
            <v>6619.52855223334</v>
          </cell>
        </row>
        <row r="167"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7">
          <cell r="BX167">
            <v>4.25908517297234</v>
          </cell>
          <cell r="BY167">
            <v>3.90386923411934</v>
          </cell>
          <cell r="BZ167">
            <v>3.34689985778937</v>
          </cell>
          <cell r="CA167">
            <v>3.38680598593853</v>
          </cell>
          <cell r="CB167">
            <v>3.08948395275457</v>
          </cell>
          <cell r="CC167">
            <v>3.67676097764689</v>
          </cell>
          <cell r="CD167">
            <v>3.60340510940624</v>
          </cell>
          <cell r="CE167">
            <v>3.62518692438422</v>
          </cell>
          <cell r="CF167">
            <v>3.32202770300656</v>
          </cell>
          <cell r="CG167">
            <v>3.28344019516756</v>
          </cell>
          <cell r="CH167">
            <v>3.91196025115764</v>
          </cell>
          <cell r="CI167">
            <v>3.67467120725017</v>
          </cell>
          <cell r="CJ167">
            <v>3.94264576948224</v>
          </cell>
          <cell r="CK167">
            <v>4.2422409844288</v>
          </cell>
          <cell r="CL167">
            <v>3.74276705734322</v>
          </cell>
          <cell r="CM167">
            <v>4.81107431704427</v>
          </cell>
          <cell r="CN167">
            <v>4.83065797247502</v>
          </cell>
          <cell r="CO167">
            <v>4.82305108401187</v>
          </cell>
          <cell r="CP167">
            <v>4.83847451691538</v>
          </cell>
          <cell r="CQ167">
            <v>4.79435658081206</v>
          </cell>
          <cell r="CR167">
            <v>4.82395141539584</v>
          </cell>
          <cell r="CS167">
            <v>4.88445178795722</v>
          </cell>
          <cell r="CT167">
            <v>4.94994368478363</v>
          </cell>
          <cell r="CU167">
            <v>4.92396521274903</v>
          </cell>
          <cell r="CV167">
            <v>4.97182898079466</v>
          </cell>
          <cell r="CW167">
            <v>4.77564462859185</v>
          </cell>
          <cell r="CX167">
            <v>4.85431299316276</v>
          </cell>
          <cell r="CY167">
            <v>4.94528826542198</v>
          </cell>
          <cell r="CZ167">
            <v>4.76133323776263</v>
          </cell>
          <cell r="DA167">
            <v>4.845531230182</v>
          </cell>
        </row>
        <row r="168">
          <cell r="A168">
            <v>10108.3236462333</v>
          </cell>
          <cell r="B168">
            <v>8583.39640056102</v>
          </cell>
          <cell r="C168">
            <v>7815.41646587536</v>
          </cell>
          <cell r="D168">
            <v>5767.06682668699</v>
          </cell>
          <cell r="E168">
            <v>7142.03557803954</v>
          </cell>
          <cell r="F168">
            <v>6223.23941326458</v>
          </cell>
          <cell r="G168">
            <v>7017.33631027305</v>
          </cell>
          <cell r="H168">
            <v>7837.02133454444</v>
          </cell>
          <cell r="I168">
            <v>6966.22425442237</v>
          </cell>
          <cell r="J168">
            <v>7394.24431521467</v>
          </cell>
          <cell r="K168">
            <v>11444.844269703</v>
          </cell>
          <cell r="L168">
            <v>8454.06365654943</v>
          </cell>
          <cell r="M168">
            <v>9667.98268154646</v>
          </cell>
          <cell r="N168">
            <v>8038.08857509919</v>
          </cell>
          <cell r="O168">
            <v>8589.16079674056</v>
          </cell>
        </row>
        <row r="168">
          <cell r="Z168">
            <v>8317.7063146148</v>
          </cell>
          <cell r="AA168">
            <v>7062.90903817593</v>
          </cell>
          <cell r="AB168">
            <v>6430.97126334887</v>
          </cell>
          <cell r="AC168">
            <v>4745.47213167387</v>
          </cell>
          <cell r="AD168">
            <v>5876.87498992968</v>
          </cell>
          <cell r="AE168">
            <v>5120.83700291486</v>
          </cell>
          <cell r="AF168">
            <v>5774.26530673896</v>
          </cell>
          <cell r="AG168">
            <v>6448.74898385371</v>
          </cell>
          <cell r="AH168">
            <v>5732.20738649612</v>
          </cell>
          <cell r="AI168">
            <v>6084.40675080521</v>
          </cell>
          <cell r="AJ168">
            <v>9417.47185621275</v>
          </cell>
          <cell r="AK168">
            <v>6956.48666596067</v>
          </cell>
          <cell r="AL168">
            <v>7955.36860652965</v>
          </cell>
          <cell r="AM168">
            <v>6614.19859893876</v>
          </cell>
          <cell r="AN168">
            <v>7067.65231274652</v>
          </cell>
        </row>
        <row r="168"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8">
          <cell r="BX168">
            <v>4.6775890427058</v>
          </cell>
          <cell r="BY168">
            <v>3.9498093445568</v>
          </cell>
          <cell r="BZ168">
            <v>3.53862899824108</v>
          </cell>
          <cell r="CA168">
            <v>2.65655765595092</v>
          </cell>
          <cell r="CB168">
            <v>3.41966260408228</v>
          </cell>
          <cell r="CC168">
            <v>2.97604728786595</v>
          </cell>
          <cell r="CD168">
            <v>3.2315046731119</v>
          </cell>
          <cell r="CE168">
            <v>3.66718898071028</v>
          </cell>
          <cell r="CF168">
            <v>3.24952104431827</v>
          </cell>
          <cell r="CG168">
            <v>3.46669354651359</v>
          </cell>
          <cell r="CH168">
            <v>5.22236588500272</v>
          </cell>
          <cell r="CI168">
            <v>3.8917052847316</v>
          </cell>
          <cell r="CJ168">
            <v>4.46033366737408</v>
          </cell>
          <cell r="CK168">
            <v>3.53186943467403</v>
          </cell>
          <cell r="CL168">
            <v>3.98373115206563</v>
          </cell>
          <cell r="CM168">
            <v>4.87179105952724</v>
          </cell>
          <cell r="CN168">
            <v>4.89908095126076</v>
          </cell>
          <cell r="CO168">
            <v>4.97907504866957</v>
          </cell>
          <cell r="CP168">
            <v>4.89403777189297</v>
          </cell>
          <cell r="CQ168">
            <v>4.70836723788173</v>
          </cell>
          <cell r="CR168">
            <v>4.71420278708177</v>
          </cell>
          <cell r="CS168">
            <v>4.89552284469866</v>
          </cell>
          <cell r="CT168">
            <v>4.81780609839029</v>
          </cell>
          <cell r="CU168">
            <v>4.8329207772578</v>
          </cell>
          <cell r="CV168">
            <v>4.80850335133229</v>
          </cell>
          <cell r="CW168">
            <v>4.9405371674248</v>
          </cell>
          <cell r="CX168">
            <v>4.89730495594012</v>
          </cell>
          <cell r="CY168">
            <v>4.88652465358718</v>
          </cell>
          <cell r="CZ168">
            <v>5.1307366784241</v>
          </cell>
          <cell r="DA168">
            <v>4.86062694862976</v>
          </cell>
        </row>
        <row r="169">
          <cell r="A169">
            <v>8144.19981907735</v>
          </cell>
          <cell r="B169">
            <v>6446.36139040943</v>
          </cell>
          <cell r="C169">
            <v>8724.70991421011</v>
          </cell>
          <cell r="D169">
            <v>6894.4304531248</v>
          </cell>
          <cell r="E169">
            <v>7212.42556390911</v>
          </cell>
          <cell r="F169">
            <v>8067.43587024588</v>
          </cell>
          <cell r="G169">
            <v>7749.54435577851</v>
          </cell>
          <cell r="H169">
            <v>7498.29847863103</v>
          </cell>
          <cell r="I169">
            <v>9184.0020253453</v>
          </cell>
          <cell r="J169">
            <v>8824.58400456419</v>
          </cell>
          <cell r="K169">
            <v>8563.10507951996</v>
          </cell>
          <cell r="L169">
            <v>8939.78564459641</v>
          </cell>
          <cell r="M169">
            <v>8441.31701266059</v>
          </cell>
          <cell r="N169">
            <v>9634.66815811962</v>
          </cell>
          <cell r="O169">
            <v>9416.16227538566</v>
          </cell>
        </row>
        <row r="169">
          <cell r="Z169">
            <v>6701.51299398365</v>
          </cell>
          <cell r="AA169">
            <v>5304.43451553691</v>
          </cell>
          <cell r="AB169">
            <v>7179.18987226432</v>
          </cell>
          <cell r="AC169">
            <v>5673.13134428555</v>
          </cell>
          <cell r="AD169">
            <v>5934.79589258806</v>
          </cell>
          <cell r="AE169">
            <v>6638.34723037375</v>
          </cell>
          <cell r="AF169">
            <v>6376.7679270406</v>
          </cell>
          <cell r="AG169">
            <v>6170.02846241639</v>
          </cell>
          <cell r="AH169">
            <v>7557.12166656985</v>
          </cell>
          <cell r="AI169">
            <v>7261.37198089853</v>
          </cell>
          <cell r="AJ169">
            <v>7046.21217971929</v>
          </cell>
          <cell r="AK169">
            <v>7356.1664732679</v>
          </cell>
          <cell r="AL169">
            <v>6945.99799898928</v>
          </cell>
          <cell r="AM169">
            <v>7927.955512967</v>
          </cell>
          <cell r="AN169">
            <v>7748.15638660306</v>
          </cell>
        </row>
        <row r="169"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69">
          <cell r="BX169">
            <v>3.72935830371086</v>
          </cell>
          <cell r="BY169">
            <v>2.99786470200614</v>
          </cell>
          <cell r="BZ169">
            <v>3.87351048491289</v>
          </cell>
          <cell r="CA169">
            <v>3.12691946321255</v>
          </cell>
          <cell r="CB169">
            <v>3.46044133600598</v>
          </cell>
          <cell r="CC169">
            <v>3.67415655793349</v>
          </cell>
          <cell r="CD169">
            <v>3.5940641413509</v>
          </cell>
          <cell r="CE169">
            <v>3.54857491836199</v>
          </cell>
          <cell r="CF169">
            <v>4.16423955426448</v>
          </cell>
          <cell r="CG169">
            <v>4.01320669291468</v>
          </cell>
          <cell r="CH169">
            <v>4.06967291445708</v>
          </cell>
          <cell r="CI169">
            <v>4.12639292682579</v>
          </cell>
          <cell r="CJ169">
            <v>3.91062583902103</v>
          </cell>
          <cell r="CK169">
            <v>4.54025655174948</v>
          </cell>
          <cell r="CL169">
            <v>4.41127175943438</v>
          </cell>
          <cell r="CM169">
            <v>4.92318197323349</v>
          </cell>
          <cell r="CN169">
            <v>4.84768285010184</v>
          </cell>
          <cell r="CO169">
            <v>5.07782628323302</v>
          </cell>
          <cell r="CP169">
            <v>4.97065107804659</v>
          </cell>
          <cell r="CQ169">
            <v>4.69874018814628</v>
          </cell>
          <cell r="CR169">
            <v>4.950048371424</v>
          </cell>
          <cell r="CS169">
            <v>4.86095861767746</v>
          </cell>
          <cell r="CT169">
            <v>4.76365525800059</v>
          </cell>
          <cell r="CU169">
            <v>4.97196250415189</v>
          </cell>
          <cell r="CV169">
            <v>4.95717547910106</v>
          </cell>
          <cell r="CW169">
            <v>4.74354851338608</v>
          </cell>
          <cell r="CX169">
            <v>4.88413999977032</v>
          </cell>
          <cell r="CY169">
            <v>4.86626240592839</v>
          </cell>
          <cell r="CZ169">
            <v>4.78396447763593</v>
          </cell>
          <cell r="DA169">
            <v>4.81217818224887</v>
          </cell>
        </row>
        <row r="170">
          <cell r="A170">
            <v>9263.88323203624</v>
          </cell>
          <cell r="B170">
            <v>7342.2000459439</v>
          </cell>
          <cell r="C170">
            <v>8443.53782701732</v>
          </cell>
          <cell r="D170">
            <v>7514.46894928939</v>
          </cell>
          <cell r="E170">
            <v>7480.86655294898</v>
          </cell>
          <cell r="F170">
            <v>7021.39650531932</v>
          </cell>
          <cell r="G170">
            <v>8457.84615479527</v>
          </cell>
          <cell r="H170">
            <v>7296.56468802676</v>
          </cell>
          <cell r="I170">
            <v>7359.38260201073</v>
          </cell>
          <cell r="J170">
            <v>6591.34969606725</v>
          </cell>
          <cell r="K170">
            <v>7547.69869349888</v>
          </cell>
          <cell r="L170">
            <v>8129.91116333049</v>
          </cell>
          <cell r="M170">
            <v>8428.55707462131</v>
          </cell>
          <cell r="N170">
            <v>7987.23182924861</v>
          </cell>
          <cell r="O170">
            <v>8638.20716194611</v>
          </cell>
        </row>
        <row r="170">
          <cell r="Z170">
            <v>7622.85248807554</v>
          </cell>
          <cell r="AA170">
            <v>6041.58175209098</v>
          </cell>
          <cell r="AB170">
            <v>6947.82541194568</v>
          </cell>
          <cell r="AC170">
            <v>6183.33444970098</v>
          </cell>
          <cell r="AD170">
            <v>6155.68447785516</v>
          </cell>
          <cell r="AE170">
            <v>5777.60626723418</v>
          </cell>
          <cell r="AF170">
            <v>6959.59912166011</v>
          </cell>
          <cell r="AG170">
            <v>6004.03037186202</v>
          </cell>
          <cell r="AH170">
            <v>6055.72054108311</v>
          </cell>
          <cell r="AI170">
            <v>5423.7391784782</v>
          </cell>
          <cell r="AJ170">
            <v>6210.67778207908</v>
          </cell>
          <cell r="AK170">
            <v>6689.75547154052</v>
          </cell>
          <cell r="AL170">
            <v>6935.49839283125</v>
          </cell>
          <cell r="AM170">
            <v>6572.35076235314</v>
          </cell>
          <cell r="AN170">
            <v>7108.01046468708</v>
          </cell>
        </row>
        <row r="170"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0">
          <cell r="BX170">
            <v>4.25023379247288</v>
          </cell>
          <cell r="BY170">
            <v>3.29330904605434</v>
          </cell>
          <cell r="BZ170">
            <v>3.90920313865435</v>
          </cell>
          <cell r="CA170">
            <v>3.51466436309578</v>
          </cell>
          <cell r="CB170">
            <v>3.38192687052962</v>
          </cell>
          <cell r="CC170">
            <v>3.24663588624743</v>
          </cell>
          <cell r="CD170">
            <v>3.83930687912503</v>
          </cell>
          <cell r="CE170">
            <v>3.38418875217626</v>
          </cell>
          <cell r="CF170">
            <v>3.43018941645325</v>
          </cell>
          <cell r="CG170">
            <v>3.11833986058695</v>
          </cell>
          <cell r="CH170">
            <v>3.53655220832878</v>
          </cell>
          <cell r="CI170">
            <v>3.60064573759301</v>
          </cell>
          <cell r="CJ170">
            <v>3.97600330414517</v>
          </cell>
          <cell r="CK170">
            <v>3.68663575491965</v>
          </cell>
          <cell r="CL170">
            <v>3.97623041160545</v>
          </cell>
          <cell r="CM170">
            <v>4.9137361341338</v>
          </cell>
          <cell r="CN170">
            <v>5.02603264418291</v>
          </cell>
          <cell r="CO170">
            <v>4.86931413890966</v>
          </cell>
          <cell r="CP170">
            <v>4.81998864694615</v>
          </cell>
          <cell r="CQ170">
            <v>4.98676926677129</v>
          </cell>
          <cell r="CR170">
            <v>4.87552618186907</v>
          </cell>
          <cell r="CS170">
            <v>4.96636383966492</v>
          </cell>
          <cell r="CT170">
            <v>4.86066218041058</v>
          </cell>
          <cell r="CU170">
            <v>4.83676356223045</v>
          </cell>
          <cell r="CV170">
            <v>4.76521484425177</v>
          </cell>
          <cell r="CW170">
            <v>4.81134013157429</v>
          </cell>
          <cell r="CX170">
            <v>5.09022506461714</v>
          </cell>
          <cell r="CY170">
            <v>4.77901148623338</v>
          </cell>
          <cell r="CZ170">
            <v>4.88424722208435</v>
          </cell>
          <cell r="DA170">
            <v>4.89760382503901</v>
          </cell>
        </row>
        <row r="171">
          <cell r="A171">
            <v>8517.33446076547</v>
          </cell>
          <cell r="B171">
            <v>7713.71536661978</v>
          </cell>
          <cell r="C171">
            <v>6676.65812908024</v>
          </cell>
          <cell r="D171">
            <v>6782.63063040358</v>
          </cell>
          <cell r="E171">
            <v>6711.44063917756</v>
          </cell>
          <cell r="F171">
            <v>7299.87058270645</v>
          </cell>
          <cell r="G171">
            <v>7105.17578870914</v>
          </cell>
          <cell r="H171">
            <v>8733.45506505895</v>
          </cell>
          <cell r="I171">
            <v>7913.73263225408</v>
          </cell>
          <cell r="J171">
            <v>6967.77265043022</v>
          </cell>
          <cell r="K171">
            <v>7881.00421766941</v>
          </cell>
          <cell r="L171">
            <v>7972.08850073672</v>
          </cell>
          <cell r="M171">
            <v>8673.80683398001</v>
          </cell>
          <cell r="N171">
            <v>9440.67443402318</v>
          </cell>
          <cell r="O171">
            <v>8169.94501106826</v>
          </cell>
        </row>
        <row r="171">
          <cell r="Z171">
            <v>7008.54949914416</v>
          </cell>
          <cell r="AA171">
            <v>6347.28578738999</v>
          </cell>
          <cell r="AB171">
            <v>5493.93583192889</v>
          </cell>
          <cell r="AC171">
            <v>5581.13606158923</v>
          </cell>
          <cell r="AD171">
            <v>5522.55686880897</v>
          </cell>
          <cell r="AE171">
            <v>6006.75065091273</v>
          </cell>
          <cell r="AF171">
            <v>5846.54464899495</v>
          </cell>
          <cell r="AG171">
            <v>7186.38588210565</v>
          </cell>
          <cell r="AH171">
            <v>6511.87142311193</v>
          </cell>
          <cell r="AI171">
            <v>5733.48149521115</v>
          </cell>
          <cell r="AJ171">
            <v>6484.94061339654</v>
          </cell>
          <cell r="AK171">
            <v>6559.8899663205</v>
          </cell>
          <cell r="AL171">
            <v>7137.30390910355</v>
          </cell>
          <cell r="AM171">
            <v>7768.32639142479</v>
          </cell>
          <cell r="AN171">
            <v>6722.6976091076</v>
          </cell>
        </row>
        <row r="171"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1">
          <cell r="BX171">
            <v>3.9778760688215</v>
          </cell>
          <cell r="BY171">
            <v>3.54408953870359</v>
          </cell>
          <cell r="BZ171">
            <v>3.00935449149394</v>
          </cell>
          <cell r="CA171">
            <v>3.12501112617446</v>
          </cell>
          <cell r="CB171">
            <v>3.07518913522759</v>
          </cell>
          <cell r="CC171">
            <v>3.4176494856087</v>
          </cell>
          <cell r="CD171">
            <v>3.36462920480276</v>
          </cell>
          <cell r="CE171">
            <v>4.0178634779778</v>
          </cell>
          <cell r="CF171">
            <v>3.7330258870215</v>
          </cell>
          <cell r="CG171">
            <v>3.24277089671722</v>
          </cell>
          <cell r="CH171">
            <v>3.65239760918301</v>
          </cell>
          <cell r="CI171">
            <v>3.6559472334625</v>
          </cell>
          <cell r="CJ171">
            <v>4.08975420247207</v>
          </cell>
          <cell r="CK171">
            <v>4.26987961585487</v>
          </cell>
          <cell r="CL171">
            <v>3.80197552871095</v>
          </cell>
          <cell r="CM171">
            <v>4.82707483714946</v>
          </cell>
          <cell r="CN171">
            <v>4.90671126819279</v>
          </cell>
          <cell r="CO171">
            <v>5.00169688686751</v>
          </cell>
          <cell r="CP171">
            <v>4.89303337268432</v>
          </cell>
          <cell r="CQ171">
            <v>4.92011779631163</v>
          </cell>
          <cell r="CR171">
            <v>4.81525421717143</v>
          </cell>
          <cell r="CS171">
            <v>4.76068225358302</v>
          </cell>
          <cell r="CT171">
            <v>4.90029801959186</v>
          </cell>
          <cell r="CU171">
            <v>4.7791641860804</v>
          </cell>
          <cell r="CV171">
            <v>4.84405743740101</v>
          </cell>
          <cell r="CW171">
            <v>4.86446506809051</v>
          </cell>
          <cell r="CX171">
            <v>4.91590828037446</v>
          </cell>
          <cell r="CY171">
            <v>4.78127934275257</v>
          </cell>
          <cell r="CZ171">
            <v>4.984469802117</v>
          </cell>
          <cell r="DA171">
            <v>4.8444156136476</v>
          </cell>
        </row>
        <row r="172">
          <cell r="A172">
            <v>8522.42310016522</v>
          </cell>
          <cell r="B172">
            <v>7688.41535673933</v>
          </cell>
          <cell r="C172">
            <v>6432.68596037347</v>
          </cell>
          <cell r="D172">
            <v>8294.27533063845</v>
          </cell>
          <cell r="E172">
            <v>8337.29637409931</v>
          </cell>
          <cell r="F172">
            <v>8136.79578714692</v>
          </cell>
          <cell r="G172">
            <v>9326.73809409262</v>
          </cell>
          <cell r="H172">
            <v>7443.15311532035</v>
          </cell>
          <cell r="I172">
            <v>6623.77842335046</v>
          </cell>
          <cell r="J172">
            <v>8763.30824190212</v>
          </cell>
          <cell r="K172">
            <v>6612.42925839241</v>
          </cell>
          <cell r="L172">
            <v>8327.95854514372</v>
          </cell>
          <cell r="M172">
            <v>7974.75101047308</v>
          </cell>
          <cell r="N172">
            <v>8651.60597685864</v>
          </cell>
          <cell r="O172">
            <v>7958.90492654768</v>
          </cell>
        </row>
        <row r="172">
          <cell r="Z172">
            <v>7012.73672242167</v>
          </cell>
          <cell r="AA172">
            <v>6326.46749354551</v>
          </cell>
          <cell r="AB172">
            <v>5293.18159025017</v>
          </cell>
          <cell r="AC172">
            <v>6825.00370063964</v>
          </cell>
          <cell r="AD172">
            <v>6860.40387354457</v>
          </cell>
          <cell r="AE172">
            <v>6695.42053342375</v>
          </cell>
          <cell r="AF172">
            <v>7674.57306028193</v>
          </cell>
          <cell r="AG172">
            <v>6124.65170632075</v>
          </cell>
          <cell r="AH172">
            <v>5450.42338835695</v>
          </cell>
          <cell r="AI172">
            <v>7210.95078190803</v>
          </cell>
          <cell r="AJ172">
            <v>5441.08464690576</v>
          </cell>
          <cell r="AK172">
            <v>6852.72017428969</v>
          </cell>
          <cell r="AL172">
            <v>6562.08083147499</v>
          </cell>
          <cell r="AM172">
            <v>7119.03577524368</v>
          </cell>
          <cell r="AN172">
            <v>6549.04176813066</v>
          </cell>
        </row>
        <row r="172"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2">
          <cell r="BX172">
            <v>4.09198582827434</v>
          </cell>
          <cell r="BY172">
            <v>3.45727401517392</v>
          </cell>
          <cell r="BZ172">
            <v>2.89789386852907</v>
          </cell>
          <cell r="CA172">
            <v>3.92215315946599</v>
          </cell>
          <cell r="CB172">
            <v>3.84772966133303</v>
          </cell>
          <cell r="CC172">
            <v>3.67698530177489</v>
          </cell>
          <cell r="CD172">
            <v>4.30180753542373</v>
          </cell>
          <cell r="CE172">
            <v>3.38564359035673</v>
          </cell>
          <cell r="CF172">
            <v>3.1174771968174</v>
          </cell>
          <cell r="CG172">
            <v>4.01679698854879</v>
          </cell>
          <cell r="CH172">
            <v>3.04160031809258</v>
          </cell>
          <cell r="CI172">
            <v>3.86337878255031</v>
          </cell>
          <cell r="CJ172">
            <v>3.59795526064234</v>
          </cell>
          <cell r="CK172">
            <v>3.94455531506542</v>
          </cell>
          <cell r="CL172">
            <v>3.60064727940342</v>
          </cell>
          <cell r="CM172">
            <v>4.69526976094285</v>
          </cell>
          <cell r="CN172">
            <v>5.01342606269448</v>
          </cell>
          <cell r="CO172">
            <v>5.00427828915257</v>
          </cell>
          <cell r="CP172">
            <v>4.76744265598004</v>
          </cell>
          <cell r="CQ172">
            <v>4.88486164703561</v>
          </cell>
          <cell r="CR172">
            <v>4.98876563116436</v>
          </cell>
          <cell r="CS172">
            <v>4.88776575643456</v>
          </cell>
          <cell r="CT172">
            <v>4.95618255162587</v>
          </cell>
          <cell r="CU172">
            <v>4.78998429648849</v>
          </cell>
          <cell r="CV172">
            <v>4.91835400091046</v>
          </cell>
          <cell r="CW172">
            <v>4.9010651188213</v>
          </cell>
          <cell r="CX172">
            <v>4.85962595869987</v>
          </cell>
          <cell r="CY172">
            <v>4.99681134019077</v>
          </cell>
          <cell r="CZ172">
            <v>4.94458970543905</v>
          </cell>
          <cell r="DA172">
            <v>4.98315408157175</v>
          </cell>
        </row>
        <row r="173">
          <cell r="A173">
            <v>8891.85387984628</v>
          </cell>
          <cell r="B173">
            <v>7877.22831236754</v>
          </cell>
          <cell r="C173">
            <v>7604.56953630949</v>
          </cell>
          <cell r="D173">
            <v>7245.39717490746</v>
          </cell>
          <cell r="E173">
            <v>7378.18269232323</v>
          </cell>
          <cell r="F173">
            <v>7364.1286972812</v>
          </cell>
          <cell r="G173">
            <v>7707.18588582177</v>
          </cell>
          <cell r="H173">
            <v>7387.85267687885</v>
          </cell>
          <cell r="I173">
            <v>6690.79227625214</v>
          </cell>
          <cell r="J173">
            <v>8064.90154127997</v>
          </cell>
          <cell r="K173">
            <v>8031.12951508923</v>
          </cell>
          <cell r="L173">
            <v>8174.61334624394</v>
          </cell>
          <cell r="M173">
            <v>7708.63663490574</v>
          </cell>
          <cell r="N173">
            <v>7797.27120190067</v>
          </cell>
          <cell r="O173">
            <v>8520.75192897344</v>
          </cell>
        </row>
        <row r="173">
          <cell r="Z173">
            <v>7316.72547827351</v>
          </cell>
          <cell r="AA173">
            <v>6481.83358274814</v>
          </cell>
          <cell r="AB173">
            <v>6257.4743613061</v>
          </cell>
          <cell r="AC173">
            <v>5961.92681820957</v>
          </cell>
          <cell r="AD173">
            <v>6071.19032968312</v>
          </cell>
          <cell r="AE173">
            <v>6059.6258994771</v>
          </cell>
          <cell r="AF173">
            <v>6341.9129574762</v>
          </cell>
          <cell r="AG173">
            <v>6079.14734554603</v>
          </cell>
          <cell r="AH173">
            <v>5505.56621588747</v>
          </cell>
          <cell r="AI173">
            <v>6636.2618396818</v>
          </cell>
          <cell r="AJ173">
            <v>6608.472286702</v>
          </cell>
          <cell r="AK173">
            <v>6726.53898205215</v>
          </cell>
          <cell r="AL173">
            <v>6343.10671672244</v>
          </cell>
          <cell r="AM173">
            <v>6416.04030327827</v>
          </cell>
          <cell r="AN173">
            <v>7011.36158726957</v>
          </cell>
        </row>
        <row r="173"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3">
          <cell r="BX173">
            <v>4.12340871617132</v>
          </cell>
          <cell r="BY173">
            <v>3.54588650518032</v>
          </cell>
          <cell r="BZ173">
            <v>3.48560657314824</v>
          </cell>
          <cell r="CA173">
            <v>3.40436879776299</v>
          </cell>
          <cell r="CB173">
            <v>3.43491400542482</v>
          </cell>
          <cell r="CC173">
            <v>3.35651238247753</v>
          </cell>
          <cell r="CD173">
            <v>3.58059287826926</v>
          </cell>
          <cell r="CE173">
            <v>3.41876415267881</v>
          </cell>
          <cell r="CF173">
            <v>3.12425655263248</v>
          </cell>
          <cell r="CG173">
            <v>3.77285463430375</v>
          </cell>
          <cell r="CH173">
            <v>3.68381465128482</v>
          </cell>
          <cell r="CI173">
            <v>3.82586563118634</v>
          </cell>
          <cell r="CJ173">
            <v>3.64371022976194</v>
          </cell>
          <cell r="CK173">
            <v>3.54610173511822</v>
          </cell>
          <cell r="CL173">
            <v>3.95241712414844</v>
          </cell>
          <cell r="CM173">
            <v>4.86146889817888</v>
          </cell>
          <cell r="CN173">
            <v>5.00818290319465</v>
          </cell>
          <cell r="CO173">
            <v>4.91844533043696</v>
          </cell>
          <cell r="CP173">
            <v>4.79796609815587</v>
          </cell>
          <cell r="CQ173">
            <v>4.84244966169342</v>
          </cell>
          <cell r="CR173">
            <v>4.94612052669795</v>
          </cell>
          <cell r="CS173">
            <v>4.8525773758127</v>
          </cell>
          <cell r="CT173">
            <v>4.87170142869465</v>
          </cell>
          <cell r="CU173">
            <v>4.82794636199658</v>
          </cell>
          <cell r="CV173">
            <v>4.81904050092158</v>
          </cell>
          <cell r="CW173">
            <v>4.91485192364286</v>
          </cell>
          <cell r="CX173">
            <v>4.81691614394624</v>
          </cell>
          <cell r="CY173">
            <v>4.76941728911804</v>
          </cell>
          <cell r="CZ173">
            <v>4.95704689959643</v>
          </cell>
          <cell r="DA173">
            <v>4.8601170435103</v>
          </cell>
        </row>
        <row r="174">
          <cell r="A174">
            <v>9243.74281714931</v>
          </cell>
          <cell r="B174">
            <v>7701.49135007033</v>
          </cell>
          <cell r="C174">
            <v>7565.69622515184</v>
          </cell>
          <cell r="D174">
            <v>7341.90755684086</v>
          </cell>
          <cell r="E174">
            <v>8256.08680515344</v>
          </cell>
          <cell r="F174">
            <v>7789.54948561869</v>
          </cell>
          <cell r="G174">
            <v>7563.21242299907</v>
          </cell>
          <cell r="H174">
            <v>8368.05376852875</v>
          </cell>
          <cell r="I174">
            <v>7987.89164483147</v>
          </cell>
          <cell r="J174">
            <v>7869.46659725399</v>
          </cell>
          <cell r="K174">
            <v>10009.8663132512</v>
          </cell>
          <cell r="L174">
            <v>8581.36548516914</v>
          </cell>
          <cell r="M174">
            <v>8563.74476196258</v>
          </cell>
          <cell r="N174">
            <v>9260.80909446679</v>
          </cell>
          <cell r="O174">
            <v>8696.84008434118</v>
          </cell>
        </row>
        <row r="174">
          <cell r="Z174">
            <v>7606.27980382572</v>
          </cell>
          <cell r="AA174">
            <v>6337.22716805787</v>
          </cell>
          <cell r="AB174">
            <v>6225.48717955352</v>
          </cell>
          <cell r="AC174">
            <v>6041.34107534334</v>
          </cell>
          <cell r="AD174">
            <v>6793.57999966911</v>
          </cell>
          <cell r="AE174">
            <v>6409.68643388052</v>
          </cell>
          <cell r="AF174">
            <v>6223.44336521066</v>
          </cell>
          <cell r="AG174">
            <v>6885.71281524651</v>
          </cell>
          <cell r="AH174">
            <v>6572.89369631846</v>
          </cell>
          <cell r="AI174">
            <v>6475.44680002614</v>
          </cell>
          <cell r="AJ174">
            <v>8236.68999490381</v>
          </cell>
          <cell r="AK174">
            <v>7061.23788493918</v>
          </cell>
          <cell r="AL174">
            <v>7046.73854698635</v>
          </cell>
          <cell r="AM174">
            <v>7620.32291201839</v>
          </cell>
          <cell r="AN174">
            <v>7156.25698368646</v>
          </cell>
        </row>
        <row r="174"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4">
          <cell r="BX174">
            <v>4.23109720154163</v>
          </cell>
          <cell r="BY174">
            <v>3.61533519659962</v>
          </cell>
          <cell r="BZ174">
            <v>3.42373041288399</v>
          </cell>
          <cell r="CA174">
            <v>3.45439684341493</v>
          </cell>
          <cell r="CB174">
            <v>3.76777782576809</v>
          </cell>
          <cell r="CC174">
            <v>3.61540392544936</v>
          </cell>
          <cell r="CD174">
            <v>3.49856981858594</v>
          </cell>
          <cell r="CE174">
            <v>3.94135157625696</v>
          </cell>
          <cell r="CF174">
            <v>3.73955458831284</v>
          </cell>
          <cell r="CG174">
            <v>3.64947591818703</v>
          </cell>
          <cell r="CH174">
            <v>4.58436836060813</v>
          </cell>
          <cell r="CI174">
            <v>3.93151659877633</v>
          </cell>
          <cell r="CJ174">
            <v>3.9417874873381</v>
          </cell>
          <cell r="CK174">
            <v>4.28894010041213</v>
          </cell>
          <cell r="CL174">
            <v>3.97316447944162</v>
          </cell>
          <cell r="CM174">
            <v>4.92522902631841</v>
          </cell>
          <cell r="CN174">
            <v>4.80239459682388</v>
          </cell>
          <cell r="CO174">
            <v>4.98173839706131</v>
          </cell>
          <cell r="CP174">
            <v>4.79146436694279</v>
          </cell>
          <cell r="CQ174">
            <v>4.93992714140585</v>
          </cell>
          <cell r="CR174">
            <v>4.85721239243688</v>
          </cell>
          <cell r="CS174">
            <v>4.87357138826286</v>
          </cell>
          <cell r="CT174">
            <v>4.78642066106406</v>
          </cell>
          <cell r="CU174">
            <v>4.81552749394243</v>
          </cell>
          <cell r="CV174">
            <v>4.86123227958473</v>
          </cell>
          <cell r="CW174">
            <v>4.92243907635011</v>
          </cell>
          <cell r="CX174">
            <v>4.92071106224829</v>
          </cell>
          <cell r="CY174">
            <v>4.8978117332448</v>
          </cell>
          <cell r="CZ174">
            <v>4.86777537816914</v>
          </cell>
          <cell r="DA174">
            <v>4.93465186714461</v>
          </cell>
        </row>
        <row r="175">
          <cell r="A175">
            <v>8584.64540436882</v>
          </cell>
          <cell r="B175">
            <v>8632.54170792948</v>
          </cell>
          <cell r="C175">
            <v>7496.62762948946</v>
          </cell>
          <cell r="D175">
            <v>7547.35918354138</v>
          </cell>
          <cell r="E175">
            <v>7295.16020382228</v>
          </cell>
          <cell r="F175">
            <v>7850.82328811633</v>
          </cell>
          <cell r="G175">
            <v>6749.65494209805</v>
          </cell>
          <cell r="H175">
            <v>7937.81561018541</v>
          </cell>
          <cell r="I175">
            <v>7559.61977449209</v>
          </cell>
          <cell r="J175">
            <v>8891.22142559825</v>
          </cell>
          <cell r="K175">
            <v>8209.94138903792</v>
          </cell>
          <cell r="L175">
            <v>9140.089706562</v>
          </cell>
          <cell r="M175">
            <v>7404.63561533343</v>
          </cell>
          <cell r="N175">
            <v>8580.47880233289</v>
          </cell>
          <cell r="O175">
            <v>9148.6807615529</v>
          </cell>
        </row>
        <row r="175">
          <cell r="Z175">
            <v>7063.93678988063</v>
          </cell>
          <cell r="AA175">
            <v>7103.34860538197</v>
          </cell>
          <cell r="AB175">
            <v>6168.65359226561</v>
          </cell>
          <cell r="AC175">
            <v>6210.39841388548</v>
          </cell>
          <cell r="AD175">
            <v>6002.87468200234</v>
          </cell>
          <cell r="AE175">
            <v>6460.10601993572</v>
          </cell>
          <cell r="AF175">
            <v>5554.0017809264</v>
          </cell>
          <cell r="AG175">
            <v>6531.688273524</v>
          </cell>
          <cell r="AH175">
            <v>6220.48712872492</v>
          </cell>
          <cell r="AI175">
            <v>7316.20505877799</v>
          </cell>
          <cell r="AJ175">
            <v>6755.60891440835</v>
          </cell>
          <cell r="AK175">
            <v>7520.98810139959</v>
          </cell>
          <cell r="AL175">
            <v>6092.95730633151</v>
          </cell>
          <cell r="AM175">
            <v>7060.50827163392</v>
          </cell>
          <cell r="AN175">
            <v>7528.05731236353</v>
          </cell>
        </row>
        <row r="175"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5">
          <cell r="BX175">
            <v>3.99729679332381</v>
          </cell>
          <cell r="BY175">
            <v>3.90978079588384</v>
          </cell>
          <cell r="BZ175">
            <v>3.53222791337153</v>
          </cell>
          <cell r="CA175">
            <v>3.37233095435874</v>
          </cell>
          <cell r="CB175">
            <v>3.41361219962128</v>
          </cell>
          <cell r="CC175">
            <v>3.58799432607379</v>
          </cell>
          <cell r="CD175">
            <v>3.13702507754566</v>
          </cell>
          <cell r="CE175">
            <v>3.69396110240699</v>
          </cell>
          <cell r="CF175">
            <v>3.36543931982297</v>
          </cell>
          <cell r="CG175">
            <v>4.02728560056189</v>
          </cell>
          <cell r="CH175">
            <v>3.75626528409841</v>
          </cell>
          <cell r="CI175">
            <v>4.16907853619664</v>
          </cell>
          <cell r="CJ175">
            <v>3.41361410365488</v>
          </cell>
          <cell r="CK175">
            <v>3.92551221351359</v>
          </cell>
          <cell r="CL175">
            <v>4.28867546666643</v>
          </cell>
          <cell r="CM175">
            <v>4.84158482088404</v>
          </cell>
          <cell r="CN175">
            <v>4.97757548871525</v>
          </cell>
          <cell r="CO175">
            <v>4.78463485800274</v>
          </cell>
          <cell r="CP175">
            <v>5.0454093638221</v>
          </cell>
          <cell r="CQ175">
            <v>4.81783841975678</v>
          </cell>
          <cell r="CR175">
            <v>4.93281733305607</v>
          </cell>
          <cell r="CS175">
            <v>4.85059661917648</v>
          </cell>
          <cell r="CT175">
            <v>4.84440303233261</v>
          </cell>
          <cell r="CU175">
            <v>5.06395417361255</v>
          </cell>
          <cell r="CV175">
            <v>4.97714823565354</v>
          </cell>
          <cell r="CW175">
            <v>4.92737231634692</v>
          </cell>
          <cell r="CX175">
            <v>4.94244631619423</v>
          </cell>
          <cell r="CY175">
            <v>4.89013497398662</v>
          </cell>
          <cell r="CZ175">
            <v>4.92772846607324</v>
          </cell>
          <cell r="DA175">
            <v>4.80913389570422</v>
          </cell>
        </row>
        <row r="176">
          <cell r="A176">
            <v>10516.8557252895</v>
          </cell>
          <cell r="B176">
            <v>8002.51990933626</v>
          </cell>
          <cell r="C176">
            <v>7565.68594525185</v>
          </cell>
          <cell r="D176">
            <v>8107.02894266149</v>
          </cell>
          <cell r="E176">
            <v>7239.30918713966</v>
          </cell>
          <cell r="F176">
            <v>8936.55808488569</v>
          </cell>
          <cell r="G176">
            <v>7838.63422235224</v>
          </cell>
          <cell r="H176">
            <v>7411.2993020092</v>
          </cell>
          <cell r="I176">
            <v>8379.74215839701</v>
          </cell>
          <cell r="J176">
            <v>9334.57353820914</v>
          </cell>
          <cell r="K176">
            <v>8097.68516224105</v>
          </cell>
          <cell r="L176">
            <v>8936.23047513196</v>
          </cell>
          <cell r="M176">
            <v>7598.14249106291</v>
          </cell>
          <cell r="N176">
            <v>8073.26463443429</v>
          </cell>
          <cell r="O176">
            <v>8624.01519867222</v>
          </cell>
        </row>
        <row r="176">
          <cell r="Z176">
            <v>8653.86985395247</v>
          </cell>
          <cell r="AA176">
            <v>6584.93066825383</v>
          </cell>
          <cell r="AB176">
            <v>6225.47872066438</v>
          </cell>
          <cell r="AC176">
            <v>6670.9266728186</v>
          </cell>
          <cell r="AD176">
            <v>5956.91727398921</v>
          </cell>
          <cell r="AE176">
            <v>7353.51065270594</v>
          </cell>
          <cell r="AF176">
            <v>6450.07616010699</v>
          </cell>
          <cell r="AG176">
            <v>6098.44056851043</v>
          </cell>
          <cell r="AH176">
            <v>6895.33069033811</v>
          </cell>
          <cell r="AI176">
            <v>7681.02051144066</v>
          </cell>
          <cell r="AJ176">
            <v>6663.23807635835</v>
          </cell>
          <cell r="AK176">
            <v>7353.24107668002</v>
          </cell>
          <cell r="AL176">
            <v>6252.18582121748</v>
          </cell>
          <cell r="AM176">
            <v>6643.14347062021</v>
          </cell>
          <cell r="AN176">
            <v>7096.332506336</v>
          </cell>
        </row>
        <row r="176"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6">
          <cell r="BX176">
            <v>4.92453625582524</v>
          </cell>
          <cell r="BY176">
            <v>3.70725630982138</v>
          </cell>
          <cell r="BZ176">
            <v>3.37393722717904</v>
          </cell>
          <cell r="CA176">
            <v>3.61725738502208</v>
          </cell>
          <cell r="CB176">
            <v>3.3456838950535</v>
          </cell>
          <cell r="CC176">
            <v>4.06833562910743</v>
          </cell>
          <cell r="CD176">
            <v>3.61615829348362</v>
          </cell>
          <cell r="CE176">
            <v>3.49515725075045</v>
          </cell>
          <cell r="CF176">
            <v>3.70492631755013</v>
          </cell>
          <cell r="CG176">
            <v>4.43847355621589</v>
          </cell>
          <cell r="CH176">
            <v>3.75013466966477</v>
          </cell>
          <cell r="CI176">
            <v>4.12075312622973</v>
          </cell>
          <cell r="CJ176">
            <v>3.57434762352909</v>
          </cell>
          <cell r="CK176">
            <v>3.70344432780509</v>
          </cell>
          <cell r="CL176">
            <v>4.01899656246944</v>
          </cell>
          <cell r="CM176">
            <v>4.81451069601455</v>
          </cell>
          <cell r="CN176">
            <v>4.86637675755704</v>
          </cell>
          <cell r="CO176">
            <v>5.05525293909296</v>
          </cell>
          <cell r="CP176">
            <v>5.0525880486296</v>
          </cell>
          <cell r="CQ176">
            <v>4.87802249421402</v>
          </cell>
          <cell r="CR176">
            <v>4.95205075604383</v>
          </cell>
          <cell r="CS176">
            <v>4.88679977488373</v>
          </cell>
          <cell r="CT176">
            <v>4.78034467504887</v>
          </cell>
          <cell r="CU176">
            <v>5.09897237911124</v>
          </cell>
          <cell r="CV176">
            <v>4.74124528300842</v>
          </cell>
          <cell r="CW176">
            <v>4.86794432536346</v>
          </cell>
          <cell r="CX176">
            <v>4.88887961651304</v>
          </cell>
          <cell r="CY176">
            <v>4.79228044573943</v>
          </cell>
          <cell r="CZ176">
            <v>4.91445029524155</v>
          </cell>
          <cell r="DA176">
            <v>4.83752761777133</v>
          </cell>
        </row>
        <row r="177">
          <cell r="A177">
            <v>8911.26446384141</v>
          </cell>
          <cell r="B177">
            <v>8614.02142552373</v>
          </cell>
          <cell r="C177">
            <v>7494.66689883296</v>
          </cell>
          <cell r="D177">
            <v>8233.84309342261</v>
          </cell>
          <cell r="E177">
            <v>7068.35831447685</v>
          </cell>
          <cell r="F177">
            <v>8146.06172882702</v>
          </cell>
          <cell r="G177">
            <v>7989.23767509977</v>
          </cell>
          <cell r="H177">
            <v>7427.11820670021</v>
          </cell>
          <cell r="I177">
            <v>7507.86388216238</v>
          </cell>
          <cell r="J177">
            <v>9238.24673114057</v>
          </cell>
          <cell r="K177">
            <v>9179.99325063605</v>
          </cell>
          <cell r="L177">
            <v>9421.0651681848</v>
          </cell>
          <cell r="M177">
            <v>9175.10323913969</v>
          </cell>
          <cell r="N177">
            <v>9391.84162121082</v>
          </cell>
          <cell r="O177">
            <v>8443.0613877761</v>
          </cell>
        </row>
        <row r="177">
          <cell r="Z177">
            <v>7332.69761596093</v>
          </cell>
          <cell r="AA177">
            <v>7088.10905871667</v>
          </cell>
          <cell r="AB177">
            <v>6167.04019103969</v>
          </cell>
          <cell r="AC177">
            <v>6775.27660258775</v>
          </cell>
          <cell r="AD177">
            <v>5816.24912734095</v>
          </cell>
          <cell r="AE177">
            <v>6703.04507972052</v>
          </cell>
          <cell r="AF177">
            <v>6574.00128693924</v>
          </cell>
          <cell r="AG177">
            <v>6111.4572672276</v>
          </cell>
          <cell r="AH177">
            <v>6177.89942303648</v>
          </cell>
          <cell r="AI177">
            <v>7601.75731019567</v>
          </cell>
          <cell r="AJ177">
            <v>7553.82301766623</v>
          </cell>
          <cell r="AK177">
            <v>7752.19076696349</v>
          </cell>
          <cell r="AL177">
            <v>7549.79923677781</v>
          </cell>
          <cell r="AM177">
            <v>7728.14396259633</v>
          </cell>
          <cell r="AN177">
            <v>6947.4333705129</v>
          </cell>
        </row>
        <row r="177"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7">
          <cell r="BX177">
            <v>4.09606516704587</v>
          </cell>
          <cell r="BY177">
            <v>3.95044516515589</v>
          </cell>
          <cell r="BZ177">
            <v>3.40645895578765</v>
          </cell>
          <cell r="CA177">
            <v>3.80007051347243</v>
          </cell>
          <cell r="CB177">
            <v>3.36573595002801</v>
          </cell>
          <cell r="CC177">
            <v>3.82228172853043</v>
          </cell>
          <cell r="CD177">
            <v>3.74758155109667</v>
          </cell>
          <cell r="CE177">
            <v>3.59300716426972</v>
          </cell>
          <cell r="CF177">
            <v>3.46352950964317</v>
          </cell>
          <cell r="CG177">
            <v>4.28401895030928</v>
          </cell>
          <cell r="CH177">
            <v>4.17756072481584</v>
          </cell>
          <cell r="CI177">
            <v>4.31988603564708</v>
          </cell>
          <cell r="CJ177">
            <v>4.10472640035627</v>
          </cell>
          <cell r="CK177">
            <v>4.24360436655357</v>
          </cell>
          <cell r="CL177">
            <v>3.91907216114746</v>
          </cell>
          <cell r="CM177">
            <v>4.90460519796145</v>
          </cell>
          <cell r="CN177">
            <v>4.91576925164839</v>
          </cell>
          <cell r="CO177">
            <v>4.95998946198654</v>
          </cell>
          <cell r="CP177">
            <v>4.88475189739661</v>
          </cell>
          <cell r="CQ177">
            <v>4.73445610487358</v>
          </cell>
          <cell r="CR177">
            <v>4.80459274643477</v>
          </cell>
          <cell r="CS177">
            <v>4.80602281348618</v>
          </cell>
          <cell r="CT177">
            <v>4.66008493020993</v>
          </cell>
          <cell r="CU177">
            <v>4.88685076792642</v>
          </cell>
          <cell r="CV177">
            <v>4.86149398456721</v>
          </cell>
          <cell r="CW177">
            <v>4.95394487144529</v>
          </cell>
          <cell r="CX177">
            <v>4.91653683415221</v>
          </cell>
          <cell r="CY177">
            <v>5.03916204228102</v>
          </cell>
          <cell r="CZ177">
            <v>4.9893899923083</v>
          </cell>
          <cell r="DA177">
            <v>4.85677814700649</v>
          </cell>
        </row>
        <row r="178">
          <cell r="A178">
            <v>8640.36998036608</v>
          </cell>
          <cell r="B178">
            <v>8355.55507654153</v>
          </cell>
          <cell r="C178">
            <v>7435.77091005494</v>
          </cell>
          <cell r="D178">
            <v>6945.00399665912</v>
          </cell>
          <cell r="E178">
            <v>7018.45218841325</v>
          </cell>
          <cell r="F178">
            <v>6237.33032961301</v>
          </cell>
          <cell r="G178">
            <v>7157.97116057622</v>
          </cell>
          <cell r="H178">
            <v>6563.3177450552</v>
          </cell>
          <cell r="I178">
            <v>7462.04652744182</v>
          </cell>
          <cell r="J178">
            <v>7526.29204576387</v>
          </cell>
          <cell r="K178">
            <v>8256.2407330905</v>
          </cell>
          <cell r="L178">
            <v>8817.1889141564</v>
          </cell>
          <cell r="M178">
            <v>9457.32730314742</v>
          </cell>
          <cell r="N178">
            <v>7236.55079520529</v>
          </cell>
          <cell r="O178">
            <v>8342.5886963419</v>
          </cell>
        </row>
        <row r="178">
          <cell r="Z178">
            <v>7109.79015527266</v>
          </cell>
          <cell r="AA178">
            <v>6875.42817726846</v>
          </cell>
          <cell r="AB178">
            <v>6118.57720598807</v>
          </cell>
          <cell r="AC178">
            <v>5714.74614582236</v>
          </cell>
          <cell r="AD178">
            <v>5775.18351503719</v>
          </cell>
          <cell r="AE178">
            <v>5132.43181408156</v>
          </cell>
          <cell r="AF178">
            <v>5889.98769784557</v>
          </cell>
          <cell r="AG178">
            <v>5400.67288735971</v>
          </cell>
          <cell r="AH178">
            <v>6140.19828543784</v>
          </cell>
          <cell r="AI178">
            <v>6193.0631690857</v>
          </cell>
          <cell r="AJ178">
            <v>6793.70666037161</v>
          </cell>
          <cell r="AK178">
            <v>7255.28687793441</v>
          </cell>
          <cell r="AL178">
            <v>7782.02932373274</v>
          </cell>
          <cell r="AM178">
            <v>5954.64751148321</v>
          </cell>
          <cell r="AN178">
            <v>6864.7586987042</v>
          </cell>
        </row>
        <row r="178"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8">
          <cell r="BX178">
            <v>3.90647784376667</v>
          </cell>
          <cell r="BY178">
            <v>3.79467023695895</v>
          </cell>
          <cell r="BZ178">
            <v>3.39701243536383</v>
          </cell>
          <cell r="CA178">
            <v>3.22966275676722</v>
          </cell>
          <cell r="CB178">
            <v>3.24752895724031</v>
          </cell>
          <cell r="CC178">
            <v>2.91739796426258</v>
          </cell>
          <cell r="CD178">
            <v>3.31338190398017</v>
          </cell>
          <cell r="CE178">
            <v>2.99247403640584</v>
          </cell>
          <cell r="CF178">
            <v>3.47581964691255</v>
          </cell>
          <cell r="CG178">
            <v>3.53721148150905</v>
          </cell>
          <cell r="CH178">
            <v>3.72384602772601</v>
          </cell>
          <cell r="CI178">
            <v>4.06464723878063</v>
          </cell>
          <cell r="CJ178">
            <v>4.45904458652834</v>
          </cell>
          <cell r="CK178">
            <v>3.36007436685161</v>
          </cell>
          <cell r="CL178">
            <v>3.96847419367952</v>
          </cell>
          <cell r="CM178">
            <v>4.98630170623253</v>
          </cell>
          <cell r="CN178">
            <v>4.96401224625482</v>
          </cell>
          <cell r="CO178">
            <v>4.93469645485407</v>
          </cell>
          <cell r="CP178">
            <v>4.84782465998079</v>
          </cell>
          <cell r="CQ178">
            <v>4.87214149511036</v>
          </cell>
          <cell r="CR178">
            <v>4.81986249292363</v>
          </cell>
          <cell r="CS178">
            <v>4.87023623128165</v>
          </cell>
          <cell r="CT178">
            <v>4.94452546453153</v>
          </cell>
          <cell r="CU178">
            <v>4.83985441273884</v>
          </cell>
          <cell r="CV178">
            <v>4.79680009022837</v>
          </cell>
          <cell r="CW178">
            <v>4.9982987538527</v>
          </cell>
          <cell r="CX178">
            <v>4.8903378640243</v>
          </cell>
          <cell r="CY178">
            <v>4.78143419974161</v>
          </cell>
          <cell r="CZ178">
            <v>4.85528026764277</v>
          </cell>
          <cell r="DA178">
            <v>4.73924162303887</v>
          </cell>
        </row>
        <row r="179">
          <cell r="A179">
            <v>8249.93924879772</v>
          </cell>
          <cell r="B179">
            <v>6703.43707974898</v>
          </cell>
          <cell r="C179">
            <v>8046.57874009919</v>
          </cell>
          <cell r="D179">
            <v>7820.44106076074</v>
          </cell>
          <cell r="E179">
            <v>7741.41393203106</v>
          </cell>
          <cell r="F179">
            <v>6315.58639055916</v>
          </cell>
          <cell r="G179">
            <v>7425.05972792257</v>
          </cell>
          <cell r="H179">
            <v>7087.23617002576</v>
          </cell>
          <cell r="I179">
            <v>8156.78810078462</v>
          </cell>
          <cell r="J179">
            <v>8359.29747573702</v>
          </cell>
          <cell r="K179">
            <v>8376.82031046156</v>
          </cell>
          <cell r="L179">
            <v>9286.89070514776</v>
          </cell>
          <cell r="M179">
            <v>7690.72186197723</v>
          </cell>
          <cell r="N179">
            <v>9214.51181925967</v>
          </cell>
          <cell r="O179">
            <v>9548.90541901808</v>
          </cell>
        </row>
        <row r="179">
          <cell r="Z179">
            <v>6788.52143901069</v>
          </cell>
          <cell r="AA179">
            <v>5515.97108276487</v>
          </cell>
          <cell r="AB179">
            <v>6621.18479185305</v>
          </cell>
          <cell r="AC179">
            <v>6435.10578714027</v>
          </cell>
          <cell r="AD179">
            <v>6370.07774978556</v>
          </cell>
          <cell r="AE179">
            <v>5196.82537280297</v>
          </cell>
          <cell r="AF179">
            <v>6109.763433262</v>
          </cell>
          <cell r="AG179">
            <v>5831.7829056212</v>
          </cell>
          <cell r="AH179">
            <v>6711.87135150278</v>
          </cell>
          <cell r="AI179">
            <v>6878.50763717789</v>
          </cell>
          <cell r="AJ179">
            <v>6892.92642689409</v>
          </cell>
          <cell r="AK179">
            <v>7641.78435166445</v>
          </cell>
          <cell r="AL179">
            <v>6328.36541785555</v>
          </cell>
          <cell r="AM179">
            <v>7582.22686841938</v>
          </cell>
          <cell r="AN179">
            <v>7857.38503050631</v>
          </cell>
        </row>
        <row r="179"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79">
          <cell r="BX179">
            <v>3.94220083628049</v>
          </cell>
          <cell r="BY179">
            <v>3.11392744811372</v>
          </cell>
          <cell r="BZ179">
            <v>3.77884879586367</v>
          </cell>
          <cell r="CA179">
            <v>3.57564932371916</v>
          </cell>
          <cell r="CB179">
            <v>3.47230719725687</v>
          </cell>
          <cell r="CC179">
            <v>2.90205292120369</v>
          </cell>
          <cell r="CD179">
            <v>3.34469767934402</v>
          </cell>
          <cell r="CE179">
            <v>3.22133449621418</v>
          </cell>
          <cell r="CF179">
            <v>3.7796789619995</v>
          </cell>
          <cell r="CG179">
            <v>3.86650273922094</v>
          </cell>
          <cell r="CH179">
            <v>3.78232459839099</v>
          </cell>
          <cell r="CI179">
            <v>4.34028356270596</v>
          </cell>
          <cell r="CJ179">
            <v>3.58345590290384</v>
          </cell>
          <cell r="CK179">
            <v>4.17229931475531</v>
          </cell>
          <cell r="CL179">
            <v>4.36074211382103</v>
          </cell>
          <cell r="CM179">
            <v>4.71784407908299</v>
          </cell>
          <cell r="CN179">
            <v>4.85311549277615</v>
          </cell>
          <cell r="CO179">
            <v>4.80046524388671</v>
          </cell>
          <cell r="CP179">
            <v>4.93069236323905</v>
          </cell>
          <cell r="CQ179">
            <v>5.02613012507044</v>
          </cell>
          <cell r="CR179">
            <v>4.90613993620808</v>
          </cell>
          <cell r="CS179">
            <v>5.00466096015916</v>
          </cell>
          <cell r="CT179">
            <v>4.95989703380326</v>
          </cell>
          <cell r="CU179">
            <v>4.8651456430909</v>
          </cell>
          <cell r="CV179">
            <v>4.87397208129852</v>
          </cell>
          <cell r="CW179">
            <v>4.99288980769386</v>
          </cell>
          <cell r="CX179">
            <v>4.82373909020805</v>
          </cell>
          <cell r="CY179">
            <v>4.83834262677261</v>
          </cell>
          <cell r="CZ179">
            <v>4.97884325402424</v>
          </cell>
          <cell r="DA179">
            <v>4.93656394106208</v>
          </cell>
        </row>
        <row r="180">
          <cell r="A180">
            <v>8820.59179652304</v>
          </cell>
          <cell r="B180">
            <v>7508.29993620882</v>
          </cell>
          <cell r="C180">
            <v>7634.28267363536</v>
          </cell>
          <cell r="D180">
            <v>7570.47146741951</v>
          </cell>
          <cell r="E180">
            <v>7741.63970869816</v>
          </cell>
          <cell r="F180">
            <v>8891.85367902068</v>
          </cell>
          <cell r="G180">
            <v>6303.00417326313</v>
          </cell>
          <cell r="H180">
            <v>8196.54773316055</v>
          </cell>
          <cell r="I180">
            <v>7114.6698753524</v>
          </cell>
          <cell r="J180">
            <v>8566.16753919334</v>
          </cell>
          <cell r="K180">
            <v>8640.32616392277</v>
          </cell>
          <cell r="L180">
            <v>9097.91949726302</v>
          </cell>
          <cell r="M180">
            <v>8186.79231655338</v>
          </cell>
          <cell r="N180">
            <v>8461.50039856078</v>
          </cell>
          <cell r="O180">
            <v>9353.81305847446</v>
          </cell>
        </row>
        <row r="180">
          <cell r="Z180">
            <v>7258.0869639961</v>
          </cell>
          <cell r="AA180">
            <v>6178.25823322326</v>
          </cell>
          <cell r="AB180">
            <v>6281.92402859139</v>
          </cell>
          <cell r="AC180">
            <v>6229.41652176234</v>
          </cell>
          <cell r="AD180">
            <v>6370.26353172877</v>
          </cell>
          <cell r="AE180">
            <v>7316.72531302273</v>
          </cell>
          <cell r="AF180">
            <v>5186.47200542795</v>
          </cell>
          <cell r="AG180">
            <v>6744.58784900068</v>
          </cell>
          <cell r="AH180">
            <v>5854.35692600426</v>
          </cell>
          <cell r="AI180">
            <v>7048.73214653623</v>
          </cell>
          <cell r="AJ180">
            <v>7109.75410059931</v>
          </cell>
          <cell r="AK180">
            <v>7486.28804346214</v>
          </cell>
          <cell r="AL180">
            <v>6736.56053476393</v>
          </cell>
          <cell r="AM180">
            <v>6962.60604224429</v>
          </cell>
          <cell r="AN180">
            <v>7696.85188811612</v>
          </cell>
        </row>
        <row r="180"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0">
          <cell r="BX180">
            <v>3.99259835501279</v>
          </cell>
          <cell r="BY180">
            <v>3.55208335587006</v>
          </cell>
          <cell r="BZ180">
            <v>3.52629531910523</v>
          </cell>
          <cell r="CA180">
            <v>3.48425457859029</v>
          </cell>
          <cell r="CB180">
            <v>3.61101114320959</v>
          </cell>
          <cell r="CC180">
            <v>4.11211073876343</v>
          </cell>
          <cell r="CD180">
            <v>2.93631695873549</v>
          </cell>
          <cell r="CE180">
            <v>3.74866442876221</v>
          </cell>
          <cell r="CF180">
            <v>3.25338560709108</v>
          </cell>
          <cell r="CG180">
            <v>3.90808255742737</v>
          </cell>
          <cell r="CH180">
            <v>3.86612589948932</v>
          </cell>
          <cell r="CI180">
            <v>4.08353196778812</v>
          </cell>
          <cell r="CJ180">
            <v>3.82548095160091</v>
          </cell>
          <cell r="CK180">
            <v>3.94596557890474</v>
          </cell>
          <cell r="CL180">
            <v>4.48917695837921</v>
          </cell>
          <cell r="CM180">
            <v>4.98050842990672</v>
          </cell>
          <cell r="CN180">
            <v>4.76529776745542</v>
          </cell>
          <cell r="CO180">
            <v>4.88068899675458</v>
          </cell>
          <cell r="CP180">
            <v>4.89829149828541</v>
          </cell>
          <cell r="CQ180">
            <v>4.8332104518914</v>
          </cell>
          <cell r="CR180">
            <v>4.87482561849314</v>
          </cell>
          <cell r="CS180">
            <v>4.83922973688695</v>
          </cell>
          <cell r="CT180">
            <v>4.92930835104808</v>
          </cell>
          <cell r="CU180">
            <v>4.93004395448482</v>
          </cell>
          <cell r="CV180">
            <v>4.94145009432186</v>
          </cell>
          <cell r="CW180">
            <v>5.03831971958785</v>
          </cell>
          <cell r="CX180">
            <v>5.02270543320266</v>
          </cell>
          <cell r="CY180">
            <v>4.82457773695259</v>
          </cell>
          <cell r="CZ180">
            <v>4.83421170585701</v>
          </cell>
          <cell r="DA180">
            <v>4.69735669642814</v>
          </cell>
        </row>
        <row r="181">
          <cell r="A181">
            <v>7937.68005626438</v>
          </cell>
          <cell r="B181">
            <v>6598.80378592897</v>
          </cell>
          <cell r="C181">
            <v>6375.64772956287</v>
          </cell>
          <cell r="D181">
            <v>7901.85738392813</v>
          </cell>
          <cell r="E181">
            <v>8742.21116474695</v>
          </cell>
          <cell r="F181">
            <v>7325.02647265232</v>
          </cell>
          <cell r="G181">
            <v>8044.91393838183</v>
          </cell>
          <cell r="H181">
            <v>7656.47372318046</v>
          </cell>
          <cell r="I181">
            <v>8511.7233773772</v>
          </cell>
          <cell r="J181">
            <v>7566.12989379427</v>
          </cell>
          <cell r="K181">
            <v>8088.46534142883</v>
          </cell>
          <cell r="L181">
            <v>8438.41219507848</v>
          </cell>
          <cell r="M181">
            <v>9854.34230507822</v>
          </cell>
          <cell r="N181">
            <v>8250.55200407996</v>
          </cell>
          <cell r="O181">
            <v>8221.81151440346</v>
          </cell>
        </row>
        <row r="181">
          <cell r="Z181">
            <v>6531.57673201183</v>
          </cell>
          <cell r="AA181">
            <v>5429.87282956441</v>
          </cell>
          <cell r="AB181">
            <v>5246.24727461174</v>
          </cell>
          <cell r="AC181">
            <v>6502.09979020371</v>
          </cell>
          <cell r="AD181">
            <v>7193.59090127749</v>
          </cell>
          <cell r="AE181">
            <v>6027.45035463963</v>
          </cell>
          <cell r="AF181">
            <v>6619.81489786848</v>
          </cell>
          <cell r="AG181">
            <v>6300.18409221706</v>
          </cell>
          <cell r="AH181">
            <v>7003.93237909895</v>
          </cell>
          <cell r="AI181">
            <v>6225.84402689357</v>
          </cell>
          <cell r="AJ181">
            <v>6655.65148094715</v>
          </cell>
          <cell r="AK181">
            <v>6943.60774909315</v>
          </cell>
          <cell r="AL181">
            <v>8108.71595389293</v>
          </cell>
          <cell r="AM181">
            <v>6789.02564907151</v>
          </cell>
          <cell r="AN181">
            <v>6765.37633185199</v>
          </cell>
        </row>
        <row r="181"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1">
          <cell r="BX181">
            <v>3.6482583792299</v>
          </cell>
          <cell r="BY181">
            <v>3.00420867217743</v>
          </cell>
          <cell r="BZ181">
            <v>2.9218667982762</v>
          </cell>
          <cell r="CA181">
            <v>3.5848793001862</v>
          </cell>
          <cell r="CB181">
            <v>4.04945300487851</v>
          </cell>
          <cell r="CC181">
            <v>3.33266828093826</v>
          </cell>
          <cell r="CD181">
            <v>3.64765273010773</v>
          </cell>
          <cell r="CE181">
            <v>3.59605289735735</v>
          </cell>
          <cell r="CF181">
            <v>3.89773724470115</v>
          </cell>
          <cell r="CG181">
            <v>3.51360302289604</v>
          </cell>
          <cell r="CH181">
            <v>3.76484754530059</v>
          </cell>
          <cell r="CI181">
            <v>3.87368445067082</v>
          </cell>
          <cell r="CJ181">
            <v>4.53632626863271</v>
          </cell>
          <cell r="CK181">
            <v>3.83769543513377</v>
          </cell>
          <cell r="CL181">
            <v>3.81399109299817</v>
          </cell>
          <cell r="CM181">
            <v>4.90500642019015</v>
          </cell>
          <cell r="CN181">
            <v>4.95184108027774</v>
          </cell>
          <cell r="CO181">
            <v>4.91921131137649</v>
          </cell>
          <cell r="CP181">
            <v>4.96919715735761</v>
          </cell>
          <cell r="CQ181">
            <v>4.86694578229075</v>
          </cell>
          <cell r="CR181">
            <v>4.95505739647208</v>
          </cell>
          <cell r="CS181">
            <v>4.97209589677874</v>
          </cell>
          <cell r="CT181">
            <v>4.79992336806998</v>
          </cell>
          <cell r="CU181">
            <v>4.92307578178454</v>
          </cell>
          <cell r="CV181">
            <v>4.85459137297104</v>
          </cell>
          <cell r="CW181">
            <v>4.84339973192199</v>
          </cell>
          <cell r="CX181">
            <v>4.91097897014648</v>
          </cell>
          <cell r="CY181">
            <v>4.89728005264221</v>
          </cell>
          <cell r="CZ181">
            <v>4.84667701901166</v>
          </cell>
          <cell r="DA181">
            <v>4.85981145984842</v>
          </cell>
        </row>
        <row r="182">
          <cell r="A182">
            <v>8719.41078201195</v>
          </cell>
          <cell r="B182">
            <v>8028.54441899067</v>
          </cell>
          <cell r="C182">
            <v>7130.7210405066</v>
          </cell>
          <cell r="D182">
            <v>7227.44052594316</v>
          </cell>
          <cell r="E182">
            <v>7914.11142717925</v>
          </cell>
          <cell r="F182">
            <v>7977.76622809599</v>
          </cell>
          <cell r="G182">
            <v>7774.20810689531</v>
          </cell>
          <cell r="H182">
            <v>7858.95061449863</v>
          </cell>
          <cell r="I182">
            <v>7511.41963817521</v>
          </cell>
          <cell r="J182">
            <v>7172.72184726624</v>
          </cell>
          <cell r="K182">
            <v>8260.29324388146</v>
          </cell>
          <cell r="L182">
            <v>9247.58415312669</v>
          </cell>
          <cell r="M182">
            <v>7049.14725790939</v>
          </cell>
          <cell r="N182">
            <v>8561.51175188849</v>
          </cell>
          <cell r="O182">
            <v>7412.3201070646</v>
          </cell>
        </row>
        <row r="182">
          <cell r="Z182">
            <v>7174.82944348412</v>
          </cell>
          <cell r="AA182">
            <v>6606.34512191232</v>
          </cell>
          <cell r="AB182">
            <v>5867.56474190257</v>
          </cell>
          <cell r="AC182">
            <v>5947.15106134752</v>
          </cell>
          <cell r="AD182">
            <v>6512.18311722178</v>
          </cell>
          <cell r="AE182">
            <v>6564.56192483327</v>
          </cell>
          <cell r="AF182">
            <v>6397.06267081671</v>
          </cell>
          <cell r="AG182">
            <v>6466.79364850173</v>
          </cell>
          <cell r="AH182">
            <v>6180.82530226988</v>
          </cell>
          <cell r="AI182">
            <v>5902.12540575051</v>
          </cell>
          <cell r="AJ182">
            <v>6797.04129782246</v>
          </cell>
          <cell r="AK182">
            <v>7609.44067457281</v>
          </cell>
          <cell r="AL182">
            <v>5800.44117222258</v>
          </cell>
          <cell r="AM182">
            <v>7044.90109869682</v>
          </cell>
          <cell r="AN182">
            <v>6099.28054524173</v>
          </cell>
        </row>
        <row r="182"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2">
          <cell r="BX182">
            <v>3.98794295271496</v>
          </cell>
          <cell r="BY182">
            <v>3.64816702311559</v>
          </cell>
          <cell r="BZ182">
            <v>3.32691886292661</v>
          </cell>
          <cell r="CA182">
            <v>3.32472985358529</v>
          </cell>
          <cell r="CB182">
            <v>3.58076172697858</v>
          </cell>
          <cell r="CC182">
            <v>3.6271985612324</v>
          </cell>
          <cell r="CD182">
            <v>3.43610032447888</v>
          </cell>
          <cell r="CE182">
            <v>3.6892523548268</v>
          </cell>
          <cell r="CF182">
            <v>3.43305869566804</v>
          </cell>
          <cell r="CG182">
            <v>3.31200035772066</v>
          </cell>
          <cell r="CH182">
            <v>3.72319196550569</v>
          </cell>
          <cell r="CI182">
            <v>4.32751938634899</v>
          </cell>
          <cell r="CJ182">
            <v>3.29715470449094</v>
          </cell>
          <cell r="CK182">
            <v>3.95373836836769</v>
          </cell>
          <cell r="CL182">
            <v>3.48270528692345</v>
          </cell>
          <cell r="CM182">
            <v>4.92912441364469</v>
          </cell>
          <cell r="CN182">
            <v>4.96127933885407</v>
          </cell>
          <cell r="CO182">
            <v>4.83195428057049</v>
          </cell>
          <cell r="CP182">
            <v>4.90071833477434</v>
          </cell>
          <cell r="CQ182">
            <v>4.98262630741536</v>
          </cell>
          <cell r="CR182">
            <v>4.95839994979929</v>
          </cell>
          <cell r="CS182">
            <v>5.10060750359086</v>
          </cell>
          <cell r="CT182">
            <v>4.80239386428183</v>
          </cell>
          <cell r="CU182">
            <v>4.93255998587848</v>
          </cell>
          <cell r="CV182">
            <v>4.88230822602499</v>
          </cell>
          <cell r="CW182">
            <v>5.00163062379432</v>
          </cell>
          <cell r="CX182">
            <v>4.81749030075431</v>
          </cell>
          <cell r="CY182">
            <v>4.81979799985711</v>
          </cell>
          <cell r="CZ182">
            <v>4.88173396979419</v>
          </cell>
          <cell r="DA182">
            <v>4.79809696242145</v>
          </cell>
        </row>
        <row r="183">
          <cell r="A183">
            <v>10451.4018714473</v>
          </cell>
          <cell r="B183">
            <v>7281.83581847214</v>
          </cell>
          <cell r="C183">
            <v>6644.09827080529</v>
          </cell>
          <cell r="D183">
            <v>6854.02602214822</v>
          </cell>
          <cell r="E183">
            <v>7671.76401409338</v>
          </cell>
          <cell r="F183">
            <v>9032.12768689353</v>
          </cell>
          <cell r="G183">
            <v>7139.62032104654</v>
          </cell>
          <cell r="H183">
            <v>8290.82262228233</v>
          </cell>
          <cell r="I183">
            <v>7352.82221251793</v>
          </cell>
          <cell r="J183">
            <v>8460.0114684408</v>
          </cell>
          <cell r="K183">
            <v>7825.91143920952</v>
          </cell>
          <cell r="L183">
            <v>9680.37873384309</v>
          </cell>
          <cell r="M183">
            <v>7884.41764587451</v>
          </cell>
          <cell r="N183">
            <v>8237.93083794319</v>
          </cell>
          <cell r="O183">
            <v>8704.87562803412</v>
          </cell>
        </row>
        <row r="183">
          <cell r="Z183">
            <v>8600.01068279089</v>
          </cell>
          <cell r="AA183">
            <v>5991.91061634279</v>
          </cell>
          <cell r="AB183">
            <v>5467.14371997692</v>
          </cell>
          <cell r="AC183">
            <v>5639.88426965339</v>
          </cell>
          <cell r="AD183">
            <v>6312.76581731112</v>
          </cell>
          <cell r="AE183">
            <v>7432.1507823581</v>
          </cell>
          <cell r="AF183">
            <v>5874.88757846115</v>
          </cell>
          <cell r="AG183">
            <v>6822.1626149066</v>
          </cell>
          <cell r="AH183">
            <v>6050.32227772904</v>
          </cell>
          <cell r="AI183">
            <v>6961.38086545986</v>
          </cell>
          <cell r="AJ183">
            <v>6439.60712712098</v>
          </cell>
          <cell r="AK183">
            <v>7965.56878670517</v>
          </cell>
          <cell r="AL183">
            <v>6487.74937717674</v>
          </cell>
          <cell r="AM183">
            <v>6778.64023236468</v>
          </cell>
          <cell r="AN183">
            <v>7162.86908821093</v>
          </cell>
        </row>
        <row r="183"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3">
          <cell r="BX183">
            <v>4.73287119613726</v>
          </cell>
          <cell r="BY183">
            <v>3.26791442726555</v>
          </cell>
          <cell r="BZ183">
            <v>3.0756670082347</v>
          </cell>
          <cell r="CA183">
            <v>3.15034357820932</v>
          </cell>
          <cell r="CB183">
            <v>3.49729475087562</v>
          </cell>
          <cell r="CC183">
            <v>4.13887920743546</v>
          </cell>
          <cell r="CD183">
            <v>3.27074351910392</v>
          </cell>
          <cell r="CE183">
            <v>3.8571607586499</v>
          </cell>
          <cell r="CF183">
            <v>3.40642462214633</v>
          </cell>
          <cell r="CG183">
            <v>3.88430796942451</v>
          </cell>
          <cell r="CH183">
            <v>3.60610417596604</v>
          </cell>
          <cell r="CI183">
            <v>4.62946645367547</v>
          </cell>
          <cell r="CJ183">
            <v>3.65502321315492</v>
          </cell>
          <cell r="CK183">
            <v>3.85246702339514</v>
          </cell>
          <cell r="CL183">
            <v>4.06418398616279</v>
          </cell>
          <cell r="CM183">
            <v>4.97830431615519</v>
          </cell>
          <cell r="CN183">
            <v>5.0234465543116</v>
          </cell>
          <cell r="CO183">
            <v>4.86999272191669</v>
          </cell>
          <cell r="CP183">
            <v>4.90477858731227</v>
          </cell>
          <cell r="CQ183">
            <v>4.9453220407633</v>
          </cell>
          <cell r="CR183">
            <v>4.91970311706299</v>
          </cell>
          <cell r="CS183">
            <v>4.92107752036533</v>
          </cell>
          <cell r="CT183">
            <v>4.84575511593104</v>
          </cell>
          <cell r="CU183">
            <v>4.86616533671934</v>
          </cell>
          <cell r="CV183">
            <v>4.91008346759676</v>
          </cell>
          <cell r="CW183">
            <v>4.8924707638708</v>
          </cell>
          <cell r="CX183">
            <v>4.71403699461589</v>
          </cell>
          <cell r="CY183">
            <v>4.86307604392445</v>
          </cell>
          <cell r="CZ183">
            <v>4.82070760429371</v>
          </cell>
          <cell r="DA183">
            <v>4.82859509771828</v>
          </cell>
        </row>
        <row r="184">
          <cell r="A184">
            <v>9401.04562478366</v>
          </cell>
          <cell r="B184">
            <v>6313.47602442914</v>
          </cell>
          <cell r="C184">
            <v>8027.7766149384</v>
          </cell>
          <cell r="D184">
            <v>6729.55314271271</v>
          </cell>
          <cell r="E184">
            <v>7728.18299836828</v>
          </cell>
          <cell r="F184">
            <v>7157.58829078882</v>
          </cell>
          <cell r="G184">
            <v>8749.18287844984</v>
          </cell>
          <cell r="H184">
            <v>7588.77069560837</v>
          </cell>
          <cell r="I184">
            <v>6855.93513790406</v>
          </cell>
          <cell r="J184">
            <v>7814.69732591763</v>
          </cell>
          <cell r="K184">
            <v>8067.95136659409</v>
          </cell>
          <cell r="L184">
            <v>8245.97302944206</v>
          </cell>
          <cell r="M184">
            <v>8450.70744745664</v>
          </cell>
          <cell r="N184">
            <v>8432.84794273489</v>
          </cell>
          <cell r="O184">
            <v>7906.82622163544</v>
          </cell>
        </row>
        <row r="184">
          <cell r="Z184">
            <v>7735.71754267913</v>
          </cell>
          <cell r="AA184">
            <v>5195.08884295884</v>
          </cell>
          <cell r="AB184">
            <v>6605.71332886359</v>
          </cell>
          <cell r="AC184">
            <v>5537.46087171789</v>
          </cell>
          <cell r="AD184">
            <v>6359.19058151447</v>
          </cell>
          <cell r="AE184">
            <v>5889.67265070623</v>
          </cell>
          <cell r="AF184">
            <v>7199.32762569587</v>
          </cell>
          <cell r="AG184">
            <v>6244.47417238632</v>
          </cell>
          <cell r="AH184">
            <v>5641.45519918963</v>
          </cell>
          <cell r="AI184">
            <v>6430.37951389793</v>
          </cell>
          <cell r="AJ184">
            <v>6638.771410226</v>
          </cell>
          <cell r="AK184">
            <v>6785.25780708375</v>
          </cell>
          <cell r="AL184">
            <v>6953.72498533575</v>
          </cell>
          <cell r="AM184">
            <v>6939.02916430757</v>
          </cell>
          <cell r="AN184">
            <v>6506.18843380288</v>
          </cell>
        </row>
        <row r="184"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4">
          <cell r="BX184">
            <v>4.39362341800923</v>
          </cell>
          <cell r="BY184">
            <v>2.94826395388803</v>
          </cell>
          <cell r="BZ184">
            <v>3.65394624970459</v>
          </cell>
          <cell r="CA184">
            <v>3.15093160317604</v>
          </cell>
          <cell r="CB184">
            <v>3.53206401717767</v>
          </cell>
          <cell r="CC184">
            <v>3.23418922446253</v>
          </cell>
          <cell r="CD184">
            <v>3.94380829586094</v>
          </cell>
          <cell r="CE184">
            <v>3.51691375102058</v>
          </cell>
          <cell r="CF184">
            <v>3.30979556981365</v>
          </cell>
          <cell r="CG184">
            <v>3.66793272051319</v>
          </cell>
          <cell r="CH184">
            <v>3.7218106474086</v>
          </cell>
          <cell r="CI184">
            <v>3.8464699195293</v>
          </cell>
          <cell r="CJ184">
            <v>3.83894808310968</v>
          </cell>
          <cell r="CK184">
            <v>3.82079028320199</v>
          </cell>
          <cell r="CL184">
            <v>3.55291368007302</v>
          </cell>
          <cell r="CM184">
            <v>4.82375130408299</v>
          </cell>
          <cell r="CN184">
            <v>4.82762749207902</v>
          </cell>
          <cell r="CO184">
            <v>4.95295866436889</v>
          </cell>
          <cell r="CP184">
            <v>4.81480640857053</v>
          </cell>
          <cell r="CQ184">
            <v>4.93265123865911</v>
          </cell>
          <cell r="CR184">
            <v>4.98922244002939</v>
          </cell>
          <cell r="CS184">
            <v>5.00130427145249</v>
          </cell>
          <cell r="CT184">
            <v>4.86453454041405</v>
          </cell>
          <cell r="CU184">
            <v>4.66978739792247</v>
          </cell>
          <cell r="CV184">
            <v>4.80310830723292</v>
          </cell>
          <cell r="CW184">
            <v>4.8869801678925</v>
          </cell>
          <cell r="CX184">
            <v>4.83293716201547</v>
          </cell>
          <cell r="CY184">
            <v>4.96263583597483</v>
          </cell>
          <cell r="CZ184">
            <v>4.97568235815079</v>
          </cell>
          <cell r="DA184">
            <v>5.01705794070246</v>
          </cell>
        </row>
        <row r="185">
          <cell r="A185">
            <v>8125.26288633008</v>
          </cell>
          <cell r="B185">
            <v>7963.49249329975</v>
          </cell>
          <cell r="C185">
            <v>8444.47640358231</v>
          </cell>
          <cell r="D185">
            <v>8584.94174927241</v>
          </cell>
          <cell r="E185">
            <v>6992.50527702069</v>
          </cell>
          <cell r="F185">
            <v>7811.29554029312</v>
          </cell>
          <cell r="G185">
            <v>7773.83523025949</v>
          </cell>
          <cell r="H185">
            <v>8309.3455861703</v>
          </cell>
          <cell r="I185">
            <v>6754.48188770901</v>
          </cell>
          <cell r="J185">
            <v>7541.13767887406</v>
          </cell>
          <cell r="K185">
            <v>7873.60581897247</v>
          </cell>
          <cell r="L185">
            <v>9214.72627360981</v>
          </cell>
          <cell r="M185">
            <v>9993.66756861055</v>
          </cell>
          <cell r="N185">
            <v>7736.79828298311</v>
          </cell>
          <cell r="O185">
            <v>9979.50086502735</v>
          </cell>
        </row>
        <row r="185">
          <cell r="Z185">
            <v>6685.93060360875</v>
          </cell>
          <cell r="AA185">
            <v>6552.81668020094</v>
          </cell>
          <cell r="AB185">
            <v>6948.5977263763</v>
          </cell>
          <cell r="AC185">
            <v>7064.1806394013</v>
          </cell>
          <cell r="AD185">
            <v>5753.83291366274</v>
          </cell>
          <cell r="AE185">
            <v>6427.58033029834</v>
          </cell>
          <cell r="AF185">
            <v>6396.75584661352</v>
          </cell>
          <cell r="AG185">
            <v>6837.40436804871</v>
          </cell>
          <cell r="AH185">
            <v>5557.97366760055</v>
          </cell>
          <cell r="AI185">
            <v>6205.27900433066</v>
          </cell>
          <cell r="AJ185">
            <v>6478.85278818306</v>
          </cell>
          <cell r="AK185">
            <v>7582.40333371321</v>
          </cell>
          <cell r="AL185">
            <v>8223.36074217097</v>
          </cell>
          <cell r="AM185">
            <v>6366.27972999753</v>
          </cell>
          <cell r="AN185">
            <v>8211.70356893679</v>
          </cell>
        </row>
        <row r="185"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5">
          <cell r="BX185">
            <v>3.77806095542718</v>
          </cell>
          <cell r="BY185">
            <v>3.68981509888101</v>
          </cell>
          <cell r="BZ185">
            <v>3.8755296410894</v>
          </cell>
          <cell r="CA185">
            <v>3.97355195435782</v>
          </cell>
          <cell r="CB185">
            <v>3.22913442111988</v>
          </cell>
          <cell r="CC185">
            <v>3.5970608600085</v>
          </cell>
          <cell r="CD185">
            <v>3.558923588203</v>
          </cell>
          <cell r="CE185">
            <v>3.7298873830151</v>
          </cell>
          <cell r="CF185">
            <v>3.12044711623198</v>
          </cell>
          <cell r="CG185">
            <v>3.49467491558375</v>
          </cell>
          <cell r="CH185">
            <v>3.60959545876151</v>
          </cell>
          <cell r="CI185">
            <v>4.09086971481221</v>
          </cell>
          <cell r="CJ185">
            <v>4.62739807296762</v>
          </cell>
          <cell r="CK185">
            <v>3.55392559359642</v>
          </cell>
          <cell r="CL185">
            <v>4.52437106390331</v>
          </cell>
          <cell r="CM185">
            <v>4.84841782813629</v>
          </cell>
          <cell r="CN185">
            <v>4.8655344320516</v>
          </cell>
          <cell r="CO185">
            <v>4.91216835062453</v>
          </cell>
          <cell r="CP185">
            <v>4.87068491423095</v>
          </cell>
          <cell r="CQ185">
            <v>4.8817806058968</v>
          </cell>
          <cell r="CR185">
            <v>4.89561055802193</v>
          </cell>
          <cell r="CS185">
            <v>4.92434244499239</v>
          </cell>
          <cell r="CT185">
            <v>5.02230034941163</v>
          </cell>
          <cell r="CU185">
            <v>4.87985360735779</v>
          </cell>
          <cell r="CV185">
            <v>4.86476276222867</v>
          </cell>
          <cell r="CW185">
            <v>4.9175265799871</v>
          </cell>
          <cell r="CX185">
            <v>5.07806633107392</v>
          </cell>
          <cell r="CY185">
            <v>4.86877400706397</v>
          </cell>
          <cell r="CZ185">
            <v>4.90777361951335</v>
          </cell>
          <cell r="DA185">
            <v>4.97258462653095</v>
          </cell>
        </row>
        <row r="186">
          <cell r="A186">
            <v>8155.9486488015</v>
          </cell>
          <cell r="B186">
            <v>6820.43223484402</v>
          </cell>
          <cell r="C186">
            <v>7768.84507513552</v>
          </cell>
          <cell r="D186">
            <v>6149.02856900045</v>
          </cell>
          <cell r="E186">
            <v>7232.04497611502</v>
          </cell>
          <cell r="F186">
            <v>6829.55409508242</v>
          </cell>
          <cell r="G186">
            <v>8306.13424092852</v>
          </cell>
          <cell r="H186">
            <v>7914.66195505305</v>
          </cell>
          <cell r="I186">
            <v>8413.16957131032</v>
          </cell>
          <cell r="J186">
            <v>8360.15453566279</v>
          </cell>
          <cell r="K186">
            <v>7068.33050641905</v>
          </cell>
          <cell r="L186">
            <v>9034.20857056765</v>
          </cell>
          <cell r="M186">
            <v>7834.74205569683</v>
          </cell>
          <cell r="N186">
            <v>9118.97059051801</v>
          </cell>
          <cell r="O186">
            <v>8734.66346744943</v>
          </cell>
        </row>
        <row r="186">
          <cell r="Z186">
            <v>6711.18060244238</v>
          </cell>
          <cell r="AA186">
            <v>5612.24138181451</v>
          </cell>
          <cell r="AB186">
            <v>6392.6496618258</v>
          </cell>
          <cell r="AC186">
            <v>5059.77207963465</v>
          </cell>
          <cell r="AD186">
            <v>5950.93986606036</v>
          </cell>
          <cell r="AE186">
            <v>5619.74736966782</v>
          </cell>
          <cell r="AF186">
            <v>6834.76188967832</v>
          </cell>
          <cell r="AG186">
            <v>6512.63612301508</v>
          </cell>
          <cell r="AH186">
            <v>6922.83667582107</v>
          </cell>
          <cell r="AI186">
            <v>6879.21287505967</v>
          </cell>
          <cell r="AJ186">
            <v>5816.22624528196</v>
          </cell>
          <cell r="AK186">
            <v>7433.86305235281</v>
          </cell>
          <cell r="AL186">
            <v>6446.87346297339</v>
          </cell>
          <cell r="AM186">
            <v>7503.61008591197</v>
          </cell>
          <cell r="AN186">
            <v>7187.38022464411</v>
          </cell>
        </row>
        <row r="186"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6">
          <cell r="BX186">
            <v>3.66863605959645</v>
          </cell>
          <cell r="BY186">
            <v>3.19731889267533</v>
          </cell>
          <cell r="BZ186">
            <v>3.66533600308742</v>
          </cell>
          <cell r="CA186">
            <v>2.87172401043502</v>
          </cell>
          <cell r="CB186">
            <v>3.38645967712941</v>
          </cell>
          <cell r="CC186">
            <v>3.05708377740684</v>
          </cell>
          <cell r="CD186">
            <v>3.73066705341141</v>
          </cell>
          <cell r="CE186">
            <v>3.63749315391883</v>
          </cell>
          <cell r="CF186">
            <v>3.93071276687948</v>
          </cell>
          <cell r="CG186">
            <v>3.80127397495759</v>
          </cell>
          <cell r="CH186">
            <v>3.2014966106143</v>
          </cell>
          <cell r="CI186">
            <v>4.19249609378667</v>
          </cell>
          <cell r="CJ186">
            <v>3.59312092902134</v>
          </cell>
          <cell r="CK186">
            <v>4.24502633627979</v>
          </cell>
          <cell r="CL186">
            <v>4.10147663102438</v>
          </cell>
          <cell r="CM186">
            <v>5.01188885252836</v>
          </cell>
          <cell r="CN186">
            <v>4.80903041014074</v>
          </cell>
          <cell r="CO186">
            <v>4.77830917759894</v>
          </cell>
          <cell r="CP186">
            <v>4.8272010850977</v>
          </cell>
          <cell r="CQ186">
            <v>4.81445119474797</v>
          </cell>
          <cell r="CR186">
            <v>5.03635793361747</v>
          </cell>
          <cell r="CS186">
            <v>5.01931015878023</v>
          </cell>
          <cell r="CT186">
            <v>4.90525698281222</v>
          </cell>
          <cell r="CU186">
            <v>4.82525102927442</v>
          </cell>
          <cell r="CV186">
            <v>4.95811632783391</v>
          </cell>
          <cell r="CW186">
            <v>4.97731791206629</v>
          </cell>
          <cell r="CX186">
            <v>4.85790508399557</v>
          </cell>
          <cell r="CY186">
            <v>4.91568955533476</v>
          </cell>
          <cell r="CZ186">
            <v>4.84280525567478</v>
          </cell>
          <cell r="DA186">
            <v>4.80106421216881</v>
          </cell>
        </row>
        <row r="187">
          <cell r="A187">
            <v>8234.14154066917</v>
          </cell>
          <cell r="B187">
            <v>7561.01876530168</v>
          </cell>
          <cell r="C187">
            <v>7773.37551702399</v>
          </cell>
          <cell r="D187">
            <v>7926.95970876985</v>
          </cell>
          <cell r="E187">
            <v>7277.12953164599</v>
          </cell>
          <cell r="F187">
            <v>6965.54613580298</v>
          </cell>
          <cell r="G187">
            <v>7440.83548079169</v>
          </cell>
          <cell r="H187">
            <v>8159.6818871305</v>
          </cell>
          <cell r="I187">
            <v>7842.36612612642</v>
          </cell>
          <cell r="J187">
            <v>7970.38932393528</v>
          </cell>
          <cell r="K187">
            <v>7092.30003170549</v>
          </cell>
          <cell r="L187">
            <v>8348.48863040864</v>
          </cell>
          <cell r="M187">
            <v>8061.67378787573</v>
          </cell>
          <cell r="N187">
            <v>8529.08106111377</v>
          </cell>
          <cell r="O187">
            <v>7388.66654260111</v>
          </cell>
        </row>
        <row r="187">
          <cell r="Z187">
            <v>6775.52218203634</v>
          </cell>
          <cell r="AA187">
            <v>6221.63829830538</v>
          </cell>
          <cell r="AB187">
            <v>6396.37756829402</v>
          </cell>
          <cell r="AC187">
            <v>6522.75541750205</v>
          </cell>
          <cell r="AD187">
            <v>5988.03801461156</v>
          </cell>
          <cell r="AE187">
            <v>5731.64939174645</v>
          </cell>
          <cell r="AF187">
            <v>6122.7446241943</v>
          </cell>
          <cell r="AG187">
            <v>6714.25252426738</v>
          </cell>
          <cell r="AH187">
            <v>6453.14698378402</v>
          </cell>
          <cell r="AI187">
            <v>6558.49178655246</v>
          </cell>
          <cell r="AJ187">
            <v>5835.9497403748</v>
          </cell>
          <cell r="AK187">
            <v>6869.6135015934</v>
          </cell>
          <cell r="AL187">
            <v>6633.60585973774</v>
          </cell>
          <cell r="AM187">
            <v>7018.21527314504</v>
          </cell>
          <cell r="AN187">
            <v>6079.81704076891</v>
          </cell>
        </row>
        <row r="187"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7">
          <cell r="BX187">
            <v>3.80892193907294</v>
          </cell>
          <cell r="BY187">
            <v>3.48497541027743</v>
          </cell>
          <cell r="BZ187">
            <v>3.63728442993147</v>
          </cell>
          <cell r="CA187">
            <v>3.62178045536031</v>
          </cell>
          <cell r="CB187">
            <v>3.41649954152202</v>
          </cell>
          <cell r="CC187">
            <v>3.22692836279632</v>
          </cell>
          <cell r="CD187">
            <v>3.47481603691347</v>
          </cell>
          <cell r="CE187">
            <v>3.72761813931913</v>
          </cell>
          <cell r="CF187">
            <v>3.6063806587883</v>
          </cell>
          <cell r="CG187">
            <v>3.68608615078966</v>
          </cell>
          <cell r="CH187">
            <v>3.22079590717454</v>
          </cell>
          <cell r="CI187">
            <v>3.80299512339096</v>
          </cell>
          <cell r="CJ187">
            <v>3.67812425822519</v>
          </cell>
          <cell r="CK187">
            <v>3.92262827888452</v>
          </cell>
          <cell r="CL187">
            <v>3.45381212614336</v>
          </cell>
          <cell r="CM187">
            <v>4.87357703000092</v>
          </cell>
          <cell r="CN187">
            <v>4.89116345804056</v>
          </cell>
          <cell r="CO187">
            <v>4.81796858136973</v>
          </cell>
          <cell r="CP187">
            <v>4.93419272866969</v>
          </cell>
          <cell r="CQ187">
            <v>4.8018691067545</v>
          </cell>
          <cell r="CR187">
            <v>4.86628373890388</v>
          </cell>
          <cell r="CS187">
            <v>4.82749090248587</v>
          </cell>
          <cell r="CT187">
            <v>4.93484356705408</v>
          </cell>
          <cell r="CU187">
            <v>4.90238175690345</v>
          </cell>
          <cell r="CV187">
            <v>4.8746746313131</v>
          </cell>
          <cell r="CW187">
            <v>4.96427090045376</v>
          </cell>
          <cell r="CX187">
            <v>4.94895688735287</v>
          </cell>
          <cell r="CY187">
            <v>4.94117690254111</v>
          </cell>
          <cell r="CZ187">
            <v>4.90181217354104</v>
          </cell>
          <cell r="DA187">
            <v>4.82279648690902</v>
          </cell>
        </row>
        <row r="188">
          <cell r="A188">
            <v>8483.3546511836</v>
          </cell>
          <cell r="B188">
            <v>8017.81839291933</v>
          </cell>
          <cell r="C188">
            <v>8625.25710563012</v>
          </cell>
          <cell r="D188">
            <v>7044.71889555133</v>
          </cell>
          <cell r="E188">
            <v>7019.94214733058</v>
          </cell>
          <cell r="F188">
            <v>7669.44124624085</v>
          </cell>
          <cell r="G188">
            <v>7872.59591919595</v>
          </cell>
          <cell r="H188">
            <v>7467.63767133158</v>
          </cell>
          <cell r="I188">
            <v>7633.40356865234</v>
          </cell>
          <cell r="J188">
            <v>7363.72048300387</v>
          </cell>
          <cell r="K188">
            <v>7506.27037716598</v>
          </cell>
          <cell r="L188">
            <v>7737.6396641561</v>
          </cell>
          <cell r="M188">
            <v>7415.7075880792</v>
          </cell>
          <cell r="N188">
            <v>8802.44564984863</v>
          </cell>
          <cell r="O188">
            <v>8483.41756007065</v>
          </cell>
        </row>
        <row r="188">
          <cell r="Z188">
            <v>6980.58897011679</v>
          </cell>
          <cell r="AA188">
            <v>6597.51913474505</v>
          </cell>
          <cell r="AB188">
            <v>7097.35441834707</v>
          </cell>
          <cell r="AC188">
            <v>5796.79726262509</v>
          </cell>
          <cell r="AD188">
            <v>5776.40953837488</v>
          </cell>
          <cell r="AE188">
            <v>6310.85451119247</v>
          </cell>
          <cell r="AF188">
            <v>6478.02178493838</v>
          </cell>
          <cell r="AG188">
            <v>6144.79899812427</v>
          </cell>
          <cell r="AH188">
            <v>6281.20065077678</v>
          </cell>
          <cell r="AI188">
            <v>6059.28999744318</v>
          </cell>
          <cell r="AJ188">
            <v>6176.588196068</v>
          </cell>
          <cell r="AK188">
            <v>6366.97206650559</v>
          </cell>
          <cell r="AL188">
            <v>6102.06795819088</v>
          </cell>
          <cell r="AM188">
            <v>7243.15527758973</v>
          </cell>
          <cell r="AN188">
            <v>6980.64073514385</v>
          </cell>
        </row>
        <row r="188"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8">
          <cell r="BX188">
            <v>3.90349636512606</v>
          </cell>
          <cell r="BY188">
            <v>3.6531221377857</v>
          </cell>
          <cell r="BZ188">
            <v>3.97633112504385</v>
          </cell>
          <cell r="CA188">
            <v>3.30909807785995</v>
          </cell>
          <cell r="CB188">
            <v>3.23585827832878</v>
          </cell>
          <cell r="CC188">
            <v>3.55513052381418</v>
          </cell>
          <cell r="CD188">
            <v>3.6521964792423</v>
          </cell>
          <cell r="CE188">
            <v>3.4660341586091</v>
          </cell>
          <cell r="CF188">
            <v>3.41397066122513</v>
          </cell>
          <cell r="CG188">
            <v>3.41186959185419</v>
          </cell>
          <cell r="CH188">
            <v>3.47159055496763</v>
          </cell>
          <cell r="CI188">
            <v>3.55689534046294</v>
          </cell>
          <cell r="CJ188">
            <v>3.3186302148718</v>
          </cell>
          <cell r="CK188">
            <v>3.98085259142359</v>
          </cell>
          <cell r="CL188">
            <v>3.87482868270584</v>
          </cell>
          <cell r="CM188">
            <v>4.89942848643426</v>
          </cell>
          <cell r="CN188">
            <v>4.94793062152274</v>
          </cell>
          <cell r="CO188">
            <v>4.89013767066343</v>
          </cell>
          <cell r="CP188">
            <v>4.79938519870952</v>
          </cell>
          <cell r="CQ188">
            <v>4.89075175608894</v>
          </cell>
          <cell r="CR188">
            <v>4.8633973474711</v>
          </cell>
          <cell r="CS188">
            <v>4.85954274122848</v>
          </cell>
          <cell r="CT188">
            <v>4.85715517444337</v>
          </cell>
          <cell r="CU188">
            <v>5.04069033213726</v>
          </cell>
          <cell r="CV188">
            <v>4.86560053560582</v>
          </cell>
          <cell r="CW188">
            <v>4.87446868325748</v>
          </cell>
          <cell r="CX188">
            <v>4.90420926583865</v>
          </cell>
          <cell r="CY188">
            <v>5.03761893418674</v>
          </cell>
          <cell r="CZ188">
            <v>4.98492736888705</v>
          </cell>
          <cell r="DA188">
            <v>4.93571320851994</v>
          </cell>
        </row>
        <row r="189">
          <cell r="A189">
            <v>8201.41318515019</v>
          </cell>
          <cell r="B189">
            <v>7973.53388146566</v>
          </cell>
          <cell r="C189">
            <v>8055.96121205044</v>
          </cell>
          <cell r="D189">
            <v>6854.56482991924</v>
          </cell>
          <cell r="E189">
            <v>6458.50555253752</v>
          </cell>
          <cell r="F189">
            <v>7095.73593514989</v>
          </cell>
          <cell r="G189">
            <v>7314.42122123252</v>
          </cell>
          <cell r="H189">
            <v>7896.48295018024</v>
          </cell>
          <cell r="I189">
            <v>8271.62809897696</v>
          </cell>
          <cell r="J189">
            <v>8144.96787225364</v>
          </cell>
          <cell r="K189">
            <v>8992.89833890053</v>
          </cell>
          <cell r="L189">
            <v>8210.44701646992</v>
          </cell>
          <cell r="M189">
            <v>8351.64610424278</v>
          </cell>
          <cell r="N189">
            <v>7733.26579664193</v>
          </cell>
          <cell r="O189">
            <v>9321.93088707726</v>
          </cell>
        </row>
        <row r="189">
          <cell r="Z189">
            <v>6748.59142092358</v>
          </cell>
          <cell r="AA189">
            <v>6561.07930817746</v>
          </cell>
          <cell r="AB189">
            <v>6628.90522591579</v>
          </cell>
          <cell r="AC189">
            <v>5640.32763147641</v>
          </cell>
          <cell r="AD189">
            <v>5314.42742608801</v>
          </cell>
          <cell r="AE189">
            <v>5838.7769980662</v>
          </cell>
          <cell r="AF189">
            <v>6018.72374775704</v>
          </cell>
          <cell r="AG189">
            <v>6497.67739900545</v>
          </cell>
          <cell r="AH189">
            <v>6806.36826430104</v>
          </cell>
          <cell r="AI189">
            <v>6702.14499202586</v>
          </cell>
          <cell r="AJ189">
            <v>7399.87063315243</v>
          </cell>
          <cell r="AK189">
            <v>6756.02497355239</v>
          </cell>
          <cell r="AL189">
            <v>6872.21165149121</v>
          </cell>
          <cell r="AM189">
            <v>6363.37299837965</v>
          </cell>
          <cell r="AN189">
            <v>7670.61741565215</v>
          </cell>
        </row>
        <row r="189"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89">
          <cell r="BX189">
            <v>3.74912791084758</v>
          </cell>
          <cell r="BY189">
            <v>3.71614399346133</v>
          </cell>
          <cell r="BZ189">
            <v>3.74917120135152</v>
          </cell>
          <cell r="CA189">
            <v>3.25908819653521</v>
          </cell>
          <cell r="CB189">
            <v>3.04758598855561</v>
          </cell>
          <cell r="CC189">
            <v>3.23771917092454</v>
          </cell>
          <cell r="CD189">
            <v>3.33430142557726</v>
          </cell>
          <cell r="CE189">
            <v>3.55464614850373</v>
          </cell>
          <cell r="CF189">
            <v>3.72755201858968</v>
          </cell>
          <cell r="CG189">
            <v>3.83381671725303</v>
          </cell>
          <cell r="CH189">
            <v>4.07148516405722</v>
          </cell>
          <cell r="CI189">
            <v>3.81476418240119</v>
          </cell>
          <cell r="CJ189">
            <v>3.86551647746312</v>
          </cell>
          <cell r="CK189">
            <v>3.47897960096404</v>
          </cell>
          <cell r="CL189">
            <v>4.27445959993525</v>
          </cell>
          <cell r="CM189">
            <v>4.93162463480587</v>
          </cell>
          <cell r="CN189">
            <v>4.83715372172337</v>
          </cell>
          <cell r="CO189">
            <v>4.84410639184583</v>
          </cell>
          <cell r="CP189">
            <v>4.74149562182212</v>
          </cell>
          <cell r="CQ189">
            <v>4.77757648008739</v>
          </cell>
          <cell r="CR189">
            <v>4.94071550535451</v>
          </cell>
          <cell r="CS189">
            <v>4.94545993261216</v>
          </cell>
          <cell r="CT189">
            <v>5.00805288176984</v>
          </cell>
          <cell r="CU189">
            <v>5.0026355615586</v>
          </cell>
          <cell r="CV189">
            <v>4.78949371559944</v>
          </cell>
          <cell r="CW189">
            <v>4.97941595170098</v>
          </cell>
          <cell r="CX189">
            <v>4.85211053075803</v>
          </cell>
          <cell r="CY189">
            <v>4.87075329704188</v>
          </cell>
          <cell r="CZ189">
            <v>5.011210362046</v>
          </cell>
          <cell r="DA189">
            <v>4.91650223578841</v>
          </cell>
        </row>
        <row r="190">
          <cell r="A190">
            <v>10147.2698515053</v>
          </cell>
          <cell r="B190">
            <v>8922.1317611884</v>
          </cell>
          <cell r="C190">
            <v>7154.43467312452</v>
          </cell>
          <cell r="D190">
            <v>6791.83459709198</v>
          </cell>
          <cell r="E190">
            <v>7638.25079550822</v>
          </cell>
          <cell r="F190">
            <v>7784.25376235582</v>
          </cell>
          <cell r="G190">
            <v>7259.51903621681</v>
          </cell>
          <cell r="H190">
            <v>7178.62548472206</v>
          </cell>
          <cell r="I190">
            <v>8159.99426089486</v>
          </cell>
          <cell r="J190">
            <v>8593.32806653765</v>
          </cell>
          <cell r="K190">
            <v>8694.71881391868</v>
          </cell>
          <cell r="L190">
            <v>10231.4819710394</v>
          </cell>
          <cell r="M190">
            <v>9505.80056910239</v>
          </cell>
          <cell r="N190">
            <v>9225.02607877851</v>
          </cell>
          <cell r="O190">
            <v>8927.12176357466</v>
          </cell>
        </row>
        <row r="190">
          <cell r="Z190">
            <v>8349.75347781007</v>
          </cell>
          <cell r="AA190">
            <v>7341.63984920645</v>
          </cell>
          <cell r="AB190">
            <v>5887.07767388532</v>
          </cell>
          <cell r="AC190">
            <v>5588.7096113214</v>
          </cell>
          <cell r="AD190">
            <v>6285.18922601819</v>
          </cell>
          <cell r="AE190">
            <v>6405.32881016707</v>
          </cell>
          <cell r="AF190">
            <v>5973.5470926584</v>
          </cell>
          <cell r="AG190">
            <v>5906.98325599987</v>
          </cell>
          <cell r="AH190">
            <v>6714.50956325063</v>
          </cell>
          <cell r="AI190">
            <v>7071.08138046526</v>
          </cell>
          <cell r="AJ190">
            <v>7154.51148116737</v>
          </cell>
          <cell r="AK190">
            <v>8419.04802188383</v>
          </cell>
          <cell r="AL190">
            <v>7821.9158968614</v>
          </cell>
          <cell r="AM190">
            <v>7590.87860196632</v>
          </cell>
          <cell r="AN190">
            <v>7345.74590831286</v>
          </cell>
        </row>
        <row r="190"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0">
          <cell r="BX190">
            <v>4.57736101550281</v>
          </cell>
          <cell r="BY190">
            <v>4.10698781426342</v>
          </cell>
          <cell r="BZ190">
            <v>3.36628347922556</v>
          </cell>
          <cell r="CA190">
            <v>3.10347698167858</v>
          </cell>
          <cell r="CB190">
            <v>3.45044379168611</v>
          </cell>
          <cell r="CC190">
            <v>3.564163548622</v>
          </cell>
          <cell r="CD190">
            <v>3.32253390049522</v>
          </cell>
          <cell r="CE190">
            <v>3.30854367882637</v>
          </cell>
          <cell r="CF190">
            <v>3.77794917731964</v>
          </cell>
          <cell r="CG190">
            <v>3.91750943362188</v>
          </cell>
          <cell r="CH190">
            <v>3.88369598799329</v>
          </cell>
          <cell r="CI190">
            <v>4.67899145657546</v>
          </cell>
          <cell r="CJ190">
            <v>4.54397253739245</v>
          </cell>
          <cell r="CK190">
            <v>4.22222738144864</v>
          </cell>
          <cell r="CL190">
            <v>3.98988234064303</v>
          </cell>
          <cell r="CM190">
            <v>4.99764751961435</v>
          </cell>
          <cell r="CN190">
            <v>4.89752652997711</v>
          </cell>
          <cell r="CO190">
            <v>4.79133145737432</v>
          </cell>
          <cell r="CP190">
            <v>4.93367061270128</v>
          </cell>
          <cell r="CQ190">
            <v>4.99057441571139</v>
          </cell>
          <cell r="CR190">
            <v>4.92369270260819</v>
          </cell>
          <cell r="CS190">
            <v>4.92572323888107</v>
          </cell>
          <cell r="CT190">
            <v>4.89143180228571</v>
          </cell>
          <cell r="CU190">
            <v>4.86928641657826</v>
          </cell>
          <cell r="CV190">
            <v>4.9451892913488</v>
          </cell>
          <cell r="CW190">
            <v>5.04709981905532</v>
          </cell>
          <cell r="CX190">
            <v>4.92967025170514</v>
          </cell>
          <cell r="CY190">
            <v>4.71611709586631</v>
          </cell>
          <cell r="CZ190">
            <v>4.92558211525895</v>
          </cell>
          <cell r="DA190">
            <v>5.04409141358494</v>
          </cell>
        </row>
        <row r="191">
          <cell r="A191">
            <v>7911.78075900015</v>
          </cell>
          <cell r="B191">
            <v>7641.14311359648</v>
          </cell>
          <cell r="C191">
            <v>8904.54752724431</v>
          </cell>
          <cell r="D191">
            <v>6600.15965294948</v>
          </cell>
          <cell r="E191">
            <v>8104.81704665267</v>
          </cell>
          <cell r="F191">
            <v>8255.89483429484</v>
          </cell>
          <cell r="G191">
            <v>7854.02781505432</v>
          </cell>
          <cell r="H191">
            <v>8539.42187845309</v>
          </cell>
          <cell r="I191">
            <v>7936.36754553634</v>
          </cell>
          <cell r="J191">
            <v>9243.45182094706</v>
          </cell>
          <cell r="K191">
            <v>7313.54028249407</v>
          </cell>
          <cell r="L191">
            <v>7850.8441711135</v>
          </cell>
          <cell r="M191">
            <v>7698.55609664472</v>
          </cell>
          <cell r="N191">
            <v>9029.70056246192</v>
          </cell>
          <cell r="O191">
            <v>9112.71320198343</v>
          </cell>
        </row>
        <row r="191">
          <cell r="Z191">
            <v>6510.26531026298</v>
          </cell>
          <cell r="AA191">
            <v>6287.56919061654</v>
          </cell>
          <cell r="AB191">
            <v>7327.17053670389</v>
          </cell>
          <cell r="AC191">
            <v>5430.988514427</v>
          </cell>
          <cell r="AD191">
            <v>6669.10659838848</v>
          </cell>
          <cell r="AE191">
            <v>6793.42203507689</v>
          </cell>
          <cell r="AF191">
            <v>6462.74288781613</v>
          </cell>
          <cell r="AG191">
            <v>7026.72428855568</v>
          </cell>
          <cell r="AH191">
            <v>6530.49672318419</v>
          </cell>
          <cell r="AI191">
            <v>7606.04035552215</v>
          </cell>
          <cell r="AJ191">
            <v>6017.9988610237</v>
          </cell>
          <cell r="AK191">
            <v>6460.12320365911</v>
          </cell>
          <cell r="AL191">
            <v>6334.81187381051</v>
          </cell>
          <cell r="AM191">
            <v>7430.15360568295</v>
          </cell>
          <cell r="AN191">
            <v>7498.46114906065</v>
          </cell>
        </row>
        <row r="191"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1">
          <cell r="BX191">
            <v>3.69664936208855</v>
          </cell>
          <cell r="BY191">
            <v>3.49200278946382</v>
          </cell>
          <cell r="BZ191">
            <v>4.02340756074951</v>
          </cell>
          <cell r="CA191">
            <v>3.09348612232092</v>
          </cell>
          <cell r="CB191">
            <v>3.84579517927742</v>
          </cell>
          <cell r="CC191">
            <v>3.7859664524266</v>
          </cell>
          <cell r="CD191">
            <v>3.72198672420326</v>
          </cell>
          <cell r="CE191">
            <v>3.78572937710197</v>
          </cell>
          <cell r="CF191">
            <v>3.75391003981499</v>
          </cell>
          <cell r="CG191">
            <v>4.25237672830205</v>
          </cell>
          <cell r="CH191">
            <v>3.38168978077513</v>
          </cell>
          <cell r="CI191">
            <v>3.59273332992734</v>
          </cell>
          <cell r="CJ191">
            <v>3.59295280040824</v>
          </cell>
          <cell r="CK191">
            <v>4.3366197715963</v>
          </cell>
          <cell r="CL191">
            <v>4.11028778896379</v>
          </cell>
          <cell r="CM191">
            <v>4.82500274402864</v>
          </cell>
          <cell r="CN191">
            <v>4.93304788088049</v>
          </cell>
          <cell r="CO191">
            <v>4.98941246281458</v>
          </cell>
          <cell r="CP191">
            <v>4.80991994116586</v>
          </cell>
          <cell r="CQ191">
            <v>4.75103953157608</v>
          </cell>
          <cell r="CR191">
            <v>4.91608031884828</v>
          </cell>
          <cell r="CS191">
            <v>4.75717572633648</v>
          </cell>
          <cell r="CT191">
            <v>5.08522863180401</v>
          </cell>
          <cell r="CU191">
            <v>4.76616958173618</v>
          </cell>
          <cell r="CV191">
            <v>4.90042817438206</v>
          </cell>
          <cell r="CW191">
            <v>4.87557084807894</v>
          </cell>
          <cell r="CX191">
            <v>4.92632379192356</v>
          </cell>
          <cell r="CY191">
            <v>4.83046951448176</v>
          </cell>
          <cell r="CZ191">
            <v>4.69411345545657</v>
          </cell>
          <cell r="DA191">
            <v>4.99812427506147</v>
          </cell>
        </row>
        <row r="192">
          <cell r="A192">
            <v>9263.68496053619</v>
          </cell>
          <cell r="B192">
            <v>8121.02166328554</v>
          </cell>
          <cell r="C192">
            <v>6354.92509059157</v>
          </cell>
          <cell r="D192">
            <v>7706.89452792775</v>
          </cell>
          <cell r="E192">
            <v>6750.14295094874</v>
          </cell>
          <cell r="F192">
            <v>8711.71248693406</v>
          </cell>
          <cell r="G192">
            <v>7829.11711008561</v>
          </cell>
          <cell r="H192">
            <v>8257.93051626349</v>
          </cell>
          <cell r="I192">
            <v>8124.8410003156</v>
          </cell>
          <cell r="J192">
            <v>8512.69640946382</v>
          </cell>
          <cell r="K192">
            <v>8500.68539414648</v>
          </cell>
          <cell r="L192">
            <v>8836.83678127734</v>
          </cell>
          <cell r="M192">
            <v>8983.81463555927</v>
          </cell>
          <cell r="N192">
            <v>9147.42859752671</v>
          </cell>
          <cell r="O192">
            <v>9733.47688556001</v>
          </cell>
        </row>
        <row r="192">
          <cell r="Z192">
            <v>7622.68933895549</v>
          </cell>
          <cell r="AA192">
            <v>6682.4406829321</v>
          </cell>
          <cell r="AB192">
            <v>5229.19550311535</v>
          </cell>
          <cell r="AC192">
            <v>6341.67321155198</v>
          </cell>
          <cell r="AD192">
            <v>5554.40334249496</v>
          </cell>
          <cell r="AE192">
            <v>7168.49484639146</v>
          </cell>
          <cell r="AF192">
            <v>6442.24493629902</v>
          </cell>
          <cell r="AG192">
            <v>6795.09711052538</v>
          </cell>
          <cell r="AH192">
            <v>6685.58345168826</v>
          </cell>
          <cell r="AI192">
            <v>7004.73304550165</v>
          </cell>
          <cell r="AJ192">
            <v>6994.84969575482</v>
          </cell>
          <cell r="AK192">
            <v>7271.45426573678</v>
          </cell>
          <cell r="AL192">
            <v>7392.39604297449</v>
          </cell>
          <cell r="AM192">
            <v>7527.02696025055</v>
          </cell>
          <cell r="AN192">
            <v>8009.26098011796</v>
          </cell>
        </row>
        <row r="192"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2">
          <cell r="BX192">
            <v>4.27090788953477</v>
          </cell>
          <cell r="BY192">
            <v>3.66521542817926</v>
          </cell>
          <cell r="BZ192">
            <v>2.93125404488802</v>
          </cell>
          <cell r="CA192">
            <v>3.60967662438949</v>
          </cell>
          <cell r="CB192">
            <v>3.11563890254446</v>
          </cell>
          <cell r="CC192">
            <v>4.06006558495577</v>
          </cell>
          <cell r="CD192">
            <v>3.53582190451971</v>
          </cell>
          <cell r="CE192">
            <v>3.74469233554704</v>
          </cell>
          <cell r="CF192">
            <v>3.77617334265677</v>
          </cell>
          <cell r="CG192">
            <v>3.96523407055471</v>
          </cell>
          <cell r="CH192">
            <v>3.89892135811647</v>
          </cell>
          <cell r="CI192">
            <v>3.93674182127231</v>
          </cell>
          <cell r="CJ192">
            <v>4.1598455345074</v>
          </cell>
          <cell r="CK192">
            <v>4.0994966257342</v>
          </cell>
          <cell r="CL192">
            <v>4.4518137172165</v>
          </cell>
          <cell r="CM192">
            <v>4.88984565363101</v>
          </cell>
          <cell r="CN192">
            <v>4.99508337894947</v>
          </cell>
          <cell r="CO192">
            <v>4.88752008623024</v>
          </cell>
          <cell r="CP192">
            <v>4.81329741216791</v>
          </cell>
          <cell r="CQ192">
            <v>4.88424489489717</v>
          </cell>
          <cell r="CR192">
            <v>4.83728932377228</v>
          </cell>
          <cell r="CS192">
            <v>4.99176333069415</v>
          </cell>
          <cell r="CT192">
            <v>4.97149104498559</v>
          </cell>
          <cell r="CU192">
            <v>4.85058955954597</v>
          </cell>
          <cell r="CV192">
            <v>4.83982763646683</v>
          </cell>
          <cell r="CW192">
            <v>4.91519833537992</v>
          </cell>
          <cell r="CX192">
            <v>5.06047727113316</v>
          </cell>
          <cell r="CY192">
            <v>4.86872401288911</v>
          </cell>
          <cell r="CZ192">
            <v>5.030371666235</v>
          </cell>
          <cell r="DA192">
            <v>4.92904289381777</v>
          </cell>
        </row>
        <row r="193">
          <cell r="A193">
            <v>9485.71818453204</v>
          </cell>
          <cell r="B193">
            <v>8026.35601694874</v>
          </cell>
          <cell r="C193">
            <v>7900.39702380829</v>
          </cell>
          <cell r="D193">
            <v>8158.3112575336</v>
          </cell>
          <cell r="E193">
            <v>6908.45969739536</v>
          </cell>
          <cell r="F193">
            <v>7829.38382763849</v>
          </cell>
          <cell r="G193">
            <v>7301.88818858569</v>
          </cell>
          <cell r="H193">
            <v>7261.64388764452</v>
          </cell>
          <cell r="I193">
            <v>6991.21467563064</v>
          </cell>
          <cell r="J193">
            <v>7030.31634286832</v>
          </cell>
          <cell r="K193">
            <v>7794.23628228054</v>
          </cell>
          <cell r="L193">
            <v>6562.23451460127</v>
          </cell>
          <cell r="M193">
            <v>7850.84395591391</v>
          </cell>
          <cell r="N193">
            <v>8526.79933430884</v>
          </cell>
          <cell r="O193">
            <v>9537.57414463665</v>
          </cell>
        </row>
        <row r="193">
          <cell r="Z193">
            <v>7805.39096327208</v>
          </cell>
          <cell r="AA193">
            <v>6604.54437966068</v>
          </cell>
          <cell r="AB193">
            <v>6500.89812244797</v>
          </cell>
          <cell r="AC193">
            <v>6713.12469191336</v>
          </cell>
          <cell r="AD193">
            <v>5684.67540814247</v>
          </cell>
          <cell r="AE193">
            <v>6442.46440674253</v>
          </cell>
          <cell r="AF193">
            <v>6008.41085232194</v>
          </cell>
          <cell r="AG193">
            <v>5975.2955418332</v>
          </cell>
          <cell r="AH193">
            <v>5752.77093309036</v>
          </cell>
          <cell r="AI193">
            <v>5784.9460192745</v>
          </cell>
          <cell r="AJ193">
            <v>6413.54299799084</v>
          </cell>
          <cell r="AK193">
            <v>5399.78154344333</v>
          </cell>
          <cell r="AL193">
            <v>6460.12302658059</v>
          </cell>
          <cell r="AM193">
            <v>7016.33773794556</v>
          </cell>
          <cell r="AN193">
            <v>7848.06101044387</v>
          </cell>
        </row>
        <row r="193"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3">
          <cell r="BX193">
            <v>4.30100137915853</v>
          </cell>
          <cell r="BY193">
            <v>3.60093477290149</v>
          </cell>
          <cell r="BZ193">
            <v>3.53442612118496</v>
          </cell>
          <cell r="CA193">
            <v>3.75491864872396</v>
          </cell>
          <cell r="CB193">
            <v>3.18201853931198</v>
          </cell>
          <cell r="CC193">
            <v>3.77576712672508</v>
          </cell>
          <cell r="CD193">
            <v>3.44337580670715</v>
          </cell>
          <cell r="CE193">
            <v>3.30496224341973</v>
          </cell>
          <cell r="CF193">
            <v>3.24547533266904</v>
          </cell>
          <cell r="CG193">
            <v>3.23715893787762</v>
          </cell>
          <cell r="CH193">
            <v>3.57798705426259</v>
          </cell>
          <cell r="CI193">
            <v>3.0626902931272</v>
          </cell>
          <cell r="CJ193">
            <v>3.72998988763778</v>
          </cell>
          <cell r="CK193">
            <v>3.92670139003705</v>
          </cell>
          <cell r="CL193">
            <v>4.34342631166302</v>
          </cell>
          <cell r="CM193">
            <v>4.97201253636233</v>
          </cell>
          <cell r="CN193">
            <v>5.024984699036</v>
          </cell>
          <cell r="CO193">
            <v>5.03919990879805</v>
          </cell>
          <cell r="CP193">
            <v>4.8981413884555</v>
          </cell>
          <cell r="CQ193">
            <v>4.89451993462006</v>
          </cell>
          <cell r="CR193">
            <v>4.67470233818213</v>
          </cell>
          <cell r="CS193">
            <v>4.78059919086914</v>
          </cell>
          <cell r="CT193">
            <v>4.95336149450593</v>
          </cell>
          <cell r="CU193">
            <v>4.85630443602244</v>
          </cell>
          <cell r="CV193">
            <v>4.89601143479403</v>
          </cell>
          <cell r="CW193">
            <v>4.91095982543972</v>
          </cell>
          <cell r="CX193">
            <v>4.83036827785989</v>
          </cell>
          <cell r="CY193">
            <v>4.74504428410663</v>
          </cell>
          <cell r="CZ193">
            <v>4.8954176058388</v>
          </cell>
          <cell r="DA193">
            <v>4.95036302496454</v>
          </cell>
        </row>
        <row r="194">
          <cell r="A194">
            <v>8524.24734902858</v>
          </cell>
          <cell r="B194">
            <v>7299.31543804335</v>
          </cell>
          <cell r="C194">
            <v>7356.70473552113</v>
          </cell>
          <cell r="D194">
            <v>8304.71535748844</v>
          </cell>
          <cell r="E194">
            <v>8492.45306367906</v>
          </cell>
          <cell r="F194">
            <v>7318.43063709594</v>
          </cell>
          <cell r="G194">
            <v>7186.41421832872</v>
          </cell>
          <cell r="H194">
            <v>8299.82966108425</v>
          </cell>
          <cell r="I194">
            <v>7569.39101737054</v>
          </cell>
          <cell r="J194">
            <v>9703.95777077282</v>
          </cell>
          <cell r="K194">
            <v>9966.28800473464</v>
          </cell>
          <cell r="L194">
            <v>8643.1318518088</v>
          </cell>
          <cell r="M194">
            <v>9287.85845419567</v>
          </cell>
          <cell r="N194">
            <v>8926.27819319144</v>
          </cell>
          <cell r="O194">
            <v>9251.85464407045</v>
          </cell>
        </row>
        <row r="194">
          <cell r="Z194">
            <v>7014.23781862923</v>
          </cell>
          <cell r="AA194">
            <v>6006.29384616138</v>
          </cell>
          <cell r="AB194">
            <v>6053.51703951453</v>
          </cell>
          <cell r="AC194">
            <v>6833.59435130478</v>
          </cell>
          <cell r="AD194">
            <v>6988.07566382734</v>
          </cell>
          <cell r="AE194">
            <v>6022.02292423895</v>
          </cell>
          <cell r="AF194">
            <v>5913.39227108192</v>
          </cell>
          <cell r="AG194">
            <v>6829.57412112075</v>
          </cell>
          <cell r="AH194">
            <v>6228.52746572205</v>
          </cell>
          <cell r="AI194">
            <v>7984.97096566449</v>
          </cell>
          <cell r="AJ194">
            <v>8200.83127246736</v>
          </cell>
          <cell r="AK194">
            <v>7112.06278091696</v>
          </cell>
          <cell r="AL194">
            <v>7642.58067088101</v>
          </cell>
          <cell r="AM194">
            <v>7345.05177039753</v>
          </cell>
          <cell r="AN194">
            <v>7612.9546785494</v>
          </cell>
        </row>
        <row r="194"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4">
          <cell r="BX194">
            <v>3.88086093319166</v>
          </cell>
          <cell r="BY194">
            <v>3.34189336539348</v>
          </cell>
          <cell r="BZ194">
            <v>3.36953888559786</v>
          </cell>
          <cell r="CA194">
            <v>3.75913656647456</v>
          </cell>
          <cell r="CB194">
            <v>3.99499172414178</v>
          </cell>
          <cell r="CC194">
            <v>3.35384544404963</v>
          </cell>
          <cell r="CD194">
            <v>3.33964752649479</v>
          </cell>
          <cell r="CE194">
            <v>3.96783004383314</v>
          </cell>
          <cell r="CF194">
            <v>3.45857828705704</v>
          </cell>
          <cell r="CG194">
            <v>4.56252660891663</v>
          </cell>
          <cell r="CH194">
            <v>4.47064083410978</v>
          </cell>
          <cell r="CI194">
            <v>3.88315238923347</v>
          </cell>
          <cell r="CJ194">
            <v>4.46094053939394</v>
          </cell>
          <cell r="CK194">
            <v>4.04134363513772</v>
          </cell>
          <cell r="CL194">
            <v>4.22804323945666</v>
          </cell>
          <cell r="CM194">
            <v>4.95175947937108</v>
          </cell>
          <cell r="CN194">
            <v>4.9240349045628</v>
          </cell>
          <cell r="CO194">
            <v>4.92203199118388</v>
          </cell>
          <cell r="CP194">
            <v>4.98044590130517</v>
          </cell>
          <cell r="CQ194">
            <v>4.79235355155136</v>
          </cell>
          <cell r="CR194">
            <v>4.91933609295929</v>
          </cell>
          <cell r="CS194">
            <v>4.85113311712185</v>
          </cell>
          <cell r="CT194">
            <v>4.71571659294089</v>
          </cell>
          <cell r="CU194">
            <v>4.93395187093418</v>
          </cell>
          <cell r="CV194">
            <v>4.79485045410772</v>
          </cell>
          <cell r="CW194">
            <v>5.02568462043456</v>
          </cell>
          <cell r="CX194">
            <v>5.01785702857978</v>
          </cell>
          <cell r="CY194">
            <v>4.69375841161528</v>
          </cell>
          <cell r="CZ194">
            <v>4.97939084738403</v>
          </cell>
          <cell r="DA194">
            <v>4.9331118195702</v>
          </cell>
        </row>
        <row r="195">
          <cell r="A195">
            <v>9051.45449711674</v>
          </cell>
          <cell r="B195">
            <v>8202.02757010433</v>
          </cell>
          <cell r="C195">
            <v>8295.75501034007</v>
          </cell>
          <cell r="D195">
            <v>7557.7395937912</v>
          </cell>
          <cell r="E195">
            <v>7799.30249634285</v>
          </cell>
          <cell r="F195">
            <v>7812.54888604468</v>
          </cell>
          <cell r="G195">
            <v>8857.36646501789</v>
          </cell>
          <cell r="H195">
            <v>8326.24427602836</v>
          </cell>
          <cell r="I195">
            <v>8388.59975883111</v>
          </cell>
          <cell r="J195">
            <v>8346.08775239641</v>
          </cell>
          <cell r="K195">
            <v>8851.03574958536</v>
          </cell>
          <cell r="L195">
            <v>8139.26935897341</v>
          </cell>
          <cell r="M195">
            <v>8861.98025601001</v>
          </cell>
          <cell r="N195">
            <v>8635.46030396596</v>
          </cell>
          <cell r="O195">
            <v>10976.4834294908</v>
          </cell>
        </row>
        <row r="195">
          <cell r="Z195">
            <v>7448.05398619892</v>
          </cell>
          <cell r="AA195">
            <v>6749.09697197157</v>
          </cell>
          <cell r="AB195">
            <v>6826.22126565126</v>
          </cell>
          <cell r="AC195">
            <v>6218.94000860533</v>
          </cell>
          <cell r="AD195">
            <v>6417.71176841926</v>
          </cell>
          <cell r="AE195">
            <v>6428.61165480248</v>
          </cell>
          <cell r="AF195">
            <v>7288.3472626433</v>
          </cell>
          <cell r="AG195">
            <v>6851.30957570334</v>
          </cell>
          <cell r="AH195">
            <v>6902.61923012388</v>
          </cell>
          <cell r="AI195">
            <v>6867.63792197191</v>
          </cell>
          <cell r="AJ195">
            <v>7283.13798823024</v>
          </cell>
          <cell r="AK195">
            <v>6697.45592966955</v>
          </cell>
          <cell r="AL195">
            <v>7292.14375351681</v>
          </cell>
          <cell r="AM195">
            <v>7105.75019297771</v>
          </cell>
          <cell r="AN195">
            <v>9032.07779340958</v>
          </cell>
        </row>
        <row r="195"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5">
          <cell r="BX195">
            <v>4.1277477051012</v>
          </cell>
          <cell r="BY195">
            <v>3.88646179917542</v>
          </cell>
          <cell r="BZ195">
            <v>3.73169411383957</v>
          </cell>
          <cell r="CA195">
            <v>3.51311170915633</v>
          </cell>
          <cell r="CB195">
            <v>3.59012672232941</v>
          </cell>
          <cell r="CC195">
            <v>3.65038815801062</v>
          </cell>
          <cell r="CD195">
            <v>4.14824481540639</v>
          </cell>
          <cell r="CE195">
            <v>3.91761238813626</v>
          </cell>
          <cell r="CF195">
            <v>3.86415520228571</v>
          </cell>
          <cell r="CG195">
            <v>3.9683800861871</v>
          </cell>
          <cell r="CH195">
            <v>3.98853116118423</v>
          </cell>
          <cell r="CI195">
            <v>3.78417125423381</v>
          </cell>
          <cell r="CJ195">
            <v>4.12773042951455</v>
          </cell>
          <cell r="CK195">
            <v>3.94623420026778</v>
          </cell>
          <cell r="CL195">
            <v>5.01062434090832</v>
          </cell>
          <cell r="CM195">
            <v>4.94352582020243</v>
          </cell>
          <cell r="CN195">
            <v>4.75771475213308</v>
          </cell>
          <cell r="CO195">
            <v>5.01165837813935</v>
          </cell>
          <cell r="CP195">
            <v>4.84988614509212</v>
          </cell>
          <cell r="CQ195">
            <v>4.89753519253592</v>
          </cell>
          <cell r="CR195">
            <v>4.82486626306892</v>
          </cell>
          <cell r="CS195">
            <v>4.81362011663653</v>
          </cell>
          <cell r="CT195">
            <v>4.79136507306185</v>
          </cell>
          <cell r="CU195">
            <v>4.8940284672823</v>
          </cell>
          <cell r="CV195">
            <v>4.74134179512152</v>
          </cell>
          <cell r="CW195">
            <v>5.00279473849106</v>
          </cell>
          <cell r="CX195">
            <v>4.84893338464329</v>
          </cell>
          <cell r="CY195">
            <v>4.84006317228957</v>
          </cell>
          <cell r="CZ195">
            <v>4.93326238634369</v>
          </cell>
          <cell r="DA195">
            <v>4.93858986993929</v>
          </cell>
        </row>
        <row r="196">
          <cell r="A196">
            <v>8380.22254246824</v>
          </cell>
          <cell r="B196">
            <v>7663.36133614768</v>
          </cell>
          <cell r="C196">
            <v>6337.274581963</v>
          </cell>
          <cell r="D196">
            <v>7696.34577497882</v>
          </cell>
          <cell r="E196">
            <v>8550.44525453998</v>
          </cell>
          <cell r="F196">
            <v>6934.94225904474</v>
          </cell>
          <cell r="G196">
            <v>8287.75580469851</v>
          </cell>
          <cell r="H196">
            <v>7403.65161606922</v>
          </cell>
          <cell r="I196">
            <v>7618.22942210814</v>
          </cell>
          <cell r="J196">
            <v>8762.60137458276</v>
          </cell>
          <cell r="K196">
            <v>8385.00572973335</v>
          </cell>
          <cell r="L196">
            <v>7745.02864749144</v>
          </cell>
          <cell r="M196">
            <v>7847.31619325805</v>
          </cell>
          <cell r="N196">
            <v>8974.03546371535</v>
          </cell>
          <cell r="O196">
            <v>9224.34606901964</v>
          </cell>
        </row>
        <row r="196">
          <cell r="Z196">
            <v>6895.72597780244</v>
          </cell>
          <cell r="AA196">
            <v>6305.85161374438</v>
          </cell>
          <cell r="AB196">
            <v>5214.67165601527</v>
          </cell>
          <cell r="AC196">
            <v>6332.99309483972</v>
          </cell>
          <cell r="AD196">
            <v>7035.79495230719</v>
          </cell>
          <cell r="AE196">
            <v>5706.46677315681</v>
          </cell>
          <cell r="AF196">
            <v>6819.63906215191</v>
          </cell>
          <cell r="AG196">
            <v>6092.14761550839</v>
          </cell>
          <cell r="AH196">
            <v>6268.71449590612</v>
          </cell>
          <cell r="AI196">
            <v>7210.36913108524</v>
          </cell>
          <cell r="AJ196">
            <v>6899.66185760915</v>
          </cell>
          <cell r="AK196">
            <v>6373.05214422153</v>
          </cell>
          <cell r="AL196">
            <v>6457.22018188091</v>
          </cell>
          <cell r="AM196">
            <v>7384.34918157149</v>
          </cell>
          <cell r="AN196">
            <v>7590.31905107902</v>
          </cell>
        </row>
        <row r="196"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6">
          <cell r="BX196">
            <v>3.91001020157265</v>
          </cell>
          <cell r="BY196">
            <v>3.48968764897001</v>
          </cell>
          <cell r="BZ196">
            <v>2.99646439511685</v>
          </cell>
          <cell r="CA196">
            <v>3.48964238788319</v>
          </cell>
          <cell r="CB196">
            <v>3.87036913860265</v>
          </cell>
          <cell r="CC196">
            <v>3.1809096212293</v>
          </cell>
          <cell r="CD196">
            <v>3.77954975799232</v>
          </cell>
          <cell r="CE196">
            <v>3.50907674404778</v>
          </cell>
          <cell r="CF196">
            <v>3.58658426901284</v>
          </cell>
          <cell r="CG196">
            <v>4.00399939621884</v>
          </cell>
          <cell r="CH196">
            <v>3.85809252598974</v>
          </cell>
          <cell r="CI196">
            <v>3.60279146785877</v>
          </cell>
          <cell r="CJ196">
            <v>3.61066719339588</v>
          </cell>
          <cell r="CK196">
            <v>4.09487964649526</v>
          </cell>
          <cell r="CL196">
            <v>4.2146623881364</v>
          </cell>
          <cell r="CM196">
            <v>4.83180323457622</v>
          </cell>
          <cell r="CN196">
            <v>4.95067396538474</v>
          </cell>
          <cell r="CO196">
            <v>4.76787632904901</v>
          </cell>
          <cell r="CP196">
            <v>4.97204701361517</v>
          </cell>
          <cell r="CQ196">
            <v>4.98044239811856</v>
          </cell>
          <cell r="CR196">
            <v>4.91499520720535</v>
          </cell>
          <cell r="CS196">
            <v>4.9434307873638</v>
          </cell>
          <cell r="CT196">
            <v>4.75646918046635</v>
          </cell>
          <cell r="CU196">
            <v>4.788556178964</v>
          </cell>
          <cell r="CV196">
            <v>4.93367606254661</v>
          </cell>
          <cell r="CW196">
            <v>4.89961892935229</v>
          </cell>
          <cell r="CX196">
            <v>4.84635788367202</v>
          </cell>
          <cell r="CY196">
            <v>4.8996524047666</v>
          </cell>
          <cell r="CZ196">
            <v>4.94058321480987</v>
          </cell>
          <cell r="DA196">
            <v>4.93405942051876</v>
          </cell>
        </row>
        <row r="197">
          <cell r="A197">
            <v>8873.83775089489</v>
          </cell>
          <cell r="B197">
            <v>7030.70462713674</v>
          </cell>
          <cell r="C197">
            <v>8334.12685411289</v>
          </cell>
          <cell r="D197">
            <v>8017.97603131141</v>
          </cell>
          <cell r="E197">
            <v>6586.85462359199</v>
          </cell>
          <cell r="F197">
            <v>7432.1360123152</v>
          </cell>
          <cell r="G197">
            <v>8179.13932393745</v>
          </cell>
          <cell r="H197">
            <v>6957.37380672286</v>
          </cell>
          <cell r="I197">
            <v>7111.17019569498</v>
          </cell>
          <cell r="J197">
            <v>8020.22914460858</v>
          </cell>
          <cell r="K197">
            <v>7910.94128129809</v>
          </cell>
          <cell r="L197">
            <v>7232.77950470089</v>
          </cell>
          <cell r="M197">
            <v>8519.48670143212</v>
          </cell>
          <cell r="N197">
            <v>10315.0225190266</v>
          </cell>
          <cell r="O197">
            <v>8687.50187256009</v>
          </cell>
        </row>
        <row r="197">
          <cell r="Z197">
            <v>7301.90077787923</v>
          </cell>
          <cell r="AA197">
            <v>5785.26552175823</v>
          </cell>
          <cell r="AB197">
            <v>6857.79581138432</v>
          </cell>
          <cell r="AC197">
            <v>6597.64884862196</v>
          </cell>
          <cell r="AD197">
            <v>5420.04037598426</v>
          </cell>
          <cell r="AE197">
            <v>6115.58620441936</v>
          </cell>
          <cell r="AF197">
            <v>6730.26321512567</v>
          </cell>
          <cell r="AG197">
            <v>5724.9247323891</v>
          </cell>
          <cell r="AH197">
            <v>5851.47718960044</v>
          </cell>
          <cell r="AI197">
            <v>6599.5028389922</v>
          </cell>
          <cell r="AJ197">
            <v>6509.57454003957</v>
          </cell>
          <cell r="AK197">
            <v>5951.54427815388</v>
          </cell>
          <cell r="AL197">
            <v>7010.32048574986</v>
          </cell>
          <cell r="AM197">
            <v>8487.78995851328</v>
          </cell>
          <cell r="AN197">
            <v>7148.57296942087</v>
          </cell>
        </row>
        <row r="197"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7">
          <cell r="BX197">
            <v>3.98519298667051</v>
          </cell>
          <cell r="BY197">
            <v>3.21803762072028</v>
          </cell>
          <cell r="BZ197">
            <v>3.8994377891671</v>
          </cell>
          <cell r="CA197">
            <v>3.74989639260366</v>
          </cell>
          <cell r="CB197">
            <v>3.06436801947548</v>
          </cell>
          <cell r="CC197">
            <v>3.43909421264811</v>
          </cell>
          <cell r="CD197">
            <v>3.71556686940073</v>
          </cell>
          <cell r="CE197">
            <v>3.27195615293072</v>
          </cell>
          <cell r="CF197">
            <v>3.27100551456895</v>
          </cell>
          <cell r="CG197">
            <v>3.64779723969461</v>
          </cell>
          <cell r="CH197">
            <v>3.59572030426449</v>
          </cell>
          <cell r="CI197">
            <v>3.35407528575885</v>
          </cell>
          <cell r="CJ197">
            <v>4.00637824053792</v>
          </cell>
          <cell r="CK197">
            <v>4.69099584148428</v>
          </cell>
          <cell r="CL197">
            <v>4.00166563176157</v>
          </cell>
          <cell r="CM197">
            <v>5.01988427600382</v>
          </cell>
          <cell r="CN197">
            <v>4.9253751489137</v>
          </cell>
          <cell r="CO197">
            <v>4.81825398708019</v>
          </cell>
          <cell r="CP197">
            <v>4.82033325129994</v>
          </cell>
          <cell r="CQ197">
            <v>4.84583626811568</v>
          </cell>
          <cell r="CR197">
            <v>4.87193128801724</v>
          </cell>
          <cell r="CS197">
            <v>4.96265521516186</v>
          </cell>
          <cell r="CT197">
            <v>4.7936844386401</v>
          </cell>
          <cell r="CU197">
            <v>4.90107530655823</v>
          </cell>
          <cell r="CV197">
            <v>4.95664328573887</v>
          </cell>
          <cell r="CW197">
            <v>4.95991047286895</v>
          </cell>
          <cell r="CX197">
            <v>4.86142956638384</v>
          </cell>
          <cell r="CY197">
            <v>4.79394513999415</v>
          </cell>
          <cell r="CZ197">
            <v>4.95720308655445</v>
          </cell>
          <cell r="DA197">
            <v>4.89424485334856</v>
          </cell>
        </row>
        <row r="198">
          <cell r="A198">
            <v>8307.71407955421</v>
          </cell>
          <cell r="B198">
            <v>8338.21559928818</v>
          </cell>
          <cell r="C198">
            <v>8517.52785970482</v>
          </cell>
          <cell r="D198">
            <v>6548.77775212984</v>
          </cell>
          <cell r="E198">
            <v>7799.01683896278</v>
          </cell>
          <cell r="F198">
            <v>7741.57470614265</v>
          </cell>
          <cell r="G198">
            <v>8201.92451376888</v>
          </cell>
          <cell r="H198">
            <v>7763.36651577768</v>
          </cell>
          <cell r="I198">
            <v>6919.76793657217</v>
          </cell>
          <cell r="J198">
            <v>7263.45066423867</v>
          </cell>
          <cell r="K198">
            <v>9004.76840827554</v>
          </cell>
          <cell r="L198">
            <v>8597.88396930128</v>
          </cell>
          <cell r="M198">
            <v>9402.11533072626</v>
          </cell>
          <cell r="N198">
            <v>10021.3997508506</v>
          </cell>
          <cell r="O198">
            <v>10114.3629724692</v>
          </cell>
        </row>
        <row r="198">
          <cell r="Z198">
            <v>6836.06187117604</v>
          </cell>
          <cell r="AA198">
            <v>6861.16026455713</v>
          </cell>
          <cell r="AB198">
            <v>7008.70863884282</v>
          </cell>
          <cell r="AC198">
            <v>5388.70855032398</v>
          </cell>
          <cell r="AD198">
            <v>6417.47671320366</v>
          </cell>
          <cell r="AE198">
            <v>6370.21004391167</v>
          </cell>
          <cell r="AF198">
            <v>6749.01217132982</v>
          </cell>
          <cell r="AG198">
            <v>6388.14159012564</v>
          </cell>
          <cell r="AH198">
            <v>5693.98047352224</v>
          </cell>
          <cell r="AI198">
            <v>5976.78226085924</v>
          </cell>
          <cell r="AJ198">
            <v>7409.63800452387</v>
          </cell>
          <cell r="AK198">
            <v>7074.83023759648</v>
          </cell>
          <cell r="AL198">
            <v>7736.59775785475</v>
          </cell>
          <cell r="AM198">
            <v>8246.1803664142</v>
          </cell>
          <cell r="AN198">
            <v>8322.67581734605</v>
          </cell>
        </row>
        <row r="198"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8">
          <cell r="BX198">
            <v>3.86407502286941</v>
          </cell>
          <cell r="BY198">
            <v>3.85313216393713</v>
          </cell>
          <cell r="BZ198">
            <v>3.88454662457491</v>
          </cell>
          <cell r="CA198">
            <v>3.05565623772617</v>
          </cell>
          <cell r="CB198">
            <v>3.56348366909464</v>
          </cell>
          <cell r="CC198">
            <v>3.63684923915056</v>
          </cell>
          <cell r="CD198">
            <v>3.9444738699458</v>
          </cell>
          <cell r="CE198">
            <v>3.62520122720791</v>
          </cell>
          <cell r="CF198">
            <v>3.2333755211876</v>
          </cell>
          <cell r="CG198">
            <v>3.35323411030141</v>
          </cell>
          <cell r="CH198">
            <v>4.04699774087626</v>
          </cell>
          <cell r="CI198">
            <v>3.91502220628695</v>
          </cell>
          <cell r="CJ198">
            <v>4.31731740369531</v>
          </cell>
          <cell r="CK198">
            <v>4.53377386727873</v>
          </cell>
          <cell r="CL198">
            <v>4.66273910620729</v>
          </cell>
          <cell r="CM198">
            <v>4.84693918273129</v>
          </cell>
          <cell r="CN198">
            <v>4.87855037283319</v>
          </cell>
          <cell r="CO198">
            <v>4.94316154034655</v>
          </cell>
          <cell r="CP198">
            <v>4.83155954753828</v>
          </cell>
          <cell r="CQ198">
            <v>4.93397181355595</v>
          </cell>
          <cell r="CR198">
            <v>4.79883248098802</v>
          </cell>
          <cell r="CS198">
            <v>4.68768330445735</v>
          </cell>
          <cell r="CT198">
            <v>4.82780311608958</v>
          </cell>
          <cell r="CU198">
            <v>4.8246627713291</v>
          </cell>
          <cell r="CV198">
            <v>4.88326951877823</v>
          </cell>
          <cell r="CW198">
            <v>5.01615750598134</v>
          </cell>
          <cell r="CX198">
            <v>4.95095443142923</v>
          </cell>
          <cell r="CY198">
            <v>4.90956681168625</v>
          </cell>
          <cell r="CZ198">
            <v>4.98310582703095</v>
          </cell>
          <cell r="DA198">
            <v>4.89022676049314</v>
          </cell>
        </row>
        <row r="199">
          <cell r="A199">
            <v>8151.72322964089</v>
          </cell>
          <cell r="B199">
            <v>7669.80990753751</v>
          </cell>
          <cell r="C199">
            <v>7677.37245425656</v>
          </cell>
          <cell r="D199">
            <v>6692.62727440868</v>
          </cell>
          <cell r="E199">
            <v>7010.65461850155</v>
          </cell>
          <cell r="F199">
            <v>7341.97842328653</v>
          </cell>
          <cell r="G199">
            <v>7400.05231632041</v>
          </cell>
          <cell r="H199">
            <v>8086.90766763286</v>
          </cell>
          <cell r="I199">
            <v>7548.06539704289</v>
          </cell>
          <cell r="J199">
            <v>7936.85964786802</v>
          </cell>
          <cell r="K199">
            <v>9083.26014511716</v>
          </cell>
          <cell r="L199">
            <v>8497.73021390664</v>
          </cell>
          <cell r="M199">
            <v>8434.08893064279</v>
          </cell>
          <cell r="N199">
            <v>9919.13007800236</v>
          </cell>
          <cell r="O199">
            <v>8882.54012772593</v>
          </cell>
        </row>
        <row r="199">
          <cell r="Z199">
            <v>6707.70368610451</v>
          </cell>
          <cell r="AA199">
            <v>6311.15786677372</v>
          </cell>
          <cell r="AB199">
            <v>6317.38076235969</v>
          </cell>
          <cell r="AC199">
            <v>5507.07615722771</v>
          </cell>
          <cell r="AD199">
            <v>5768.76722893842</v>
          </cell>
          <cell r="AE199">
            <v>6041.39938830435</v>
          </cell>
          <cell r="AF199">
            <v>6089.18590600079</v>
          </cell>
          <cell r="AG199">
            <v>6654.3697379379</v>
          </cell>
          <cell r="AH199">
            <v>6210.97952670957</v>
          </cell>
          <cell r="AI199">
            <v>6530.90165310283</v>
          </cell>
          <cell r="AJ199">
            <v>7474.22549083926</v>
          </cell>
          <cell r="AK199">
            <v>6992.41800458603</v>
          </cell>
          <cell r="AL199">
            <v>6940.05032007178</v>
          </cell>
          <cell r="AM199">
            <v>8162.02703561337</v>
          </cell>
          <cell r="AN199">
            <v>7309.06159081448</v>
          </cell>
        </row>
        <row r="199"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199">
          <cell r="BX199">
            <v>3.86037866663258</v>
          </cell>
          <cell r="BY199">
            <v>3.51345629468036</v>
          </cell>
          <cell r="BZ199">
            <v>3.54090021624026</v>
          </cell>
          <cell r="CA199">
            <v>3.11649720004565</v>
          </cell>
          <cell r="CB199">
            <v>3.24388089764727</v>
          </cell>
          <cell r="CC199">
            <v>3.32380500092457</v>
          </cell>
          <cell r="CD199">
            <v>3.41571195524956</v>
          </cell>
          <cell r="CE199">
            <v>3.67600877904194</v>
          </cell>
          <cell r="CF199">
            <v>3.50995975222584</v>
          </cell>
          <cell r="CG199">
            <v>3.61041500117729</v>
          </cell>
          <cell r="CH199">
            <v>4.23351452577068</v>
          </cell>
          <cell r="CI199">
            <v>3.87265804023338</v>
          </cell>
          <cell r="CJ199">
            <v>3.82791846023407</v>
          </cell>
          <cell r="CK199">
            <v>4.6225328215076</v>
          </cell>
          <cell r="CL199">
            <v>4.03044020299761</v>
          </cell>
          <cell r="CM199">
            <v>4.7604838695577</v>
          </cell>
          <cell r="CN199">
            <v>4.92132021018522</v>
          </cell>
          <cell r="CO199">
            <v>4.88799216092939</v>
          </cell>
          <cell r="CP199">
            <v>4.8412942205097</v>
          </cell>
          <cell r="CQ199">
            <v>4.87220160721126</v>
          </cell>
          <cell r="CR199">
            <v>4.97976841043176</v>
          </cell>
          <cell r="CS199">
            <v>4.88410654378848</v>
          </cell>
          <cell r="CT199">
            <v>4.95949576369201</v>
          </cell>
          <cell r="CU199">
            <v>4.84802774566483</v>
          </cell>
          <cell r="CV199">
            <v>4.95590707316003</v>
          </cell>
          <cell r="CW199">
            <v>4.83695756498217</v>
          </cell>
          <cell r="CX199">
            <v>4.94681157039393</v>
          </cell>
          <cell r="CY199">
            <v>4.96714773077603</v>
          </cell>
          <cell r="CZ199">
            <v>4.83754659388162</v>
          </cell>
          <cell r="DA199">
            <v>4.96839681712949</v>
          </cell>
        </row>
        <row r="200">
          <cell r="A200">
            <v>8347.69660817252</v>
          </cell>
          <cell r="B200">
            <v>6953.75104315029</v>
          </cell>
          <cell r="C200">
            <v>7652.1113065521</v>
          </cell>
          <cell r="D200">
            <v>8889.03248089648</v>
          </cell>
          <cell r="E200">
            <v>8174.25950437813</v>
          </cell>
          <cell r="F200">
            <v>6594.5813064075</v>
          </cell>
          <cell r="G200">
            <v>8296.17501893572</v>
          </cell>
          <cell r="H200">
            <v>9361.29145010788</v>
          </cell>
          <cell r="I200">
            <v>7094.19660198102</v>
          </cell>
          <cell r="J200">
            <v>7001.99578779388</v>
          </cell>
          <cell r="K200">
            <v>8524.52848979099</v>
          </cell>
          <cell r="L200">
            <v>8758.27204873212</v>
          </cell>
          <cell r="M200">
            <v>8128.78470296399</v>
          </cell>
          <cell r="N200">
            <v>8752.94887858247</v>
          </cell>
          <cell r="O200">
            <v>8121.50020601235</v>
          </cell>
        </row>
        <row r="200">
          <cell r="Z200">
            <v>6868.9617804391</v>
          </cell>
          <cell r="AA200">
            <v>5721.94371550652</v>
          </cell>
          <cell r="AB200">
            <v>6296.5944465343</v>
          </cell>
          <cell r="AC200">
            <v>7314.40386999482</v>
          </cell>
          <cell r="AD200">
            <v>6726.24782074543</v>
          </cell>
          <cell r="AE200">
            <v>5426.3983321296</v>
          </cell>
          <cell r="AF200">
            <v>6826.56687272425</v>
          </cell>
          <cell r="AG200">
            <v>7703.00553608877</v>
          </cell>
          <cell r="AH200">
            <v>5837.51034677295</v>
          </cell>
          <cell r="AI200">
            <v>5761.64224824182</v>
          </cell>
          <cell r="AJ200">
            <v>7014.46915731373</v>
          </cell>
          <cell r="AK200">
            <v>7206.80671438529</v>
          </cell>
          <cell r="AL200">
            <v>6688.8285555818</v>
          </cell>
          <cell r="AM200">
            <v>7202.426505805</v>
          </cell>
          <cell r="AN200">
            <v>6682.83445523302</v>
          </cell>
        </row>
        <row r="200"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0">
          <cell r="BX200">
            <v>3.87640790139805</v>
          </cell>
          <cell r="BY200">
            <v>3.24007243896218</v>
          </cell>
          <cell r="BZ200">
            <v>3.45232379570621</v>
          </cell>
          <cell r="CA200">
            <v>4.03947899162161</v>
          </cell>
          <cell r="CB200">
            <v>3.7721687090167</v>
          </cell>
          <cell r="CC200">
            <v>3.10400467460637</v>
          </cell>
          <cell r="CD200">
            <v>3.83914586447395</v>
          </cell>
          <cell r="CE200">
            <v>4.28335813416161</v>
          </cell>
          <cell r="CF200">
            <v>3.36456274915732</v>
          </cell>
          <cell r="CG200">
            <v>3.15905041801046</v>
          </cell>
          <cell r="CH200">
            <v>3.96186138123798</v>
          </cell>
          <cell r="CI200">
            <v>4.0271486990842</v>
          </cell>
          <cell r="CJ200">
            <v>3.74112457309469</v>
          </cell>
          <cell r="CK200">
            <v>4.09573234685347</v>
          </cell>
          <cell r="CL200">
            <v>3.7156423351697</v>
          </cell>
          <cell r="CM200">
            <v>4.85477118243383</v>
          </cell>
          <cell r="CN200">
            <v>4.83833569156149</v>
          </cell>
          <cell r="CO200">
            <v>4.99690779601576</v>
          </cell>
          <cell r="CP200">
            <v>4.96090280431819</v>
          </cell>
          <cell r="CQ200">
            <v>4.8852736032647</v>
          </cell>
          <cell r="CR200">
            <v>4.78956905805751</v>
          </cell>
          <cell r="CS200">
            <v>4.87163645227459</v>
          </cell>
          <cell r="CT200">
            <v>4.92700448932654</v>
          </cell>
          <cell r="CU200">
            <v>4.75341975306011</v>
          </cell>
          <cell r="CV200">
            <v>4.99685637749372</v>
          </cell>
          <cell r="CW200">
            <v>4.85068049318342</v>
          </cell>
          <cell r="CX200">
            <v>4.90289219623621</v>
          </cell>
          <cell r="CY200">
            <v>4.89840884164047</v>
          </cell>
          <cell r="CZ200">
            <v>4.81786251817197</v>
          </cell>
          <cell r="DA200">
            <v>4.92758286245354</v>
          </cell>
        </row>
        <row r="201">
          <cell r="A201">
            <v>9317.27461449117</v>
          </cell>
          <cell r="B201">
            <v>7521.87068765078</v>
          </cell>
          <cell r="C201">
            <v>7450.37616780507</v>
          </cell>
          <cell r="D201">
            <v>7461.30374445097</v>
          </cell>
          <cell r="E201">
            <v>8946.69010126065</v>
          </cell>
          <cell r="F201">
            <v>7405.49256685186</v>
          </cell>
          <cell r="G201">
            <v>7625.84930703421</v>
          </cell>
          <cell r="H201">
            <v>8515.62145535819</v>
          </cell>
          <cell r="I201">
            <v>8503.07933667256</v>
          </cell>
          <cell r="J201">
            <v>8172.42725769532</v>
          </cell>
          <cell r="K201">
            <v>8956.05972938972</v>
          </cell>
          <cell r="L201">
            <v>8975.70421276453</v>
          </cell>
          <cell r="M201">
            <v>9739.54139842087</v>
          </cell>
          <cell r="N201">
            <v>8267.48628620604</v>
          </cell>
          <cell r="O201">
            <v>9237.35432279856</v>
          </cell>
        </row>
        <row r="201">
          <cell r="Z201">
            <v>7666.78596849559</v>
          </cell>
          <cell r="AA201">
            <v>6189.42502298122</v>
          </cell>
          <cell r="AB201">
            <v>6130.59524665103</v>
          </cell>
          <cell r="AC201">
            <v>6139.58708114823</v>
          </cell>
          <cell r="AD201">
            <v>7361.84785475162</v>
          </cell>
          <cell r="AE201">
            <v>6093.66245500953</v>
          </cell>
          <cell r="AF201">
            <v>6274.9845726453</v>
          </cell>
          <cell r="AG201">
            <v>7007.13994040903</v>
          </cell>
          <cell r="AH201">
            <v>6996.81956846199</v>
          </cell>
          <cell r="AI201">
            <v>6724.74014347501</v>
          </cell>
          <cell r="AJ201">
            <v>7369.55772018354</v>
          </cell>
          <cell r="AK201">
            <v>7385.72232364624</v>
          </cell>
          <cell r="AL201">
            <v>8014.25120784346</v>
          </cell>
          <cell r="AM201">
            <v>6802.96014407812</v>
          </cell>
          <cell r="AN201">
            <v>7601.0229856171</v>
          </cell>
        </row>
        <row r="201"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1">
          <cell r="BX201">
            <v>4.26684726042439</v>
          </cell>
          <cell r="BY201">
            <v>3.39755624055976</v>
          </cell>
          <cell r="BZ201">
            <v>3.39595248403079</v>
          </cell>
          <cell r="CA201">
            <v>3.38492374678516</v>
          </cell>
          <cell r="CB201">
            <v>4.12688646689557</v>
          </cell>
          <cell r="CC201">
            <v>3.38057930970627</v>
          </cell>
          <cell r="CD201">
            <v>3.59221216651714</v>
          </cell>
          <cell r="CE201">
            <v>3.99638033234662</v>
          </cell>
          <cell r="CF201">
            <v>3.8705765158788</v>
          </cell>
          <cell r="CG201">
            <v>3.82871980214454</v>
          </cell>
          <cell r="CH201">
            <v>4.07226949068452</v>
          </cell>
          <cell r="CI201">
            <v>4.22746644483786</v>
          </cell>
          <cell r="CJ201">
            <v>4.43156847391272</v>
          </cell>
          <cell r="CK201">
            <v>3.7315496339458</v>
          </cell>
          <cell r="CL201">
            <v>4.28922667432744</v>
          </cell>
          <cell r="CM201">
            <v>4.92281344570143</v>
          </cell>
          <cell r="CN201">
            <v>4.99103697759298</v>
          </cell>
          <cell r="CO201">
            <v>4.94593238264386</v>
          </cell>
          <cell r="CP201">
            <v>4.96932509622095</v>
          </cell>
          <cell r="CQ201">
            <v>4.88732761106803</v>
          </cell>
          <cell r="CR201">
            <v>4.93849251879071</v>
          </cell>
          <cell r="CS201">
            <v>4.78583606932689</v>
          </cell>
          <cell r="CT201">
            <v>4.80375791987769</v>
          </cell>
          <cell r="CU201">
            <v>4.95258745101064</v>
          </cell>
          <cell r="CV201">
            <v>4.81203810951171</v>
          </cell>
          <cell r="CW201">
            <v>4.95806310033754</v>
          </cell>
          <cell r="CX201">
            <v>4.78652070814927</v>
          </cell>
          <cell r="CY201">
            <v>4.9546459122728</v>
          </cell>
          <cell r="CZ201">
            <v>4.99477396750278</v>
          </cell>
          <cell r="DA201">
            <v>4.85512240077761</v>
          </cell>
        </row>
        <row r="202">
          <cell r="A202">
            <v>8614.33023738248</v>
          </cell>
          <cell r="B202">
            <v>7970.47155889285</v>
          </cell>
          <cell r="C202">
            <v>7918.67434209148</v>
          </cell>
          <cell r="D202">
            <v>6561.10499519346</v>
          </cell>
          <cell r="E202">
            <v>6584.83284159863</v>
          </cell>
          <cell r="F202">
            <v>6003.76772543013</v>
          </cell>
          <cell r="G202">
            <v>9337.97239888067</v>
          </cell>
          <cell r="H202">
            <v>8610.51686062001</v>
          </cell>
          <cell r="I202">
            <v>9386.28313041972</v>
          </cell>
          <cell r="J202">
            <v>7937.6472449247</v>
          </cell>
          <cell r="K202">
            <v>8144.6942458297</v>
          </cell>
          <cell r="L202">
            <v>8309.71630103111</v>
          </cell>
          <cell r="M202">
            <v>8462.73779284078</v>
          </cell>
          <cell r="N202">
            <v>9675.96247119656</v>
          </cell>
          <cell r="O202">
            <v>9094.16362225802</v>
          </cell>
        </row>
        <row r="202">
          <cell r="Z202">
            <v>7088.36316676044</v>
          </cell>
          <cell r="AA202">
            <v>6558.55945417469</v>
          </cell>
          <cell r="AB202">
            <v>6515.93774434956</v>
          </cell>
          <cell r="AC202">
            <v>5398.85211033062</v>
          </cell>
          <cell r="AD202">
            <v>5418.37673822973</v>
          </cell>
          <cell r="AE202">
            <v>4940.24315692536</v>
          </cell>
          <cell r="AF202">
            <v>7683.81728822181</v>
          </cell>
          <cell r="AG202">
            <v>7085.22530245304</v>
          </cell>
          <cell r="AH202">
            <v>7723.57011874537</v>
          </cell>
          <cell r="AI202">
            <v>6531.54973296661</v>
          </cell>
          <cell r="AJ202">
            <v>6701.91983656844</v>
          </cell>
          <cell r="AK202">
            <v>6837.70941341988</v>
          </cell>
          <cell r="AL202">
            <v>6963.62424096613</v>
          </cell>
          <cell r="AM202">
            <v>7961.93483344174</v>
          </cell>
          <cell r="AN202">
            <v>7483.1974948866</v>
          </cell>
        </row>
        <row r="202"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2">
          <cell r="BX202">
            <v>3.93863689331607</v>
          </cell>
          <cell r="BY202">
            <v>3.68180880032383</v>
          </cell>
          <cell r="BZ202">
            <v>3.69243898283829</v>
          </cell>
          <cell r="CA202">
            <v>3.02204690411669</v>
          </cell>
          <cell r="CB202">
            <v>3.15820065563136</v>
          </cell>
          <cell r="CC202">
            <v>2.8475167503669</v>
          </cell>
          <cell r="CD202">
            <v>4.30696488049537</v>
          </cell>
          <cell r="CE202">
            <v>3.94245671809964</v>
          </cell>
          <cell r="CF202">
            <v>4.13806868546046</v>
          </cell>
          <cell r="CG202">
            <v>3.54477476532146</v>
          </cell>
          <cell r="CH202">
            <v>3.62399605808247</v>
          </cell>
          <cell r="CI202">
            <v>3.84272338536331</v>
          </cell>
          <cell r="CJ202">
            <v>3.80109105183813</v>
          </cell>
          <cell r="CK202">
            <v>4.46257179377487</v>
          </cell>
          <cell r="CL202">
            <v>4.23593154575617</v>
          </cell>
          <cell r="CM202">
            <v>4.93068378366485</v>
          </cell>
          <cell r="CN202">
            <v>4.88038814977419</v>
          </cell>
          <cell r="CO202">
            <v>4.83471340056441</v>
          </cell>
          <cell r="CP202">
            <v>4.89448910425325</v>
          </cell>
          <cell r="CQ202">
            <v>4.70041944595956</v>
          </cell>
          <cell r="CR202">
            <v>4.75323376305185</v>
          </cell>
          <cell r="CS202">
            <v>4.88779332973922</v>
          </cell>
          <cell r="CT202">
            <v>4.92372587934487</v>
          </cell>
          <cell r="CU202">
            <v>5.11360919481689</v>
          </cell>
          <cell r="CV202">
            <v>5.04817879480291</v>
          </cell>
          <cell r="CW202">
            <v>5.06662367052683</v>
          </cell>
          <cell r="CX202">
            <v>4.87504526583418</v>
          </cell>
          <cell r="CY202">
            <v>5.0191964143462</v>
          </cell>
          <cell r="CZ202">
            <v>4.88810513302</v>
          </cell>
          <cell r="DA202">
            <v>4.84000053434171</v>
          </cell>
        </row>
        <row r="203">
          <cell r="A203">
            <v>9080.44793538851</v>
          </cell>
          <cell r="B203">
            <v>6701.23836312313</v>
          </cell>
          <cell r="C203">
            <v>6776.63539616128</v>
          </cell>
          <cell r="D203">
            <v>7115.23467564988</v>
          </cell>
          <cell r="E203">
            <v>8347.28142432619</v>
          </cell>
          <cell r="F203">
            <v>7639.22801744607</v>
          </cell>
          <cell r="G203">
            <v>7903.50514458281</v>
          </cell>
          <cell r="H203">
            <v>8495.74446378126</v>
          </cell>
          <cell r="I203">
            <v>7841.09045533275</v>
          </cell>
          <cell r="J203">
            <v>9363.86441527616</v>
          </cell>
          <cell r="K203">
            <v>7775.54674689884</v>
          </cell>
          <cell r="L203">
            <v>9896.81568161124</v>
          </cell>
          <cell r="M203">
            <v>9128.35542166477</v>
          </cell>
          <cell r="N203">
            <v>7545.26156093454</v>
          </cell>
          <cell r="O203">
            <v>7794.29120312917</v>
          </cell>
        </row>
        <row r="203">
          <cell r="Z203">
            <v>7471.91144397683</v>
          </cell>
          <cell r="AA203">
            <v>5514.16185308418</v>
          </cell>
          <cell r="AB203">
            <v>5576.20284026985</v>
          </cell>
          <cell r="AC203">
            <v>5854.82167596333</v>
          </cell>
          <cell r="AD203">
            <v>6868.62014344555</v>
          </cell>
          <cell r="AE203">
            <v>6285.99334006991</v>
          </cell>
          <cell r="AF203">
            <v>6503.45566182814</v>
          </cell>
          <cell r="AG203">
            <v>6990.78401591144</v>
          </cell>
          <cell r="AH203">
            <v>6452.09728895952</v>
          </cell>
          <cell r="AI203">
            <v>7705.12271885581</v>
          </cell>
          <cell r="AJ203">
            <v>6398.16418030533</v>
          </cell>
          <cell r="AK203">
            <v>8143.66547515439</v>
          </cell>
          <cell r="AL203">
            <v>7511.33246125558</v>
          </cell>
          <cell r="AM203">
            <v>6208.67237014042</v>
          </cell>
          <cell r="AN203">
            <v>6413.58819000343</v>
          </cell>
        </row>
        <row r="203"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3">
          <cell r="BX203">
            <v>4.10827272326084</v>
          </cell>
          <cell r="BY203">
            <v>3.17177888471277</v>
          </cell>
          <cell r="BZ203">
            <v>3.10345319843906</v>
          </cell>
          <cell r="CA203">
            <v>3.28896837179881</v>
          </cell>
          <cell r="CB203">
            <v>3.81801544496365</v>
          </cell>
          <cell r="CC203">
            <v>3.53113435287047</v>
          </cell>
          <cell r="CD203">
            <v>3.63518231370432</v>
          </cell>
          <cell r="CE203">
            <v>3.85216942954257</v>
          </cell>
          <cell r="CF203">
            <v>3.66990848577765</v>
          </cell>
          <cell r="CG203">
            <v>4.3486452583299</v>
          </cell>
          <cell r="CH203">
            <v>3.56572802672784</v>
          </cell>
          <cell r="CI203">
            <v>4.51817654743463</v>
          </cell>
          <cell r="CJ203">
            <v>4.29882272289862</v>
          </cell>
          <cell r="CK203">
            <v>3.4996913830705</v>
          </cell>
          <cell r="CL203">
            <v>3.57358649901669</v>
          </cell>
          <cell r="CM203">
            <v>4.98287032931504</v>
          </cell>
          <cell r="CN203">
            <v>4.76303465572252</v>
          </cell>
          <cell r="CO203">
            <v>4.92266745418228</v>
          </cell>
          <cell r="CP203">
            <v>4.87709382338433</v>
          </cell>
          <cell r="CQ203">
            <v>4.92877455593478</v>
          </cell>
          <cell r="CR203">
            <v>4.87715783111896</v>
          </cell>
          <cell r="CS203">
            <v>4.90145616013907</v>
          </cell>
          <cell r="CT203">
            <v>4.97196015663819</v>
          </cell>
          <cell r="CU203">
            <v>4.81673560590598</v>
          </cell>
          <cell r="CV203">
            <v>4.85436820046491</v>
          </cell>
          <cell r="CW203">
            <v>4.9160274706732</v>
          </cell>
          <cell r="CX203">
            <v>4.93814529522206</v>
          </cell>
          <cell r="CY203">
            <v>4.78712298018649</v>
          </cell>
          <cell r="CZ203">
            <v>4.86044608685807</v>
          </cell>
          <cell r="DA203">
            <v>4.91704188439124</v>
          </cell>
        </row>
        <row r="204">
          <cell r="A204">
            <v>9954.61444276597</v>
          </cell>
          <cell r="B204">
            <v>6611.90497374554</v>
          </cell>
          <cell r="C204">
            <v>7494.71801138296</v>
          </cell>
          <cell r="D204">
            <v>7955.45281427268</v>
          </cell>
          <cell r="E204">
            <v>7975.23434730807</v>
          </cell>
          <cell r="F204">
            <v>7779.60321250357</v>
          </cell>
          <cell r="G204">
            <v>9145.05832681903</v>
          </cell>
          <cell r="H204">
            <v>6944.02654775851</v>
          </cell>
          <cell r="I204">
            <v>8003.57205703733</v>
          </cell>
          <cell r="J204">
            <v>7527.9391489873</v>
          </cell>
          <cell r="K204">
            <v>8731.42555813452</v>
          </cell>
          <cell r="L204">
            <v>9078.17058783101</v>
          </cell>
          <cell r="M204">
            <v>9352.61357624501</v>
          </cell>
          <cell r="N204">
            <v>9687.13118159838</v>
          </cell>
          <cell r="O204">
            <v>8162.59233395538</v>
          </cell>
        </row>
        <row r="204">
          <cell r="Z204">
            <v>8191.22559861885</v>
          </cell>
          <cell r="AA204">
            <v>5440.65323553918</v>
          </cell>
          <cell r="AB204">
            <v>6167.08224936655</v>
          </cell>
          <cell r="AC204">
            <v>6546.20117288723</v>
          </cell>
          <cell r="AD204">
            <v>6562.47854864207</v>
          </cell>
          <cell r="AE204">
            <v>6401.50207200294</v>
          </cell>
          <cell r="AF204">
            <v>7525.07656606823</v>
          </cell>
          <cell r="AG204">
            <v>5713.94184501272</v>
          </cell>
          <cell r="AH204">
            <v>6585.796435505</v>
          </cell>
          <cell r="AI204">
            <v>6194.41849973812</v>
          </cell>
          <cell r="AJ204">
            <v>7184.7158878364</v>
          </cell>
          <cell r="AK204">
            <v>7470.03751227237</v>
          </cell>
          <cell r="AL204">
            <v>7695.86488559589</v>
          </cell>
          <cell r="AM204">
            <v>7971.12508657238</v>
          </cell>
          <cell r="AN204">
            <v>6716.64740622614</v>
          </cell>
        </row>
        <row r="204"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4">
          <cell r="BX204">
            <v>4.64623796360211</v>
          </cell>
          <cell r="BY204">
            <v>3.11634625440145</v>
          </cell>
          <cell r="BZ204">
            <v>3.41680704869535</v>
          </cell>
          <cell r="CA204">
            <v>3.73252852570059</v>
          </cell>
          <cell r="CB204">
            <v>3.66131578705811</v>
          </cell>
          <cell r="CC204">
            <v>3.67961091920883</v>
          </cell>
          <cell r="CD204">
            <v>4.09359835187753</v>
          </cell>
          <cell r="CE204">
            <v>3.25946754387394</v>
          </cell>
          <cell r="CF204">
            <v>3.65554411764736</v>
          </cell>
          <cell r="CG204">
            <v>3.46337438977751</v>
          </cell>
          <cell r="CH204">
            <v>3.99741064108928</v>
          </cell>
          <cell r="CI204">
            <v>4.20424423179533</v>
          </cell>
          <cell r="CJ204">
            <v>4.25074013355091</v>
          </cell>
          <cell r="CK204">
            <v>4.56079356865886</v>
          </cell>
          <cell r="CL204">
            <v>3.80744908845206</v>
          </cell>
          <cell r="CM204">
            <v>4.83008277764152</v>
          </cell>
          <cell r="CN204">
            <v>4.78313321390301</v>
          </cell>
          <cell r="CO204">
            <v>4.94500143288473</v>
          </cell>
          <cell r="CP204">
            <v>4.80499950916552</v>
          </cell>
          <cell r="CQ204">
            <v>4.91063713965996</v>
          </cell>
          <cell r="CR204">
            <v>4.76636313626196</v>
          </cell>
          <cell r="CS204">
            <v>5.03631435085919</v>
          </cell>
          <cell r="CT204">
            <v>4.80281977994782</v>
          </cell>
          <cell r="CU204">
            <v>4.93586654265453</v>
          </cell>
          <cell r="CV204">
            <v>4.90013717212185</v>
          </cell>
          <cell r="CW204">
            <v>4.92422592641024</v>
          </cell>
          <cell r="CX204">
            <v>4.8679037348092</v>
          </cell>
          <cell r="CY204">
            <v>4.96020943834703</v>
          </cell>
          <cell r="CZ204">
            <v>4.78835503921819</v>
          </cell>
          <cell r="DA204">
            <v>4.83309777443916</v>
          </cell>
        </row>
        <row r="205">
          <cell r="A205">
            <v>8915.08678819108</v>
          </cell>
          <cell r="B205">
            <v>7019.48802614799</v>
          </cell>
          <cell r="C205">
            <v>7563.71862447283</v>
          </cell>
          <cell r="D205">
            <v>7669.68262516044</v>
          </cell>
          <cell r="E205">
            <v>7485.80314522588</v>
          </cell>
          <cell r="F205">
            <v>7550.38891787108</v>
          </cell>
          <cell r="G205">
            <v>7472.63500657083</v>
          </cell>
          <cell r="H205">
            <v>7628.24686139336</v>
          </cell>
          <cell r="I205">
            <v>9595.12670129293</v>
          </cell>
          <cell r="J205">
            <v>8095.48346842569</v>
          </cell>
          <cell r="K205">
            <v>8555.7839198629</v>
          </cell>
          <cell r="L205">
            <v>7724.88313144302</v>
          </cell>
          <cell r="M205">
            <v>8974.00191217389</v>
          </cell>
          <cell r="N205">
            <v>9194.77846770299</v>
          </cell>
          <cell r="O205">
            <v>10336.3794368711</v>
          </cell>
        </row>
        <row r="205">
          <cell r="Z205">
            <v>7335.84284285438</v>
          </cell>
          <cell r="AA205">
            <v>5776.03586151606</v>
          </cell>
          <cell r="AB205">
            <v>6223.85989670907</v>
          </cell>
          <cell r="AC205">
            <v>6311.05313156059</v>
          </cell>
          <cell r="AD205">
            <v>6159.74658807158</v>
          </cell>
          <cell r="AE205">
            <v>6212.89145241963</v>
          </cell>
          <cell r="AF205">
            <v>6148.91109112114</v>
          </cell>
          <cell r="AG205">
            <v>6276.95741737511</v>
          </cell>
          <cell r="AH205">
            <v>7895.41854277818</v>
          </cell>
          <cell r="AI205">
            <v>6661.42639687599</v>
          </cell>
          <cell r="AJ205">
            <v>7040.18791120147</v>
          </cell>
          <cell r="AK205">
            <v>6356.47526244455</v>
          </cell>
          <cell r="AL205">
            <v>7384.32157344594</v>
          </cell>
          <cell r="AM205">
            <v>7565.98913913846</v>
          </cell>
          <cell r="AN205">
            <v>8505.3636509111</v>
          </cell>
        </row>
        <row r="205"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5">
          <cell r="BX205">
            <v>4.10884592974653</v>
          </cell>
          <cell r="BY205">
            <v>3.26186023213826</v>
          </cell>
          <cell r="BZ205">
            <v>3.52148564623442</v>
          </cell>
          <cell r="CA205">
            <v>3.50945710304385</v>
          </cell>
          <cell r="CB205">
            <v>3.48657190496928</v>
          </cell>
          <cell r="CC205">
            <v>3.59775730648563</v>
          </cell>
          <cell r="CD205">
            <v>3.47160693588322</v>
          </cell>
          <cell r="CE205">
            <v>3.66076883354192</v>
          </cell>
          <cell r="CF205">
            <v>4.42386816499481</v>
          </cell>
          <cell r="CG205">
            <v>3.81322822502769</v>
          </cell>
          <cell r="CH205">
            <v>3.97470567990863</v>
          </cell>
          <cell r="CI205">
            <v>3.54785873194944</v>
          </cell>
          <cell r="CJ205">
            <v>4.0760500838199</v>
          </cell>
          <cell r="CK205">
            <v>4.28894280636149</v>
          </cell>
          <cell r="CL205">
            <v>4.82590493906826</v>
          </cell>
          <cell r="CM205">
            <v>4.89144638497162</v>
          </cell>
          <cell r="CN205">
            <v>4.8514512145733</v>
          </cell>
          <cell r="CO205">
            <v>4.84218101758315</v>
          </cell>
          <cell r="CP205">
            <v>4.92684652273623</v>
          </cell>
          <cell r="CQ205">
            <v>4.84028969127481</v>
          </cell>
          <cell r="CR205">
            <v>4.73117527602636</v>
          </cell>
          <cell r="CS205">
            <v>4.85260343916509</v>
          </cell>
          <cell r="CT205">
            <v>4.69768630340093</v>
          </cell>
          <cell r="CU205">
            <v>4.88967638095736</v>
          </cell>
          <cell r="CV205">
            <v>4.78609781584206</v>
          </cell>
          <cell r="CW205">
            <v>4.8527331609946</v>
          </cell>
          <cell r="CX205">
            <v>4.90859474256946</v>
          </cell>
          <cell r="CY205">
            <v>4.96338798430105</v>
          </cell>
          <cell r="CZ205">
            <v>4.83306453440161</v>
          </cell>
          <cell r="DA205">
            <v>4.82860032700494</v>
          </cell>
        </row>
        <row r="206">
          <cell r="A206">
            <v>9684.3673069079</v>
          </cell>
          <cell r="B206">
            <v>7131.03845306169</v>
          </cell>
          <cell r="C206">
            <v>6749.92937658589</v>
          </cell>
          <cell r="D206">
            <v>7528.41481777761</v>
          </cell>
          <cell r="E206">
            <v>6990.87758032364</v>
          </cell>
          <cell r="F206">
            <v>7320.40368892633</v>
          </cell>
          <cell r="G206">
            <v>8489.6415277477</v>
          </cell>
          <cell r="H206">
            <v>6976.73254947586</v>
          </cell>
          <cell r="I206">
            <v>6938.67515527008</v>
          </cell>
          <cell r="J206">
            <v>9000.67169219285</v>
          </cell>
          <cell r="K206">
            <v>9263.08878733494</v>
          </cell>
          <cell r="L206">
            <v>8930.91323019773</v>
          </cell>
          <cell r="M206">
            <v>9111.65827093246</v>
          </cell>
          <cell r="N206">
            <v>8602.73305951099</v>
          </cell>
          <cell r="O206">
            <v>9428.12087553379</v>
          </cell>
        </row>
        <row r="206">
          <cell r="Z206">
            <v>7968.85081254136</v>
          </cell>
          <cell r="AA206">
            <v>5867.82592709076</v>
          </cell>
          <cell r="AB206">
            <v>5554.22760130496</v>
          </cell>
          <cell r="AC206">
            <v>6194.80990719986</v>
          </cell>
          <cell r="AD206">
            <v>5752.49355180916</v>
          </cell>
          <cell r="AE206">
            <v>6023.64646403081</v>
          </cell>
          <cell r="AF206">
            <v>6985.76217140382</v>
          </cell>
          <cell r="AG206">
            <v>5740.85421214013</v>
          </cell>
          <cell r="AH206">
            <v>5709.53841347938</v>
          </cell>
          <cell r="AI206">
            <v>7406.26699243298</v>
          </cell>
          <cell r="AJ206">
            <v>7622.19877357847</v>
          </cell>
          <cell r="AK206">
            <v>7348.86574370556</v>
          </cell>
          <cell r="AL206">
            <v>7497.59309151013</v>
          </cell>
          <cell r="AM206">
            <v>7078.8203461119</v>
          </cell>
          <cell r="AN206">
            <v>7757.99660615352</v>
          </cell>
        </row>
        <row r="206"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6">
          <cell r="BX206">
            <v>4.55430389711428</v>
          </cell>
          <cell r="BY206">
            <v>3.25881338828284</v>
          </cell>
          <cell r="BZ206">
            <v>3.09546000278452</v>
          </cell>
          <cell r="CA206">
            <v>3.40124466253051</v>
          </cell>
          <cell r="CB206">
            <v>3.22327161598363</v>
          </cell>
          <cell r="CC206">
            <v>3.33723645524261</v>
          </cell>
          <cell r="CD206">
            <v>3.95045892084218</v>
          </cell>
          <cell r="CE206">
            <v>3.16036616041714</v>
          </cell>
          <cell r="CF206">
            <v>3.14616874927845</v>
          </cell>
          <cell r="CG206">
            <v>4.10495139878079</v>
          </cell>
          <cell r="CH206">
            <v>4.20385591423537</v>
          </cell>
          <cell r="CI206">
            <v>4.01129544998408</v>
          </cell>
          <cell r="CJ206">
            <v>4.23110670108486</v>
          </cell>
          <cell r="CK206">
            <v>4.18375679075571</v>
          </cell>
          <cell r="CL206">
            <v>4.19632366357396</v>
          </cell>
          <cell r="CM206">
            <v>4.79381009102159</v>
          </cell>
          <cell r="CN206">
            <v>4.93315618331801</v>
          </cell>
          <cell r="CO206">
            <v>4.91592910510714</v>
          </cell>
          <cell r="CP206">
            <v>4.98996209373151</v>
          </cell>
          <cell r="CQ206">
            <v>4.88952163639396</v>
          </cell>
          <cell r="CR206">
            <v>4.94515184005592</v>
          </cell>
          <cell r="CS206">
            <v>4.84477242409145</v>
          </cell>
          <cell r="CT206">
            <v>4.97675487780109</v>
          </cell>
          <cell r="CU206">
            <v>4.97194277942702</v>
          </cell>
          <cell r="CV206">
            <v>4.94308957008565</v>
          </cell>
          <cell r="CW206">
            <v>4.96751953254486</v>
          </cell>
          <cell r="CX206">
            <v>5.01929588606049</v>
          </cell>
          <cell r="CY206">
            <v>4.85484115311423</v>
          </cell>
          <cell r="CZ206">
            <v>4.63555347872144</v>
          </cell>
          <cell r="DA206">
            <v>5.06509671950231</v>
          </cell>
        </row>
        <row r="207">
          <cell r="A207">
            <v>9305.08625911838</v>
          </cell>
          <cell r="B207">
            <v>7416.3402770082</v>
          </cell>
          <cell r="C207">
            <v>7521.10938335668</v>
          </cell>
          <cell r="D207">
            <v>7360.54796773516</v>
          </cell>
          <cell r="E207">
            <v>7060.66746905407</v>
          </cell>
          <cell r="F207">
            <v>7926.94838153643</v>
          </cell>
          <cell r="G207">
            <v>7686.83985978511</v>
          </cell>
          <cell r="H207">
            <v>7505.76830728062</v>
          </cell>
          <cell r="I207">
            <v>7478.33400621088</v>
          </cell>
          <cell r="J207">
            <v>6939.0008307189</v>
          </cell>
          <cell r="K207">
            <v>6260.66878348616</v>
          </cell>
          <cell r="L207">
            <v>8202.8907645337</v>
          </cell>
          <cell r="M207">
            <v>8617.13322731468</v>
          </cell>
          <cell r="N207">
            <v>7735.07727613595</v>
          </cell>
          <cell r="O207">
            <v>9697.11860553167</v>
          </cell>
        </row>
        <row r="207">
          <cell r="Z207">
            <v>7656.75669321741</v>
          </cell>
          <cell r="AA207">
            <v>6102.58857079532</v>
          </cell>
          <cell r="AB207">
            <v>6188.79857830492</v>
          </cell>
          <cell r="AC207">
            <v>6056.6794705935</v>
          </cell>
          <cell r="AD207">
            <v>5809.9206602502</v>
          </cell>
          <cell r="AE207">
            <v>6522.74609680712</v>
          </cell>
          <cell r="AF207">
            <v>6325.17108462317</v>
          </cell>
          <cell r="AG207">
            <v>6176.17506427663</v>
          </cell>
          <cell r="AH207">
            <v>6153.6005536821</v>
          </cell>
          <cell r="AI207">
            <v>5709.80639784869</v>
          </cell>
          <cell r="AJ207">
            <v>5151.63602755433</v>
          </cell>
          <cell r="AK207">
            <v>6749.80725767344</v>
          </cell>
          <cell r="AL207">
            <v>7090.66962704751</v>
          </cell>
          <cell r="AM207">
            <v>6364.86358722044</v>
          </cell>
          <cell r="AN207">
            <v>7979.34330969463</v>
          </cell>
        </row>
        <row r="207"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7">
          <cell r="BX207">
            <v>4.26776903446573</v>
          </cell>
          <cell r="BY207">
            <v>3.51939542417322</v>
          </cell>
          <cell r="BZ207">
            <v>3.519232026287</v>
          </cell>
          <cell r="CA207">
            <v>3.3973667722243</v>
          </cell>
          <cell r="CB207">
            <v>3.22054525938713</v>
          </cell>
          <cell r="CC207">
            <v>3.65982222575225</v>
          </cell>
          <cell r="CD207">
            <v>3.60798056044566</v>
          </cell>
          <cell r="CE207">
            <v>3.41258934567255</v>
          </cell>
          <cell r="CF207">
            <v>3.40940522268369</v>
          </cell>
          <cell r="CG207">
            <v>3.22826828007818</v>
          </cell>
          <cell r="CH207">
            <v>3.00153150534171</v>
          </cell>
          <cell r="CI207">
            <v>3.71316527731731</v>
          </cell>
          <cell r="CJ207">
            <v>3.91639527091579</v>
          </cell>
          <cell r="CK207">
            <v>3.57097942675584</v>
          </cell>
          <cell r="CL207">
            <v>4.46713466107014</v>
          </cell>
          <cell r="CM207">
            <v>4.91531182415123</v>
          </cell>
          <cell r="CN207">
            <v>4.75065138377644</v>
          </cell>
          <cell r="CO207">
            <v>4.81798654270328</v>
          </cell>
          <cell r="CP207">
            <v>4.88426581458663</v>
          </cell>
          <cell r="CQ207">
            <v>4.94251425394645</v>
          </cell>
          <cell r="CR207">
            <v>4.88289762431103</v>
          </cell>
          <cell r="CS207">
            <v>4.80302916214774</v>
          </cell>
          <cell r="CT207">
            <v>4.95841305805456</v>
          </cell>
          <cell r="CU207">
            <v>4.94490343563751</v>
          </cell>
          <cell r="CV207">
            <v>4.84572651415657</v>
          </cell>
          <cell r="CW207">
            <v>4.7022899087515</v>
          </cell>
          <cell r="CX207">
            <v>4.98028534757909</v>
          </cell>
          <cell r="CY207">
            <v>4.96029914885345</v>
          </cell>
          <cell r="CZ207">
            <v>4.88324920050939</v>
          </cell>
          <cell r="DA207">
            <v>4.89378901818723</v>
          </cell>
        </row>
        <row r="208">
          <cell r="A208">
            <v>10053.2440299804</v>
          </cell>
          <cell r="B208">
            <v>8441.53110908943</v>
          </cell>
          <cell r="C208">
            <v>7595.53585654465</v>
          </cell>
          <cell r="D208">
            <v>7009.37619704872</v>
          </cell>
          <cell r="E208">
            <v>7258.66952232175</v>
          </cell>
          <cell r="F208">
            <v>6445.42748281379</v>
          </cell>
          <cell r="G208">
            <v>5783.10647334696</v>
          </cell>
          <cell r="H208">
            <v>7507.65432491937</v>
          </cell>
          <cell r="I208">
            <v>8601.16403876109</v>
          </cell>
          <cell r="J208">
            <v>6657.10787675031</v>
          </cell>
          <cell r="K208">
            <v>8054.75605157698</v>
          </cell>
          <cell r="L208">
            <v>8133.52809111037</v>
          </cell>
          <cell r="M208">
            <v>8217.3330688121</v>
          </cell>
          <cell r="N208">
            <v>10424.5817216036</v>
          </cell>
          <cell r="O208">
            <v>9043.51955059302</v>
          </cell>
        </row>
        <row r="208">
          <cell r="Z208">
            <v>8272.38365895529</v>
          </cell>
          <cell r="AA208">
            <v>6946.17416976501</v>
          </cell>
          <cell r="AB208">
            <v>6250.04093338532</v>
          </cell>
          <cell r="AC208">
            <v>5767.71527071438</v>
          </cell>
          <cell r="AD208">
            <v>5972.8480640819</v>
          </cell>
          <cell r="AE208">
            <v>5303.66604300106</v>
          </cell>
          <cell r="AF208">
            <v>4758.67046949693</v>
          </cell>
          <cell r="AG208">
            <v>6177.72698736223</v>
          </cell>
          <cell r="AH208">
            <v>7077.52926618056</v>
          </cell>
          <cell r="AI208">
            <v>5477.84876715454</v>
          </cell>
          <cell r="AJ208">
            <v>6627.91355101192</v>
          </cell>
          <cell r="AK208">
            <v>6692.73168639939</v>
          </cell>
          <cell r="AL208">
            <v>6761.69121090824</v>
          </cell>
          <cell r="AM208">
            <v>8577.94153091957</v>
          </cell>
          <cell r="AN208">
            <v>7441.52465877368</v>
          </cell>
        </row>
        <row r="208"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8">
          <cell r="BX208">
            <v>4.78039864101968</v>
          </cell>
          <cell r="BY208">
            <v>3.84975542663477</v>
          </cell>
          <cell r="BZ208">
            <v>3.62707139346148</v>
          </cell>
          <cell r="CA208">
            <v>3.22253226684841</v>
          </cell>
          <cell r="CB208">
            <v>3.27934216998521</v>
          </cell>
          <cell r="CC208">
            <v>2.92866250809965</v>
          </cell>
          <cell r="CD208">
            <v>2.74524826657429</v>
          </cell>
          <cell r="CE208">
            <v>3.45106143055546</v>
          </cell>
          <cell r="CF208">
            <v>3.94977703454234</v>
          </cell>
          <cell r="CG208">
            <v>3.12126501259118</v>
          </cell>
          <cell r="CH208">
            <v>3.73414587819882</v>
          </cell>
          <cell r="CI208">
            <v>3.82388793992652</v>
          </cell>
          <cell r="CJ208">
            <v>3.8042770610581</v>
          </cell>
          <cell r="CK208">
            <v>4.80882104302288</v>
          </cell>
          <cell r="CL208">
            <v>4.28798118145553</v>
          </cell>
          <cell r="CM208">
            <v>4.74104076270535</v>
          </cell>
          <cell r="CN208">
            <v>4.94333069370466</v>
          </cell>
          <cell r="CO208">
            <v>4.72099883348377</v>
          </cell>
          <cell r="CP208">
            <v>4.90358461522773</v>
          </cell>
          <cell r="CQ208">
            <v>4.99001520750984</v>
          </cell>
          <cell r="CR208">
            <v>4.96151122174254</v>
          </cell>
          <cell r="CS208">
            <v>4.74909810519851</v>
          </cell>
          <cell r="CT208">
            <v>4.90436920872387</v>
          </cell>
          <cell r="CU208">
            <v>4.90926221167507</v>
          </cell>
          <cell r="CV208">
            <v>4.80824434355231</v>
          </cell>
          <cell r="CW208">
            <v>4.8628703471556</v>
          </cell>
          <cell r="CX208">
            <v>4.79518528881553</v>
          </cell>
          <cell r="CY208">
            <v>4.86956683291519</v>
          </cell>
          <cell r="CZ208">
            <v>4.88710423272045</v>
          </cell>
          <cell r="DA208">
            <v>4.75462412925988</v>
          </cell>
        </row>
        <row r="209">
          <cell r="A209">
            <v>9924.93371228996</v>
          </cell>
          <cell r="B209">
            <v>6528.51714874045</v>
          </cell>
          <cell r="C209">
            <v>6284.55050372937</v>
          </cell>
          <cell r="D209">
            <v>6677.32357454325</v>
          </cell>
          <cell r="E209">
            <v>7671.38940591563</v>
          </cell>
          <cell r="F209">
            <v>7269.5930843214</v>
          </cell>
          <cell r="G209">
            <v>6698.88965922856</v>
          </cell>
          <cell r="H209">
            <v>7162.44873621172</v>
          </cell>
          <cell r="I209">
            <v>7421.38366390732</v>
          </cell>
          <cell r="J209">
            <v>8901.84687249801</v>
          </cell>
          <cell r="K209">
            <v>8289.28335750275</v>
          </cell>
          <cell r="L209">
            <v>9117.48346932965</v>
          </cell>
          <cell r="M209">
            <v>9792.67917150722</v>
          </cell>
          <cell r="N209">
            <v>8752.0060358481</v>
          </cell>
          <cell r="O209">
            <v>9354.43009958455</v>
          </cell>
        </row>
        <row r="209">
          <cell r="Z209">
            <v>8166.80259754145</v>
          </cell>
          <cell r="AA209">
            <v>5372.03696810643</v>
          </cell>
          <cell r="AB209">
            <v>5171.28727164017</v>
          </cell>
          <cell r="AC209">
            <v>5494.4833984813</v>
          </cell>
          <cell r="AD209">
            <v>6312.45756829629</v>
          </cell>
          <cell r="AE209">
            <v>5981.83659509875</v>
          </cell>
          <cell r="AF209">
            <v>5512.22920530808</v>
          </cell>
          <cell r="AG209">
            <v>5893.67210293993</v>
          </cell>
          <cell r="AH209">
            <v>6106.73855772945</v>
          </cell>
          <cell r="AI209">
            <v>7324.9482836555</v>
          </cell>
          <cell r="AJ209">
            <v>6820.89601988797</v>
          </cell>
          <cell r="AK209">
            <v>7502.38639761983</v>
          </cell>
          <cell r="AL209">
            <v>8057.97600398308</v>
          </cell>
          <cell r="AM209">
            <v>7201.65068092644</v>
          </cell>
          <cell r="AN209">
            <v>7697.359624801</v>
          </cell>
        </row>
        <row r="209"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09">
          <cell r="BX209">
            <v>4.61565294380446</v>
          </cell>
          <cell r="BY209">
            <v>3.00731502719005</v>
          </cell>
          <cell r="BZ209">
            <v>2.91140679903174</v>
          </cell>
          <cell r="CA209">
            <v>3.11913634841524</v>
          </cell>
          <cell r="CB209">
            <v>3.54800319641779</v>
          </cell>
          <cell r="CC209">
            <v>3.41771668930208</v>
          </cell>
          <cell r="CD209">
            <v>3.04854835982174</v>
          </cell>
          <cell r="CE209">
            <v>3.21542801329752</v>
          </cell>
          <cell r="CF209">
            <v>3.44723818097745</v>
          </cell>
          <cell r="CG209">
            <v>4.14627685374321</v>
          </cell>
          <cell r="CH209">
            <v>3.87820759309119</v>
          </cell>
          <cell r="CI209">
            <v>4.22156828090227</v>
          </cell>
          <cell r="CJ209">
            <v>4.48274640035223</v>
          </cell>
          <cell r="CK209">
            <v>3.92045472089663</v>
          </cell>
          <cell r="CL209">
            <v>4.32558286440865</v>
          </cell>
          <cell r="CM209">
            <v>4.8475918595945</v>
          </cell>
          <cell r="CN209">
            <v>4.89403649720509</v>
          </cell>
          <cell r="CO209">
            <v>4.86634514213975</v>
          </cell>
          <cell r="CP209">
            <v>4.82613694703331</v>
          </cell>
          <cell r="CQ209">
            <v>4.87440493688487</v>
          </cell>
          <cell r="CR209">
            <v>4.79518781136189</v>
          </cell>
          <cell r="CS209">
            <v>4.95383246065511</v>
          </cell>
          <cell r="CT209">
            <v>5.02174105300847</v>
          </cell>
          <cell r="CU209">
            <v>4.85338978357968</v>
          </cell>
          <cell r="CV209">
            <v>4.84008959603178</v>
          </cell>
          <cell r="CW209">
            <v>4.81856267548648</v>
          </cell>
          <cell r="CX209">
            <v>4.86892119550347</v>
          </cell>
          <cell r="CY209">
            <v>4.92480381770434</v>
          </cell>
          <cell r="CZ209">
            <v>5.03271972651297</v>
          </cell>
          <cell r="DA209">
            <v>4.87533291289454</v>
          </cell>
        </row>
        <row r="210">
          <cell r="A210">
            <v>7100.94182352196</v>
          </cell>
          <cell r="B210">
            <v>7085.86685540391</v>
          </cell>
          <cell r="C210">
            <v>8286.05397239746</v>
          </cell>
          <cell r="D210">
            <v>8805.77101935678</v>
          </cell>
          <cell r="E210">
            <v>7174.41349998458</v>
          </cell>
          <cell r="F210">
            <v>8245.19133833875</v>
          </cell>
          <cell r="G210">
            <v>8163.72848907169</v>
          </cell>
          <cell r="H210">
            <v>7710.66419652112</v>
          </cell>
          <cell r="I210">
            <v>7086.27740984224</v>
          </cell>
          <cell r="J210">
            <v>8181.52748246157</v>
          </cell>
          <cell r="K210">
            <v>8296.5652196238</v>
          </cell>
          <cell r="L210">
            <v>7578.09500282958</v>
          </cell>
          <cell r="M210">
            <v>9762.59238454517</v>
          </cell>
          <cell r="N210">
            <v>8901.62522984441</v>
          </cell>
          <cell r="O210">
            <v>9178.80444058376</v>
          </cell>
        </row>
        <row r="210">
          <cell r="Z210">
            <v>5843.06070049807</v>
          </cell>
          <cell r="AA210">
            <v>5830.65615530379</v>
          </cell>
          <cell r="AB210">
            <v>6818.23869728705</v>
          </cell>
          <cell r="AC210">
            <v>7245.89158164215</v>
          </cell>
          <cell r="AD210">
            <v>5903.51739427302</v>
          </cell>
          <cell r="AE210">
            <v>6784.61458697589</v>
          </cell>
          <cell r="AF210">
            <v>6717.58229957899</v>
          </cell>
          <cell r="AG210">
            <v>6344.77511028024</v>
          </cell>
          <cell r="AH210">
            <v>5830.9939829559</v>
          </cell>
          <cell r="AI210">
            <v>6732.22832842552</v>
          </cell>
          <cell r="AJ210">
            <v>6826.88795214759</v>
          </cell>
          <cell r="AK210">
            <v>6235.68960232834</v>
          </cell>
          <cell r="AL210">
            <v>8033.21887642574</v>
          </cell>
          <cell r="AM210">
            <v>7324.76590341483</v>
          </cell>
          <cell r="AN210">
            <v>7552.84479682321</v>
          </cell>
        </row>
        <row r="210"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0">
          <cell r="BX210">
            <v>3.34340635233792</v>
          </cell>
          <cell r="BY210">
            <v>3.26580108959723</v>
          </cell>
          <cell r="BZ210">
            <v>3.67668739573064</v>
          </cell>
          <cell r="CA210">
            <v>3.8882763241237</v>
          </cell>
          <cell r="CB210">
            <v>3.44526832864403</v>
          </cell>
          <cell r="CC210">
            <v>3.76911326866497</v>
          </cell>
          <cell r="CD210">
            <v>3.69558655477901</v>
          </cell>
          <cell r="CE210">
            <v>3.59284493573422</v>
          </cell>
          <cell r="CF210">
            <v>3.27339555728161</v>
          </cell>
          <cell r="CG210">
            <v>3.82217512066595</v>
          </cell>
          <cell r="CH210">
            <v>3.90343599956015</v>
          </cell>
          <cell r="CI210">
            <v>3.47898511976494</v>
          </cell>
          <cell r="CJ210">
            <v>4.58190493626776</v>
          </cell>
          <cell r="CK210">
            <v>4.18117246451364</v>
          </cell>
          <cell r="CL210">
            <v>4.26524811497057</v>
          </cell>
          <cell r="CM210">
            <v>4.78804661886898</v>
          </cell>
          <cell r="CN210">
            <v>4.89141867101893</v>
          </cell>
          <cell r="CO210">
            <v>5.0806892208611</v>
          </cell>
          <cell r="CP210">
            <v>5.10554191705953</v>
          </cell>
          <cell r="CQ210">
            <v>4.69456039862298</v>
          </cell>
          <cell r="CR210">
            <v>4.93166000723052</v>
          </cell>
          <cell r="CS210">
            <v>4.98008497285493</v>
          </cell>
          <cell r="CT210">
            <v>4.83821200707199</v>
          </cell>
          <cell r="CU210">
            <v>4.88035304659845</v>
          </cell>
          <cell r="CV210">
            <v>4.82564523902686</v>
          </cell>
          <cell r="CW210">
            <v>4.79162527853182</v>
          </cell>
          <cell r="CX210">
            <v>4.91065081170101</v>
          </cell>
          <cell r="CY210">
            <v>4.80342109791787</v>
          </cell>
          <cell r="CZ210">
            <v>4.79957522931596</v>
          </cell>
          <cell r="DA210">
            <v>4.85147051542424</v>
          </cell>
        </row>
        <row r="211">
          <cell r="A211">
            <v>8493.35145699896</v>
          </cell>
          <cell r="B211">
            <v>7174.19958403635</v>
          </cell>
          <cell r="C211">
            <v>7631.62099815545</v>
          </cell>
          <cell r="D211">
            <v>7722.98025243329</v>
          </cell>
          <cell r="E211">
            <v>6593.86846664765</v>
          </cell>
          <cell r="F211">
            <v>7086.69339374932</v>
          </cell>
          <cell r="G211">
            <v>7760.14252761981</v>
          </cell>
          <cell r="H211">
            <v>7527.88593149724</v>
          </cell>
          <cell r="I211">
            <v>7178.47581709828</v>
          </cell>
          <cell r="J211">
            <v>8841.04075912459</v>
          </cell>
          <cell r="K211">
            <v>8609.19568225225</v>
          </cell>
          <cell r="L211">
            <v>7755.35579641587</v>
          </cell>
          <cell r="M211">
            <v>8369.85174222048</v>
          </cell>
          <cell r="N211">
            <v>8587.65370731699</v>
          </cell>
          <cell r="O211">
            <v>8242.0406604323</v>
          </cell>
        </row>
        <row r="211">
          <cell r="Z211">
            <v>6988.81491318772</v>
          </cell>
          <cell r="AA211">
            <v>5903.34137200705</v>
          </cell>
          <cell r="AB211">
            <v>6279.73384991077</v>
          </cell>
          <cell r="AC211">
            <v>6354.90946485939</v>
          </cell>
          <cell r="AD211">
            <v>5425.8117668415</v>
          </cell>
          <cell r="AE211">
            <v>5831.33627828516</v>
          </cell>
          <cell r="AF211">
            <v>6385.48870844145</v>
          </cell>
          <cell r="AG211">
            <v>6194.3747093463</v>
          </cell>
          <cell r="AH211">
            <v>5906.86010092659</v>
          </cell>
          <cell r="AI211">
            <v>7274.9135389368</v>
          </cell>
          <cell r="AJ211">
            <v>7084.13816139614</v>
          </cell>
          <cell r="AK211">
            <v>6381.54991247934</v>
          </cell>
          <cell r="AL211">
            <v>6887.19229074142</v>
          </cell>
          <cell r="AM211">
            <v>7066.41219344941</v>
          </cell>
          <cell r="AN211">
            <v>6782.02202915572</v>
          </cell>
        </row>
        <row r="211"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1">
          <cell r="BX211">
            <v>3.96820527717541</v>
          </cell>
          <cell r="BY211">
            <v>3.23112516260877</v>
          </cell>
          <cell r="BZ211">
            <v>3.49739694567713</v>
          </cell>
          <cell r="CA211">
            <v>3.55182283127292</v>
          </cell>
          <cell r="CB211">
            <v>3.00087973621094</v>
          </cell>
          <cell r="CC211">
            <v>3.21837827415504</v>
          </cell>
          <cell r="CD211">
            <v>3.53138079484471</v>
          </cell>
          <cell r="CE211">
            <v>3.46750534590787</v>
          </cell>
          <cell r="CF211">
            <v>3.24504989873222</v>
          </cell>
          <cell r="CG211">
            <v>4.06732899442443</v>
          </cell>
          <cell r="CH211">
            <v>3.9690248726109</v>
          </cell>
          <cell r="CI211">
            <v>3.58302173792138</v>
          </cell>
          <cell r="CJ211">
            <v>3.8770923285941</v>
          </cell>
          <cell r="CK211">
            <v>4.10762733179561</v>
          </cell>
          <cell r="CL211">
            <v>3.70289436313922</v>
          </cell>
          <cell r="CM211">
            <v>4.82521361192074</v>
          </cell>
          <cell r="CN211">
            <v>5.00554363930627</v>
          </cell>
          <cell r="CO211">
            <v>4.91930156655327</v>
          </cell>
          <cell r="CP211">
            <v>4.90190859446352</v>
          </cell>
          <cell r="CQ211">
            <v>4.95362661088963</v>
          </cell>
          <cell r="CR211">
            <v>4.96407271464016</v>
          </cell>
          <cell r="CS211">
            <v>4.95400825583797</v>
          </cell>
          <cell r="CT211">
            <v>4.89426487393174</v>
          </cell>
          <cell r="CU211">
            <v>4.98703528874099</v>
          </cell>
          <cell r="CV211">
            <v>4.90033385472678</v>
          </cell>
          <cell r="CW211">
            <v>4.89001664776361</v>
          </cell>
          <cell r="CX211">
            <v>4.87959595815826</v>
          </cell>
          <cell r="CY211">
            <v>4.86679665466627</v>
          </cell>
          <cell r="CZ211">
            <v>4.7131913006937</v>
          </cell>
          <cell r="DA211">
            <v>5.01793474224501</v>
          </cell>
        </row>
        <row r="212">
          <cell r="A212">
            <v>8763.60008565761</v>
          </cell>
          <cell r="B212">
            <v>7671.04335471495</v>
          </cell>
          <cell r="C212">
            <v>7616.47046945329</v>
          </cell>
          <cell r="D212">
            <v>8130.02807652273</v>
          </cell>
          <cell r="E212">
            <v>6661.14511160869</v>
          </cell>
          <cell r="F212">
            <v>6312.33137430882</v>
          </cell>
          <cell r="G212">
            <v>6610.34916934835</v>
          </cell>
          <cell r="H212">
            <v>6684.20971104367</v>
          </cell>
          <cell r="I212">
            <v>7545.82999293514</v>
          </cell>
          <cell r="J212">
            <v>7380.33548144803</v>
          </cell>
          <cell r="K212">
            <v>8302.87387247849</v>
          </cell>
          <cell r="L212">
            <v>9014.01519295919</v>
          </cell>
          <cell r="M212">
            <v>8493.5654185212</v>
          </cell>
          <cell r="N212">
            <v>8092.40689160565</v>
          </cell>
          <cell r="O212">
            <v>9805.58003574831</v>
          </cell>
        </row>
        <row r="212">
          <cell r="Z212">
            <v>7211.19092762683</v>
          </cell>
          <cell r="AA212">
            <v>6312.17281759402</v>
          </cell>
          <cell r="AB212">
            <v>6267.26712915014</v>
          </cell>
          <cell r="AC212">
            <v>6689.85167439585</v>
          </cell>
          <cell r="AD212">
            <v>5481.17083469515</v>
          </cell>
          <cell r="AE212">
            <v>5194.14695943126</v>
          </cell>
          <cell r="AF212">
            <v>5439.37303077807</v>
          </cell>
          <cell r="AG212">
            <v>5500.14970508736</v>
          </cell>
          <cell r="AH212">
            <v>6209.14010847234</v>
          </cell>
          <cell r="AI212">
            <v>6072.96176759153</v>
          </cell>
          <cell r="AJ212">
            <v>6832.07907221087</v>
          </cell>
          <cell r="AK212">
            <v>7417.24678734927</v>
          </cell>
          <cell r="AL212">
            <v>6988.99097295459</v>
          </cell>
          <cell r="AM212">
            <v>6658.89481366408</v>
          </cell>
          <cell r="AN212">
            <v>8068.59157227289</v>
          </cell>
        </row>
        <row r="212"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2">
          <cell r="BX212">
            <v>3.99679844762269</v>
          </cell>
          <cell r="BY212">
            <v>3.57582559291339</v>
          </cell>
          <cell r="BZ212">
            <v>3.4610565693028</v>
          </cell>
          <cell r="CA212">
            <v>3.70043805516987</v>
          </cell>
          <cell r="CB212">
            <v>3.04999704659437</v>
          </cell>
          <cell r="CC212">
            <v>2.88815729208688</v>
          </cell>
          <cell r="CD212">
            <v>3.05503167247719</v>
          </cell>
          <cell r="CE212">
            <v>3.15361350194107</v>
          </cell>
          <cell r="CF212">
            <v>3.43944040736214</v>
          </cell>
          <cell r="CG212">
            <v>3.33632945475633</v>
          </cell>
          <cell r="CH212">
            <v>3.80170071633723</v>
          </cell>
          <cell r="CI212">
            <v>4.16019535586955</v>
          </cell>
          <cell r="CJ212">
            <v>3.85463938351532</v>
          </cell>
          <cell r="CK212">
            <v>3.63423784590174</v>
          </cell>
          <cell r="CL212">
            <v>4.52356300787812</v>
          </cell>
          <cell r="CM212">
            <v>4.94312828926901</v>
          </cell>
          <cell r="CN212">
            <v>4.83626052458054</v>
          </cell>
          <cell r="CO212">
            <v>4.96108472386015</v>
          </cell>
          <cell r="CP212">
            <v>4.95302460911701</v>
          </cell>
          <cell r="CQ212">
            <v>4.92358063532978</v>
          </cell>
          <cell r="CR212">
            <v>4.92720381049527</v>
          </cell>
          <cell r="CS212">
            <v>4.87798277163579</v>
          </cell>
          <cell r="CT212">
            <v>4.77829743319345</v>
          </cell>
          <cell r="CU212">
            <v>4.94596235088856</v>
          </cell>
          <cell r="CV212">
            <v>4.98699293450747</v>
          </cell>
          <cell r="CW212">
            <v>4.92359242665642</v>
          </cell>
          <cell r="CX212">
            <v>4.88468024614725</v>
          </cell>
          <cell r="CY212">
            <v>4.96749982780123</v>
          </cell>
          <cell r="CZ212">
            <v>5.01991014574597</v>
          </cell>
          <cell r="DA212">
            <v>4.88679615968551</v>
          </cell>
        </row>
        <row r="213">
          <cell r="A213">
            <v>8409.04571769788</v>
          </cell>
          <cell r="B213">
            <v>8253.27085756399</v>
          </cell>
          <cell r="C213">
            <v>8093.42828182308</v>
          </cell>
          <cell r="D213">
            <v>7120.0339607985</v>
          </cell>
          <cell r="E213">
            <v>7129.21395817021</v>
          </cell>
          <cell r="F213">
            <v>8468.18913656411</v>
          </cell>
          <cell r="G213">
            <v>7599.82650395023</v>
          </cell>
          <cell r="H213">
            <v>8278.58336923007</v>
          </cell>
          <cell r="I213">
            <v>7642.77073010383</v>
          </cell>
          <cell r="J213">
            <v>8524.23629298982</v>
          </cell>
          <cell r="K213">
            <v>8530.27343970059</v>
          </cell>
          <cell r="L213">
            <v>7834.67444328809</v>
          </cell>
          <cell r="M213">
            <v>9045.60288074051</v>
          </cell>
          <cell r="N213">
            <v>8499.80433297707</v>
          </cell>
          <cell r="O213">
            <v>9569.03215002339</v>
          </cell>
        </row>
        <row r="213">
          <cell r="Z213">
            <v>6919.44333341997</v>
          </cell>
          <cell r="AA213">
            <v>6791.26287708122</v>
          </cell>
          <cell r="AB213">
            <v>6659.73527190014</v>
          </cell>
          <cell r="AC213">
            <v>5858.77080202848</v>
          </cell>
          <cell r="AD213">
            <v>5866.3246284372</v>
          </cell>
          <cell r="AE213">
            <v>6968.10991808704</v>
          </cell>
          <cell r="AF213">
            <v>6253.57152325047</v>
          </cell>
          <cell r="AG213">
            <v>6812.09145810931</v>
          </cell>
          <cell r="AH213">
            <v>6288.90848648544</v>
          </cell>
          <cell r="AI213">
            <v>7014.22872108876</v>
          </cell>
          <cell r="AJ213">
            <v>7019.1964303822</v>
          </cell>
          <cell r="AK213">
            <v>6446.81782761992</v>
          </cell>
          <cell r="AL213">
            <v>7443.23894186647</v>
          </cell>
          <cell r="AM213">
            <v>6994.12470827827</v>
          </cell>
          <cell r="AN213">
            <v>7873.94645487639</v>
          </cell>
        </row>
        <row r="213"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3">
          <cell r="BX213">
            <v>3.92581811891178</v>
          </cell>
          <cell r="BY213">
            <v>3.78978508340581</v>
          </cell>
          <cell r="BZ213">
            <v>3.69931367641381</v>
          </cell>
          <cell r="CA213">
            <v>3.19689882715794</v>
          </cell>
          <cell r="CB213">
            <v>3.30117272113811</v>
          </cell>
          <cell r="CC213">
            <v>3.87354805149365</v>
          </cell>
          <cell r="CD213">
            <v>3.5435302511258</v>
          </cell>
          <cell r="CE213">
            <v>3.74971240647977</v>
          </cell>
          <cell r="CF213">
            <v>3.56825978023951</v>
          </cell>
          <cell r="CG213">
            <v>3.91823882420144</v>
          </cell>
          <cell r="CH213">
            <v>3.9090228367632</v>
          </cell>
          <cell r="CI213">
            <v>3.56146735564298</v>
          </cell>
          <cell r="CJ213">
            <v>4.17208197244994</v>
          </cell>
          <cell r="CK213">
            <v>3.84342896400617</v>
          </cell>
          <cell r="CL213">
            <v>4.34287596509367</v>
          </cell>
          <cell r="CM213">
            <v>4.82889895085768</v>
          </cell>
          <cell r="CN213">
            <v>4.9095659130399</v>
          </cell>
          <cell r="CO213">
            <v>4.93222571968762</v>
          </cell>
          <cell r="CP213">
            <v>5.02093676487797</v>
          </cell>
          <cell r="CQ213">
            <v>4.86860992361222</v>
          </cell>
          <cell r="CR213">
            <v>4.9284820661994</v>
          </cell>
          <cell r="CS213">
            <v>4.83502932167613</v>
          </cell>
          <cell r="CT213">
            <v>4.97725218513857</v>
          </cell>
          <cell r="CU213">
            <v>4.82865243157468</v>
          </cell>
          <cell r="CV213">
            <v>4.90451599595919</v>
          </cell>
          <cell r="CW213">
            <v>4.91956070731367</v>
          </cell>
          <cell r="CX213">
            <v>4.95933637247398</v>
          </cell>
          <cell r="CY213">
            <v>4.88783192464302</v>
          </cell>
          <cell r="CZ213">
            <v>4.98564840968438</v>
          </cell>
          <cell r="DA213">
            <v>4.96732032278798</v>
          </cell>
        </row>
        <row r="214">
          <cell r="A214">
            <v>9018.92621336988</v>
          </cell>
          <cell r="B214">
            <v>7984.09054479171</v>
          </cell>
          <cell r="C214">
            <v>5806.37909759387</v>
          </cell>
          <cell r="D214">
            <v>6457.85016807182</v>
          </cell>
          <cell r="E214">
            <v>7870.93342368683</v>
          </cell>
          <cell r="F214">
            <v>7615.27073931394</v>
          </cell>
          <cell r="G214">
            <v>7999.30249073719</v>
          </cell>
          <cell r="H214">
            <v>7184.27957893131</v>
          </cell>
          <cell r="I214">
            <v>8187.91128109412</v>
          </cell>
          <cell r="J214">
            <v>10002.1594427613</v>
          </cell>
          <cell r="K214">
            <v>7894.47339919137</v>
          </cell>
          <cell r="L214">
            <v>8521.20836999271</v>
          </cell>
          <cell r="M214">
            <v>9863.80543674798</v>
          </cell>
          <cell r="N214">
            <v>9774.80634003257</v>
          </cell>
          <cell r="O214">
            <v>9851.55542699948</v>
          </cell>
        </row>
        <row r="214">
          <cell r="Z214">
            <v>7421.28785557293</v>
          </cell>
          <cell r="AA214">
            <v>6569.76593400004</v>
          </cell>
          <cell r="AB214">
            <v>4777.82051459153</v>
          </cell>
          <cell r="AC214">
            <v>5313.88813829909</v>
          </cell>
          <cell r="AD214">
            <v>6476.65378863374</v>
          </cell>
          <cell r="AE214">
            <v>6266.27992263547</v>
          </cell>
          <cell r="AF214">
            <v>6582.28319237803</v>
          </cell>
          <cell r="AG214">
            <v>5911.63576780633</v>
          </cell>
          <cell r="AH214">
            <v>6737.48128272888</v>
          </cell>
          <cell r="AI214">
            <v>8230.34834147219</v>
          </cell>
          <cell r="AJ214">
            <v>6496.02382562033</v>
          </cell>
          <cell r="AK214">
            <v>7011.73717302257</v>
          </cell>
          <cell r="AL214">
            <v>8116.5027593812</v>
          </cell>
          <cell r="AM214">
            <v>8043.26921694108</v>
          </cell>
          <cell r="AN214">
            <v>8106.42275135957</v>
          </cell>
        </row>
        <row r="214"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4">
          <cell r="BX214">
            <v>4.19802610976314</v>
          </cell>
          <cell r="BY214">
            <v>3.63777441759779</v>
          </cell>
          <cell r="BZ214">
            <v>2.6532694053688</v>
          </cell>
          <cell r="CA214">
            <v>3.00084896293405</v>
          </cell>
          <cell r="CB214">
            <v>3.68009872733455</v>
          </cell>
          <cell r="CC214">
            <v>3.47339657121417</v>
          </cell>
          <cell r="CD214">
            <v>3.76926170058028</v>
          </cell>
          <cell r="CE214">
            <v>3.38315111663399</v>
          </cell>
          <cell r="CF214">
            <v>3.74754789539529</v>
          </cell>
          <cell r="CG214">
            <v>4.59992348168878</v>
          </cell>
          <cell r="CH214">
            <v>3.70214244780788</v>
          </cell>
          <cell r="CI214">
            <v>3.98931487600789</v>
          </cell>
          <cell r="CJ214">
            <v>4.58333585505542</v>
          </cell>
          <cell r="CK214">
            <v>4.47199925363232</v>
          </cell>
          <cell r="CL214">
            <v>4.41474890305048</v>
          </cell>
          <cell r="CM214">
            <v>4.84329896077457</v>
          </cell>
          <cell r="CN214">
            <v>4.94790403610944</v>
          </cell>
          <cell r="CO214">
            <v>4.93350550515978</v>
          </cell>
          <cell r="CP214">
            <v>4.85149296715722</v>
          </cell>
          <cell r="CQ214">
            <v>4.82167959880057</v>
          </cell>
          <cell r="CR214">
            <v>4.94268070086799</v>
          </cell>
          <cell r="CS214">
            <v>4.7843991779826</v>
          </cell>
          <cell r="CT214">
            <v>4.78733045589337</v>
          </cell>
          <cell r="CU214">
            <v>4.92558156550183</v>
          </cell>
          <cell r="CV214">
            <v>4.90201623036539</v>
          </cell>
          <cell r="CW214">
            <v>4.8073043651205</v>
          </cell>
          <cell r="CX214">
            <v>4.81542305565575</v>
          </cell>
          <cell r="CY214">
            <v>4.85170508218177</v>
          </cell>
          <cell r="CZ214">
            <v>4.92762918086758</v>
          </cell>
          <cell r="DA214">
            <v>5.03072267272982</v>
          </cell>
        </row>
        <row r="215">
          <cell r="A215">
            <v>8493.64423449846</v>
          </cell>
          <cell r="B215">
            <v>7258.49548000166</v>
          </cell>
          <cell r="C215">
            <v>7578.34972379126</v>
          </cell>
          <cell r="D215">
            <v>6577.68523612788</v>
          </cell>
          <cell r="E215">
            <v>7060.97460061789</v>
          </cell>
          <cell r="F215">
            <v>6711.21663553102</v>
          </cell>
          <cell r="G215">
            <v>5865.29942611735</v>
          </cell>
          <cell r="H215">
            <v>8568.48001708253</v>
          </cell>
          <cell r="I215">
            <v>8461.9276402006</v>
          </cell>
          <cell r="J215">
            <v>8967.98860147492</v>
          </cell>
          <cell r="K215">
            <v>7373.5635044671</v>
          </cell>
          <cell r="L215">
            <v>7280.94712532679</v>
          </cell>
          <cell r="M215">
            <v>8587.13013529544</v>
          </cell>
          <cell r="N215">
            <v>8479.58189573012</v>
          </cell>
          <cell r="O215">
            <v>9420.86049836584</v>
          </cell>
        </row>
        <row r="215">
          <cell r="Z215">
            <v>6989.05582724444</v>
          </cell>
          <cell r="AA215">
            <v>5972.70485211565</v>
          </cell>
          <cell r="AB215">
            <v>6235.89920129109</v>
          </cell>
          <cell r="AC215">
            <v>5412.4952800138</v>
          </cell>
          <cell r="AD215">
            <v>5810.1733856513</v>
          </cell>
          <cell r="AE215">
            <v>5522.37254580839</v>
          </cell>
          <cell r="AF215">
            <v>4826.30352777656</v>
          </cell>
          <cell r="AG215">
            <v>7050.63498548505</v>
          </cell>
          <cell r="AH215">
            <v>6962.95760107935</v>
          </cell>
          <cell r="AI215">
            <v>7379.37347778508</v>
          </cell>
          <cell r="AJ215">
            <v>6067.3893979615</v>
          </cell>
          <cell r="AK215">
            <v>5991.17934884033</v>
          </cell>
          <cell r="AL215">
            <v>7065.98136847168</v>
          </cell>
          <cell r="AM215">
            <v>6977.48453134364</v>
          </cell>
          <cell r="AN215">
            <v>7752.02235294104</v>
          </cell>
        </row>
        <row r="215"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5">
          <cell r="BX215">
            <v>3.92743493470051</v>
          </cell>
          <cell r="BY215">
            <v>3.27068224676142</v>
          </cell>
          <cell r="BZ215">
            <v>3.50224213246624</v>
          </cell>
          <cell r="CA215">
            <v>3.04204974715901</v>
          </cell>
          <cell r="CB215">
            <v>3.27523761205232</v>
          </cell>
          <cell r="CC215">
            <v>3.05431959550179</v>
          </cell>
          <cell r="CD215">
            <v>2.76585011602238</v>
          </cell>
          <cell r="CE215">
            <v>3.89364345738051</v>
          </cell>
          <cell r="CF215">
            <v>3.85150302332128</v>
          </cell>
          <cell r="CG215">
            <v>4.22785426870876</v>
          </cell>
          <cell r="CH215">
            <v>3.43064298618458</v>
          </cell>
          <cell r="CI215">
            <v>3.43618083649766</v>
          </cell>
          <cell r="CJ215">
            <v>3.90751380132129</v>
          </cell>
          <cell r="CK215">
            <v>3.94221789389475</v>
          </cell>
          <cell r="CL215">
            <v>4.33288164013729</v>
          </cell>
          <cell r="CM215">
            <v>4.87547177106684</v>
          </cell>
          <cell r="CN215">
            <v>5.00310751785995</v>
          </cell>
          <cell r="CO215">
            <v>4.8782050754361</v>
          </cell>
          <cell r="CP215">
            <v>4.87459293052894</v>
          </cell>
          <cell r="CQ215">
            <v>4.86019188036407</v>
          </cell>
          <cell r="CR215">
            <v>4.9535706148818</v>
          </cell>
          <cell r="CS215">
            <v>4.78071798416342</v>
          </cell>
          <cell r="CT215">
            <v>4.96111377193399</v>
          </cell>
          <cell r="CU215">
            <v>4.9530264034144</v>
          </cell>
          <cell r="CV215">
            <v>4.78196747049834</v>
          </cell>
          <cell r="CW215">
            <v>4.84544288603948</v>
          </cell>
          <cell r="CX215">
            <v>4.77687024573277</v>
          </cell>
          <cell r="CY215">
            <v>4.95426351603927</v>
          </cell>
          <cell r="CZ215">
            <v>4.84914748266179</v>
          </cell>
          <cell r="DA215">
            <v>4.90168418370296</v>
          </cell>
        </row>
        <row r="216">
          <cell r="A216">
            <v>10039.3569615576</v>
          </cell>
          <cell r="B216">
            <v>7507.94677694863</v>
          </cell>
          <cell r="C216">
            <v>6494.0829531959</v>
          </cell>
          <cell r="D216">
            <v>8212.89379074774</v>
          </cell>
          <cell r="E216">
            <v>7505.72629624749</v>
          </cell>
          <cell r="F216">
            <v>8655.52592891738</v>
          </cell>
          <cell r="G216">
            <v>8692.64482352752</v>
          </cell>
          <cell r="H216">
            <v>6564.75318541394</v>
          </cell>
          <cell r="I216">
            <v>7204.83114681297</v>
          </cell>
          <cell r="J216">
            <v>8207.06868981968</v>
          </cell>
          <cell r="K216">
            <v>7923.92618071049</v>
          </cell>
          <cell r="L216">
            <v>8045.68987881566</v>
          </cell>
          <cell r="M216">
            <v>8818.36333226899</v>
          </cell>
          <cell r="N216">
            <v>8324.09355002931</v>
          </cell>
          <cell r="O216">
            <v>8614.17503975272</v>
          </cell>
        </row>
        <row r="216">
          <cell r="Z216">
            <v>8260.95658551027</v>
          </cell>
          <cell r="AA216">
            <v>6177.96763360344</v>
          </cell>
          <cell r="AB216">
            <v>5343.70254434406</v>
          </cell>
          <cell r="AC216">
            <v>6758.03831924385</v>
          </cell>
          <cell r="AD216">
            <v>6176.14049519794</v>
          </cell>
          <cell r="AE216">
            <v>7122.26133579487</v>
          </cell>
          <cell r="AF216">
            <v>7152.80488335978</v>
          </cell>
          <cell r="AG216">
            <v>5401.85404971204</v>
          </cell>
          <cell r="AH216">
            <v>5928.54677223467</v>
          </cell>
          <cell r="AI216">
            <v>6753.24509333734</v>
          </cell>
          <cell r="AJ216">
            <v>6520.25925727034</v>
          </cell>
          <cell r="AK216">
            <v>6620.45338599689</v>
          </cell>
          <cell r="AL216">
            <v>7256.25325626705</v>
          </cell>
          <cell r="AM216">
            <v>6849.53983545269</v>
          </cell>
          <cell r="AN216">
            <v>7088.23546128224</v>
          </cell>
        </row>
        <row r="216"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6">
          <cell r="BX216">
            <v>4.47353507081774</v>
          </cell>
          <cell r="BY216">
            <v>3.53933640544589</v>
          </cell>
          <cell r="BZ216">
            <v>2.97524295039007</v>
          </cell>
          <cell r="CA216">
            <v>3.69443909429223</v>
          </cell>
          <cell r="CB216">
            <v>3.51253953267284</v>
          </cell>
          <cell r="CC216">
            <v>3.94482036874386</v>
          </cell>
          <cell r="CD216">
            <v>3.94630603717468</v>
          </cell>
          <cell r="CE216">
            <v>2.97879394991854</v>
          </cell>
          <cell r="CF216">
            <v>3.23875306507446</v>
          </cell>
          <cell r="CG216">
            <v>3.69919050305693</v>
          </cell>
          <cell r="CH216">
            <v>3.72815207649143</v>
          </cell>
          <cell r="CI216">
            <v>3.66992259301881</v>
          </cell>
          <cell r="CJ216">
            <v>3.96000126207192</v>
          </cell>
          <cell r="CK216">
            <v>3.73299641100747</v>
          </cell>
          <cell r="CL216">
            <v>3.90408356942883</v>
          </cell>
          <cell r="CM216">
            <v>5.05925569158087</v>
          </cell>
          <cell r="CN216">
            <v>4.78223508117445</v>
          </cell>
          <cell r="CO216">
            <v>4.92070099401091</v>
          </cell>
          <cell r="CP216">
            <v>5.01163316130605</v>
          </cell>
          <cell r="CQ216">
            <v>4.81729321653503</v>
          </cell>
          <cell r="CR216">
            <v>4.94649766823626</v>
          </cell>
          <cell r="CS216">
            <v>4.96584033859297</v>
          </cell>
          <cell r="CT216">
            <v>4.96831952294052</v>
          </cell>
          <cell r="CU216">
            <v>5.01507634888488</v>
          </cell>
          <cell r="CV216">
            <v>5.00164599155395</v>
          </cell>
          <cell r="CW216">
            <v>4.79157599422099</v>
          </cell>
          <cell r="CX216">
            <v>4.94240082591656</v>
          </cell>
          <cell r="CY216">
            <v>5.02023726557588</v>
          </cell>
          <cell r="CZ216">
            <v>5.02702400343844</v>
          </cell>
          <cell r="DA216">
            <v>4.97423347534446</v>
          </cell>
        </row>
        <row r="217">
          <cell r="A217">
            <v>10106.2664308394</v>
          </cell>
          <cell r="B217">
            <v>8864.64614334929</v>
          </cell>
          <cell r="C217">
            <v>7425.92771613415</v>
          </cell>
          <cell r="D217">
            <v>7752.87781346662</v>
          </cell>
          <cell r="E217">
            <v>7441.73633394645</v>
          </cell>
          <cell r="F217">
            <v>8302.75239803924</v>
          </cell>
          <cell r="G217">
            <v>6869.59855255588</v>
          </cell>
          <cell r="H217">
            <v>6912.50493375566</v>
          </cell>
          <cell r="I217">
            <v>7543.36969796146</v>
          </cell>
          <cell r="J217">
            <v>8383.40081766541</v>
          </cell>
          <cell r="K217">
            <v>7576.75689884122</v>
          </cell>
          <cell r="L217">
            <v>8346.70094636405</v>
          </cell>
          <cell r="M217">
            <v>7737.52406159328</v>
          </cell>
          <cell r="N217">
            <v>7921.42873850975</v>
          </cell>
          <cell r="O217">
            <v>8994.55834170708</v>
          </cell>
        </row>
        <row r="217">
          <cell r="Z217">
            <v>8316.01352023356</v>
          </cell>
          <cell r="AA217">
            <v>7294.33739795599</v>
          </cell>
          <cell r="AB217">
            <v>6110.47766356181</v>
          </cell>
          <cell r="AC217">
            <v>6379.51088650967</v>
          </cell>
          <cell r="AD217">
            <v>6123.48589764737</v>
          </cell>
          <cell r="AE217">
            <v>6831.97911610086</v>
          </cell>
          <cell r="AF217">
            <v>5652.6982375317</v>
          </cell>
          <cell r="AG217">
            <v>5688.00405977608</v>
          </cell>
          <cell r="AH217">
            <v>6207.11563717972</v>
          </cell>
          <cell r="AI217">
            <v>6898.34124425039</v>
          </cell>
          <cell r="AJ217">
            <v>6234.58853390363</v>
          </cell>
          <cell r="AK217">
            <v>6868.14249300813</v>
          </cell>
          <cell r="AL217">
            <v>6366.87694211104</v>
          </cell>
          <cell r="AM217">
            <v>6518.2042191166</v>
          </cell>
          <cell r="AN217">
            <v>7401.23657831897</v>
          </cell>
        </row>
        <row r="217"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7">
          <cell r="BX217">
            <v>4.56254486061965</v>
          </cell>
          <cell r="BY217">
            <v>4.06786057214226</v>
          </cell>
          <cell r="BZ217">
            <v>3.30259336865443</v>
          </cell>
          <cell r="CA217">
            <v>3.49355900544589</v>
          </cell>
          <cell r="CB217">
            <v>3.49689155747337</v>
          </cell>
          <cell r="CC217">
            <v>3.89007816397325</v>
          </cell>
          <cell r="CD217">
            <v>3.10798868007211</v>
          </cell>
          <cell r="CE217">
            <v>3.24605927294863</v>
          </cell>
          <cell r="CF217">
            <v>3.59724677652019</v>
          </cell>
          <cell r="CG217">
            <v>3.77940497331174</v>
          </cell>
          <cell r="CH217">
            <v>3.50571098742734</v>
          </cell>
          <cell r="CI217">
            <v>3.88420816078576</v>
          </cell>
          <cell r="CJ217">
            <v>3.5746336107529</v>
          </cell>
          <cell r="CK217">
            <v>3.63436756779873</v>
          </cell>
          <cell r="CL217">
            <v>4.13448087537253</v>
          </cell>
          <cell r="CM217">
            <v>4.99361636577467</v>
          </cell>
          <cell r="CN217">
            <v>4.91277556528266</v>
          </cell>
          <cell r="CO217">
            <v>5.06905720019375</v>
          </cell>
          <cell r="CP217">
            <v>5.00295314622972</v>
          </cell>
          <cell r="CQ217">
            <v>4.79759621265073</v>
          </cell>
          <cell r="CR217">
            <v>4.81166449979455</v>
          </cell>
          <cell r="CS217">
            <v>4.98291534511924</v>
          </cell>
          <cell r="CT217">
            <v>4.8007665468025</v>
          </cell>
          <cell r="CU217">
            <v>4.72744777401578</v>
          </cell>
          <cell r="CV217">
            <v>5.00067211272674</v>
          </cell>
          <cell r="CW217">
            <v>4.8723538642252</v>
          </cell>
          <cell r="CX217">
            <v>4.8444439558978</v>
          </cell>
          <cell r="CY217">
            <v>4.87980038543393</v>
          </cell>
          <cell r="CZ217">
            <v>4.91367298927904</v>
          </cell>
          <cell r="DA217">
            <v>4.90445139299817</v>
          </cell>
        </row>
        <row r="218">
          <cell r="A218">
            <v>10749.9732701296</v>
          </cell>
          <cell r="B218">
            <v>7423.39084128037</v>
          </cell>
          <cell r="C218">
            <v>7526.3950276168</v>
          </cell>
          <cell r="D218">
            <v>8214.06900371615</v>
          </cell>
          <cell r="E218">
            <v>8928.36795820959</v>
          </cell>
          <cell r="F218">
            <v>8500.7933731906</v>
          </cell>
          <cell r="G218">
            <v>6939.24821949351</v>
          </cell>
          <cell r="H218">
            <v>9531.4021356067</v>
          </cell>
          <cell r="I218">
            <v>8523.00146875234</v>
          </cell>
          <cell r="J218">
            <v>8195.94827582211</v>
          </cell>
          <cell r="K218">
            <v>7922.89972056584</v>
          </cell>
          <cell r="L218">
            <v>9338.77624225369</v>
          </cell>
          <cell r="M218">
            <v>9409.28072891078</v>
          </cell>
          <cell r="N218">
            <v>8444.133699489</v>
          </cell>
          <cell r="O218">
            <v>8932.12362292555</v>
          </cell>
        </row>
        <row r="218">
          <cell r="Z218">
            <v>8845.69229084953</v>
          </cell>
          <cell r="AA218">
            <v>6108.39017796785</v>
          </cell>
          <cell r="AB218">
            <v>6193.14790843897</v>
          </cell>
          <cell r="AC218">
            <v>6759.00535162929</v>
          </cell>
          <cell r="AD218">
            <v>7346.77134846961</v>
          </cell>
          <cell r="AE218">
            <v>6994.93854708255</v>
          </cell>
          <cell r="AF218">
            <v>5710.00996346895</v>
          </cell>
          <cell r="AG218">
            <v>7842.9823287278</v>
          </cell>
          <cell r="AH218">
            <v>7013.21263714478</v>
          </cell>
          <cell r="AI218">
            <v>6744.09458124791</v>
          </cell>
          <cell r="AJ218">
            <v>6519.41462720847</v>
          </cell>
          <cell r="AK218">
            <v>7684.47873648304</v>
          </cell>
          <cell r="AL218">
            <v>7742.4938569323</v>
          </cell>
          <cell r="AM218">
            <v>6948.31572986524</v>
          </cell>
          <cell r="AN218">
            <v>7349.86172400731</v>
          </cell>
        </row>
        <row r="218"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8">
          <cell r="BX218">
            <v>4.93720076355296</v>
          </cell>
          <cell r="BY218">
            <v>3.50532974073023</v>
          </cell>
          <cell r="BZ218">
            <v>3.53076798519314</v>
          </cell>
          <cell r="CA218">
            <v>3.69458332566994</v>
          </cell>
          <cell r="CB218">
            <v>4.06486458932434</v>
          </cell>
          <cell r="CC218">
            <v>3.85590069146436</v>
          </cell>
          <cell r="CD218">
            <v>3.29251156512124</v>
          </cell>
          <cell r="CE218">
            <v>4.35938485574699</v>
          </cell>
          <cell r="CF218">
            <v>3.82611093459091</v>
          </cell>
          <cell r="CG218">
            <v>3.65309708600329</v>
          </cell>
          <cell r="CH218">
            <v>3.66988348156424</v>
          </cell>
          <cell r="CI218">
            <v>4.30948915114735</v>
          </cell>
          <cell r="CJ218">
            <v>4.41700829312665</v>
          </cell>
          <cell r="CK218">
            <v>3.79956931609954</v>
          </cell>
          <cell r="CL218">
            <v>4.07413099863495</v>
          </cell>
          <cell r="CM218">
            <v>4.90860602195721</v>
          </cell>
          <cell r="CN218">
            <v>4.77424858540983</v>
          </cell>
          <cell r="CO218">
            <v>4.80561979360504</v>
          </cell>
          <cell r="CP218">
            <v>5.01215461903767</v>
          </cell>
          <cell r="CQ218">
            <v>4.95173707227584</v>
          </cell>
          <cell r="CR218">
            <v>4.97010082233431</v>
          </cell>
          <cell r="CS218">
            <v>4.75134638229813</v>
          </cell>
          <cell r="CT218">
            <v>4.92904928779232</v>
          </cell>
          <cell r="CU218">
            <v>5.02188293181608</v>
          </cell>
          <cell r="CV218">
            <v>5.05789225429228</v>
          </cell>
          <cell r="CW218">
            <v>4.86702371540806</v>
          </cell>
          <cell r="CX218">
            <v>4.88535082997441</v>
          </cell>
          <cell r="CY218">
            <v>4.80241614438658</v>
          </cell>
          <cell r="CZ218">
            <v>5.01016822381005</v>
          </cell>
          <cell r="DA218">
            <v>4.94255277254967</v>
          </cell>
        </row>
        <row r="219">
          <cell r="A219">
            <v>7843.17813399033</v>
          </cell>
          <cell r="B219">
            <v>7989.37698184929</v>
          </cell>
          <cell r="C219">
            <v>7861.56625908607</v>
          </cell>
          <cell r="D219">
            <v>6780.77508975989</v>
          </cell>
          <cell r="E219">
            <v>8242.32741435429</v>
          </cell>
          <cell r="F219">
            <v>8039.563138988</v>
          </cell>
          <cell r="G219">
            <v>8205.07203891342</v>
          </cell>
          <cell r="H219">
            <v>7770.30418221376</v>
          </cell>
          <cell r="I219">
            <v>7368.78785798415</v>
          </cell>
          <cell r="J219">
            <v>8961.44407797733</v>
          </cell>
          <cell r="K219">
            <v>7328.13869010316</v>
          </cell>
          <cell r="L219">
            <v>8159.5907415314</v>
          </cell>
          <cell r="M219">
            <v>7656.35006601032</v>
          </cell>
          <cell r="N219">
            <v>9188.4106232998</v>
          </cell>
          <cell r="O219">
            <v>9986.37411228773</v>
          </cell>
        </row>
        <row r="219">
          <cell r="Z219">
            <v>6453.8151502549</v>
          </cell>
          <cell r="AA219">
            <v>6574.11591649313</v>
          </cell>
          <cell r="AB219">
            <v>6468.94595033368</v>
          </cell>
          <cell r="AC219">
            <v>5579.60921671671</v>
          </cell>
          <cell r="AD219">
            <v>6782.25798666867</v>
          </cell>
          <cell r="AE219">
            <v>6615.41195436727</v>
          </cell>
          <cell r="AF219">
            <v>6751.60213487733</v>
          </cell>
          <cell r="AG219">
            <v>6393.85029850733</v>
          </cell>
          <cell r="AH219">
            <v>6063.45972314124</v>
          </cell>
          <cell r="AI219">
            <v>7373.98826987849</v>
          </cell>
          <cell r="AJ219">
            <v>6030.01126499917</v>
          </cell>
          <cell r="AK219">
            <v>6714.17752446012</v>
          </cell>
          <cell r="AL219">
            <v>6300.08234003135</v>
          </cell>
          <cell r="AM219">
            <v>7560.74931288669</v>
          </cell>
          <cell r="AN219">
            <v>8217.35926953962</v>
          </cell>
        </row>
        <row r="219"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19">
          <cell r="BX219">
            <v>3.64131453646835</v>
          </cell>
          <cell r="BY219">
            <v>3.69077871999964</v>
          </cell>
          <cell r="BZ219">
            <v>3.52622450947971</v>
          </cell>
          <cell r="CA219">
            <v>3.16158804060574</v>
          </cell>
          <cell r="CB219">
            <v>3.69002298985049</v>
          </cell>
          <cell r="CC219">
            <v>3.81452179771253</v>
          </cell>
          <cell r="CD219">
            <v>3.72978351328217</v>
          </cell>
          <cell r="CE219">
            <v>3.59900684620167</v>
          </cell>
          <cell r="CF219">
            <v>3.44498520439691</v>
          </cell>
          <cell r="CG219">
            <v>4.20300233018926</v>
          </cell>
          <cell r="CH219">
            <v>3.38227139526465</v>
          </cell>
          <cell r="CI219">
            <v>3.71701809666624</v>
          </cell>
          <cell r="CJ219">
            <v>3.45254579576144</v>
          </cell>
          <cell r="CK219">
            <v>4.30818972848139</v>
          </cell>
          <cell r="CL219">
            <v>4.56952131334741</v>
          </cell>
          <cell r="CM219">
            <v>4.85585223854715</v>
          </cell>
          <cell r="CN219">
            <v>4.88007487036356</v>
          </cell>
          <cell r="CO219">
            <v>5.02609506068299</v>
          </cell>
          <cell r="CP219">
            <v>4.83510197957846</v>
          </cell>
          <cell r="CQ219">
            <v>5.03561326899808</v>
          </cell>
          <cell r="CR219">
            <v>4.75142554545205</v>
          </cell>
          <cell r="CS219">
            <v>4.95941387206055</v>
          </cell>
          <cell r="CT219">
            <v>4.8672866784318</v>
          </cell>
          <cell r="CU219">
            <v>4.82214506998826</v>
          </cell>
          <cell r="CV219">
            <v>4.80673242638875</v>
          </cell>
          <cell r="CW219">
            <v>4.88446279956911</v>
          </cell>
          <cell r="CX219">
            <v>4.94886127480181</v>
          </cell>
          <cell r="CY219">
            <v>4.99935426864426</v>
          </cell>
          <cell r="CZ219">
            <v>4.80814053805455</v>
          </cell>
          <cell r="DA219">
            <v>4.92684277485943</v>
          </cell>
        </row>
        <row r="220">
          <cell r="A220">
            <v>8222.9148306948</v>
          </cell>
          <cell r="B220">
            <v>7965.05539474748</v>
          </cell>
          <cell r="C220">
            <v>8076.54528597333</v>
          </cell>
          <cell r="D220">
            <v>7176.64195982934</v>
          </cell>
          <cell r="E220">
            <v>7251.8597068074</v>
          </cell>
          <cell r="F220">
            <v>7730.0084033486</v>
          </cell>
          <cell r="G220">
            <v>9441.91680344544</v>
          </cell>
          <cell r="H220">
            <v>7826.26426909131</v>
          </cell>
          <cell r="I220">
            <v>7551.24156620437</v>
          </cell>
          <cell r="J220">
            <v>6761.68123052475</v>
          </cell>
          <cell r="K220">
            <v>7765.00961376357</v>
          </cell>
          <cell r="L220">
            <v>7686.249810831</v>
          </cell>
          <cell r="M220">
            <v>9796.65936167911</v>
          </cell>
          <cell r="N220">
            <v>8053.15684422253</v>
          </cell>
          <cell r="O220">
            <v>9331.74703510308</v>
          </cell>
        </row>
        <row r="220">
          <cell r="Z220">
            <v>6766.28420354315</v>
          </cell>
          <cell r="AA220">
            <v>6554.10272482078</v>
          </cell>
          <cell r="AB220">
            <v>6645.84297817234</v>
          </cell>
          <cell r="AC220">
            <v>5905.35109837385</v>
          </cell>
          <cell r="AD220">
            <v>5967.24455874438</v>
          </cell>
          <cell r="AE220">
            <v>6360.69262904114</v>
          </cell>
          <cell r="AF220">
            <v>7769.34868397796</v>
          </cell>
          <cell r="AG220">
            <v>6439.89745570942</v>
          </cell>
          <cell r="AH220">
            <v>6213.59306019102</v>
          </cell>
          <cell r="AI220">
            <v>5563.89769826037</v>
          </cell>
          <cell r="AJ220">
            <v>6389.49362503974</v>
          </cell>
          <cell r="AK220">
            <v>6324.68555862666</v>
          </cell>
          <cell r="AL220">
            <v>8061.25113189595</v>
          </cell>
          <cell r="AM220">
            <v>6626.5976318174</v>
          </cell>
          <cell r="AN220">
            <v>7678.69470317053</v>
          </cell>
        </row>
        <row r="220"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0">
          <cell r="BX220">
            <v>3.87288873240273</v>
          </cell>
          <cell r="BY220">
            <v>3.59491931378441</v>
          </cell>
          <cell r="BZ220">
            <v>3.61284213154355</v>
          </cell>
          <cell r="CA220">
            <v>3.34687211075044</v>
          </cell>
          <cell r="CB220">
            <v>3.22603898879247</v>
          </cell>
          <cell r="CC220">
            <v>3.54809165336353</v>
          </cell>
          <cell r="CD220">
            <v>4.25420995716384</v>
          </cell>
          <cell r="CE220">
            <v>3.55191024757605</v>
          </cell>
          <cell r="CF220">
            <v>3.41342680502568</v>
          </cell>
          <cell r="CG220">
            <v>3.12171770623502</v>
          </cell>
          <cell r="CH220">
            <v>3.55151188168595</v>
          </cell>
          <cell r="CI220">
            <v>3.56316553172066</v>
          </cell>
          <cell r="CJ220">
            <v>4.58789352137199</v>
          </cell>
          <cell r="CK220">
            <v>3.73691985082931</v>
          </cell>
          <cell r="CL220">
            <v>4.27418473618544</v>
          </cell>
          <cell r="CM220">
            <v>4.78654725763663</v>
          </cell>
          <cell r="CN220">
            <v>4.99495100003339</v>
          </cell>
          <cell r="CO220">
            <v>5.0397411008698</v>
          </cell>
          <cell r="CP220">
            <v>4.83407897575929</v>
          </cell>
          <cell r="CQ220">
            <v>5.06770540784941</v>
          </cell>
          <cell r="CR220">
            <v>4.91152902759371</v>
          </cell>
          <cell r="CS220">
            <v>5.00348760868629</v>
          </cell>
          <cell r="CT220">
            <v>4.96734248429196</v>
          </cell>
          <cell r="CU220">
            <v>4.98722943336477</v>
          </cell>
          <cell r="CV220">
            <v>4.88306655891839</v>
          </cell>
          <cell r="CW220">
            <v>4.92901687213282</v>
          </cell>
          <cell r="CX220">
            <v>4.86306501503042</v>
          </cell>
          <cell r="CY220">
            <v>4.81389104532582</v>
          </cell>
          <cell r="CZ220">
            <v>4.85829579699178</v>
          </cell>
          <cell r="DA220">
            <v>4.92199589704422</v>
          </cell>
        </row>
        <row r="221">
          <cell r="A221">
            <v>9393.42564814974</v>
          </cell>
          <cell r="B221">
            <v>7388.83674673869</v>
          </cell>
          <cell r="C221">
            <v>8232.69027244503</v>
          </cell>
          <cell r="D221">
            <v>6932.60801113122</v>
          </cell>
          <cell r="E221">
            <v>9876.77776916847</v>
          </cell>
          <cell r="F221">
            <v>6563.50556453053</v>
          </cell>
          <cell r="G221">
            <v>7292.40600068163</v>
          </cell>
          <cell r="H221">
            <v>8139.90801036185</v>
          </cell>
          <cell r="I221">
            <v>7448.17333335713</v>
          </cell>
          <cell r="J221">
            <v>7574.30027056534</v>
          </cell>
          <cell r="K221">
            <v>9493.42930131692</v>
          </cell>
          <cell r="L221">
            <v>8544.69193101141</v>
          </cell>
          <cell r="M221">
            <v>9239.69233001191</v>
          </cell>
          <cell r="N221">
            <v>9013.21923410627</v>
          </cell>
          <cell r="O221">
            <v>10436.3842503191</v>
          </cell>
        </row>
        <row r="221">
          <cell r="Z221">
            <v>7729.4473904775</v>
          </cell>
          <cell r="AA221">
            <v>6079.95709445927</v>
          </cell>
          <cell r="AB221">
            <v>6774.32799561191</v>
          </cell>
          <cell r="AC221">
            <v>5704.54602058797</v>
          </cell>
          <cell r="AD221">
            <v>8127.17713577291</v>
          </cell>
          <cell r="AE221">
            <v>5400.82743595655</v>
          </cell>
          <cell r="AF221">
            <v>6000.60836627517</v>
          </cell>
          <cell r="AG221">
            <v>6697.98144852633</v>
          </cell>
          <cell r="AH221">
            <v>6128.78262859101</v>
          </cell>
          <cell r="AI221">
            <v>6232.56707977948</v>
          </cell>
          <cell r="AJ221">
            <v>7811.73611079792</v>
          </cell>
          <cell r="AK221">
            <v>7031.06078894653</v>
          </cell>
          <cell r="AL221">
            <v>7602.94683155265</v>
          </cell>
          <cell r="AM221">
            <v>7416.59182692173</v>
          </cell>
          <cell r="AN221">
            <v>8587.65332597684</v>
          </cell>
        </row>
        <row r="221"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1">
          <cell r="BX221">
            <v>4.45359360935125</v>
          </cell>
          <cell r="BY221">
            <v>3.4559120120339</v>
          </cell>
          <cell r="BZ221">
            <v>3.83287952621273</v>
          </cell>
          <cell r="CA221">
            <v>3.25491193869408</v>
          </cell>
          <cell r="CB221">
            <v>4.5616121252935</v>
          </cell>
          <cell r="CC221">
            <v>3.09461900417034</v>
          </cell>
          <cell r="CD221">
            <v>3.29758306479954</v>
          </cell>
          <cell r="CE221">
            <v>3.66484939051545</v>
          </cell>
          <cell r="CF221">
            <v>3.47617519907704</v>
          </cell>
          <cell r="CG221">
            <v>3.50566354865717</v>
          </cell>
          <cell r="CH221">
            <v>4.30490106212216</v>
          </cell>
          <cell r="CI221">
            <v>3.99012480294471</v>
          </cell>
          <cell r="CJ221">
            <v>4.1264057636228</v>
          </cell>
          <cell r="CK221">
            <v>4.28656767450259</v>
          </cell>
          <cell r="CL221">
            <v>4.65112293874773</v>
          </cell>
          <cell r="CM221">
            <v>4.75493950517272</v>
          </cell>
          <cell r="CN221">
            <v>4.81997708250255</v>
          </cell>
          <cell r="CO221">
            <v>4.84226091657069</v>
          </cell>
          <cell r="CP221">
            <v>4.80163319360366</v>
          </cell>
          <cell r="CQ221">
            <v>4.88122140080298</v>
          </cell>
          <cell r="CR221">
            <v>4.78145693406234</v>
          </cell>
          <cell r="CS221">
            <v>4.98547651362991</v>
          </cell>
          <cell r="CT221">
            <v>5.00720006476736</v>
          </cell>
          <cell r="CU221">
            <v>4.83036220046367</v>
          </cell>
          <cell r="CV221">
            <v>4.8708400018912</v>
          </cell>
          <cell r="CW221">
            <v>4.97154671688592</v>
          </cell>
          <cell r="CX221">
            <v>4.82771371699274</v>
          </cell>
          <cell r="CY221">
            <v>5.04797456007684</v>
          </cell>
          <cell r="CZ221">
            <v>4.74025635560673</v>
          </cell>
          <cell r="DA221">
            <v>5.05852406855064</v>
          </cell>
        </row>
        <row r="222">
          <cell r="A222">
            <v>8972.13533657489</v>
          </cell>
          <cell r="B222">
            <v>8201.00938850481</v>
          </cell>
          <cell r="C222">
            <v>6916.82377972011</v>
          </cell>
          <cell r="D222">
            <v>7221.56794467607</v>
          </cell>
          <cell r="E222">
            <v>6425.62547275686</v>
          </cell>
          <cell r="F222">
            <v>7695.54429244171</v>
          </cell>
          <cell r="G222">
            <v>7047.57475541613</v>
          </cell>
          <cell r="H222">
            <v>7836.44586473818</v>
          </cell>
          <cell r="I222">
            <v>6653.07948565837</v>
          </cell>
          <cell r="J222">
            <v>6535.65952087679</v>
          </cell>
          <cell r="K222">
            <v>8000.94666272581</v>
          </cell>
          <cell r="L222">
            <v>7856.36213976873</v>
          </cell>
          <cell r="M222">
            <v>8495.21760603382</v>
          </cell>
          <cell r="N222">
            <v>8754.27359520022</v>
          </cell>
          <cell r="O222">
            <v>9961.29243219569</v>
          </cell>
        </row>
        <row r="222">
          <cell r="Z222">
            <v>7382.78564838162</v>
          </cell>
          <cell r="AA222">
            <v>6748.25915396967</v>
          </cell>
          <cell r="AB222">
            <v>5691.55785302683</v>
          </cell>
          <cell r="AC222">
            <v>5942.31876590488</v>
          </cell>
          <cell r="AD222">
            <v>5287.37181758279</v>
          </cell>
          <cell r="AE222">
            <v>6332.33358920918</v>
          </cell>
          <cell r="AF222">
            <v>5799.14722731385</v>
          </cell>
          <cell r="AG222">
            <v>6448.27545441313</v>
          </cell>
          <cell r="AH222">
            <v>5474.53397677032</v>
          </cell>
          <cell r="AI222">
            <v>5377.91412003576</v>
          </cell>
          <cell r="AJ222">
            <v>6583.63611104295</v>
          </cell>
          <cell r="AK222">
            <v>6464.66370358113</v>
          </cell>
          <cell r="AL222">
            <v>6990.35048725069</v>
          </cell>
          <cell r="AM222">
            <v>7203.51655833618</v>
          </cell>
          <cell r="AN222">
            <v>8196.72062992103</v>
          </cell>
        </row>
        <row r="222"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2">
          <cell r="BX222">
            <v>4.13623894697037</v>
          </cell>
          <cell r="BY222">
            <v>3.74045528827629</v>
          </cell>
          <cell r="BZ222">
            <v>3.21440242387681</v>
          </cell>
          <cell r="CA222">
            <v>3.29603896854307</v>
          </cell>
          <cell r="CB222">
            <v>2.90099679548177</v>
          </cell>
          <cell r="CC222">
            <v>3.54536096229949</v>
          </cell>
          <cell r="CD222">
            <v>3.33605025401555</v>
          </cell>
          <cell r="CE222">
            <v>3.60761498082365</v>
          </cell>
          <cell r="CF222">
            <v>3.04029828501412</v>
          </cell>
          <cell r="CG222">
            <v>3.00072129944596</v>
          </cell>
          <cell r="CH222">
            <v>3.74034978096941</v>
          </cell>
          <cell r="CI222">
            <v>3.55786087702227</v>
          </cell>
          <cell r="CJ222">
            <v>3.8083875683083</v>
          </cell>
          <cell r="CK222">
            <v>4.07851743526019</v>
          </cell>
          <cell r="CL222">
            <v>4.6534411070725</v>
          </cell>
          <cell r="CM222">
            <v>4.89014543281679</v>
          </cell>
          <cell r="CN222">
            <v>4.94281573200479</v>
          </cell>
          <cell r="CO222">
            <v>4.85107560601207</v>
          </cell>
          <cell r="CP222">
            <v>4.93936071187808</v>
          </cell>
          <cell r="CQ222">
            <v>4.99343887856748</v>
          </cell>
          <cell r="CR222">
            <v>4.89339712740165</v>
          </cell>
          <cell r="CS222">
            <v>4.76254054514203</v>
          </cell>
          <cell r="CT222">
            <v>4.89700486004999</v>
          </cell>
          <cell r="CU222">
            <v>4.93330647784075</v>
          </cell>
          <cell r="CV222">
            <v>4.91015653152781</v>
          </cell>
          <cell r="CW222">
            <v>4.82237230862992</v>
          </cell>
          <cell r="CX222">
            <v>4.97810567058907</v>
          </cell>
          <cell r="CY222">
            <v>5.02880676586629</v>
          </cell>
          <cell r="CZ222">
            <v>4.83893035077873</v>
          </cell>
          <cell r="DA222">
            <v>4.82584142194642</v>
          </cell>
        </row>
        <row r="223">
          <cell r="A223">
            <v>9584.7330792013</v>
          </cell>
          <cell r="B223">
            <v>7625.62578735421</v>
          </cell>
          <cell r="C223">
            <v>7448.67851303555</v>
          </cell>
          <cell r="D223">
            <v>6541.97926230159</v>
          </cell>
          <cell r="E223">
            <v>7743.8751183252</v>
          </cell>
          <cell r="F223">
            <v>7882.09616084414</v>
          </cell>
          <cell r="G223">
            <v>7963.8179702463</v>
          </cell>
          <cell r="H223">
            <v>8407.44964681757</v>
          </cell>
          <cell r="I223">
            <v>7163.20388860138</v>
          </cell>
          <cell r="J223">
            <v>6540.23484333059</v>
          </cell>
          <cell r="K223">
            <v>7905.14718264461</v>
          </cell>
          <cell r="L223">
            <v>9375.51755225217</v>
          </cell>
          <cell r="M223">
            <v>9983.73422095502</v>
          </cell>
          <cell r="N223">
            <v>8699.64284144431</v>
          </cell>
          <cell r="O223">
            <v>8856.98905020114</v>
          </cell>
        </row>
        <row r="223">
          <cell r="Z223">
            <v>7886.86607659993</v>
          </cell>
          <cell r="AA223">
            <v>6274.80064788003</v>
          </cell>
          <cell r="AB223">
            <v>6129.19831929782</v>
          </cell>
          <cell r="AC223">
            <v>5383.11436440817</v>
          </cell>
          <cell r="AD223">
            <v>6372.10295450759</v>
          </cell>
          <cell r="AE223">
            <v>6485.83912663746</v>
          </cell>
          <cell r="AF223">
            <v>6553.08450123124</v>
          </cell>
          <cell r="AG223">
            <v>6918.1299950956</v>
          </cell>
          <cell r="AH223">
            <v>5894.29348547771</v>
          </cell>
          <cell r="AI223">
            <v>5381.67895679775</v>
          </cell>
          <cell r="AJ223">
            <v>6504.80682457614</v>
          </cell>
          <cell r="AK223">
            <v>7714.71158585322</v>
          </cell>
          <cell r="AL223">
            <v>8215.18701610013</v>
          </cell>
          <cell r="AM223">
            <v>7158.56325238846</v>
          </cell>
          <cell r="AN223">
            <v>7288.03670416551</v>
          </cell>
        </row>
        <row r="223"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3">
          <cell r="BX223">
            <v>4.38936670386126</v>
          </cell>
          <cell r="BY223">
            <v>3.54924383641426</v>
          </cell>
          <cell r="BZ223">
            <v>3.42627470402914</v>
          </cell>
          <cell r="CA223">
            <v>3.02204763638985</v>
          </cell>
          <cell r="CB223">
            <v>3.47550275595447</v>
          </cell>
          <cell r="CC223">
            <v>3.58345957284962</v>
          </cell>
          <cell r="CD223">
            <v>3.73053230839247</v>
          </cell>
          <cell r="CE223">
            <v>3.82771111787535</v>
          </cell>
          <cell r="CF223">
            <v>3.2599858798323</v>
          </cell>
          <cell r="CG223">
            <v>2.96065821624394</v>
          </cell>
          <cell r="CH223">
            <v>3.6478877677421</v>
          </cell>
          <cell r="CI223">
            <v>4.28087600209162</v>
          </cell>
          <cell r="CJ223">
            <v>4.71014484612485</v>
          </cell>
          <cell r="CK223">
            <v>4.05549759564062</v>
          </cell>
          <cell r="CL223">
            <v>4.04666204704856</v>
          </cell>
          <cell r="CM223">
            <v>4.92277217249797</v>
          </cell>
          <cell r="CN223">
            <v>4.84363302271566</v>
          </cell>
          <cell r="CO223">
            <v>4.90104431577328</v>
          </cell>
          <cell r="CP223">
            <v>4.88022040256237</v>
          </cell>
          <cell r="CQ223">
            <v>5.0231053000345</v>
          </cell>
          <cell r="CR223">
            <v>4.95873384463206</v>
          </cell>
          <cell r="CS223">
            <v>4.81262583555891</v>
          </cell>
          <cell r="CT223">
            <v>4.95172708305161</v>
          </cell>
          <cell r="CU223">
            <v>4.95362552800754</v>
          </cell>
          <cell r="CV223">
            <v>4.98008376250211</v>
          </cell>
          <cell r="CW223">
            <v>4.88539935852065</v>
          </cell>
          <cell r="CX223">
            <v>4.93735303599034</v>
          </cell>
          <cell r="CY223">
            <v>4.7784861024949</v>
          </cell>
          <cell r="CZ223">
            <v>4.83602852641815</v>
          </cell>
          <cell r="DA223">
            <v>4.93424546326815</v>
          </cell>
        </row>
        <row r="224">
          <cell r="A224">
            <v>8282.25464704381</v>
          </cell>
          <cell r="B224">
            <v>7571.96443549598</v>
          </cell>
          <cell r="C224">
            <v>8107.62814301484</v>
          </cell>
          <cell r="D224">
            <v>9072.73820157461</v>
          </cell>
          <cell r="E224">
            <v>7304.26217982465</v>
          </cell>
          <cell r="F224">
            <v>7085.61678542857</v>
          </cell>
          <cell r="G224">
            <v>6938.64541334869</v>
          </cell>
          <cell r="H224">
            <v>8052.42017429178</v>
          </cell>
          <cell r="I224">
            <v>7256.78914824331</v>
          </cell>
          <cell r="J224">
            <v>8221.28021739351</v>
          </cell>
          <cell r="K224">
            <v>7602.62751964576</v>
          </cell>
          <cell r="L224">
            <v>8300.61559909167</v>
          </cell>
          <cell r="M224">
            <v>8750.1572011482</v>
          </cell>
          <cell r="N224">
            <v>8956.70650522735</v>
          </cell>
          <cell r="O224">
            <v>7954.58327379096</v>
          </cell>
        </row>
        <row r="224">
          <cell r="Z224">
            <v>6815.11239528176</v>
          </cell>
          <cell r="AA224">
            <v>6230.64502120812</v>
          </cell>
          <cell r="AB224">
            <v>6671.41972910935</v>
          </cell>
          <cell r="AC224">
            <v>7465.56743443853</v>
          </cell>
          <cell r="AD224">
            <v>6010.36430797</v>
          </cell>
          <cell r="AE224">
            <v>5830.45038343837</v>
          </cell>
          <cell r="AF224">
            <v>5709.51394012692</v>
          </cell>
          <cell r="AG224">
            <v>6625.99145770295</v>
          </cell>
          <cell r="AH224">
            <v>5971.30078484021</v>
          </cell>
          <cell r="AI224">
            <v>6764.93915031237</v>
          </cell>
          <cell r="AJ224">
            <v>6255.87635902279</v>
          </cell>
          <cell r="AK224">
            <v>6830.22083582401</v>
          </cell>
          <cell r="AL224">
            <v>7200.12935408766</v>
          </cell>
          <cell r="AM224">
            <v>7370.08992430136</v>
          </cell>
          <cell r="AN224">
            <v>6545.48566529084</v>
          </cell>
        </row>
        <row r="224"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4">
          <cell r="BX224">
            <v>3.83114145358298</v>
          </cell>
          <cell r="BY224">
            <v>3.60083078720388</v>
          </cell>
          <cell r="BZ224">
            <v>3.70939639343385</v>
          </cell>
          <cell r="CA224">
            <v>4.23515723894011</v>
          </cell>
          <cell r="CB224">
            <v>3.3506963938848</v>
          </cell>
          <cell r="CC224">
            <v>3.23068887483753</v>
          </cell>
          <cell r="CD224">
            <v>3.10770429343335</v>
          </cell>
          <cell r="CE224">
            <v>3.79321657447397</v>
          </cell>
          <cell r="CF224">
            <v>3.33797683478822</v>
          </cell>
          <cell r="CG224">
            <v>3.86211255794457</v>
          </cell>
          <cell r="CH224">
            <v>3.48163488233195</v>
          </cell>
          <cell r="CI224">
            <v>3.84232484983079</v>
          </cell>
          <cell r="CJ224">
            <v>4.00287460747673</v>
          </cell>
          <cell r="CK224">
            <v>4.21862674282566</v>
          </cell>
          <cell r="CL224">
            <v>3.59364626692522</v>
          </cell>
          <cell r="CM224">
            <v>4.8736234449211</v>
          </cell>
          <cell r="CN224">
            <v>4.74064496247336</v>
          </cell>
          <cell r="CO224">
            <v>4.92744919466867</v>
          </cell>
          <cell r="CP224">
            <v>4.82948052586103</v>
          </cell>
          <cell r="CQ224">
            <v>4.91442661255064</v>
          </cell>
          <cell r="CR224">
            <v>4.94440575549317</v>
          </cell>
          <cell r="CS224">
            <v>5.03345957934484</v>
          </cell>
          <cell r="CT224">
            <v>4.78575396304603</v>
          </cell>
          <cell r="CU224">
            <v>4.90109098635562</v>
          </cell>
          <cell r="CV224">
            <v>4.79894865460199</v>
          </cell>
          <cell r="CW224">
            <v>4.92279858866597</v>
          </cell>
          <cell r="CX224">
            <v>4.87021127263671</v>
          </cell>
          <cell r="CY224">
            <v>4.92805389286372</v>
          </cell>
          <cell r="CZ224">
            <v>4.78639813873223</v>
          </cell>
          <cell r="DA224">
            <v>4.9901509795778</v>
          </cell>
        </row>
        <row r="225">
          <cell r="A225">
            <v>10103.8942193079</v>
          </cell>
          <cell r="B225">
            <v>6662.56118709338</v>
          </cell>
          <cell r="C225">
            <v>8133.93308260358</v>
          </cell>
          <cell r="D225">
            <v>7743.74470989819</v>
          </cell>
          <cell r="E225">
            <v>7339.74319379668</v>
          </cell>
          <cell r="F225">
            <v>7777.91384656464</v>
          </cell>
          <cell r="G225">
            <v>7776.47362351829</v>
          </cell>
          <cell r="H225">
            <v>8448.24868542441</v>
          </cell>
          <cell r="I225">
            <v>7071.03431294701</v>
          </cell>
          <cell r="J225">
            <v>7456.01353385272</v>
          </cell>
          <cell r="K225">
            <v>8268.65197904843</v>
          </cell>
          <cell r="L225">
            <v>8266.2951577619</v>
          </cell>
          <cell r="M225">
            <v>8002.96248084694</v>
          </cell>
          <cell r="N225">
            <v>8585.84851917233</v>
          </cell>
          <cell r="O225">
            <v>8138.70397989899</v>
          </cell>
        </row>
        <row r="225">
          <cell r="Z225">
            <v>8314.06152903051</v>
          </cell>
          <cell r="AA225">
            <v>5482.33606252256</v>
          </cell>
          <cell r="AB225">
            <v>6693.06493654237</v>
          </cell>
          <cell r="AC225">
            <v>6371.99564700194</v>
          </cell>
          <cell r="AD225">
            <v>6039.5601137527</v>
          </cell>
          <cell r="AE225">
            <v>6400.11196517319</v>
          </cell>
          <cell r="AF225">
            <v>6398.92686735219</v>
          </cell>
          <cell r="AG225">
            <v>6951.70177543494</v>
          </cell>
          <cell r="AH225">
            <v>5818.4510917964</v>
          </cell>
          <cell r="AI225">
            <v>6135.23399357024</v>
          </cell>
          <cell r="AJ225">
            <v>6803.91934275985</v>
          </cell>
          <cell r="AK225">
            <v>6801.98001552979</v>
          </cell>
          <cell r="AL225">
            <v>6585.29484138263</v>
          </cell>
          <cell r="AM225">
            <v>7064.92678149037</v>
          </cell>
          <cell r="AN225">
            <v>6696.99070345974</v>
          </cell>
        </row>
        <row r="225"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5">
          <cell r="BX225">
            <v>4.65163490061492</v>
          </cell>
          <cell r="BY225">
            <v>3.14837232524039</v>
          </cell>
          <cell r="BZ225">
            <v>3.67696072484417</v>
          </cell>
          <cell r="CA225">
            <v>3.43926542041338</v>
          </cell>
          <cell r="CB225">
            <v>3.33136612907968</v>
          </cell>
          <cell r="CC225">
            <v>3.6724601367338</v>
          </cell>
          <cell r="CD225">
            <v>3.535902398591</v>
          </cell>
          <cell r="CE225">
            <v>3.85359902572931</v>
          </cell>
          <cell r="CF225">
            <v>3.3799517738688</v>
          </cell>
          <cell r="CG225">
            <v>3.50645104422425</v>
          </cell>
          <cell r="CH225">
            <v>3.73658145467239</v>
          </cell>
          <cell r="CI225">
            <v>3.78887154504677</v>
          </cell>
          <cell r="CJ225">
            <v>3.69941199554901</v>
          </cell>
          <cell r="CK225">
            <v>4.00630980444314</v>
          </cell>
          <cell r="CL225">
            <v>3.65890286358621</v>
          </cell>
          <cell r="CM225">
            <v>4.89682686864698</v>
          </cell>
          <cell r="CN225">
            <v>4.77075048621666</v>
          </cell>
          <cell r="CO225">
            <v>4.98704380653461</v>
          </cell>
          <cell r="CP225">
            <v>5.07594505993521</v>
          </cell>
          <cell r="CQ225">
            <v>4.96695331481016</v>
          </cell>
          <cell r="CR225">
            <v>4.77460685110021</v>
          </cell>
          <cell r="CS225">
            <v>4.95808552093586</v>
          </cell>
          <cell r="CT225">
            <v>4.94233005605932</v>
          </cell>
          <cell r="CU225">
            <v>4.71632820875608</v>
          </cell>
          <cell r="CV225">
            <v>4.79369597475032</v>
          </cell>
          <cell r="CW225">
            <v>4.98875111858232</v>
          </cell>
          <cell r="CX225">
            <v>4.91849920611466</v>
          </cell>
          <cell r="CY225">
            <v>4.87696523034693</v>
          </cell>
          <cell r="CZ225">
            <v>4.83136969673156</v>
          </cell>
          <cell r="DA225">
            <v>5.01459601950808</v>
          </cell>
        </row>
        <row r="226">
          <cell r="A226">
            <v>9995.45562679989</v>
          </cell>
          <cell r="B226">
            <v>6935.86407834108</v>
          </cell>
          <cell r="C226">
            <v>7144.47482753135</v>
          </cell>
          <cell r="D226">
            <v>7549.92203565516</v>
          </cell>
          <cell r="E226">
            <v>7908.11117462908</v>
          </cell>
          <cell r="F226">
            <v>7679.11061518868</v>
          </cell>
          <cell r="G226">
            <v>8671.10217725633</v>
          </cell>
          <cell r="H226">
            <v>7606.76661489446</v>
          </cell>
          <cell r="I226">
            <v>8516.02276735555</v>
          </cell>
          <cell r="J226">
            <v>9100.35610834139</v>
          </cell>
          <cell r="K226">
            <v>8511.66115967136</v>
          </cell>
          <cell r="L226">
            <v>7448.54439677552</v>
          </cell>
          <cell r="M226">
            <v>8288.68549513723</v>
          </cell>
          <cell r="N226">
            <v>9136.37713715521</v>
          </cell>
          <cell r="O226">
            <v>7995.00716498281</v>
          </cell>
        </row>
        <row r="226">
          <cell r="Z226">
            <v>8224.83205862391</v>
          </cell>
          <cell r="AA226">
            <v>5707.22529874923</v>
          </cell>
          <cell r="AB226">
            <v>5878.88214379723</v>
          </cell>
          <cell r="AC226">
            <v>6212.50727505339</v>
          </cell>
          <cell r="AD226">
            <v>6507.24576655193</v>
          </cell>
          <cell r="AE226">
            <v>6318.81102049811</v>
          </cell>
          <cell r="AF226">
            <v>7135.07836299949</v>
          </cell>
          <cell r="AG226">
            <v>6259.28224311316</v>
          </cell>
          <cell r="AH226">
            <v>7007.47016285256</v>
          </cell>
          <cell r="AI226">
            <v>7488.29302629234</v>
          </cell>
          <cell r="AJ226">
            <v>7003.88118281529</v>
          </cell>
          <cell r="AK226">
            <v>6129.08796077528</v>
          </cell>
          <cell r="AL226">
            <v>6820.40406457006</v>
          </cell>
          <cell r="AM226">
            <v>7517.93318714486</v>
          </cell>
          <cell r="AN226">
            <v>6578.74875290014</v>
          </cell>
        </row>
        <row r="226"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6">
          <cell r="BX226">
            <v>4.64030183763108</v>
          </cell>
          <cell r="BY226">
            <v>3.17742855895012</v>
          </cell>
          <cell r="BZ226">
            <v>3.33629686657151</v>
          </cell>
          <cell r="CA226">
            <v>3.49826820662955</v>
          </cell>
          <cell r="CB226">
            <v>3.62466560086106</v>
          </cell>
          <cell r="CC226">
            <v>3.63134069529333</v>
          </cell>
          <cell r="CD226">
            <v>3.97367444123189</v>
          </cell>
          <cell r="CE226">
            <v>3.52536179772994</v>
          </cell>
          <cell r="CF226">
            <v>3.95816645396929</v>
          </cell>
          <cell r="CG226">
            <v>4.22314976995789</v>
          </cell>
          <cell r="CH226">
            <v>3.81079893929459</v>
          </cell>
          <cell r="CI226">
            <v>3.43329257916389</v>
          </cell>
          <cell r="CJ226">
            <v>3.7516809481823</v>
          </cell>
          <cell r="CK226">
            <v>4.16759547208678</v>
          </cell>
          <cell r="CL226">
            <v>3.70290255743758</v>
          </cell>
          <cell r="CM226">
            <v>4.85610360068452</v>
          </cell>
          <cell r="CN226">
            <v>4.92103391314952</v>
          </cell>
          <cell r="CO226">
            <v>4.82766584195305</v>
          </cell>
          <cell r="CP226">
            <v>4.86542679735162</v>
          </cell>
          <cell r="CQ226">
            <v>4.91854216539529</v>
          </cell>
          <cell r="CR226">
            <v>4.76733318840108</v>
          </cell>
          <cell r="CS226">
            <v>4.91941657217609</v>
          </cell>
          <cell r="CT226">
            <v>4.86438540444985</v>
          </cell>
          <cell r="CU226">
            <v>4.85036408009684</v>
          </cell>
          <cell r="CV226">
            <v>4.85795494416365</v>
          </cell>
          <cell r="CW226">
            <v>5.03535239592276</v>
          </cell>
          <cell r="CX226">
            <v>4.89093819508752</v>
          </cell>
          <cell r="CY226">
            <v>4.98071099092851</v>
          </cell>
          <cell r="CZ226">
            <v>4.94219685259931</v>
          </cell>
          <cell r="DA226">
            <v>4.86752457199425</v>
          </cell>
        </row>
        <row r="227">
          <cell r="A227">
            <v>8944.81274256824</v>
          </cell>
          <cell r="B227">
            <v>7210.27066239473</v>
          </cell>
          <cell r="C227">
            <v>7903.99480607745</v>
          </cell>
          <cell r="D227">
            <v>5996.32378905645</v>
          </cell>
          <cell r="E227">
            <v>7794.26442423422</v>
          </cell>
          <cell r="F227">
            <v>6610.73671594476</v>
          </cell>
          <cell r="G227">
            <v>6929.14983485573</v>
          </cell>
          <cell r="H227">
            <v>8608.41396553618</v>
          </cell>
          <cell r="I227">
            <v>8495.97599102348</v>
          </cell>
          <cell r="J227">
            <v>9889.60235492013</v>
          </cell>
          <cell r="K227">
            <v>9309.50195179144</v>
          </cell>
          <cell r="L227">
            <v>8741.04151986675</v>
          </cell>
          <cell r="M227">
            <v>8649.76184153037</v>
          </cell>
          <cell r="N227">
            <v>8807.9356216262</v>
          </cell>
          <cell r="O227">
            <v>9144.01203513113</v>
          </cell>
        </row>
        <row r="227">
          <cell r="Z227">
            <v>7360.30305674187</v>
          </cell>
          <cell r="AA227">
            <v>5933.02271648481</v>
          </cell>
          <cell r="AB227">
            <v>6503.85858328658</v>
          </cell>
          <cell r="AC227">
            <v>4934.11786070931</v>
          </cell>
          <cell r="AD227">
            <v>6413.56615479845</v>
          </cell>
          <cell r="AE227">
            <v>5439.69192626312</v>
          </cell>
          <cell r="AF227">
            <v>5701.70043553843</v>
          </cell>
          <cell r="AG227">
            <v>7083.49492021263</v>
          </cell>
          <cell r="AH227">
            <v>6990.97452975647</v>
          </cell>
          <cell r="AI227">
            <v>8137.72993776285</v>
          </cell>
          <cell r="AJ227">
            <v>7660.39017747409</v>
          </cell>
          <cell r="AK227">
            <v>7192.62845063322</v>
          </cell>
          <cell r="AL227">
            <v>7117.51831531642</v>
          </cell>
          <cell r="AM227">
            <v>7247.67274008099</v>
          </cell>
          <cell r="AN227">
            <v>7524.21561747933</v>
          </cell>
        </row>
        <row r="227"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7">
          <cell r="BX227">
            <v>4.19713449890404</v>
          </cell>
          <cell r="BY227">
            <v>3.33188331117692</v>
          </cell>
          <cell r="BZ227">
            <v>3.67521658709419</v>
          </cell>
          <cell r="CA227">
            <v>2.7705555723905</v>
          </cell>
          <cell r="CB227">
            <v>3.50262999715535</v>
          </cell>
          <cell r="CC227">
            <v>3.06263611245708</v>
          </cell>
          <cell r="CD227">
            <v>3.1801382879541</v>
          </cell>
          <cell r="CE227">
            <v>3.98012745683188</v>
          </cell>
          <cell r="CF227">
            <v>3.96997966571814</v>
          </cell>
          <cell r="CG227">
            <v>4.50971133543796</v>
          </cell>
          <cell r="CH227">
            <v>4.28463636279684</v>
          </cell>
          <cell r="CI227">
            <v>4.06571527133309</v>
          </cell>
          <cell r="CJ227">
            <v>3.94346561386145</v>
          </cell>
          <cell r="CK227">
            <v>4.08226820826013</v>
          </cell>
          <cell r="CL227">
            <v>4.08418685111539</v>
          </cell>
          <cell r="CM227">
            <v>4.80451933559738</v>
          </cell>
          <cell r="CN227">
            <v>4.87857924164544</v>
          </cell>
          <cell r="CO227">
            <v>4.84836477439545</v>
          </cell>
          <cell r="CP227">
            <v>4.87921312964938</v>
          </cell>
          <cell r="CQ227">
            <v>5.01663439672647</v>
          </cell>
          <cell r="CR227">
            <v>4.86615614920353</v>
          </cell>
          <cell r="CS227">
            <v>4.91208106981931</v>
          </cell>
          <cell r="CT227">
            <v>4.8759331474501</v>
          </cell>
          <cell r="CU227">
            <v>4.82454735006317</v>
          </cell>
          <cell r="CV227">
            <v>4.94380878421647</v>
          </cell>
          <cell r="CW227">
            <v>4.8982850753627</v>
          </cell>
          <cell r="CX227">
            <v>4.84683015324302</v>
          </cell>
          <cell r="CY227">
            <v>4.94490179156262</v>
          </cell>
          <cell r="CZ227">
            <v>4.86411882587216</v>
          </cell>
          <cell r="DA227">
            <v>5.04734237546632</v>
          </cell>
        </row>
        <row r="228">
          <cell r="A228">
            <v>9853.46231425833</v>
          </cell>
          <cell r="B228">
            <v>7076.12812087349</v>
          </cell>
          <cell r="C228">
            <v>8185.60215938762</v>
          </cell>
          <cell r="D228">
            <v>7426.65931792745</v>
          </cell>
          <cell r="E228">
            <v>7954.8812767189</v>
          </cell>
          <cell r="F228">
            <v>7097.21676705969</v>
          </cell>
          <cell r="G228">
            <v>7087.15211591915</v>
          </cell>
          <cell r="H228">
            <v>8605.19224105372</v>
          </cell>
          <cell r="I228">
            <v>7975.18887471332</v>
          </cell>
          <cell r="J228">
            <v>8554.96581349183</v>
          </cell>
          <cell r="K228">
            <v>9277.33106851573</v>
          </cell>
          <cell r="L228">
            <v>8460.40430599883</v>
          </cell>
          <cell r="M228">
            <v>8966.58071062617</v>
          </cell>
          <cell r="N228">
            <v>8058.5031131177</v>
          </cell>
          <cell r="O228">
            <v>9077.07885463891</v>
          </cell>
        </row>
        <row r="228">
          <cell r="Z228">
            <v>8107.99184716114</v>
          </cell>
          <cell r="AA228">
            <v>5822.64256803305</v>
          </cell>
          <cell r="AB228">
            <v>6735.58120543895</v>
          </cell>
          <cell r="AC228">
            <v>6111.07966732316</v>
          </cell>
          <cell r="AD228">
            <v>6545.73087912869</v>
          </cell>
          <cell r="AE228">
            <v>5839.99551118054</v>
          </cell>
          <cell r="AF228">
            <v>5831.71374109919</v>
          </cell>
          <cell r="AG228">
            <v>7080.84390120992</v>
          </cell>
          <cell r="AH228">
            <v>6562.44113119268</v>
          </cell>
          <cell r="AI228">
            <v>7039.51472653041</v>
          </cell>
          <cell r="AJ228">
            <v>7633.91813637866</v>
          </cell>
          <cell r="AK228">
            <v>6961.70411465047</v>
          </cell>
          <cell r="AL228">
            <v>7378.21498474382</v>
          </cell>
          <cell r="AM228">
            <v>6630.99684736542</v>
          </cell>
          <cell r="AN228">
            <v>7469.13917181716</v>
          </cell>
        </row>
        <row r="228"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8">
          <cell r="BX228">
            <v>4.46862697773912</v>
          </cell>
          <cell r="BY228">
            <v>3.31360386454889</v>
          </cell>
          <cell r="BZ228">
            <v>3.75110019362479</v>
          </cell>
          <cell r="CA228">
            <v>3.41852729988895</v>
          </cell>
          <cell r="CB228">
            <v>3.62862446445135</v>
          </cell>
          <cell r="CC228">
            <v>3.25587859111425</v>
          </cell>
          <cell r="CD228">
            <v>3.21601542629166</v>
          </cell>
          <cell r="CE228">
            <v>3.91177602796388</v>
          </cell>
          <cell r="CF228">
            <v>3.65067041975953</v>
          </cell>
          <cell r="CG228">
            <v>4.08310976092314</v>
          </cell>
          <cell r="CH228">
            <v>4.20796206161755</v>
          </cell>
          <cell r="CI228">
            <v>3.9077390579996</v>
          </cell>
          <cell r="CJ228">
            <v>4.13108187485127</v>
          </cell>
          <cell r="CK228">
            <v>3.63138652384991</v>
          </cell>
          <cell r="CL228">
            <v>4.21174492011646</v>
          </cell>
          <cell r="CM228">
            <v>4.97102944690878</v>
          </cell>
          <cell r="CN228">
            <v>4.81422826745861</v>
          </cell>
          <cell r="CO228">
            <v>4.91952925425771</v>
          </cell>
          <cell r="CP228">
            <v>4.89763063194123</v>
          </cell>
          <cell r="CQ228">
            <v>4.94223346438204</v>
          </cell>
          <cell r="CR228">
            <v>4.91418437577209</v>
          </cell>
          <cell r="CS228">
            <v>4.96804144352096</v>
          </cell>
          <cell r="CT228">
            <v>4.95927481364</v>
          </cell>
          <cell r="CU228">
            <v>4.92492849342867</v>
          </cell>
          <cell r="CV228">
            <v>4.72344434653682</v>
          </cell>
          <cell r="CW228">
            <v>4.9703024654212</v>
          </cell>
          <cell r="CX228">
            <v>4.88086887964065</v>
          </cell>
          <cell r="CY228">
            <v>4.89321883269692</v>
          </cell>
          <cell r="CZ228">
            <v>5.00280389625279</v>
          </cell>
          <cell r="DA228">
            <v>4.85865012706279</v>
          </cell>
        </row>
        <row r="229">
          <cell r="A229">
            <v>8750.68365696043</v>
          </cell>
          <cell r="B229">
            <v>7931.12906680927</v>
          </cell>
          <cell r="C229">
            <v>8981.58376296432</v>
          </cell>
          <cell r="D229">
            <v>7402.52707535579</v>
          </cell>
          <cell r="E229">
            <v>7477.2877300304</v>
          </cell>
          <cell r="F229">
            <v>8010.04611987817</v>
          </cell>
          <cell r="G229">
            <v>8355.01015121398</v>
          </cell>
          <cell r="H229">
            <v>8893.2510083891</v>
          </cell>
          <cell r="I229">
            <v>7471.50216841869</v>
          </cell>
          <cell r="J229">
            <v>7707.22468301031</v>
          </cell>
          <cell r="K229">
            <v>8626.36117124145</v>
          </cell>
          <cell r="L229">
            <v>9419.30965410013</v>
          </cell>
          <cell r="M229">
            <v>9005.75901288456</v>
          </cell>
          <cell r="N229">
            <v>8156.04270263706</v>
          </cell>
          <cell r="O229">
            <v>9251.21901622158</v>
          </cell>
        </row>
        <row r="229">
          <cell r="Z229">
            <v>7200.56255201315</v>
          </cell>
          <cell r="AA229">
            <v>6526.18620354592</v>
          </cell>
          <cell r="AB229">
            <v>7390.56035352492</v>
          </cell>
          <cell r="AC229">
            <v>6091.22227914991</v>
          </cell>
          <cell r="AD229">
            <v>6152.73961785358</v>
          </cell>
          <cell r="AE229">
            <v>6591.12366435689</v>
          </cell>
          <cell r="AF229">
            <v>6874.97978157036</v>
          </cell>
          <cell r="AG229">
            <v>7317.87511547446</v>
          </cell>
          <cell r="AH229">
            <v>6147.97892715595</v>
          </cell>
          <cell r="AI229">
            <v>6341.94488201991</v>
          </cell>
          <cell r="AJ229">
            <v>7098.26290662154</v>
          </cell>
          <cell r="AK229">
            <v>7750.74622965953</v>
          </cell>
          <cell r="AL229">
            <v>7410.45313060215</v>
          </cell>
          <cell r="AM229">
            <v>6711.25799531278</v>
          </cell>
          <cell r="AN229">
            <v>7612.43164763376</v>
          </cell>
        </row>
        <row r="229"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29">
          <cell r="BX229">
            <v>4.05848747186431</v>
          </cell>
          <cell r="BY229">
            <v>3.60736976848538</v>
          </cell>
          <cell r="BZ229">
            <v>4.07580839869912</v>
          </cell>
          <cell r="CA229">
            <v>3.3390583857432</v>
          </cell>
          <cell r="CB229">
            <v>3.43612660274719</v>
          </cell>
          <cell r="CC229">
            <v>3.68297497206809</v>
          </cell>
          <cell r="CD229">
            <v>3.78704732091508</v>
          </cell>
          <cell r="CE229">
            <v>3.96900062770872</v>
          </cell>
          <cell r="CF229">
            <v>3.48986084899638</v>
          </cell>
          <cell r="CG229">
            <v>3.54379548693725</v>
          </cell>
          <cell r="CH229">
            <v>3.86027138629739</v>
          </cell>
          <cell r="CI229">
            <v>4.40917839635587</v>
          </cell>
          <cell r="CJ229">
            <v>4.07888648532273</v>
          </cell>
          <cell r="CK229">
            <v>3.75187535933375</v>
          </cell>
          <cell r="CL229">
            <v>4.15870413469026</v>
          </cell>
          <cell r="CM229">
            <v>4.86081792106418</v>
          </cell>
          <cell r="CN229">
            <v>4.95650940962531</v>
          </cell>
          <cell r="CO229">
            <v>4.96787595905272</v>
          </cell>
          <cell r="CP229">
            <v>4.9979000930631</v>
          </cell>
          <cell r="CQ229">
            <v>4.90576245280214</v>
          </cell>
          <cell r="CR229">
            <v>4.9030670015367</v>
          </cell>
          <cell r="CS229">
            <v>4.9736798749182</v>
          </cell>
          <cell r="CT229">
            <v>5.0513907151187</v>
          </cell>
          <cell r="CU229">
            <v>4.82648982622417</v>
          </cell>
          <cell r="CV229">
            <v>4.90298932927573</v>
          </cell>
          <cell r="CW229">
            <v>5.0378052961796</v>
          </cell>
          <cell r="CX229">
            <v>4.81607212688418</v>
          </cell>
          <cell r="CY229">
            <v>4.97748868221123</v>
          </cell>
          <cell r="CZ229">
            <v>4.9007513430834</v>
          </cell>
          <cell r="DA229">
            <v>5.01501824638894</v>
          </cell>
        </row>
        <row r="230">
          <cell r="A230">
            <v>9520.94430426439</v>
          </cell>
          <cell r="B230">
            <v>6430.55529467627</v>
          </cell>
          <cell r="C230">
            <v>7607.34569641064</v>
          </cell>
          <cell r="D230">
            <v>6572.90306312111</v>
          </cell>
          <cell r="E230">
            <v>7943.145833239</v>
          </cell>
          <cell r="F230">
            <v>6867.66332008672</v>
          </cell>
          <cell r="G230">
            <v>7455.49720472539</v>
          </cell>
          <cell r="H230">
            <v>7154.542361626</v>
          </cell>
          <cell r="I230">
            <v>8873.62404645928</v>
          </cell>
          <cell r="J230">
            <v>9460.48548625604</v>
          </cell>
          <cell r="K230">
            <v>9172.53476877018</v>
          </cell>
          <cell r="L230">
            <v>8992.84619514623</v>
          </cell>
          <cell r="M230">
            <v>8927.72474387933</v>
          </cell>
          <cell r="N230">
            <v>10666.6123685524</v>
          </cell>
          <cell r="O230">
            <v>10017.8279814818</v>
          </cell>
        </row>
        <row r="230">
          <cell r="Z230">
            <v>7834.37702750898</v>
          </cell>
          <cell r="AA230">
            <v>5291.42835676218</v>
          </cell>
          <cell r="AB230">
            <v>6259.75874447504</v>
          </cell>
          <cell r="AC230">
            <v>5408.5602347968</v>
          </cell>
          <cell r="AD230">
            <v>6536.07428563667</v>
          </cell>
          <cell r="AE230">
            <v>5651.10581767136</v>
          </cell>
          <cell r="AF230">
            <v>6134.80912845975</v>
          </cell>
          <cell r="AG230">
            <v>5887.16628613797</v>
          </cell>
          <cell r="AH230">
            <v>7301.72492965793</v>
          </cell>
          <cell r="AI230">
            <v>7784.62805726211</v>
          </cell>
          <cell r="AJ230">
            <v>7547.68575258803</v>
          </cell>
          <cell r="AK230">
            <v>7399.82772629176</v>
          </cell>
          <cell r="AL230">
            <v>7346.24207496356</v>
          </cell>
          <cell r="AM230">
            <v>8777.09817755169</v>
          </cell>
          <cell r="AN230">
            <v>8243.24131047644</v>
          </cell>
        </row>
        <row r="230"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0">
          <cell r="BX230">
            <v>4.23806892901494</v>
          </cell>
          <cell r="BY230">
            <v>2.97340086003118</v>
          </cell>
          <cell r="BZ230">
            <v>3.40850075079524</v>
          </cell>
          <cell r="CA230">
            <v>3.05171489816935</v>
          </cell>
          <cell r="CB230">
            <v>3.65726121401873</v>
          </cell>
          <cell r="CC230">
            <v>3.16855401308238</v>
          </cell>
          <cell r="CD230">
            <v>3.50965782722603</v>
          </cell>
          <cell r="CE230">
            <v>3.42509293225345</v>
          </cell>
          <cell r="CF230">
            <v>4.01380395929663</v>
          </cell>
          <cell r="CG230">
            <v>4.33185394918805</v>
          </cell>
          <cell r="CH230">
            <v>4.07497601171677</v>
          </cell>
          <cell r="CI230">
            <v>4.17471918308355</v>
          </cell>
          <cell r="CJ230">
            <v>4.08924651545805</v>
          </cell>
          <cell r="CK230">
            <v>4.8538817711116</v>
          </cell>
          <cell r="CL230">
            <v>4.52009764725297</v>
          </cell>
          <cell r="CM230">
            <v>5.06458177302426</v>
          </cell>
          <cell r="CN230">
            <v>4.87558343915232</v>
          </cell>
          <cell r="CO230">
            <v>5.03154472049466</v>
          </cell>
          <cell r="CP230">
            <v>4.8556217538236</v>
          </cell>
          <cell r="CQ230">
            <v>4.8963013001972</v>
          </cell>
          <cell r="CR230">
            <v>4.88629249440784</v>
          </cell>
          <cell r="CS230">
            <v>4.78898430267773</v>
          </cell>
          <cell r="CT230">
            <v>4.7091343273819</v>
          </cell>
          <cell r="CU230">
            <v>4.98398178823483</v>
          </cell>
          <cell r="CV230">
            <v>4.92346887781976</v>
          </cell>
          <cell r="CW230">
            <v>5.07453075638331</v>
          </cell>
          <cell r="CX230">
            <v>4.85625493138029</v>
          </cell>
          <cell r="CY230">
            <v>4.92185798539076</v>
          </cell>
          <cell r="CZ230">
            <v>4.95414710452504</v>
          </cell>
          <cell r="DA230">
            <v>4.99640152290822</v>
          </cell>
        </row>
        <row r="231">
          <cell r="A231">
            <v>10084.6970284393</v>
          </cell>
          <cell r="B231">
            <v>7700.20238589519</v>
          </cell>
          <cell r="C231">
            <v>7666.44300956414</v>
          </cell>
          <cell r="D231">
            <v>8752.30909306491</v>
          </cell>
          <cell r="E231">
            <v>7642.19985604392</v>
          </cell>
          <cell r="F231">
            <v>10332.2318522663</v>
          </cell>
          <cell r="G231">
            <v>8158.05601645324</v>
          </cell>
          <cell r="H231">
            <v>7584.83009043438</v>
          </cell>
          <cell r="I231">
            <v>8633.53843817538</v>
          </cell>
          <cell r="J231">
            <v>8387.22923267528</v>
          </cell>
          <cell r="K231">
            <v>8562.87740139601</v>
          </cell>
          <cell r="L231">
            <v>7330.05869637298</v>
          </cell>
          <cell r="M231">
            <v>8334.85993708806</v>
          </cell>
          <cell r="N231">
            <v>10264.4260858944</v>
          </cell>
          <cell r="O231">
            <v>9770.79424289201</v>
          </cell>
        </row>
        <row r="231">
          <cell r="Z231">
            <v>8298.26498340148</v>
          </cell>
          <cell r="AA231">
            <v>6336.16653467947</v>
          </cell>
          <cell r="AB231">
            <v>6308.38739072706</v>
          </cell>
          <cell r="AC231">
            <v>7201.90005372198</v>
          </cell>
          <cell r="AD231">
            <v>6288.43873868756</v>
          </cell>
          <cell r="AE231">
            <v>8501.95078129343</v>
          </cell>
          <cell r="AF231">
            <v>6712.91466496723</v>
          </cell>
          <cell r="AG231">
            <v>6241.23161727172</v>
          </cell>
          <cell r="AH231">
            <v>7104.16877198431</v>
          </cell>
          <cell r="AI231">
            <v>6901.49148288709</v>
          </cell>
          <cell r="AJ231">
            <v>7046.02483314872</v>
          </cell>
          <cell r="AK231">
            <v>6031.59115587262</v>
          </cell>
          <cell r="AL231">
            <v>6858.39903394675</v>
          </cell>
          <cell r="AM231">
            <v>8446.15632210738</v>
          </cell>
          <cell r="AN231">
            <v>8039.96783415114</v>
          </cell>
        </row>
        <row r="231"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1">
          <cell r="BX231">
            <v>4.6136286272493</v>
          </cell>
          <cell r="BY231">
            <v>3.5869330869901</v>
          </cell>
          <cell r="BZ231">
            <v>3.49549401171144</v>
          </cell>
          <cell r="CA231">
            <v>4.02591117919765</v>
          </cell>
          <cell r="CB231">
            <v>3.51783142692224</v>
          </cell>
          <cell r="CC231">
            <v>4.79293849122921</v>
          </cell>
          <cell r="CD231">
            <v>3.72664655427356</v>
          </cell>
          <cell r="CE231">
            <v>3.62418969532514</v>
          </cell>
          <cell r="CF231">
            <v>3.88172180854553</v>
          </cell>
          <cell r="CG231">
            <v>3.78321091124246</v>
          </cell>
          <cell r="CH231">
            <v>3.90287527697453</v>
          </cell>
          <cell r="CI231">
            <v>3.46049810974098</v>
          </cell>
          <cell r="CJ231">
            <v>3.86481484458596</v>
          </cell>
          <cell r="CK231">
            <v>4.75446118610172</v>
          </cell>
          <cell r="CL231">
            <v>4.45815538345663</v>
          </cell>
          <cell r="CM231">
            <v>4.92778556622127</v>
          </cell>
          <cell r="CN231">
            <v>4.8396108731294</v>
          </cell>
          <cell r="CO231">
            <v>4.94443791560596</v>
          </cell>
          <cell r="CP231">
            <v>4.90106019373935</v>
          </cell>
          <cell r="CQ231">
            <v>4.89750564857193</v>
          </cell>
          <cell r="CR231">
            <v>4.85986120660319</v>
          </cell>
          <cell r="CS231">
            <v>4.93514658808114</v>
          </cell>
          <cell r="CT231">
            <v>4.71809318560517</v>
          </cell>
          <cell r="CU231">
            <v>5.01413471845917</v>
          </cell>
          <cell r="CV231">
            <v>4.99792274000304</v>
          </cell>
          <cell r="CW231">
            <v>4.94614258850449</v>
          </cell>
          <cell r="CX231">
            <v>4.77529729891985</v>
          </cell>
          <cell r="CY231">
            <v>4.86184593445721</v>
          </cell>
          <cell r="CZ231">
            <v>4.86704032305216</v>
          </cell>
          <cell r="DA231">
            <v>4.94090206375484</v>
          </cell>
        </row>
        <row r="232">
          <cell r="A232">
            <v>8720.08316849042</v>
          </cell>
          <cell r="B232">
            <v>7078.41716539219</v>
          </cell>
          <cell r="C232">
            <v>6372.15910507344</v>
          </cell>
          <cell r="D232">
            <v>7283.20283248631</v>
          </cell>
          <cell r="E232">
            <v>6975.60682926771</v>
          </cell>
          <cell r="F232">
            <v>7002.13193172203</v>
          </cell>
          <cell r="G232">
            <v>7994.27397275176</v>
          </cell>
          <cell r="H232">
            <v>7757.99289114695</v>
          </cell>
          <cell r="I232">
            <v>7479.69798202799</v>
          </cell>
          <cell r="J232">
            <v>8380.63687606736</v>
          </cell>
          <cell r="K232">
            <v>7175.17597994382</v>
          </cell>
          <cell r="L232">
            <v>7650.70428720302</v>
          </cell>
          <cell r="M232">
            <v>8242.87661138604</v>
          </cell>
          <cell r="N232">
            <v>7972.75583180554</v>
          </cell>
          <cell r="O232">
            <v>8094.10551300757</v>
          </cell>
        </row>
        <row r="232">
          <cell r="Z232">
            <v>7175.38272150069</v>
          </cell>
          <cell r="AA232">
            <v>5824.52612466557</v>
          </cell>
          <cell r="AB232">
            <v>5243.37663503186</v>
          </cell>
          <cell r="AC232">
            <v>5993.03547358874</v>
          </cell>
          <cell r="AD232">
            <v>5739.927905226</v>
          </cell>
          <cell r="AE232">
            <v>5761.75427524556</v>
          </cell>
          <cell r="AF232">
            <v>6578.14544043574</v>
          </cell>
          <cell r="AG232">
            <v>6383.71986471521</v>
          </cell>
          <cell r="AH232">
            <v>6154.72291092589</v>
          </cell>
          <cell r="AI232">
            <v>6896.06691516399</v>
          </cell>
          <cell r="AJ232">
            <v>5904.14480635377</v>
          </cell>
          <cell r="AK232">
            <v>6295.43667061277</v>
          </cell>
          <cell r="AL232">
            <v>6782.70989736908</v>
          </cell>
          <cell r="AM232">
            <v>6560.43908445713</v>
          </cell>
          <cell r="AN232">
            <v>6660.29253641766</v>
          </cell>
        </row>
        <row r="232"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2">
          <cell r="BX232">
            <v>4.04388521590672</v>
          </cell>
          <cell r="BY232">
            <v>3.19781870947344</v>
          </cell>
          <cell r="BZ232">
            <v>2.90460202816687</v>
          </cell>
          <cell r="CA232">
            <v>3.37051719581212</v>
          </cell>
          <cell r="CB232">
            <v>3.13932868081477</v>
          </cell>
          <cell r="CC232">
            <v>3.26453832770497</v>
          </cell>
          <cell r="CD232">
            <v>3.57269400387811</v>
          </cell>
          <cell r="CE232">
            <v>3.54926376020225</v>
          </cell>
          <cell r="CF232">
            <v>3.57466843262135</v>
          </cell>
          <cell r="CG232">
            <v>3.74070047065171</v>
          </cell>
          <cell r="CH232">
            <v>3.21135297842193</v>
          </cell>
          <cell r="CI232">
            <v>3.4776613378895</v>
          </cell>
          <cell r="CJ232">
            <v>3.83102044747774</v>
          </cell>
          <cell r="CK232">
            <v>3.74476996170029</v>
          </cell>
          <cell r="CL232">
            <v>3.7722048617433</v>
          </cell>
          <cell r="CM232">
            <v>4.8613107813507</v>
          </cell>
          <cell r="CN232">
            <v>4.99015337352542</v>
          </cell>
          <cell r="CO232">
            <v>4.94574309979038</v>
          </cell>
          <cell r="CP232">
            <v>4.87144088465329</v>
          </cell>
          <cell r="CQ232">
            <v>5.00929704284742</v>
          </cell>
          <cell r="CR232">
            <v>4.83548562361505</v>
          </cell>
          <cell r="CS232">
            <v>5.04446119807725</v>
          </cell>
          <cell r="CT232">
            <v>4.92768209032077</v>
          </cell>
          <cell r="CU232">
            <v>4.71715205712565</v>
          </cell>
          <cell r="CV232">
            <v>5.05074762397544</v>
          </cell>
          <cell r="CW232">
            <v>5.03704803059009</v>
          </cell>
          <cell r="CX232">
            <v>4.95958922520505</v>
          </cell>
          <cell r="CY232">
            <v>4.85060497506391</v>
          </cell>
          <cell r="CZ232">
            <v>4.79970889925653</v>
          </cell>
          <cell r="DA232">
            <v>4.8373239208621</v>
          </cell>
        </row>
        <row r="233">
          <cell r="A233">
            <v>8798.69488151582</v>
          </cell>
          <cell r="B233">
            <v>7500.18946674363</v>
          </cell>
          <cell r="C233">
            <v>7070.55083062697</v>
          </cell>
          <cell r="D233">
            <v>5951.62049232938</v>
          </cell>
          <cell r="E233">
            <v>8007.3286945081</v>
          </cell>
          <cell r="F233">
            <v>9441.72960203292</v>
          </cell>
          <cell r="G233">
            <v>7485.70030408268</v>
          </cell>
          <cell r="H233">
            <v>7894.60322580188</v>
          </cell>
          <cell r="I233">
            <v>7695.93414612635</v>
          </cell>
          <cell r="J233">
            <v>7255.82425285592</v>
          </cell>
          <cell r="K233">
            <v>6573.04276441122</v>
          </cell>
          <cell r="L233">
            <v>6845.41111935174</v>
          </cell>
          <cell r="M233">
            <v>8416.27024009118</v>
          </cell>
          <cell r="N233">
            <v>9214.73730623974</v>
          </cell>
          <cell r="O233">
            <v>8525.83422249883</v>
          </cell>
        </row>
        <row r="233">
          <cell r="Z233">
            <v>7240.06893107587</v>
          </cell>
          <cell r="AA233">
            <v>6171.5844754919</v>
          </cell>
          <cell r="AB233">
            <v>5818.05325491591</v>
          </cell>
          <cell r="AC233">
            <v>4897.33343368818</v>
          </cell>
          <cell r="AD233">
            <v>6588.88761148095</v>
          </cell>
          <cell r="AE233">
            <v>7769.19464395852</v>
          </cell>
          <cell r="AF233">
            <v>6159.66196450232</v>
          </cell>
          <cell r="AG233">
            <v>6496.13065437412</v>
          </cell>
          <cell r="AH233">
            <v>6332.65438309825</v>
          </cell>
          <cell r="AI233">
            <v>5970.50681377859</v>
          </cell>
          <cell r="AJ233">
            <v>5408.67518900123</v>
          </cell>
          <cell r="AK233">
            <v>5632.79543535229</v>
          </cell>
          <cell r="AL233">
            <v>6925.38808327503</v>
          </cell>
          <cell r="AM233">
            <v>7582.41241199156</v>
          </cell>
          <cell r="AN233">
            <v>7015.54358879904</v>
          </cell>
        </row>
        <row r="233"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3">
          <cell r="BX233">
            <v>4.05701156994262</v>
          </cell>
          <cell r="BY233">
            <v>3.45332578632955</v>
          </cell>
          <cell r="BZ233">
            <v>3.17346964345454</v>
          </cell>
          <cell r="CA233">
            <v>2.82746064510428</v>
          </cell>
          <cell r="CB233">
            <v>3.69647641429503</v>
          </cell>
          <cell r="CC233">
            <v>4.30780557457998</v>
          </cell>
          <cell r="CD233">
            <v>3.42304507249563</v>
          </cell>
          <cell r="CE233">
            <v>3.65321332918205</v>
          </cell>
          <cell r="CF233">
            <v>3.64157511807935</v>
          </cell>
          <cell r="CG233">
            <v>3.22111989910603</v>
          </cell>
          <cell r="CH233">
            <v>3.08872744049599</v>
          </cell>
          <cell r="CI233">
            <v>3.22287175983381</v>
          </cell>
          <cell r="CJ233">
            <v>3.9083193381609</v>
          </cell>
          <cell r="CK233">
            <v>4.17930614339374</v>
          </cell>
          <cell r="CL233">
            <v>3.96899385580216</v>
          </cell>
          <cell r="CM233">
            <v>4.88926515210785</v>
          </cell>
          <cell r="CN233">
            <v>4.89628018437195</v>
          </cell>
          <cell r="CO233">
            <v>5.02285312990258</v>
          </cell>
          <cell r="CP233">
            <v>4.74537175127453</v>
          </cell>
          <cell r="CQ233">
            <v>4.88350116639725</v>
          </cell>
          <cell r="CR233">
            <v>4.94113868638186</v>
          </cell>
          <cell r="CS233">
            <v>4.93005083097325</v>
          </cell>
          <cell r="CT233">
            <v>4.87177085690389</v>
          </cell>
          <cell r="CU233">
            <v>4.76434989621642</v>
          </cell>
          <cell r="CV233">
            <v>5.07821919916786</v>
          </cell>
          <cell r="CW233">
            <v>4.79753829838251</v>
          </cell>
          <cell r="CX233">
            <v>4.78837428580619</v>
          </cell>
          <cell r="CY233">
            <v>4.85468671823108</v>
          </cell>
          <cell r="CZ233">
            <v>4.97061759125507</v>
          </cell>
          <cell r="DA233">
            <v>4.84270524593394</v>
          </cell>
        </row>
        <row r="234">
          <cell r="A234">
            <v>11496.8323108854</v>
          </cell>
          <cell r="B234">
            <v>7117.00506539915</v>
          </cell>
          <cell r="C234">
            <v>7870.5912667909</v>
          </cell>
          <cell r="D234">
            <v>6795.9150813571</v>
          </cell>
          <cell r="E234">
            <v>6367.24791410253</v>
          </cell>
          <cell r="F234">
            <v>7387.41949695167</v>
          </cell>
          <cell r="G234">
            <v>8420.97756373526</v>
          </cell>
          <cell r="H234">
            <v>8922.66766097928</v>
          </cell>
          <cell r="I234">
            <v>6422.57363873373</v>
          </cell>
          <cell r="J234">
            <v>8492.68179472501</v>
          </cell>
          <cell r="K234">
            <v>7478.6164902635</v>
          </cell>
          <cell r="L234">
            <v>8848.84687641436</v>
          </cell>
          <cell r="M234">
            <v>8024.98751928696</v>
          </cell>
          <cell r="N234">
            <v>9341.8437036997</v>
          </cell>
          <cell r="O234">
            <v>10256.9219115683</v>
          </cell>
        </row>
        <row r="234">
          <cell r="Z234">
            <v>9460.25058724283</v>
          </cell>
          <cell r="AA234">
            <v>5856.27845381416</v>
          </cell>
          <cell r="AB234">
            <v>6476.37224238794</v>
          </cell>
          <cell r="AC234">
            <v>5592.06726694527</v>
          </cell>
          <cell r="AD234">
            <v>5239.33542646151</v>
          </cell>
          <cell r="AE234">
            <v>6078.7909003488</v>
          </cell>
          <cell r="AF234">
            <v>6929.2615381593</v>
          </cell>
          <cell r="AG234">
            <v>7342.08081817723</v>
          </cell>
          <cell r="AH234">
            <v>5284.86059415804</v>
          </cell>
          <cell r="AI234">
            <v>6988.26387680229</v>
          </cell>
          <cell r="AJ234">
            <v>6153.83299770253</v>
          </cell>
          <cell r="AK234">
            <v>7281.33685830667</v>
          </cell>
          <cell r="AL234">
            <v>6603.4183015847</v>
          </cell>
          <cell r="AM234">
            <v>7687.00281904432</v>
          </cell>
          <cell r="AN234">
            <v>8439.9814586619</v>
          </cell>
        </row>
        <row r="234"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4">
          <cell r="BX234">
            <v>5.19939755858098</v>
          </cell>
          <cell r="BY234">
            <v>3.2684756427366</v>
          </cell>
          <cell r="BZ234">
            <v>3.49277093659869</v>
          </cell>
          <cell r="CA234">
            <v>3.12534564665652</v>
          </cell>
          <cell r="CB234">
            <v>3.02838693786444</v>
          </cell>
          <cell r="CC234">
            <v>3.46602477700553</v>
          </cell>
          <cell r="CD234">
            <v>3.80051288304345</v>
          </cell>
          <cell r="CE234">
            <v>4.11223641746322</v>
          </cell>
          <cell r="CF234">
            <v>2.99921263784455</v>
          </cell>
          <cell r="CG234">
            <v>3.88941183619833</v>
          </cell>
          <cell r="CH234">
            <v>3.45633600073007</v>
          </cell>
          <cell r="CI234">
            <v>4.01048725859341</v>
          </cell>
          <cell r="CJ234">
            <v>3.7211514439865</v>
          </cell>
          <cell r="CK234">
            <v>4.15073393558934</v>
          </cell>
          <cell r="CL234">
            <v>4.81972553641524</v>
          </cell>
          <cell r="CM234">
            <v>4.98490343689799</v>
          </cell>
          <cell r="CN234">
            <v>4.90889339783079</v>
          </cell>
          <cell r="CO234">
            <v>5.08005990592165</v>
          </cell>
          <cell r="CP234">
            <v>4.90209211086661</v>
          </cell>
          <cell r="CQ234">
            <v>4.73993050711793</v>
          </cell>
          <cell r="CR234">
            <v>4.80499209217414</v>
          </cell>
          <cell r="CS234">
            <v>4.99518848401724</v>
          </cell>
          <cell r="CT234">
            <v>4.89156942129878</v>
          </cell>
          <cell r="CU234">
            <v>4.82762373640391</v>
          </cell>
          <cell r="CV234">
            <v>4.92257678947913</v>
          </cell>
          <cell r="CW234">
            <v>4.87794486082965</v>
          </cell>
          <cell r="CX234">
            <v>4.97417565962955</v>
          </cell>
          <cell r="CY234">
            <v>4.8618169034425</v>
          </cell>
          <cell r="CZ234">
            <v>5.07386935005306</v>
          </cell>
          <cell r="DA234">
            <v>4.79762523785631</v>
          </cell>
        </row>
        <row r="235">
          <cell r="A235">
            <v>9053.87112244453</v>
          </cell>
          <cell r="B235">
            <v>7821.08024404201</v>
          </cell>
          <cell r="C235">
            <v>6432.67399923624</v>
          </cell>
          <cell r="D235">
            <v>7133.86436104992</v>
          </cell>
          <cell r="E235">
            <v>7177.72725518669</v>
          </cell>
          <cell r="F235">
            <v>6361.55168746607</v>
          </cell>
          <cell r="G235">
            <v>7227.54498254058</v>
          </cell>
          <cell r="H235">
            <v>7995.87453600061</v>
          </cell>
          <cell r="I235">
            <v>8782.05185970827</v>
          </cell>
          <cell r="J235">
            <v>8346.82590412813</v>
          </cell>
          <cell r="K235">
            <v>8301.01018779864</v>
          </cell>
          <cell r="L235">
            <v>7443.50766452688</v>
          </cell>
          <cell r="M235">
            <v>9122.54006554961</v>
          </cell>
          <cell r="N235">
            <v>9035.70402189463</v>
          </cell>
          <cell r="O235">
            <v>8600.80421368255</v>
          </cell>
        </row>
        <row r="235">
          <cell r="Z235">
            <v>7450.0425236115</v>
          </cell>
          <cell r="AA235">
            <v>6435.63174366886</v>
          </cell>
          <cell r="AB235">
            <v>5293.17174794296</v>
          </cell>
          <cell r="AC235">
            <v>5870.15124566394</v>
          </cell>
          <cell r="AD235">
            <v>5906.24414141076</v>
          </cell>
          <cell r="AE235">
            <v>5234.64824568637</v>
          </cell>
          <cell r="AF235">
            <v>5947.23701420482</v>
          </cell>
          <cell r="AG235">
            <v>6579.46247533764</v>
          </cell>
          <cell r="AH235">
            <v>7226.3741017028</v>
          </cell>
          <cell r="AI235">
            <v>6868.24531539686</v>
          </cell>
          <cell r="AJ235">
            <v>6830.54552596002</v>
          </cell>
          <cell r="AK235">
            <v>6124.94344966783</v>
          </cell>
          <cell r="AL235">
            <v>7506.54725393796</v>
          </cell>
          <cell r="AM235">
            <v>7435.09359515901</v>
          </cell>
          <cell r="AN235">
            <v>7077.2331815445</v>
          </cell>
        </row>
        <row r="235"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5">
          <cell r="BX235">
            <v>4.18851035396908</v>
          </cell>
          <cell r="BY235">
            <v>3.57807738543096</v>
          </cell>
          <cell r="BZ235">
            <v>2.98083329681807</v>
          </cell>
          <cell r="CA235">
            <v>3.25531687896484</v>
          </cell>
          <cell r="CB235">
            <v>3.22647564167203</v>
          </cell>
          <cell r="CC235">
            <v>2.95710010663194</v>
          </cell>
          <cell r="CD235">
            <v>3.41456691879769</v>
          </cell>
          <cell r="CE235">
            <v>3.65744229644073</v>
          </cell>
          <cell r="CF235">
            <v>4.04932098518075</v>
          </cell>
          <cell r="CG235">
            <v>3.73656231119536</v>
          </cell>
          <cell r="CH235">
            <v>3.8690645548616</v>
          </cell>
          <cell r="CI235">
            <v>3.4202772523329</v>
          </cell>
          <cell r="CJ235">
            <v>4.24323371411542</v>
          </cell>
          <cell r="CK235">
            <v>4.10587073754505</v>
          </cell>
          <cell r="CL235">
            <v>3.9275933718204</v>
          </cell>
          <cell r="CM235">
            <v>4.87311088721866</v>
          </cell>
          <cell r="CN235">
            <v>4.92774914893292</v>
          </cell>
          <cell r="CO235">
            <v>4.86502899065285</v>
          </cell>
          <cell r="CP235">
            <v>4.94041187093837</v>
          </cell>
          <cell r="CQ235">
            <v>5.01522174517334</v>
          </cell>
          <cell r="CR235">
            <v>4.84985341240644</v>
          </cell>
          <cell r="CS235">
            <v>4.77184967417612</v>
          </cell>
          <cell r="CT235">
            <v>4.92856021474576</v>
          </cell>
          <cell r="CU235">
            <v>4.88928521166888</v>
          </cell>
          <cell r="CV235">
            <v>5.03594183262056</v>
          </cell>
          <cell r="CW235">
            <v>4.83678240397413</v>
          </cell>
          <cell r="CX235">
            <v>4.90623003557551</v>
          </cell>
          <cell r="CY235">
            <v>4.84674761587781</v>
          </cell>
          <cell r="CZ235">
            <v>4.96121790988758</v>
          </cell>
          <cell r="DA235">
            <v>4.93678395746199</v>
          </cell>
        </row>
        <row r="236">
          <cell r="A236">
            <v>8325.45206284444</v>
          </cell>
          <cell r="B236">
            <v>7144.29997589196</v>
          </cell>
          <cell r="C236">
            <v>7370.75969606419</v>
          </cell>
          <cell r="D236">
            <v>7600.82294516845</v>
          </cell>
          <cell r="E236">
            <v>7992.33520259644</v>
          </cell>
          <cell r="F236">
            <v>8146.16409894448</v>
          </cell>
          <cell r="G236">
            <v>7605.09265067371</v>
          </cell>
          <cell r="H236">
            <v>7730.26584786844</v>
          </cell>
          <cell r="I236">
            <v>7387.16840218524</v>
          </cell>
          <cell r="J236">
            <v>8067.48789944687</v>
          </cell>
          <cell r="K236">
            <v>9795.58099346342</v>
          </cell>
          <cell r="L236">
            <v>8001.23135930698</v>
          </cell>
          <cell r="M236">
            <v>7535.30076685892</v>
          </cell>
          <cell r="N236">
            <v>8853.500278868</v>
          </cell>
          <cell r="O236">
            <v>9200.82265733681</v>
          </cell>
        </row>
        <row r="236">
          <cell r="Z236">
            <v>6850.65769742628</v>
          </cell>
          <cell r="AA236">
            <v>5878.73826587681</v>
          </cell>
          <cell r="AB236">
            <v>6065.08226418996</v>
          </cell>
          <cell r="AC236">
            <v>6254.39145202433</v>
          </cell>
          <cell r="AD236">
            <v>6576.55010956507</v>
          </cell>
          <cell r="AE236">
            <v>6703.12931570289</v>
          </cell>
          <cell r="AF236">
            <v>6257.90480969722</v>
          </cell>
          <cell r="AG236">
            <v>6360.90446910317</v>
          </cell>
          <cell r="AH236">
            <v>6078.58428522671</v>
          </cell>
          <cell r="AI236">
            <v>6638.39004297342</v>
          </cell>
          <cell r="AJ236">
            <v>8060.36378890704</v>
          </cell>
          <cell r="AK236">
            <v>6583.87037565832</v>
          </cell>
          <cell r="AL236">
            <v>6200.47605958677</v>
          </cell>
          <cell r="AM236">
            <v>7285.16594375424</v>
          </cell>
          <cell r="AN236">
            <v>7570.96264375144</v>
          </cell>
        </row>
        <row r="236"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6">
          <cell r="BX236">
            <v>3.82275860167616</v>
          </cell>
          <cell r="BY236">
            <v>3.2836310831726</v>
          </cell>
          <cell r="BZ236">
            <v>3.31890226318397</v>
          </cell>
          <cell r="CA236">
            <v>3.48541068438752</v>
          </cell>
          <cell r="CB236">
            <v>3.69531796340614</v>
          </cell>
          <cell r="CC236">
            <v>3.85557327196917</v>
          </cell>
          <cell r="CD236">
            <v>3.49914660038154</v>
          </cell>
          <cell r="CE236">
            <v>3.50735237436486</v>
          </cell>
          <cell r="CF236">
            <v>3.37436487494052</v>
          </cell>
          <cell r="CG236">
            <v>3.65213909053323</v>
          </cell>
          <cell r="CH236">
            <v>4.37931816286993</v>
          </cell>
          <cell r="CI236">
            <v>3.69317931251384</v>
          </cell>
          <cell r="CJ236">
            <v>3.44056522752808</v>
          </cell>
          <cell r="CK236">
            <v>4.00814184546817</v>
          </cell>
          <cell r="CL236">
            <v>4.15329567173396</v>
          </cell>
          <cell r="CM236">
            <v>4.9097856166483</v>
          </cell>
          <cell r="CN236">
            <v>4.90497617647029</v>
          </cell>
          <cell r="CO236">
            <v>5.00667462306215</v>
          </cell>
          <cell r="CP236">
            <v>4.91629842170325</v>
          </cell>
          <cell r="CQ236">
            <v>4.87588502101448</v>
          </cell>
          <cell r="CR236">
            <v>4.76316660475793</v>
          </cell>
          <cell r="CS236">
            <v>4.89975032261652</v>
          </cell>
          <cell r="CT236">
            <v>4.96874384768521</v>
          </cell>
          <cell r="CU236">
            <v>4.93534522589445</v>
          </cell>
          <cell r="CV236">
            <v>4.97992259601855</v>
          </cell>
          <cell r="CW236">
            <v>5.04260883577527</v>
          </cell>
          <cell r="CX236">
            <v>4.88413897697345</v>
          </cell>
          <cell r="CY236">
            <v>4.93744618087314</v>
          </cell>
          <cell r="CZ236">
            <v>4.97970369301645</v>
          </cell>
          <cell r="DA236">
            <v>4.99419377934113</v>
          </cell>
        </row>
        <row r="237">
          <cell r="A237">
            <v>9852.67403867365</v>
          </cell>
          <cell r="B237">
            <v>9504.69729449358</v>
          </cell>
          <cell r="C237">
            <v>7304.99395235384</v>
          </cell>
          <cell r="D237">
            <v>7442.93303162576</v>
          </cell>
          <cell r="E237">
            <v>6363.26025855465</v>
          </cell>
          <cell r="F237">
            <v>7105.28553774845</v>
          </cell>
          <cell r="G237">
            <v>8053.40569695063</v>
          </cell>
          <cell r="H237">
            <v>8339.34259863244</v>
          </cell>
          <cell r="I237">
            <v>8008.17087841363</v>
          </cell>
          <cell r="J237">
            <v>7551.15307362012</v>
          </cell>
          <cell r="K237">
            <v>8443.57642108588</v>
          </cell>
          <cell r="L237">
            <v>7218.56687717798</v>
          </cell>
          <cell r="M237">
            <v>9446.07969788319</v>
          </cell>
          <cell r="N237">
            <v>8861.18119062295</v>
          </cell>
          <cell r="O237">
            <v>7631.4050920367</v>
          </cell>
        </row>
        <row r="237">
          <cell r="Z237">
            <v>8107.34320896575</v>
          </cell>
          <cell r="AA237">
            <v>7821.008059469</v>
          </cell>
          <cell r="AB237">
            <v>6010.96645222259</v>
          </cell>
          <cell r="AC237">
            <v>6124.47060888063</v>
          </cell>
          <cell r="AD237">
            <v>5236.05415561069</v>
          </cell>
          <cell r="AE237">
            <v>5846.63495677587</v>
          </cell>
          <cell r="AF237">
            <v>6626.80240206223</v>
          </cell>
          <cell r="AG237">
            <v>6862.08762401755</v>
          </cell>
          <cell r="AH237">
            <v>6589.58060852321</v>
          </cell>
          <cell r="AI237">
            <v>6213.52024343598</v>
          </cell>
          <cell r="AJ237">
            <v>6947.85716935067</v>
          </cell>
          <cell r="AK237">
            <v>5939.84931607788</v>
          </cell>
          <cell r="AL237">
            <v>7772.77415140103</v>
          </cell>
          <cell r="AM237">
            <v>7291.48623685545</v>
          </cell>
          <cell r="AN237">
            <v>6279.55619001877</v>
          </cell>
        </row>
        <row r="237"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7">
          <cell r="BX237">
            <v>4.54175289180971</v>
          </cell>
          <cell r="BY237">
            <v>4.2927030716087</v>
          </cell>
          <cell r="BZ237">
            <v>3.39400385829461</v>
          </cell>
          <cell r="CA237">
            <v>3.48946222886957</v>
          </cell>
          <cell r="CB237">
            <v>3.03664478506026</v>
          </cell>
          <cell r="CC237">
            <v>3.28532762646058</v>
          </cell>
          <cell r="CD237">
            <v>3.66508994486096</v>
          </cell>
          <cell r="CE237">
            <v>3.83217278040118</v>
          </cell>
          <cell r="CF237">
            <v>3.73835032721564</v>
          </cell>
          <cell r="CG237">
            <v>3.35216682135216</v>
          </cell>
          <cell r="CH237">
            <v>3.84307792016844</v>
          </cell>
          <cell r="CI237">
            <v>3.3557549544029</v>
          </cell>
          <cell r="CJ237">
            <v>4.36605503626121</v>
          </cell>
          <cell r="CK237">
            <v>4.03498149145032</v>
          </cell>
          <cell r="CL237">
            <v>3.53837241515662</v>
          </cell>
          <cell r="CM237">
            <v>4.89060055264154</v>
          </cell>
          <cell r="CN237">
            <v>4.99159130821992</v>
          </cell>
          <cell r="CO237">
            <v>4.85220463103448</v>
          </cell>
          <cell r="CP237">
            <v>4.80858379619589</v>
          </cell>
          <cell r="CQ237">
            <v>4.72408031441962</v>
          </cell>
          <cell r="CR237">
            <v>4.87567140481102</v>
          </cell>
          <cell r="CS237">
            <v>4.9536637006155</v>
          </cell>
          <cell r="CT237">
            <v>4.90589572629691</v>
          </cell>
          <cell r="CU237">
            <v>4.82930809650734</v>
          </cell>
          <cell r="CV237">
            <v>5.07831025122867</v>
          </cell>
          <cell r="CW237">
            <v>4.95311974332136</v>
          </cell>
          <cell r="CX237">
            <v>4.84944818414847</v>
          </cell>
          <cell r="CY237">
            <v>4.87746294327748</v>
          </cell>
          <cell r="CZ237">
            <v>4.95087143865472</v>
          </cell>
          <cell r="DA237">
            <v>4.86219694134047</v>
          </cell>
        </row>
        <row r="238">
          <cell r="A238">
            <v>8258.61483135129</v>
          </cell>
          <cell r="B238">
            <v>8119.92463636881</v>
          </cell>
          <cell r="C238">
            <v>7322.60413148237</v>
          </cell>
          <cell r="D238">
            <v>6593.00235327865</v>
          </cell>
          <cell r="E238">
            <v>7392.32849344018</v>
          </cell>
          <cell r="F238">
            <v>6706.10728956772</v>
          </cell>
          <cell r="G238">
            <v>8551.0270947676</v>
          </cell>
          <cell r="H238">
            <v>6836.53600834177</v>
          </cell>
          <cell r="I238">
            <v>8490.76318394225</v>
          </cell>
          <cell r="J238">
            <v>7716.5463046743</v>
          </cell>
          <cell r="K238">
            <v>8426.22705917096</v>
          </cell>
          <cell r="L238">
            <v>9017.2896080312</v>
          </cell>
          <cell r="M238">
            <v>9280.28681624913</v>
          </cell>
          <cell r="N238">
            <v>9148.14812696442</v>
          </cell>
          <cell r="O238">
            <v>9005.24092467755</v>
          </cell>
        </row>
        <row r="238">
          <cell r="Z238">
            <v>6795.66020408335</v>
          </cell>
          <cell r="AA238">
            <v>6681.53798649776</v>
          </cell>
          <cell r="AB238">
            <v>6025.45711390549</v>
          </cell>
          <cell r="AC238">
            <v>5425.09907926929</v>
          </cell>
          <cell r="AD238">
            <v>6082.83030317363</v>
          </cell>
          <cell r="AE238">
            <v>5518.16828398715</v>
          </cell>
          <cell r="AF238">
            <v>7036.27372369448</v>
          </cell>
          <cell r="AG238">
            <v>5625.49248686409</v>
          </cell>
          <cell r="AH238">
            <v>6986.68513421534</v>
          </cell>
          <cell r="AI238">
            <v>6349.61524498914</v>
          </cell>
          <cell r="AJ238">
            <v>6933.58112297496</v>
          </cell>
          <cell r="AK238">
            <v>7419.94116317996</v>
          </cell>
          <cell r="AL238">
            <v>7636.35029451357</v>
          </cell>
          <cell r="AM238">
            <v>7527.61903018786</v>
          </cell>
          <cell r="AN238">
            <v>7410.02681802039</v>
          </cell>
        </row>
        <row r="238"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8">
          <cell r="BX238">
            <v>3.73701354417905</v>
          </cell>
          <cell r="BY238">
            <v>3.66659524950027</v>
          </cell>
          <cell r="BZ238">
            <v>3.39188420562621</v>
          </cell>
          <cell r="CA238">
            <v>3.11729378601851</v>
          </cell>
          <cell r="CB238">
            <v>3.41286598582337</v>
          </cell>
          <cell r="CC238">
            <v>3.07155427369485</v>
          </cell>
          <cell r="CD238">
            <v>3.84999986885095</v>
          </cell>
          <cell r="CE238">
            <v>3.05438193213087</v>
          </cell>
          <cell r="CF238">
            <v>3.96680982679642</v>
          </cell>
          <cell r="CG238">
            <v>3.63583521033734</v>
          </cell>
          <cell r="CH238">
            <v>3.90348941680525</v>
          </cell>
          <cell r="CI238">
            <v>4.20299100882736</v>
          </cell>
          <cell r="CJ238">
            <v>4.35333275205698</v>
          </cell>
          <cell r="CK238">
            <v>4.18878089296386</v>
          </cell>
          <cell r="CL238">
            <v>4.28352966439581</v>
          </cell>
          <cell r="CM238">
            <v>4.98211925495308</v>
          </cell>
          <cell r="CN238">
            <v>4.99252911189102</v>
          </cell>
          <cell r="CO238">
            <v>4.8669414051784</v>
          </cell>
          <cell r="CP238">
            <v>4.76800910307102</v>
          </cell>
          <cell r="CQ238">
            <v>4.8830773230098</v>
          </cell>
          <cell r="CR238">
            <v>4.92202576417819</v>
          </cell>
          <cell r="CS238">
            <v>5.00713322425402</v>
          </cell>
          <cell r="CT238">
            <v>5.04596626278397</v>
          </cell>
          <cell r="CU238">
            <v>4.82544007482657</v>
          </cell>
          <cell r="CV238">
            <v>4.78465198345475</v>
          </cell>
          <cell r="CW238">
            <v>4.86644400364018</v>
          </cell>
          <cell r="CX238">
            <v>4.83669983681268</v>
          </cell>
          <cell r="CY238">
            <v>4.80585998079655</v>
          </cell>
          <cell r="CZ238">
            <v>4.92353606176425</v>
          </cell>
          <cell r="DA238">
            <v>4.73941934049981</v>
          </cell>
        </row>
        <row r="239">
          <cell r="A239">
            <v>8829.58839062082</v>
          </cell>
          <cell r="B239">
            <v>7659.27020855133</v>
          </cell>
          <cell r="C239">
            <v>7930.97658566274</v>
          </cell>
          <cell r="D239">
            <v>7413.88674621499</v>
          </cell>
          <cell r="E239">
            <v>7476.80978101029</v>
          </cell>
          <cell r="F239">
            <v>7448.89355302086</v>
          </cell>
          <cell r="G239">
            <v>9035.58230759808</v>
          </cell>
          <cell r="H239">
            <v>8857.37489961024</v>
          </cell>
          <cell r="I239">
            <v>6829.51590163512</v>
          </cell>
          <cell r="J239">
            <v>8008.52445664858</v>
          </cell>
          <cell r="K239">
            <v>7039.70726908523</v>
          </cell>
          <cell r="L239">
            <v>8213.66062023245</v>
          </cell>
          <cell r="M239">
            <v>8388.03936905712</v>
          </cell>
          <cell r="N239">
            <v>9464.22122638415</v>
          </cell>
          <cell r="O239">
            <v>8544.48619450473</v>
          </cell>
        </row>
        <row r="239">
          <cell r="Z239">
            <v>7265.48987571085</v>
          </cell>
          <cell r="AA239">
            <v>6302.48520017938</v>
          </cell>
          <cell r="AB239">
            <v>6526.06073334534</v>
          </cell>
          <cell r="AC239">
            <v>6100.5696654569</v>
          </cell>
          <cell r="AD239">
            <v>6152.34633408846</v>
          </cell>
          <cell r="AE239">
            <v>6129.37526648573</v>
          </cell>
          <cell r="AF239">
            <v>7434.9934416807</v>
          </cell>
          <cell r="AG239">
            <v>7288.35420310786</v>
          </cell>
          <cell r="AH239">
            <v>5619.7159419169</v>
          </cell>
          <cell r="AI239">
            <v>6589.8715528994</v>
          </cell>
          <cell r="AJ239">
            <v>5792.67340999014</v>
          </cell>
          <cell r="AK239">
            <v>6758.6693103627</v>
          </cell>
          <cell r="AL239">
            <v>6902.15810939558</v>
          </cell>
          <cell r="AM239">
            <v>7787.70203771039</v>
          </cell>
          <cell r="AN239">
            <v>7030.89149719247</v>
          </cell>
        </row>
        <row r="239"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39">
          <cell r="BX239">
            <v>4.12486759993483</v>
          </cell>
          <cell r="BY239">
            <v>3.50033778040551</v>
          </cell>
          <cell r="BZ239">
            <v>3.62411210565179</v>
          </cell>
          <cell r="CA239">
            <v>3.3815840611464</v>
          </cell>
          <cell r="CB239">
            <v>3.54313373268455</v>
          </cell>
          <cell r="CC239">
            <v>3.44395864579311</v>
          </cell>
          <cell r="CD239">
            <v>4.10588160730185</v>
          </cell>
          <cell r="CE239">
            <v>4.03387592141325</v>
          </cell>
          <cell r="CF239">
            <v>3.1193174266098</v>
          </cell>
          <cell r="CG239">
            <v>3.62778088587673</v>
          </cell>
          <cell r="CH239">
            <v>3.39053624929561</v>
          </cell>
          <cell r="CI239">
            <v>3.62496062695306</v>
          </cell>
          <cell r="CJ239">
            <v>3.81882442303561</v>
          </cell>
          <cell r="CK239">
            <v>4.35103358063615</v>
          </cell>
          <cell r="CL239">
            <v>3.98371380671578</v>
          </cell>
          <cell r="CM239">
            <v>4.82571894297669</v>
          </cell>
          <cell r="CN239">
            <v>4.93297613643935</v>
          </cell>
          <cell r="CO239">
            <v>4.93351693498616</v>
          </cell>
          <cell r="CP239">
            <v>4.94262132544364</v>
          </cell>
          <cell r="CQ239">
            <v>4.75729810183966</v>
          </cell>
          <cell r="CR239">
            <v>4.87601933600128</v>
          </cell>
          <cell r="CS239">
            <v>4.96113794647052</v>
          </cell>
          <cell r="CT239">
            <v>4.95010111767372</v>
          </cell>
          <cell r="CU239">
            <v>4.93584971548809</v>
          </cell>
          <cell r="CV239">
            <v>4.97671804848271</v>
          </cell>
          <cell r="CW239">
            <v>4.68077523514432</v>
          </cell>
          <cell r="CX239">
            <v>5.10816643979277</v>
          </cell>
          <cell r="CY239">
            <v>4.951791473694</v>
          </cell>
          <cell r="CZ239">
            <v>4.90370151618327</v>
          </cell>
          <cell r="DA239">
            <v>4.8353665361681</v>
          </cell>
        </row>
        <row r="240">
          <cell r="A240">
            <v>8442.71947064587</v>
          </cell>
          <cell r="B240">
            <v>7092.10670159403</v>
          </cell>
          <cell r="C240">
            <v>7476.01431085924</v>
          </cell>
          <cell r="D240">
            <v>8990.43818814836</v>
          </cell>
          <cell r="E240">
            <v>8572.90935022675</v>
          </cell>
          <cell r="F240">
            <v>8189.32781407016</v>
          </cell>
          <cell r="G240">
            <v>8037.33736672309</v>
          </cell>
          <cell r="H240">
            <v>7846.58756966915</v>
          </cell>
          <cell r="I240">
            <v>9175.91895262268</v>
          </cell>
          <cell r="J240">
            <v>6900.2383868652</v>
          </cell>
          <cell r="K240">
            <v>9396.91547261189</v>
          </cell>
          <cell r="L240">
            <v>8438.94000242509</v>
          </cell>
          <cell r="M240">
            <v>8916.0160008174</v>
          </cell>
          <cell r="N240">
            <v>10310.4356067231</v>
          </cell>
          <cell r="O240">
            <v>10077.655935111</v>
          </cell>
        </row>
        <row r="240">
          <cell r="Z240">
            <v>6947.15202156003</v>
          </cell>
          <cell r="AA240">
            <v>5835.79065731166</v>
          </cell>
          <cell r="AB240">
            <v>6151.69177579275</v>
          </cell>
          <cell r="AC240">
            <v>7397.84628053351</v>
          </cell>
          <cell r="AD240">
            <v>7054.27969390087</v>
          </cell>
          <cell r="AE240">
            <v>6738.64688700631</v>
          </cell>
          <cell r="AF240">
            <v>6613.58046176072</v>
          </cell>
          <cell r="AG240">
            <v>6456.62062875633</v>
          </cell>
          <cell r="AH240">
            <v>7550.47045244381</v>
          </cell>
          <cell r="AI240">
            <v>5677.91044404908</v>
          </cell>
          <cell r="AJ240">
            <v>7732.3190174635</v>
          </cell>
          <cell r="AK240">
            <v>6944.04205913836</v>
          </cell>
          <cell r="AL240">
            <v>7336.60745210117</v>
          </cell>
          <cell r="AM240">
            <v>8484.01558496072</v>
          </cell>
          <cell r="AN240">
            <v>8292.47116946274</v>
          </cell>
        </row>
        <row r="240"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0">
          <cell r="BX240">
            <v>4.0766000044552</v>
          </cell>
          <cell r="BY240">
            <v>3.24270622382088</v>
          </cell>
          <cell r="BZ240">
            <v>3.47756813546791</v>
          </cell>
          <cell r="CA240">
            <v>4.0503791548843</v>
          </cell>
          <cell r="CB240">
            <v>3.95984774892176</v>
          </cell>
          <cell r="CC240">
            <v>3.7996092037368</v>
          </cell>
          <cell r="CD240">
            <v>3.62004744546805</v>
          </cell>
          <cell r="CE240">
            <v>3.65525511522569</v>
          </cell>
          <cell r="CF240">
            <v>4.15698138381617</v>
          </cell>
          <cell r="CG240">
            <v>3.20650001217944</v>
          </cell>
          <cell r="CH240">
            <v>4.21474995033435</v>
          </cell>
          <cell r="CI240">
            <v>3.82344540884485</v>
          </cell>
          <cell r="CJ240">
            <v>4.05718025893016</v>
          </cell>
          <cell r="CK240">
            <v>4.66692216511894</v>
          </cell>
          <cell r="CL240">
            <v>4.48362749793365</v>
          </cell>
          <cell r="CM240">
            <v>4.66891360176436</v>
          </cell>
          <cell r="CN240">
            <v>4.93059390851611</v>
          </cell>
          <cell r="CO240">
            <v>4.8464758745546</v>
          </cell>
          <cell r="CP240">
            <v>5.00399375624395</v>
          </cell>
          <cell r="CQ240">
            <v>4.88069110414226</v>
          </cell>
          <cell r="CR240">
            <v>4.85893292594771</v>
          </cell>
          <cell r="CS240">
            <v>5.0052931068778</v>
          </cell>
          <cell r="CT240">
            <v>4.83943556003795</v>
          </cell>
          <cell r="CU240">
            <v>4.97626005692237</v>
          </cell>
          <cell r="CV240">
            <v>4.85137033079838</v>
          </cell>
          <cell r="CW240">
            <v>5.02626156092677</v>
          </cell>
          <cell r="CX240">
            <v>4.97581911873314</v>
          </cell>
          <cell r="CY240">
            <v>4.95425224084536</v>
          </cell>
          <cell r="CZ240">
            <v>4.98055838357195</v>
          </cell>
          <cell r="DA240">
            <v>5.06712457823246</v>
          </cell>
        </row>
        <row r="241">
          <cell r="A241">
            <v>8780.60086987559</v>
          </cell>
          <cell r="B241">
            <v>7422.52024836678</v>
          </cell>
          <cell r="C241">
            <v>8098.59621976753</v>
          </cell>
          <cell r="D241">
            <v>5861.65480157859</v>
          </cell>
          <cell r="E241">
            <v>6661.41910207984</v>
          </cell>
          <cell r="F241">
            <v>6824.76267287688</v>
          </cell>
          <cell r="G241">
            <v>8378.7639646784</v>
          </cell>
          <cell r="H241">
            <v>6873.04072843867</v>
          </cell>
          <cell r="I241">
            <v>8159.18066761997</v>
          </cell>
          <cell r="J241">
            <v>8003.28519441676</v>
          </cell>
          <cell r="K241">
            <v>8211.89684128605</v>
          </cell>
          <cell r="L241">
            <v>8220.54653407446</v>
          </cell>
          <cell r="M241">
            <v>10691.3210491769</v>
          </cell>
          <cell r="N241">
            <v>9295.28230621809</v>
          </cell>
          <cell r="O241">
            <v>9091.3608448398</v>
          </cell>
        </row>
        <row r="241">
          <cell r="Z241">
            <v>7225.18014435478</v>
          </cell>
          <cell r="AA241">
            <v>6107.67380437038</v>
          </cell>
          <cell r="AB241">
            <v>6663.98774655157</v>
          </cell>
          <cell r="AC241">
            <v>4823.30452244181</v>
          </cell>
          <cell r="AD241">
            <v>5481.39628971141</v>
          </cell>
          <cell r="AE241">
            <v>5615.80471368154</v>
          </cell>
          <cell r="AF241">
            <v>6894.52577664965</v>
          </cell>
          <cell r="AG241">
            <v>5655.53065654382</v>
          </cell>
          <cell r="AH241">
            <v>6713.84009221301</v>
          </cell>
          <cell r="AI241">
            <v>6585.56038854865</v>
          </cell>
          <cell r="AJ241">
            <v>6757.21797225823</v>
          </cell>
          <cell r="AK241">
            <v>6764.3354337527</v>
          </cell>
          <cell r="AL241">
            <v>8797.42989189414</v>
          </cell>
          <cell r="AM241">
            <v>7648.68944054517</v>
          </cell>
          <cell r="AN241">
            <v>7480.89120946818</v>
          </cell>
        </row>
        <row r="241"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1">
          <cell r="BX241">
            <v>4.1403214580184</v>
          </cell>
          <cell r="BY241">
            <v>3.50709251777566</v>
          </cell>
          <cell r="BZ241">
            <v>3.72265551890026</v>
          </cell>
          <cell r="CA241">
            <v>2.85445528665454</v>
          </cell>
          <cell r="CB241">
            <v>3.04676319795556</v>
          </cell>
          <cell r="CC241">
            <v>3.20176347803427</v>
          </cell>
          <cell r="CD241">
            <v>3.83769467244656</v>
          </cell>
          <cell r="CE241">
            <v>3.20880532329761</v>
          </cell>
          <cell r="CF241">
            <v>3.68341024293883</v>
          </cell>
          <cell r="CG241">
            <v>3.75074593648988</v>
          </cell>
          <cell r="CH241">
            <v>3.76381627682832</v>
          </cell>
          <cell r="CI241">
            <v>3.86344329147086</v>
          </cell>
          <cell r="CJ241">
            <v>4.84490819331828</v>
          </cell>
          <cell r="CK241">
            <v>4.2024548087512</v>
          </cell>
          <cell r="CL241">
            <v>4.17109470617253</v>
          </cell>
          <cell r="CM241">
            <v>4.7810331383295</v>
          </cell>
          <cell r="CN241">
            <v>4.77128926707041</v>
          </cell>
          <cell r="CO241">
            <v>4.90442926636343</v>
          </cell>
          <cell r="CP241">
            <v>4.62944121072023</v>
          </cell>
          <cell r="CQ241">
            <v>4.92900928154778</v>
          </cell>
          <cell r="CR241">
            <v>4.80540378588479</v>
          </cell>
          <cell r="CS241">
            <v>4.92199440785799</v>
          </cell>
          <cell r="CT241">
            <v>4.82877674939557</v>
          </cell>
          <cell r="CU241">
            <v>4.99376426497184</v>
          </cell>
          <cell r="CV241">
            <v>4.81041145068553</v>
          </cell>
          <cell r="CW241">
            <v>4.91865824199921</v>
          </cell>
          <cell r="CX241">
            <v>4.79686757323732</v>
          </cell>
          <cell r="CY241">
            <v>4.97482030356435</v>
          </cell>
          <cell r="CZ241">
            <v>4.98644589636105</v>
          </cell>
          <cell r="DA241">
            <v>4.91372020979942</v>
          </cell>
        </row>
        <row r="242">
          <cell r="A242">
            <v>9068.75995022575</v>
          </cell>
          <cell r="B242">
            <v>8846.83439548946</v>
          </cell>
          <cell r="C242">
            <v>7476.69329815507</v>
          </cell>
          <cell r="D242">
            <v>8230.59190668796</v>
          </cell>
          <cell r="E242">
            <v>7891.80436032735</v>
          </cell>
          <cell r="F242">
            <v>7593.7084298124</v>
          </cell>
          <cell r="G242">
            <v>7148.92004364745</v>
          </cell>
          <cell r="H242">
            <v>8457.18929027197</v>
          </cell>
          <cell r="I242">
            <v>7095.82256196195</v>
          </cell>
          <cell r="J242">
            <v>7813.54472762704</v>
          </cell>
          <cell r="K242">
            <v>9617.09341484756</v>
          </cell>
          <cell r="L242">
            <v>8752.85317963355</v>
          </cell>
          <cell r="M242">
            <v>8686.56197141036</v>
          </cell>
          <cell r="N242">
            <v>10162.8904228979</v>
          </cell>
          <cell r="O242">
            <v>10005.8019554041</v>
          </cell>
        </row>
        <row r="242">
          <cell r="Z242">
            <v>7462.29390190005</v>
          </cell>
          <cell r="AA242">
            <v>7279.68087400275</v>
          </cell>
          <cell r="AB242">
            <v>6152.25048533903</v>
          </cell>
          <cell r="AC242">
            <v>6772.60134036038</v>
          </cell>
          <cell r="AD242">
            <v>6493.8275879265</v>
          </cell>
          <cell r="AE242">
            <v>6248.53722224563</v>
          </cell>
          <cell r="AF242">
            <v>5882.5399216299</v>
          </cell>
          <cell r="AG242">
            <v>6959.05861599522</v>
          </cell>
          <cell r="AH242">
            <v>5838.84827955726</v>
          </cell>
          <cell r="AI242">
            <v>6429.43109016168</v>
          </cell>
          <cell r="AJ242">
            <v>7913.49400993171</v>
          </cell>
          <cell r="AK242">
            <v>7202.34775924132</v>
          </cell>
          <cell r="AL242">
            <v>7147.79956504624</v>
          </cell>
          <cell r="AM242">
            <v>8362.60697655601</v>
          </cell>
          <cell r="AN242">
            <v>8233.34560901819</v>
          </cell>
        </row>
        <row r="242"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2">
          <cell r="BX242">
            <v>4.20195245664904</v>
          </cell>
          <cell r="BY242">
            <v>4.12274988481891</v>
          </cell>
          <cell r="BZ242">
            <v>3.49362763039337</v>
          </cell>
          <cell r="CA242">
            <v>3.70183932849103</v>
          </cell>
          <cell r="CB242">
            <v>3.56721334468188</v>
          </cell>
          <cell r="CC242">
            <v>3.58907009075215</v>
          </cell>
          <cell r="CD242">
            <v>3.30732266547982</v>
          </cell>
          <cell r="CE242">
            <v>3.86492629301749</v>
          </cell>
          <cell r="CF242">
            <v>3.20850900468421</v>
          </cell>
          <cell r="CG242">
            <v>3.62869341808367</v>
          </cell>
          <cell r="CH242">
            <v>4.44496816106354</v>
          </cell>
          <cell r="CI242">
            <v>3.8815108234813</v>
          </cell>
          <cell r="CJ242">
            <v>3.9275643822257</v>
          </cell>
          <cell r="CK242">
            <v>4.6311331238017</v>
          </cell>
          <cell r="CL242">
            <v>4.67523325556899</v>
          </cell>
          <cell r="CM242">
            <v>4.86550979289935</v>
          </cell>
          <cell r="CN242">
            <v>4.83762821389963</v>
          </cell>
          <cell r="CO242">
            <v>4.82463575542906</v>
          </cell>
          <cell r="CP242">
            <v>5.01239262940524</v>
          </cell>
          <cell r="CQ242">
            <v>4.98745287735495</v>
          </cell>
          <cell r="CR242">
            <v>4.76983720798813</v>
          </cell>
          <cell r="CS242">
            <v>4.87298923044593</v>
          </cell>
          <cell r="CT242">
            <v>4.93306018561607</v>
          </cell>
          <cell r="CU242">
            <v>4.98575649255539</v>
          </cell>
          <cell r="CV242">
            <v>4.8543312067338</v>
          </cell>
          <cell r="CW242">
            <v>4.8776064801946</v>
          </cell>
          <cell r="CX242">
            <v>5.08370593609781</v>
          </cell>
          <cell r="CY242">
            <v>4.98604493807904</v>
          </cell>
          <cell r="CZ242">
            <v>4.94722379557869</v>
          </cell>
          <cell r="DA242">
            <v>4.82480980616631</v>
          </cell>
        </row>
        <row r="243">
          <cell r="A243">
            <v>7643.03735391853</v>
          </cell>
          <cell r="B243">
            <v>6202.60973956401</v>
          </cell>
          <cell r="C243">
            <v>6255.37573297658</v>
          </cell>
          <cell r="D243">
            <v>9120.47262995332</v>
          </cell>
          <cell r="E243">
            <v>8478.79083322812</v>
          </cell>
          <cell r="F243">
            <v>6202.29728071926</v>
          </cell>
          <cell r="G243">
            <v>8599.11038805811</v>
          </cell>
          <cell r="H243">
            <v>7897.45008929161</v>
          </cell>
          <cell r="I243">
            <v>10216.7104216058</v>
          </cell>
          <cell r="J243">
            <v>8404.67844541076</v>
          </cell>
          <cell r="K243">
            <v>8891.10267854789</v>
          </cell>
          <cell r="L243">
            <v>8949.12953090116</v>
          </cell>
          <cell r="M243">
            <v>9966.6929421903</v>
          </cell>
          <cell r="N243">
            <v>9505.2378720408</v>
          </cell>
          <cell r="O243">
            <v>9122.66621770615</v>
          </cell>
        </row>
        <row r="243">
          <cell r="Z243">
            <v>6289.12787979582</v>
          </cell>
          <cell r="AA243">
            <v>5103.86172855553</v>
          </cell>
          <cell r="AB243">
            <v>5147.28060313501</v>
          </cell>
          <cell r="AC243">
            <v>7504.84604979016</v>
          </cell>
          <cell r="AD243">
            <v>6976.83359991342</v>
          </cell>
          <cell r="AE243">
            <v>5103.60461956328</v>
          </cell>
          <cell r="AF243">
            <v>7075.83940503067</v>
          </cell>
          <cell r="AG243">
            <v>6498.47321633138</v>
          </cell>
          <cell r="AH243">
            <v>8406.89314692131</v>
          </cell>
          <cell r="AI243">
            <v>6915.84969222371</v>
          </cell>
          <cell r="AJ243">
            <v>7316.1073469194</v>
          </cell>
          <cell r="AK243">
            <v>7363.85515685581</v>
          </cell>
          <cell r="AL243">
            <v>8201.16447814516</v>
          </cell>
          <cell r="AM243">
            <v>7821.452877565</v>
          </cell>
          <cell r="AN243">
            <v>7506.65105914106</v>
          </cell>
        </row>
        <row r="243"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3">
          <cell r="BX243">
            <v>3.56566803235734</v>
          </cell>
          <cell r="BY243">
            <v>2.86760765527649</v>
          </cell>
          <cell r="BZ243">
            <v>2.91124291796882</v>
          </cell>
          <cell r="CA243">
            <v>4.31385728835271</v>
          </cell>
          <cell r="CB243">
            <v>3.85843707175859</v>
          </cell>
          <cell r="CC243">
            <v>2.92074167101134</v>
          </cell>
          <cell r="CD243">
            <v>3.87327480797571</v>
          </cell>
          <cell r="CE243">
            <v>3.70584786677676</v>
          </cell>
          <cell r="CF243">
            <v>4.67456699726731</v>
          </cell>
          <cell r="CG243">
            <v>3.92793343758045</v>
          </cell>
          <cell r="CH243">
            <v>4.16631860786594</v>
          </cell>
          <cell r="CI243">
            <v>4.19451727517861</v>
          </cell>
          <cell r="CJ243">
            <v>4.61796490990995</v>
          </cell>
          <cell r="CK243">
            <v>4.47191561066093</v>
          </cell>
          <cell r="CL243">
            <v>4.17597313025108</v>
          </cell>
          <cell r="CM243">
            <v>4.83233076818846</v>
          </cell>
          <cell r="CN243">
            <v>4.87625383208573</v>
          </cell>
          <cell r="CO243">
            <v>4.84402677347349</v>
          </cell>
          <cell r="CP243">
            <v>4.76631948621349</v>
          </cell>
          <cell r="CQ243">
            <v>4.95397806080857</v>
          </cell>
          <cell r="CR243">
            <v>4.7873040428532</v>
          </cell>
          <cell r="CS243">
            <v>5.00503123189891</v>
          </cell>
          <cell r="CT243">
            <v>4.80430844685821</v>
          </cell>
          <cell r="CU243">
            <v>4.92721229102771</v>
          </cell>
          <cell r="CV243">
            <v>4.8237918754102</v>
          </cell>
          <cell r="CW243">
            <v>4.8109930142511</v>
          </cell>
          <cell r="CX243">
            <v>4.80983729751412</v>
          </cell>
          <cell r="CY243">
            <v>4.86555099791313</v>
          </cell>
          <cell r="CZ243">
            <v>4.79182522354419</v>
          </cell>
          <cell r="DA243">
            <v>4.92488017615224</v>
          </cell>
        </row>
        <row r="244">
          <cell r="A244">
            <v>8971.74902504817</v>
          </cell>
          <cell r="B244">
            <v>7204.67190966317</v>
          </cell>
          <cell r="C244">
            <v>8598.20135802531</v>
          </cell>
          <cell r="D244">
            <v>6795.99193296183</v>
          </cell>
          <cell r="E244">
            <v>7584.87964636022</v>
          </cell>
          <cell r="F244">
            <v>9256.01921628132</v>
          </cell>
          <cell r="G244">
            <v>7270.79055330408</v>
          </cell>
          <cell r="H244">
            <v>8348.52469428408</v>
          </cell>
          <cell r="I244">
            <v>8019.38665404312</v>
          </cell>
          <cell r="J244">
            <v>8247.44113795552</v>
          </cell>
          <cell r="K244">
            <v>7541.1015341359</v>
          </cell>
          <cell r="L244">
            <v>8012.09337881036</v>
          </cell>
          <cell r="M244">
            <v>9752.07783494976</v>
          </cell>
          <cell r="N244">
            <v>9167.61399500395</v>
          </cell>
          <cell r="O244">
            <v>8649.6161738544</v>
          </cell>
        </row>
        <row r="244">
          <cell r="Z244">
            <v>7382.46776918249</v>
          </cell>
          <cell r="AA244">
            <v>5928.41574280855</v>
          </cell>
          <cell r="AB244">
            <v>7075.09140317511</v>
          </cell>
          <cell r="AC244">
            <v>5592.13050483716</v>
          </cell>
          <cell r="AD244">
            <v>6241.27239471927</v>
          </cell>
          <cell r="AE244">
            <v>7616.38152654005</v>
          </cell>
          <cell r="AF244">
            <v>5982.8219410045</v>
          </cell>
          <cell r="AG244">
            <v>6869.6431770109</v>
          </cell>
          <cell r="AH244">
            <v>6598.80958961263</v>
          </cell>
          <cell r="AI244">
            <v>6786.46585066054</v>
          </cell>
          <cell r="AJ244">
            <v>6205.24926237468</v>
          </cell>
          <cell r="AK244">
            <v>6592.80826599253</v>
          </cell>
          <cell r="AL244">
            <v>8024.56690418723</v>
          </cell>
          <cell r="AM244">
            <v>7543.63665874611</v>
          </cell>
          <cell r="AN244">
            <v>7117.39845162876</v>
          </cell>
        </row>
        <row r="244"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4">
          <cell r="BX244">
            <v>4.11007406693084</v>
          </cell>
          <cell r="BY244">
            <v>3.21193903872312</v>
          </cell>
          <cell r="BZ244">
            <v>3.85718020100081</v>
          </cell>
          <cell r="CA244">
            <v>3.0907043744177</v>
          </cell>
          <cell r="CB244">
            <v>3.51800085783338</v>
          </cell>
          <cell r="CC244">
            <v>4.19662590883171</v>
          </cell>
          <cell r="CD244">
            <v>3.35441460893614</v>
          </cell>
          <cell r="CE244">
            <v>3.79173008766467</v>
          </cell>
          <cell r="CF244">
            <v>3.78537142137616</v>
          </cell>
          <cell r="CG244">
            <v>3.79932431028587</v>
          </cell>
          <cell r="CH244">
            <v>3.48942912289676</v>
          </cell>
          <cell r="CI244">
            <v>3.64995127768478</v>
          </cell>
          <cell r="CJ244">
            <v>4.49299202446445</v>
          </cell>
          <cell r="CK244">
            <v>4.26569275137699</v>
          </cell>
          <cell r="CL244">
            <v>3.95497766250484</v>
          </cell>
          <cell r="CM244">
            <v>4.92106438090402</v>
          </cell>
          <cell r="CN244">
            <v>5.05683162600159</v>
          </cell>
          <cell r="CO244">
            <v>5.02538410273495</v>
          </cell>
          <cell r="CP244">
            <v>4.95709185890387</v>
          </cell>
          <cell r="CQ244">
            <v>4.86053787787287</v>
          </cell>
          <cell r="CR244">
            <v>4.97227991156794</v>
          </cell>
          <cell r="CS244">
            <v>4.88648390255251</v>
          </cell>
          <cell r="CT244">
            <v>4.96368142664411</v>
          </cell>
          <cell r="CU244">
            <v>4.77599906852148</v>
          </cell>
          <cell r="CV244">
            <v>4.89377994786088</v>
          </cell>
          <cell r="CW244">
            <v>4.87205279484295</v>
          </cell>
          <cell r="CX244">
            <v>4.94869301692072</v>
          </cell>
          <cell r="CY244">
            <v>4.89320138702293</v>
          </cell>
          <cell r="CZ244">
            <v>4.84505071035021</v>
          </cell>
          <cell r="DA244">
            <v>4.93042526387731</v>
          </cell>
        </row>
        <row r="245">
          <cell r="A245">
            <v>8761.21589140025</v>
          </cell>
          <cell r="B245">
            <v>7889.47712237293</v>
          </cell>
          <cell r="C245">
            <v>8168.97110076564</v>
          </cell>
          <cell r="D245">
            <v>8104.11516071916</v>
          </cell>
          <cell r="E245">
            <v>6541.67298127248</v>
          </cell>
          <cell r="F245">
            <v>7352.61387777682</v>
          </cell>
          <cell r="G245">
            <v>7769.21155139878</v>
          </cell>
          <cell r="H245">
            <v>7945.49282672238</v>
          </cell>
          <cell r="I245">
            <v>9480.6480589969</v>
          </cell>
          <cell r="J245">
            <v>7401.05169699941</v>
          </cell>
          <cell r="K245">
            <v>7876.2549285705</v>
          </cell>
          <cell r="L245">
            <v>8507.90452216311</v>
          </cell>
          <cell r="M245">
            <v>8610.68766452137</v>
          </cell>
          <cell r="N245">
            <v>9688.49288157543</v>
          </cell>
          <cell r="O245">
            <v>8865.65846343204</v>
          </cell>
        </row>
        <row r="245">
          <cell r="Z245">
            <v>7209.2290763522</v>
          </cell>
          <cell r="AA245">
            <v>6491.91260355258</v>
          </cell>
          <cell r="AB245">
            <v>6721.89622005858</v>
          </cell>
          <cell r="AC245">
            <v>6668.52904653462</v>
          </cell>
          <cell r="AD245">
            <v>5382.86233887564</v>
          </cell>
          <cell r="AE245">
            <v>6050.15084799921</v>
          </cell>
          <cell r="AF245">
            <v>6392.95121943671</v>
          </cell>
          <cell r="AG245">
            <v>6538.0055259887</v>
          </cell>
          <cell r="AH245">
            <v>7801.21897426031</v>
          </cell>
          <cell r="AI245">
            <v>6090.00825353095</v>
          </cell>
          <cell r="AJ245">
            <v>6481.03262693801</v>
          </cell>
          <cell r="AK245">
            <v>7000.7900068085</v>
          </cell>
          <cell r="AL245">
            <v>7085.3658496633</v>
          </cell>
          <cell r="AM245">
            <v>7972.24557112492</v>
          </cell>
          <cell r="AN245">
            <v>7295.17039276693</v>
          </cell>
        </row>
        <row r="245"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5">
          <cell r="BX245">
            <v>4.14205268628802</v>
          </cell>
          <cell r="BY245">
            <v>3.67631161609679</v>
          </cell>
          <cell r="BZ245">
            <v>3.66880351494276</v>
          </cell>
          <cell r="CA245">
            <v>3.83691096055733</v>
          </cell>
          <cell r="CB245">
            <v>3.00811383361281</v>
          </cell>
          <cell r="CC245">
            <v>3.27209872626087</v>
          </cell>
          <cell r="CD245">
            <v>3.55089113817846</v>
          </cell>
          <cell r="CE245">
            <v>3.70837412091946</v>
          </cell>
          <cell r="CF245">
            <v>4.25301948542932</v>
          </cell>
          <cell r="CG245">
            <v>3.47636716170651</v>
          </cell>
          <cell r="CH245">
            <v>3.64290588739471</v>
          </cell>
          <cell r="CI245">
            <v>3.75455185722255</v>
          </cell>
          <cell r="CJ245">
            <v>3.97472702895359</v>
          </cell>
          <cell r="CK245">
            <v>4.34534537456612</v>
          </cell>
          <cell r="CL245">
            <v>3.99339564827209</v>
          </cell>
          <cell r="CM245">
            <v>4.76848413911697</v>
          </cell>
          <cell r="CN245">
            <v>4.83801804223145</v>
          </cell>
          <cell r="CO245">
            <v>5.01966211942126</v>
          </cell>
          <cell r="CP245">
            <v>4.76162798174283</v>
          </cell>
          <cell r="CQ245">
            <v>4.90259640008435</v>
          </cell>
          <cell r="CR245">
            <v>5.06578717045151</v>
          </cell>
          <cell r="CS245">
            <v>4.93254627252714</v>
          </cell>
          <cell r="CT245">
            <v>4.83024185876294</v>
          </cell>
          <cell r="CU245">
            <v>5.02541846855631</v>
          </cell>
          <cell r="CV245">
            <v>4.79953737426066</v>
          </cell>
          <cell r="CW245">
            <v>4.87420052048932</v>
          </cell>
          <cell r="CX245">
            <v>5.10853154341157</v>
          </cell>
          <cell r="CY245">
            <v>4.88384764300776</v>
          </cell>
          <cell r="CZ245">
            <v>5.02647472301195</v>
          </cell>
          <cell r="DA245">
            <v>5.00495567175008</v>
          </cell>
        </row>
        <row r="246">
          <cell r="A246">
            <v>9064.95046137432</v>
          </cell>
          <cell r="B246">
            <v>8031.5493606035</v>
          </cell>
          <cell r="C246">
            <v>8108.61465704827</v>
          </cell>
          <cell r="D246">
            <v>7452.69439344178</v>
          </cell>
          <cell r="E246">
            <v>6101.25374310831</v>
          </cell>
          <cell r="F246">
            <v>7289.26335999987</v>
          </cell>
          <cell r="G246">
            <v>8420.27499062459</v>
          </cell>
          <cell r="H246">
            <v>8541.09050264003</v>
          </cell>
          <cell r="I246">
            <v>6864.62849643365</v>
          </cell>
          <cell r="J246">
            <v>8599.65922764627</v>
          </cell>
          <cell r="K246">
            <v>9625.55018395244</v>
          </cell>
          <cell r="L246">
            <v>9275.27923935084</v>
          </cell>
          <cell r="M246">
            <v>8496.61289391233</v>
          </cell>
          <cell r="N246">
            <v>7909.44375651121</v>
          </cell>
          <cell r="O246">
            <v>8270.12783670282</v>
          </cell>
        </row>
        <row r="246">
          <cell r="Z246">
            <v>7459.15923678801</v>
          </cell>
          <cell r="AA246">
            <v>6608.81775958231</v>
          </cell>
          <cell r="AB246">
            <v>6672.23148922829</v>
          </cell>
          <cell r="AC246">
            <v>6132.50281517495</v>
          </cell>
          <cell r="AD246">
            <v>5020.46022290056</v>
          </cell>
          <cell r="AE246">
            <v>5998.02242194275</v>
          </cell>
          <cell r="AF246">
            <v>6928.68342085681</v>
          </cell>
          <cell r="AG246">
            <v>7028.09732788665</v>
          </cell>
          <cell r="AH246">
            <v>5648.60859135112</v>
          </cell>
          <cell r="AI246">
            <v>7076.29102160607</v>
          </cell>
          <cell r="AJ246">
            <v>7920.45272279515</v>
          </cell>
          <cell r="AK246">
            <v>7632.2297740944</v>
          </cell>
          <cell r="AL246">
            <v>6991.49860984786</v>
          </cell>
          <cell r="AM246">
            <v>6508.34229107208</v>
          </cell>
          <cell r="AN246">
            <v>6805.1337627726</v>
          </cell>
        </row>
        <row r="246"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6">
          <cell r="BX246">
            <v>4.16732354791501</v>
          </cell>
          <cell r="BY246">
            <v>3.68106555458595</v>
          </cell>
          <cell r="BZ246">
            <v>3.78757436347473</v>
          </cell>
          <cell r="CA246">
            <v>3.41181598328213</v>
          </cell>
          <cell r="CB246">
            <v>2.79201091025656</v>
          </cell>
          <cell r="CC246">
            <v>3.39251773855361</v>
          </cell>
          <cell r="CD246">
            <v>3.7885886489805</v>
          </cell>
          <cell r="CE246">
            <v>3.91786039313285</v>
          </cell>
          <cell r="CF246">
            <v>3.13747208900299</v>
          </cell>
          <cell r="CG246">
            <v>3.88837749130381</v>
          </cell>
          <cell r="CH246">
            <v>4.41217031919072</v>
          </cell>
          <cell r="CI246">
            <v>4.26044081626229</v>
          </cell>
          <cell r="CJ246">
            <v>3.93113694883766</v>
          </cell>
          <cell r="CK246">
            <v>3.65151501688155</v>
          </cell>
          <cell r="CL246">
            <v>3.74698654125605</v>
          </cell>
          <cell r="CM246">
            <v>4.90387954488279</v>
          </cell>
          <cell r="CN246">
            <v>4.91877956470936</v>
          </cell>
          <cell r="CO246">
            <v>4.8263306585189</v>
          </cell>
          <cell r="CP246">
            <v>4.92446769056373</v>
          </cell>
          <cell r="CQ246">
            <v>4.92644405208623</v>
          </cell>
          <cell r="CR246">
            <v>4.8438768515666</v>
          </cell>
          <cell r="CS246">
            <v>5.01049231323266</v>
          </cell>
          <cell r="CT246">
            <v>4.91468792661477</v>
          </cell>
          <cell r="CU246">
            <v>4.9325187722139</v>
          </cell>
          <cell r="CV246">
            <v>4.98590960694792</v>
          </cell>
          <cell r="CW246">
            <v>4.91818513420206</v>
          </cell>
          <cell r="CX246">
            <v>4.90799413979594</v>
          </cell>
          <cell r="CY246">
            <v>4.87258290952584</v>
          </cell>
          <cell r="CZ246">
            <v>4.88319907973116</v>
          </cell>
          <cell r="DA246">
            <v>4.97578571059882</v>
          </cell>
        </row>
        <row r="247">
          <cell r="A247">
            <v>9630.0057865863</v>
          </cell>
          <cell r="B247">
            <v>8242.41689571164</v>
          </cell>
          <cell r="C247">
            <v>8539.46506227707</v>
          </cell>
          <cell r="D247">
            <v>7525.26541151953</v>
          </cell>
          <cell r="E247">
            <v>7970.62439373178</v>
          </cell>
          <cell r="F247">
            <v>8501.76404666975</v>
          </cell>
          <cell r="G247">
            <v>6866.42354385012</v>
          </cell>
          <cell r="H247">
            <v>7569.60551711407</v>
          </cell>
          <cell r="I247">
            <v>7342.24472408192</v>
          </cell>
          <cell r="J247">
            <v>7359.89338934425</v>
          </cell>
          <cell r="K247">
            <v>8763.09130384605</v>
          </cell>
          <cell r="L247">
            <v>8951.38068402423</v>
          </cell>
          <cell r="M247">
            <v>9370.88621190714</v>
          </cell>
          <cell r="N247">
            <v>8176.42448325865</v>
          </cell>
          <cell r="O247">
            <v>7931.27491068665</v>
          </cell>
        </row>
        <row r="247">
          <cell r="Z247">
            <v>7924.11904724816</v>
          </cell>
          <cell r="AA247">
            <v>6782.33161704272</v>
          </cell>
          <cell r="AB247">
            <v>7026.7598226737</v>
          </cell>
          <cell r="AC247">
            <v>6192.21839576464</v>
          </cell>
          <cell r="AD247">
            <v>6558.68521541358</v>
          </cell>
          <cell r="AE247">
            <v>6995.73727268825</v>
          </cell>
          <cell r="AF247">
            <v>5650.08565893953</v>
          </cell>
          <cell r="AG247">
            <v>6228.70396836815</v>
          </cell>
          <cell r="AH247">
            <v>6041.61851581598</v>
          </cell>
          <cell r="AI247">
            <v>6056.14084608898</v>
          </cell>
          <cell r="AJ247">
            <v>7210.77227287903</v>
          </cell>
          <cell r="AK247">
            <v>7365.7075342828</v>
          </cell>
          <cell r="AL247">
            <v>7710.9006543693</v>
          </cell>
          <cell r="AM247">
            <v>6728.02928908141</v>
          </cell>
          <cell r="AN247">
            <v>6526.30621222216</v>
          </cell>
        </row>
        <row r="247"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7">
          <cell r="BX247">
            <v>4.49790108771184</v>
          </cell>
          <cell r="BY247">
            <v>3.71869186663053</v>
          </cell>
          <cell r="BZ247">
            <v>3.81318080935966</v>
          </cell>
          <cell r="CA247">
            <v>3.36599310275082</v>
          </cell>
          <cell r="CB247">
            <v>3.6508006788403</v>
          </cell>
          <cell r="CC247">
            <v>3.889909681921</v>
          </cell>
          <cell r="CD247">
            <v>3.25053438771406</v>
          </cell>
          <cell r="CE247">
            <v>3.53214209258206</v>
          </cell>
          <cell r="CF247">
            <v>3.4466687961503</v>
          </cell>
          <cell r="CG247">
            <v>3.45050135783259</v>
          </cell>
          <cell r="CH247">
            <v>4.0725517958158</v>
          </cell>
          <cell r="CI247">
            <v>4.07828371492655</v>
          </cell>
          <cell r="CJ247">
            <v>4.26593228804692</v>
          </cell>
          <cell r="CK247">
            <v>3.73192972096741</v>
          </cell>
          <cell r="CL247">
            <v>3.66083221083079</v>
          </cell>
          <cell r="CM247">
            <v>4.82667688207976</v>
          </cell>
          <cell r="CN247">
            <v>4.99684596736648</v>
          </cell>
          <cell r="CO247">
            <v>5.04864514349671</v>
          </cell>
          <cell r="CP247">
            <v>5.04011190407373</v>
          </cell>
          <cell r="CQ247">
            <v>4.92193416483153</v>
          </cell>
          <cell r="CR247">
            <v>4.92721041208133</v>
          </cell>
          <cell r="CS247">
            <v>4.76219750061058</v>
          </cell>
          <cell r="CT247">
            <v>4.83132952519926</v>
          </cell>
          <cell r="CU247">
            <v>4.80242822109109</v>
          </cell>
          <cell r="CV247">
            <v>4.8086248869167</v>
          </cell>
          <cell r="CW247">
            <v>4.85089974642884</v>
          </cell>
          <cell r="CX247">
            <v>4.94816497636289</v>
          </cell>
          <cell r="CY247">
            <v>4.95220125191489</v>
          </cell>
          <cell r="CZ247">
            <v>4.9392561850305</v>
          </cell>
          <cell r="DA247">
            <v>4.88421483494643</v>
          </cell>
        </row>
        <row r="248">
          <cell r="A248">
            <v>9650.348469496</v>
          </cell>
          <cell r="B248">
            <v>7350.8159298027</v>
          </cell>
          <cell r="C248">
            <v>7469.77477004084</v>
          </cell>
          <cell r="D248">
            <v>7663.2414398189</v>
          </cell>
          <cell r="E248">
            <v>8828.82837023688</v>
          </cell>
          <cell r="F248">
            <v>7887.2821722401</v>
          </cell>
          <cell r="G248">
            <v>7110.46683037471</v>
          </cell>
          <cell r="H248">
            <v>7497.47194662384</v>
          </cell>
          <cell r="I248">
            <v>7187.11518099929</v>
          </cell>
          <cell r="J248">
            <v>9217.48868201385</v>
          </cell>
          <cell r="K248">
            <v>7375.83069292812</v>
          </cell>
          <cell r="L248">
            <v>7649.50929332985</v>
          </cell>
          <cell r="M248">
            <v>9602.80024078104</v>
          </cell>
          <cell r="N248">
            <v>9394.06561336837</v>
          </cell>
          <cell r="O248">
            <v>8244.92602403192</v>
          </cell>
        </row>
        <row r="248">
          <cell r="Z248">
            <v>7940.85816918528</v>
          </cell>
          <cell r="AA248">
            <v>6048.67139366622</v>
          </cell>
          <cell r="AB248">
            <v>6146.55752506218</v>
          </cell>
          <cell r="AC248">
            <v>6305.75295619384</v>
          </cell>
          <cell r="AD248">
            <v>7264.8644875092</v>
          </cell>
          <cell r="AE248">
            <v>6490.10647315756</v>
          </cell>
          <cell r="AF248">
            <v>5850.89842042262</v>
          </cell>
          <cell r="AG248">
            <v>6169.34834465048</v>
          </cell>
          <cell r="AH248">
            <v>5913.96906322228</v>
          </cell>
          <cell r="AI248">
            <v>7584.67640119997</v>
          </cell>
          <cell r="AJ248">
            <v>6069.25497018085</v>
          </cell>
          <cell r="AK248">
            <v>6294.45336136856</v>
          </cell>
          <cell r="AL248">
            <v>7901.73276955697</v>
          </cell>
          <cell r="AM248">
            <v>7729.97399042883</v>
          </cell>
          <cell r="AN248">
            <v>6784.39627120341</v>
          </cell>
        </row>
        <row r="248"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8">
          <cell r="BX248">
            <v>4.4898423504748</v>
          </cell>
          <cell r="BY248">
            <v>3.47869178503732</v>
          </cell>
          <cell r="BZ248">
            <v>3.55434450363381</v>
          </cell>
          <cell r="CA248">
            <v>3.55415032629173</v>
          </cell>
          <cell r="CB248">
            <v>4.05665522279968</v>
          </cell>
          <cell r="CC248">
            <v>3.66962094977348</v>
          </cell>
          <cell r="CD248">
            <v>3.36501582220556</v>
          </cell>
          <cell r="CE248">
            <v>3.38851223354245</v>
          </cell>
          <cell r="CF248">
            <v>3.26163995395976</v>
          </cell>
          <cell r="CG248">
            <v>4.27558930940996</v>
          </cell>
          <cell r="CH248">
            <v>3.36819595331013</v>
          </cell>
          <cell r="CI248">
            <v>3.60066598079207</v>
          </cell>
          <cell r="CJ248">
            <v>4.46263217634065</v>
          </cell>
          <cell r="CK248">
            <v>4.34171791713138</v>
          </cell>
          <cell r="CL248">
            <v>3.8065430225719</v>
          </cell>
          <cell r="CM248">
            <v>4.8455545000787</v>
          </cell>
          <cell r="CN248">
            <v>4.76377427850304</v>
          </cell>
          <cell r="CO248">
            <v>4.73783101584299</v>
          </cell>
          <cell r="CP248">
            <v>4.86080607469597</v>
          </cell>
          <cell r="CQ248">
            <v>4.90644070762479</v>
          </cell>
          <cell r="CR248">
            <v>4.84549054751467</v>
          </cell>
          <cell r="CS248">
            <v>4.76368003392708</v>
          </cell>
          <cell r="CT248">
            <v>4.98812548604818</v>
          </cell>
          <cell r="CU248">
            <v>4.96764057236348</v>
          </cell>
          <cell r="CV248">
            <v>4.86013361948017</v>
          </cell>
          <cell r="CW248">
            <v>4.93679585131418</v>
          </cell>
          <cell r="CX248">
            <v>4.78941334585723</v>
          </cell>
          <cell r="CY248">
            <v>4.85107937980335</v>
          </cell>
          <cell r="CZ248">
            <v>4.87779522688896</v>
          </cell>
          <cell r="DA248">
            <v>4.88300984230943</v>
          </cell>
        </row>
        <row r="249">
          <cell r="A249">
            <v>9028.78583643001</v>
          </cell>
          <cell r="B249">
            <v>7970.00226541203</v>
          </cell>
          <cell r="C249">
            <v>7653.15020945584</v>
          </cell>
          <cell r="D249">
            <v>6930.01962265529</v>
          </cell>
          <cell r="E249">
            <v>6925.71588769561</v>
          </cell>
          <cell r="F249">
            <v>8364.63193950145</v>
          </cell>
          <cell r="G249">
            <v>8135.98639443857</v>
          </cell>
          <cell r="H249">
            <v>7819.807292245</v>
          </cell>
          <cell r="I249">
            <v>7019.72981646112</v>
          </cell>
          <cell r="J249">
            <v>7046.45961692212</v>
          </cell>
          <cell r="K249">
            <v>7277.99544619207</v>
          </cell>
          <cell r="L249">
            <v>7981.73180160236</v>
          </cell>
          <cell r="M249">
            <v>7694.35827548652</v>
          </cell>
          <cell r="N249">
            <v>9505.82582626145</v>
          </cell>
          <cell r="O249">
            <v>7716.36990888176</v>
          </cell>
        </row>
        <row r="249">
          <cell r="Z249">
            <v>7429.40091683384</v>
          </cell>
          <cell r="AA249">
            <v>6558.1732926819</v>
          </cell>
          <cell r="AB249">
            <v>6297.44931520938</v>
          </cell>
          <cell r="AC249">
            <v>5702.41614664207</v>
          </cell>
          <cell r="AD249">
            <v>5698.87478758953</v>
          </cell>
          <cell r="AE249">
            <v>6882.89713878976</v>
          </cell>
          <cell r="AF249">
            <v>6694.75451885231</v>
          </cell>
          <cell r="AG249">
            <v>6434.58428619017</v>
          </cell>
          <cell r="AH249">
            <v>5776.23482040229</v>
          </cell>
          <cell r="AI249">
            <v>5798.22962763877</v>
          </cell>
          <cell r="AJ249">
            <v>5988.75053858091</v>
          </cell>
          <cell r="AK249">
            <v>6567.82502531851</v>
          </cell>
          <cell r="AL249">
            <v>6331.35766668605</v>
          </cell>
          <cell r="AM249">
            <v>7821.93667989514</v>
          </cell>
          <cell r="AN249">
            <v>6349.47009645128</v>
          </cell>
        </row>
        <row r="249"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49">
          <cell r="BX249">
            <v>4.10829931277362</v>
          </cell>
          <cell r="BY249">
            <v>3.69802266420174</v>
          </cell>
          <cell r="BZ249">
            <v>3.58814517622589</v>
          </cell>
          <cell r="CA249">
            <v>3.18313182109109</v>
          </cell>
          <cell r="CB249">
            <v>3.13086813007072</v>
          </cell>
          <cell r="CC249">
            <v>3.95392312373086</v>
          </cell>
          <cell r="CD249">
            <v>3.6844953956978</v>
          </cell>
          <cell r="CE249">
            <v>3.58192414304708</v>
          </cell>
          <cell r="CF249">
            <v>3.22994290269921</v>
          </cell>
          <cell r="CG249">
            <v>3.26981608931283</v>
          </cell>
          <cell r="CH249">
            <v>3.3700752242276</v>
          </cell>
          <cell r="CI249">
            <v>3.70105884850226</v>
          </cell>
          <cell r="CJ249">
            <v>3.54005745698367</v>
          </cell>
          <cell r="CK249">
            <v>4.35906082225141</v>
          </cell>
          <cell r="CL249">
            <v>3.60089099434316</v>
          </cell>
          <cell r="CM249">
            <v>4.95448883106739</v>
          </cell>
          <cell r="CN249">
            <v>4.85870414913228</v>
          </cell>
          <cell r="CO249">
            <v>4.80841352501842</v>
          </cell>
          <cell r="CP249">
            <v>4.90807758336899</v>
          </cell>
          <cell r="CQ249">
            <v>4.98690935989195</v>
          </cell>
          <cell r="CR249">
            <v>4.76925115763177</v>
          </cell>
          <cell r="CS249">
            <v>4.97810181110605</v>
          </cell>
          <cell r="CT249">
            <v>4.9216558867045</v>
          </cell>
          <cell r="CU249">
            <v>4.89956056640801</v>
          </cell>
          <cell r="CV249">
            <v>4.85824284600859</v>
          </cell>
          <cell r="CW249">
            <v>4.86859628657101</v>
          </cell>
          <cell r="CX249">
            <v>4.86186302402028</v>
          </cell>
          <cell r="CY249">
            <v>4.89997283913038</v>
          </cell>
          <cell r="CZ249">
            <v>4.91618822962275</v>
          </cell>
          <cell r="DA249">
            <v>4.83097336485781</v>
          </cell>
        </row>
        <row r="250">
          <cell r="A250">
            <v>10699.6453466312</v>
          </cell>
          <cell r="B250">
            <v>9002.09675209128</v>
          </cell>
          <cell r="C250">
            <v>7436.50293957008</v>
          </cell>
          <cell r="D250">
            <v>7159.06080344972</v>
          </cell>
          <cell r="E250">
            <v>7654.12626111401</v>
          </cell>
          <cell r="F250">
            <v>6850.02324514528</v>
          </cell>
          <cell r="G250">
            <v>7644.09595860749</v>
          </cell>
          <cell r="H250">
            <v>6977.50976543447</v>
          </cell>
          <cell r="I250">
            <v>7275.21763272384</v>
          </cell>
          <cell r="J250">
            <v>10008.9362632056</v>
          </cell>
          <cell r="K250">
            <v>9725.82994671057</v>
          </cell>
          <cell r="L250">
            <v>8794.50063777291</v>
          </cell>
          <cell r="M250">
            <v>9193.64993769528</v>
          </cell>
          <cell r="N250">
            <v>9429.7148262432</v>
          </cell>
          <cell r="O250">
            <v>9321.33243861134</v>
          </cell>
        </row>
        <row r="250">
          <cell r="Z250">
            <v>8804.27959951364</v>
          </cell>
          <cell r="AA250">
            <v>7407.43961314939</v>
          </cell>
          <cell r="AB250">
            <v>6119.17956170338</v>
          </cell>
          <cell r="AC250">
            <v>5890.8843182672</v>
          </cell>
          <cell r="AD250">
            <v>6298.2524662881</v>
          </cell>
          <cell r="AE250">
            <v>5636.59055600526</v>
          </cell>
          <cell r="AF250">
            <v>6289.99896022559</v>
          </cell>
          <cell r="AG250">
            <v>5741.49374984322</v>
          </cell>
          <cell r="AH250">
            <v>5986.46479492704</v>
          </cell>
          <cell r="AI250">
            <v>8235.92469658062</v>
          </cell>
          <cell r="AJ250">
            <v>8002.9686418647</v>
          </cell>
          <cell r="AK250">
            <v>7236.61766765314</v>
          </cell>
          <cell r="AL250">
            <v>7565.06052016069</v>
          </cell>
          <cell r="AM250">
            <v>7759.30819988012</v>
          </cell>
          <cell r="AN250">
            <v>7670.12497805733</v>
          </cell>
        </row>
        <row r="250"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0">
          <cell r="BX250">
            <v>4.7810471345024</v>
          </cell>
          <cell r="BY250">
            <v>4.19634300285549</v>
          </cell>
          <cell r="BZ250">
            <v>3.44436717682931</v>
          </cell>
          <cell r="CA250">
            <v>3.26255879391231</v>
          </cell>
          <cell r="CB250">
            <v>3.40774050730441</v>
          </cell>
          <cell r="CC250">
            <v>3.16296860492315</v>
          </cell>
          <cell r="CD250">
            <v>3.59339752809775</v>
          </cell>
          <cell r="CE250">
            <v>3.27993538041872</v>
          </cell>
          <cell r="CF250">
            <v>3.25978829374203</v>
          </cell>
          <cell r="CG250">
            <v>4.71250053550198</v>
          </cell>
          <cell r="CH250">
            <v>4.54404238840014</v>
          </cell>
          <cell r="CI250">
            <v>3.90122622306599</v>
          </cell>
          <cell r="CJ250">
            <v>4.11931493639243</v>
          </cell>
          <cell r="CK250">
            <v>4.40086768693636</v>
          </cell>
          <cell r="CL250">
            <v>4.24729836044512</v>
          </cell>
          <cell r="CM250">
            <v>5.04519476438518</v>
          </cell>
          <cell r="CN250">
            <v>4.83620025596315</v>
          </cell>
          <cell r="CO250">
            <v>4.86733110926604</v>
          </cell>
          <cell r="CP250">
            <v>4.94685616739166</v>
          </cell>
          <cell r="CQ250">
            <v>5.06361507633043</v>
          </cell>
          <cell r="CR250">
            <v>4.88234812954914</v>
          </cell>
          <cell r="CS250">
            <v>4.7957048249973</v>
          </cell>
          <cell r="CT250">
            <v>4.79586273452012</v>
          </cell>
          <cell r="CU250">
            <v>5.03139220490034</v>
          </cell>
          <cell r="CV250">
            <v>4.78815377970079</v>
          </cell>
          <cell r="CW250">
            <v>4.82520619537629</v>
          </cell>
          <cell r="CX250">
            <v>5.08208154071376</v>
          </cell>
          <cell r="CY250">
            <v>5.03146603888244</v>
          </cell>
          <cell r="CZ250">
            <v>4.83049710694834</v>
          </cell>
          <cell r="DA250">
            <v>4.9476253496755</v>
          </cell>
        </row>
        <row r="251">
          <cell r="A251">
            <v>9085.70875651534</v>
          </cell>
          <cell r="B251">
            <v>6804.60282738828</v>
          </cell>
          <cell r="C251">
            <v>7447.08811139845</v>
          </cell>
          <cell r="D251">
            <v>9054.51186382727</v>
          </cell>
          <cell r="E251">
            <v>6779.89663698773</v>
          </cell>
          <cell r="F251">
            <v>7762.24050546873</v>
          </cell>
          <cell r="G251">
            <v>8383.18044534632</v>
          </cell>
          <cell r="H251">
            <v>7945.05280491834</v>
          </cell>
          <cell r="I251">
            <v>8351.23585128273</v>
          </cell>
          <cell r="J251">
            <v>8623.71964888656</v>
          </cell>
          <cell r="K251">
            <v>7903.70857573921</v>
          </cell>
          <cell r="L251">
            <v>8512.01204180404</v>
          </cell>
          <cell r="M251">
            <v>9060.287927454</v>
          </cell>
          <cell r="N251">
            <v>8587.87700555246</v>
          </cell>
          <cell r="O251">
            <v>9343.52534451715</v>
          </cell>
        </row>
        <row r="251">
          <cell r="Z251">
            <v>7476.24034821834</v>
          </cell>
          <cell r="AA251">
            <v>5599.21604082236</v>
          </cell>
          <cell r="AB251">
            <v>6127.88964595072</v>
          </cell>
          <cell r="AC251">
            <v>7450.56976223501</v>
          </cell>
          <cell r="AD251">
            <v>5578.88637557848</v>
          </cell>
          <cell r="AE251">
            <v>6387.21504449998</v>
          </cell>
          <cell r="AF251">
            <v>6898.15990931354</v>
          </cell>
          <cell r="AG251">
            <v>6537.64345090424</v>
          </cell>
          <cell r="AH251">
            <v>6871.87407191264</v>
          </cell>
          <cell r="AI251">
            <v>7096.0893110838</v>
          </cell>
          <cell r="AJ251">
            <v>6503.62305660827</v>
          </cell>
          <cell r="AK251">
            <v>7004.16990868447</v>
          </cell>
          <cell r="AL251">
            <v>7455.32263744786</v>
          </cell>
          <cell r="AM251">
            <v>7066.59593599745</v>
          </cell>
          <cell r="AN251">
            <v>7688.38656920268</v>
          </cell>
        </row>
        <row r="251"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1">
          <cell r="BX251">
            <v>4.11589300955348</v>
          </cell>
          <cell r="BY251">
            <v>3.14692516366907</v>
          </cell>
          <cell r="BZ251">
            <v>3.54001802762802</v>
          </cell>
          <cell r="CA251">
            <v>4.12544622791556</v>
          </cell>
          <cell r="CB251">
            <v>3.05489853195484</v>
          </cell>
          <cell r="CC251">
            <v>3.63305335691783</v>
          </cell>
          <cell r="CD251">
            <v>3.87849364357103</v>
          </cell>
          <cell r="CE251">
            <v>3.63700160384534</v>
          </cell>
          <cell r="CF251">
            <v>3.89203145215188</v>
          </cell>
          <cell r="CG251">
            <v>3.8902439959481</v>
          </cell>
          <cell r="CH251">
            <v>3.60044882665581</v>
          </cell>
          <cell r="CI251">
            <v>3.88653551707448</v>
          </cell>
          <cell r="CJ251">
            <v>4.19256214821921</v>
          </cell>
          <cell r="CK251">
            <v>4.0335250014049</v>
          </cell>
          <cell r="CL251">
            <v>4.24133664555076</v>
          </cell>
          <cell r="CM251">
            <v>4.97652641153407</v>
          </cell>
          <cell r="CN251">
            <v>4.87470057984335</v>
          </cell>
          <cell r="CO251">
            <v>4.74255741778768</v>
          </cell>
          <cell r="CP251">
            <v>4.94795441967207</v>
          </cell>
          <cell r="CQ251">
            <v>5.00331518287243</v>
          </cell>
          <cell r="CR251">
            <v>4.81667005156394</v>
          </cell>
          <cell r="CS251">
            <v>4.87278566925631</v>
          </cell>
          <cell r="CT251">
            <v>4.924757773367</v>
          </cell>
          <cell r="CU251">
            <v>4.83733301831518</v>
          </cell>
          <cell r="CV251">
            <v>4.99746046740538</v>
          </cell>
          <cell r="CW251">
            <v>4.94886782688162</v>
          </cell>
          <cell r="CX251">
            <v>4.93743245490269</v>
          </cell>
          <cell r="CY251">
            <v>4.87185180573546</v>
          </cell>
          <cell r="CZ251">
            <v>4.79990499729356</v>
          </cell>
          <cell r="DA251">
            <v>4.96637606317638</v>
          </cell>
        </row>
        <row r="252">
          <cell r="A252">
            <v>9228.82147433394</v>
          </cell>
          <cell r="B252">
            <v>8123.72603235952</v>
          </cell>
          <cell r="C252">
            <v>7084.9009852888</v>
          </cell>
          <cell r="D252">
            <v>8483.10212713108</v>
          </cell>
          <cell r="E252">
            <v>7142.68244991823</v>
          </cell>
          <cell r="F252">
            <v>6563.60946241326</v>
          </cell>
          <cell r="G252">
            <v>7147.14543424863</v>
          </cell>
          <cell r="H252">
            <v>8154.48173158504</v>
          </cell>
          <cell r="I252">
            <v>8954.36527774268</v>
          </cell>
          <cell r="J252">
            <v>8105.29983921639</v>
          </cell>
          <cell r="K252">
            <v>8386.47324570613</v>
          </cell>
          <cell r="L252">
            <v>8904.29829281904</v>
          </cell>
          <cell r="M252">
            <v>8341.39530221576</v>
          </cell>
          <cell r="N252">
            <v>8864.88455790428</v>
          </cell>
          <cell r="O252">
            <v>8525.40787761709</v>
          </cell>
        </row>
        <row r="252">
          <cell r="Z252">
            <v>7594.00167030907</v>
          </cell>
          <cell r="AA252">
            <v>6684.66599234155</v>
          </cell>
          <cell r="AB252">
            <v>5829.8613821805</v>
          </cell>
          <cell r="AC252">
            <v>6980.38117889643</v>
          </cell>
          <cell r="AD252">
            <v>5877.40727307557</v>
          </cell>
          <cell r="AE252">
            <v>5400.91292907148</v>
          </cell>
          <cell r="AF252">
            <v>5881.0796716103</v>
          </cell>
          <cell r="AG252">
            <v>6709.97353913283</v>
          </cell>
          <cell r="AH252">
            <v>7368.16342854255</v>
          </cell>
          <cell r="AI252">
            <v>6669.50386769806</v>
          </cell>
          <cell r="AJ252">
            <v>6900.86941360961</v>
          </cell>
          <cell r="AK252">
            <v>7326.96545237681</v>
          </cell>
          <cell r="AL252">
            <v>6863.77670582325</v>
          </cell>
          <cell r="AM252">
            <v>7294.53357907552</v>
          </cell>
          <cell r="AN252">
            <v>7015.19276786777</v>
          </cell>
        </row>
        <row r="252"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2">
          <cell r="BX252">
            <v>4.27315780499913</v>
          </cell>
          <cell r="BY252">
            <v>3.68615244657769</v>
          </cell>
          <cell r="BZ252">
            <v>3.25132881503733</v>
          </cell>
          <cell r="CA252">
            <v>3.77786577636324</v>
          </cell>
          <cell r="CB252">
            <v>3.30407263544296</v>
          </cell>
          <cell r="CC252">
            <v>3.01816769058948</v>
          </cell>
          <cell r="CD252">
            <v>3.24728776130009</v>
          </cell>
          <cell r="CE252">
            <v>3.86025024980737</v>
          </cell>
          <cell r="CF252">
            <v>4.18941550652117</v>
          </cell>
          <cell r="CG252">
            <v>3.74689242879988</v>
          </cell>
          <cell r="CH252">
            <v>3.86311351613881</v>
          </cell>
          <cell r="CI252">
            <v>4.01979382711385</v>
          </cell>
          <cell r="CJ252">
            <v>3.84464915526633</v>
          </cell>
          <cell r="CK252">
            <v>4.06556837740654</v>
          </cell>
          <cell r="CL252">
            <v>3.85835107851758</v>
          </cell>
          <cell r="CM252">
            <v>4.86887800022361</v>
          </cell>
          <cell r="CN252">
            <v>4.96836570627424</v>
          </cell>
          <cell r="CO252">
            <v>4.91252157917922</v>
          </cell>
          <cell r="CP252">
            <v>5.0622052579609</v>
          </cell>
          <cell r="CQ252">
            <v>4.87352654022399</v>
          </cell>
          <cell r="CR252">
            <v>4.90265062793562</v>
          </cell>
          <cell r="CS252">
            <v>4.9618476186591</v>
          </cell>
          <cell r="CT252">
            <v>4.76225321123325</v>
          </cell>
          <cell r="CU252">
            <v>4.81851205445541</v>
          </cell>
          <cell r="CV252">
            <v>4.87673817260127</v>
          </cell>
          <cell r="CW252">
            <v>4.8941071664477</v>
          </cell>
          <cell r="CX252">
            <v>4.99375809184971</v>
          </cell>
          <cell r="CY252">
            <v>4.89117912395944</v>
          </cell>
          <cell r="CZ252">
            <v>4.91567762465358</v>
          </cell>
          <cell r="DA252">
            <v>4.98132643251345</v>
          </cell>
        </row>
        <row r="253">
          <cell r="A253">
            <v>8415.78482938618</v>
          </cell>
          <cell r="B253">
            <v>6528.59902651702</v>
          </cell>
          <cell r="C253">
            <v>6734.68162412776</v>
          </cell>
          <cell r="D253">
            <v>7435.09028664592</v>
          </cell>
          <cell r="E253">
            <v>6978.7342457399</v>
          </cell>
          <cell r="F253">
            <v>8061.38291432065</v>
          </cell>
          <cell r="G253">
            <v>7798.67290116932</v>
          </cell>
          <cell r="H253">
            <v>8181.97770636104</v>
          </cell>
          <cell r="I253">
            <v>7479.75902903593</v>
          </cell>
          <cell r="J253">
            <v>7182.75328793667</v>
          </cell>
          <cell r="K253">
            <v>7822.63882020911</v>
          </cell>
          <cell r="L253">
            <v>8890.42510308687</v>
          </cell>
          <cell r="M253">
            <v>7473.40890493269</v>
          </cell>
          <cell r="N253">
            <v>9184.23085191495</v>
          </cell>
          <cell r="O253">
            <v>10186.9666075341</v>
          </cell>
        </row>
        <row r="253">
          <cell r="Z253">
            <v>6924.9886596092</v>
          </cell>
          <cell r="AA253">
            <v>5372.10434181972</v>
          </cell>
          <cell r="AB253">
            <v>5541.68087928227</v>
          </cell>
          <cell r="AC253">
            <v>6118.01715015436</v>
          </cell>
          <cell r="AD253">
            <v>5742.50132220883</v>
          </cell>
          <cell r="AE253">
            <v>6633.36651235528</v>
          </cell>
          <cell r="AF253">
            <v>6417.19370153361</v>
          </cell>
          <cell r="AG253">
            <v>6732.59879837708</v>
          </cell>
          <cell r="AH253">
            <v>6154.77314389242</v>
          </cell>
          <cell r="AI253">
            <v>5910.37984835932</v>
          </cell>
          <cell r="AJ253">
            <v>6436.91422920064</v>
          </cell>
          <cell r="AK253">
            <v>7315.54979911148</v>
          </cell>
          <cell r="AL253">
            <v>6149.54789891605</v>
          </cell>
          <cell r="AM253">
            <v>7557.30995814716</v>
          </cell>
          <cell r="AN253">
            <v>8382.4182370566</v>
          </cell>
        </row>
        <row r="253"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3">
          <cell r="BX253">
            <v>3.91098492512606</v>
          </cell>
          <cell r="BY253">
            <v>3.06937873371942</v>
          </cell>
          <cell r="BZ253">
            <v>3.11770639170968</v>
          </cell>
          <cell r="CA253">
            <v>3.3493663880227</v>
          </cell>
          <cell r="CB253">
            <v>3.37456802207887</v>
          </cell>
          <cell r="CC253">
            <v>3.69022603461486</v>
          </cell>
          <cell r="CD253">
            <v>3.69556983964994</v>
          </cell>
          <cell r="CE253">
            <v>3.78198050227913</v>
          </cell>
          <cell r="CF253">
            <v>3.50071153330283</v>
          </cell>
          <cell r="CG253">
            <v>3.28256595768507</v>
          </cell>
          <cell r="CH253">
            <v>3.59183851912853</v>
          </cell>
          <cell r="CI253">
            <v>4.08746003977432</v>
          </cell>
          <cell r="CJ253">
            <v>3.39938439398458</v>
          </cell>
          <cell r="CK253">
            <v>4.32923968837919</v>
          </cell>
          <cell r="CL253">
            <v>4.73151782403116</v>
          </cell>
          <cell r="CM253">
            <v>4.85109813343264</v>
          </cell>
          <cell r="CN253">
            <v>4.79513783212481</v>
          </cell>
          <cell r="CO253">
            <v>4.86982590178208</v>
          </cell>
          <cell r="CP253">
            <v>5.00443632630947</v>
          </cell>
          <cell r="CQ253">
            <v>4.66219090321571</v>
          </cell>
          <cell r="CR253">
            <v>4.92479504309331</v>
          </cell>
          <cell r="CS253">
            <v>4.7574131648955</v>
          </cell>
          <cell r="CT253">
            <v>4.87720022586616</v>
          </cell>
          <cell r="CU253">
            <v>4.81684709369312</v>
          </cell>
          <cell r="CV253">
            <v>4.93297673560649</v>
          </cell>
          <cell r="CW253">
            <v>4.90984807806548</v>
          </cell>
          <cell r="CX253">
            <v>4.903436851814</v>
          </cell>
          <cell r="CY253">
            <v>4.95621397368304</v>
          </cell>
          <cell r="CZ253">
            <v>4.78258546068073</v>
          </cell>
          <cell r="DA253">
            <v>4.85373410197306</v>
          </cell>
        </row>
        <row r="254">
          <cell r="A254">
            <v>7855.65001265018</v>
          </cell>
          <cell r="B254">
            <v>7939.8812914336</v>
          </cell>
          <cell r="C254">
            <v>7072.99316518089</v>
          </cell>
          <cell r="D254">
            <v>6886.2779971998</v>
          </cell>
          <cell r="E254">
            <v>6990.0624069469</v>
          </cell>
          <cell r="F254">
            <v>7500.96426237875</v>
          </cell>
          <cell r="G254">
            <v>7603.94398070918</v>
          </cell>
          <cell r="H254">
            <v>8564.02931533183</v>
          </cell>
          <cell r="I254">
            <v>9189.32354307579</v>
          </cell>
          <cell r="J254">
            <v>7830.51276378439</v>
          </cell>
          <cell r="K254">
            <v>7147.45857604534</v>
          </cell>
          <cell r="L254">
            <v>8557.52169304174</v>
          </cell>
          <cell r="M254">
            <v>10730.3616451532</v>
          </cell>
          <cell r="N254">
            <v>8931.28557881271</v>
          </cell>
          <cell r="O254">
            <v>9480.82704321559</v>
          </cell>
        </row>
        <row r="254">
          <cell r="Z254">
            <v>6464.07772469501</v>
          </cell>
          <cell r="AA254">
            <v>6533.38803409393</v>
          </cell>
          <cell r="AB254">
            <v>5820.06294734885</v>
          </cell>
          <cell r="AC254">
            <v>5666.42303769584</v>
          </cell>
          <cell r="AD254">
            <v>5751.82278057345</v>
          </cell>
          <cell r="AE254">
            <v>6172.22202161452</v>
          </cell>
          <cell r="AF254">
            <v>6256.95961841212</v>
          </cell>
          <cell r="AG254">
            <v>7046.97269375877</v>
          </cell>
          <cell r="AH254">
            <v>7561.50051544522</v>
          </cell>
          <cell r="AI254">
            <v>6443.39335991401</v>
          </cell>
          <cell r="AJ254">
            <v>5881.33734257446</v>
          </cell>
          <cell r="AK254">
            <v>7041.61785027434</v>
          </cell>
          <cell r="AL254">
            <v>8829.55472515462</v>
          </cell>
          <cell r="AM254">
            <v>7349.17213342303</v>
          </cell>
          <cell r="AN254">
            <v>7801.36625270312</v>
          </cell>
        </row>
        <row r="254"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4">
          <cell r="BX254">
            <v>3.58687271635651</v>
          </cell>
          <cell r="BY254">
            <v>3.6528759261892</v>
          </cell>
          <cell r="BZ254">
            <v>3.31574238465908</v>
          </cell>
          <cell r="CA254">
            <v>3.15704871067506</v>
          </cell>
          <cell r="CB254">
            <v>3.19608453675642</v>
          </cell>
          <cell r="CC254">
            <v>3.48179951234639</v>
          </cell>
          <cell r="CD254">
            <v>3.41934571088444</v>
          </cell>
          <cell r="CE254">
            <v>3.91076761556413</v>
          </cell>
          <cell r="CF254">
            <v>4.19905814361935</v>
          </cell>
          <cell r="CG254">
            <v>3.50828742986393</v>
          </cell>
          <cell r="CH254">
            <v>3.30624564847863</v>
          </cell>
          <cell r="CI254">
            <v>4.01923463686242</v>
          </cell>
          <cell r="CJ254">
            <v>4.99927829040701</v>
          </cell>
          <cell r="CK254">
            <v>4.06850463485013</v>
          </cell>
          <cell r="CL254">
            <v>4.32216829048504</v>
          </cell>
          <cell r="CM254">
            <v>4.93739348617174</v>
          </cell>
          <cell r="CN254">
            <v>4.90016458422843</v>
          </cell>
          <cell r="CO254">
            <v>4.80899179975997</v>
          </cell>
          <cell r="CP254">
            <v>4.9173921916774</v>
          </cell>
          <cell r="CQ254">
            <v>4.93053872501951</v>
          </cell>
          <cell r="CR254">
            <v>4.85674067663248</v>
          </cell>
          <cell r="CS254">
            <v>5.01334365354456</v>
          </cell>
          <cell r="CT254">
            <v>4.9368247876993</v>
          </cell>
          <cell r="CU254">
            <v>4.93359202463595</v>
          </cell>
          <cell r="CV254">
            <v>5.03183756913549</v>
          </cell>
          <cell r="CW254">
            <v>4.87358009855354</v>
          </cell>
          <cell r="CX254">
            <v>4.79994462688099</v>
          </cell>
          <cell r="CY254">
            <v>4.83881062137574</v>
          </cell>
          <cell r="CZ254">
            <v>4.94892349422221</v>
          </cell>
          <cell r="DA254">
            <v>4.94511197512645</v>
          </cell>
        </row>
        <row r="255">
          <cell r="A255">
            <v>8453.34177799026</v>
          </cell>
          <cell r="B255">
            <v>6846.61659371642</v>
          </cell>
          <cell r="C255">
            <v>6803.90278024707</v>
          </cell>
          <cell r="D255">
            <v>8359.6795528333</v>
          </cell>
          <cell r="E255">
            <v>8443.50190384551</v>
          </cell>
          <cell r="F255">
            <v>8310.83605448804</v>
          </cell>
          <cell r="G255">
            <v>8636.19355033625</v>
          </cell>
          <cell r="H255">
            <v>7252.53043344133</v>
          </cell>
          <cell r="I255">
            <v>7613.20952250152</v>
          </cell>
          <cell r="J255">
            <v>8899.64039724118</v>
          </cell>
          <cell r="K255">
            <v>7380.34583221948</v>
          </cell>
          <cell r="L255">
            <v>8972.82136799858</v>
          </cell>
          <cell r="M255">
            <v>7889.18237879736</v>
          </cell>
          <cell r="N255">
            <v>8565.1168281874</v>
          </cell>
          <cell r="O255">
            <v>8502.77901429422</v>
          </cell>
        </row>
        <row r="255">
          <cell r="Z255">
            <v>6955.89266303198</v>
          </cell>
          <cell r="AA255">
            <v>5633.78736854379</v>
          </cell>
          <cell r="AB255">
            <v>5598.64000203187</v>
          </cell>
          <cell r="AC255">
            <v>6878.82203204569</v>
          </cell>
          <cell r="AD255">
            <v>6947.79585230716</v>
          </cell>
          <cell r="AE255">
            <v>6838.63081055016</v>
          </cell>
          <cell r="AF255">
            <v>7106.35354999097</v>
          </cell>
          <cell r="AG255">
            <v>5967.796470946</v>
          </cell>
          <cell r="AH255">
            <v>6264.58383565839</v>
          </cell>
          <cell r="AI255">
            <v>7323.13266972988</v>
          </cell>
          <cell r="AJ255">
            <v>6072.97028479774</v>
          </cell>
          <cell r="AK255">
            <v>7383.35015423883</v>
          </cell>
          <cell r="AL255">
            <v>6491.67007169611</v>
          </cell>
          <cell r="AM255">
            <v>7047.86756147992</v>
          </cell>
          <cell r="AN255">
            <v>6996.57244604781</v>
          </cell>
        </row>
        <row r="255"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5">
          <cell r="BX255">
            <v>3.78209291364856</v>
          </cell>
          <cell r="BY255">
            <v>3.16222048087164</v>
          </cell>
          <cell r="BZ255">
            <v>3.19390620087906</v>
          </cell>
          <cell r="CA255">
            <v>3.77710431790665</v>
          </cell>
          <cell r="CB255">
            <v>3.90140045445337</v>
          </cell>
          <cell r="CC255">
            <v>3.81954939610402</v>
          </cell>
          <cell r="CD255">
            <v>3.90840912554021</v>
          </cell>
          <cell r="CE255">
            <v>3.43185053509086</v>
          </cell>
          <cell r="CF255">
            <v>3.53113651984185</v>
          </cell>
          <cell r="CG255">
            <v>4.14462478704616</v>
          </cell>
          <cell r="CH255">
            <v>3.34283732122941</v>
          </cell>
          <cell r="CI255">
            <v>4.16459363796998</v>
          </cell>
          <cell r="CJ255">
            <v>3.61006256600227</v>
          </cell>
          <cell r="CK255">
            <v>3.99077619600385</v>
          </cell>
          <cell r="CL255">
            <v>3.92177368786805</v>
          </cell>
          <cell r="CM255">
            <v>5.03880803771845</v>
          </cell>
          <cell r="CN255">
            <v>4.88107454233135</v>
          </cell>
          <cell r="CO255">
            <v>4.80250162868668</v>
          </cell>
          <cell r="CP255">
            <v>4.98955977193507</v>
          </cell>
          <cell r="CQ255">
            <v>4.87903186351469</v>
          </cell>
          <cell r="CR255">
            <v>4.90528407422509</v>
          </cell>
          <cell r="CS255">
            <v>4.98142880016589</v>
          </cell>
          <cell r="CT255">
            <v>4.76423059526613</v>
          </cell>
          <cell r="CU255">
            <v>4.86054370566623</v>
          </cell>
          <cell r="CV255">
            <v>4.8408187008989</v>
          </cell>
          <cell r="CW255">
            <v>4.97729119128998</v>
          </cell>
          <cell r="CX255">
            <v>4.8572221795008</v>
          </cell>
          <cell r="CY255">
            <v>4.92661751189453</v>
          </cell>
          <cell r="CZ255">
            <v>4.83846380941398</v>
          </cell>
          <cell r="DA255">
            <v>4.88776078341945</v>
          </cell>
        </row>
        <row r="256">
          <cell r="A256">
            <v>9209.65643113629</v>
          </cell>
          <cell r="B256">
            <v>8920.48781394872</v>
          </cell>
          <cell r="C256">
            <v>8030.1402268188</v>
          </cell>
          <cell r="D256">
            <v>7667.08466629187</v>
          </cell>
          <cell r="E256">
            <v>7368.65502369799</v>
          </cell>
          <cell r="F256">
            <v>7100.92322972694</v>
          </cell>
          <cell r="G256">
            <v>6443.99617256026</v>
          </cell>
          <cell r="H256">
            <v>7506.4581307137</v>
          </cell>
          <cell r="I256">
            <v>8033.90668143619</v>
          </cell>
          <cell r="J256">
            <v>9024.33422640334</v>
          </cell>
          <cell r="K256">
            <v>8674.8951132635</v>
          </cell>
          <cell r="L256">
            <v>9838.86038459367</v>
          </cell>
          <cell r="M256">
            <v>8455.39247472233</v>
          </cell>
          <cell r="N256">
            <v>8434.00998132276</v>
          </cell>
          <cell r="O256">
            <v>9517.18988563836</v>
          </cell>
        </row>
        <row r="256">
          <cell r="Z256">
            <v>7578.23157762072</v>
          </cell>
          <cell r="AA256">
            <v>7340.28711547781</v>
          </cell>
          <cell r="AB256">
            <v>6607.65824378233</v>
          </cell>
          <cell r="AC256">
            <v>6308.91538254874</v>
          </cell>
          <cell r="AD256">
            <v>6063.35041950006</v>
          </cell>
          <cell r="AE256">
            <v>5843.04540046103</v>
          </cell>
          <cell r="AF256">
            <v>5302.4882791353</v>
          </cell>
          <cell r="AG256">
            <v>6176.74269041584</v>
          </cell>
          <cell r="AH256">
            <v>6610.7574978675</v>
          </cell>
          <cell r="AI256">
            <v>7425.73787772618</v>
          </cell>
          <cell r="AJ256">
            <v>7138.19940748539</v>
          </cell>
          <cell r="AK256">
            <v>8095.97654503708</v>
          </cell>
          <cell r="AL256">
            <v>6957.5800934858</v>
          </cell>
          <cell r="AM256">
            <v>6939.98535605988</v>
          </cell>
          <cell r="AN256">
            <v>7831.28767732528</v>
          </cell>
        </row>
        <row r="256"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6">
          <cell r="BX256">
            <v>4.29220443029977</v>
          </cell>
          <cell r="BY256">
            <v>4.14851731453944</v>
          </cell>
          <cell r="BZ256">
            <v>3.68801247544915</v>
          </cell>
          <cell r="CA256">
            <v>3.51677620600908</v>
          </cell>
          <cell r="CB256">
            <v>3.38754435303911</v>
          </cell>
          <cell r="CC256">
            <v>3.33458463700502</v>
          </cell>
          <cell r="CD256">
            <v>3.03683612354234</v>
          </cell>
          <cell r="CE256">
            <v>3.41814866959039</v>
          </cell>
          <cell r="CF256">
            <v>3.65737125632563</v>
          </cell>
          <cell r="CG256">
            <v>4.08418436739541</v>
          </cell>
          <cell r="CH256">
            <v>4.08500370792139</v>
          </cell>
          <cell r="CI256">
            <v>4.55003503657414</v>
          </cell>
          <cell r="CJ256">
            <v>3.8164322018934</v>
          </cell>
          <cell r="CK256">
            <v>3.91281351650321</v>
          </cell>
          <cell r="CL256">
            <v>4.37757271766885</v>
          </cell>
          <cell r="CM256">
            <v>4.83720629620645</v>
          </cell>
          <cell r="CN256">
            <v>4.84760557425224</v>
          </cell>
          <cell r="CO256">
            <v>4.90865293736075</v>
          </cell>
          <cell r="CP256">
            <v>4.91492738397215</v>
          </cell>
          <cell r="CQ256">
            <v>4.90382330865458</v>
          </cell>
          <cell r="CR256">
            <v>4.80070092846254</v>
          </cell>
          <cell r="CS256">
            <v>4.78371718371498</v>
          </cell>
          <cell r="CT256">
            <v>4.95080359260557</v>
          </cell>
          <cell r="CU256">
            <v>4.95209895533411</v>
          </cell>
          <cell r="CV256">
            <v>4.98128524722068</v>
          </cell>
          <cell r="CW256">
            <v>4.78744013561512</v>
          </cell>
          <cell r="CX256">
            <v>4.87485425482271</v>
          </cell>
          <cell r="CY256">
            <v>4.99468148821488</v>
          </cell>
          <cell r="CZ256">
            <v>4.85933163682822</v>
          </cell>
          <cell r="DA256">
            <v>4.90125100401052</v>
          </cell>
        </row>
        <row r="257">
          <cell r="A257">
            <v>8390.3492745865</v>
          </cell>
          <cell r="B257">
            <v>8778.02256651383</v>
          </cell>
          <cell r="C257">
            <v>6982.23378412043</v>
          </cell>
          <cell r="D257">
            <v>7475.33227777896</v>
          </cell>
          <cell r="E257">
            <v>8172.32666789241</v>
          </cell>
          <cell r="F257">
            <v>7985.22541497318</v>
          </cell>
          <cell r="G257">
            <v>6636.24624246898</v>
          </cell>
          <cell r="H257">
            <v>6701.81650416809</v>
          </cell>
          <cell r="I257">
            <v>8955.35212171783</v>
          </cell>
          <cell r="J257">
            <v>7070.39922434628</v>
          </cell>
          <cell r="K257">
            <v>8472.67991204859</v>
          </cell>
          <cell r="L257">
            <v>8944.01079274876</v>
          </cell>
          <cell r="M257">
            <v>9337.47063498966</v>
          </cell>
          <cell r="N257">
            <v>8498.95854520674</v>
          </cell>
          <cell r="O257">
            <v>8243.6049084369</v>
          </cell>
        </row>
        <row r="257">
          <cell r="Z257">
            <v>6904.05883165975</v>
          </cell>
          <cell r="AA257">
            <v>7223.05856901709</v>
          </cell>
          <cell r="AB257">
            <v>5745.38094236195</v>
          </cell>
          <cell r="AC257">
            <v>6151.13056000097</v>
          </cell>
          <cell r="AD257">
            <v>6724.65737243719</v>
          </cell>
          <cell r="AE257">
            <v>6570.69977003507</v>
          </cell>
          <cell r="AF257">
            <v>5460.68262237448</v>
          </cell>
          <cell r="AG257">
            <v>5514.6375805726</v>
          </cell>
          <cell r="AH257">
            <v>7368.97546015639</v>
          </cell>
          <cell r="AI257">
            <v>5817.92850460494</v>
          </cell>
          <cell r="AJ257">
            <v>6971.80518477141</v>
          </cell>
          <cell r="AK257">
            <v>7359.64316660469</v>
          </cell>
          <cell r="AL257">
            <v>7683.40440822006</v>
          </cell>
          <cell r="AM257">
            <v>6993.42874577012</v>
          </cell>
          <cell r="AN257">
            <v>6783.3091817995</v>
          </cell>
        </row>
        <row r="257"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7">
          <cell r="BX257">
            <v>4.06058064155918</v>
          </cell>
          <cell r="BY257">
            <v>4.02963737299566</v>
          </cell>
          <cell r="BZ257">
            <v>3.20038582142731</v>
          </cell>
          <cell r="CA257">
            <v>3.46097301142511</v>
          </cell>
          <cell r="CB257">
            <v>3.72988269142465</v>
          </cell>
          <cell r="CC257">
            <v>3.64765236478634</v>
          </cell>
          <cell r="CD257">
            <v>3.09502152390676</v>
          </cell>
          <cell r="CE257">
            <v>3.12325044160649</v>
          </cell>
          <cell r="CF257">
            <v>4.05645109199157</v>
          </cell>
          <cell r="CG257">
            <v>3.28193775603706</v>
          </cell>
          <cell r="CH257">
            <v>3.96837062475746</v>
          </cell>
          <cell r="CI257">
            <v>4.0568444192413</v>
          </cell>
          <cell r="CJ257">
            <v>4.36766737345712</v>
          </cell>
          <cell r="CK257">
            <v>3.87844107298587</v>
          </cell>
          <cell r="CL257">
            <v>3.80197410486975</v>
          </cell>
          <cell r="CM257">
            <v>4.65825736402986</v>
          </cell>
          <cell r="CN257">
            <v>4.91091374414158</v>
          </cell>
          <cell r="CO257">
            <v>4.9183975256087</v>
          </cell>
          <cell r="CP257">
            <v>4.86927012649951</v>
          </cell>
          <cell r="CQ257">
            <v>4.93949015365895</v>
          </cell>
          <cell r="CR257">
            <v>4.93520636779013</v>
          </cell>
          <cell r="CS257">
            <v>4.83381914869229</v>
          </cell>
          <cell r="CT257">
            <v>4.8374590490369</v>
          </cell>
          <cell r="CU257">
            <v>4.97700413627571</v>
          </cell>
          <cell r="CV257">
            <v>4.85674358701109</v>
          </cell>
          <cell r="CW257">
            <v>4.8132692051234</v>
          </cell>
          <cell r="CX257">
            <v>4.97021917830267</v>
          </cell>
          <cell r="CY257">
            <v>4.81960305955199</v>
          </cell>
          <cell r="CZ257">
            <v>4.94014950723074</v>
          </cell>
          <cell r="DA257">
            <v>4.88809450160513</v>
          </cell>
        </row>
        <row r="258">
          <cell r="A258">
            <v>8407.11815760353</v>
          </cell>
          <cell r="B258">
            <v>8103.24568320273</v>
          </cell>
          <cell r="C258">
            <v>7281.06979514942</v>
          </cell>
          <cell r="D258">
            <v>8275.51408759145</v>
          </cell>
          <cell r="E258">
            <v>8857.80638673764</v>
          </cell>
          <cell r="F258">
            <v>7104.75685776246</v>
          </cell>
          <cell r="G258">
            <v>6952.40000369425</v>
          </cell>
          <cell r="H258">
            <v>6766.26641187836</v>
          </cell>
          <cell r="I258">
            <v>8387.13216162287</v>
          </cell>
          <cell r="J258">
            <v>7871.68807112967</v>
          </cell>
          <cell r="K258">
            <v>8552.02932078883</v>
          </cell>
          <cell r="L258">
            <v>8984.29255852825</v>
          </cell>
          <cell r="M258">
            <v>9211.78251175724</v>
          </cell>
          <cell r="N258">
            <v>8955.92317649846</v>
          </cell>
          <cell r="O258">
            <v>9581.68694764808</v>
          </cell>
        </row>
        <row r="258">
          <cell r="Z258">
            <v>6917.85722682805</v>
          </cell>
          <cell r="AA258">
            <v>6667.81359074967</v>
          </cell>
          <cell r="AB258">
            <v>5991.2802885801</v>
          </cell>
          <cell r="AC258">
            <v>6809.56587778953</v>
          </cell>
          <cell r="AD258">
            <v>7288.70925537268</v>
          </cell>
          <cell r="AE258">
            <v>5846.19992867311</v>
          </cell>
          <cell r="AF258">
            <v>5720.83200303984</v>
          </cell>
          <cell r="AG258">
            <v>5567.67064748848</v>
          </cell>
          <cell r="AH258">
            <v>6901.41160727825</v>
          </cell>
          <cell r="AI258">
            <v>6477.27475567241</v>
          </cell>
          <cell r="AJ258">
            <v>7037.09841253481</v>
          </cell>
          <cell r="AK258">
            <v>7392.78930530324</v>
          </cell>
          <cell r="AL258">
            <v>7579.98103824595</v>
          </cell>
          <cell r="AM258">
            <v>7369.44535666159</v>
          </cell>
          <cell r="AN258">
            <v>7884.35954549327</v>
          </cell>
        </row>
        <row r="258"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8">
          <cell r="BX258">
            <v>3.91234783944706</v>
          </cell>
          <cell r="BY258">
            <v>3.69270366524181</v>
          </cell>
          <cell r="BZ258">
            <v>3.36231769855556</v>
          </cell>
          <cell r="CA258">
            <v>3.83005872571256</v>
          </cell>
          <cell r="CB258">
            <v>4.07965005988672</v>
          </cell>
          <cell r="CC258">
            <v>3.25450394731449</v>
          </cell>
          <cell r="CD258">
            <v>3.10583969931835</v>
          </cell>
          <cell r="CE258">
            <v>3.11288317859599</v>
          </cell>
          <cell r="CF258">
            <v>3.80434028384484</v>
          </cell>
          <cell r="CG258">
            <v>3.64374788783327</v>
          </cell>
          <cell r="CH258">
            <v>4.00544615547564</v>
          </cell>
          <cell r="CI258">
            <v>4.12748658958407</v>
          </cell>
          <cell r="CJ258">
            <v>4.24123637366808</v>
          </cell>
          <cell r="CK258">
            <v>4.1291266703538</v>
          </cell>
          <cell r="CL258">
            <v>4.37575291253309</v>
          </cell>
          <cell r="CM258">
            <v>4.84441421773932</v>
          </cell>
          <cell r="CN258">
            <v>4.94704804297202</v>
          </cell>
          <cell r="CO258">
            <v>4.88189041478937</v>
          </cell>
          <cell r="CP258">
            <v>4.87103363335124</v>
          </cell>
          <cell r="CQ258">
            <v>4.89479885773104</v>
          </cell>
          <cell r="CR258">
            <v>4.92148307860264</v>
          </cell>
          <cell r="CS258">
            <v>5.04646532161185</v>
          </cell>
          <cell r="CT258">
            <v>4.90024562752141</v>
          </cell>
          <cell r="CU258">
            <v>4.97010666646584</v>
          </cell>
          <cell r="CV258">
            <v>4.87024865083941</v>
          </cell>
          <cell r="CW258">
            <v>4.81337681991337</v>
          </cell>
          <cell r="CX258">
            <v>4.90715519849683</v>
          </cell>
          <cell r="CY258">
            <v>4.89646638574391</v>
          </cell>
          <cell r="CZ258">
            <v>4.88971709104717</v>
          </cell>
          <cell r="DA258">
            <v>4.93651846617667</v>
          </cell>
        </row>
        <row r="259">
          <cell r="A259">
            <v>8569.78147974327</v>
          </cell>
          <cell r="B259">
            <v>8193.3318869043</v>
          </cell>
          <cell r="C259">
            <v>6476.43226088907</v>
          </cell>
          <cell r="D259">
            <v>7156.61315193847</v>
          </cell>
          <cell r="E259">
            <v>7167.96174102496</v>
          </cell>
          <cell r="F259">
            <v>7354.86206815417</v>
          </cell>
          <cell r="G259">
            <v>7523.58926399674</v>
          </cell>
          <cell r="H259">
            <v>7540.21086680032</v>
          </cell>
          <cell r="I259">
            <v>6394.50274565078</v>
          </cell>
          <cell r="J259">
            <v>8173.12059167036</v>
          </cell>
          <cell r="K259">
            <v>7523.21853880153</v>
          </cell>
          <cell r="L259">
            <v>7736.1377235761</v>
          </cell>
          <cell r="M259">
            <v>8028.78660933236</v>
          </cell>
          <cell r="N259">
            <v>9187.64509520336</v>
          </cell>
          <cell r="O259">
            <v>9927.21959455984</v>
          </cell>
        </row>
        <row r="259">
          <cell r="Z259">
            <v>7051.70590333161</v>
          </cell>
          <cell r="AA259">
            <v>6741.94166693839</v>
          </cell>
          <cell r="AB259">
            <v>5329.17854610301</v>
          </cell>
          <cell r="AC259">
            <v>5888.87025073794</v>
          </cell>
          <cell r="AD259">
            <v>5898.20851832911</v>
          </cell>
          <cell r="AE259">
            <v>6052.00078750972</v>
          </cell>
          <cell r="AF259">
            <v>6190.83916580303</v>
          </cell>
          <cell r="AG259">
            <v>6204.51637039569</v>
          </cell>
          <cell r="AH259">
            <v>5261.76225927836</v>
          </cell>
          <cell r="AI259">
            <v>6725.31065828875</v>
          </cell>
          <cell r="AJ259">
            <v>6190.53411192812</v>
          </cell>
          <cell r="AK259">
            <v>6365.73618397119</v>
          </cell>
          <cell r="AL259">
            <v>6606.54440996491</v>
          </cell>
          <cell r="AM259">
            <v>7560.11939262448</v>
          </cell>
          <cell r="AN259">
            <v>8168.68355209495</v>
          </cell>
        </row>
        <row r="259"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59">
          <cell r="BX259">
            <v>3.81680281970692</v>
          </cell>
          <cell r="BY259">
            <v>3.76095394101621</v>
          </cell>
          <cell r="BZ259">
            <v>2.95129727592577</v>
          </cell>
          <cell r="CA259">
            <v>3.28925811633598</v>
          </cell>
          <cell r="CB259">
            <v>3.36632959968643</v>
          </cell>
          <cell r="CC259">
            <v>3.42582597734208</v>
          </cell>
          <cell r="CD259">
            <v>3.54730032974499</v>
          </cell>
          <cell r="CE259">
            <v>3.4810978131223</v>
          </cell>
          <cell r="CF259">
            <v>2.93284387277145</v>
          </cell>
          <cell r="CG259">
            <v>3.63789393218647</v>
          </cell>
          <cell r="CH259">
            <v>3.4193664705076</v>
          </cell>
          <cell r="CI259">
            <v>3.58256426436109</v>
          </cell>
          <cell r="CJ259">
            <v>3.71800486442939</v>
          </cell>
          <cell r="CK259">
            <v>4.23281872484662</v>
          </cell>
          <cell r="CL259">
            <v>4.60896770349011</v>
          </cell>
          <cell r="CM259">
            <v>5.0617606183785</v>
          </cell>
          <cell r="CN259">
            <v>4.91127340291604</v>
          </cell>
          <cell r="CO259">
            <v>4.94714283325646</v>
          </cell>
          <cell r="CP259">
            <v>4.90502433292899</v>
          </cell>
          <cell r="CQ259">
            <v>4.80032477930495</v>
          </cell>
          <cell r="CR259">
            <v>4.83994931004443</v>
          </cell>
          <cell r="CS259">
            <v>4.78143986054889</v>
          </cell>
          <cell r="CT259">
            <v>4.88313626905498</v>
          </cell>
          <cell r="CU259">
            <v>4.91529301834231</v>
          </cell>
          <cell r="CV259">
            <v>5.06488341779984</v>
          </cell>
          <cell r="CW259">
            <v>4.9600905829267</v>
          </cell>
          <cell r="CX259">
            <v>4.86812568312174</v>
          </cell>
          <cell r="CY259">
            <v>4.86823506991689</v>
          </cell>
          <cell r="CZ259">
            <v>4.89334819575922</v>
          </cell>
          <cell r="DA259">
            <v>4.85574132365895</v>
          </cell>
        </row>
        <row r="260">
          <cell r="A260">
            <v>9557.71167986124</v>
          </cell>
          <cell r="B260">
            <v>7998.95306678512</v>
          </cell>
          <cell r="C260">
            <v>7984.34231968666</v>
          </cell>
          <cell r="D260">
            <v>7198.44002032205</v>
          </cell>
          <cell r="E260">
            <v>7341.15106361599</v>
          </cell>
          <cell r="F260">
            <v>7518.98946262006</v>
          </cell>
          <cell r="G260">
            <v>7603.95436507963</v>
          </cell>
          <cell r="H260">
            <v>7708.61466894043</v>
          </cell>
          <cell r="I260">
            <v>7683.48421241436</v>
          </cell>
          <cell r="J260">
            <v>7739.75237057391</v>
          </cell>
          <cell r="K260">
            <v>8188.22827393994</v>
          </cell>
          <cell r="L260">
            <v>7861.06260540512</v>
          </cell>
          <cell r="M260">
            <v>10842.809039044</v>
          </cell>
          <cell r="N260">
            <v>7935.86651107392</v>
          </cell>
          <cell r="O260">
            <v>8746.65835326636</v>
          </cell>
        </row>
        <row r="260">
          <cell r="Z260">
            <v>7864.63132514297</v>
          </cell>
          <cell r="AA260">
            <v>6581.99566638318</v>
          </cell>
          <cell r="AB260">
            <v>6569.97310877074</v>
          </cell>
          <cell r="AC260">
            <v>5923.28778815071</v>
          </cell>
          <cell r="AD260">
            <v>6040.71858948973</v>
          </cell>
          <cell r="AE260">
            <v>6187.0541863845</v>
          </cell>
          <cell r="AF260">
            <v>6256.96816326552</v>
          </cell>
          <cell r="AG260">
            <v>6343.08864187098</v>
          </cell>
          <cell r="AH260">
            <v>6322.40986621525</v>
          </cell>
          <cell r="AI260">
            <v>6368.71052207224</v>
          </cell>
          <cell r="AJ260">
            <v>6737.74212255629</v>
          </cell>
          <cell r="AK260">
            <v>6468.53151530478</v>
          </cell>
          <cell r="AL260">
            <v>8922.08286641336</v>
          </cell>
          <cell r="AM260">
            <v>6530.08444339797</v>
          </cell>
          <cell r="AN260">
            <v>7197.25030211632</v>
          </cell>
        </row>
        <row r="260"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0">
          <cell r="BX260">
            <v>4.4239176655557</v>
          </cell>
          <cell r="BY260">
            <v>3.67853334625347</v>
          </cell>
          <cell r="BZ260">
            <v>3.63081951658925</v>
          </cell>
          <cell r="CA260">
            <v>3.30293133128792</v>
          </cell>
          <cell r="CB260">
            <v>3.37358249480667</v>
          </cell>
          <cell r="CC260">
            <v>3.48596535862331</v>
          </cell>
          <cell r="CD260">
            <v>3.47849986866505</v>
          </cell>
          <cell r="CE260">
            <v>3.53544686819076</v>
          </cell>
          <cell r="CF260">
            <v>3.66582964543922</v>
          </cell>
          <cell r="CG260">
            <v>3.51610398748145</v>
          </cell>
          <cell r="CH260">
            <v>3.83953226995844</v>
          </cell>
          <cell r="CI260">
            <v>3.75354058110887</v>
          </cell>
          <cell r="CJ260">
            <v>5.1719609623048</v>
          </cell>
          <cell r="CK260">
            <v>3.67020778465998</v>
          </cell>
          <cell r="CL260">
            <v>3.942722426632</v>
          </cell>
          <cell r="CM260">
            <v>4.87055518802731</v>
          </cell>
          <cell r="CN260">
            <v>4.90218876438138</v>
          </cell>
          <cell r="CO260">
            <v>4.95753816546305</v>
          </cell>
          <cell r="CP260">
            <v>4.91326766839956</v>
          </cell>
          <cell r="CQ260">
            <v>4.90573862334317</v>
          </cell>
          <cell r="CR260">
            <v>4.86259375625268</v>
          </cell>
          <cell r="CS260">
            <v>4.92809520676317</v>
          </cell>
          <cell r="CT260">
            <v>4.91545360293169</v>
          </cell>
          <cell r="CU260">
            <v>4.72517070941734</v>
          </cell>
          <cell r="CV260">
            <v>4.96245902863024</v>
          </cell>
          <cell r="CW260">
            <v>4.80776463411731</v>
          </cell>
          <cell r="CX260">
            <v>4.72141003102849</v>
          </cell>
          <cell r="CY260">
            <v>4.72626588364943</v>
          </cell>
          <cell r="CZ260">
            <v>4.87455843384541</v>
          </cell>
          <cell r="DA260">
            <v>5.00123819146078</v>
          </cell>
        </row>
        <row r="261">
          <cell r="A261">
            <v>8885.35144075238</v>
          </cell>
          <cell r="B261">
            <v>6838.19845180015</v>
          </cell>
          <cell r="C261">
            <v>8675.34172660431</v>
          </cell>
          <cell r="D261">
            <v>7436.20200083541</v>
          </cell>
          <cell r="E261">
            <v>8103.90357078688</v>
          </cell>
          <cell r="F261">
            <v>8302.62263315199</v>
          </cell>
          <cell r="G261">
            <v>7599.27042531087</v>
          </cell>
          <cell r="H261">
            <v>7499.41071545055</v>
          </cell>
          <cell r="I261">
            <v>8371.94980591597</v>
          </cell>
          <cell r="J261">
            <v>9071.9346356976</v>
          </cell>
          <cell r="K261">
            <v>8368.65691513081</v>
          </cell>
          <cell r="L261">
            <v>8514.31877532603</v>
          </cell>
          <cell r="M261">
            <v>9001.71367341835</v>
          </cell>
          <cell r="N261">
            <v>8909.32058382304</v>
          </cell>
          <cell r="O261">
            <v>8437.95059297442</v>
          </cell>
        </row>
        <row r="261">
          <cell r="Z261">
            <v>7311.3748998191</v>
          </cell>
          <cell r="AA261">
            <v>5626.86044033841</v>
          </cell>
          <cell r="AB261">
            <v>7138.56690646298</v>
          </cell>
          <cell r="AC261">
            <v>6118.93193211599</v>
          </cell>
          <cell r="AD261">
            <v>6668.35493824749</v>
          </cell>
          <cell r="AE261">
            <v>6831.87233813649</v>
          </cell>
          <cell r="AF261">
            <v>6253.11394997008</v>
          </cell>
          <cell r="AG261">
            <v>6170.94367442788</v>
          </cell>
          <cell r="AH261">
            <v>6888.91869743943</v>
          </cell>
          <cell r="AI261">
            <v>7464.90621451689</v>
          </cell>
          <cell r="AJ261">
            <v>6886.20911873621</v>
          </cell>
          <cell r="AK261">
            <v>7006.06802083971</v>
          </cell>
          <cell r="AL261">
            <v>7407.1243941271</v>
          </cell>
          <cell r="AM261">
            <v>7331.09808040296</v>
          </cell>
          <cell r="AN261">
            <v>6943.22791650466</v>
          </cell>
        </row>
        <row r="261"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1">
          <cell r="BX261">
            <v>4.11578673411146</v>
          </cell>
          <cell r="BY261">
            <v>3.19489289934329</v>
          </cell>
          <cell r="BZ261">
            <v>3.89015732643246</v>
          </cell>
          <cell r="CA261">
            <v>3.38486119907369</v>
          </cell>
          <cell r="CB261">
            <v>3.65269300713929</v>
          </cell>
          <cell r="CC261">
            <v>3.80762144857575</v>
          </cell>
          <cell r="CD261">
            <v>3.48049102549142</v>
          </cell>
          <cell r="CE261">
            <v>3.48298327578298</v>
          </cell>
          <cell r="CF261">
            <v>3.72878452143729</v>
          </cell>
          <cell r="CG261">
            <v>4.24131011831095</v>
          </cell>
          <cell r="CH261">
            <v>3.85689365335767</v>
          </cell>
          <cell r="CI261">
            <v>3.87617831381883</v>
          </cell>
          <cell r="CJ261">
            <v>4.11067159897075</v>
          </cell>
          <cell r="CK261">
            <v>4.13440671771416</v>
          </cell>
          <cell r="CL261">
            <v>3.86484820028303</v>
          </cell>
          <cell r="CM261">
            <v>4.86691012026352</v>
          </cell>
          <cell r="CN261">
            <v>4.82521839905679</v>
          </cell>
          <cell r="CO261">
            <v>5.02748755662515</v>
          </cell>
          <cell r="CP261">
            <v>4.95269852686371</v>
          </cell>
          <cell r="CQ261">
            <v>5.001642773847</v>
          </cell>
          <cell r="CR261">
            <v>4.91578764156012</v>
          </cell>
          <cell r="CS261">
            <v>4.92224198124316</v>
          </cell>
          <cell r="CT261">
            <v>4.85408446143971</v>
          </cell>
          <cell r="CU261">
            <v>5.06163596944008</v>
          </cell>
          <cell r="CV261">
            <v>4.8220472631075</v>
          </cell>
          <cell r="CW261">
            <v>4.89158583262404</v>
          </cell>
          <cell r="CX261">
            <v>4.95196695105067</v>
          </cell>
          <cell r="CY261">
            <v>4.93678247025142</v>
          </cell>
          <cell r="CZ261">
            <v>4.8580610451859</v>
          </cell>
          <cell r="DA261">
            <v>4.92193774534431</v>
          </cell>
        </row>
        <row r="262">
          <cell r="A262">
            <v>9754.41356819802</v>
          </cell>
          <cell r="B262">
            <v>8345.27711992256</v>
          </cell>
          <cell r="C262">
            <v>7381.23392021348</v>
          </cell>
          <cell r="D262">
            <v>6300.9413768438</v>
          </cell>
          <cell r="E262">
            <v>7122.25759743682</v>
          </cell>
          <cell r="F262">
            <v>6106.51705898376</v>
          </cell>
          <cell r="G262">
            <v>8385.48356314981</v>
          </cell>
          <cell r="H262">
            <v>8937.87000777185</v>
          </cell>
          <cell r="I262">
            <v>8559.78249680538</v>
          </cell>
          <cell r="J262">
            <v>7555.36982442131</v>
          </cell>
          <cell r="K262">
            <v>8519.22319233275</v>
          </cell>
          <cell r="L262">
            <v>8808.87448235631</v>
          </cell>
          <cell r="M262">
            <v>9430.88668078239</v>
          </cell>
          <cell r="N262">
            <v>9168.44480872301</v>
          </cell>
          <cell r="O262">
            <v>9110.84338869337</v>
          </cell>
        </row>
        <row r="262">
          <cell r="Z262">
            <v>8026.48887897437</v>
          </cell>
          <cell r="AA262">
            <v>6866.97088725056</v>
          </cell>
          <cell r="AB262">
            <v>6073.70105434709</v>
          </cell>
          <cell r="AC262">
            <v>5184.77461866004</v>
          </cell>
          <cell r="AD262">
            <v>5860.60053731944</v>
          </cell>
          <cell r="AE262">
            <v>5024.79117996378</v>
          </cell>
          <cell r="AF262">
            <v>6900.05504624898</v>
          </cell>
          <cell r="AG262">
            <v>7354.59017782369</v>
          </cell>
          <cell r="AH262">
            <v>7043.47816879986</v>
          </cell>
          <cell r="AI262">
            <v>6216.99002695239</v>
          </cell>
          <cell r="AJ262">
            <v>7010.10365540524</v>
          </cell>
          <cell r="AK262">
            <v>7248.44528833891</v>
          </cell>
          <cell r="AL262">
            <v>7760.27246875808</v>
          </cell>
          <cell r="AM262">
            <v>7544.32029974922</v>
          </cell>
          <cell r="AN262">
            <v>7496.92255983912</v>
          </cell>
        </row>
        <row r="262"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2">
          <cell r="BX262">
            <v>4.49271036191542</v>
          </cell>
          <cell r="BY262">
            <v>3.78793332351169</v>
          </cell>
          <cell r="BZ262">
            <v>3.37130025879119</v>
          </cell>
          <cell r="CA262">
            <v>2.89154113973242</v>
          </cell>
          <cell r="CB262">
            <v>3.25720483660551</v>
          </cell>
          <cell r="CC262">
            <v>2.92001182762718</v>
          </cell>
          <cell r="CD262">
            <v>3.87624090246679</v>
          </cell>
          <cell r="CE262">
            <v>4.19997761527352</v>
          </cell>
          <cell r="CF262">
            <v>3.98333029615971</v>
          </cell>
          <cell r="CG262">
            <v>3.42620519140709</v>
          </cell>
          <cell r="CH262">
            <v>3.81986272400108</v>
          </cell>
          <cell r="CI262">
            <v>4.08413230225663</v>
          </cell>
          <cell r="CJ262">
            <v>4.31258061485888</v>
          </cell>
          <cell r="CK262">
            <v>4.25672626522943</v>
          </cell>
          <cell r="CL262">
            <v>4.25755969921691</v>
          </cell>
          <cell r="CM262">
            <v>4.89468020835542</v>
          </cell>
          <cell r="CN262">
            <v>4.96672387351794</v>
          </cell>
          <cell r="CO262">
            <v>4.93586319338741</v>
          </cell>
          <cell r="CP262">
            <v>4.91255745033118</v>
          </cell>
          <cell r="CQ262">
            <v>4.9295149165398</v>
          </cell>
          <cell r="CR262">
            <v>4.71455322465928</v>
          </cell>
          <cell r="CS262">
            <v>4.87695705100571</v>
          </cell>
          <cell r="CT262">
            <v>4.79754036253633</v>
          </cell>
          <cell r="CU262">
            <v>4.84448916552805</v>
          </cell>
          <cell r="CV262">
            <v>4.97134539158046</v>
          </cell>
          <cell r="CW262">
            <v>5.02786744633313</v>
          </cell>
          <cell r="CX262">
            <v>4.86241697010023</v>
          </cell>
          <cell r="CY262">
            <v>4.92999954345123</v>
          </cell>
          <cell r="CZ262">
            <v>4.85569646633841</v>
          </cell>
          <cell r="DA262">
            <v>4.82424565094195</v>
          </cell>
        </row>
        <row r="263">
          <cell r="A263">
            <v>7973.44557241584</v>
          </cell>
          <cell r="B263">
            <v>9734.3337966021</v>
          </cell>
          <cell r="C263">
            <v>8066.33764558235</v>
          </cell>
          <cell r="D263">
            <v>7341.60553007437</v>
          </cell>
          <cell r="E263">
            <v>7131.43381359645</v>
          </cell>
          <cell r="F263">
            <v>6440.8599249646</v>
          </cell>
          <cell r="G263">
            <v>7962.47860376977</v>
          </cell>
          <cell r="H263">
            <v>8738.54286101384</v>
          </cell>
          <cell r="I263">
            <v>7068.93929932318</v>
          </cell>
          <cell r="J263">
            <v>7921.40485798902</v>
          </cell>
          <cell r="K263">
            <v>8209.6522421989</v>
          </cell>
          <cell r="L263">
            <v>9523.59247579383</v>
          </cell>
          <cell r="M263">
            <v>10112.4809888902</v>
          </cell>
          <cell r="N263">
            <v>10471.5605246484</v>
          </cell>
          <cell r="O263">
            <v>9528.73154780393</v>
          </cell>
        </row>
        <row r="263">
          <cell r="Z263">
            <v>6561.00664244503</v>
          </cell>
          <cell r="AA263">
            <v>8009.96609548972</v>
          </cell>
          <cell r="AB263">
            <v>6637.44354836491</v>
          </cell>
          <cell r="AC263">
            <v>6041.0925504612</v>
          </cell>
          <cell r="AD263">
            <v>5868.15125233079</v>
          </cell>
          <cell r="AE263">
            <v>5299.90759539944</v>
          </cell>
          <cell r="AF263">
            <v>6551.98239395913</v>
          </cell>
          <cell r="AG263">
            <v>7190.57241134853</v>
          </cell>
          <cell r="AH263">
            <v>5816.72719487164</v>
          </cell>
          <cell r="AI263">
            <v>6518.18456885953</v>
          </cell>
          <cell r="AJ263">
            <v>6755.37098786652</v>
          </cell>
          <cell r="AK263">
            <v>7836.55609436749</v>
          </cell>
          <cell r="AL263">
            <v>8321.12721371535</v>
          </cell>
          <cell r="AM263">
            <v>8616.59837456781</v>
          </cell>
          <cell r="AN263">
            <v>7840.78481647866</v>
          </cell>
        </row>
        <row r="263"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3">
          <cell r="BX263">
            <v>3.69741563747881</v>
          </cell>
          <cell r="BY263">
            <v>4.33512301980236</v>
          </cell>
          <cell r="BZ263">
            <v>3.79183276466329</v>
          </cell>
          <cell r="CA263">
            <v>3.43221673474897</v>
          </cell>
          <cell r="CB263">
            <v>3.29630571161755</v>
          </cell>
          <cell r="CC263">
            <v>3.04447971077117</v>
          </cell>
          <cell r="CD263">
            <v>3.61729624525257</v>
          </cell>
          <cell r="CE263">
            <v>4.12982580708391</v>
          </cell>
          <cell r="CF263">
            <v>3.32504017933423</v>
          </cell>
          <cell r="CG263">
            <v>3.65920465796849</v>
          </cell>
          <cell r="CH263">
            <v>3.71234690105841</v>
          </cell>
          <cell r="CI263">
            <v>4.32522360673534</v>
          </cell>
          <cell r="CJ263">
            <v>4.64953379188695</v>
          </cell>
          <cell r="CK263">
            <v>4.73592556938661</v>
          </cell>
          <cell r="CL263">
            <v>4.29887106419814</v>
          </cell>
          <cell r="CM263">
            <v>4.86160129849236</v>
          </cell>
          <cell r="CN263">
            <v>5.06216605391358</v>
          </cell>
          <cell r="CO263">
            <v>4.79577501790223</v>
          </cell>
          <cell r="CP263">
            <v>4.82222999697155</v>
          </cell>
          <cell r="CQ263">
            <v>4.87731664634503</v>
          </cell>
          <cell r="CR263">
            <v>4.76938464412964</v>
          </cell>
          <cell r="CS263">
            <v>4.96244583764388</v>
          </cell>
          <cell r="CT263">
            <v>4.77022501856239</v>
          </cell>
          <cell r="CU263">
            <v>4.79279588532677</v>
          </cell>
          <cell r="CV263">
            <v>4.88030640095381</v>
          </cell>
          <cell r="CW263">
            <v>4.9854892911289</v>
          </cell>
          <cell r="CX263">
            <v>4.96390907130527</v>
          </cell>
          <cell r="CY263">
            <v>4.90320316511723</v>
          </cell>
          <cell r="CZ263">
            <v>4.98468957937823</v>
          </cell>
          <cell r="DA263">
            <v>4.99703338763308</v>
          </cell>
        </row>
        <row r="264">
          <cell r="A264">
            <v>10888.917262842</v>
          </cell>
          <cell r="B264">
            <v>5980.45023949156</v>
          </cell>
          <cell r="C264">
            <v>7308.16065066219</v>
          </cell>
          <cell r="D264">
            <v>6615.78990572925</v>
          </cell>
          <cell r="E264">
            <v>6988.77238423235</v>
          </cell>
          <cell r="F264">
            <v>7476.0778794454</v>
          </cell>
          <cell r="G264">
            <v>7182.36804095655</v>
          </cell>
          <cell r="H264">
            <v>8008.38304386278</v>
          </cell>
          <cell r="I264">
            <v>8568.40888569663</v>
          </cell>
          <cell r="J264">
            <v>9115.56935339774</v>
          </cell>
          <cell r="K264">
            <v>8368.11213000262</v>
          </cell>
          <cell r="L264">
            <v>9271.44062126233</v>
          </cell>
          <cell r="M264">
            <v>9025.55505223872</v>
          </cell>
          <cell r="N264">
            <v>10318.296211635</v>
          </cell>
          <cell r="O264">
            <v>9416.10090205774</v>
          </cell>
        </row>
        <row r="264">
          <cell r="Z264">
            <v>8960.02334770997</v>
          </cell>
          <cell r="AA264">
            <v>4921.05619706734</v>
          </cell>
          <cell r="AB264">
            <v>6013.57219254489</v>
          </cell>
          <cell r="AC264">
            <v>5443.8499795715</v>
          </cell>
          <cell r="AD264">
            <v>5750.76127616834</v>
          </cell>
          <cell r="AE264">
            <v>6151.74408365793</v>
          </cell>
          <cell r="AF264">
            <v>5910.06284512997</v>
          </cell>
          <cell r="AG264">
            <v>6589.75519037851</v>
          </cell>
          <cell r="AH264">
            <v>7050.57645451609</v>
          </cell>
          <cell r="AI264">
            <v>7500.81135365299</v>
          </cell>
          <cell r="AJ264">
            <v>6885.76083840215</v>
          </cell>
          <cell r="AK264">
            <v>7629.07113978157</v>
          </cell>
          <cell r="AL264">
            <v>7426.74244298501</v>
          </cell>
          <cell r="AM264">
            <v>8490.48373985963</v>
          </cell>
          <cell r="AN264">
            <v>7748.1058851218</v>
          </cell>
        </row>
        <row r="264"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4">
          <cell r="BX264">
            <v>4.88401689199183</v>
          </cell>
          <cell r="BY264">
            <v>2.78214966394634</v>
          </cell>
          <cell r="BZ264">
            <v>3.48335512093576</v>
          </cell>
          <cell r="CA264">
            <v>3.1087331544241</v>
          </cell>
          <cell r="CB264">
            <v>3.31938116949755</v>
          </cell>
          <cell r="CC264">
            <v>3.41908608406509</v>
          </cell>
          <cell r="CD264">
            <v>3.28210177060652</v>
          </cell>
          <cell r="CE264">
            <v>3.59220765866115</v>
          </cell>
          <cell r="CF264">
            <v>3.99288835254338</v>
          </cell>
          <cell r="CG264">
            <v>4.18009108259672</v>
          </cell>
          <cell r="CH264">
            <v>3.95813261937982</v>
          </cell>
          <cell r="CI264">
            <v>4.15769211712421</v>
          </cell>
          <cell r="CJ264">
            <v>4.18454565482508</v>
          </cell>
          <cell r="CK264">
            <v>4.6164824347128</v>
          </cell>
          <cell r="CL264">
            <v>4.38407793146152</v>
          </cell>
          <cell r="CM264">
            <v>5.02619252035323</v>
          </cell>
          <cell r="CN264">
            <v>4.84601742318418</v>
          </cell>
          <cell r="CO264">
            <v>4.72979058452176</v>
          </cell>
          <cell r="CP264">
            <v>4.7976641086266</v>
          </cell>
          <cell r="CQ264">
            <v>4.74652037266681</v>
          </cell>
          <cell r="CR264">
            <v>4.92941475163041</v>
          </cell>
          <cell r="CS264">
            <v>4.93340978801028</v>
          </cell>
          <cell r="CT264">
            <v>5.02591317785485</v>
          </cell>
          <cell r="CU264">
            <v>4.83776307150881</v>
          </cell>
          <cell r="CV264">
            <v>4.91620103154163</v>
          </cell>
          <cell r="CW264">
            <v>4.76616121830678</v>
          </cell>
          <cell r="CX264">
            <v>5.02720359702392</v>
          </cell>
          <cell r="CY264">
            <v>4.86247283414392</v>
          </cell>
          <cell r="CZ264">
            <v>5.03881464215597</v>
          </cell>
          <cell r="DA264">
            <v>4.84199589705318</v>
          </cell>
        </row>
        <row r="265">
          <cell r="A265">
            <v>9600.07429903525</v>
          </cell>
          <cell r="B265">
            <v>8313.37604803364</v>
          </cell>
          <cell r="C265">
            <v>8316.552915116</v>
          </cell>
          <cell r="D265">
            <v>7468.19062360191</v>
          </cell>
          <cell r="E265">
            <v>7309.9842268281</v>
          </cell>
          <cell r="F265">
            <v>8292.98742281059</v>
          </cell>
          <cell r="G265">
            <v>7855.72168056693</v>
          </cell>
          <cell r="H265">
            <v>7666.40487863427</v>
          </cell>
          <cell r="I265">
            <v>8453.38722536522</v>
          </cell>
          <cell r="J265">
            <v>8514.49709989603</v>
          </cell>
          <cell r="K265">
            <v>7417.81245164168</v>
          </cell>
          <cell r="L265">
            <v>8042.59552311794</v>
          </cell>
          <cell r="M265">
            <v>9117.83623690357</v>
          </cell>
          <cell r="N265">
            <v>9000.71571318638</v>
          </cell>
          <cell r="O265">
            <v>10515.7147412228</v>
          </cell>
        </row>
        <row r="265">
          <cell r="Z265">
            <v>7899.48970892044</v>
          </cell>
          <cell r="AA265">
            <v>6840.72086238197</v>
          </cell>
          <cell r="AB265">
            <v>6843.3349701526</v>
          </cell>
          <cell r="AC265">
            <v>6145.25399884957</v>
          </cell>
          <cell r="AD265">
            <v>6015.07273521855</v>
          </cell>
          <cell r="AE265">
            <v>6823.94393648415</v>
          </cell>
          <cell r="AF265">
            <v>6464.13669715222</v>
          </cell>
          <cell r="AG265">
            <v>6308.35601441905</v>
          </cell>
          <cell r="AH265">
            <v>6955.9300597291</v>
          </cell>
          <cell r="AI265">
            <v>7006.21475648588</v>
          </cell>
          <cell r="AJ265">
            <v>6103.79996020801</v>
          </cell>
          <cell r="AK265">
            <v>6617.90717330847</v>
          </cell>
          <cell r="AL265">
            <v>7502.6766749378</v>
          </cell>
          <cell r="AM265">
            <v>7406.30321542194</v>
          </cell>
          <cell r="AN265">
            <v>8652.93098706336</v>
          </cell>
        </row>
        <row r="265"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5">
          <cell r="BX265">
            <v>4.44668529080723</v>
          </cell>
          <cell r="BY265">
            <v>3.96127719710733</v>
          </cell>
          <cell r="BZ265">
            <v>3.69459773724606</v>
          </cell>
          <cell r="CA265">
            <v>3.45886729599315</v>
          </cell>
          <cell r="CB265">
            <v>3.3637777376816</v>
          </cell>
          <cell r="CC265">
            <v>3.76862660913124</v>
          </cell>
          <cell r="CD265">
            <v>3.7034622483913</v>
          </cell>
          <cell r="CE265">
            <v>3.59716692506851</v>
          </cell>
          <cell r="CF265">
            <v>3.89835701538101</v>
          </cell>
          <cell r="CG265">
            <v>3.80945648680729</v>
          </cell>
          <cell r="CH265">
            <v>3.4849844788455</v>
          </cell>
          <cell r="CI265">
            <v>3.72234733698489</v>
          </cell>
          <cell r="CJ265">
            <v>4.19013996694868</v>
          </cell>
          <cell r="CK265">
            <v>4.26410448956114</v>
          </cell>
          <cell r="CL265">
            <v>4.99463765545394</v>
          </cell>
          <cell r="CM265">
            <v>4.86709450822351</v>
          </cell>
          <cell r="CN265">
            <v>4.73122683929142</v>
          </cell>
          <cell r="CO265">
            <v>5.07466962990679</v>
          </cell>
          <cell r="CP265">
            <v>4.86757972620659</v>
          </cell>
          <cell r="CQ265">
            <v>4.89914988875694</v>
          </cell>
          <cell r="CR265">
            <v>4.96088860779846</v>
          </cell>
          <cell r="CS265">
            <v>4.78200191227399</v>
          </cell>
          <cell r="CT265">
            <v>4.80466086862588</v>
          </cell>
          <cell r="CU265">
            <v>4.88855755237498</v>
          </cell>
          <cell r="CV265">
            <v>5.03880513883138</v>
          </cell>
          <cell r="CW265">
            <v>4.79851193556767</v>
          </cell>
          <cell r="CX265">
            <v>4.87091904333103</v>
          </cell>
          <cell r="CY265">
            <v>4.90563053349315</v>
          </cell>
          <cell r="CZ265">
            <v>4.75861736872585</v>
          </cell>
          <cell r="DA265">
            <v>4.74642243820091</v>
          </cell>
        </row>
        <row r="266">
          <cell r="A266">
            <v>9302.59256682822</v>
          </cell>
          <cell r="B266">
            <v>7839.81941006633</v>
          </cell>
          <cell r="C266">
            <v>8436.39823782782</v>
          </cell>
          <cell r="D266">
            <v>8075.73473613614</v>
          </cell>
          <cell r="E266">
            <v>6674.77410917489</v>
          </cell>
          <cell r="F266">
            <v>8069.98987567628</v>
          </cell>
          <cell r="G266">
            <v>7383.31227751763</v>
          </cell>
          <cell r="H266">
            <v>8380.03659237109</v>
          </cell>
          <cell r="I266">
            <v>8191.73756049963</v>
          </cell>
          <cell r="J266">
            <v>7363.32851398402</v>
          </cell>
          <cell r="K266">
            <v>7549.41827384453</v>
          </cell>
          <cell r="L266">
            <v>8462.35577434125</v>
          </cell>
          <cell r="M266">
            <v>8369.28724839993</v>
          </cell>
          <cell r="N266">
            <v>9523.46208484733</v>
          </cell>
          <cell r="O266">
            <v>8604.65509661061</v>
          </cell>
        </row>
        <row r="266">
          <cell r="Z266">
            <v>7654.70474070436</v>
          </cell>
          <cell r="AA266">
            <v>6451.05140028316</v>
          </cell>
          <cell r="AB266">
            <v>6941.95054998403</v>
          </cell>
          <cell r="AC266">
            <v>6645.17601144916</v>
          </cell>
          <cell r="AD266">
            <v>5492.38555269248</v>
          </cell>
          <cell r="AE266">
            <v>6640.44881198505</v>
          </cell>
          <cell r="AF266">
            <v>6075.41124550022</v>
          </cell>
          <cell r="AG266">
            <v>6895.57296743678</v>
          </cell>
          <cell r="AH266">
            <v>6740.62976406827</v>
          </cell>
          <cell r="AI266">
            <v>6058.96746293543</v>
          </cell>
          <cell r="AJ266">
            <v>6212.09275104921</v>
          </cell>
          <cell r="AK266">
            <v>6963.30989431508</v>
          </cell>
          <cell r="AL266">
            <v>6886.72779296908</v>
          </cell>
          <cell r="AM266">
            <v>7836.4488012458</v>
          </cell>
          <cell r="AN266">
            <v>7080.40190806816</v>
          </cell>
        </row>
        <row r="266"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6">
          <cell r="BX266">
            <v>4.35851593448864</v>
          </cell>
          <cell r="BY266">
            <v>3.51070248276165</v>
          </cell>
          <cell r="BZ266">
            <v>3.92887924678598</v>
          </cell>
          <cell r="CA266">
            <v>3.61567623748563</v>
          </cell>
          <cell r="CB266">
            <v>3.03629192338696</v>
          </cell>
          <cell r="CC266">
            <v>3.71827464552359</v>
          </cell>
          <cell r="CD266">
            <v>3.44361875126504</v>
          </cell>
          <cell r="CE266">
            <v>3.93285211238319</v>
          </cell>
          <cell r="CF266">
            <v>3.85083418383218</v>
          </cell>
          <cell r="CG266">
            <v>3.28945930011362</v>
          </cell>
          <cell r="CH266">
            <v>3.48063258778405</v>
          </cell>
          <cell r="CI266">
            <v>3.94630183213439</v>
          </cell>
          <cell r="CJ266">
            <v>3.76021063796677</v>
          </cell>
          <cell r="CK266">
            <v>4.45239541596647</v>
          </cell>
          <cell r="CL266">
            <v>3.94317817845114</v>
          </cell>
          <cell r="CM266">
            <v>4.81168226189115</v>
          </cell>
          <cell r="CN266">
            <v>5.03435238736897</v>
          </cell>
          <cell r="CO266">
            <v>4.84083154712746</v>
          </cell>
          <cell r="CP266">
            <v>5.03528537385409</v>
          </cell>
          <cell r="CQ266">
            <v>4.9559238804768</v>
          </cell>
          <cell r="CR266">
            <v>4.89286353973263</v>
          </cell>
          <cell r="CS266">
            <v>4.83356710446657</v>
          </cell>
          <cell r="CT266">
            <v>4.80363364623328</v>
          </cell>
          <cell r="CU266">
            <v>4.795708650142</v>
          </cell>
          <cell r="CV266">
            <v>5.04639496733823</v>
          </cell>
          <cell r="CW266">
            <v>4.88975258531692</v>
          </cell>
          <cell r="CX266">
            <v>4.83428844670243</v>
          </cell>
          <cell r="CY266">
            <v>5.01773682237112</v>
          </cell>
          <cell r="CZ266">
            <v>4.82206110134511</v>
          </cell>
          <cell r="DA266">
            <v>4.91947371234113</v>
          </cell>
        </row>
        <row r="267">
          <cell r="A267">
            <v>8985.54429525299</v>
          </cell>
          <cell r="B267">
            <v>6977.64326099342</v>
          </cell>
          <cell r="C267">
            <v>6667.54398757026</v>
          </cell>
          <cell r="D267">
            <v>8812.83352255793</v>
          </cell>
          <cell r="E267">
            <v>7289.95014902245</v>
          </cell>
          <cell r="F267">
            <v>7350.75890640952</v>
          </cell>
          <cell r="G267">
            <v>7663.54169754229</v>
          </cell>
          <cell r="H267">
            <v>8548.44667933395</v>
          </cell>
          <cell r="I267">
            <v>7905.6438876599</v>
          </cell>
          <cell r="J267">
            <v>8514.01231018989</v>
          </cell>
          <cell r="K267">
            <v>8907.3097272421</v>
          </cell>
          <cell r="L267">
            <v>8145.09122509214</v>
          </cell>
          <cell r="M267">
            <v>7661.42073695819</v>
          </cell>
          <cell r="N267">
            <v>7967.61608294895</v>
          </cell>
          <cell r="O267">
            <v>9860.80527114751</v>
          </cell>
        </row>
        <row r="267">
          <cell r="Z267">
            <v>7393.81930580818</v>
          </cell>
          <cell r="AA267">
            <v>5741.60359761745</v>
          </cell>
          <cell r="AB267">
            <v>5486.43619548639</v>
          </cell>
          <cell r="AC267">
            <v>7251.70301284767</v>
          </cell>
          <cell r="AD267">
            <v>5998.58755119562</v>
          </cell>
          <cell r="AE267">
            <v>6048.62447155983</v>
          </cell>
          <cell r="AF267">
            <v>6306.00002540623</v>
          </cell>
          <cell r="AG267">
            <v>7034.15041042337</v>
          </cell>
          <cell r="AH267">
            <v>6505.21554184586</v>
          </cell>
          <cell r="AI267">
            <v>7005.8158438134</v>
          </cell>
          <cell r="AJ267">
            <v>7329.44343270207</v>
          </cell>
          <cell r="AK267">
            <v>6702.2464937901</v>
          </cell>
          <cell r="AL267">
            <v>6304.25477783988</v>
          </cell>
          <cell r="AM267">
            <v>6556.20980539799</v>
          </cell>
          <cell r="AN267">
            <v>8114.03405168709</v>
          </cell>
        </row>
        <row r="267"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7">
          <cell r="BX267">
            <v>4.23305130137009</v>
          </cell>
          <cell r="BY267">
            <v>3.16101883931691</v>
          </cell>
          <cell r="BZ267">
            <v>3.24481821707653</v>
          </cell>
          <cell r="CA267">
            <v>4.06149769835833</v>
          </cell>
          <cell r="CB267">
            <v>3.45598033452298</v>
          </cell>
          <cell r="CC267">
            <v>3.48282787875561</v>
          </cell>
          <cell r="CD267">
            <v>3.64732391849299</v>
          </cell>
          <cell r="CE267">
            <v>4.01276815593874</v>
          </cell>
          <cell r="CF267">
            <v>3.60268614072503</v>
          </cell>
          <cell r="CG267">
            <v>3.83620775333649</v>
          </cell>
          <cell r="CH267">
            <v>3.98475647801335</v>
          </cell>
          <cell r="CI267">
            <v>3.7497602352039</v>
          </cell>
          <cell r="CJ267">
            <v>3.67447967637081</v>
          </cell>
          <cell r="CK267">
            <v>3.62847914959516</v>
          </cell>
          <cell r="CL267">
            <v>4.4493975101984</v>
          </cell>
          <cell r="CM267">
            <v>4.78544618333318</v>
          </cell>
          <cell r="CN267">
            <v>4.97637679969967</v>
          </cell>
          <cell r="CO267">
            <v>4.63241113579891</v>
          </cell>
          <cell r="CP267">
            <v>4.89171260525014</v>
          </cell>
          <cell r="CQ267">
            <v>4.7553761453623</v>
          </cell>
          <cell r="CR267">
            <v>4.75808006355036</v>
          </cell>
          <cell r="CS267">
            <v>4.73681877027025</v>
          </cell>
          <cell r="CT267">
            <v>4.80258121355522</v>
          </cell>
          <cell r="CU267">
            <v>4.94700555020803</v>
          </cell>
          <cell r="CV267">
            <v>5.00338283132709</v>
          </cell>
          <cell r="CW267">
            <v>5.03937117605773</v>
          </cell>
          <cell r="CX267">
            <v>4.89693153942956</v>
          </cell>
          <cell r="CY267">
            <v>4.70051066257373</v>
          </cell>
          <cell r="CZ267">
            <v>4.95034363003852</v>
          </cell>
          <cell r="DA267">
            <v>4.99623381090162</v>
          </cell>
        </row>
        <row r="268">
          <cell r="A268">
            <v>9904.62153450314</v>
          </cell>
          <cell r="B268">
            <v>7429.24039301881</v>
          </cell>
          <cell r="C268">
            <v>7785.22666252542</v>
          </cell>
          <cell r="D268">
            <v>6929.4369086086</v>
          </cell>
          <cell r="E268">
            <v>6464.6618425513</v>
          </cell>
          <cell r="F268">
            <v>6251.96658303522</v>
          </cell>
          <cell r="G268">
            <v>8740.01215540499</v>
          </cell>
          <cell r="H268">
            <v>8264.058046361</v>
          </cell>
          <cell r="I268">
            <v>7729.66940207898</v>
          </cell>
          <cell r="J268">
            <v>8815.12776773907</v>
          </cell>
          <cell r="K268">
            <v>9001.81947383696</v>
          </cell>
          <cell r="L268">
            <v>9186.89215708663</v>
          </cell>
          <cell r="M268">
            <v>9257.1570539804</v>
          </cell>
          <cell r="N268">
            <v>8924.46501161405</v>
          </cell>
          <cell r="O268">
            <v>9008.25285275639</v>
          </cell>
        </row>
        <row r="268">
          <cell r="Z268">
            <v>8150.08857696258</v>
          </cell>
          <cell r="AA268">
            <v>6113.20352339833</v>
          </cell>
          <cell r="AB268">
            <v>6406.12936802092</v>
          </cell>
          <cell r="AC268">
            <v>5701.93665622651</v>
          </cell>
          <cell r="AD268">
            <v>5319.49317329936</v>
          </cell>
          <cell r="AE268">
            <v>5144.47535975469</v>
          </cell>
          <cell r="AF268">
            <v>7191.78143073325</v>
          </cell>
          <cell r="AG268">
            <v>6800.1391924342</v>
          </cell>
          <cell r="AH268">
            <v>6360.41367942499</v>
          </cell>
          <cell r="AI268">
            <v>7253.59084888244</v>
          </cell>
          <cell r="AJ268">
            <v>7407.21145275727</v>
          </cell>
          <cell r="AK268">
            <v>7559.499832117</v>
          </cell>
          <cell r="AL268">
            <v>7617.31780441816</v>
          </cell>
          <cell r="AM268">
            <v>7343.55978098528</v>
          </cell>
          <cell r="AN268">
            <v>7412.50520455383</v>
          </cell>
        </row>
        <row r="268"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8">
          <cell r="BX268">
            <v>4.60738746885445</v>
          </cell>
          <cell r="BY268">
            <v>3.50437964200488</v>
          </cell>
          <cell r="BZ268">
            <v>3.59298286675169</v>
          </cell>
          <cell r="CA268">
            <v>3.13793374838368</v>
          </cell>
          <cell r="CB268">
            <v>2.99986778877161</v>
          </cell>
          <cell r="CC268">
            <v>2.92512776659361</v>
          </cell>
          <cell r="CD268">
            <v>3.98092184041181</v>
          </cell>
          <cell r="CE268">
            <v>3.76785864479704</v>
          </cell>
          <cell r="CF268">
            <v>3.5125142619386</v>
          </cell>
          <cell r="CG268">
            <v>4.05535252994822</v>
          </cell>
          <cell r="CH268">
            <v>4.06598743778756</v>
          </cell>
          <cell r="CI268">
            <v>4.25532119398774</v>
          </cell>
          <cell r="CJ268">
            <v>4.16611424890017</v>
          </cell>
          <cell r="CK268">
            <v>3.99500130848681</v>
          </cell>
          <cell r="CL268">
            <v>4.14408414806873</v>
          </cell>
          <cell r="CM268">
            <v>4.84634946612146</v>
          </cell>
          <cell r="CN268">
            <v>4.77930604409318</v>
          </cell>
          <cell r="CO268">
            <v>4.88481020236766</v>
          </cell>
          <cell r="CP268">
            <v>4.97835375641085</v>
          </cell>
          <cell r="CQ268">
            <v>4.85819873595764</v>
          </cell>
          <cell r="CR268">
            <v>4.81840595183204</v>
          </cell>
          <cell r="CS268">
            <v>4.94948445586512</v>
          </cell>
          <cell r="CT268">
            <v>4.94459057299368</v>
          </cell>
          <cell r="CU268">
            <v>4.96105911692917</v>
          </cell>
          <cell r="CV268">
            <v>4.90040051857774</v>
          </cell>
          <cell r="CW268">
            <v>4.99109510741545</v>
          </cell>
          <cell r="CX268">
            <v>4.86707289532417</v>
          </cell>
          <cell r="CY268">
            <v>5.00931145928857</v>
          </cell>
          <cell r="CZ268">
            <v>5.03612898022646</v>
          </cell>
          <cell r="DA268">
            <v>4.9005359716448</v>
          </cell>
        </row>
        <row r="269">
          <cell r="A269">
            <v>8387.83821265663</v>
          </cell>
          <cell r="B269">
            <v>6870.74796402629</v>
          </cell>
          <cell r="C269">
            <v>9873.29291415684</v>
          </cell>
          <cell r="D269">
            <v>8271.30305060025</v>
          </cell>
          <cell r="E269">
            <v>7118.52911071371</v>
          </cell>
          <cell r="F269">
            <v>7746.91066663726</v>
          </cell>
          <cell r="G269">
            <v>7827.70069434088</v>
          </cell>
          <cell r="H269">
            <v>7701.91174082835</v>
          </cell>
          <cell r="I269">
            <v>7452.4158504986</v>
          </cell>
          <cell r="J269">
            <v>8271.67204277785</v>
          </cell>
          <cell r="K269">
            <v>8009.54423311488</v>
          </cell>
          <cell r="L269">
            <v>8200.15809369772</v>
          </cell>
          <cell r="M269">
            <v>8754.18256443359</v>
          </cell>
          <cell r="N269">
            <v>9465.97529929724</v>
          </cell>
          <cell r="O269">
            <v>8416.9499618643</v>
          </cell>
        </row>
        <row r="269">
          <cell r="Z269">
            <v>6901.99258641459</v>
          </cell>
          <cell r="AA269">
            <v>5653.6440389702</v>
          </cell>
          <cell r="AB269">
            <v>8124.30959793477</v>
          </cell>
          <cell r="AC269">
            <v>6806.10079592249</v>
          </cell>
          <cell r="AD269">
            <v>5857.53252538728</v>
          </cell>
          <cell r="AE269">
            <v>6374.60077711866</v>
          </cell>
          <cell r="AF269">
            <v>6441.07942848621</v>
          </cell>
          <cell r="AG269">
            <v>6337.5730895959</v>
          </cell>
          <cell r="AH269">
            <v>6132.27361412456</v>
          </cell>
          <cell r="AI269">
            <v>6806.40442377149</v>
          </cell>
          <cell r="AJ269">
            <v>6590.71068324881</v>
          </cell>
          <cell r="AK269">
            <v>6747.55865995698</v>
          </cell>
          <cell r="AL269">
            <v>7203.44165301964</v>
          </cell>
          <cell r="AM269">
            <v>7789.14538913601</v>
          </cell>
          <cell r="AN269">
            <v>6925.94739719119</v>
          </cell>
        </row>
        <row r="269"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69">
          <cell r="BX269">
            <v>3.89893876147558</v>
          </cell>
          <cell r="BY269">
            <v>3.13760080016129</v>
          </cell>
          <cell r="BZ269">
            <v>4.43372376299186</v>
          </cell>
          <cell r="CA269">
            <v>3.80951006392823</v>
          </cell>
          <cell r="CB269">
            <v>3.24215064939833</v>
          </cell>
          <cell r="CC269">
            <v>3.56947763038365</v>
          </cell>
          <cell r="CD269">
            <v>3.56301737032569</v>
          </cell>
          <cell r="CE269">
            <v>3.50588227991476</v>
          </cell>
          <cell r="CF269">
            <v>3.49961609190018</v>
          </cell>
          <cell r="CG269">
            <v>3.79513806810534</v>
          </cell>
          <cell r="CH269">
            <v>3.72388073126725</v>
          </cell>
          <cell r="CI269">
            <v>3.78979478753678</v>
          </cell>
          <cell r="CJ269">
            <v>3.97640963916578</v>
          </cell>
          <cell r="CK269">
            <v>4.34340850735615</v>
          </cell>
          <cell r="CL269">
            <v>3.90711863669777</v>
          </cell>
          <cell r="CM269">
            <v>4.84992709214713</v>
          </cell>
          <cell r="CN269">
            <v>4.93671333918891</v>
          </cell>
          <cell r="CO269">
            <v>5.02024565578154</v>
          </cell>
          <cell r="CP269">
            <v>4.89481617918344</v>
          </cell>
          <cell r="CQ269">
            <v>4.94981142196698</v>
          </cell>
          <cell r="CR269">
            <v>4.89277745143389</v>
          </cell>
          <cell r="CS269">
            <v>4.95276646746846</v>
          </cell>
          <cell r="CT269">
            <v>4.95259468453131</v>
          </cell>
          <cell r="CU269">
            <v>4.80074076314361</v>
          </cell>
          <cell r="CV269">
            <v>4.91357179057997</v>
          </cell>
          <cell r="CW269">
            <v>4.8489043825518</v>
          </cell>
          <cell r="CX269">
            <v>4.87795860157626</v>
          </cell>
          <cell r="CY269">
            <v>4.96313468039872</v>
          </cell>
          <cell r="CZ269">
            <v>4.91322064633223</v>
          </cell>
          <cell r="DA269">
            <v>4.85657081672507</v>
          </cell>
        </row>
        <row r="270">
          <cell r="A270">
            <v>9019.74290736828</v>
          </cell>
          <cell r="B270">
            <v>6758.07383770683</v>
          </cell>
          <cell r="C270">
            <v>6678.68979565082</v>
          </cell>
          <cell r="D270">
            <v>7186.4410500089</v>
          </cell>
          <cell r="E270">
            <v>7490.14227837998</v>
          </cell>
          <cell r="F270">
            <v>7350.58032320587</v>
          </cell>
          <cell r="G270">
            <v>8081.01736932476</v>
          </cell>
          <cell r="H270">
            <v>8296.07453077592</v>
          </cell>
          <cell r="I270">
            <v>7039.51923268354</v>
          </cell>
          <cell r="J270">
            <v>9015.58716055514</v>
          </cell>
          <cell r="K270">
            <v>8577.14688360988</v>
          </cell>
          <cell r="L270">
            <v>8802.94877156648</v>
          </cell>
          <cell r="M270">
            <v>9592.9357509954</v>
          </cell>
          <cell r="N270">
            <v>8029.66767754204</v>
          </cell>
          <cell r="O270">
            <v>7951.82045065569</v>
          </cell>
        </row>
        <row r="270">
          <cell r="Z270">
            <v>7421.95987806304</v>
          </cell>
          <cell r="AA270">
            <v>5560.92932931305</v>
          </cell>
          <cell r="AB270">
            <v>5495.60760327839</v>
          </cell>
          <cell r="AC270">
            <v>5913.41434972161</v>
          </cell>
          <cell r="AD270">
            <v>6163.31707478124</v>
          </cell>
          <cell r="AE270">
            <v>6048.47752309512</v>
          </cell>
          <cell r="AF270">
            <v>6649.52286390152</v>
          </cell>
          <cell r="AG270">
            <v>6826.48418532419</v>
          </cell>
          <cell r="AH270">
            <v>5792.51868289388</v>
          </cell>
          <cell r="AI270">
            <v>7418.54029211395</v>
          </cell>
          <cell r="AJ270">
            <v>7057.76657851327</v>
          </cell>
          <cell r="AK270">
            <v>7243.56927488899</v>
          </cell>
          <cell r="AL270">
            <v>7893.61570367621</v>
          </cell>
          <cell r="AM270">
            <v>6607.26940323459</v>
          </cell>
          <cell r="AN270">
            <v>6543.21225653954</v>
          </cell>
        </row>
        <row r="270"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0">
          <cell r="BX270">
            <v>4.24721917218068</v>
          </cell>
          <cell r="BY270">
            <v>3.18955090546988</v>
          </cell>
          <cell r="BZ270">
            <v>3.13446822586372</v>
          </cell>
          <cell r="CA270">
            <v>3.23560802163493</v>
          </cell>
          <cell r="CB270">
            <v>3.48880625003921</v>
          </cell>
          <cell r="CC270">
            <v>3.37447598050388</v>
          </cell>
          <cell r="CD270">
            <v>3.63165540523358</v>
          </cell>
          <cell r="CE270">
            <v>3.81662550643541</v>
          </cell>
          <cell r="CF270">
            <v>3.32508449919277</v>
          </cell>
          <cell r="CG270">
            <v>4.13347786270224</v>
          </cell>
          <cell r="CH270">
            <v>3.94558410700606</v>
          </cell>
          <cell r="CI270">
            <v>3.98364058229483</v>
          </cell>
          <cell r="CJ270">
            <v>4.38279434547393</v>
          </cell>
          <cell r="CK270">
            <v>3.64655738239988</v>
          </cell>
          <cell r="CL270">
            <v>3.72887533609728</v>
          </cell>
          <cell r="CM270">
            <v>4.78763535101185</v>
          </cell>
          <cell r="CN270">
            <v>4.77666708310187</v>
          </cell>
          <cell r="CO270">
            <v>4.80351310082755</v>
          </cell>
          <cell r="CP270">
            <v>5.00713779184242</v>
          </cell>
          <cell r="CQ270">
            <v>4.839993681131</v>
          </cell>
          <cell r="CR270">
            <v>4.91073914643084</v>
          </cell>
          <cell r="CS270">
            <v>5.01640955079339</v>
          </cell>
          <cell r="CT270">
            <v>4.90032264538737</v>
          </cell>
          <cell r="CU270">
            <v>4.77278523404803</v>
          </cell>
          <cell r="CV270">
            <v>4.91711062662197</v>
          </cell>
          <cell r="CW270">
            <v>4.90075645735503</v>
          </cell>
          <cell r="CX270">
            <v>4.98172334167664</v>
          </cell>
          <cell r="CY270">
            <v>4.93437352723766</v>
          </cell>
          <cell r="CZ270">
            <v>4.96416374562958</v>
          </cell>
          <cell r="DA270">
            <v>4.80751092654884</v>
          </cell>
        </row>
        <row r="271">
          <cell r="A271">
            <v>9979.08449692519</v>
          </cell>
          <cell r="B271">
            <v>7614.35955178894</v>
          </cell>
          <cell r="C271">
            <v>9497.78307299833</v>
          </cell>
          <cell r="D271">
            <v>7046.42121916353</v>
          </cell>
          <cell r="E271">
            <v>8060.80135533504</v>
          </cell>
          <cell r="F271">
            <v>9022.17975292902</v>
          </cell>
          <cell r="G271">
            <v>8132.24052366366</v>
          </cell>
          <cell r="H271">
            <v>9006.01632777575</v>
          </cell>
          <cell r="I271">
            <v>7205.78114300391</v>
          </cell>
          <cell r="J271">
            <v>7854.4050530959</v>
          </cell>
          <cell r="K271">
            <v>9339.9710025434</v>
          </cell>
          <cell r="L271">
            <v>7950.7378351284</v>
          </cell>
          <cell r="M271">
            <v>10301.0613055653</v>
          </cell>
          <cell r="N271">
            <v>8014.63480399097</v>
          </cell>
          <cell r="O271">
            <v>8666.5573085053</v>
          </cell>
        </row>
        <row r="271">
          <cell r="Z271">
            <v>8211.36095746987</v>
          </cell>
          <cell r="AA271">
            <v>6265.53014547204</v>
          </cell>
          <cell r="AB271">
            <v>7815.31864292434</v>
          </cell>
          <cell r="AC271">
            <v>5798.19803176885</v>
          </cell>
          <cell r="AD271">
            <v>6632.88797238998</v>
          </cell>
          <cell r="AE271">
            <v>7423.96505383874</v>
          </cell>
          <cell r="AF271">
            <v>6691.67220232896</v>
          </cell>
          <cell r="AG271">
            <v>7410.66486399833</v>
          </cell>
          <cell r="AH271">
            <v>5929.32848338607</v>
          </cell>
          <cell r="AI271">
            <v>6463.0533008332</v>
          </cell>
          <cell r="AJ271">
            <v>7685.46185352143</v>
          </cell>
          <cell r="AK271">
            <v>6542.32141861994</v>
          </cell>
          <cell r="AL271">
            <v>8476.3018742937</v>
          </cell>
          <cell r="AM271">
            <v>6594.89949585543</v>
          </cell>
          <cell r="AN271">
            <v>7131.33858528437</v>
          </cell>
        </row>
        <row r="271"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1">
          <cell r="BX271">
            <v>4.61973451029791</v>
          </cell>
          <cell r="BY271">
            <v>3.50085999861985</v>
          </cell>
          <cell r="BZ271">
            <v>4.31426265980499</v>
          </cell>
          <cell r="CA271">
            <v>3.24032112573651</v>
          </cell>
          <cell r="CB271">
            <v>3.60353590945299</v>
          </cell>
          <cell r="CC271">
            <v>4.27494193402698</v>
          </cell>
          <cell r="CD271">
            <v>3.79109759887893</v>
          </cell>
          <cell r="CE271">
            <v>4.06680986931526</v>
          </cell>
          <cell r="CF271">
            <v>3.35327222609351</v>
          </cell>
          <cell r="CG271">
            <v>3.66376948333596</v>
          </cell>
          <cell r="CH271">
            <v>4.24562632605315</v>
          </cell>
          <cell r="CI271">
            <v>3.62087487263278</v>
          </cell>
          <cell r="CJ271">
            <v>4.59184656822216</v>
          </cell>
          <cell r="CK271">
            <v>3.65838235744755</v>
          </cell>
          <cell r="CL271">
            <v>4.07798642924543</v>
          </cell>
          <cell r="CM271">
            <v>4.86973424238684</v>
          </cell>
          <cell r="CN271">
            <v>4.90331976193255</v>
          </cell>
          <cell r="CO271">
            <v>4.96303391490557</v>
          </cell>
          <cell r="CP271">
            <v>4.90243819770485</v>
          </cell>
          <cell r="CQ271">
            <v>5.0429068202419</v>
          </cell>
          <cell r="CR271">
            <v>4.75787287836442</v>
          </cell>
          <cell r="CS271">
            <v>4.83589462454165</v>
          </cell>
          <cell r="CT271">
            <v>4.99241224956335</v>
          </cell>
          <cell r="CU271">
            <v>4.84444282349409</v>
          </cell>
          <cell r="CV271">
            <v>4.83299929902408</v>
          </cell>
          <cell r="CW271">
            <v>4.95947081905245</v>
          </cell>
          <cell r="CX271">
            <v>4.95023133930026</v>
          </cell>
          <cell r="CY271">
            <v>5.05738693923082</v>
          </cell>
          <cell r="CZ271">
            <v>4.93885439833314</v>
          </cell>
          <cell r="DA271">
            <v>4.79106889423885</v>
          </cell>
        </row>
        <row r="272">
          <cell r="A272">
            <v>8603.63717446772</v>
          </cell>
          <cell r="B272">
            <v>6174.15949602271</v>
          </cell>
          <cell r="C272">
            <v>7245.71544505525</v>
          </cell>
          <cell r="D272">
            <v>6994.19922367934</v>
          </cell>
          <cell r="E272">
            <v>7157.37343793711</v>
          </cell>
          <cell r="F272">
            <v>7957.96488110667</v>
          </cell>
          <cell r="G272">
            <v>7915.77446865002</v>
          </cell>
          <cell r="H272">
            <v>8396.21440938969</v>
          </cell>
          <cell r="I272">
            <v>7940.63139166455</v>
          </cell>
          <cell r="J272">
            <v>8756.942643702</v>
          </cell>
          <cell r="K272">
            <v>9931.30935900107</v>
          </cell>
          <cell r="L272">
            <v>8600.27248535824</v>
          </cell>
          <cell r="M272">
            <v>7261.70313430868</v>
          </cell>
          <cell r="N272">
            <v>7786.63798336274</v>
          </cell>
          <cell r="O272">
            <v>9162.83660050848</v>
          </cell>
        </row>
        <row r="272">
          <cell r="Z272">
            <v>7079.56430356201</v>
          </cell>
          <cell r="AA272">
            <v>5080.45124244155</v>
          </cell>
          <cell r="AB272">
            <v>5962.18870907404</v>
          </cell>
          <cell r="AC272">
            <v>5755.22678977043</v>
          </cell>
          <cell r="AD272">
            <v>5889.49585750254</v>
          </cell>
          <cell r="AE272">
            <v>6548.26824502491</v>
          </cell>
          <cell r="AF272">
            <v>6513.55156277487</v>
          </cell>
          <cell r="AG272">
            <v>6908.88499972638</v>
          </cell>
          <cell r="AH272">
            <v>6534.00525942683</v>
          </cell>
          <cell r="AI272">
            <v>7205.7128039605</v>
          </cell>
          <cell r="AJ272">
            <v>8172.04884397802</v>
          </cell>
          <cell r="AK272">
            <v>7076.79564509478</v>
          </cell>
          <cell r="AL272">
            <v>5975.344293374</v>
          </cell>
          <cell r="AM272">
            <v>6407.29068345277</v>
          </cell>
          <cell r="AN272">
            <v>7539.70554556127</v>
          </cell>
        </row>
        <row r="272"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2">
          <cell r="BX272">
            <v>3.91238972708472</v>
          </cell>
          <cell r="BY272">
            <v>2.91018166985906</v>
          </cell>
          <cell r="BZ272">
            <v>3.2884255270838</v>
          </cell>
          <cell r="CA272">
            <v>3.17839736169987</v>
          </cell>
          <cell r="CB272">
            <v>3.3491099316773</v>
          </cell>
          <cell r="CC272">
            <v>3.73708344272998</v>
          </cell>
          <cell r="CD272">
            <v>3.658553444045</v>
          </cell>
          <cell r="CE272">
            <v>3.94792428494425</v>
          </cell>
          <cell r="CF272">
            <v>3.63016776164492</v>
          </cell>
          <cell r="CG272">
            <v>4.02987367447371</v>
          </cell>
          <cell r="CH272">
            <v>4.52707343079671</v>
          </cell>
          <cell r="CI272">
            <v>3.98979087694752</v>
          </cell>
          <cell r="CJ272">
            <v>3.35534253499967</v>
          </cell>
          <cell r="CK272">
            <v>3.6205694845869</v>
          </cell>
          <cell r="CL272">
            <v>4.21725018256463</v>
          </cell>
          <cell r="CM272">
            <v>4.95760083685584</v>
          </cell>
          <cell r="CN272">
            <v>4.78287821135027</v>
          </cell>
          <cell r="CO272">
            <v>4.96735092583654</v>
          </cell>
          <cell r="CP272">
            <v>4.9609104322548</v>
          </cell>
          <cell r="CQ272">
            <v>4.81787860602324</v>
          </cell>
          <cell r="CR272">
            <v>4.80065837977865</v>
          </cell>
          <cell r="CS272">
            <v>4.8777056342788</v>
          </cell>
          <cell r="CT272">
            <v>4.79453269309905</v>
          </cell>
          <cell r="CU272">
            <v>4.93128291798028</v>
          </cell>
          <cell r="CV272">
            <v>4.89883319172245</v>
          </cell>
          <cell r="CW272">
            <v>4.94561779420221</v>
          </cell>
          <cell r="CX272">
            <v>4.85952317237022</v>
          </cell>
          <cell r="CY272">
            <v>4.87902683927263</v>
          </cell>
          <cell r="CZ272">
            <v>4.84846959167211</v>
          </cell>
          <cell r="DA272">
            <v>4.89815083949412</v>
          </cell>
        </row>
        <row r="273">
          <cell r="A273">
            <v>8753.48456859406</v>
          </cell>
          <cell r="B273">
            <v>7253.82020166458</v>
          </cell>
          <cell r="C273">
            <v>7956.25999029723</v>
          </cell>
          <cell r="D273">
            <v>8171.7976172398</v>
          </cell>
          <cell r="E273">
            <v>6647.07091402216</v>
          </cell>
          <cell r="F273">
            <v>7971.53463928568</v>
          </cell>
          <cell r="G273">
            <v>7365.64659811382</v>
          </cell>
          <cell r="H273">
            <v>8326.93416815467</v>
          </cell>
          <cell r="I273">
            <v>7485.76855352493</v>
          </cell>
          <cell r="J273">
            <v>7131.13731751132</v>
          </cell>
          <cell r="K273">
            <v>8691.38796699264</v>
          </cell>
          <cell r="L273">
            <v>8655.88749308515</v>
          </cell>
          <cell r="M273">
            <v>9252.0710911439</v>
          </cell>
          <cell r="N273">
            <v>8828.15541948131</v>
          </cell>
          <cell r="O273">
            <v>10404.5941888049</v>
          </cell>
        </row>
        <row r="273">
          <cell r="Z273">
            <v>7202.8673021574</v>
          </cell>
          <cell r="AA273">
            <v>5968.85776594114</v>
          </cell>
          <cell r="AB273">
            <v>6546.86536344458</v>
          </cell>
          <cell r="AC273">
            <v>6724.22203932875</v>
          </cell>
          <cell r="AD273">
            <v>5469.58978068109</v>
          </cell>
          <cell r="AE273">
            <v>6559.43421746936</v>
          </cell>
          <cell r="AF273">
            <v>6060.87491501938</v>
          </cell>
          <cell r="AG273">
            <v>6851.87725836727</v>
          </cell>
          <cell r="AH273">
            <v>6159.71812404337</v>
          </cell>
          <cell r="AI273">
            <v>5867.90727840931</v>
          </cell>
          <cell r="AJ273">
            <v>7151.77066998251</v>
          </cell>
          <cell r="AK273">
            <v>7122.55885145293</v>
          </cell>
          <cell r="AL273">
            <v>7613.13278356984</v>
          </cell>
          <cell r="AM273">
            <v>7264.31074517319</v>
          </cell>
          <cell r="AN273">
            <v>8561.49464678805</v>
          </cell>
        </row>
        <row r="273"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3">
          <cell r="BX273">
            <v>4.05049357777367</v>
          </cell>
          <cell r="BY273">
            <v>3.2766603973744</v>
          </cell>
          <cell r="BZ273">
            <v>3.60404133305651</v>
          </cell>
          <cell r="CA273">
            <v>3.75405180411925</v>
          </cell>
          <cell r="CB273">
            <v>3.08827304718748</v>
          </cell>
          <cell r="CC273">
            <v>3.66174711550714</v>
          </cell>
          <cell r="CD273">
            <v>3.46293079704494</v>
          </cell>
          <cell r="CE273">
            <v>3.90711281235269</v>
          </cell>
          <cell r="CF273">
            <v>3.51465084599862</v>
          </cell>
          <cell r="CG273">
            <v>3.3251987569303</v>
          </cell>
          <cell r="CH273">
            <v>4.00367817498115</v>
          </cell>
          <cell r="CI273">
            <v>3.97320454871239</v>
          </cell>
          <cell r="CJ273">
            <v>4.32592264815601</v>
          </cell>
          <cell r="CK273">
            <v>4.19659722039523</v>
          </cell>
          <cell r="CL273">
            <v>4.66651220350824</v>
          </cell>
          <cell r="CM273">
            <v>4.87196995642588</v>
          </cell>
          <cell r="CN273">
            <v>4.9907628475276</v>
          </cell>
          <cell r="CO273">
            <v>4.97680680562093</v>
          </cell>
          <cell r="CP273">
            <v>4.90737131409124</v>
          </cell>
          <cell r="CQ273">
            <v>4.85228386620969</v>
          </cell>
          <cell r="CR273">
            <v>4.90778092634942</v>
          </cell>
          <cell r="CS273">
            <v>4.79511076792166</v>
          </cell>
          <cell r="CT273">
            <v>4.8046389656142</v>
          </cell>
          <cell r="CU273">
            <v>4.8015978842067</v>
          </cell>
          <cell r="CV273">
            <v>4.83473604803491</v>
          </cell>
          <cell r="CW273">
            <v>4.89397283951768</v>
          </cell>
          <cell r="CX273">
            <v>4.91136553070701</v>
          </cell>
          <cell r="CY273">
            <v>4.82160679550492</v>
          </cell>
          <cell r="CZ273">
            <v>4.74246637798093</v>
          </cell>
          <cell r="DA273">
            <v>5.02648416939602</v>
          </cell>
        </row>
        <row r="274">
          <cell r="A274">
            <v>9876.04202510159</v>
          </cell>
          <cell r="B274">
            <v>8112.56989623075</v>
          </cell>
          <cell r="C274">
            <v>7338.56048838725</v>
          </cell>
          <cell r="D274">
            <v>8368.18926563522</v>
          </cell>
          <cell r="E274">
            <v>7313.25806395016</v>
          </cell>
          <cell r="F274">
            <v>6674.74405938806</v>
          </cell>
          <cell r="G274">
            <v>7563.21188891171</v>
          </cell>
          <cell r="H274">
            <v>7838.99694527273</v>
          </cell>
          <cell r="I274">
            <v>8052.52990344434</v>
          </cell>
          <cell r="J274">
            <v>7148.93766193546</v>
          </cell>
          <cell r="K274">
            <v>6805.04537990129</v>
          </cell>
          <cell r="L274">
            <v>7831.02889573092</v>
          </cell>
          <cell r="M274">
            <v>7567.20796110992</v>
          </cell>
          <cell r="N274">
            <v>8314.49172439889</v>
          </cell>
          <cell r="O274">
            <v>9097.23461679852</v>
          </cell>
        </row>
        <row r="274">
          <cell r="Z274">
            <v>8126.57172351216</v>
          </cell>
          <cell r="AA274">
            <v>6675.4860860413</v>
          </cell>
          <cell r="AB274">
            <v>6038.58691615865</v>
          </cell>
          <cell r="AC274">
            <v>6885.82431000841</v>
          </cell>
          <cell r="AD274">
            <v>6017.76663547899</v>
          </cell>
          <cell r="AE274">
            <v>5492.36082601075</v>
          </cell>
          <cell r="AF274">
            <v>6223.44292573306</v>
          </cell>
          <cell r="AG274">
            <v>6450.37462925299</v>
          </cell>
          <cell r="AH274">
            <v>6626.08174911992</v>
          </cell>
          <cell r="AI274">
            <v>5882.55441896404</v>
          </cell>
          <cell r="AJ274">
            <v>5599.58019831878</v>
          </cell>
          <cell r="AK274">
            <v>6443.81806277288</v>
          </cell>
          <cell r="AL274">
            <v>6226.73112228473</v>
          </cell>
          <cell r="AM274">
            <v>6841.63890464822</v>
          </cell>
          <cell r="AN274">
            <v>7485.72448467992</v>
          </cell>
        </row>
        <row r="274"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4">
          <cell r="BX274">
            <v>4.57948420427215</v>
          </cell>
          <cell r="BY274">
            <v>3.71999774080833</v>
          </cell>
          <cell r="BZ274">
            <v>3.2847069107321</v>
          </cell>
          <cell r="CA274">
            <v>4.00154966534473</v>
          </cell>
          <cell r="CB274">
            <v>3.37436591628112</v>
          </cell>
          <cell r="CC274">
            <v>3.0135072321164</v>
          </cell>
          <cell r="CD274">
            <v>3.47413838853442</v>
          </cell>
          <cell r="CE274">
            <v>3.62998954896159</v>
          </cell>
          <cell r="CF274">
            <v>3.67591778723415</v>
          </cell>
          <cell r="CG274">
            <v>3.30559977292395</v>
          </cell>
          <cell r="CH274">
            <v>3.27615542756441</v>
          </cell>
          <cell r="CI274">
            <v>3.65412608319851</v>
          </cell>
          <cell r="CJ274">
            <v>3.36227017671697</v>
          </cell>
          <cell r="CK274">
            <v>3.89064267108718</v>
          </cell>
          <cell r="CL274">
            <v>4.2304382613002</v>
          </cell>
          <cell r="CM274">
            <v>4.8618095556802</v>
          </cell>
          <cell r="CN274">
            <v>4.91640163509389</v>
          </cell>
          <cell r="CO274">
            <v>5.03669709125221</v>
          </cell>
          <cell r="CP274">
            <v>4.71449154951063</v>
          </cell>
          <cell r="CQ274">
            <v>4.88596444104525</v>
          </cell>
          <cell r="CR274">
            <v>4.99337242217627</v>
          </cell>
          <cell r="CS274">
            <v>4.90784380378269</v>
          </cell>
          <cell r="CT274">
            <v>4.8684049967259</v>
          </cell>
          <cell r="CU274">
            <v>4.93853499410961</v>
          </cell>
          <cell r="CV274">
            <v>4.87554106859123</v>
          </cell>
          <cell r="CW274">
            <v>4.68271910506927</v>
          </cell>
          <cell r="CX274">
            <v>4.83133194105288</v>
          </cell>
          <cell r="CY274">
            <v>5.07381513819497</v>
          </cell>
          <cell r="CZ274">
            <v>4.81776862121359</v>
          </cell>
          <cell r="DA274">
            <v>4.84792187897319</v>
          </cell>
        </row>
        <row r="275">
          <cell r="A275">
            <v>9241.48155324718</v>
          </cell>
          <cell r="B275">
            <v>9604.51725745783</v>
          </cell>
          <cell r="C275">
            <v>7558.22234713959</v>
          </cell>
          <cell r="D275">
            <v>9292.81403356874</v>
          </cell>
          <cell r="E275">
            <v>8414.05993823208</v>
          </cell>
          <cell r="F275">
            <v>6770.39139931161</v>
          </cell>
          <cell r="G275">
            <v>6796.37401283786</v>
          </cell>
          <cell r="H275">
            <v>7060.38145401285</v>
          </cell>
          <cell r="I275">
            <v>8415.43461731703</v>
          </cell>
          <cell r="J275">
            <v>7783.12361259716</v>
          </cell>
          <cell r="K275">
            <v>8388.17189510543</v>
          </cell>
          <cell r="L275">
            <v>7838.90017298163</v>
          </cell>
          <cell r="M275">
            <v>7585.39379879518</v>
          </cell>
          <cell r="N275">
            <v>9739.43096796763</v>
          </cell>
          <cell r="O275">
            <v>9678.68239819387</v>
          </cell>
        </row>
        <row r="275">
          <cell r="Z275">
            <v>7604.41910667197</v>
          </cell>
          <cell r="AA275">
            <v>7903.14562899387</v>
          </cell>
          <cell r="AB275">
            <v>6219.33724564629</v>
          </cell>
          <cell r="AC275">
            <v>7646.65840476514</v>
          </cell>
          <cell r="AD275">
            <v>6923.5693206024</v>
          </cell>
          <cell r="AE275">
            <v>5571.06492286213</v>
          </cell>
          <cell r="AF275">
            <v>5592.4449019923</v>
          </cell>
          <cell r="AG275">
            <v>5809.68531073057</v>
          </cell>
          <cell r="AH275">
            <v>6924.70048510658</v>
          </cell>
          <cell r="AI275">
            <v>6404.39885836566</v>
          </cell>
          <cell r="AJ275">
            <v>6902.26715940104</v>
          </cell>
          <cell r="AK275">
            <v>6450.29499948203</v>
          </cell>
          <cell r="AL275">
            <v>6241.69546872289</v>
          </cell>
          <cell r="AM275">
            <v>8014.16033935622</v>
          </cell>
          <cell r="AN275">
            <v>7964.17294479952</v>
          </cell>
        </row>
        <row r="275"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5">
          <cell r="BX275">
            <v>4.28558878112731</v>
          </cell>
          <cell r="BY275">
            <v>4.30638208235105</v>
          </cell>
          <cell r="BZ275">
            <v>3.38364103967451</v>
          </cell>
          <cell r="CA275">
            <v>4.33393939828329</v>
          </cell>
          <cell r="CB275">
            <v>3.97793647352345</v>
          </cell>
          <cell r="CC275">
            <v>3.12417446656857</v>
          </cell>
          <cell r="CD275">
            <v>3.13470080910518</v>
          </cell>
          <cell r="CE275">
            <v>3.21002185618585</v>
          </cell>
          <cell r="CF275">
            <v>4.04792908144294</v>
          </cell>
          <cell r="CG275">
            <v>3.61144611594084</v>
          </cell>
          <cell r="CH275">
            <v>3.90482088197847</v>
          </cell>
          <cell r="CI275">
            <v>3.69547274018215</v>
          </cell>
          <cell r="CJ275">
            <v>3.51637681761703</v>
          </cell>
          <cell r="CK275">
            <v>4.3992543609704</v>
          </cell>
          <cell r="CL275">
            <v>4.48629369319193</v>
          </cell>
          <cell r="CM275">
            <v>4.86141485191817</v>
          </cell>
          <cell r="CN275">
            <v>5.02799179543408</v>
          </cell>
          <cell r="CO275">
            <v>5.03578243828649</v>
          </cell>
          <cell r="CP275">
            <v>4.83388140186026</v>
          </cell>
          <cell r="CQ275">
            <v>4.76847310066319</v>
          </cell>
          <cell r="CR275">
            <v>4.88551191132727</v>
          </cell>
          <cell r="CS275">
            <v>4.88779242033855</v>
          </cell>
          <cell r="CT275">
            <v>4.95851641200618</v>
          </cell>
          <cell r="CU275">
            <v>4.68678718655175</v>
          </cell>
          <cell r="CV275">
            <v>4.85852416976368</v>
          </cell>
          <cell r="CW275">
            <v>4.84281393595678</v>
          </cell>
          <cell r="CX275">
            <v>4.78207859641802</v>
          </cell>
          <cell r="CY275">
            <v>4.86311235049499</v>
          </cell>
          <cell r="CZ275">
            <v>4.99098298663182</v>
          </cell>
          <cell r="DA275">
            <v>4.86362538785016</v>
          </cell>
        </row>
        <row r="276">
          <cell r="A276">
            <v>8532.05485896001</v>
          </cell>
          <cell r="B276">
            <v>8810.16932489936</v>
          </cell>
          <cell r="C276">
            <v>7225.39787356396</v>
          </cell>
          <cell r="D276">
            <v>7191.06928259207</v>
          </cell>
          <cell r="E276">
            <v>7138.3976655384</v>
          </cell>
          <cell r="F276">
            <v>6706.2323283194</v>
          </cell>
          <cell r="G276">
            <v>7688.33638996632</v>
          </cell>
          <cell r="H276">
            <v>8569.99740943095</v>
          </cell>
          <cell r="I276">
            <v>9005.9392633169</v>
          </cell>
          <cell r="J276">
            <v>8061.98828649886</v>
          </cell>
          <cell r="K276">
            <v>7872.01555913388</v>
          </cell>
          <cell r="L276">
            <v>9055.83548845175</v>
          </cell>
          <cell r="M276">
            <v>8544.46534478123</v>
          </cell>
          <cell r="N276">
            <v>8283.4597599931</v>
          </cell>
          <cell r="O276">
            <v>9701.4242215944</v>
          </cell>
        </row>
        <row r="276">
          <cell r="Z276">
            <v>7020.66228394424</v>
          </cell>
          <cell r="AA276">
            <v>7249.51075877433</v>
          </cell>
          <cell r="AB276">
            <v>5945.47025024692</v>
          </cell>
          <cell r="AC276">
            <v>5917.22272396147</v>
          </cell>
          <cell r="AD276">
            <v>5873.88150764303</v>
          </cell>
          <cell r="AE276">
            <v>5518.27117301711</v>
          </cell>
          <cell r="AF276">
            <v>6326.40251517229</v>
          </cell>
          <cell r="AG276">
            <v>7051.88358261747</v>
          </cell>
          <cell r="AH276">
            <v>7410.6014509579</v>
          </cell>
          <cell r="AI276">
            <v>6633.8646471762</v>
          </cell>
          <cell r="AJ276">
            <v>6477.54423151588</v>
          </cell>
          <cell r="AK276">
            <v>7451.65891621172</v>
          </cell>
          <cell r="AL276">
            <v>7030.87434084856</v>
          </cell>
          <cell r="AM276">
            <v>6816.10403108004</v>
          </cell>
          <cell r="AN276">
            <v>7982.88621662625</v>
          </cell>
        </row>
        <row r="276"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6">
          <cell r="BX276">
            <v>3.96931765852086</v>
          </cell>
          <cell r="BY276">
            <v>4.00389990029048</v>
          </cell>
          <cell r="BZ276">
            <v>3.36056343899374</v>
          </cell>
          <cell r="CA276">
            <v>3.32280220262057</v>
          </cell>
          <cell r="CB276">
            <v>3.37828662084918</v>
          </cell>
          <cell r="CC276">
            <v>3.07186374431577</v>
          </cell>
          <cell r="CD276">
            <v>3.46606380901109</v>
          </cell>
          <cell r="CE276">
            <v>3.8065459664819</v>
          </cell>
          <cell r="CF276">
            <v>4.05006763893045</v>
          </cell>
          <cell r="CG276">
            <v>3.74064872237753</v>
          </cell>
          <cell r="CH276">
            <v>3.59669464798926</v>
          </cell>
          <cell r="CI276">
            <v>4.1214982412646</v>
          </cell>
          <cell r="CJ276">
            <v>4.01406774184471</v>
          </cell>
          <cell r="CK276">
            <v>3.8767913036502</v>
          </cell>
          <cell r="CL276">
            <v>4.51158174537074</v>
          </cell>
          <cell r="CM276">
            <v>4.84584325157186</v>
          </cell>
          <cell r="CN276">
            <v>4.9605818842448</v>
          </cell>
          <cell r="CO276">
            <v>4.84709183011139</v>
          </cell>
          <cell r="CP276">
            <v>4.8788847840411</v>
          </cell>
          <cell r="CQ276">
            <v>4.76360589093294</v>
          </cell>
          <cell r="CR276">
            <v>4.92162166597611</v>
          </cell>
          <cell r="CS276">
            <v>5.00066086075726</v>
          </cell>
          <cell r="CT276">
            <v>5.07552756845564</v>
          </cell>
          <cell r="CU276">
            <v>5.01300706158551</v>
          </cell>
          <cell r="CV276">
            <v>4.8587753047678</v>
          </cell>
          <cell r="CW276">
            <v>4.9341682465656</v>
          </cell>
          <cell r="CX276">
            <v>4.95341807394973</v>
          </cell>
          <cell r="CY276">
            <v>4.79879032089528</v>
          </cell>
          <cell r="CZ276">
            <v>4.81693652217352</v>
          </cell>
          <cell r="DA276">
            <v>4.8477279978099</v>
          </cell>
        </row>
        <row r="277">
          <cell r="A277">
            <v>7175.00787718124</v>
          </cell>
          <cell r="B277">
            <v>6852.81453453265</v>
          </cell>
          <cell r="C277">
            <v>7420.37420061374</v>
          </cell>
          <cell r="D277">
            <v>6845.29771898131</v>
          </cell>
          <cell r="E277">
            <v>6309.51490164155</v>
          </cell>
          <cell r="F277">
            <v>7210.05747418261</v>
          </cell>
          <cell r="G277">
            <v>7103.43663621399</v>
          </cell>
          <cell r="H277">
            <v>8486.93957167185</v>
          </cell>
          <cell r="I277">
            <v>7355.80620183755</v>
          </cell>
          <cell r="J277">
            <v>8670.21411017918</v>
          </cell>
          <cell r="K277">
            <v>7573.03437482128</v>
          </cell>
          <cell r="L277">
            <v>8208.57514477164</v>
          </cell>
          <cell r="M277">
            <v>9089.05696032526</v>
          </cell>
          <cell r="N277">
            <v>8940.72363756603</v>
          </cell>
          <cell r="O277">
            <v>7261.21137425577</v>
          </cell>
        </row>
        <row r="277">
          <cell r="Z277">
            <v>5904.00648179485</v>
          </cell>
          <cell r="AA277">
            <v>5638.88738841544</v>
          </cell>
          <cell r="AB277">
            <v>6105.90791364788</v>
          </cell>
          <cell r="AC277">
            <v>5632.70212304748</v>
          </cell>
          <cell r="AD277">
            <v>5191.82940477934</v>
          </cell>
          <cell r="AE277">
            <v>5932.84729304169</v>
          </cell>
          <cell r="AF277">
            <v>5845.1135749418</v>
          </cell>
          <cell r="AG277">
            <v>6983.53884754712</v>
          </cell>
          <cell r="AH277">
            <v>6052.7776746549</v>
          </cell>
          <cell r="AI277">
            <v>7134.34761066172</v>
          </cell>
          <cell r="AJ277">
            <v>6231.52542842437</v>
          </cell>
          <cell r="AK277">
            <v>6754.48469055495</v>
          </cell>
          <cell r="AL277">
            <v>7478.99544163907</v>
          </cell>
          <cell r="AM277">
            <v>7356.93830748291</v>
          </cell>
          <cell r="AN277">
            <v>5974.93964510189</v>
          </cell>
        </row>
        <row r="277"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7">
          <cell r="BX277">
            <v>3.30913719677462</v>
          </cell>
          <cell r="BY277">
            <v>3.15330593807665</v>
          </cell>
          <cell r="BZ277">
            <v>3.34511791931223</v>
          </cell>
          <cell r="CA277">
            <v>3.06475694032882</v>
          </cell>
          <cell r="CB277">
            <v>2.91012062392552</v>
          </cell>
          <cell r="CC277">
            <v>3.31681751679598</v>
          </cell>
          <cell r="CD277">
            <v>3.28660187735776</v>
          </cell>
          <cell r="CE277">
            <v>3.88785561455519</v>
          </cell>
          <cell r="CF277">
            <v>3.2865022369585</v>
          </cell>
          <cell r="CG277">
            <v>3.93201175320626</v>
          </cell>
          <cell r="CH277">
            <v>3.58502544670105</v>
          </cell>
          <cell r="CI277">
            <v>3.83139602452351</v>
          </cell>
          <cell r="CJ277">
            <v>4.2538173084317</v>
          </cell>
          <cell r="CK277">
            <v>4.21052869495055</v>
          </cell>
          <cell r="CL277">
            <v>3.27911392148892</v>
          </cell>
          <cell r="CM277">
            <v>4.88808993470002</v>
          </cell>
          <cell r="CN277">
            <v>4.89930468117756</v>
          </cell>
          <cell r="CO277">
            <v>5.00087447899339</v>
          </cell>
          <cell r="CP277">
            <v>5.03532936267151</v>
          </cell>
          <cell r="CQ277">
            <v>4.88783524405703</v>
          </cell>
          <cell r="CR277">
            <v>4.90059403720869</v>
          </cell>
          <cell r="CS277">
            <v>4.87251282386397</v>
          </cell>
          <cell r="CT277">
            <v>4.92121751444046</v>
          </cell>
          <cell r="CU277">
            <v>5.04577551988763</v>
          </cell>
          <cell r="CV277">
            <v>4.97103240383016</v>
          </cell>
          <cell r="CW277">
            <v>4.76221791461827</v>
          </cell>
          <cell r="CX277">
            <v>4.82994641898736</v>
          </cell>
          <cell r="CY277">
            <v>4.8169436965779</v>
          </cell>
          <cell r="CZ277">
            <v>4.78704619378056</v>
          </cell>
          <cell r="DA277">
            <v>4.99211007904859</v>
          </cell>
        </row>
        <row r="278">
          <cell r="A278">
            <v>7859.29390173002</v>
          </cell>
          <cell r="B278">
            <v>7542.98679975776</v>
          </cell>
          <cell r="C278">
            <v>7429.9690697373</v>
          </cell>
          <cell r="D278">
            <v>6844.15393762934</v>
          </cell>
          <cell r="E278">
            <v>7559.26101989683</v>
          </cell>
          <cell r="F278">
            <v>7545.54748771146</v>
          </cell>
          <cell r="G278">
            <v>8661.93658208143</v>
          </cell>
          <cell r="H278">
            <v>8343.37917490885</v>
          </cell>
          <cell r="I278">
            <v>8535.86472106925</v>
          </cell>
          <cell r="J278">
            <v>8545.26906942926</v>
          </cell>
          <cell r="K278">
            <v>9101.82628352128</v>
          </cell>
          <cell r="L278">
            <v>9760.3279810623</v>
          </cell>
          <cell r="M278">
            <v>8486.62283277354</v>
          </cell>
          <cell r="N278">
            <v>10317.3948079805</v>
          </cell>
          <cell r="O278">
            <v>9172.28106411225</v>
          </cell>
        </row>
        <row r="278">
          <cell r="Z278">
            <v>6467.07612485213</v>
          </cell>
          <cell r="AA278">
            <v>6206.80056665781</v>
          </cell>
          <cell r="AB278">
            <v>6113.80312024098</v>
          </cell>
          <cell r="AC278">
            <v>5631.76095439214</v>
          </cell>
          <cell r="AD278">
            <v>6220.19192494367</v>
          </cell>
          <cell r="AE278">
            <v>6208.90764703114</v>
          </cell>
          <cell r="AF278">
            <v>7127.53638754129</v>
          </cell>
          <cell r="AG278">
            <v>6865.40914963928</v>
          </cell>
          <cell r="AH278">
            <v>7023.79725619413</v>
          </cell>
          <cell r="AI278">
            <v>7031.53569141608</v>
          </cell>
          <cell r="AJ278">
            <v>7489.50277044037</v>
          </cell>
          <cell r="AK278">
            <v>8031.35559584554</v>
          </cell>
          <cell r="AL278">
            <v>6983.27821668223</v>
          </cell>
          <cell r="AM278">
            <v>8489.74201342394</v>
          </cell>
          <cell r="AN278">
            <v>7547.47698989808</v>
          </cell>
        </row>
        <row r="278"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8">
          <cell r="BX278">
            <v>3.66793031664184</v>
          </cell>
          <cell r="BY278">
            <v>3.50461298023482</v>
          </cell>
          <cell r="BZ278">
            <v>3.49261856438723</v>
          </cell>
          <cell r="CA278">
            <v>3.24743760567506</v>
          </cell>
          <cell r="CB278">
            <v>3.47062991686079</v>
          </cell>
          <cell r="CC278">
            <v>3.36941043533043</v>
          </cell>
          <cell r="CD278">
            <v>3.96712669981748</v>
          </cell>
          <cell r="CE278">
            <v>3.81864448061321</v>
          </cell>
          <cell r="CF278">
            <v>3.86714830757653</v>
          </cell>
          <cell r="CG278">
            <v>4.08653525294585</v>
          </cell>
          <cell r="CH278">
            <v>4.1514805889235</v>
          </cell>
          <cell r="CI278">
            <v>4.43620010091884</v>
          </cell>
          <cell r="CJ278">
            <v>3.91180562773166</v>
          </cell>
          <cell r="CK278">
            <v>4.69465723993495</v>
          </cell>
          <cell r="CL278">
            <v>4.184229368359</v>
          </cell>
          <cell r="CM278">
            <v>4.83052164323516</v>
          </cell>
          <cell r="CN278">
            <v>4.85215718689631</v>
          </cell>
          <cell r="CO278">
            <v>4.79587026928764</v>
          </cell>
          <cell r="CP278">
            <v>4.75127898989161</v>
          </cell>
          <cell r="CQ278">
            <v>4.91023880978607</v>
          </cell>
          <cell r="CR278">
            <v>5.04857042760624</v>
          </cell>
          <cell r="CS278">
            <v>4.92232752562865</v>
          </cell>
          <cell r="CT278">
            <v>4.92565889060654</v>
          </cell>
          <cell r="CU278">
            <v>4.97609055133856</v>
          </cell>
          <cell r="CV278">
            <v>4.71413560728695</v>
          </cell>
          <cell r="CW278">
            <v>4.94261871949643</v>
          </cell>
          <cell r="CX278">
            <v>4.96003639616328</v>
          </cell>
          <cell r="CY278">
            <v>4.89090484229781</v>
          </cell>
          <cell r="CZ278">
            <v>4.95447611429624</v>
          </cell>
          <cell r="DA278">
            <v>4.94189427252057</v>
          </cell>
        </row>
        <row r="279">
          <cell r="A279">
            <v>9171.53204877929</v>
          </cell>
          <cell r="B279">
            <v>7421.42268994809</v>
          </cell>
          <cell r="C279">
            <v>6844.38211842952</v>
          </cell>
          <cell r="D279">
            <v>8351.6746656146</v>
          </cell>
          <cell r="E279">
            <v>8647.89342225582</v>
          </cell>
          <cell r="F279">
            <v>7527.46211324114</v>
          </cell>
          <cell r="G279">
            <v>6514.52189544799</v>
          </cell>
          <cell r="H279">
            <v>7780.57518259432</v>
          </cell>
          <cell r="I279">
            <v>7335.10379358373</v>
          </cell>
          <cell r="J279">
            <v>7666.40213555415</v>
          </cell>
          <cell r="K279">
            <v>8789.27663559277</v>
          </cell>
          <cell r="L279">
            <v>8942.39509621256</v>
          </cell>
          <cell r="M279">
            <v>8623.96057486717</v>
          </cell>
          <cell r="N279">
            <v>9199.38134325352</v>
          </cell>
          <cell r="O279">
            <v>9512.63965619538</v>
          </cell>
        </row>
        <row r="279">
          <cell r="Z279">
            <v>7546.86065728125</v>
          </cell>
          <cell r="AA279">
            <v>6106.77067058586</v>
          </cell>
          <cell r="AB279">
            <v>5631.94871459343</v>
          </cell>
          <cell r="AC279">
            <v>6872.23515342001</v>
          </cell>
          <cell r="AD279">
            <v>7115.9808731705</v>
          </cell>
          <cell r="AE279">
            <v>6194.02596746699</v>
          </cell>
          <cell r="AF279">
            <v>5360.52087396863</v>
          </cell>
          <cell r="AG279">
            <v>6402.30186453476</v>
          </cell>
          <cell r="AH279">
            <v>6035.7425501489</v>
          </cell>
          <cell r="AI279">
            <v>6308.35375725599</v>
          </cell>
          <cell r="AJ279">
            <v>7232.31906014491</v>
          </cell>
          <cell r="AK279">
            <v>7358.31367916919</v>
          </cell>
          <cell r="AL279">
            <v>7096.28755874784</v>
          </cell>
          <cell r="AM279">
            <v>7569.7766481629</v>
          </cell>
          <cell r="AN279">
            <v>7827.54348852649</v>
          </cell>
        </row>
        <row r="279"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79">
          <cell r="BX279">
            <v>4.29828974593099</v>
          </cell>
          <cell r="BY279">
            <v>3.40712946648092</v>
          </cell>
          <cell r="BZ279">
            <v>3.22326938140184</v>
          </cell>
          <cell r="CA279">
            <v>3.80129977274</v>
          </cell>
          <cell r="CB279">
            <v>4.12829076340127</v>
          </cell>
          <cell r="CC279">
            <v>3.46536048706739</v>
          </cell>
          <cell r="CD279">
            <v>3.00200741580822</v>
          </cell>
          <cell r="CE279">
            <v>3.58054682947187</v>
          </cell>
          <cell r="CF279">
            <v>3.33079934733211</v>
          </cell>
          <cell r="CG279">
            <v>3.58925140413508</v>
          </cell>
          <cell r="CH279">
            <v>4.09726677017773</v>
          </cell>
          <cell r="CI279">
            <v>4.09478989736536</v>
          </cell>
          <cell r="CJ279">
            <v>3.94814148979793</v>
          </cell>
          <cell r="CK279">
            <v>4.2390150785319</v>
          </cell>
          <cell r="CL279">
            <v>4.37826118142544</v>
          </cell>
          <cell r="CM279">
            <v>4.81036221149755</v>
          </cell>
          <cell r="CN279">
            <v>4.91054969121291</v>
          </cell>
          <cell r="CO279">
            <v>4.78706389461854</v>
          </cell>
          <cell r="CP279">
            <v>4.95305359794022</v>
          </cell>
          <cell r="CQ279">
            <v>4.72249633710971</v>
          </cell>
          <cell r="CR279">
            <v>4.89701842586798</v>
          </cell>
          <cell r="CS279">
            <v>4.89217930691361</v>
          </cell>
          <cell r="CT279">
            <v>4.8988475472913</v>
          </cell>
          <cell r="CU279">
            <v>4.96465840025974</v>
          </cell>
          <cell r="CV279">
            <v>4.81525505816396</v>
          </cell>
          <cell r="CW279">
            <v>4.83604653515417</v>
          </cell>
          <cell r="CX279">
            <v>4.92327176970525</v>
          </cell>
          <cell r="CY279">
            <v>4.92431281220164</v>
          </cell>
          <cell r="CZ279">
            <v>4.89243697423659</v>
          </cell>
          <cell r="DA279">
            <v>4.89813735121164</v>
          </cell>
        </row>
        <row r="280">
          <cell r="A280">
            <v>8689.0540851494</v>
          </cell>
          <cell r="B280">
            <v>8138.08756591448</v>
          </cell>
          <cell r="C280">
            <v>8443.61976719314</v>
          </cell>
          <cell r="D280">
            <v>8111.19495155805</v>
          </cell>
          <cell r="E280">
            <v>6638.44963826972</v>
          </cell>
          <cell r="F280">
            <v>7955.92655887295</v>
          </cell>
          <cell r="G280">
            <v>8412.42364900686</v>
          </cell>
          <cell r="H280">
            <v>8761.54431925958</v>
          </cell>
          <cell r="I280">
            <v>7097.08805911629</v>
          </cell>
          <cell r="J280">
            <v>8271.43400971408</v>
          </cell>
          <cell r="K280">
            <v>8587.7490369058</v>
          </cell>
          <cell r="L280">
            <v>8008.36897548356</v>
          </cell>
          <cell r="M280">
            <v>8472.65836354976</v>
          </cell>
          <cell r="N280">
            <v>8822.3165129868</v>
          </cell>
          <cell r="O280">
            <v>8447.37374051149</v>
          </cell>
        </row>
        <row r="280">
          <cell r="Z280">
            <v>7149.85021863722</v>
          </cell>
          <cell r="AA280">
            <v>6696.48348280963</v>
          </cell>
          <cell r="AB280">
            <v>6947.89283700464</v>
          </cell>
          <cell r="AC280">
            <v>6674.35470299634</v>
          </cell>
          <cell r="AD280">
            <v>5462.49570234765</v>
          </cell>
          <cell r="AE280">
            <v>6546.59099701546</v>
          </cell>
          <cell r="AF280">
            <v>6922.22288832564</v>
          </cell>
          <cell r="AG280">
            <v>7209.49932556217</v>
          </cell>
          <cell r="AH280">
            <v>5839.88960292998</v>
          </cell>
          <cell r="AI280">
            <v>6806.20855656473</v>
          </cell>
          <cell r="AJ280">
            <v>7066.49063608248</v>
          </cell>
          <cell r="AK280">
            <v>6589.74361411218</v>
          </cell>
          <cell r="AL280">
            <v>6971.78745343523</v>
          </cell>
          <cell r="AM280">
            <v>7259.50615925771</v>
          </cell>
          <cell r="AN280">
            <v>6950.98182076374</v>
          </cell>
        </row>
        <row r="280"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0">
          <cell r="BX280">
            <v>3.87447400508189</v>
          </cell>
          <cell r="BY280">
            <v>3.72289851797095</v>
          </cell>
          <cell r="BZ280">
            <v>3.85870290629736</v>
          </cell>
          <cell r="CA280">
            <v>3.6784259423837</v>
          </cell>
          <cell r="CB280">
            <v>3.09497312559967</v>
          </cell>
          <cell r="CC280">
            <v>3.70488582387119</v>
          </cell>
          <cell r="CD280">
            <v>3.81029517531731</v>
          </cell>
          <cell r="CE280">
            <v>3.95863574950515</v>
          </cell>
          <cell r="CF280">
            <v>3.34764147504933</v>
          </cell>
          <cell r="CG280">
            <v>3.91394895746586</v>
          </cell>
          <cell r="CH280">
            <v>4.0349514330121</v>
          </cell>
          <cell r="CI280">
            <v>3.73742849424769</v>
          </cell>
          <cell r="CJ280">
            <v>3.98940678433229</v>
          </cell>
          <cell r="CK280">
            <v>3.8942042300711</v>
          </cell>
          <cell r="CL280">
            <v>3.9309657537339</v>
          </cell>
          <cell r="CM280">
            <v>5.05581679224051</v>
          </cell>
          <cell r="CN280">
            <v>4.92802315221006</v>
          </cell>
          <cell r="CO280">
            <v>4.93308847645232</v>
          </cell>
          <cell r="CP280">
            <v>4.97112177390494</v>
          </cell>
          <cell r="CQ280">
            <v>4.83549970966802</v>
          </cell>
          <cell r="CR280">
            <v>4.84113859317447</v>
          </cell>
          <cell r="CS280">
            <v>4.9773031594623</v>
          </cell>
          <cell r="CT280">
            <v>4.98961111772275</v>
          </cell>
          <cell r="CU280">
            <v>4.77939398872997</v>
          </cell>
          <cell r="CV280">
            <v>4.7642794867687</v>
          </cell>
          <cell r="CW280">
            <v>4.79813664165512</v>
          </cell>
          <cell r="CX280">
            <v>4.83061873190223</v>
          </cell>
          <cell r="CY280">
            <v>4.7878766383697</v>
          </cell>
          <cell r="CZ280">
            <v>5.10734845825123</v>
          </cell>
          <cell r="DA280">
            <v>4.84455652970838</v>
          </cell>
        </row>
        <row r="281">
          <cell r="A281">
            <v>9163.06706171518</v>
          </cell>
          <cell r="B281">
            <v>7489.2335452045</v>
          </cell>
          <cell r="C281">
            <v>7781.18952690236</v>
          </cell>
          <cell r="D281">
            <v>6527.51790387679</v>
          </cell>
          <cell r="E281">
            <v>6525.69398984459</v>
          </cell>
          <cell r="F281">
            <v>7743.82241887086</v>
          </cell>
          <cell r="G281">
            <v>8064.6312513122</v>
          </cell>
          <cell r="H281">
            <v>6278.17414353552</v>
          </cell>
          <cell r="I281">
            <v>6770.68989059123</v>
          </cell>
          <cell r="J281">
            <v>7651.06196658923</v>
          </cell>
          <cell r="K281">
            <v>7634.99008123348</v>
          </cell>
          <cell r="L281">
            <v>8134.27494465829</v>
          </cell>
          <cell r="M281">
            <v>7653.15647640885</v>
          </cell>
          <cell r="N281">
            <v>8203.89501556109</v>
          </cell>
          <cell r="O281">
            <v>7582.02537267032</v>
          </cell>
        </row>
        <row r="281">
          <cell r="Z281">
            <v>7539.89518221135</v>
          </cell>
          <cell r="AA281">
            <v>6162.56931719684</v>
          </cell>
          <cell r="AB281">
            <v>6402.8073821368</v>
          </cell>
          <cell r="AC281">
            <v>5371.2147323329</v>
          </cell>
          <cell r="AD281">
            <v>5369.71391164355</v>
          </cell>
          <cell r="AE281">
            <v>6372.05959038516</v>
          </cell>
          <cell r="AF281">
            <v>6636.03942965119</v>
          </cell>
          <cell r="AG281">
            <v>5166.04043810923</v>
          </cell>
          <cell r="AH281">
            <v>5571.31053854364</v>
          </cell>
          <cell r="AI281">
            <v>6295.73098965057</v>
          </cell>
          <cell r="AJ281">
            <v>6282.5061239864</v>
          </cell>
          <cell r="AK281">
            <v>6693.34624017596</v>
          </cell>
          <cell r="AL281">
            <v>6297.45447201642</v>
          </cell>
          <cell r="AM281">
            <v>6750.63361280455</v>
          </cell>
          <cell r="AN281">
            <v>6238.92373522586</v>
          </cell>
        </row>
        <row r="281"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1">
          <cell r="BX281">
            <v>4.27912305756233</v>
          </cell>
          <cell r="BY281">
            <v>3.49184162497051</v>
          </cell>
          <cell r="BZ281">
            <v>3.53408661205905</v>
          </cell>
          <cell r="CA281">
            <v>3.05069546721691</v>
          </cell>
          <cell r="CB281">
            <v>3.05006855527692</v>
          </cell>
          <cell r="CC281">
            <v>3.69037112307522</v>
          </cell>
          <cell r="CD281">
            <v>3.62332445552081</v>
          </cell>
          <cell r="CE281">
            <v>2.95617465694074</v>
          </cell>
          <cell r="CF281">
            <v>3.07323290387278</v>
          </cell>
          <cell r="CG281">
            <v>3.52170257601308</v>
          </cell>
          <cell r="CH281">
            <v>3.55624228672359</v>
          </cell>
          <cell r="CI281">
            <v>3.78576253392912</v>
          </cell>
          <cell r="CJ281">
            <v>3.66080180091946</v>
          </cell>
          <cell r="CK281">
            <v>3.56619889127641</v>
          </cell>
          <cell r="CL281">
            <v>3.43263314032182</v>
          </cell>
          <cell r="CM281">
            <v>4.82744870775447</v>
          </cell>
          <cell r="CN281">
            <v>4.8351996932583</v>
          </cell>
          <cell r="CO281">
            <v>4.96364123431347</v>
          </cell>
          <cell r="CP281">
            <v>4.82370559731315</v>
          </cell>
          <cell r="CQ281">
            <v>4.82334894996198</v>
          </cell>
          <cell r="CR281">
            <v>4.73060755292191</v>
          </cell>
          <cell r="CS281">
            <v>5.01774824955237</v>
          </cell>
          <cell r="CT281">
            <v>4.7877872891048</v>
          </cell>
          <cell r="CU281">
            <v>4.96671256835941</v>
          </cell>
          <cell r="CV281">
            <v>4.89779522306063</v>
          </cell>
          <cell r="CW281">
            <v>4.84003736455936</v>
          </cell>
          <cell r="CX281">
            <v>4.84392107012568</v>
          </cell>
          <cell r="CY281">
            <v>4.71298389303657</v>
          </cell>
          <cell r="CZ281">
            <v>5.18616240268186</v>
          </cell>
          <cell r="DA281">
            <v>4.97954224690096</v>
          </cell>
        </row>
        <row r="282">
          <cell r="A282">
            <v>9360.70460705771</v>
          </cell>
          <cell r="B282">
            <v>7373.80352087111</v>
          </cell>
          <cell r="C282">
            <v>7796.8430495913</v>
          </cell>
          <cell r="D282">
            <v>7776.89551064185</v>
          </cell>
          <cell r="E282">
            <v>8955.98050555054</v>
          </cell>
          <cell r="F282">
            <v>8227.89786311922</v>
          </cell>
          <cell r="G282">
            <v>7395.5799472839</v>
          </cell>
          <cell r="H282">
            <v>7631.48432454621</v>
          </cell>
          <cell r="I282">
            <v>8135.33623320391</v>
          </cell>
          <cell r="J282">
            <v>8023.68448719005</v>
          </cell>
          <cell r="K282">
            <v>8014.80985689934</v>
          </cell>
          <cell r="L282">
            <v>8197.30267539107</v>
          </cell>
          <cell r="M282">
            <v>8666.56299613285</v>
          </cell>
          <cell r="N282">
            <v>9374.65204582312</v>
          </cell>
          <cell r="O282">
            <v>8830.77093851042</v>
          </cell>
        </row>
        <row r="282">
          <cell r="Z282">
            <v>7702.5226480932</v>
          </cell>
          <cell r="AA282">
            <v>6067.58689717394</v>
          </cell>
          <cell r="AB282">
            <v>6415.68799509227</v>
          </cell>
          <cell r="AC282">
            <v>6399.27402018529</v>
          </cell>
          <cell r="AD282">
            <v>7369.49253028159</v>
          </cell>
          <cell r="AE282">
            <v>6770.38452736668</v>
          </cell>
          <cell r="AF282">
            <v>6085.50578519361</v>
          </cell>
          <cell r="AG282">
            <v>6279.62138705517</v>
          </cell>
          <cell r="AH282">
            <v>6694.21952903636</v>
          </cell>
          <cell r="AI282">
            <v>6602.34609231638</v>
          </cell>
          <cell r="AJ282">
            <v>6595.04353939145</v>
          </cell>
          <cell r="AK282">
            <v>6745.20905860751</v>
          </cell>
          <cell r="AL282">
            <v>7131.34326538932</v>
          </cell>
          <cell r="AM282">
            <v>7713.99939770588</v>
          </cell>
          <cell r="AN282">
            <v>7266.46294368857</v>
          </cell>
        </row>
        <row r="282"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2">
          <cell r="BX282">
            <v>4.28963331463328</v>
          </cell>
          <cell r="BY282">
            <v>3.36068296786621</v>
          </cell>
          <cell r="BZ282">
            <v>3.55373686676254</v>
          </cell>
          <cell r="CA282">
            <v>3.60086251493997</v>
          </cell>
          <cell r="CB282">
            <v>4.11730790889807</v>
          </cell>
          <cell r="CC282">
            <v>3.77331694468513</v>
          </cell>
          <cell r="CD282">
            <v>3.31531292696933</v>
          </cell>
          <cell r="CE282">
            <v>3.4199916627628</v>
          </cell>
          <cell r="CF282">
            <v>3.780434773983</v>
          </cell>
          <cell r="CG282">
            <v>3.60333706647364</v>
          </cell>
          <cell r="CH282">
            <v>3.61356026396523</v>
          </cell>
          <cell r="CI282">
            <v>3.77209631109317</v>
          </cell>
          <cell r="CJ282">
            <v>4.0400407606542</v>
          </cell>
          <cell r="CK282">
            <v>4.2625658614748</v>
          </cell>
          <cell r="CL282">
            <v>3.93599498718253</v>
          </cell>
          <cell r="CM282">
            <v>4.91948850350671</v>
          </cell>
          <cell r="CN282">
            <v>4.94647245950628</v>
          </cell>
          <cell r="CO282">
            <v>4.946125175505</v>
          </cell>
          <cell r="CP282">
            <v>4.86890502395119</v>
          </cell>
          <cell r="CQ282">
            <v>4.90378444864129</v>
          </cell>
          <cell r="CR282">
            <v>4.91583372852927</v>
          </cell>
          <cell r="CS282">
            <v>5.02897281699821</v>
          </cell>
          <cell r="CT282">
            <v>5.03055090561745</v>
          </cell>
          <cell r="CU282">
            <v>4.85138048222133</v>
          </cell>
          <cell r="CV282">
            <v>5.01996318892975</v>
          </cell>
          <cell r="CW282">
            <v>5.00022446473934</v>
          </cell>
          <cell r="CX282">
            <v>4.8991391772675</v>
          </cell>
          <cell r="CY282">
            <v>4.83607169134787</v>
          </cell>
          <cell r="CZ282">
            <v>4.95810401810645</v>
          </cell>
          <cell r="DA282">
            <v>5.05796316275087</v>
          </cell>
        </row>
        <row r="283">
          <cell r="A283">
            <v>10030.4253883017</v>
          </cell>
          <cell r="B283">
            <v>6265.60581523765</v>
          </cell>
          <cell r="C283">
            <v>6329.59583439663</v>
          </cell>
          <cell r="D283">
            <v>6922.94623142363</v>
          </cell>
          <cell r="E283">
            <v>6716.80147060128</v>
          </cell>
          <cell r="F283">
            <v>7507.89124535432</v>
          </cell>
          <cell r="G283">
            <v>8827.40997067734</v>
          </cell>
          <cell r="H283">
            <v>7785.99183936937</v>
          </cell>
          <cell r="I283">
            <v>7798.86459153295</v>
          </cell>
          <cell r="J283">
            <v>8050.81843404771</v>
          </cell>
          <cell r="K283">
            <v>7176.88305305721</v>
          </cell>
          <cell r="L283">
            <v>9300.37636250576</v>
          </cell>
          <cell r="M283">
            <v>7785.81267258904</v>
          </cell>
          <cell r="N283">
            <v>8676.06248735357</v>
          </cell>
          <cell r="O283">
            <v>9744.47843022526</v>
          </cell>
        </row>
        <row r="283">
          <cell r="Z283">
            <v>8253.60717665969</v>
          </cell>
          <cell r="AA283">
            <v>5155.69849939555</v>
          </cell>
          <cell r="AB283">
            <v>5208.35314373208</v>
          </cell>
          <cell r="AC283">
            <v>5696.59575614287</v>
          </cell>
          <cell r="AD283">
            <v>5526.96806723762</v>
          </cell>
          <cell r="AE283">
            <v>6177.92193903441</v>
          </cell>
          <cell r="AF283">
            <v>7263.69734730021</v>
          </cell>
          <cell r="AG283">
            <v>6406.75899925251</v>
          </cell>
          <cell r="AH283">
            <v>6417.35143531854</v>
          </cell>
          <cell r="AI283">
            <v>6624.67345430211</v>
          </cell>
          <cell r="AJ283">
            <v>5905.54948365851</v>
          </cell>
          <cell r="AK283">
            <v>7652.88112114759</v>
          </cell>
          <cell r="AL283">
            <v>6406.61157058755</v>
          </cell>
          <cell r="AM283">
            <v>7139.1599895938</v>
          </cell>
          <cell r="AN283">
            <v>8018.31367972821</v>
          </cell>
        </row>
        <row r="283"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3">
          <cell r="BX283">
            <v>4.50518049710226</v>
          </cell>
          <cell r="BY283">
            <v>2.9597946669282</v>
          </cell>
          <cell r="BZ283">
            <v>2.82513117177083</v>
          </cell>
          <cell r="CA283">
            <v>3.20949642024406</v>
          </cell>
          <cell r="CB283">
            <v>3.10977237752552</v>
          </cell>
          <cell r="CC283">
            <v>3.46097661914101</v>
          </cell>
          <cell r="CD283">
            <v>4.07308603441823</v>
          </cell>
          <cell r="CE283">
            <v>3.63500797986176</v>
          </cell>
          <cell r="CF283">
            <v>3.61615788542836</v>
          </cell>
          <cell r="CG283">
            <v>3.68314310425628</v>
          </cell>
          <cell r="CH283">
            <v>3.35005934626741</v>
          </cell>
          <cell r="CI283">
            <v>4.2200236612447</v>
          </cell>
          <cell r="CJ283">
            <v>3.62481090958727</v>
          </cell>
          <cell r="CK283">
            <v>4.0102984821454</v>
          </cell>
          <cell r="CL283">
            <v>4.50228255368407</v>
          </cell>
          <cell r="CM283">
            <v>5.01924893272352</v>
          </cell>
          <cell r="CN283">
            <v>4.77235854434009</v>
          </cell>
          <cell r="CO283">
            <v>5.05090199362844</v>
          </cell>
          <cell r="CP283">
            <v>4.86279142180149</v>
          </cell>
          <cell r="CQ283">
            <v>4.86928830413414</v>
          </cell>
          <cell r="CR283">
            <v>4.89047323752277</v>
          </cell>
          <cell r="CS283">
            <v>4.88586308007542</v>
          </cell>
          <cell r="CT283">
            <v>4.82881041217996</v>
          </cell>
          <cell r="CU283">
            <v>4.86200694531199</v>
          </cell>
          <cell r="CV283">
            <v>4.92779937461162</v>
          </cell>
          <cell r="CW283">
            <v>4.82964209111362</v>
          </cell>
          <cell r="CX283">
            <v>4.96840759087142</v>
          </cell>
          <cell r="CY283">
            <v>4.84228306114917</v>
          </cell>
          <cell r="CZ283">
            <v>4.8772784680056</v>
          </cell>
          <cell r="DA283">
            <v>4.87929898273737</v>
          </cell>
        </row>
        <row r="284">
          <cell r="A284">
            <v>10941.9012056013</v>
          </cell>
          <cell r="B284">
            <v>6843.40146786526</v>
          </cell>
          <cell r="C284">
            <v>7882.91827657038</v>
          </cell>
          <cell r="D284">
            <v>8292.86831620363</v>
          </cell>
          <cell r="E284">
            <v>7264.35879871002</v>
          </cell>
          <cell r="F284">
            <v>7748.01171110902</v>
          </cell>
          <cell r="G284">
            <v>7109.70104074882</v>
          </cell>
          <cell r="H284">
            <v>7730.77719617509</v>
          </cell>
          <cell r="I284">
            <v>8086.08882895183</v>
          </cell>
          <cell r="J284">
            <v>7517.46885020969</v>
          </cell>
          <cell r="K284">
            <v>7576.42702623702</v>
          </cell>
          <cell r="L284">
            <v>8025.1955021227</v>
          </cell>
          <cell r="M284">
            <v>9494.55200109853</v>
          </cell>
          <cell r="N284">
            <v>9975.1303445569</v>
          </cell>
          <cell r="O284">
            <v>9215.49881509395</v>
          </cell>
        </row>
        <row r="284">
          <cell r="Z284">
            <v>9003.62156346623</v>
          </cell>
          <cell r="AA284">
            <v>5631.14177927199</v>
          </cell>
          <cell r="AB284">
            <v>6486.51561043506</v>
          </cell>
          <cell r="AC284">
            <v>6823.84592876185</v>
          </cell>
          <cell r="AD284">
            <v>5977.52952579568</v>
          </cell>
          <cell r="AE284">
            <v>6375.50677942685</v>
          </cell>
          <cell r="AF284">
            <v>5850.26828495903</v>
          </cell>
          <cell r="AG284">
            <v>6361.32523570979</v>
          </cell>
          <cell r="AH284">
            <v>6653.69595068036</v>
          </cell>
          <cell r="AI284">
            <v>6185.80293960111</v>
          </cell>
          <cell r="AJ284">
            <v>6234.31709587504</v>
          </cell>
          <cell r="AK284">
            <v>6603.58944174668</v>
          </cell>
          <cell r="AL284">
            <v>7812.6599323325</v>
          </cell>
          <cell r="AM284">
            <v>8208.10725494968</v>
          </cell>
          <cell r="AN284">
            <v>7583.03902499159</v>
          </cell>
        </row>
        <row r="284"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4">
          <cell r="BX284">
            <v>4.98733353820002</v>
          </cell>
          <cell r="BY284">
            <v>3.17264626354454</v>
          </cell>
          <cell r="BZ284">
            <v>3.70993570915177</v>
          </cell>
          <cell r="CA284">
            <v>3.91075271716239</v>
          </cell>
          <cell r="CB284">
            <v>3.3773226257576</v>
          </cell>
          <cell r="CC284">
            <v>3.48336105565337</v>
          </cell>
          <cell r="CD284">
            <v>3.392069404547</v>
          </cell>
          <cell r="CE284">
            <v>3.47694364115481</v>
          </cell>
          <cell r="CF284">
            <v>3.72531692004216</v>
          </cell>
          <cell r="CG284">
            <v>3.45505531541876</v>
          </cell>
          <cell r="CH284">
            <v>3.56559543772793</v>
          </cell>
          <cell r="CI284">
            <v>3.68037355747594</v>
          </cell>
          <cell r="CJ284">
            <v>4.41954839504452</v>
          </cell>
          <cell r="CK284">
            <v>4.44374738396717</v>
          </cell>
          <cell r="CL284">
            <v>4.28214500975446</v>
          </cell>
          <cell r="CM284">
            <v>4.94602098482597</v>
          </cell>
          <cell r="CN284">
            <v>4.86275002476935</v>
          </cell>
          <cell r="CO284">
            <v>4.79018426146547</v>
          </cell>
          <cell r="CP284">
            <v>4.7805293891205</v>
          </cell>
          <cell r="CQ284">
            <v>4.84904613389856</v>
          </cell>
          <cell r="CR284">
            <v>5.0144505787291</v>
          </cell>
          <cell r="CS284">
            <v>4.72517816589295</v>
          </cell>
          <cell r="CT284">
            <v>5.01253115256841</v>
          </cell>
          <cell r="CU284">
            <v>4.89335655616125</v>
          </cell>
          <cell r="CV284">
            <v>4.90510390335722</v>
          </cell>
          <cell r="CW284">
            <v>4.79031373831365</v>
          </cell>
          <cell r="CX284">
            <v>4.9158123721025</v>
          </cell>
          <cell r="CY284">
            <v>4.84315270397654</v>
          </cell>
          <cell r="CZ284">
            <v>5.06058583869764</v>
          </cell>
          <cell r="DA284">
            <v>4.85164545717472</v>
          </cell>
        </row>
        <row r="285">
          <cell r="A285">
            <v>8738.390926492</v>
          </cell>
          <cell r="B285">
            <v>7469.70812333189</v>
          </cell>
          <cell r="C285">
            <v>8608.10954737928</v>
          </cell>
          <cell r="D285">
            <v>8705.77235310592</v>
          </cell>
          <cell r="E285">
            <v>8090.33454585682</v>
          </cell>
          <cell r="F285">
            <v>7019.70634703709</v>
          </cell>
          <cell r="G285">
            <v>7416.3198503573</v>
          </cell>
          <cell r="H285">
            <v>7208.17891444966</v>
          </cell>
          <cell r="I285">
            <v>7259.45593747569</v>
          </cell>
          <cell r="J285">
            <v>6610.69335225406</v>
          </cell>
          <cell r="K285">
            <v>8350.35360641069</v>
          </cell>
          <cell r="L285">
            <v>7872.91634566036</v>
          </cell>
          <cell r="M285">
            <v>9126.90488862045</v>
          </cell>
          <cell r="N285">
            <v>9052.14586224806</v>
          </cell>
          <cell r="O285">
            <v>8511.01480697774</v>
          </cell>
        </row>
        <row r="285">
          <cell r="Z285">
            <v>7190.44739094199</v>
          </cell>
          <cell r="AA285">
            <v>6146.50268434167</v>
          </cell>
          <cell r="AB285">
            <v>7083.24442755781</v>
          </cell>
          <cell r="AC285">
            <v>7163.60696484144</v>
          </cell>
          <cell r="AD285">
            <v>6657.18956916219</v>
          </cell>
          <cell r="AE285">
            <v>5776.21550841909</v>
          </cell>
          <cell r="AF285">
            <v>6102.57176257972</v>
          </cell>
          <cell r="AG285">
            <v>5931.30150674715</v>
          </cell>
          <cell r="AH285">
            <v>5973.49517140856</v>
          </cell>
          <cell r="AI285">
            <v>5439.65624414048</v>
          </cell>
          <cell r="AJ285">
            <v>6871.14811041794</v>
          </cell>
          <cell r="AK285">
            <v>6478.28545014338</v>
          </cell>
          <cell r="AL285">
            <v>7510.13887977911</v>
          </cell>
          <cell r="AM285">
            <v>7448.62288093555</v>
          </cell>
          <cell r="AN285">
            <v>7003.34932688454</v>
          </cell>
        </row>
        <row r="285"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5">
          <cell r="BX285">
            <v>4.00046459289296</v>
          </cell>
          <cell r="BY285">
            <v>3.43158420605531</v>
          </cell>
          <cell r="BZ285">
            <v>3.9521813043257</v>
          </cell>
          <cell r="CA285">
            <v>3.96211875368587</v>
          </cell>
          <cell r="CB285">
            <v>3.67342499516043</v>
          </cell>
          <cell r="CC285">
            <v>3.22449381818908</v>
          </cell>
          <cell r="CD285">
            <v>3.41574915210791</v>
          </cell>
          <cell r="CE285">
            <v>3.42424376583041</v>
          </cell>
          <cell r="CF285">
            <v>3.40729885624766</v>
          </cell>
          <cell r="CG285">
            <v>3.12332814595361</v>
          </cell>
          <cell r="CH285">
            <v>3.87660894981685</v>
          </cell>
          <cell r="CI285">
            <v>3.54270857108654</v>
          </cell>
          <cell r="CJ285">
            <v>4.16964382381964</v>
          </cell>
          <cell r="CK285">
            <v>4.25013694467912</v>
          </cell>
          <cell r="CL285">
            <v>4.07924816730644</v>
          </cell>
          <cell r="CM285">
            <v>4.92439200701647</v>
          </cell>
          <cell r="CN285">
            <v>4.90727674758583</v>
          </cell>
          <cell r="CO285">
            <v>4.91023756813902</v>
          </cell>
          <cell r="CP285">
            <v>4.95349121814243</v>
          </cell>
          <cell r="CQ285">
            <v>4.96508722948749</v>
          </cell>
          <cell r="CR285">
            <v>4.90782394402577</v>
          </cell>
          <cell r="CS285">
            <v>4.89478997065152</v>
          </cell>
          <cell r="CT285">
            <v>4.74561457234191</v>
          </cell>
          <cell r="CU285">
            <v>4.80314198610183</v>
          </cell>
          <cell r="CV285">
            <v>4.77156644954945</v>
          </cell>
          <cell r="CW285">
            <v>4.85606455536427</v>
          </cell>
          <cell r="CX285">
            <v>5.00993149860568</v>
          </cell>
          <cell r="CY285">
            <v>4.93464761684377</v>
          </cell>
          <cell r="CZ285">
            <v>4.8015361012577</v>
          </cell>
          <cell r="DA285">
            <v>4.70362616905707</v>
          </cell>
        </row>
        <row r="286">
          <cell r="A286">
            <v>9617.78965892296</v>
          </cell>
          <cell r="B286">
            <v>7888.75543872818</v>
          </cell>
          <cell r="C286">
            <v>8066.92653629045</v>
          </cell>
          <cell r="D286">
            <v>7791.92083585027</v>
          </cell>
          <cell r="E286">
            <v>8197.56498782969</v>
          </cell>
          <cell r="F286">
            <v>6920.46292143528</v>
          </cell>
          <cell r="G286">
            <v>7758.02852740437</v>
          </cell>
          <cell r="H286">
            <v>8500.13304508264</v>
          </cell>
          <cell r="I286">
            <v>8654.64727607288</v>
          </cell>
          <cell r="J286">
            <v>7016.87097827868</v>
          </cell>
          <cell r="K286">
            <v>9672.03179986438</v>
          </cell>
          <cell r="L286">
            <v>8085.05310499433</v>
          </cell>
          <cell r="M286">
            <v>7661.50425890858</v>
          </cell>
          <cell r="N286">
            <v>9149.36210116186</v>
          </cell>
          <cell r="O286">
            <v>9718.5317992617</v>
          </cell>
        </row>
        <row r="286">
          <cell r="Z286">
            <v>7914.06691934232</v>
          </cell>
          <cell r="AA286">
            <v>6491.31876101062</v>
          </cell>
          <cell r="AB286">
            <v>6637.92812129043</v>
          </cell>
          <cell r="AC286">
            <v>6411.63771635679</v>
          </cell>
          <cell r="AD286">
            <v>6745.42490427129</v>
          </cell>
          <cell r="AE286">
            <v>5694.55234678103</v>
          </cell>
          <cell r="AF286">
            <v>6383.74918826416</v>
          </cell>
          <cell r="AG286">
            <v>6994.39519138228</v>
          </cell>
          <cell r="AH286">
            <v>7121.53833002568</v>
          </cell>
          <cell r="AI286">
            <v>5773.8824049836</v>
          </cell>
          <cell r="AJ286">
            <v>7958.70045245984</v>
          </cell>
          <cell r="AK286">
            <v>6652.8436978239</v>
          </cell>
          <cell r="AL286">
            <v>6304.32350447335</v>
          </cell>
          <cell r="AM286">
            <v>7528.61795752747</v>
          </cell>
          <cell r="AN286">
            <v>7996.96330910677</v>
          </cell>
        </row>
        <row r="286"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6">
          <cell r="BX286">
            <v>4.50315080063838</v>
          </cell>
          <cell r="BY286">
            <v>3.63665884280554</v>
          </cell>
          <cell r="BZ286">
            <v>3.68989969789537</v>
          </cell>
          <cell r="CA286">
            <v>3.57458496406379</v>
          </cell>
          <cell r="CB286">
            <v>3.72613806232113</v>
          </cell>
          <cell r="CC286">
            <v>3.14839814951099</v>
          </cell>
          <cell r="CD286">
            <v>3.68573248202776</v>
          </cell>
          <cell r="CE286">
            <v>3.77492425028141</v>
          </cell>
          <cell r="CF286">
            <v>4.15130294337366</v>
          </cell>
          <cell r="CG286">
            <v>3.25229182063302</v>
          </cell>
          <cell r="CH286">
            <v>4.30265640731457</v>
          </cell>
          <cell r="CI286">
            <v>3.60367651762223</v>
          </cell>
          <cell r="CJ286">
            <v>3.54376507642902</v>
          </cell>
          <cell r="CK286">
            <v>4.18437849533329</v>
          </cell>
          <cell r="CL286">
            <v>4.46915846793531</v>
          </cell>
          <cell r="CM286">
            <v>4.8149342718907</v>
          </cell>
          <cell r="CN286">
            <v>4.8903226094073</v>
          </cell>
          <cell r="CO286">
            <v>4.92861755897172</v>
          </cell>
          <cell r="CP286">
            <v>4.9141735072299</v>
          </cell>
          <cell r="CQ286">
            <v>4.95972394661446</v>
          </cell>
          <cell r="CR286">
            <v>4.95538128850551</v>
          </cell>
          <cell r="CS286">
            <v>4.74525047293753</v>
          </cell>
          <cell r="CT286">
            <v>5.07632081631936</v>
          </cell>
          <cell r="CU286">
            <v>4.69998556694646</v>
          </cell>
          <cell r="CV286">
            <v>4.86391036736233</v>
          </cell>
          <cell r="CW286">
            <v>5.0677201964801</v>
          </cell>
          <cell r="CX286">
            <v>5.05788156789402</v>
          </cell>
          <cell r="CY286">
            <v>4.87394587898098</v>
          </cell>
          <cell r="CZ286">
            <v>4.9293701780497</v>
          </cell>
          <cell r="DA286">
            <v>4.90237450188752</v>
          </cell>
        </row>
        <row r="287">
          <cell r="A287">
            <v>9536.71744010853</v>
          </cell>
          <cell r="B287">
            <v>8011.50228878854</v>
          </cell>
          <cell r="C287">
            <v>8151.48629879311</v>
          </cell>
          <cell r="D287">
            <v>7151.51407171183</v>
          </cell>
          <cell r="E287">
            <v>7259.74906176511</v>
          </cell>
          <cell r="F287">
            <v>9200.23561654386</v>
          </cell>
          <cell r="G287">
            <v>7612.19380520889</v>
          </cell>
          <cell r="H287">
            <v>8225.69289219061</v>
          </cell>
          <cell r="I287">
            <v>8578.77286460297</v>
          </cell>
          <cell r="J287">
            <v>7293.58800033099</v>
          </cell>
          <cell r="K287">
            <v>7614.53042662245</v>
          </cell>
          <cell r="L287">
            <v>8477.62836119831</v>
          </cell>
          <cell r="M287">
            <v>7419.72727092605</v>
          </cell>
          <cell r="N287">
            <v>8096.77850384911</v>
          </cell>
          <cell r="O287">
            <v>7737.75546044703</v>
          </cell>
        </row>
        <row r="287">
          <cell r="Z287">
            <v>7847.35606500359</v>
          </cell>
          <cell r="AA287">
            <v>6592.321883346</v>
          </cell>
          <cell r="AB287">
            <v>6707.50872586405</v>
          </cell>
          <cell r="AC287">
            <v>5884.67443615145</v>
          </cell>
          <cell r="AD287">
            <v>5973.73637082386</v>
          </cell>
          <cell r="AE287">
            <v>7570.47959304181</v>
          </cell>
          <cell r="AF287">
            <v>6263.74804542903</v>
          </cell>
          <cell r="AG287">
            <v>6768.57015128827</v>
          </cell>
          <cell r="AH287">
            <v>7059.10452858759</v>
          </cell>
          <cell r="AI287">
            <v>6001.5809831295</v>
          </cell>
          <cell r="AJ287">
            <v>6265.67075104933</v>
          </cell>
          <cell r="AK287">
            <v>6975.87705150032</v>
          </cell>
          <cell r="AL287">
            <v>6105.37558293343</v>
          </cell>
          <cell r="AM287">
            <v>6662.49202602441</v>
          </cell>
          <cell r="AN287">
            <v>6367.0673503107</v>
          </cell>
        </row>
        <row r="287"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7">
          <cell r="BX287">
            <v>4.37232569955895</v>
          </cell>
          <cell r="BY287">
            <v>3.67046549632816</v>
          </cell>
          <cell r="BZ287">
            <v>3.6604071281996</v>
          </cell>
          <cell r="CA287">
            <v>3.33063439944207</v>
          </cell>
          <cell r="CB287">
            <v>3.38041318299506</v>
          </cell>
          <cell r="CC287">
            <v>4.13069260375022</v>
          </cell>
          <cell r="CD287">
            <v>3.47619658093184</v>
          </cell>
          <cell r="CE287">
            <v>3.66453347026189</v>
          </cell>
          <cell r="CF287">
            <v>3.9261088825176</v>
          </cell>
          <cell r="CG287">
            <v>3.36156039511664</v>
          </cell>
          <cell r="CH287">
            <v>3.5658815808374</v>
          </cell>
          <cell r="CI287">
            <v>3.99318778256692</v>
          </cell>
          <cell r="CJ287">
            <v>3.32366026369543</v>
          </cell>
          <cell r="CK287">
            <v>3.74624017241187</v>
          </cell>
          <cell r="CL287">
            <v>3.54843867300709</v>
          </cell>
          <cell r="CM287">
            <v>4.91720130998312</v>
          </cell>
          <cell r="CN287">
            <v>4.92067174118691</v>
          </cell>
          <cell r="CO287">
            <v>5.02040772832904</v>
          </cell>
          <cell r="CP287">
            <v>4.84063808329853</v>
          </cell>
          <cell r="CQ287">
            <v>4.84153863151578</v>
          </cell>
          <cell r="CR287">
            <v>5.02120152008065</v>
          </cell>
          <cell r="CS287">
            <v>4.93670399518096</v>
          </cell>
          <cell r="CT287">
            <v>5.06040617782198</v>
          </cell>
          <cell r="CU287">
            <v>4.92600001319566</v>
          </cell>
          <cell r="CV287">
            <v>4.8913854556648</v>
          </cell>
          <cell r="CW287">
            <v>4.81401887488376</v>
          </cell>
          <cell r="CX287">
            <v>4.78614905248283</v>
          </cell>
          <cell r="CY287">
            <v>5.03272147707431</v>
          </cell>
          <cell r="CZ287">
            <v>4.87245931145788</v>
          </cell>
          <cell r="DA287">
            <v>4.91597058462187</v>
          </cell>
        </row>
        <row r="288">
          <cell r="A288">
            <v>8946.21923502171</v>
          </cell>
          <cell r="B288">
            <v>6781.74601527111</v>
          </cell>
          <cell r="C288">
            <v>7356.89422640578</v>
          </cell>
          <cell r="D288">
            <v>8401.06192796875</v>
          </cell>
          <cell r="E288">
            <v>7723.51804505164</v>
          </cell>
          <cell r="F288">
            <v>7961.00726176837</v>
          </cell>
          <cell r="G288">
            <v>7941.85218290758</v>
          </cell>
          <cell r="H288">
            <v>7810.25888301945</v>
          </cell>
          <cell r="I288">
            <v>7607.50239824016</v>
          </cell>
          <cell r="J288">
            <v>8781.87783722428</v>
          </cell>
          <cell r="K288">
            <v>10026.988301047</v>
          </cell>
          <cell r="L288">
            <v>9431.04002212384</v>
          </cell>
          <cell r="M288">
            <v>8223.08630709854</v>
          </cell>
          <cell r="N288">
            <v>10227.0243416759</v>
          </cell>
          <cell r="O288">
            <v>8786.11154889654</v>
          </cell>
        </row>
        <row r="288">
          <cell r="Z288">
            <v>7361.46039910358</v>
          </cell>
          <cell r="AA288">
            <v>5580.4081497088</v>
          </cell>
          <cell r="AB288">
            <v>6053.67296344247</v>
          </cell>
          <cell r="AC288">
            <v>6912.87381501429</v>
          </cell>
          <cell r="AD288">
            <v>6355.35199135678</v>
          </cell>
          <cell r="AE288">
            <v>6550.77168968369</v>
          </cell>
          <cell r="AF288">
            <v>6535.00979622109</v>
          </cell>
          <cell r="AG288">
            <v>6426.72730945601</v>
          </cell>
          <cell r="AH288">
            <v>6259.88768769476</v>
          </cell>
          <cell r="AI288">
            <v>7226.23090605884</v>
          </cell>
          <cell r="AJ288">
            <v>8250.7789448615</v>
          </cell>
          <cell r="AK288">
            <v>7760.39864677619</v>
          </cell>
          <cell r="AL288">
            <v>6766.4253041268</v>
          </cell>
          <cell r="AM288">
            <v>8415.38002972187</v>
          </cell>
          <cell r="AN288">
            <v>7229.71464594915</v>
          </cell>
        </row>
        <row r="288"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8">
          <cell r="BX288">
            <v>4.11671091027292</v>
          </cell>
          <cell r="BY288">
            <v>3.10355283704869</v>
          </cell>
          <cell r="BZ288">
            <v>3.38473458756852</v>
          </cell>
          <cell r="CA288">
            <v>3.88968398035829</v>
          </cell>
          <cell r="CB288">
            <v>3.60658474776343</v>
          </cell>
          <cell r="CC288">
            <v>3.62440504542129</v>
          </cell>
          <cell r="CD288">
            <v>3.69517377217067</v>
          </cell>
          <cell r="CE288">
            <v>3.66492577529927</v>
          </cell>
          <cell r="CF288">
            <v>3.492542983553</v>
          </cell>
          <cell r="CG288">
            <v>4.04254152391995</v>
          </cell>
          <cell r="CH288">
            <v>4.64359298000329</v>
          </cell>
          <cell r="CI288">
            <v>4.23546235991545</v>
          </cell>
          <cell r="CJ288">
            <v>3.8833639526662</v>
          </cell>
          <cell r="CK288">
            <v>4.78004601168208</v>
          </cell>
          <cell r="CL288">
            <v>3.94949817531702</v>
          </cell>
          <cell r="CM288">
            <v>4.89915009692562</v>
          </cell>
          <cell r="CN288">
            <v>4.92622173811476</v>
          </cell>
          <cell r="CO288">
            <v>4.90006083201012</v>
          </cell>
          <cell r="CP288">
            <v>4.86913086275022</v>
          </cell>
          <cell r="CQ288">
            <v>4.82781481144701</v>
          </cell>
          <cell r="CR288">
            <v>4.95179745995453</v>
          </cell>
          <cell r="CS288">
            <v>4.84527590091805</v>
          </cell>
          <cell r="CT288">
            <v>4.80431887580686</v>
          </cell>
          <cell r="CU288">
            <v>4.91057012249388</v>
          </cell>
          <cell r="CV288">
            <v>4.89738763997021</v>
          </cell>
          <cell r="CW288">
            <v>4.86797053895157</v>
          </cell>
          <cell r="CX288">
            <v>5.0198453790475</v>
          </cell>
          <cell r="CY288">
            <v>4.77373528315004</v>
          </cell>
          <cell r="CZ288">
            <v>4.82335016054686</v>
          </cell>
          <cell r="DA288">
            <v>5.01517825984871</v>
          </cell>
        </row>
        <row r="289">
          <cell r="A289">
            <v>9177.04101658099</v>
          </cell>
          <cell r="B289">
            <v>7903.22777036803</v>
          </cell>
          <cell r="C289">
            <v>8160.52585333515</v>
          </cell>
          <cell r="D289">
            <v>7852.15592743792</v>
          </cell>
          <cell r="E289">
            <v>7414.65986907636</v>
          </cell>
          <cell r="F289">
            <v>8747.12922496786</v>
          </cell>
          <cell r="G289">
            <v>9020.20190447585</v>
          </cell>
          <cell r="H289">
            <v>7790.92782727659</v>
          </cell>
          <cell r="I289">
            <v>7897.02287836422</v>
          </cell>
          <cell r="J289">
            <v>7817.80260066203</v>
          </cell>
          <cell r="K289">
            <v>8610.91989573902</v>
          </cell>
          <cell r="L289">
            <v>9140.99565201536</v>
          </cell>
          <cell r="M289">
            <v>7911.71838451296</v>
          </cell>
          <cell r="N289">
            <v>8031.08437180174</v>
          </cell>
          <cell r="O289">
            <v>8760.68518835115</v>
          </cell>
        </row>
        <row r="289">
          <cell r="Z289">
            <v>7551.39375078665</v>
          </cell>
          <cell r="AA289">
            <v>6503.22742247426</v>
          </cell>
          <cell r="AB289">
            <v>6714.94698788721</v>
          </cell>
          <cell r="AC289">
            <v>6461.20259172035</v>
          </cell>
          <cell r="AD289">
            <v>6101.20583512569</v>
          </cell>
          <cell r="AE289">
            <v>7197.63776225927</v>
          </cell>
          <cell r="AF289">
            <v>7422.33756711155</v>
          </cell>
          <cell r="AG289">
            <v>6410.82061215902</v>
          </cell>
          <cell r="AH289">
            <v>6498.12168276827</v>
          </cell>
          <cell r="AI289">
            <v>6432.9347114019</v>
          </cell>
          <cell r="AJ289">
            <v>7085.55694277954</v>
          </cell>
          <cell r="AK289">
            <v>7521.73356508692</v>
          </cell>
          <cell r="AL289">
            <v>6510.21398497066</v>
          </cell>
          <cell r="AM289">
            <v>6608.43514022544</v>
          </cell>
          <cell r="AN289">
            <v>7208.79238355752</v>
          </cell>
        </row>
        <row r="289"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89">
          <cell r="BX289">
            <v>4.25444659708525</v>
          </cell>
          <cell r="BY289">
            <v>3.6452353294593</v>
          </cell>
          <cell r="BZ289">
            <v>3.7193846975995</v>
          </cell>
          <cell r="CA289">
            <v>3.57952715870008</v>
          </cell>
          <cell r="CB289">
            <v>3.48353787494786</v>
          </cell>
          <cell r="CC289">
            <v>4.08096245646955</v>
          </cell>
          <cell r="CD289">
            <v>4.10572731766909</v>
          </cell>
          <cell r="CE289">
            <v>3.59209507338848</v>
          </cell>
          <cell r="CF289">
            <v>3.54899680081687</v>
          </cell>
          <cell r="CG289">
            <v>3.58807857146977</v>
          </cell>
          <cell r="CH289">
            <v>4.06041364986711</v>
          </cell>
          <cell r="CI289">
            <v>4.17386814836366</v>
          </cell>
          <cell r="CJ289">
            <v>3.68262391974578</v>
          </cell>
          <cell r="CK289">
            <v>3.71154847287194</v>
          </cell>
          <cell r="CL289">
            <v>4.13358569327307</v>
          </cell>
          <cell r="CM289">
            <v>4.86285337705948</v>
          </cell>
          <cell r="CN289">
            <v>4.88776713191769</v>
          </cell>
          <cell r="CO289">
            <v>4.94627916471801</v>
          </cell>
          <cell r="CP289">
            <v>4.94532493371315</v>
          </cell>
          <cell r="CQ289">
            <v>4.79846438450223</v>
          </cell>
          <cell r="CR289">
            <v>4.83208452010572</v>
          </cell>
          <cell r="CS289">
            <v>4.95287919614903</v>
          </cell>
          <cell r="CT289">
            <v>4.88959555058174</v>
          </cell>
          <cell r="CU289">
            <v>5.01636775197346</v>
          </cell>
          <cell r="CV289">
            <v>4.91195449328069</v>
          </cell>
          <cell r="CW289">
            <v>4.78091309129892</v>
          </cell>
          <cell r="CX289">
            <v>4.93726406462918</v>
          </cell>
          <cell r="CY289">
            <v>4.84334080461331</v>
          </cell>
          <cell r="CZ289">
            <v>4.8780992317292</v>
          </cell>
          <cell r="DA289">
            <v>4.77796218219854</v>
          </cell>
        </row>
        <row r="290">
          <cell r="A290">
            <v>8932.37837029833</v>
          </cell>
          <cell r="B290">
            <v>8611.20872796037</v>
          </cell>
          <cell r="C290">
            <v>8307.51263807835</v>
          </cell>
          <cell r="D290">
            <v>8547.35923866308</v>
          </cell>
          <cell r="E290">
            <v>9077.0687717248</v>
          </cell>
          <cell r="F290">
            <v>8217.50283651502</v>
          </cell>
          <cell r="G290">
            <v>7682.42969972685</v>
          </cell>
          <cell r="H290">
            <v>7765.67144729872</v>
          </cell>
          <cell r="I290">
            <v>7687.54109643477</v>
          </cell>
          <cell r="J290">
            <v>7686.56187085322</v>
          </cell>
          <cell r="K290">
            <v>9000.24213933898</v>
          </cell>
          <cell r="L290">
            <v>8973.77523070926</v>
          </cell>
          <cell r="M290">
            <v>8096.43705563175</v>
          </cell>
          <cell r="N290">
            <v>8304.26298784205</v>
          </cell>
          <cell r="O290">
            <v>9970.3365401672</v>
          </cell>
        </row>
        <row r="290">
          <cell r="Z290">
            <v>7350.07134470262</v>
          </cell>
          <cell r="AA290">
            <v>7085.79461043596</v>
          </cell>
          <cell r="AB290">
            <v>6835.89611361875</v>
          </cell>
          <cell r="AC290">
            <v>7033.25560209991</v>
          </cell>
          <cell r="AD290">
            <v>7469.13087501926</v>
          </cell>
          <cell r="AE290">
            <v>6761.83090547522</v>
          </cell>
          <cell r="AF290">
            <v>6321.54215291809</v>
          </cell>
          <cell r="AG290">
            <v>6390.03821949152</v>
          </cell>
          <cell r="AH290">
            <v>6325.74810220918</v>
          </cell>
          <cell r="AI290">
            <v>6324.94233944493</v>
          </cell>
          <cell r="AJ290">
            <v>7405.91353179893</v>
          </cell>
          <cell r="AK290">
            <v>7384.13504698362</v>
          </cell>
          <cell r="AL290">
            <v>6662.21106291984</v>
          </cell>
          <cell r="AM290">
            <v>6833.22211571003</v>
          </cell>
          <cell r="AN290">
            <v>8204.16263876616</v>
          </cell>
        </row>
        <row r="290"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0">
          <cell r="BX290">
            <v>4.02351273222326</v>
          </cell>
          <cell r="BY290">
            <v>3.94693694007848</v>
          </cell>
          <cell r="BZ290">
            <v>3.85533302739085</v>
          </cell>
          <cell r="CA290">
            <v>3.97757939670306</v>
          </cell>
          <cell r="CB290">
            <v>4.1446663610216</v>
          </cell>
          <cell r="CC290">
            <v>3.83515165462551</v>
          </cell>
          <cell r="CD290">
            <v>3.56367696221269</v>
          </cell>
          <cell r="CE290">
            <v>3.59130132874199</v>
          </cell>
          <cell r="CF290">
            <v>3.52342815169794</v>
          </cell>
          <cell r="CG290">
            <v>3.62484606831727</v>
          </cell>
          <cell r="CH290">
            <v>4.2592216654686</v>
          </cell>
          <cell r="CI290">
            <v>4.01001832960706</v>
          </cell>
          <cell r="CJ290">
            <v>3.74715740220798</v>
          </cell>
          <cell r="CK290">
            <v>3.8808583991448</v>
          </cell>
          <cell r="CL290">
            <v>4.60294326771687</v>
          </cell>
          <cell r="CM290">
            <v>5.00487586507063</v>
          </cell>
          <cell r="CN290">
            <v>4.91853207024296</v>
          </cell>
          <cell r="CO290">
            <v>4.85781185957361</v>
          </cell>
          <cell r="CP290">
            <v>4.84445224308598</v>
          </cell>
          <cell r="CQ290">
            <v>4.93727853531806</v>
          </cell>
          <cell r="CR290">
            <v>4.83046455340203</v>
          </cell>
          <cell r="CS290">
            <v>4.85995048184307</v>
          </cell>
          <cell r="CT290">
            <v>4.87482180509112</v>
          </cell>
          <cell r="CU290">
            <v>4.9187370856504</v>
          </cell>
          <cell r="CV290">
            <v>4.78050897129779</v>
          </cell>
          <cell r="CW290">
            <v>4.76382204387824</v>
          </cell>
          <cell r="CX290">
            <v>5.04499114846183</v>
          </cell>
          <cell r="CY290">
            <v>4.87106120451206</v>
          </cell>
          <cell r="CZ290">
            <v>4.82397308943888</v>
          </cell>
          <cell r="DA290">
            <v>4.88321419733179</v>
          </cell>
        </row>
        <row r="291">
          <cell r="A291">
            <v>8943.45213407512</v>
          </cell>
          <cell r="B291">
            <v>8143.95143536972</v>
          </cell>
          <cell r="C291">
            <v>7846.21611357541</v>
          </cell>
          <cell r="D291">
            <v>8463.02601954521</v>
          </cell>
          <cell r="E291">
            <v>7402.9094234461</v>
          </cell>
          <cell r="F291">
            <v>8434.15728232048</v>
          </cell>
          <cell r="G291">
            <v>7691.25659978207</v>
          </cell>
          <cell r="H291">
            <v>8658.70291752403</v>
          </cell>
          <cell r="I291">
            <v>8958.44608008816</v>
          </cell>
          <cell r="J291">
            <v>7968.29341634038</v>
          </cell>
          <cell r="K291">
            <v>8191.58860655081</v>
          </cell>
          <cell r="L291">
            <v>10448.9799723995</v>
          </cell>
          <cell r="M291">
            <v>9113.18578652702</v>
          </cell>
          <cell r="N291">
            <v>9151.52715085357</v>
          </cell>
          <cell r="O291">
            <v>9242.17862634801</v>
          </cell>
        </row>
        <row r="291">
          <cell r="Z291">
            <v>7359.18347032467</v>
          </cell>
          <cell r="AA291">
            <v>6701.30860967566</v>
          </cell>
          <cell r="AB291">
            <v>6456.31497345634</v>
          </cell>
          <cell r="AC291">
            <v>6963.86141036863</v>
          </cell>
          <cell r="AD291">
            <v>6091.53689700708</v>
          </cell>
          <cell r="AE291">
            <v>6940.10656373799</v>
          </cell>
          <cell r="AF291">
            <v>6328.80543067781</v>
          </cell>
          <cell r="AG291">
            <v>7124.87554356263</v>
          </cell>
          <cell r="AH291">
            <v>7371.52134590111</v>
          </cell>
          <cell r="AI291">
            <v>6556.76715401723</v>
          </cell>
          <cell r="AJ291">
            <v>6740.50719624752</v>
          </cell>
          <cell r="AK291">
            <v>8598.01780586019</v>
          </cell>
          <cell r="AL291">
            <v>7498.85001862795</v>
          </cell>
          <cell r="AM291">
            <v>7530.39948413093</v>
          </cell>
          <cell r="AN291">
            <v>7604.99269825208</v>
          </cell>
        </row>
        <row r="291"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1">
          <cell r="BX291">
            <v>4.11415189282471</v>
          </cell>
          <cell r="BY291">
            <v>3.78496793480948</v>
          </cell>
          <cell r="BZ291">
            <v>3.67850180478426</v>
          </cell>
          <cell r="CA291">
            <v>3.93576086606156</v>
          </cell>
          <cell r="CB291">
            <v>3.39766535572011</v>
          </cell>
          <cell r="CC291">
            <v>3.81754479113587</v>
          </cell>
          <cell r="CD291">
            <v>3.51966848106666</v>
          </cell>
          <cell r="CE291">
            <v>4.07807881518931</v>
          </cell>
          <cell r="CF291">
            <v>4.05566070339514</v>
          </cell>
          <cell r="CG291">
            <v>3.59831285838315</v>
          </cell>
          <cell r="CH291">
            <v>3.75292561300454</v>
          </cell>
          <cell r="CI291">
            <v>4.78145309800382</v>
          </cell>
          <cell r="CJ291">
            <v>4.23098887331543</v>
          </cell>
          <cell r="CK291">
            <v>4.36127811241404</v>
          </cell>
          <cell r="CL291">
            <v>4.28495895093035</v>
          </cell>
          <cell r="CM291">
            <v>4.90068111709828</v>
          </cell>
          <cell r="CN291">
            <v>4.85070149384869</v>
          </cell>
          <cell r="CO291">
            <v>4.80862457396304</v>
          </cell>
          <cell r="CP291">
            <v>4.84761981392086</v>
          </cell>
          <cell r="CQ291">
            <v>4.91194406638198</v>
          </cell>
          <cell r="CR291">
            <v>4.98068565684756</v>
          </cell>
          <cell r="CS291">
            <v>4.92637106421636</v>
          </cell>
          <cell r="CT291">
            <v>4.78661836940457</v>
          </cell>
          <cell r="CU291">
            <v>4.97969390683324</v>
          </cell>
          <cell r="CV291">
            <v>4.99226897005176</v>
          </cell>
          <cell r="CW291">
            <v>4.92073249185276</v>
          </cell>
          <cell r="CX291">
            <v>4.92658041058159</v>
          </cell>
          <cell r="CY291">
            <v>4.85579026245096</v>
          </cell>
          <cell r="CZ291">
            <v>4.73054708541682</v>
          </cell>
          <cell r="DA291">
            <v>4.86249615741208</v>
          </cell>
        </row>
        <row r="292">
          <cell r="A292">
            <v>9845.55523773602</v>
          </cell>
          <cell r="B292">
            <v>8004.54987757851</v>
          </cell>
          <cell r="C292">
            <v>6207.48272231795</v>
          </cell>
          <cell r="D292">
            <v>6927.01986657188</v>
          </cell>
          <cell r="E292">
            <v>7228.17474178105</v>
          </cell>
          <cell r="F292">
            <v>6909.16681115794</v>
          </cell>
          <cell r="G292">
            <v>8374.18941104494</v>
          </cell>
          <cell r="H292">
            <v>6796.53938999469</v>
          </cell>
          <cell r="I292">
            <v>8040.84598852326</v>
          </cell>
          <cell r="J292">
            <v>7438.26783195515</v>
          </cell>
          <cell r="K292">
            <v>8655.08847565209</v>
          </cell>
          <cell r="L292">
            <v>9500.36375140998</v>
          </cell>
          <cell r="M292">
            <v>8425.57973401809</v>
          </cell>
          <cell r="N292">
            <v>8760.8099980835</v>
          </cell>
          <cell r="O292">
            <v>9578.52765940298</v>
          </cell>
        </row>
        <row r="292">
          <cell r="Z292">
            <v>8101.48545276564</v>
          </cell>
          <cell r="AA292">
            <v>6586.60104212175</v>
          </cell>
          <cell r="AB292">
            <v>5107.87149722163</v>
          </cell>
          <cell r="AC292">
            <v>5699.94777592201</v>
          </cell>
          <cell r="AD292">
            <v>5947.75521609412</v>
          </cell>
          <cell r="AE292">
            <v>5685.25726175282</v>
          </cell>
          <cell r="AF292">
            <v>6890.76157251698</v>
          </cell>
          <cell r="AG292">
            <v>5592.58098376706</v>
          </cell>
          <cell r="AH292">
            <v>6616.46755627057</v>
          </cell>
          <cell r="AI292">
            <v>6120.63181600881</v>
          </cell>
          <cell r="AJ292">
            <v>7121.90137425086</v>
          </cell>
          <cell r="AK292">
            <v>7817.44217258878</v>
          </cell>
          <cell r="AL292">
            <v>6933.04846684917</v>
          </cell>
          <cell r="AM292">
            <v>7208.89508413728</v>
          </cell>
          <cell r="AN292">
            <v>7881.75990259445</v>
          </cell>
        </row>
        <row r="292"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2">
          <cell r="BX292">
            <v>4.43450630838564</v>
          </cell>
          <cell r="BY292">
            <v>3.65908545849008</v>
          </cell>
          <cell r="BZ292">
            <v>2.8175639057958</v>
          </cell>
          <cell r="CA292">
            <v>3.23784195019211</v>
          </cell>
          <cell r="CB292">
            <v>3.30391337915848</v>
          </cell>
          <cell r="CC292">
            <v>3.20177066526986</v>
          </cell>
          <cell r="CD292">
            <v>3.80691252104969</v>
          </cell>
          <cell r="CE292">
            <v>3.17171842584491</v>
          </cell>
          <cell r="CF292">
            <v>3.68972325107269</v>
          </cell>
          <cell r="CG292">
            <v>3.40151526058484</v>
          </cell>
          <cell r="CH292">
            <v>4.10708443670816</v>
          </cell>
          <cell r="CI292">
            <v>4.29489484953805</v>
          </cell>
          <cell r="CJ292">
            <v>3.89360966892519</v>
          </cell>
          <cell r="CK292">
            <v>3.9851301355783</v>
          </cell>
          <cell r="CL292">
            <v>4.4521270858442</v>
          </cell>
          <cell r="CM292">
            <v>5.00525853657035</v>
          </cell>
          <cell r="CN292">
            <v>4.93169195196368</v>
          </cell>
          <cell r="CO292">
            <v>4.9667616967808</v>
          </cell>
          <cell r="CP292">
            <v>4.82305668921613</v>
          </cell>
          <cell r="CQ292">
            <v>4.93209654735904</v>
          </cell>
          <cell r="CR292">
            <v>4.8648229123433</v>
          </cell>
          <cell r="CS292">
            <v>4.95908396224669</v>
          </cell>
          <cell r="CT292">
            <v>4.83086378560604</v>
          </cell>
          <cell r="CU292">
            <v>4.91291816210714</v>
          </cell>
          <cell r="CV292">
            <v>4.92981892062774</v>
          </cell>
          <cell r="CW292">
            <v>4.75082966037835</v>
          </cell>
          <cell r="CX292">
            <v>4.98676930128292</v>
          </cell>
          <cell r="CY292">
            <v>4.87841744523835</v>
          </cell>
          <cell r="CZ292">
            <v>4.95602322103868</v>
          </cell>
          <cell r="DA292">
            <v>4.85023502933981</v>
          </cell>
        </row>
        <row r="293">
          <cell r="A293">
            <v>9328.41152580269</v>
          </cell>
          <cell r="B293">
            <v>8293.42027683836</v>
          </cell>
          <cell r="C293">
            <v>6719.10629940499</v>
          </cell>
          <cell r="D293">
            <v>8313.3699923507</v>
          </cell>
          <cell r="E293">
            <v>8533.43268096169</v>
          </cell>
          <cell r="F293">
            <v>8882.64914231019</v>
          </cell>
          <cell r="G293">
            <v>7865.73394948186</v>
          </cell>
          <cell r="H293">
            <v>7778.14134502678</v>
          </cell>
          <cell r="I293">
            <v>8875.89619802407</v>
          </cell>
          <cell r="J293">
            <v>8168.1004395567</v>
          </cell>
          <cell r="K293">
            <v>8709.72405399691</v>
          </cell>
          <cell r="L293">
            <v>8697.72002212089</v>
          </cell>
          <cell r="M293">
            <v>7658.29014928504</v>
          </cell>
          <cell r="N293">
            <v>9680.80195079931</v>
          </cell>
          <cell r="O293">
            <v>8295.78977757958</v>
          </cell>
        </row>
        <row r="293">
          <cell r="Z293">
            <v>7675.95005551764</v>
          </cell>
          <cell r="AA293">
            <v>6824.30011351271</v>
          </cell>
          <cell r="AB293">
            <v>5528.86461208182</v>
          </cell>
          <cell r="AC293">
            <v>6840.71587942001</v>
          </cell>
          <cell r="AD293">
            <v>7021.7960346199</v>
          </cell>
          <cell r="AE293">
            <v>7309.15129424381</v>
          </cell>
          <cell r="AF293">
            <v>6472.37536414507</v>
          </cell>
          <cell r="AG293">
            <v>6400.29916390775</v>
          </cell>
          <cell r="AH293">
            <v>7303.59458580266</v>
          </cell>
          <cell r="AI293">
            <v>6721.1797902638</v>
          </cell>
          <cell r="AJ293">
            <v>7166.85865014603</v>
          </cell>
          <cell r="AK293">
            <v>7156.98104677376</v>
          </cell>
          <cell r="AL293">
            <v>6301.67875141169</v>
          </cell>
          <cell r="AM293">
            <v>7965.91703380057</v>
          </cell>
          <cell r="AN293">
            <v>6826.24987412262</v>
          </cell>
        </row>
        <row r="293"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3">
          <cell r="BX293">
            <v>4.18459758857632</v>
          </cell>
          <cell r="BY293">
            <v>3.89635006289996</v>
          </cell>
          <cell r="BZ293">
            <v>3.10688370812254</v>
          </cell>
          <cell r="CA293">
            <v>3.84072359720489</v>
          </cell>
          <cell r="CB293">
            <v>3.97518079740934</v>
          </cell>
          <cell r="CC293">
            <v>4.10695371676199</v>
          </cell>
          <cell r="CD293">
            <v>3.62516538137828</v>
          </cell>
          <cell r="CE293">
            <v>3.53804768343899</v>
          </cell>
          <cell r="CF293">
            <v>4.11414184709465</v>
          </cell>
          <cell r="CG293">
            <v>3.72005296610935</v>
          </cell>
          <cell r="CH293">
            <v>3.93245499006959</v>
          </cell>
          <cell r="CI293">
            <v>4.04735050719047</v>
          </cell>
          <cell r="CJ293">
            <v>3.48724010990172</v>
          </cell>
          <cell r="CK293">
            <v>4.31187483729609</v>
          </cell>
          <cell r="CL293">
            <v>3.76011730775586</v>
          </cell>
          <cell r="CM293">
            <v>5.02557287934058</v>
          </cell>
          <cell r="CN293">
            <v>4.79851972690701</v>
          </cell>
          <cell r="CO293">
            <v>4.87548801394622</v>
          </cell>
          <cell r="CP293">
            <v>4.87972822478454</v>
          </cell>
          <cell r="CQ293">
            <v>4.83947733085762</v>
          </cell>
          <cell r="CR293">
            <v>4.87589425643987</v>
          </cell>
          <cell r="CS293">
            <v>4.89151069777987</v>
          </cell>
          <cell r="CT293">
            <v>4.9561418531937</v>
          </cell>
          <cell r="CU293">
            <v>4.86367483766073</v>
          </cell>
          <cell r="CV293">
            <v>4.94998092069125</v>
          </cell>
          <cell r="CW293">
            <v>4.99312242048949</v>
          </cell>
          <cell r="CX293">
            <v>4.84469215517642</v>
          </cell>
          <cell r="CY293">
            <v>4.95087024335283</v>
          </cell>
          <cell r="CZ293">
            <v>5.0614711820523</v>
          </cell>
          <cell r="DA293">
            <v>4.97379547469835</v>
          </cell>
        </row>
        <row r="294">
          <cell r="A294">
            <v>8324.31673982937</v>
          </cell>
          <cell r="B294">
            <v>7088.24651407208</v>
          </cell>
          <cell r="C294">
            <v>7281.52582319689</v>
          </cell>
          <cell r="D294">
            <v>7402.51940974763</v>
          </cell>
          <cell r="E294">
            <v>7090.80869192339</v>
          </cell>
          <cell r="F294">
            <v>7158.41122398289</v>
          </cell>
          <cell r="G294">
            <v>9894.99058389982</v>
          </cell>
          <cell r="H294">
            <v>6818.0167984824</v>
          </cell>
          <cell r="I294">
            <v>8204.74799457713</v>
          </cell>
          <cell r="J294">
            <v>7947.73629593645</v>
          </cell>
          <cell r="K294">
            <v>9408.3290918298</v>
          </cell>
          <cell r="L294">
            <v>8682.9134530911</v>
          </cell>
          <cell r="M294">
            <v>7889.47526413555</v>
          </cell>
          <cell r="N294">
            <v>8830.44631609595</v>
          </cell>
          <cell r="O294">
            <v>9203.43633079381</v>
          </cell>
        </row>
        <row r="294">
          <cell r="Z294">
            <v>6849.72348877388</v>
          </cell>
          <cell r="AA294">
            <v>5832.61427443645</v>
          </cell>
          <cell r="AB294">
            <v>5991.6555345163</v>
          </cell>
          <cell r="AC294">
            <v>6091.21597144948</v>
          </cell>
          <cell r="AD294">
            <v>5834.72258078268</v>
          </cell>
          <cell r="AE294">
            <v>5890.34980716306</v>
          </cell>
          <cell r="AF294">
            <v>8142.16368046614</v>
          </cell>
          <cell r="AG294">
            <v>5610.25382275124</v>
          </cell>
          <cell r="AH294">
            <v>6751.33549268061</v>
          </cell>
          <cell r="AI294">
            <v>6539.85158065628</v>
          </cell>
          <cell r="AJ294">
            <v>7741.7107955628</v>
          </cell>
          <cell r="AK294">
            <v>7144.79735568639</v>
          </cell>
          <cell r="AL294">
            <v>6491.91107448868</v>
          </cell>
          <cell r="AM294">
            <v>7266.1958258161</v>
          </cell>
          <cell r="AN294">
            <v>7573.11332362462</v>
          </cell>
        </row>
        <row r="294"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4">
          <cell r="BX294">
            <v>3.82610724152169</v>
          </cell>
          <cell r="BY294">
            <v>3.31332721643761</v>
          </cell>
          <cell r="BZ294">
            <v>3.35634847015119</v>
          </cell>
          <cell r="CA294">
            <v>3.34870589773595</v>
          </cell>
          <cell r="CB294">
            <v>3.24010608759402</v>
          </cell>
          <cell r="CC294">
            <v>3.40479899683335</v>
          </cell>
          <cell r="CD294">
            <v>4.58325447045771</v>
          </cell>
          <cell r="CE294">
            <v>3.12436001909138</v>
          </cell>
          <cell r="CF294">
            <v>3.78444739762822</v>
          </cell>
          <cell r="CG294">
            <v>3.71837302882034</v>
          </cell>
          <cell r="CH294">
            <v>4.34281183647628</v>
          </cell>
          <cell r="CI294">
            <v>3.94549438552092</v>
          </cell>
          <cell r="CJ294">
            <v>3.67923596236945</v>
          </cell>
          <cell r="CK294">
            <v>3.99759484624021</v>
          </cell>
          <cell r="CL294">
            <v>4.2778058640468</v>
          </cell>
          <cell r="CM294">
            <v>4.90481958242357</v>
          </cell>
          <cell r="CN294">
            <v>4.82287564480978</v>
          </cell>
          <cell r="CO294">
            <v>4.89087910897812</v>
          </cell>
          <cell r="CP294">
            <v>4.98349614600701</v>
          </cell>
          <cell r="CQ294">
            <v>4.93364750568493</v>
          </cell>
          <cell r="CR294">
            <v>4.73976428334485</v>
          </cell>
          <cell r="CS294">
            <v>4.86713052886065</v>
          </cell>
          <cell r="CT294">
            <v>4.9195861951167</v>
          </cell>
          <cell r="CU294">
            <v>4.88758532634917</v>
          </cell>
          <cell r="CV294">
            <v>4.81861326229645</v>
          </cell>
          <cell r="CW294">
            <v>4.88397088380313</v>
          </cell>
          <cell r="CX294">
            <v>4.96130151589829</v>
          </cell>
          <cell r="CY294">
            <v>4.83417152915379</v>
          </cell>
          <cell r="CZ294">
            <v>4.97984077673025</v>
          </cell>
          <cell r="DA294">
            <v>4.85020974316387</v>
          </cell>
        </row>
        <row r="295">
          <cell r="A295">
            <v>9049.28832791681</v>
          </cell>
          <cell r="B295">
            <v>7782.69928367733</v>
          </cell>
          <cell r="C295">
            <v>7780.08764177851</v>
          </cell>
          <cell r="D295">
            <v>7594.54046426874</v>
          </cell>
          <cell r="E295">
            <v>7248.82284550185</v>
          </cell>
          <cell r="F295">
            <v>6767.7343777982</v>
          </cell>
          <cell r="G295">
            <v>6906.5648412011</v>
          </cell>
          <cell r="H295">
            <v>8509.8745231293</v>
          </cell>
          <cell r="I295">
            <v>7439.13399518281</v>
          </cell>
          <cell r="J295">
            <v>7161.39241198478</v>
          </cell>
          <cell r="K295">
            <v>7811.39194640221</v>
          </cell>
          <cell r="L295">
            <v>7984.96055352018</v>
          </cell>
          <cell r="M295">
            <v>8758.35634375439</v>
          </cell>
          <cell r="N295">
            <v>8335.68120429107</v>
          </cell>
          <cell r="O295">
            <v>8902.41096277764</v>
          </cell>
        </row>
        <row r="295">
          <cell r="Z295">
            <v>7446.27153840012</v>
          </cell>
          <cell r="AA295">
            <v>6404.04969628306</v>
          </cell>
          <cell r="AB295">
            <v>6401.90068809203</v>
          </cell>
          <cell r="AC295">
            <v>6249.22186774113</v>
          </cell>
          <cell r="AD295">
            <v>5964.74565572724</v>
          </cell>
          <cell r="AE295">
            <v>5568.87857373109</v>
          </cell>
          <cell r="AF295">
            <v>5683.11621218834</v>
          </cell>
          <cell r="AG295">
            <v>7002.41103617497</v>
          </cell>
          <cell r="AH295">
            <v>6121.34454460757</v>
          </cell>
          <cell r="AI295">
            <v>5892.80289900462</v>
          </cell>
          <cell r="AJ295">
            <v>6427.65965875382</v>
          </cell>
          <cell r="AK295">
            <v>6570.48182689661</v>
          </cell>
          <cell r="AL295">
            <v>7206.87607714647</v>
          </cell>
          <cell r="AM295">
            <v>6859.07481953094</v>
          </cell>
          <cell r="AN295">
            <v>7325.41244937131</v>
          </cell>
        </row>
        <row r="295"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5">
          <cell r="BX295">
            <v>4.08526767284603</v>
          </cell>
          <cell r="BY295">
            <v>3.47071907482945</v>
          </cell>
          <cell r="BZ295">
            <v>3.62605886836989</v>
          </cell>
          <cell r="CA295">
            <v>3.46213575370112</v>
          </cell>
          <cell r="CB295">
            <v>3.35036079765406</v>
          </cell>
          <cell r="CC295">
            <v>3.16949869994661</v>
          </cell>
          <cell r="CD295">
            <v>3.1959428257502</v>
          </cell>
          <cell r="CE295">
            <v>4.08210466293446</v>
          </cell>
          <cell r="CF295">
            <v>3.44077586630314</v>
          </cell>
          <cell r="CG295">
            <v>3.35915916741085</v>
          </cell>
          <cell r="CH295">
            <v>3.60061398027828</v>
          </cell>
          <cell r="CI295">
            <v>3.65163620859502</v>
          </cell>
          <cell r="CJ295">
            <v>4.01840198135947</v>
          </cell>
          <cell r="CK295">
            <v>3.94664467290964</v>
          </cell>
          <cell r="CL295">
            <v>4.04384191524401</v>
          </cell>
          <cell r="CM295">
            <v>4.99373494579608</v>
          </cell>
          <cell r="CN295">
            <v>5.05524683945053</v>
          </cell>
          <cell r="CO295">
            <v>4.83705714018457</v>
          </cell>
          <cell r="CP295">
            <v>4.94525836652347</v>
          </cell>
          <cell r="CQ295">
            <v>4.87761465309744</v>
          </cell>
          <cell r="CR295">
            <v>4.81375858337567</v>
          </cell>
          <cell r="CS295">
            <v>4.8718585569818</v>
          </cell>
          <cell r="CT295">
            <v>4.69970501847723</v>
          </cell>
          <cell r="CU295">
            <v>4.87413525994839</v>
          </cell>
          <cell r="CV295">
            <v>4.80616269492489</v>
          </cell>
          <cell r="CW295">
            <v>4.89083988419614</v>
          </cell>
          <cell r="CX295">
            <v>4.92965866405828</v>
          </cell>
          <cell r="CY295">
            <v>4.91361144464322</v>
          </cell>
          <cell r="CZ295">
            <v>4.76150942493634</v>
          </cell>
          <cell r="DA295">
            <v>4.96300883407592</v>
          </cell>
        </row>
        <row r="296">
          <cell r="A296">
            <v>10118.3538597753</v>
          </cell>
          <cell r="B296">
            <v>6754.63619877864</v>
          </cell>
          <cell r="C296">
            <v>7739.21198552769</v>
          </cell>
          <cell r="D296">
            <v>8430.49004420874</v>
          </cell>
          <cell r="E296">
            <v>7374.27402573423</v>
          </cell>
          <cell r="F296">
            <v>7934.49163330934</v>
          </cell>
          <cell r="G296">
            <v>8021.23683065133</v>
          </cell>
          <cell r="H296">
            <v>7457.15276634458</v>
          </cell>
          <cell r="I296">
            <v>8907.15308361403</v>
          </cell>
          <cell r="J296">
            <v>9250.63450497231</v>
          </cell>
          <cell r="K296">
            <v>7534.76806116274</v>
          </cell>
          <cell r="L296">
            <v>7972.74793942836</v>
          </cell>
          <cell r="M296">
            <v>8334.16720063765</v>
          </cell>
          <cell r="N296">
            <v>7346.85520311131</v>
          </cell>
          <cell r="O296">
            <v>10321.4734712752</v>
          </cell>
        </row>
        <row r="296">
          <cell r="Z296">
            <v>8325.95974747225</v>
          </cell>
          <cell r="AA296">
            <v>5558.10064356642</v>
          </cell>
          <cell r="AB296">
            <v>6368.26586237707</v>
          </cell>
          <cell r="AC296">
            <v>6937.08895066319</v>
          </cell>
          <cell r="AD296">
            <v>6067.97405546131</v>
          </cell>
          <cell r="AE296">
            <v>6528.95311540883</v>
          </cell>
          <cell r="AF296">
            <v>6600.33202065024</v>
          </cell>
          <cell r="AG296">
            <v>6136.17141916354</v>
          </cell>
          <cell r="AH296">
            <v>7329.31453737383</v>
          </cell>
          <cell r="AI296">
            <v>7611.95067837721</v>
          </cell>
          <cell r="AJ296">
            <v>6200.03771889963</v>
          </cell>
          <cell r="AK296">
            <v>6560.43259015819</v>
          </cell>
          <cell r="AL296">
            <v>6857.82901081041</v>
          </cell>
          <cell r="AM296">
            <v>6045.4122814173</v>
          </cell>
          <cell r="AN296">
            <v>8493.09817064933</v>
          </cell>
        </row>
        <row r="296"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6">
          <cell r="BX296">
            <v>4.64789224324747</v>
          </cell>
          <cell r="BY296">
            <v>3.11530753988598</v>
          </cell>
          <cell r="BZ296">
            <v>3.51637223831852</v>
          </cell>
          <cell r="CA296">
            <v>4.00089681528925</v>
          </cell>
          <cell r="CB296">
            <v>3.29951912934591</v>
          </cell>
          <cell r="CC296">
            <v>3.62059968685783</v>
          </cell>
          <cell r="CD296">
            <v>3.72714278598737</v>
          </cell>
          <cell r="CE296">
            <v>3.43865139687779</v>
          </cell>
          <cell r="CF296">
            <v>4.15624719293706</v>
          </cell>
          <cell r="CG296">
            <v>4.18322133340273</v>
          </cell>
          <cell r="CH296">
            <v>3.48809703386701</v>
          </cell>
          <cell r="CI296">
            <v>3.65349199630117</v>
          </cell>
          <cell r="CJ296">
            <v>3.83652581676587</v>
          </cell>
          <cell r="CK296">
            <v>3.4525731897854</v>
          </cell>
          <cell r="CL296">
            <v>4.71455259006417</v>
          </cell>
          <cell r="CM296">
            <v>4.90778344879909</v>
          </cell>
          <cell r="CN296">
            <v>4.88801596667716</v>
          </cell>
          <cell r="CO296">
            <v>4.96173401166509</v>
          </cell>
          <cell r="CP296">
            <v>4.75036573796964</v>
          </cell>
          <cell r="CQ296">
            <v>5.03848767096383</v>
          </cell>
          <cell r="CR296">
            <v>4.94049172209531</v>
          </cell>
          <cell r="CS296">
            <v>4.85173293988751</v>
          </cell>
          <cell r="CT296">
            <v>4.88895982911147</v>
          </cell>
          <cell r="CU296">
            <v>4.83135695950611</v>
          </cell>
          <cell r="CV296">
            <v>4.98531101529133</v>
          </cell>
          <cell r="CW296">
            <v>4.86982000339663</v>
          </cell>
          <cell r="CX296">
            <v>4.91961880207716</v>
          </cell>
          <cell r="CY296">
            <v>4.89728820545139</v>
          </cell>
          <cell r="CZ296">
            <v>4.79722585541352</v>
          </cell>
          <cell r="DA296">
            <v>4.93551862384705</v>
          </cell>
        </row>
        <row r="297">
          <cell r="A297">
            <v>7991.33765860496</v>
          </cell>
          <cell r="B297">
            <v>8492.21998690712</v>
          </cell>
          <cell r="C297">
            <v>7563.16221688227</v>
          </cell>
          <cell r="D297">
            <v>8452.88094263438</v>
          </cell>
          <cell r="E297">
            <v>8295.22317004826</v>
          </cell>
          <cell r="F297">
            <v>7432.42551096209</v>
          </cell>
          <cell r="G297">
            <v>8503.02048271674</v>
          </cell>
          <cell r="H297">
            <v>7387.79454772482</v>
          </cell>
          <cell r="I297">
            <v>7047.73314637426</v>
          </cell>
          <cell r="J297">
            <v>6825.56748567914</v>
          </cell>
          <cell r="K297">
            <v>10405.5341729005</v>
          </cell>
          <cell r="L297">
            <v>10236.7995475225</v>
          </cell>
          <cell r="M297">
            <v>8735.50233129311</v>
          </cell>
          <cell r="N297">
            <v>7491.76859694089</v>
          </cell>
          <cell r="O297">
            <v>8430.10656129525</v>
          </cell>
        </row>
        <row r="297">
          <cell r="Z297">
            <v>6575.72927336636</v>
          </cell>
          <cell r="AA297">
            <v>6987.88387494071</v>
          </cell>
          <cell r="AB297">
            <v>6223.40205274884</v>
          </cell>
          <cell r="AC297">
            <v>6955.51346136771</v>
          </cell>
          <cell r="AD297">
            <v>6825.78363706828</v>
          </cell>
          <cell r="AE297">
            <v>6115.8244204488</v>
          </cell>
          <cell r="AF297">
            <v>6996.77114006406</v>
          </cell>
          <cell r="AG297">
            <v>6079.09951355643</v>
          </cell>
          <cell r="AH297">
            <v>5799.27756044511</v>
          </cell>
          <cell r="AI297">
            <v>5616.46695964455</v>
          </cell>
          <cell r="AJ297">
            <v>8562.26811941525</v>
          </cell>
          <cell r="AK297">
            <v>8423.42362767563</v>
          </cell>
          <cell r="AL297">
            <v>7188.07048974976</v>
          </cell>
          <cell r="AM297">
            <v>6164.65530262564</v>
          </cell>
          <cell r="AN297">
            <v>6936.77339900866</v>
          </cell>
        </row>
        <row r="297"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7">
          <cell r="BX297">
            <v>3.57692165821856</v>
          </cell>
          <cell r="BY297">
            <v>3.83028427129416</v>
          </cell>
          <cell r="BZ297">
            <v>3.47082393340639</v>
          </cell>
          <cell r="CA297">
            <v>3.92337366343389</v>
          </cell>
          <cell r="CB297">
            <v>3.83581173119065</v>
          </cell>
          <cell r="CC297">
            <v>3.47435153677289</v>
          </cell>
          <cell r="CD297">
            <v>3.87549986907002</v>
          </cell>
          <cell r="CE297">
            <v>3.40922123875447</v>
          </cell>
          <cell r="CF297">
            <v>3.26779328662035</v>
          </cell>
          <cell r="CG297">
            <v>3.18397861821471</v>
          </cell>
          <cell r="CH297">
            <v>4.71229282346941</v>
          </cell>
          <cell r="CI297">
            <v>4.64123417475004</v>
          </cell>
          <cell r="CJ297">
            <v>3.99179289665079</v>
          </cell>
          <cell r="CK297">
            <v>3.40993351473845</v>
          </cell>
          <cell r="CL297">
            <v>3.84280386916393</v>
          </cell>
          <cell r="CM297">
            <v>5.03664836996525</v>
          </cell>
          <cell r="CN297">
            <v>4.99829411411704</v>
          </cell>
          <cell r="CO297">
            <v>4.91249827418922</v>
          </cell>
          <cell r="CP297">
            <v>4.8570956780452</v>
          </cell>
          <cell r="CQ297">
            <v>4.87531151119701</v>
          </cell>
          <cell r="CR297">
            <v>4.82267933061795</v>
          </cell>
          <cell r="CS297">
            <v>4.94626155277756</v>
          </cell>
          <cell r="CT297">
            <v>4.88529960188602</v>
          </cell>
          <cell r="CU297">
            <v>4.86212874526242</v>
          </cell>
          <cell r="CV297">
            <v>4.83281534094689</v>
          </cell>
          <cell r="CW297">
            <v>4.9781008309761</v>
          </cell>
          <cell r="CX297">
            <v>4.97235693861081</v>
          </cell>
          <cell r="CY297">
            <v>4.93345830242264</v>
          </cell>
          <cell r="CZ297">
            <v>4.95301932120851</v>
          </cell>
          <cell r="DA297">
            <v>4.94557080571376</v>
          </cell>
        </row>
        <row r="298">
          <cell r="A298">
            <v>8475.50809285329</v>
          </cell>
          <cell r="B298">
            <v>6627.27259286999</v>
          </cell>
          <cell r="C298">
            <v>7996.91416854101</v>
          </cell>
          <cell r="D298">
            <v>7931.95787345616</v>
          </cell>
          <cell r="E298">
            <v>8528.97821290061</v>
          </cell>
          <cell r="F298">
            <v>8059.63021937035</v>
          </cell>
          <cell r="G298">
            <v>7977.55306276131</v>
          </cell>
          <cell r="H298">
            <v>7102.62563202567</v>
          </cell>
          <cell r="I298">
            <v>8747.48305144905</v>
          </cell>
          <cell r="J298">
            <v>7865.91328332947</v>
          </cell>
          <cell r="K298">
            <v>7999.42228781244</v>
          </cell>
          <cell r="L298">
            <v>7051.05696969349</v>
          </cell>
          <cell r="M298">
            <v>9510.5583243824</v>
          </cell>
          <cell r="N298">
            <v>9132.70062235652</v>
          </cell>
          <cell r="O298">
            <v>9023.6334664053</v>
          </cell>
        </row>
        <row r="298">
          <cell r="Z298">
            <v>6974.13237354785</v>
          </cell>
          <cell r="AA298">
            <v>5453.29859070445</v>
          </cell>
          <cell r="AB298">
            <v>6580.31794439946</v>
          </cell>
          <cell r="AC298">
            <v>6526.86819301535</v>
          </cell>
          <cell r="AD298">
            <v>7018.13064375822</v>
          </cell>
          <cell r="AE298">
            <v>6631.92429479617</v>
          </cell>
          <cell r="AF298">
            <v>6564.38652021502</v>
          </cell>
          <cell r="AG298">
            <v>5844.44623435255</v>
          </cell>
          <cell r="AH298">
            <v>7197.92891090665</v>
          </cell>
          <cell r="AI298">
            <v>6472.52293028253</v>
          </cell>
          <cell r="AJ298">
            <v>6582.38176825709</v>
          </cell>
          <cell r="AK298">
            <v>5802.01259220493</v>
          </cell>
          <cell r="AL298">
            <v>7825.83084977752</v>
          </cell>
          <cell r="AM298">
            <v>7514.90794068194</v>
          </cell>
          <cell r="AN298">
            <v>7425.16125235636</v>
          </cell>
        </row>
        <row r="298"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8">
          <cell r="BX298">
            <v>3.83444870908642</v>
          </cell>
          <cell r="BY298">
            <v>3.05568377000883</v>
          </cell>
          <cell r="BZ298">
            <v>3.67401068025541</v>
          </cell>
          <cell r="CA298">
            <v>3.5998526849256</v>
          </cell>
          <cell r="CB298">
            <v>3.85202168061963</v>
          </cell>
          <cell r="CC298">
            <v>3.69512323143634</v>
          </cell>
          <cell r="CD298">
            <v>3.70602188945243</v>
          </cell>
          <cell r="CE298">
            <v>3.325228259831</v>
          </cell>
          <cell r="CF298">
            <v>3.93417282299201</v>
          </cell>
          <cell r="CG298">
            <v>3.66992838095378</v>
          </cell>
          <cell r="CH298">
            <v>3.75946482495381</v>
          </cell>
          <cell r="CI298">
            <v>3.27998133049552</v>
          </cell>
          <cell r="CJ298">
            <v>4.37795760437059</v>
          </cell>
          <cell r="CK298">
            <v>4.19687851518076</v>
          </cell>
          <cell r="CL298">
            <v>4.17974974662077</v>
          </cell>
          <cell r="CM298">
            <v>4.98304017916444</v>
          </cell>
          <cell r="CN298">
            <v>4.88942744362536</v>
          </cell>
          <cell r="CO298">
            <v>4.9069722191355</v>
          </cell>
          <cell r="CP298">
            <v>4.96737845431168</v>
          </cell>
          <cell r="CQ298">
            <v>4.99160097803129</v>
          </cell>
          <cell r="CR298">
            <v>4.91719882238366</v>
          </cell>
          <cell r="CS298">
            <v>4.85281013976582</v>
          </cell>
          <cell r="CT298">
            <v>4.81536310075549</v>
          </cell>
          <cell r="CU298">
            <v>5.01257928104147</v>
          </cell>
          <cell r="CV298">
            <v>4.83195792785798</v>
          </cell>
          <cell r="CW298">
            <v>4.79693879114315</v>
          </cell>
          <cell r="CX298">
            <v>4.8463461551926</v>
          </cell>
          <cell r="CY298">
            <v>4.89740522926475</v>
          </cell>
          <cell r="CZ298">
            <v>4.90573858740676</v>
          </cell>
          <cell r="DA298">
            <v>4.86701567651248</v>
          </cell>
        </row>
        <row r="299">
          <cell r="A299">
            <v>8307.03764637758</v>
          </cell>
          <cell r="B299">
            <v>8121.71858203792</v>
          </cell>
          <cell r="C299">
            <v>6848.8686218979</v>
          </cell>
          <cell r="D299">
            <v>7121.73701963892</v>
          </cell>
          <cell r="E299">
            <v>8163.77085323225</v>
          </cell>
          <cell r="F299">
            <v>6949.13316308514</v>
          </cell>
          <cell r="G299">
            <v>6595.45275133657</v>
          </cell>
          <cell r="H299">
            <v>7891.92973674056</v>
          </cell>
          <cell r="I299">
            <v>7389.6225545928</v>
          </cell>
          <cell r="J299">
            <v>6921.015229785</v>
          </cell>
          <cell r="K299">
            <v>8423.43038461906</v>
          </cell>
          <cell r="L299">
            <v>8704.48629775626</v>
          </cell>
          <cell r="M299">
            <v>8777.72651994357</v>
          </cell>
          <cell r="N299">
            <v>9308.03181319332</v>
          </cell>
          <cell r="O299">
            <v>9212.26636946184</v>
          </cell>
        </row>
        <row r="299">
          <cell r="Z299">
            <v>6835.50526330498</v>
          </cell>
          <cell r="AA299">
            <v>6683.01414750549</v>
          </cell>
          <cell r="AB299">
            <v>5635.64046601885</v>
          </cell>
          <cell r="AC299">
            <v>5860.17217616002</v>
          </cell>
          <cell r="AD299">
            <v>6717.61715923111</v>
          </cell>
          <cell r="AE299">
            <v>5718.14385991006</v>
          </cell>
          <cell r="AF299">
            <v>5427.11540681409</v>
          </cell>
          <cell r="AG299">
            <v>6493.93075480366</v>
          </cell>
          <cell r="AH299">
            <v>6080.60370206494</v>
          </cell>
          <cell r="AI299">
            <v>5695.00681765166</v>
          </cell>
          <cell r="AJ299">
            <v>6931.27985934369</v>
          </cell>
          <cell r="AK299">
            <v>7162.54872501087</v>
          </cell>
          <cell r="AL299">
            <v>7222.81496498214</v>
          </cell>
          <cell r="AM299">
            <v>7659.18046342764</v>
          </cell>
          <cell r="AN299">
            <v>7580.37918401431</v>
          </cell>
        </row>
        <row r="299"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299">
          <cell r="BX299">
            <v>3.88841812301692</v>
          </cell>
          <cell r="BY299">
            <v>3.70547524991381</v>
          </cell>
          <cell r="BZ299">
            <v>3.27702767957754</v>
          </cell>
          <cell r="CA299">
            <v>3.27939083848551</v>
          </cell>
          <cell r="CB299">
            <v>3.77447351639474</v>
          </cell>
          <cell r="CC299">
            <v>3.22200366836872</v>
          </cell>
          <cell r="CD299">
            <v>3.16750568467105</v>
          </cell>
          <cell r="CE299">
            <v>3.57622671494074</v>
          </cell>
          <cell r="CF299">
            <v>3.38721263770359</v>
          </cell>
          <cell r="CG299">
            <v>3.2589229588769</v>
          </cell>
          <cell r="CH299">
            <v>3.96458668416059</v>
          </cell>
          <cell r="CI299">
            <v>3.89109843054862</v>
          </cell>
          <cell r="CJ299">
            <v>4.07629230056404</v>
          </cell>
          <cell r="CK299">
            <v>4.2628924861274</v>
          </cell>
          <cell r="CL299">
            <v>4.18199722104331</v>
          </cell>
          <cell r="CM299">
            <v>4.81620316740976</v>
          </cell>
          <cell r="CN299">
            <v>4.94123602682566</v>
          </cell>
          <cell r="CO299">
            <v>4.7116205218613</v>
          </cell>
          <cell r="CP299">
            <v>4.89580749193943</v>
          </cell>
          <cell r="CQ299">
            <v>4.87602588633745</v>
          </cell>
          <cell r="CR299">
            <v>4.86223765515732</v>
          </cell>
          <cell r="CS299">
            <v>4.69416973920329</v>
          </cell>
          <cell r="CT299">
            <v>4.97496174801265</v>
          </cell>
          <cell r="CU299">
            <v>4.91825875925221</v>
          </cell>
          <cell r="CV299">
            <v>4.78770397502805</v>
          </cell>
          <cell r="CW299">
            <v>4.78985814831262</v>
          </cell>
          <cell r="CX299">
            <v>5.04315722530992</v>
          </cell>
          <cell r="CY299">
            <v>4.85454248408482</v>
          </cell>
          <cell r="CZ299">
            <v>4.92249244673026</v>
          </cell>
          <cell r="DA299">
            <v>4.96608702738527</v>
          </cell>
        </row>
        <row r="300">
          <cell r="A300">
            <v>10120.8025408325</v>
          </cell>
          <cell r="B300">
            <v>8429.03896124405</v>
          </cell>
          <cell r="C300">
            <v>9086.5695937755</v>
          </cell>
          <cell r="D300">
            <v>8904.18570789057</v>
          </cell>
          <cell r="E300">
            <v>7668.90048409579</v>
          </cell>
          <cell r="F300">
            <v>7404.33653538982</v>
          </cell>
          <cell r="G300">
            <v>7121.45098550445</v>
          </cell>
          <cell r="H300">
            <v>8558.75799257644</v>
          </cell>
          <cell r="I300">
            <v>9372.73062072007</v>
          </cell>
          <cell r="J300">
            <v>8919.5385599025</v>
          </cell>
          <cell r="K300">
            <v>8099.35463609111</v>
          </cell>
          <cell r="L300">
            <v>8759.35708029992</v>
          </cell>
          <cell r="M300">
            <v>8771.18798877966</v>
          </cell>
          <cell r="N300">
            <v>8997.88930390102</v>
          </cell>
          <cell r="O300">
            <v>9831.3332409031</v>
          </cell>
        </row>
        <row r="300">
          <cell r="Z300">
            <v>8327.97466217076</v>
          </cell>
          <cell r="AA300">
            <v>6935.89491668082</v>
          </cell>
          <cell r="AB300">
            <v>7476.9486943067</v>
          </cell>
          <cell r="AC300">
            <v>7326.87281106424</v>
          </cell>
          <cell r="AD300">
            <v>6310.40954119882</v>
          </cell>
          <cell r="AE300">
            <v>6092.71120626363</v>
          </cell>
          <cell r="AF300">
            <v>5859.93681092938</v>
          </cell>
          <cell r="AG300">
            <v>7042.63514817719</v>
          </cell>
          <cell r="AH300">
            <v>7712.41833933537</v>
          </cell>
          <cell r="AI300">
            <v>7339.50601500548</v>
          </cell>
          <cell r="AJ300">
            <v>6664.61181484069</v>
          </cell>
          <cell r="AK300">
            <v>7207.69954036107</v>
          </cell>
          <cell r="AL300">
            <v>7217.43468791012</v>
          </cell>
          <cell r="AM300">
            <v>7403.97748435284</v>
          </cell>
          <cell r="AN300">
            <v>8089.78278108598</v>
          </cell>
        </row>
        <row r="300"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0">
          <cell r="BX300">
            <v>4.6887686289111</v>
          </cell>
          <cell r="BY300">
            <v>3.882166594045</v>
          </cell>
          <cell r="BZ300">
            <v>4.28690783799221</v>
          </cell>
          <cell r="CA300">
            <v>4.06157567684398</v>
          </cell>
          <cell r="CB300">
            <v>3.58105491912315</v>
          </cell>
          <cell r="CC300">
            <v>3.40731429457947</v>
          </cell>
          <cell r="CD300">
            <v>3.25623222883003</v>
          </cell>
          <cell r="CE300">
            <v>3.96868892757419</v>
          </cell>
          <cell r="CF300">
            <v>4.2470466328046</v>
          </cell>
          <cell r="CG300">
            <v>4.10288831530398</v>
          </cell>
          <cell r="CH300">
            <v>3.75749575280588</v>
          </cell>
          <cell r="CI300">
            <v>3.97623704271991</v>
          </cell>
          <cell r="CJ300">
            <v>3.98366437836586</v>
          </cell>
          <cell r="CK300">
            <v>4.18267635629175</v>
          </cell>
          <cell r="CL300">
            <v>4.58726475766982</v>
          </cell>
          <cell r="CM300">
            <v>4.86617505431333</v>
          </cell>
          <cell r="CN300">
            <v>4.89480586837034</v>
          </cell>
          <cell r="CO300">
            <v>4.77845377541406</v>
          </cell>
          <cell r="CP300">
            <v>4.94232429407793</v>
          </cell>
          <cell r="CQ300">
            <v>4.82784923828862</v>
          </cell>
          <cell r="CR300">
            <v>4.89897849921578</v>
          </cell>
          <cell r="CS300">
            <v>4.93042887348823</v>
          </cell>
          <cell r="CT300">
            <v>4.861779587426</v>
          </cell>
          <cell r="CU300">
            <v>4.97520161310299</v>
          </cell>
          <cell r="CV300">
            <v>4.90099513129435</v>
          </cell>
          <cell r="CW300">
            <v>4.85940947184927</v>
          </cell>
          <cell r="CX300">
            <v>4.96628390516645</v>
          </cell>
          <cell r="CY300">
            <v>4.96371977842636</v>
          </cell>
          <cell r="CZ300">
            <v>4.84973449825528</v>
          </cell>
          <cell r="DA300">
            <v>4.83159128852854</v>
          </cell>
        </row>
        <row r="301">
          <cell r="A301">
            <v>9257.00651301574</v>
          </cell>
          <cell r="B301">
            <v>7912.96381322735</v>
          </cell>
          <cell r="C301">
            <v>7732.19010814679</v>
          </cell>
          <cell r="D301">
            <v>6919.9994604535</v>
          </cell>
          <cell r="E301">
            <v>7395.21898827238</v>
          </cell>
          <cell r="F301">
            <v>6770.66028806771</v>
          </cell>
          <cell r="G301">
            <v>8087.84669740158</v>
          </cell>
          <cell r="H301">
            <v>7062.30482985834</v>
          </cell>
          <cell r="I301">
            <v>8475.20945701373</v>
          </cell>
          <cell r="J301">
            <v>7761.13479980332</v>
          </cell>
          <cell r="K301">
            <v>7826.60297385363</v>
          </cell>
          <cell r="L301">
            <v>8829.36079662118</v>
          </cell>
          <cell r="M301">
            <v>8242.36358421593</v>
          </cell>
          <cell r="N301">
            <v>9939.61976527674</v>
          </cell>
          <cell r="O301">
            <v>8800.80453413076</v>
          </cell>
        </row>
        <row r="301">
          <cell r="Z301">
            <v>7617.1939307101</v>
          </cell>
          <cell r="AA301">
            <v>6511.23879488422</v>
          </cell>
          <cell r="AB301">
            <v>6362.48786041793</v>
          </cell>
          <cell r="AC301">
            <v>5694.17098460173</v>
          </cell>
          <cell r="AD301">
            <v>6085.2087674927</v>
          </cell>
          <cell r="AE301">
            <v>5571.28617989572</v>
          </cell>
          <cell r="AF301">
            <v>6655.14242529044</v>
          </cell>
          <cell r="AG301">
            <v>5811.26797428344</v>
          </cell>
          <cell r="AH301">
            <v>6973.88663891416</v>
          </cell>
          <cell r="AI301">
            <v>6386.3052066953</v>
          </cell>
          <cell r="AJ301">
            <v>6440.17616134242</v>
          </cell>
          <cell r="AK301">
            <v>7265.30259836257</v>
          </cell>
          <cell r="AL301">
            <v>6782.28774929767</v>
          </cell>
          <cell r="AM301">
            <v>8178.887121142</v>
          </cell>
          <cell r="AN301">
            <v>7241.80487379903</v>
          </cell>
        </row>
        <row r="301"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1">
          <cell r="BX301">
            <v>4.25989858933201</v>
          </cell>
          <cell r="BY301">
            <v>3.69854383869177</v>
          </cell>
          <cell r="BZ301">
            <v>3.5332150511026</v>
          </cell>
          <cell r="CA301">
            <v>3.21030896129894</v>
          </cell>
          <cell r="CB301">
            <v>3.39931024627945</v>
          </cell>
          <cell r="CC301">
            <v>3.20811438800425</v>
          </cell>
          <cell r="CD301">
            <v>3.73922426937907</v>
          </cell>
          <cell r="CE301">
            <v>3.19800851299326</v>
          </cell>
          <cell r="CF301">
            <v>3.76511123625191</v>
          </cell>
          <cell r="CG301">
            <v>3.75914354673761</v>
          </cell>
          <cell r="CH301">
            <v>3.63662347428832</v>
          </cell>
          <cell r="CI301">
            <v>4.05748024443141</v>
          </cell>
          <cell r="CJ301">
            <v>3.82902326281645</v>
          </cell>
          <cell r="CK301">
            <v>4.55629573236935</v>
          </cell>
          <cell r="CL301">
            <v>3.9496375922654</v>
          </cell>
          <cell r="CM301">
            <v>4.89894865571703</v>
          </cell>
          <cell r="CN301">
            <v>4.82325238660764</v>
          </cell>
          <cell r="CO301">
            <v>4.93360107948887</v>
          </cell>
          <cell r="CP301">
            <v>4.8594912947729</v>
          </cell>
          <cell r="CQ301">
            <v>4.90446697552631</v>
          </cell>
          <cell r="CR301">
            <v>4.75787204166197</v>
          </cell>
          <cell r="CS301">
            <v>4.87621645695827</v>
          </cell>
          <cell r="CT301">
            <v>4.97849898042408</v>
          </cell>
          <cell r="CU301">
            <v>5.07462795595152</v>
          </cell>
          <cell r="CV301">
            <v>4.65444492240004</v>
          </cell>
          <cell r="CW301">
            <v>4.85184082845039</v>
          </cell>
          <cell r="CX301">
            <v>4.90573888880148</v>
          </cell>
          <cell r="CY301">
            <v>4.85283295416196</v>
          </cell>
          <cell r="CZ301">
            <v>4.91801042714242</v>
          </cell>
          <cell r="DA301">
            <v>5.02338780067656</v>
          </cell>
        </row>
        <row r="302">
          <cell r="A302">
            <v>8123.5843335158</v>
          </cell>
          <cell r="B302">
            <v>7216.91656333236</v>
          </cell>
          <cell r="C302">
            <v>7839.15205444235</v>
          </cell>
          <cell r="D302">
            <v>8852.83095215261</v>
          </cell>
          <cell r="E302">
            <v>7119.5003053742</v>
          </cell>
          <cell r="F302">
            <v>9093.13244354792</v>
          </cell>
          <cell r="G302">
            <v>6122.71703215669</v>
          </cell>
          <cell r="H302">
            <v>7948.47432139514</v>
          </cell>
          <cell r="I302">
            <v>8167.94883405192</v>
          </cell>
          <cell r="J302">
            <v>8079.75539824639</v>
          </cell>
          <cell r="K302">
            <v>7806.40642061915</v>
          </cell>
          <cell r="L302">
            <v>8104.25368313218</v>
          </cell>
          <cell r="M302">
            <v>7699.84280842773</v>
          </cell>
          <cell r="N302">
            <v>9023.04940381846</v>
          </cell>
          <cell r="O302">
            <v>8579.79786673612</v>
          </cell>
        </row>
        <row r="302">
          <cell r="Z302">
            <v>6684.54939443585</v>
          </cell>
          <cell r="AA302">
            <v>5938.49134354205</v>
          </cell>
          <cell r="AB302">
            <v>6450.50226194113</v>
          </cell>
          <cell r="AC302">
            <v>7284.61518348558</v>
          </cell>
          <cell r="AD302">
            <v>5858.33167985077</v>
          </cell>
          <cell r="AE302">
            <v>7482.34898211943</v>
          </cell>
          <cell r="AF302">
            <v>5038.12144360322</v>
          </cell>
          <cell r="AG302">
            <v>6540.45887017657</v>
          </cell>
          <cell r="AH302">
            <v>6721.0550405913</v>
          </cell>
          <cell r="AI302">
            <v>6648.4844419856</v>
          </cell>
          <cell r="AJ302">
            <v>6423.55728325233</v>
          </cell>
          <cell r="AK302">
            <v>6668.64303069162</v>
          </cell>
          <cell r="AL302">
            <v>6335.87065379196</v>
          </cell>
          <cell r="AM302">
            <v>7424.68065228491</v>
          </cell>
          <cell r="AN302">
            <v>7059.94795891429</v>
          </cell>
        </row>
        <row r="302"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2">
          <cell r="BX302">
            <v>3.74988053149284</v>
          </cell>
          <cell r="BY302">
            <v>3.23583932149801</v>
          </cell>
          <cell r="BZ302">
            <v>3.60849093256491</v>
          </cell>
          <cell r="CA302">
            <v>4.01325577433501</v>
          </cell>
          <cell r="CB302">
            <v>3.36385466976129</v>
          </cell>
          <cell r="CC302">
            <v>4.21016761793313</v>
          </cell>
          <cell r="CD302">
            <v>2.8035643597919</v>
          </cell>
          <cell r="CE302">
            <v>3.75272681159634</v>
          </cell>
          <cell r="CF302">
            <v>3.72716633929288</v>
          </cell>
          <cell r="CG302">
            <v>3.73773894075688</v>
          </cell>
          <cell r="CH302">
            <v>3.56402760210962</v>
          </cell>
          <cell r="CI302">
            <v>3.70348822988142</v>
          </cell>
          <cell r="CJ302">
            <v>3.56191673887706</v>
          </cell>
          <cell r="CK302">
            <v>4.23863878877465</v>
          </cell>
          <cell r="CL302">
            <v>4.05455162740611</v>
          </cell>
          <cell r="CM302">
            <v>4.88384464613002</v>
          </cell>
          <cell r="CN302">
            <v>5.02801211088673</v>
          </cell>
          <cell r="CO302">
            <v>4.89750681575452</v>
          </cell>
          <cell r="CP302">
            <v>4.97298227175059</v>
          </cell>
          <cell r="CQ302">
            <v>4.77137847978195</v>
          </cell>
          <cell r="CR302">
            <v>4.86906653432619</v>
          </cell>
          <cell r="CS302">
            <v>4.92340131233961</v>
          </cell>
          <cell r="CT302">
            <v>4.77494533904577</v>
          </cell>
          <cell r="CU302">
            <v>4.94044208120076</v>
          </cell>
          <cell r="CV302">
            <v>4.87327396513283</v>
          </cell>
          <cell r="CW302">
            <v>4.93789303623423</v>
          </cell>
          <cell r="CX302">
            <v>4.93325582384588</v>
          </cell>
          <cell r="CY302">
            <v>4.87337324507165</v>
          </cell>
          <cell r="CZ302">
            <v>4.79908570696075</v>
          </cell>
          <cell r="DA302">
            <v>4.77052087445779</v>
          </cell>
        </row>
        <row r="303">
          <cell r="A303">
            <v>8999.60977171167</v>
          </cell>
          <cell r="B303">
            <v>8355.84219836522</v>
          </cell>
          <cell r="C303">
            <v>7631.92952605169</v>
          </cell>
          <cell r="D303">
            <v>7237.74968455192</v>
          </cell>
          <cell r="E303">
            <v>7350.3854559254</v>
          </cell>
          <cell r="F303">
            <v>7570.35845362151</v>
          </cell>
          <cell r="G303">
            <v>7580.25915031879</v>
          </cell>
          <cell r="H303">
            <v>7788.24426563877</v>
          </cell>
          <cell r="I303">
            <v>8951.59240881197</v>
          </cell>
          <cell r="J303">
            <v>7981.37329622744</v>
          </cell>
          <cell r="K303">
            <v>8261.00675088689</v>
          </cell>
          <cell r="L303">
            <v>8095.16577726195</v>
          </cell>
          <cell r="M303">
            <v>8343.02332736978</v>
          </cell>
          <cell r="N303">
            <v>9028.13402699112</v>
          </cell>
          <cell r="O303">
            <v>8597.48791588384</v>
          </cell>
        </row>
        <row r="303">
          <cell r="Z303">
            <v>7405.39318357989</v>
          </cell>
          <cell r="AA303">
            <v>6875.66443751195</v>
          </cell>
          <cell r="AB303">
            <v>6279.98772429396</v>
          </cell>
          <cell r="AC303">
            <v>5955.63402614558</v>
          </cell>
          <cell r="AD303">
            <v>6048.31717516147</v>
          </cell>
          <cell r="AE303">
            <v>6229.32352755141</v>
          </cell>
          <cell r="AF303">
            <v>6237.47038654803</v>
          </cell>
          <cell r="AG303">
            <v>6408.61242429704</v>
          </cell>
          <cell r="AH303">
            <v>7365.8817535367</v>
          </cell>
          <cell r="AI303">
            <v>6567.53002661001</v>
          </cell>
          <cell r="AJ303">
            <v>6797.62841215835</v>
          </cell>
          <cell r="AK303">
            <v>6661.16498243269</v>
          </cell>
          <cell r="AL303">
            <v>6865.11633794999</v>
          </cell>
          <cell r="AM303">
            <v>7428.86457078126</v>
          </cell>
          <cell r="AN303">
            <v>7074.50434221299</v>
          </cell>
        </row>
        <row r="303"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3">
          <cell r="BX303">
            <v>4.10475521678988</v>
          </cell>
          <cell r="BY303">
            <v>3.91800082153696</v>
          </cell>
          <cell r="BZ303">
            <v>3.57682304805378</v>
          </cell>
          <cell r="CA303">
            <v>3.36663312894873</v>
          </cell>
          <cell r="CB303">
            <v>3.35704400688432</v>
          </cell>
          <cell r="CC303">
            <v>3.48230102406604</v>
          </cell>
          <cell r="CD303">
            <v>3.4970463612744</v>
          </cell>
          <cell r="CE303">
            <v>3.65640919065967</v>
          </cell>
          <cell r="CF303">
            <v>4.01902581181175</v>
          </cell>
          <cell r="CG303">
            <v>3.68898943775218</v>
          </cell>
          <cell r="CH303">
            <v>3.86897610033443</v>
          </cell>
          <cell r="CI303">
            <v>3.66269070892409</v>
          </cell>
          <cell r="CJ303">
            <v>3.86389118448197</v>
          </cell>
          <cell r="CK303">
            <v>4.24076948666595</v>
          </cell>
          <cell r="CL303">
            <v>4.05021726488169</v>
          </cell>
          <cell r="CM303">
            <v>4.94274259404703</v>
          </cell>
          <cell r="CN303">
            <v>4.80792058836569</v>
          </cell>
          <cell r="CO303">
            <v>4.8102591570319</v>
          </cell>
          <cell r="CP303">
            <v>4.84662418687089</v>
          </cell>
          <cell r="CQ303">
            <v>4.93610806196226</v>
          </cell>
          <cell r="CR303">
            <v>4.9009662529356</v>
          </cell>
          <cell r="CS303">
            <v>4.88668384622665</v>
          </cell>
          <cell r="CT303">
            <v>4.80193581812444</v>
          </cell>
          <cell r="CU303">
            <v>5.02124119123232</v>
          </cell>
          <cell r="CV303">
            <v>4.87755068243848</v>
          </cell>
          <cell r="CW303">
            <v>4.81358349144507</v>
          </cell>
          <cell r="CX303">
            <v>4.98261210827679</v>
          </cell>
          <cell r="CY303">
            <v>4.86777111833014</v>
          </cell>
          <cell r="CZ303">
            <v>4.79937749094214</v>
          </cell>
          <cell r="DA303">
            <v>4.78547258324969</v>
          </cell>
        </row>
        <row r="304">
          <cell r="A304">
            <v>7566.62390175574</v>
          </cell>
          <cell r="B304">
            <v>7456.08584458067</v>
          </cell>
          <cell r="C304">
            <v>7176.02743918541</v>
          </cell>
          <cell r="D304">
            <v>8161.82772886655</v>
          </cell>
          <cell r="E304">
            <v>7048.19221488365</v>
          </cell>
          <cell r="F304">
            <v>7408.5035728797</v>
          </cell>
          <cell r="G304">
            <v>7856.50511848883</v>
          </cell>
          <cell r="H304">
            <v>8091.40522717386</v>
          </cell>
          <cell r="I304">
            <v>7923.94697462696</v>
          </cell>
          <cell r="J304">
            <v>8149.47610892642</v>
          </cell>
          <cell r="K304">
            <v>8128.608369323</v>
          </cell>
          <cell r="L304">
            <v>7687.61404577148</v>
          </cell>
          <cell r="M304">
            <v>9085.34851222914</v>
          </cell>
          <cell r="N304">
            <v>9873.16228441995</v>
          </cell>
          <cell r="O304">
            <v>9384.13741115971</v>
          </cell>
        </row>
        <row r="304">
          <cell r="Z304">
            <v>6226.2505248733</v>
          </cell>
          <cell r="AA304">
            <v>6135.29349496924</v>
          </cell>
          <cell r="AB304">
            <v>5904.84543567256</v>
          </cell>
          <cell r="AC304">
            <v>6716.01824546733</v>
          </cell>
          <cell r="AD304">
            <v>5799.65530824711</v>
          </cell>
          <cell r="AE304">
            <v>6096.14008282672</v>
          </cell>
          <cell r="AF304">
            <v>6464.78135464224</v>
          </cell>
          <cell r="AG304">
            <v>6658.07058693163</v>
          </cell>
          <cell r="AH304">
            <v>6520.27636769304</v>
          </cell>
          <cell r="AI304">
            <v>6705.85462677374</v>
          </cell>
          <cell r="AJ304">
            <v>6688.68345818578</v>
          </cell>
          <cell r="AK304">
            <v>6325.80812909196</v>
          </cell>
          <cell r="AL304">
            <v>7475.94391863427</v>
          </cell>
          <cell r="AM304">
            <v>8124.2021083227</v>
          </cell>
          <cell r="AN304">
            <v>7721.8044983257</v>
          </cell>
        </row>
        <row r="304"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4">
          <cell r="BX304">
            <v>3.43513392033309</v>
          </cell>
          <cell r="BY304">
            <v>3.32651268673638</v>
          </cell>
          <cell r="BZ304">
            <v>3.38713475287087</v>
          </cell>
          <cell r="CA304">
            <v>3.72715280382911</v>
          </cell>
          <cell r="CB304">
            <v>3.20022634292164</v>
          </cell>
          <cell r="CC304">
            <v>3.37045594096127</v>
          </cell>
          <cell r="CD304">
            <v>3.64855769855279</v>
          </cell>
          <cell r="CE304">
            <v>3.78860850451803</v>
          </cell>
          <cell r="CF304">
            <v>3.62336363468677</v>
          </cell>
          <cell r="CG304">
            <v>3.85054426469912</v>
          </cell>
          <cell r="CH304">
            <v>3.76105776997432</v>
          </cell>
          <cell r="CI304">
            <v>3.4718526996454</v>
          </cell>
          <cell r="CJ304">
            <v>4.19210232684268</v>
          </cell>
          <cell r="CK304">
            <v>4.54261139405238</v>
          </cell>
          <cell r="CL304">
            <v>4.32135179506315</v>
          </cell>
          <cell r="CM304">
            <v>4.96580948856781</v>
          </cell>
          <cell r="CN304">
            <v>5.05304649548159</v>
          </cell>
          <cell r="CO304">
            <v>4.77620759379537</v>
          </cell>
          <cell r="CP304">
            <v>4.93675761527092</v>
          </cell>
          <cell r="CQ304">
            <v>4.96510711908928</v>
          </cell>
          <cell r="CR304">
            <v>4.95533955765541</v>
          </cell>
          <cell r="CS304">
            <v>4.85444693550311</v>
          </cell>
          <cell r="CT304">
            <v>4.81477282688656</v>
          </cell>
          <cell r="CU304">
            <v>4.93016232193216</v>
          </cell>
          <cell r="CV304">
            <v>4.77132664733824</v>
          </cell>
          <cell r="CW304">
            <v>4.87234211229311</v>
          </cell>
          <cell r="CX304">
            <v>4.9918538241454</v>
          </cell>
          <cell r="CY304">
            <v>4.88586311505206</v>
          </cell>
          <cell r="CZ304">
            <v>4.89984417270423</v>
          </cell>
          <cell r="DA304">
            <v>4.89560437701578</v>
          </cell>
        </row>
        <row r="305">
          <cell r="A305">
            <v>9125.53580320362</v>
          </cell>
          <cell r="B305">
            <v>7492.04135127464</v>
          </cell>
          <cell r="C305">
            <v>6782.67116982873</v>
          </cell>
          <cell r="D305">
            <v>7927.64413400725</v>
          </cell>
          <cell r="E305">
            <v>7104.11891870053</v>
          </cell>
          <cell r="F305">
            <v>7030.98073205302</v>
          </cell>
          <cell r="G305">
            <v>7364.28746644881</v>
          </cell>
          <cell r="H305">
            <v>7603.92814392139</v>
          </cell>
          <cell r="I305">
            <v>7461.94384822133</v>
          </cell>
          <cell r="J305">
            <v>8296.59744878038</v>
          </cell>
          <cell r="K305">
            <v>10015.0571217151</v>
          </cell>
          <cell r="L305">
            <v>8936.87355833899</v>
          </cell>
          <cell r="M305">
            <v>9250.78595927909</v>
          </cell>
          <cell r="N305">
            <v>9260.42108453823</v>
          </cell>
          <cell r="O305">
            <v>8451.69150019114</v>
          </cell>
        </row>
        <row r="305">
          <cell r="Z305">
            <v>7509.01231806469</v>
          </cell>
          <cell r="AA305">
            <v>6164.87974047742</v>
          </cell>
          <cell r="AB305">
            <v>5581.16941974478</v>
          </cell>
          <cell r="AC305">
            <v>6523.31860169739</v>
          </cell>
          <cell r="AD305">
            <v>5845.67499595929</v>
          </cell>
          <cell r="AE305">
            <v>5785.49271666077</v>
          </cell>
          <cell r="AF305">
            <v>6059.75654382073</v>
          </cell>
          <cell r="AG305">
            <v>6256.94658699817</v>
          </cell>
          <cell r="AH305">
            <v>6140.11379510783</v>
          </cell>
          <cell r="AI305">
            <v>6826.91447213928</v>
          </cell>
          <cell r="AJ305">
            <v>8240.9612887256</v>
          </cell>
          <cell r="AK305">
            <v>7353.77024229037</v>
          </cell>
          <cell r="AL305">
            <v>7612.07530363536</v>
          </cell>
          <cell r="AM305">
            <v>7620.00363527718</v>
          </cell>
          <cell r="AN305">
            <v>6954.53472015728</v>
          </cell>
        </row>
        <row r="305"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5">
          <cell r="BX305">
            <v>4.2585227019232</v>
          </cell>
          <cell r="BY305">
            <v>3.4677120877811</v>
          </cell>
          <cell r="BZ305">
            <v>3.06439335149366</v>
          </cell>
          <cell r="CA305">
            <v>3.5931608147947</v>
          </cell>
          <cell r="CB305">
            <v>3.31243827773372</v>
          </cell>
          <cell r="CC305">
            <v>3.24407241397086</v>
          </cell>
          <cell r="CD305">
            <v>3.34980975342044</v>
          </cell>
          <cell r="CE305">
            <v>3.49635981414327</v>
          </cell>
          <cell r="CF305">
            <v>3.35867819530592</v>
          </cell>
          <cell r="CG305">
            <v>3.88257205605014</v>
          </cell>
          <cell r="CH305">
            <v>4.59428921572166</v>
          </cell>
          <cell r="CI305">
            <v>4.15462487372003</v>
          </cell>
          <cell r="CJ305">
            <v>4.27121205887491</v>
          </cell>
          <cell r="CK305">
            <v>4.30405345186691</v>
          </cell>
          <cell r="CL305">
            <v>3.92999668124727</v>
          </cell>
          <cell r="CM305">
            <v>4.8309326796726</v>
          </cell>
          <cell r="CN305">
            <v>4.87067007098839</v>
          </cell>
          <cell r="CO305">
            <v>4.98985390212236</v>
          </cell>
          <cell r="CP305">
            <v>4.97392314991507</v>
          </cell>
          <cell r="CQ305">
            <v>4.83497248591526</v>
          </cell>
          <cell r="CR305">
            <v>4.88603919841328</v>
          </cell>
          <cell r="CS305">
            <v>4.95612406222306</v>
          </cell>
          <cell r="CT305">
            <v>4.90290482892814</v>
          </cell>
          <cell r="CU305">
            <v>5.00858629420008</v>
          </cell>
          <cell r="CV305">
            <v>4.81739295397986</v>
          </cell>
          <cell r="CW305">
            <v>4.91435673144672</v>
          </cell>
          <cell r="CX305">
            <v>4.84937060376828</v>
          </cell>
          <cell r="CY305">
            <v>4.88268916279731</v>
          </cell>
          <cell r="CZ305">
            <v>4.85047932649981</v>
          </cell>
          <cell r="DA305">
            <v>4.84822795707955</v>
          </cell>
        </row>
        <row r="306">
          <cell r="A306">
            <v>8152.94772610122</v>
          </cell>
          <cell r="B306">
            <v>8777.03408998043</v>
          </cell>
          <cell r="C306">
            <v>7821.2659482633</v>
          </cell>
          <cell r="D306">
            <v>7693.51360094698</v>
          </cell>
          <cell r="E306">
            <v>6282.20460933976</v>
          </cell>
          <cell r="F306">
            <v>7916.92297610525</v>
          </cell>
          <cell r="G306">
            <v>7545.76397872791</v>
          </cell>
          <cell r="H306">
            <v>8372.4187312658</v>
          </cell>
          <cell r="I306">
            <v>7557.1771835902</v>
          </cell>
          <cell r="J306">
            <v>8141.88156325798</v>
          </cell>
          <cell r="K306">
            <v>9221.01465538708</v>
          </cell>
          <cell r="L306">
            <v>9114.6862105521</v>
          </cell>
          <cell r="M306">
            <v>7923.62894485699</v>
          </cell>
          <cell r="N306">
            <v>8038.95280415413</v>
          </cell>
          <cell r="O306">
            <v>9367.05047725116</v>
          </cell>
        </row>
        <row r="306">
          <cell r="Z306">
            <v>6708.71127176329</v>
          </cell>
          <cell r="AA306">
            <v>7222.24519404104</v>
          </cell>
          <cell r="AB306">
            <v>6435.7845517138</v>
          </cell>
          <cell r="AC306">
            <v>6330.6626202078</v>
          </cell>
          <cell r="AD306">
            <v>5169.35693568529</v>
          </cell>
          <cell r="AE306">
            <v>6514.49662033803</v>
          </cell>
          <cell r="AF306">
            <v>6209.08578821039</v>
          </cell>
          <cell r="AG306">
            <v>6889.304556013</v>
          </cell>
          <cell r="AH306">
            <v>6218.47722535422</v>
          </cell>
          <cell r="AI306">
            <v>6699.60540062371</v>
          </cell>
          <cell r="AJ306">
            <v>7587.57777357566</v>
          </cell>
          <cell r="AK306">
            <v>7500.0846532543</v>
          </cell>
          <cell r="AL306">
            <v>6520.01467462518</v>
          </cell>
          <cell r="AM306">
            <v>6614.90973598969</v>
          </cell>
          <cell r="AN306">
            <v>7707.74439270953</v>
          </cell>
        </row>
        <row r="306"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6">
          <cell r="BX306">
            <v>3.68837446653524</v>
          </cell>
          <cell r="BY306">
            <v>3.99715368283878</v>
          </cell>
          <cell r="BZ306">
            <v>3.59824797969213</v>
          </cell>
          <cell r="CA306">
            <v>3.73621256564225</v>
          </cell>
          <cell r="CB306">
            <v>2.89657637624935</v>
          </cell>
          <cell r="CC306">
            <v>3.55770061748437</v>
          </cell>
          <cell r="CD306">
            <v>3.54755404147317</v>
          </cell>
          <cell r="CE306">
            <v>3.92892202703827</v>
          </cell>
          <cell r="CF306">
            <v>3.43096689392052</v>
          </cell>
          <cell r="CG306">
            <v>3.79900547888314</v>
          </cell>
          <cell r="CH306">
            <v>4.29406802358185</v>
          </cell>
          <cell r="CI306">
            <v>4.10625153343778</v>
          </cell>
          <cell r="CJ306">
            <v>3.66128738315614</v>
          </cell>
          <cell r="CK306">
            <v>3.80912213325446</v>
          </cell>
          <cell r="CL306">
            <v>4.39860207806531</v>
          </cell>
          <cell r="CM306">
            <v>4.98323341306745</v>
          </cell>
          <cell r="CN306">
            <v>4.95026579020757</v>
          </cell>
          <cell r="CO306">
            <v>4.90024215745135</v>
          </cell>
          <cell r="CP306">
            <v>4.64220941569281</v>
          </cell>
          <cell r="CQ306">
            <v>4.8894349404113</v>
          </cell>
          <cell r="CR306">
            <v>5.01670541315862</v>
          </cell>
          <cell r="CS306">
            <v>4.79518951407949</v>
          </cell>
          <cell r="CT306">
            <v>4.80406759739228</v>
          </cell>
          <cell r="CU306">
            <v>4.9656334298266</v>
          </cell>
          <cell r="CV306">
            <v>4.83154957038288</v>
          </cell>
          <cell r="CW306">
            <v>4.84107009879787</v>
          </cell>
          <cell r="CX306">
            <v>5.00412041612085</v>
          </cell>
          <cell r="CY306">
            <v>4.87889969666468</v>
          </cell>
          <cell r="CZ306">
            <v>4.75779976030604</v>
          </cell>
          <cell r="DA306">
            <v>4.80086799179611</v>
          </cell>
        </row>
        <row r="307">
          <cell r="A307">
            <v>8525.74228444211</v>
          </cell>
          <cell r="B307">
            <v>6443.97074520332</v>
          </cell>
          <cell r="C307">
            <v>7554.83690912444</v>
          </cell>
          <cell r="D307">
            <v>6763.88813920076</v>
          </cell>
          <cell r="E307">
            <v>6446.50232604283</v>
          </cell>
          <cell r="F307">
            <v>8098.23092442486</v>
          </cell>
          <cell r="G307">
            <v>8640.45814685322</v>
          </cell>
          <cell r="H307">
            <v>7344.59412058085</v>
          </cell>
          <cell r="I307">
            <v>7574.65669733353</v>
          </cell>
          <cell r="J307">
            <v>9225.31511180212</v>
          </cell>
          <cell r="K307">
            <v>9121.86679673476</v>
          </cell>
          <cell r="L307">
            <v>7900.83567340766</v>
          </cell>
          <cell r="M307">
            <v>9298.83806267455</v>
          </cell>
          <cell r="N307">
            <v>8937.6555100664</v>
          </cell>
          <cell r="O307">
            <v>9988.84975669483</v>
          </cell>
        </row>
        <row r="307">
          <cell r="Z307">
            <v>7015.46793691236</v>
          </cell>
          <cell r="AA307">
            <v>5302.46735605302</v>
          </cell>
          <cell r="AB307">
            <v>6216.55151379383</v>
          </cell>
          <cell r="AC307">
            <v>5565.71366882805</v>
          </cell>
          <cell r="AD307">
            <v>5304.55048542953</v>
          </cell>
          <cell r="AE307">
            <v>6663.6871606696</v>
          </cell>
          <cell r="AF307">
            <v>7109.86270369636</v>
          </cell>
          <cell r="AG307">
            <v>6043.55173350653</v>
          </cell>
          <cell r="AH307">
            <v>6232.86036809159</v>
          </cell>
          <cell r="AI307">
            <v>7591.11643485431</v>
          </cell>
          <cell r="AJ307">
            <v>7505.9932498846</v>
          </cell>
          <cell r="AK307">
            <v>6501.25906840402</v>
          </cell>
          <cell r="AL307">
            <v>7651.61532014363</v>
          </cell>
          <cell r="AM307">
            <v>7354.41367685464</v>
          </cell>
          <cell r="AN307">
            <v>8219.39637122318</v>
          </cell>
        </row>
        <row r="307"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7">
          <cell r="BX307">
            <v>3.89178663435329</v>
          </cell>
          <cell r="BY307">
            <v>3.02165866466571</v>
          </cell>
          <cell r="BZ307">
            <v>3.42661064758865</v>
          </cell>
          <cell r="CA307">
            <v>3.12499019519177</v>
          </cell>
          <cell r="CB307">
            <v>2.95489182927174</v>
          </cell>
          <cell r="CC307">
            <v>3.66026877427862</v>
          </cell>
          <cell r="CD307">
            <v>3.9265226112563</v>
          </cell>
          <cell r="CE307">
            <v>3.29327243277271</v>
          </cell>
          <cell r="CF307">
            <v>3.52927018718218</v>
          </cell>
          <cell r="CG307">
            <v>4.17159211629952</v>
          </cell>
          <cell r="CH307">
            <v>4.14664078991277</v>
          </cell>
          <cell r="CI307">
            <v>3.57725253817205</v>
          </cell>
          <cell r="CJ307">
            <v>4.22296738210557</v>
          </cell>
          <cell r="CK307">
            <v>4.07786357483722</v>
          </cell>
          <cell r="CL307">
            <v>4.66186518150941</v>
          </cell>
          <cell r="CM307">
            <v>4.93872401212039</v>
          </cell>
          <cell r="CN307">
            <v>4.80772629770542</v>
          </cell>
          <cell r="CO307">
            <v>4.97040654297335</v>
          </cell>
          <cell r="CP307">
            <v>4.87954510161051</v>
          </cell>
          <cell r="CQ307">
            <v>4.91829003167127</v>
          </cell>
          <cell r="CR307">
            <v>4.9877968745936</v>
          </cell>
          <cell r="CS307">
            <v>4.96089742223733</v>
          </cell>
          <cell r="CT307">
            <v>5.02772738065562</v>
          </cell>
          <cell r="CU307">
            <v>4.8384875257248</v>
          </cell>
          <cell r="CV307">
            <v>4.98552559640521</v>
          </cell>
          <cell r="CW307">
            <v>4.95928297387186</v>
          </cell>
          <cell r="CX307">
            <v>4.97914768121475</v>
          </cell>
          <cell r="CY307">
            <v>4.96412303184232</v>
          </cell>
          <cell r="CZ307">
            <v>4.94108696795462</v>
          </cell>
          <cell r="DA307">
            <v>4.83044731903714</v>
          </cell>
        </row>
        <row r="308">
          <cell r="A308">
            <v>7837.62346147144</v>
          </cell>
          <cell r="B308">
            <v>7234.7345124845</v>
          </cell>
          <cell r="C308">
            <v>7598.82764196293</v>
          </cell>
          <cell r="D308">
            <v>6934.14599271286</v>
          </cell>
          <cell r="E308">
            <v>7729.5900503336</v>
          </cell>
          <cell r="F308">
            <v>7166.47148326311</v>
          </cell>
          <cell r="G308">
            <v>7785.20665909628</v>
          </cell>
          <cell r="H308">
            <v>8025.46452884953</v>
          </cell>
          <cell r="I308">
            <v>9379.25603117355</v>
          </cell>
          <cell r="J308">
            <v>10039.5294881333</v>
          </cell>
          <cell r="K308">
            <v>8969.98851064764</v>
          </cell>
          <cell r="L308">
            <v>8838.04344656078</v>
          </cell>
          <cell r="M308">
            <v>8291.38106270203</v>
          </cell>
          <cell r="N308">
            <v>8568.43162623331</v>
          </cell>
          <cell r="O308">
            <v>9023.4918307372</v>
          </cell>
        </row>
        <row r="308">
          <cell r="Z308">
            <v>6449.2444482965</v>
          </cell>
          <cell r="AA308">
            <v>5953.15297027296</v>
          </cell>
          <cell r="AB308">
            <v>6252.7496025295</v>
          </cell>
          <cell r="AC308">
            <v>5705.81155971801</v>
          </cell>
          <cell r="AD308">
            <v>6360.3483842745</v>
          </cell>
          <cell r="AE308">
            <v>5896.98224908507</v>
          </cell>
          <cell r="AF308">
            <v>6406.11290805637</v>
          </cell>
          <cell r="AG308">
            <v>6603.81081231047</v>
          </cell>
          <cell r="AH308">
            <v>7717.78781993709</v>
          </cell>
          <cell r="AI308">
            <v>8261.09855023544</v>
          </cell>
          <cell r="AJ308">
            <v>7381.01911733291</v>
          </cell>
          <cell r="AK308">
            <v>7272.4471788843</v>
          </cell>
          <cell r="AL308">
            <v>6822.62213159481</v>
          </cell>
          <cell r="AM308">
            <v>7050.59516672912</v>
          </cell>
          <cell r="AN308">
            <v>7425.04470643518</v>
          </cell>
        </row>
        <row r="308"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8">
          <cell r="BX308">
            <v>3.60252813119956</v>
          </cell>
          <cell r="BY308">
            <v>3.38061442520306</v>
          </cell>
          <cell r="BZ308">
            <v>3.48563350397344</v>
          </cell>
          <cell r="CA308">
            <v>3.22361338358196</v>
          </cell>
          <cell r="CB308">
            <v>3.54759441089245</v>
          </cell>
          <cell r="CC308">
            <v>3.30508897944813</v>
          </cell>
          <cell r="CD308">
            <v>3.54292334415747</v>
          </cell>
          <cell r="CE308">
            <v>3.75539043754085</v>
          </cell>
          <cell r="CF308">
            <v>4.22654323432831</v>
          </cell>
          <cell r="CG308">
            <v>4.65377678460878</v>
          </cell>
          <cell r="CH308">
            <v>4.22671247062577</v>
          </cell>
          <cell r="CI308">
            <v>3.98513621583844</v>
          </cell>
          <cell r="CJ308">
            <v>3.88193207246184</v>
          </cell>
          <cell r="CK308">
            <v>3.9871769667747</v>
          </cell>
          <cell r="CL308">
            <v>4.00110174759952</v>
          </cell>
          <cell r="CM308">
            <v>4.90465646028467</v>
          </cell>
          <cell r="CN308">
            <v>4.82456917184646</v>
          </cell>
          <cell r="CO308">
            <v>4.91469364444647</v>
          </cell>
          <cell r="CP308">
            <v>4.84932855695415</v>
          </cell>
          <cell r="CQ308">
            <v>4.91195159125513</v>
          </cell>
          <cell r="CR308">
            <v>4.88825440143391</v>
          </cell>
          <cell r="CS308">
            <v>4.95381710631431</v>
          </cell>
          <cell r="CT308">
            <v>4.81777665023349</v>
          </cell>
          <cell r="CU308">
            <v>5.00281743067785</v>
          </cell>
          <cell r="CV308">
            <v>4.86339327400218</v>
          </cell>
          <cell r="CW308">
            <v>4.78432595664115</v>
          </cell>
          <cell r="CX308">
            <v>4.99970684557118</v>
          </cell>
          <cell r="CY308">
            <v>4.81515778228771</v>
          </cell>
          <cell r="CZ308">
            <v>4.84470572735945</v>
          </cell>
          <cell r="DA308">
            <v>5.08424667006115</v>
          </cell>
        </row>
        <row r="309">
          <cell r="A309">
            <v>9685.14498219078</v>
          </cell>
          <cell r="B309">
            <v>8312.78875890388</v>
          </cell>
          <cell r="C309">
            <v>7077.43974639635</v>
          </cell>
          <cell r="D309">
            <v>7506.26702631892</v>
          </cell>
          <cell r="E309">
            <v>8662.44308487018</v>
          </cell>
          <cell r="F309">
            <v>8485.58066824473</v>
          </cell>
          <cell r="G309">
            <v>7052.55480464074</v>
          </cell>
          <cell r="H309">
            <v>7279.62463046712</v>
          </cell>
          <cell r="I309">
            <v>7931.07942588795</v>
          </cell>
          <cell r="J309">
            <v>8265.18846562546</v>
          </cell>
          <cell r="K309">
            <v>8032.27664381482</v>
          </cell>
          <cell r="L309">
            <v>8067.03349575793</v>
          </cell>
          <cell r="M309">
            <v>8126.26298874384</v>
          </cell>
          <cell r="N309">
            <v>9805.06256519231</v>
          </cell>
          <cell r="O309">
            <v>9488.63453688007</v>
          </cell>
        </row>
        <row r="309">
          <cell r="Z309">
            <v>7969.4907282027</v>
          </cell>
          <cell r="AA309">
            <v>6840.23760732662</v>
          </cell>
          <cell r="AB309">
            <v>5823.72184846328</v>
          </cell>
          <cell r="AC309">
            <v>6176.58543879957</v>
          </cell>
          <cell r="AD309">
            <v>7127.95316697889</v>
          </cell>
          <cell r="AE309">
            <v>6982.42066415567</v>
          </cell>
          <cell r="AF309">
            <v>5803.24509639009</v>
          </cell>
          <cell r="AG309">
            <v>5990.09112449866</v>
          </cell>
          <cell r="AH309">
            <v>6526.14535615923</v>
          </cell>
          <cell r="AI309">
            <v>6801.06936600037</v>
          </cell>
          <cell r="AJ309">
            <v>6609.41620976762</v>
          </cell>
          <cell r="AK309">
            <v>6638.01613365224</v>
          </cell>
          <cell r="AL309">
            <v>6686.7535450235</v>
          </cell>
          <cell r="AM309">
            <v>8068.16576792967</v>
          </cell>
          <cell r="AN309">
            <v>7807.79070463275</v>
          </cell>
        </row>
        <row r="309"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09">
          <cell r="BX309">
            <v>4.45793350842161</v>
          </cell>
          <cell r="BY309">
            <v>3.82627207985258</v>
          </cell>
          <cell r="BZ309">
            <v>3.29994974680786</v>
          </cell>
          <cell r="CA309">
            <v>3.46780109061718</v>
          </cell>
          <cell r="CB309">
            <v>3.9692142026992</v>
          </cell>
          <cell r="CC309">
            <v>3.95498700155174</v>
          </cell>
          <cell r="CD309">
            <v>3.27200808032425</v>
          </cell>
          <cell r="CE309">
            <v>3.42533354635716</v>
          </cell>
          <cell r="CF309">
            <v>3.6637596355563</v>
          </cell>
          <cell r="CG309">
            <v>3.73027150319755</v>
          </cell>
          <cell r="CH309">
            <v>3.72368858874431</v>
          </cell>
          <cell r="CI309">
            <v>3.74995228991208</v>
          </cell>
          <cell r="CJ309">
            <v>3.78313184422664</v>
          </cell>
          <cell r="CK309">
            <v>4.54953947807629</v>
          </cell>
          <cell r="CL309">
            <v>4.37482830004015</v>
          </cell>
          <cell r="CM309">
            <v>4.89783464286994</v>
          </cell>
          <cell r="CN309">
            <v>4.89781610279433</v>
          </cell>
          <cell r="CO309">
            <v>4.835044030592</v>
          </cell>
          <cell r="CP309">
            <v>4.87979311527075</v>
          </cell>
          <cell r="CQ309">
            <v>4.92002643756557</v>
          </cell>
          <cell r="CR309">
            <v>4.83691087235384</v>
          </cell>
          <cell r="CS309">
            <v>4.85918776593299</v>
          </cell>
          <cell r="CT309">
            <v>4.79112715248523</v>
          </cell>
          <cell r="CU309">
            <v>4.88019195291243</v>
          </cell>
          <cell r="CV309">
            <v>4.99509666794853</v>
          </cell>
          <cell r="CW309">
            <v>4.86291728866297</v>
          </cell>
          <cell r="CX309">
            <v>4.8497538543554</v>
          </cell>
          <cell r="CY309">
            <v>4.84251500619767</v>
          </cell>
          <cell r="CZ309">
            <v>4.85863763888013</v>
          </cell>
          <cell r="DA309">
            <v>4.88961073278154</v>
          </cell>
        </row>
        <row r="310">
          <cell r="A310">
            <v>9485.60067735595</v>
          </cell>
          <cell r="B310">
            <v>7973.95965590173</v>
          </cell>
          <cell r="C310">
            <v>7061.20536025275</v>
          </cell>
          <cell r="D310">
            <v>6267.0315944369</v>
          </cell>
          <cell r="E310">
            <v>6283.8821742066</v>
          </cell>
          <cell r="F310">
            <v>5970.6298247303</v>
          </cell>
          <cell r="G310">
            <v>7543.26731461488</v>
          </cell>
          <cell r="H310">
            <v>8413.37884889196</v>
          </cell>
          <cell r="I310">
            <v>7775.44932583564</v>
          </cell>
          <cell r="J310">
            <v>8093.10126121751</v>
          </cell>
          <cell r="K310">
            <v>9282.33288296568</v>
          </cell>
          <cell r="L310">
            <v>8234.97682057775</v>
          </cell>
          <cell r="M310">
            <v>8447.0733046302</v>
          </cell>
          <cell r="N310">
            <v>8247.22908290108</v>
          </cell>
          <cell r="O310">
            <v>9738.83380424065</v>
          </cell>
        </row>
        <row r="310">
          <cell r="Z310">
            <v>7805.29427165289</v>
          </cell>
          <cell r="AA310">
            <v>6561.42965971342</v>
          </cell>
          <cell r="AB310">
            <v>5810.36326786512</v>
          </cell>
          <cell r="AC310">
            <v>5156.87171199379</v>
          </cell>
          <cell r="AD310">
            <v>5170.73733191857</v>
          </cell>
          <cell r="AE310">
            <v>4912.97539863522</v>
          </cell>
          <cell r="AF310">
            <v>6207.03139031167</v>
          </cell>
          <cell r="AG310">
            <v>6923.00888137395</v>
          </cell>
          <cell r="AH310">
            <v>6398.08401668761</v>
          </cell>
          <cell r="AI310">
            <v>6659.46618065898</v>
          </cell>
          <cell r="AJ310">
            <v>7638.03391512605</v>
          </cell>
          <cell r="AK310">
            <v>6776.20949807541</v>
          </cell>
          <cell r="AL310">
            <v>6950.73460495285</v>
          </cell>
          <cell r="AM310">
            <v>6786.29135964432</v>
          </cell>
          <cell r="AN310">
            <v>8013.66895891802</v>
          </cell>
        </row>
        <row r="310"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0">
          <cell r="BX310">
            <v>4.517380347849</v>
          </cell>
          <cell r="BY310">
            <v>3.59642879409687</v>
          </cell>
          <cell r="BZ310">
            <v>3.15814117109504</v>
          </cell>
          <cell r="CA310">
            <v>2.92070252886239</v>
          </cell>
          <cell r="CB310">
            <v>3.03341899067395</v>
          </cell>
          <cell r="CC310">
            <v>2.72252944956147</v>
          </cell>
          <cell r="CD310">
            <v>3.43715482376351</v>
          </cell>
          <cell r="CE310">
            <v>3.86410485076139</v>
          </cell>
          <cell r="CF310">
            <v>3.63108254932319</v>
          </cell>
          <cell r="CG310">
            <v>3.77081685260593</v>
          </cell>
          <cell r="CH310">
            <v>4.17404119931828</v>
          </cell>
          <cell r="CI310">
            <v>3.70911181649518</v>
          </cell>
          <cell r="CJ310">
            <v>3.75580926442321</v>
          </cell>
          <cell r="CK310">
            <v>4.03230257869987</v>
          </cell>
          <cell r="CL310">
            <v>4.47883454795945</v>
          </cell>
          <cell r="CM310">
            <v>4.73379840104112</v>
          </cell>
          <cell r="CN310">
            <v>4.99843612784983</v>
          </cell>
          <cell r="CO310">
            <v>5.04056108045462</v>
          </cell>
          <cell r="CP310">
            <v>4.83733468563847</v>
          </cell>
          <cell r="CQ310">
            <v>4.67011108344928</v>
          </cell>
          <cell r="CR310">
            <v>4.94400770348745</v>
          </cell>
          <cell r="CS310">
            <v>4.9475703961128</v>
          </cell>
          <cell r="CT310">
            <v>4.90854890142675</v>
          </cell>
          <cell r="CU310">
            <v>4.82748521078398</v>
          </cell>
          <cell r="CV310">
            <v>4.83850410584497</v>
          </cell>
          <cell r="CW310">
            <v>5.01339572758208</v>
          </cell>
          <cell r="CX310">
            <v>5.00522994384034</v>
          </cell>
          <cell r="CY310">
            <v>5.07030766634116</v>
          </cell>
          <cell r="CZ310">
            <v>4.61090870653697</v>
          </cell>
          <cell r="DA310">
            <v>4.90200233712496</v>
          </cell>
        </row>
        <row r="311">
          <cell r="A311">
            <v>9827.09192224193</v>
          </cell>
          <cell r="B311">
            <v>7908.8130326556</v>
          </cell>
          <cell r="C311">
            <v>7551.37299611688</v>
          </cell>
          <cell r="D311">
            <v>7662.08757602753</v>
          </cell>
          <cell r="E311">
            <v>7884.93333981733</v>
          </cell>
          <cell r="F311">
            <v>7259.70863291603</v>
          </cell>
          <cell r="G311">
            <v>7180.56176512232</v>
          </cell>
          <cell r="H311">
            <v>7945.02006037763</v>
          </cell>
          <cell r="I311">
            <v>9162.32420478518</v>
          </cell>
          <cell r="J311">
            <v>7125.09977726523</v>
          </cell>
          <cell r="K311">
            <v>9024.3724902596</v>
          </cell>
          <cell r="L311">
            <v>8577.34107782253</v>
          </cell>
          <cell r="M311">
            <v>8270.16499562542</v>
          </cell>
          <cell r="N311">
            <v>8775.26764617263</v>
          </cell>
          <cell r="O311">
            <v>9556.35842993763</v>
          </cell>
        </row>
        <row r="311">
          <cell r="Z311">
            <v>8086.2927817305</v>
          </cell>
          <cell r="AA311">
            <v>6507.82329544232</v>
          </cell>
          <cell r="AB311">
            <v>6213.70120823332</v>
          </cell>
          <cell r="AC311">
            <v>6304.80349113122</v>
          </cell>
          <cell r="AD311">
            <v>6488.17371962112</v>
          </cell>
          <cell r="AE311">
            <v>5973.70310365662</v>
          </cell>
          <cell r="AF311">
            <v>5908.57653815779</v>
          </cell>
          <cell r="AG311">
            <v>6537.61650682502</v>
          </cell>
          <cell r="AH311">
            <v>7539.28391708038</v>
          </cell>
          <cell r="AI311">
            <v>5862.93924529254</v>
          </cell>
          <cell r="AJ311">
            <v>7425.76936341361</v>
          </cell>
          <cell r="AK311">
            <v>7057.92637260826</v>
          </cell>
          <cell r="AL311">
            <v>6805.16433925749</v>
          </cell>
          <cell r="AM311">
            <v>7220.79166313633</v>
          </cell>
          <cell r="AN311">
            <v>7863.51779377725</v>
          </cell>
        </row>
        <row r="311"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1">
          <cell r="BX311">
            <v>4.41278075275204</v>
          </cell>
          <cell r="BY311">
            <v>3.62930887531807</v>
          </cell>
          <cell r="BZ311">
            <v>3.49056368816937</v>
          </cell>
          <cell r="CA311">
            <v>3.62789935868752</v>
          </cell>
          <cell r="CB311">
            <v>3.67449525051194</v>
          </cell>
          <cell r="CC311">
            <v>3.31471730513151</v>
          </cell>
          <cell r="CD311">
            <v>3.2644129758882</v>
          </cell>
          <cell r="CE311">
            <v>3.65271316022995</v>
          </cell>
          <cell r="CF311">
            <v>4.29024155029387</v>
          </cell>
          <cell r="CG311">
            <v>3.30969118381544</v>
          </cell>
          <cell r="CH311">
            <v>4.1251222564252</v>
          </cell>
          <cell r="CI311">
            <v>3.84753052972529</v>
          </cell>
          <cell r="CJ311">
            <v>3.87627593567132</v>
          </cell>
          <cell r="CK311">
            <v>4.07403139551474</v>
          </cell>
          <cell r="CL311">
            <v>4.35898058250278</v>
          </cell>
          <cell r="CM311">
            <v>5.02046850740207</v>
          </cell>
          <cell r="CN311">
            <v>4.91268543867404</v>
          </cell>
          <cell r="CO311">
            <v>4.87710308348357</v>
          </cell>
          <cell r="CP311">
            <v>4.76127712333409</v>
          </cell>
          <cell r="CQ311">
            <v>4.83762182232901</v>
          </cell>
          <cell r="CR311">
            <v>4.93746777370581</v>
          </cell>
          <cell r="CS311">
            <v>4.95889492108615</v>
          </cell>
          <cell r="CT311">
            <v>4.90355451282217</v>
          </cell>
          <cell r="CU311">
            <v>4.81454765038761</v>
          </cell>
          <cell r="CV311">
            <v>4.85327674253264</v>
          </cell>
          <cell r="CW311">
            <v>4.9318716716105</v>
          </cell>
          <cell r="CX311">
            <v>5.02576508050971</v>
          </cell>
          <cell r="CY311">
            <v>4.80984485376955</v>
          </cell>
          <cell r="CZ311">
            <v>4.85587589719796</v>
          </cell>
          <cell r="DA311">
            <v>4.94241347460724</v>
          </cell>
        </row>
        <row r="312">
          <cell r="A312">
            <v>7675.60478232686</v>
          </cell>
          <cell r="B312">
            <v>6316.75954256732</v>
          </cell>
          <cell r="C312">
            <v>7571.4688798621</v>
          </cell>
          <cell r="D312">
            <v>6791.52127701881</v>
          </cell>
          <cell r="E312">
            <v>8343.89299343466</v>
          </cell>
          <cell r="F312">
            <v>7651.29610149792</v>
          </cell>
          <cell r="G312">
            <v>8631.56630533685</v>
          </cell>
          <cell r="H312">
            <v>7243.63132797063</v>
          </cell>
          <cell r="I312">
            <v>7885.11642992773</v>
          </cell>
          <cell r="J312">
            <v>8242.46356776828</v>
          </cell>
          <cell r="K312">
            <v>9286.94921126371</v>
          </cell>
          <cell r="L312">
            <v>8431.06019519361</v>
          </cell>
          <cell r="M312">
            <v>8460.06873028815</v>
          </cell>
          <cell r="N312">
            <v>8374.49935266666</v>
          </cell>
          <cell r="O312">
            <v>9950.29395897435</v>
          </cell>
        </row>
        <row r="312">
          <cell r="Z312">
            <v>6315.9262208861</v>
          </cell>
          <cell r="AA312">
            <v>5197.79070931253</v>
          </cell>
          <cell r="AB312">
            <v>6230.2372497151</v>
          </cell>
          <cell r="AC312">
            <v>5588.45179366119</v>
          </cell>
          <cell r="AD312">
            <v>6865.83194888338</v>
          </cell>
          <cell r="AE312">
            <v>6295.92364923257</v>
          </cell>
          <cell r="AF312">
            <v>7102.54598839147</v>
          </cell>
          <cell r="AG312">
            <v>5960.4737784444</v>
          </cell>
          <cell r="AH312">
            <v>6488.32437662625</v>
          </cell>
          <cell r="AI312">
            <v>6782.3700214779</v>
          </cell>
          <cell r="AJ312">
            <v>7641.83249383985</v>
          </cell>
          <cell r="AK312">
            <v>6937.5581034736</v>
          </cell>
          <cell r="AL312">
            <v>6961.42798377997</v>
          </cell>
          <cell r="AM312">
            <v>6891.01661019428</v>
          </cell>
          <cell r="AN312">
            <v>8187.67045767032</v>
          </cell>
        </row>
        <row r="312"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2">
          <cell r="BX312">
            <v>3.6681822367818</v>
          </cell>
          <cell r="BY312">
            <v>2.91640523608633</v>
          </cell>
          <cell r="BZ312">
            <v>3.41778264961246</v>
          </cell>
          <cell r="CA312">
            <v>3.15237325295557</v>
          </cell>
          <cell r="CB312">
            <v>3.79194754585166</v>
          </cell>
          <cell r="CC312">
            <v>3.57780000361263</v>
          </cell>
          <cell r="CD312">
            <v>3.99654088468302</v>
          </cell>
          <cell r="CE312">
            <v>3.39016292811732</v>
          </cell>
          <cell r="CF312">
            <v>3.66631670432001</v>
          </cell>
          <cell r="CG312">
            <v>3.82220521569261</v>
          </cell>
          <cell r="CH312">
            <v>4.11861230307063</v>
          </cell>
          <cell r="CI312">
            <v>3.78283151303131</v>
          </cell>
          <cell r="CJ312">
            <v>3.94064986421536</v>
          </cell>
          <cell r="CK312">
            <v>3.9569618040792</v>
          </cell>
          <cell r="CL312">
            <v>4.75515261863952</v>
          </cell>
          <cell r="CM312">
            <v>4.71729765249168</v>
          </cell>
          <cell r="CN312">
            <v>4.88290252501991</v>
          </cell>
          <cell r="CO312">
            <v>4.99421551918752</v>
          </cell>
          <cell r="CP312">
            <v>4.85692067638041</v>
          </cell>
          <cell r="CQ312">
            <v>4.96064311613958</v>
          </cell>
          <cell r="CR312">
            <v>4.82114871454284</v>
          </cell>
          <cell r="CS312">
            <v>4.86896810683458</v>
          </cell>
          <cell r="CT312">
            <v>4.81689685501095</v>
          </cell>
          <cell r="CU312">
            <v>4.84852581008437</v>
          </cell>
          <cell r="CV312">
            <v>4.86154840639941</v>
          </cell>
          <cell r="CW312">
            <v>5.08339358982003</v>
          </cell>
          <cell r="CX312">
            <v>5.02454535370952</v>
          </cell>
          <cell r="CY312">
            <v>4.83991374321483</v>
          </cell>
          <cell r="CZ312">
            <v>4.77121046321786</v>
          </cell>
          <cell r="DA312">
            <v>4.7174035526643</v>
          </cell>
        </row>
        <row r="313">
          <cell r="A313">
            <v>9029.26182913166</v>
          </cell>
          <cell r="B313">
            <v>7705.53785978145</v>
          </cell>
          <cell r="C313">
            <v>6981.90856704012</v>
          </cell>
          <cell r="D313">
            <v>7229.12210718667</v>
          </cell>
          <cell r="E313">
            <v>7331.81204405766</v>
          </cell>
          <cell r="F313">
            <v>6429.51958324571</v>
          </cell>
          <cell r="G313">
            <v>7859.66839248306</v>
          </cell>
          <cell r="H313">
            <v>6849.32219931948</v>
          </cell>
          <cell r="I313">
            <v>8681.22048944014</v>
          </cell>
          <cell r="J313">
            <v>8229.44808065269</v>
          </cell>
          <cell r="K313">
            <v>8180.51023521621</v>
          </cell>
          <cell r="L313">
            <v>7892.14546775015</v>
          </cell>
          <cell r="M313">
            <v>7545.70443642705</v>
          </cell>
          <cell r="N313">
            <v>8427.39049475921</v>
          </cell>
          <cell r="O313">
            <v>10225.9582461961</v>
          </cell>
        </row>
        <row r="313">
          <cell r="Z313">
            <v>7429.79259082834</v>
          </cell>
          <cell r="AA313">
            <v>6340.55686747731</v>
          </cell>
          <cell r="AB313">
            <v>5745.11333516444</v>
          </cell>
          <cell r="AC313">
            <v>5948.53476248503</v>
          </cell>
          <cell r="AD313">
            <v>6033.03391053888</v>
          </cell>
          <cell r="AE313">
            <v>5290.57611421361</v>
          </cell>
          <cell r="AF313">
            <v>6467.3842772432</v>
          </cell>
          <cell r="AG313">
            <v>5636.01369544002</v>
          </cell>
          <cell r="AH313">
            <v>7143.4042884536</v>
          </cell>
          <cell r="AI313">
            <v>6771.66013493707</v>
          </cell>
          <cell r="AJ313">
            <v>6731.39127926362</v>
          </cell>
          <cell r="AK313">
            <v>6494.10827060584</v>
          </cell>
          <cell r="AL313">
            <v>6209.03679340283</v>
          </cell>
          <cell r="AM313">
            <v>6934.53846425901</v>
          </cell>
          <cell r="AN313">
            <v>8414.50278544134</v>
          </cell>
        </row>
        <row r="313"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3">
          <cell r="BX313">
            <v>4.27844292208187</v>
          </cell>
          <cell r="BY313">
            <v>3.5201912063358</v>
          </cell>
          <cell r="BZ313">
            <v>3.19232992973354</v>
          </cell>
          <cell r="CA313">
            <v>3.25999634641378</v>
          </cell>
          <cell r="CB313">
            <v>3.3520325919049</v>
          </cell>
          <cell r="CC313">
            <v>2.86564217601745</v>
          </cell>
          <cell r="CD313">
            <v>3.57733081694007</v>
          </cell>
          <cell r="CE313">
            <v>3.1469425981339</v>
          </cell>
          <cell r="CF313">
            <v>4.12452908267193</v>
          </cell>
          <cell r="CG313">
            <v>3.7413269700897</v>
          </cell>
          <cell r="CH313">
            <v>3.74320780079444</v>
          </cell>
          <cell r="CI313">
            <v>3.73451620017658</v>
          </cell>
          <cell r="CJ313">
            <v>3.48597679923443</v>
          </cell>
          <cell r="CK313">
            <v>3.862673844938</v>
          </cell>
          <cell r="CL313">
            <v>4.64870686272231</v>
          </cell>
          <cell r="CM313">
            <v>4.75771127720241</v>
          </cell>
          <cell r="CN313">
            <v>4.93478554424948</v>
          </cell>
          <cell r="CO313">
            <v>4.93057950811835</v>
          </cell>
          <cell r="CP313">
            <v>4.99919441062743</v>
          </cell>
          <cell r="CQ313">
            <v>4.93099621668075</v>
          </cell>
          <cell r="CR313">
            <v>5.05810851101496</v>
          </cell>
          <cell r="CS313">
            <v>4.95309546146451</v>
          </cell>
          <cell r="CT313">
            <v>4.90670958578046</v>
          </cell>
          <cell r="CU313">
            <v>4.74501943398085</v>
          </cell>
          <cell r="CV313">
            <v>4.9588003584543</v>
          </cell>
          <cell r="CW313">
            <v>4.92683518250828</v>
          </cell>
          <cell r="CX313">
            <v>4.76422553820314</v>
          </cell>
          <cell r="CY313">
            <v>4.87985453939017</v>
          </cell>
          <cell r="CZ313">
            <v>4.91854510144975</v>
          </cell>
          <cell r="DA313">
            <v>4.95910647189747</v>
          </cell>
        </row>
        <row r="314">
          <cell r="A314">
            <v>9208.79111008808</v>
          </cell>
          <cell r="B314">
            <v>8079.57993931261</v>
          </cell>
          <cell r="C314">
            <v>6865.62835763206</v>
          </cell>
          <cell r="D314">
            <v>6761.27632185721</v>
          </cell>
          <cell r="E314">
            <v>6785.39402526223</v>
          </cell>
          <cell r="F314">
            <v>7057.29381233714</v>
          </cell>
          <cell r="G314">
            <v>7267.2168064453</v>
          </cell>
          <cell r="H314">
            <v>7964.67838731659</v>
          </cell>
          <cell r="I314">
            <v>6993.793699235</v>
          </cell>
          <cell r="J314">
            <v>6974.55414107754</v>
          </cell>
          <cell r="K314">
            <v>8759.91179263644</v>
          </cell>
          <cell r="L314">
            <v>7943.9134318012</v>
          </cell>
          <cell r="M314">
            <v>8893.68429089756</v>
          </cell>
          <cell r="N314">
            <v>9416.28169742399</v>
          </cell>
          <cell r="O314">
            <v>9207.91514197709</v>
          </cell>
        </row>
        <row r="314">
          <cell r="Z314">
            <v>7577.51954201533</v>
          </cell>
          <cell r="AA314">
            <v>6648.34006434866</v>
          </cell>
          <cell r="AB314">
            <v>5649.43133428009</v>
          </cell>
          <cell r="AC314">
            <v>5563.56451627107</v>
          </cell>
          <cell r="AD314">
            <v>5583.4099407872</v>
          </cell>
          <cell r="AE314">
            <v>5807.14462272313</v>
          </cell>
          <cell r="AF314">
            <v>5979.88125787499</v>
          </cell>
          <cell r="AG314">
            <v>6553.79250156336</v>
          </cell>
          <cell r="AH314">
            <v>5754.8931010848</v>
          </cell>
          <cell r="AI314">
            <v>5739.06169322952</v>
          </cell>
          <cell r="AJ314">
            <v>7208.15598936942</v>
          </cell>
          <cell r="AK314">
            <v>6536.70590959641</v>
          </cell>
          <cell r="AL314">
            <v>7318.23164508142</v>
          </cell>
          <cell r="AM314">
            <v>7748.25465388031</v>
          </cell>
          <cell r="AN314">
            <v>7576.79874539829</v>
          </cell>
        </row>
        <row r="314"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4">
          <cell r="BX314">
            <v>4.30352055878527</v>
          </cell>
          <cell r="BY314">
            <v>3.75477238458763</v>
          </cell>
          <cell r="BZ314">
            <v>3.05334125101772</v>
          </cell>
          <cell r="CA314">
            <v>3.21907330861681</v>
          </cell>
          <cell r="CB314">
            <v>3.10408119272582</v>
          </cell>
          <cell r="CC314">
            <v>3.11889856126951</v>
          </cell>
          <cell r="CD314">
            <v>3.33810806772962</v>
          </cell>
          <cell r="CE314">
            <v>3.59514993728001</v>
          </cell>
          <cell r="CF314">
            <v>3.22422043517158</v>
          </cell>
          <cell r="CG314">
            <v>3.20257924823878</v>
          </cell>
          <cell r="CH314">
            <v>4.06391080524064</v>
          </cell>
          <cell r="CI314">
            <v>3.6931321113541</v>
          </cell>
          <cell r="CJ314">
            <v>4.04683315065647</v>
          </cell>
          <cell r="CK314">
            <v>4.23825513431723</v>
          </cell>
          <cell r="CL314">
            <v>4.0993690201089</v>
          </cell>
          <cell r="CM314">
            <v>4.82403353923576</v>
          </cell>
          <cell r="CN314">
            <v>4.85106111572844</v>
          </cell>
          <cell r="CO314">
            <v>5.06916613443119</v>
          </cell>
          <cell r="CP314">
            <v>4.73510263637992</v>
          </cell>
          <cell r="CQ314">
            <v>4.92803267267967</v>
          </cell>
          <cell r="CR314">
            <v>5.10115508894866</v>
          </cell>
          <cell r="CS314">
            <v>4.90794066295405</v>
          </cell>
          <cell r="CT314">
            <v>4.99439417213259</v>
          </cell>
          <cell r="CU314">
            <v>4.89012173049263</v>
          </cell>
          <cell r="CV314">
            <v>4.90962298666814</v>
          </cell>
          <cell r="CW314">
            <v>4.85945029801053</v>
          </cell>
          <cell r="CX314">
            <v>4.84921274787445</v>
          </cell>
          <cell r="CY314">
            <v>4.95447896321086</v>
          </cell>
          <cell r="CZ314">
            <v>5.00868736529182</v>
          </cell>
          <cell r="DA314">
            <v>5.06379216540188</v>
          </cell>
        </row>
        <row r="315">
          <cell r="A315">
            <v>8965.967265559</v>
          </cell>
          <cell r="B315">
            <v>7499.08435868287</v>
          </cell>
          <cell r="C315">
            <v>7229.44897363795</v>
          </cell>
          <cell r="D315">
            <v>6774.47919462081</v>
          </cell>
          <cell r="E315">
            <v>6338.38420018604</v>
          </cell>
          <cell r="F315">
            <v>6361.35834464548</v>
          </cell>
          <cell r="G315">
            <v>7210.81250446117</v>
          </cell>
          <cell r="H315">
            <v>8780.85281276787</v>
          </cell>
          <cell r="I315">
            <v>8476.91855582165</v>
          </cell>
          <cell r="J315">
            <v>8164.30351119113</v>
          </cell>
          <cell r="K315">
            <v>8577.49308568425</v>
          </cell>
          <cell r="L315">
            <v>8408.26502934117</v>
          </cell>
          <cell r="M315">
            <v>8362.78732747909</v>
          </cell>
          <cell r="N315">
            <v>9039.6070031487</v>
          </cell>
          <cell r="O315">
            <v>8160.95564678514</v>
          </cell>
        </row>
        <row r="315">
          <cell r="Z315">
            <v>7377.71020708855</v>
          </cell>
          <cell r="AA315">
            <v>6170.67512943048</v>
          </cell>
          <cell r="AB315">
            <v>5948.80372687922</v>
          </cell>
          <cell r="AC315">
            <v>5574.42859443084</v>
          </cell>
          <cell r="AD315">
            <v>5215.58471329594</v>
          </cell>
          <cell r="AE315">
            <v>5234.48915216542</v>
          </cell>
          <cell r="AF315">
            <v>5933.46857509947</v>
          </cell>
          <cell r="AG315">
            <v>7225.38745736327</v>
          </cell>
          <cell r="AH315">
            <v>6975.2929830761</v>
          </cell>
          <cell r="AI315">
            <v>6718.05546063727</v>
          </cell>
          <cell r="AJ315">
            <v>7058.05145336304</v>
          </cell>
          <cell r="AK315">
            <v>6918.8009384293</v>
          </cell>
          <cell r="AL315">
            <v>6881.37928661136</v>
          </cell>
          <cell r="AM315">
            <v>7438.30519116236</v>
          </cell>
          <cell r="AN315">
            <v>6715.30064649749</v>
          </cell>
        </row>
        <row r="315"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5">
          <cell r="BX315">
            <v>4.05153616488303</v>
          </cell>
          <cell r="BY315">
            <v>3.46181569972048</v>
          </cell>
          <cell r="BZ315">
            <v>3.32859988521426</v>
          </cell>
          <cell r="CA315">
            <v>3.1290147708368</v>
          </cell>
          <cell r="CB315">
            <v>2.87782255098984</v>
          </cell>
          <cell r="CC315">
            <v>2.94516758156018</v>
          </cell>
          <cell r="CD315">
            <v>3.265261554454</v>
          </cell>
          <cell r="CE315">
            <v>4.1704893697507</v>
          </cell>
          <cell r="CF315">
            <v>3.94072483813835</v>
          </cell>
          <cell r="CG315">
            <v>3.70076856223791</v>
          </cell>
          <cell r="CH315">
            <v>4.23063022801294</v>
          </cell>
          <cell r="CI315">
            <v>3.82464752093994</v>
          </cell>
          <cell r="CJ315">
            <v>3.87684906108247</v>
          </cell>
          <cell r="CK315">
            <v>4.21937858746079</v>
          </cell>
          <cell r="CL315">
            <v>3.72521440273508</v>
          </cell>
          <cell r="CM315">
            <v>4.98894835301032</v>
          </cell>
          <cell r="CN315">
            <v>4.88355265708648</v>
          </cell>
          <cell r="CO315">
            <v>4.89638074999806</v>
          </cell>
          <cell r="CP315">
            <v>4.88089965262304</v>
          </cell>
          <cell r="CQ315">
            <v>4.96530725363776</v>
          </cell>
          <cell r="CR315">
            <v>4.86935489175769</v>
          </cell>
          <cell r="CS315">
            <v>4.97849192686251</v>
          </cell>
          <cell r="CT315">
            <v>4.74658494961017</v>
          </cell>
          <cell r="CU315">
            <v>4.84946108124693</v>
          </cell>
          <cell r="CV315">
            <v>4.97346188756966</v>
          </cell>
          <cell r="CW315">
            <v>4.57074389093327</v>
          </cell>
          <cell r="CX315">
            <v>4.95617410640154</v>
          </cell>
          <cell r="CY315">
            <v>4.86299405493427</v>
          </cell>
          <cell r="CZ315">
            <v>4.82983878064747</v>
          </cell>
          <cell r="DA315">
            <v>4.9387986767953</v>
          </cell>
        </row>
        <row r="316">
          <cell r="A316">
            <v>8960.96968081095</v>
          </cell>
          <cell r="B316">
            <v>8317.39511060933</v>
          </cell>
          <cell r="C316">
            <v>7270.54596081125</v>
          </cell>
          <cell r="D316">
            <v>7462.30055422653</v>
          </cell>
          <cell r="E316">
            <v>7649.38513239817</v>
          </cell>
          <cell r="F316">
            <v>8650.64223273867</v>
          </cell>
          <cell r="G316">
            <v>8272.36097285918</v>
          </cell>
          <cell r="H316">
            <v>7381.03618402356</v>
          </cell>
          <cell r="I316">
            <v>7160.27372214029</v>
          </cell>
          <cell r="J316">
            <v>8254.58874166582</v>
          </cell>
          <cell r="K316">
            <v>7716.51485057727</v>
          </cell>
          <cell r="L316">
            <v>7968.80948914022</v>
          </cell>
          <cell r="M316">
            <v>8336.93127270317</v>
          </cell>
          <cell r="N316">
            <v>9585.03573768254</v>
          </cell>
          <cell r="O316">
            <v>9199.73191599508</v>
          </cell>
        </row>
        <row r="316">
          <cell r="Z316">
            <v>7373.59790878158</v>
          </cell>
          <cell r="AA316">
            <v>6844.02797672997</v>
          </cell>
          <cell r="AB316">
            <v>5982.62067632469</v>
          </cell>
          <cell r="AC316">
            <v>6140.40731319212</v>
          </cell>
          <cell r="AD316">
            <v>6294.35119465907</v>
          </cell>
          <cell r="AE316">
            <v>7118.24275151067</v>
          </cell>
          <cell r="AF316">
            <v>6806.97131480984</v>
          </cell>
          <cell r="AG316">
            <v>6073.53834571081</v>
          </cell>
          <cell r="AH316">
            <v>5891.88237707544</v>
          </cell>
          <cell r="AI316">
            <v>6792.34730742787</v>
          </cell>
          <cell r="AJ316">
            <v>6349.58936276072</v>
          </cell>
          <cell r="AK316">
            <v>6557.19180820681</v>
          </cell>
          <cell r="AL316">
            <v>6860.1034472529</v>
          </cell>
          <cell r="AM316">
            <v>7887.11512129306</v>
          </cell>
          <cell r="AN316">
            <v>7570.06511944738</v>
          </cell>
        </row>
        <row r="316"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6">
          <cell r="BX316">
            <v>4.1079497602768</v>
          </cell>
          <cell r="BY316">
            <v>3.73955821668502</v>
          </cell>
          <cell r="BZ316">
            <v>3.4197606112265</v>
          </cell>
          <cell r="CA316">
            <v>3.50406518098712</v>
          </cell>
          <cell r="CB316">
            <v>3.56324611357721</v>
          </cell>
          <cell r="CC316">
            <v>4.0526887397618</v>
          </cell>
          <cell r="CD316">
            <v>3.75463757070404</v>
          </cell>
          <cell r="CE316">
            <v>3.30887161957446</v>
          </cell>
          <cell r="CF316">
            <v>3.38506019134983</v>
          </cell>
          <cell r="CG316">
            <v>3.68809844881787</v>
          </cell>
          <cell r="CH316">
            <v>3.4837882756353</v>
          </cell>
          <cell r="CI316">
            <v>3.71168290802162</v>
          </cell>
          <cell r="CJ316">
            <v>3.8179407095351</v>
          </cell>
          <cell r="CK316">
            <v>4.48717116491787</v>
          </cell>
          <cell r="CL316">
            <v>4.12111682220664</v>
          </cell>
          <cell r="CM316">
            <v>4.9176935661671</v>
          </cell>
          <cell r="CN316">
            <v>5.01416490761413</v>
          </cell>
          <cell r="CO316">
            <v>4.79294998754114</v>
          </cell>
          <cell r="CP316">
            <v>4.80100479467501</v>
          </cell>
          <cell r="CQ316">
            <v>4.83963140459981</v>
          </cell>
          <cell r="CR316">
            <v>4.81212256552224</v>
          </cell>
          <cell r="CS316">
            <v>4.96698712665204</v>
          </cell>
          <cell r="CT316">
            <v>5.02885363871542</v>
          </cell>
          <cell r="CU316">
            <v>4.76864297423318</v>
          </cell>
          <cell r="CV316">
            <v>5.04573588897731</v>
          </cell>
          <cell r="CW316">
            <v>4.9934536384155</v>
          </cell>
          <cell r="CX316">
            <v>4.84009801180885</v>
          </cell>
          <cell r="CY316">
            <v>4.92275951749</v>
          </cell>
          <cell r="CZ316">
            <v>4.81562520900195</v>
          </cell>
          <cell r="DA316">
            <v>5.03259318568335</v>
          </cell>
        </row>
        <row r="317">
          <cell r="A317">
            <v>9256.88278783004</v>
          </cell>
          <cell r="B317">
            <v>7198.80925297789</v>
          </cell>
          <cell r="C317">
            <v>6828.6362021104</v>
          </cell>
          <cell r="D317">
            <v>7642.43334226756</v>
          </cell>
          <cell r="E317">
            <v>7330.87271736613</v>
          </cell>
          <cell r="F317">
            <v>8422.84117731041</v>
          </cell>
          <cell r="G317">
            <v>7065.83809978299</v>
          </cell>
          <cell r="H317">
            <v>8674.40850696069</v>
          </cell>
          <cell r="I317">
            <v>7799.30807262733</v>
          </cell>
          <cell r="J317">
            <v>7702.02345700968</v>
          </cell>
          <cell r="K317">
            <v>8104.17437646941</v>
          </cell>
          <cell r="L317">
            <v>8256.76415258777</v>
          </cell>
          <cell r="M317">
            <v>9071.67467483411</v>
          </cell>
          <cell r="N317">
            <v>9356.58590798253</v>
          </cell>
          <cell r="O317">
            <v>8340.01812055092</v>
          </cell>
        </row>
        <row r="317">
          <cell r="Z317">
            <v>7617.09212255729</v>
          </cell>
          <cell r="AA317">
            <v>5923.59161387895</v>
          </cell>
          <cell r="AB317">
            <v>5618.99207487941</v>
          </cell>
          <cell r="AC317">
            <v>6288.63086449445</v>
          </cell>
          <cell r="AD317">
            <v>6032.26097886128</v>
          </cell>
          <cell r="AE317">
            <v>6930.79502590114</v>
          </cell>
          <cell r="AF317">
            <v>5814.17535067857</v>
          </cell>
          <cell r="AG317">
            <v>7137.79900001336</v>
          </cell>
          <cell r="AH317">
            <v>6417.71635690478</v>
          </cell>
          <cell r="AI317">
            <v>6337.66501605368</v>
          </cell>
          <cell r="AJ317">
            <v>6668.57777263769</v>
          </cell>
          <cell r="AK317">
            <v>6794.13735984365</v>
          </cell>
          <cell r="AL317">
            <v>7464.69230386349</v>
          </cell>
          <cell r="AM317">
            <v>7699.13354713991</v>
          </cell>
          <cell r="AN317">
            <v>6862.64348205333</v>
          </cell>
        </row>
        <row r="317"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7">
          <cell r="BX317">
            <v>4.29649901902048</v>
          </cell>
          <cell r="BY317">
            <v>3.33403524872253</v>
          </cell>
          <cell r="BZ317">
            <v>3.05310008474869</v>
          </cell>
          <cell r="CA317">
            <v>3.50466090574733</v>
          </cell>
          <cell r="CB317">
            <v>3.38296273723144</v>
          </cell>
          <cell r="CC317">
            <v>3.91782834553063</v>
          </cell>
          <cell r="CD317">
            <v>3.25166900410976</v>
          </cell>
          <cell r="CE317">
            <v>3.98946210669905</v>
          </cell>
          <cell r="CF317">
            <v>3.66245493494183</v>
          </cell>
          <cell r="CG317">
            <v>3.59673306937719</v>
          </cell>
          <cell r="CH317">
            <v>3.71421834152499</v>
          </cell>
          <cell r="CI317">
            <v>3.77167508613948</v>
          </cell>
          <cell r="CJ317">
            <v>4.16095974330675</v>
          </cell>
          <cell r="CK317">
            <v>4.3082919125252</v>
          </cell>
          <cell r="CL317">
            <v>3.82980441171145</v>
          </cell>
          <cell r="CM317">
            <v>4.85715124078174</v>
          </cell>
          <cell r="CN317">
            <v>4.86768042612465</v>
          </cell>
          <cell r="CO317">
            <v>5.04225161572233</v>
          </cell>
          <cell r="CP317">
            <v>4.91606067448493</v>
          </cell>
          <cell r="CQ317">
            <v>4.88528656433394</v>
          </cell>
          <cell r="CR317">
            <v>4.84668491019482</v>
          </cell>
          <cell r="CS317">
            <v>4.89879121029011</v>
          </cell>
          <cell r="CT317">
            <v>4.90181713114387</v>
          </cell>
          <cell r="CU317">
            <v>4.80081935526789</v>
          </cell>
          <cell r="CV317">
            <v>4.82756586671415</v>
          </cell>
          <cell r="CW317">
            <v>4.91895586351474</v>
          </cell>
          <cell r="CX317">
            <v>4.93522759340553</v>
          </cell>
          <cell r="CY317">
            <v>4.91502274788991</v>
          </cell>
          <cell r="CZ317">
            <v>4.89602770559323</v>
          </cell>
          <cell r="DA317">
            <v>4.90932719880794</v>
          </cell>
        </row>
        <row r="318">
          <cell r="A318">
            <v>8612.34422917605</v>
          </cell>
          <cell r="B318">
            <v>7054.86566107417</v>
          </cell>
          <cell r="C318">
            <v>7080.74399952496</v>
          </cell>
          <cell r="D318">
            <v>7793.97904771874</v>
          </cell>
          <cell r="E318">
            <v>7287.01218023847</v>
          </cell>
          <cell r="F318">
            <v>7281.45270055892</v>
          </cell>
          <cell r="G318">
            <v>7490.70725943233</v>
          </cell>
          <cell r="H318">
            <v>8306.05170932085</v>
          </cell>
          <cell r="I318">
            <v>7695.64467005068</v>
          </cell>
          <cell r="J318">
            <v>8188.82577538975</v>
          </cell>
          <cell r="K318">
            <v>9167.53208298766</v>
          </cell>
          <cell r="L318">
            <v>9299.48251900907</v>
          </cell>
          <cell r="M318">
            <v>8682.10717719343</v>
          </cell>
          <cell r="N318">
            <v>9739.73802006735</v>
          </cell>
          <cell r="O318">
            <v>8998.40917847098</v>
          </cell>
        </row>
        <row r="318">
          <cell r="Z318">
            <v>7086.728965722</v>
          </cell>
          <cell r="AA318">
            <v>5805.14660111246</v>
          </cell>
          <cell r="AB318">
            <v>5826.44077675197</v>
          </cell>
          <cell r="AC318">
            <v>6413.33133069428</v>
          </cell>
          <cell r="AD318">
            <v>5996.17002259622</v>
          </cell>
          <cell r="AE318">
            <v>5991.59536503134</v>
          </cell>
          <cell r="AF318">
            <v>6163.78197347574</v>
          </cell>
          <cell r="AG318">
            <v>6834.69397795544</v>
          </cell>
          <cell r="AH318">
            <v>6332.4161856417</v>
          </cell>
          <cell r="AI318">
            <v>6738.23378089213</v>
          </cell>
          <cell r="AJ318">
            <v>7543.56925685842</v>
          </cell>
          <cell r="AK318">
            <v>7652.14561564175</v>
          </cell>
          <cell r="AL318">
            <v>7144.13390580488</v>
          </cell>
          <cell r="AM318">
            <v>8014.4129993697</v>
          </cell>
          <cell r="AN318">
            <v>7404.40526685612</v>
          </cell>
        </row>
        <row r="318"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8">
          <cell r="BX318">
            <v>3.88484022539359</v>
          </cell>
          <cell r="BY318">
            <v>3.26236254734704</v>
          </cell>
          <cell r="BZ318">
            <v>3.27496746627978</v>
          </cell>
          <cell r="CA318">
            <v>3.60234178344515</v>
          </cell>
          <cell r="CB318">
            <v>3.32038375103869</v>
          </cell>
          <cell r="CC318">
            <v>3.323305614209</v>
          </cell>
          <cell r="CD318">
            <v>3.5166822991543</v>
          </cell>
          <cell r="CE318">
            <v>3.76766730479698</v>
          </cell>
          <cell r="CF318">
            <v>3.57074846128667</v>
          </cell>
          <cell r="CG318">
            <v>3.83094019853911</v>
          </cell>
          <cell r="CH318">
            <v>4.314561319193</v>
          </cell>
          <cell r="CI318">
            <v>4.29273451134673</v>
          </cell>
          <cell r="CJ318">
            <v>4.01859968589752</v>
          </cell>
          <cell r="CK318">
            <v>4.44842085288297</v>
          </cell>
          <cell r="CL318">
            <v>4.20206271138628</v>
          </cell>
          <cell r="CM318">
            <v>4.99781063570807</v>
          </cell>
          <cell r="CN318">
            <v>4.87515136809614</v>
          </cell>
          <cell r="CO318">
            <v>4.87420153253894</v>
          </cell>
          <cell r="CP318">
            <v>4.87759680377173</v>
          </cell>
          <cell r="CQ318">
            <v>4.94757964963149</v>
          </cell>
          <cell r="CR318">
            <v>4.93945838054267</v>
          </cell>
          <cell r="CS318">
            <v>4.80199018944492</v>
          </cell>
          <cell r="CT318">
            <v>4.96996880718714</v>
          </cell>
          <cell r="CU318">
            <v>4.85866916368082</v>
          </cell>
          <cell r="CV318">
            <v>4.81889915045855</v>
          </cell>
          <cell r="CW318">
            <v>4.79013079279969</v>
          </cell>
          <cell r="CX318">
            <v>4.88378269217269</v>
          </cell>
          <cell r="CY318">
            <v>4.87059451918845</v>
          </cell>
          <cell r="CZ318">
            <v>4.93597539775353</v>
          </cell>
          <cell r="DA318">
            <v>4.82763900025438</v>
          </cell>
        </row>
        <row r="319">
          <cell r="A319">
            <v>8780.94975874056</v>
          </cell>
          <cell r="B319">
            <v>7572.52220302944</v>
          </cell>
          <cell r="C319">
            <v>7193.23645919468</v>
          </cell>
          <cell r="D319">
            <v>7864.00989217316</v>
          </cell>
          <cell r="E319">
            <v>7205.41673925151</v>
          </cell>
          <cell r="F319">
            <v>7100.80909186849</v>
          </cell>
          <cell r="G319">
            <v>7007.72024632383</v>
          </cell>
          <cell r="H319">
            <v>8956.75797080754</v>
          </cell>
          <cell r="I319">
            <v>9146.06689652674</v>
          </cell>
          <cell r="J319">
            <v>8120.0665975805</v>
          </cell>
          <cell r="K319">
            <v>7958.37375393162</v>
          </cell>
          <cell r="L319">
            <v>9230.77350092881</v>
          </cell>
          <cell r="M319">
            <v>8030.7595311201</v>
          </cell>
          <cell r="N319">
            <v>8897.14497689282</v>
          </cell>
          <cell r="O319">
            <v>8362.68051786316</v>
          </cell>
        </row>
        <row r="319">
          <cell r="Z319">
            <v>7225.46723004938</v>
          </cell>
          <cell r="AA319">
            <v>6231.10398420708</v>
          </cell>
          <cell r="AB319">
            <v>5919.00600070877</v>
          </cell>
          <cell r="AC319">
            <v>6470.95671127392</v>
          </cell>
          <cell r="AD319">
            <v>5929.02863115553</v>
          </cell>
          <cell r="AE319">
            <v>5842.95148130892</v>
          </cell>
          <cell r="AF319">
            <v>5766.35265983218</v>
          </cell>
          <cell r="AG319">
            <v>7370.13227312163</v>
          </cell>
          <cell r="AH319">
            <v>7525.90647485629</v>
          </cell>
          <cell r="AI319">
            <v>6681.65480029481</v>
          </cell>
          <cell r="AJ319">
            <v>6548.60468894945</v>
          </cell>
          <cell r="AK319">
            <v>7595.60790933571</v>
          </cell>
          <cell r="AL319">
            <v>6608.16784275025</v>
          </cell>
          <cell r="AM319">
            <v>7321.07929527181</v>
          </cell>
          <cell r="AN319">
            <v>6881.29139755597</v>
          </cell>
        </row>
        <row r="319"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19">
          <cell r="BX319">
            <v>4.02167392420753</v>
          </cell>
          <cell r="BY319">
            <v>3.45647817283428</v>
          </cell>
          <cell r="BZ319">
            <v>3.2488543780738</v>
          </cell>
          <cell r="CA319">
            <v>3.54653250917914</v>
          </cell>
          <cell r="CB319">
            <v>3.37182588018683</v>
          </cell>
          <cell r="CC319">
            <v>3.27822634487831</v>
          </cell>
          <cell r="CD319">
            <v>3.22002878118421</v>
          </cell>
          <cell r="CE319">
            <v>4.18460195475765</v>
          </cell>
          <cell r="CF319">
            <v>4.2806473350473</v>
          </cell>
          <cell r="CG319">
            <v>3.89797041499933</v>
          </cell>
          <cell r="CH319">
            <v>3.56837893642297</v>
          </cell>
          <cell r="CI319">
            <v>4.19630741512577</v>
          </cell>
          <cell r="CJ319">
            <v>3.7566495778383</v>
          </cell>
          <cell r="CK319">
            <v>4.11181453027411</v>
          </cell>
          <cell r="CL319">
            <v>3.8586538089966</v>
          </cell>
          <cell r="CM319">
            <v>4.92227888271002</v>
          </cell>
          <cell r="CN319">
            <v>4.93899191932476</v>
          </cell>
          <cell r="CO319">
            <v>4.99143787604198</v>
          </cell>
          <cell r="CP319">
            <v>4.99886818410738</v>
          </cell>
          <cell r="CQ319">
            <v>4.81754237471488</v>
          </cell>
          <cell r="CR319">
            <v>4.88315465927832</v>
          </cell>
          <cell r="CS319">
            <v>4.90623765775275</v>
          </cell>
          <cell r="CT319">
            <v>4.8253438277623</v>
          </cell>
          <cell r="CU319">
            <v>4.81677658425779</v>
          </cell>
          <cell r="CV319">
            <v>4.69626539288516</v>
          </cell>
          <cell r="CW319">
            <v>5.02788045471298</v>
          </cell>
          <cell r="CX319">
            <v>4.95909441908413</v>
          </cell>
          <cell r="CY319">
            <v>4.81933942920767</v>
          </cell>
          <cell r="CZ319">
            <v>4.87807787686333</v>
          </cell>
          <cell r="DA319">
            <v>4.88586281050474</v>
          </cell>
        </row>
        <row r="320">
          <cell r="A320">
            <v>8380.19684693788</v>
          </cell>
          <cell r="B320">
            <v>7138.86099665067</v>
          </cell>
          <cell r="C320">
            <v>8171.94170938979</v>
          </cell>
          <cell r="D320">
            <v>7921.35769465464</v>
          </cell>
          <cell r="E320">
            <v>7226.86752505042</v>
          </cell>
          <cell r="F320">
            <v>7464.4055994566</v>
          </cell>
          <cell r="G320">
            <v>8368.80282091006</v>
          </cell>
          <cell r="H320">
            <v>6681.84992530869</v>
          </cell>
          <cell r="I320">
            <v>9163.80061648318</v>
          </cell>
          <cell r="J320">
            <v>7757.84336930325</v>
          </cell>
          <cell r="K320">
            <v>8541.65188133555</v>
          </cell>
          <cell r="L320">
            <v>8084.68293381822</v>
          </cell>
          <cell r="M320">
            <v>8015.27863356645</v>
          </cell>
          <cell r="N320">
            <v>8699.98054801668</v>
          </cell>
          <cell r="O320">
            <v>8889.842862496</v>
          </cell>
        </row>
        <row r="320">
          <cell r="Z320">
            <v>6895.70483405174</v>
          </cell>
          <cell r="AA320">
            <v>5874.26276295826</v>
          </cell>
          <cell r="AB320">
            <v>6724.3406065836</v>
          </cell>
          <cell r="AC320">
            <v>6518.14576017296</v>
          </cell>
          <cell r="AD320">
            <v>5946.67956347006</v>
          </cell>
          <cell r="AE320">
            <v>6142.13946469572</v>
          </cell>
          <cell r="AF320">
            <v>6886.32917834885</v>
          </cell>
          <cell r="AG320">
            <v>5498.20793853972</v>
          </cell>
          <cell r="AH320">
            <v>7540.49879299187</v>
          </cell>
          <cell r="AI320">
            <v>6383.5968295981</v>
          </cell>
          <cell r="AJ320">
            <v>7028.55926235611</v>
          </cell>
          <cell r="AK320">
            <v>6652.53909982756</v>
          </cell>
          <cell r="AL320">
            <v>6595.42927562039</v>
          </cell>
          <cell r="AM320">
            <v>7158.84113665373</v>
          </cell>
          <cell r="AN320">
            <v>7315.07069828242</v>
          </cell>
        </row>
        <row r="320"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0">
          <cell r="BX320">
            <v>3.98386509443907</v>
          </cell>
          <cell r="BY320">
            <v>3.25697693601857</v>
          </cell>
          <cell r="BZ320">
            <v>3.76364160467675</v>
          </cell>
          <cell r="CA320">
            <v>3.62256210692084</v>
          </cell>
          <cell r="CB320">
            <v>3.36307991356125</v>
          </cell>
          <cell r="CC320">
            <v>3.53910040567069</v>
          </cell>
          <cell r="CD320">
            <v>3.84784037148138</v>
          </cell>
          <cell r="CE320">
            <v>3.13807665951217</v>
          </cell>
          <cell r="CF320">
            <v>4.0420780185937</v>
          </cell>
          <cell r="CG320">
            <v>3.55518796808385</v>
          </cell>
          <cell r="CH320">
            <v>3.93896592297164</v>
          </cell>
          <cell r="CI320">
            <v>3.75102541548843</v>
          </cell>
          <cell r="CJ320">
            <v>3.60690616205189</v>
          </cell>
          <cell r="CK320">
            <v>3.99713646651726</v>
          </cell>
          <cell r="CL320">
            <v>4.14959241938055</v>
          </cell>
          <cell r="CM320">
            <v>4.74221429773609</v>
          </cell>
          <cell r="CN320">
            <v>4.94135233365236</v>
          </cell>
          <cell r="CO320">
            <v>4.89495358804858</v>
          </cell>
          <cell r="CP320">
            <v>4.92964180114337</v>
          </cell>
          <cell r="CQ320">
            <v>4.84445008604568</v>
          </cell>
          <cell r="CR320">
            <v>4.75481829460606</v>
          </cell>
          <cell r="CS320">
            <v>4.90318034578032</v>
          </cell>
          <cell r="CT320">
            <v>4.80025984948412</v>
          </cell>
          <cell r="CU320">
            <v>5.11096042869183</v>
          </cell>
          <cell r="CV320">
            <v>4.91937600471989</v>
          </cell>
          <cell r="CW320">
            <v>4.88867563790797</v>
          </cell>
          <cell r="CX320">
            <v>4.85897388080007</v>
          </cell>
          <cell r="CY320">
            <v>5.00974198840693</v>
          </cell>
          <cell r="CZ320">
            <v>4.90682856399487</v>
          </cell>
          <cell r="DA320">
            <v>4.82970074138683</v>
          </cell>
        </row>
        <row r="321">
          <cell r="A321">
            <v>8285.20191954082</v>
          </cell>
          <cell r="B321">
            <v>7702.69738738635</v>
          </cell>
          <cell r="C321">
            <v>7631.41775007546</v>
          </cell>
          <cell r="D321">
            <v>7298.14578073228</v>
          </cell>
          <cell r="E321">
            <v>6976.25297673646</v>
          </cell>
          <cell r="F321">
            <v>7024.95514762463</v>
          </cell>
          <cell r="G321">
            <v>6793.34329802973</v>
          </cell>
          <cell r="H321">
            <v>7805.25722956579</v>
          </cell>
          <cell r="I321">
            <v>8126.92048180556</v>
          </cell>
          <cell r="J321">
            <v>9751.67140023484</v>
          </cell>
          <cell r="K321">
            <v>8206.52680704606</v>
          </cell>
          <cell r="L321">
            <v>9789.81790459112</v>
          </cell>
          <cell r="M321">
            <v>10795.7772522443</v>
          </cell>
          <cell r="N321">
            <v>10225.1402871787</v>
          </cell>
          <cell r="O321">
            <v>10014.60110698</v>
          </cell>
        </row>
        <row r="321">
          <cell r="Z321">
            <v>6817.53757950787</v>
          </cell>
          <cell r="AA321">
            <v>6338.21956447791</v>
          </cell>
          <cell r="AB321">
            <v>6279.56660577638</v>
          </cell>
          <cell r="AC321">
            <v>6005.33138528828</v>
          </cell>
          <cell r="AD321">
            <v>5740.459592286</v>
          </cell>
          <cell r="AE321">
            <v>5780.53452147398</v>
          </cell>
          <cell r="AF321">
            <v>5589.95105666447</v>
          </cell>
          <cell r="AG321">
            <v>6422.61166318556</v>
          </cell>
          <cell r="AH321">
            <v>6687.29456788571</v>
          </cell>
          <cell r="AI321">
            <v>8024.23246647896</v>
          </cell>
          <cell r="AJ321">
            <v>6752.79920122647</v>
          </cell>
          <cell r="AK321">
            <v>8055.62159006355</v>
          </cell>
          <cell r="AL321">
            <v>8883.3824247039</v>
          </cell>
          <cell r="AM321">
            <v>8413.82972202136</v>
          </cell>
          <cell r="AN321">
            <v>8240.58605374351</v>
          </cell>
        </row>
        <row r="321"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1">
          <cell r="BX321">
            <v>3.87646724918715</v>
          </cell>
          <cell r="BY321">
            <v>3.43975719915928</v>
          </cell>
          <cell r="BZ321">
            <v>3.46078838566733</v>
          </cell>
          <cell r="CA321">
            <v>3.33306329674766</v>
          </cell>
          <cell r="CB321">
            <v>3.31717900659714</v>
          </cell>
          <cell r="CC321">
            <v>3.12502547646392</v>
          </cell>
          <cell r="CD321">
            <v>3.08679255740612</v>
          </cell>
          <cell r="CE321">
            <v>3.6007727095741</v>
          </cell>
          <cell r="CF321">
            <v>3.84652787733515</v>
          </cell>
          <cell r="CG321">
            <v>4.48266850060685</v>
          </cell>
          <cell r="CH321">
            <v>3.84494364583896</v>
          </cell>
          <cell r="CI321">
            <v>4.56028450389739</v>
          </cell>
          <cell r="CJ321">
            <v>5.08517113681763</v>
          </cell>
          <cell r="CK321">
            <v>4.63885109960298</v>
          </cell>
          <cell r="CL321">
            <v>4.55836762031023</v>
          </cell>
          <cell r="CM321">
            <v>4.81835236793326</v>
          </cell>
          <cell r="CN321">
            <v>5.0483171057547</v>
          </cell>
          <cell r="CO321">
            <v>4.97120602400045</v>
          </cell>
          <cell r="CP321">
            <v>4.93628870339019</v>
          </cell>
          <cell r="CQ321">
            <v>4.74116305539439</v>
          </cell>
          <cell r="CR321">
            <v>5.0678245665603</v>
          </cell>
          <cell r="CS321">
            <v>4.96143946086544</v>
          </cell>
          <cell r="CT321">
            <v>4.8867834092133</v>
          </cell>
          <cell r="CU321">
            <v>4.76308909353381</v>
          </cell>
          <cell r="CV321">
            <v>4.90426596018027</v>
          </cell>
          <cell r="CW321">
            <v>4.81172714960579</v>
          </cell>
          <cell r="CX321">
            <v>4.83965334143043</v>
          </cell>
          <cell r="CY321">
            <v>4.78607963930113</v>
          </cell>
          <cell r="CZ321">
            <v>4.96924513948799</v>
          </cell>
          <cell r="DA321">
            <v>4.95285812224847</v>
          </cell>
        </row>
        <row r="322">
          <cell r="A322">
            <v>8308.67991988416</v>
          </cell>
          <cell r="B322">
            <v>8422.85959517352</v>
          </cell>
          <cell r="C322">
            <v>8780.53324334818</v>
          </cell>
          <cell r="D322">
            <v>6870.24481101293</v>
          </cell>
          <cell r="E322">
            <v>6861.38449826287</v>
          </cell>
          <cell r="F322">
            <v>7363.87364756986</v>
          </cell>
          <cell r="G322">
            <v>8229.38737102955</v>
          </cell>
          <cell r="H322">
            <v>7357.72202494782</v>
          </cell>
          <cell r="I322">
            <v>7600.59433427129</v>
          </cell>
          <cell r="J322">
            <v>7636.99828922849</v>
          </cell>
          <cell r="K322">
            <v>8446.54193518304</v>
          </cell>
          <cell r="L322">
            <v>10177.0446768587</v>
          </cell>
          <cell r="M322">
            <v>7599.29673313802</v>
          </cell>
          <cell r="N322">
            <v>9817.18067561665</v>
          </cell>
          <cell r="O322">
            <v>8793.15976508988</v>
          </cell>
        </row>
        <row r="322">
          <cell r="Z322">
            <v>6836.85661979039</v>
          </cell>
          <cell r="AA322">
            <v>6930.81018117135</v>
          </cell>
          <cell r="AB322">
            <v>7225.12449738365</v>
          </cell>
          <cell r="AC322">
            <v>5653.23001591921</v>
          </cell>
          <cell r="AD322">
            <v>5645.93924428487</v>
          </cell>
          <cell r="AE322">
            <v>6059.41603000034</v>
          </cell>
          <cell r="AF322">
            <v>6771.61017959003</v>
          </cell>
          <cell r="AG322">
            <v>6054.35412338563</v>
          </cell>
          <cell r="AH322">
            <v>6254.20333791466</v>
          </cell>
          <cell r="AI322">
            <v>6284.15859227945</v>
          </cell>
          <cell r="AJ322">
            <v>6950.29736380776</v>
          </cell>
          <cell r="AK322">
            <v>8374.2539055294</v>
          </cell>
          <cell r="AL322">
            <v>6253.13559755357</v>
          </cell>
          <cell r="AM322">
            <v>8078.13724165027</v>
          </cell>
          <cell r="AN322">
            <v>7235.51432098824</v>
          </cell>
        </row>
        <row r="322"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2">
          <cell r="BX322">
            <v>3.81175599096985</v>
          </cell>
          <cell r="BY322">
            <v>3.88568521513748</v>
          </cell>
          <cell r="BZ322">
            <v>4.01115802601147</v>
          </cell>
          <cell r="CA322">
            <v>3.1832305969865</v>
          </cell>
          <cell r="CB322">
            <v>3.14420774506537</v>
          </cell>
          <cell r="CC322">
            <v>3.44041132798806</v>
          </cell>
          <cell r="CD322">
            <v>3.8802618930681</v>
          </cell>
          <cell r="CE322">
            <v>3.37573358605797</v>
          </cell>
          <cell r="CF322">
            <v>3.48195404952703</v>
          </cell>
          <cell r="CG322">
            <v>3.49210191571027</v>
          </cell>
          <cell r="CH322">
            <v>3.85336450552441</v>
          </cell>
          <cell r="CI322">
            <v>4.64479675746946</v>
          </cell>
          <cell r="CJ322">
            <v>3.55948362566654</v>
          </cell>
          <cell r="CK322">
            <v>4.54232213258668</v>
          </cell>
          <cell r="CL322">
            <v>3.95004426409556</v>
          </cell>
          <cell r="CM322">
            <v>4.91403806308628</v>
          </cell>
          <cell r="CN322">
            <v>4.88678829935359</v>
          </cell>
          <cell r="CO322">
            <v>4.93494933590305</v>
          </cell>
          <cell r="CP322">
            <v>4.86559202721279</v>
          </cell>
          <cell r="CQ322">
            <v>4.91962616686109</v>
          </cell>
          <cell r="CR322">
            <v>4.82533575946815</v>
          </cell>
          <cell r="CS322">
            <v>4.7812124974229</v>
          </cell>
          <cell r="CT322">
            <v>4.91367910057423</v>
          </cell>
          <cell r="CU322">
            <v>4.92103095612279</v>
          </cell>
          <cell r="CV322">
            <v>4.93023206971849</v>
          </cell>
          <cell r="CW322">
            <v>4.94163232117675</v>
          </cell>
          <cell r="CX322">
            <v>4.93954043266078</v>
          </cell>
          <cell r="CY322">
            <v>4.81302350316439</v>
          </cell>
          <cell r="CZ322">
            <v>4.87237192956042</v>
          </cell>
          <cell r="DA322">
            <v>5.01850753597974</v>
          </cell>
        </row>
        <row r="323">
          <cell r="A323">
            <v>9005.17602497853</v>
          </cell>
          <cell r="B323">
            <v>6753.84542747253</v>
          </cell>
          <cell r="C323">
            <v>8053.38691326708</v>
          </cell>
          <cell r="D323">
            <v>8151.7993228261</v>
          </cell>
          <cell r="E323">
            <v>7732.37983318194</v>
          </cell>
          <cell r="F323">
            <v>7093.35087253662</v>
          </cell>
          <cell r="G323">
            <v>8128.38768715347</v>
          </cell>
          <cell r="H323">
            <v>7954.19526220216</v>
          </cell>
          <cell r="I323">
            <v>7147.25529135794</v>
          </cell>
          <cell r="J323">
            <v>7720.30597552971</v>
          </cell>
          <cell r="K323">
            <v>7142.2078253477</v>
          </cell>
          <cell r="L323">
            <v>8112.15577492374</v>
          </cell>
          <cell r="M323">
            <v>7116.16772420548</v>
          </cell>
          <cell r="N323">
            <v>8064.2813373903</v>
          </cell>
          <cell r="O323">
            <v>9587.99911619705</v>
          </cell>
        </row>
        <row r="323">
          <cell r="Z323">
            <v>7409.97341483948</v>
          </cell>
          <cell r="AA323">
            <v>5557.44995174883</v>
          </cell>
          <cell r="AB323">
            <v>6626.78694577405</v>
          </cell>
          <cell r="AC323">
            <v>6707.76629992548</v>
          </cell>
          <cell r="AD323">
            <v>6362.64397701828</v>
          </cell>
          <cell r="AE323">
            <v>5836.81443225871</v>
          </cell>
          <cell r="AF323">
            <v>6688.50186828628</v>
          </cell>
          <cell r="AG323">
            <v>6545.16638718349</v>
          </cell>
          <cell r="AH323">
            <v>5881.17006831739</v>
          </cell>
          <cell r="AI323">
            <v>6352.7089170073</v>
          </cell>
          <cell r="AJ323">
            <v>5877.01672485754</v>
          </cell>
          <cell r="AK323">
            <v>6675.14532336582</v>
          </cell>
          <cell r="AL323">
            <v>5855.58944163193</v>
          </cell>
          <cell r="AM323">
            <v>6635.75150048116</v>
          </cell>
          <cell r="AN323">
            <v>7889.55355847072</v>
          </cell>
        </row>
        <row r="323"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3">
          <cell r="BX323">
            <v>4.25462644524059</v>
          </cell>
          <cell r="BY323">
            <v>3.17025541112989</v>
          </cell>
          <cell r="BZ323">
            <v>3.83444675776415</v>
          </cell>
          <cell r="CA323">
            <v>3.77934341449897</v>
          </cell>
          <cell r="CB323">
            <v>3.58741852895045</v>
          </cell>
          <cell r="CC323">
            <v>3.20388368135202</v>
          </cell>
          <cell r="CD323">
            <v>3.63723738195571</v>
          </cell>
          <cell r="CE323">
            <v>3.71827424474781</v>
          </cell>
          <cell r="CF323">
            <v>3.29290469123277</v>
          </cell>
          <cell r="CG323">
            <v>3.53645479667029</v>
          </cell>
          <cell r="CH323">
            <v>3.25250191916151</v>
          </cell>
          <cell r="CI323">
            <v>3.76942578789518</v>
          </cell>
          <cell r="CJ323">
            <v>3.27116436662943</v>
          </cell>
          <cell r="CK323">
            <v>3.76434540119343</v>
          </cell>
          <cell r="CL323">
            <v>4.35287549717534</v>
          </cell>
          <cell r="CM323">
            <v>4.77158154499495</v>
          </cell>
          <cell r="CN323">
            <v>4.8027329991489</v>
          </cell>
          <cell r="CO323">
            <v>4.73486315505396</v>
          </cell>
          <cell r="CP323">
            <v>4.86260175434212</v>
          </cell>
          <cell r="CQ323">
            <v>4.85917691683423</v>
          </cell>
          <cell r="CR323">
            <v>4.99121504011622</v>
          </cell>
          <cell r="CS323">
            <v>5.0380716814766</v>
          </cell>
          <cell r="CT323">
            <v>4.82265737389915</v>
          </cell>
          <cell r="CU323">
            <v>4.89318587040145</v>
          </cell>
          <cell r="CV323">
            <v>4.92150556562769</v>
          </cell>
          <cell r="CW323">
            <v>4.95047077134151</v>
          </cell>
          <cell r="CX323">
            <v>4.85168574954127</v>
          </cell>
          <cell r="CY323">
            <v>4.90428147318132</v>
          </cell>
          <cell r="CZ323">
            <v>4.82956242310945</v>
          </cell>
          <cell r="DA323">
            <v>4.96573247792486</v>
          </cell>
        </row>
        <row r="324">
          <cell r="A324">
            <v>8350.95562287499</v>
          </cell>
          <cell r="B324">
            <v>8389.58935381565</v>
          </cell>
          <cell r="C324">
            <v>7357.20474689372</v>
          </cell>
          <cell r="D324">
            <v>8280.03255268623</v>
          </cell>
          <cell r="E324">
            <v>6946.32718196145</v>
          </cell>
          <cell r="F324">
            <v>7348.74025425645</v>
          </cell>
          <cell r="G324">
            <v>7015.96376178893</v>
          </cell>
          <cell r="H324">
            <v>7001.37238982351</v>
          </cell>
          <cell r="I324">
            <v>7739.63809972263</v>
          </cell>
          <cell r="J324">
            <v>8472.84276236418</v>
          </cell>
          <cell r="K324">
            <v>7985.02079867478</v>
          </cell>
          <cell r="L324">
            <v>7450.93964346885</v>
          </cell>
          <cell r="M324">
            <v>8916.85674437554</v>
          </cell>
          <cell r="N324">
            <v>8699.4374634567</v>
          </cell>
          <cell r="O324">
            <v>9320.7265061554</v>
          </cell>
        </row>
        <row r="324">
          <cell r="Z324">
            <v>6871.64348396571</v>
          </cell>
          <cell r="AA324">
            <v>6903.43352542545</v>
          </cell>
          <cell r="AB324">
            <v>6053.92847744397</v>
          </cell>
          <cell r="AC324">
            <v>6813.28392906753</v>
          </cell>
          <cell r="AD324">
            <v>5715.83493829971</v>
          </cell>
          <cell r="AE324">
            <v>6046.96340921674</v>
          </cell>
          <cell r="AF324">
            <v>5773.13589541489</v>
          </cell>
          <cell r="AG324">
            <v>5761.12928076906</v>
          </cell>
          <cell r="AH324">
            <v>6368.61649348605</v>
          </cell>
          <cell r="AI324">
            <v>6971.93918731681</v>
          </cell>
          <cell r="AJ324">
            <v>6570.53140005239</v>
          </cell>
          <cell r="AK324">
            <v>6131.0589066258</v>
          </cell>
          <cell r="AL324">
            <v>7337.2992639433</v>
          </cell>
          <cell r="AM324">
            <v>7158.39425564437</v>
          </cell>
          <cell r="AN324">
            <v>7669.62638220787</v>
          </cell>
        </row>
        <row r="324"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4">
          <cell r="BX324">
            <v>3.88571389413053</v>
          </cell>
          <cell r="BY324">
            <v>3.72999577785693</v>
          </cell>
          <cell r="BZ324">
            <v>3.35445612607131</v>
          </cell>
          <cell r="CA324">
            <v>3.87493578134744</v>
          </cell>
          <cell r="CB324">
            <v>3.25561728437076</v>
          </cell>
          <cell r="CC324">
            <v>3.39579223261119</v>
          </cell>
          <cell r="CD324">
            <v>3.31124266363738</v>
          </cell>
          <cell r="CE324">
            <v>3.19616800067299</v>
          </cell>
          <cell r="CF324">
            <v>3.56542050300399</v>
          </cell>
          <cell r="CG324">
            <v>3.83072755812071</v>
          </cell>
          <cell r="CH324">
            <v>3.79096102614329</v>
          </cell>
          <cell r="CI324">
            <v>3.4540742288437</v>
          </cell>
          <cell r="CJ324">
            <v>4.0343123187422</v>
          </cell>
          <cell r="CK324">
            <v>4.1401025051828</v>
          </cell>
          <cell r="CL324">
            <v>4.24574406007241</v>
          </cell>
          <cell r="CM324">
            <v>4.84503517679298</v>
          </cell>
          <cell r="CN324">
            <v>5.07065359706162</v>
          </cell>
          <cell r="CO324">
            <v>4.94449913616254</v>
          </cell>
          <cell r="CP324">
            <v>4.8172492051011</v>
          </cell>
          <cell r="CQ324">
            <v>4.81009295040435</v>
          </cell>
          <cell r="CR324">
            <v>4.87869159951837</v>
          </cell>
          <cell r="CS324">
            <v>4.77669934797075</v>
          </cell>
          <cell r="CT324">
            <v>4.93838741718206</v>
          </cell>
          <cell r="CU324">
            <v>4.89374657239292</v>
          </cell>
          <cell r="CV324">
            <v>4.98631212037786</v>
          </cell>
          <cell r="CW324">
            <v>4.7485204322631</v>
          </cell>
          <cell r="CX324">
            <v>4.86307489333015</v>
          </cell>
          <cell r="CY324">
            <v>4.98280454659881</v>
          </cell>
          <cell r="CZ324">
            <v>4.73709021262361</v>
          </cell>
          <cell r="DA324">
            <v>4.94911486006749</v>
          </cell>
        </row>
        <row r="325">
          <cell r="A325">
            <v>8740.09593062749</v>
          </cell>
          <cell r="B325">
            <v>7163.9812815159</v>
          </cell>
          <cell r="C325">
            <v>6853.33838062134</v>
          </cell>
          <cell r="D325">
            <v>7441.17115717909</v>
          </cell>
          <cell r="E325">
            <v>7565.29040715288</v>
          </cell>
          <cell r="F325">
            <v>8400.70906733309</v>
          </cell>
          <cell r="G325">
            <v>7313.1398784782</v>
          </cell>
          <cell r="H325">
            <v>8959.58796254533</v>
          </cell>
          <cell r="I325">
            <v>7707.80407525631</v>
          </cell>
          <cell r="J325">
            <v>10901.2535528613</v>
          </cell>
          <cell r="K325">
            <v>8451.42753057372</v>
          </cell>
          <cell r="L325">
            <v>8030.00423596168</v>
          </cell>
          <cell r="M325">
            <v>7455.51081642503</v>
          </cell>
          <cell r="N325">
            <v>7457.00570382298</v>
          </cell>
          <cell r="O325">
            <v>9219.15180726534</v>
          </cell>
        </row>
        <row r="325">
          <cell r="Z325">
            <v>7191.85036577348</v>
          </cell>
          <cell r="AA325">
            <v>5894.93316879022</v>
          </cell>
          <cell r="AB325">
            <v>5639.31843891127</v>
          </cell>
          <cell r="AC325">
            <v>6123.02083790737</v>
          </cell>
          <cell r="AD325">
            <v>6225.15324931437</v>
          </cell>
          <cell r="AE325">
            <v>6912.5834611198</v>
          </cell>
          <cell r="AF325">
            <v>6017.6693857192</v>
          </cell>
          <cell r="AG325">
            <v>7372.4609520373</v>
          </cell>
          <cell r="AH325">
            <v>6342.42163906805</v>
          </cell>
          <cell r="AI325">
            <v>8970.17435206876</v>
          </cell>
          <cell r="AJ325">
            <v>6954.31751087209</v>
          </cell>
          <cell r="AK325">
            <v>6607.54634273418</v>
          </cell>
          <cell r="AL325">
            <v>6134.82032894403</v>
          </cell>
          <cell r="AM325">
            <v>6136.05040771719</v>
          </cell>
          <cell r="AN325">
            <v>7586.04491569263</v>
          </cell>
        </row>
        <row r="325"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5">
          <cell r="BX325">
            <v>4.07232570169668</v>
          </cell>
          <cell r="BY325">
            <v>3.27178057725576</v>
          </cell>
          <cell r="BZ325">
            <v>3.21996610638246</v>
          </cell>
          <cell r="CA325">
            <v>3.36846419277866</v>
          </cell>
          <cell r="CB325">
            <v>3.58227505199826</v>
          </cell>
          <cell r="CC325">
            <v>3.86382567325848</v>
          </cell>
          <cell r="CD325">
            <v>3.30044044755324</v>
          </cell>
          <cell r="CE325">
            <v>4.21543054345009</v>
          </cell>
          <cell r="CF325">
            <v>3.54699269972799</v>
          </cell>
          <cell r="CG325">
            <v>4.95305951936884</v>
          </cell>
          <cell r="CH325">
            <v>3.85448079113421</v>
          </cell>
          <cell r="CI325">
            <v>3.7420045589186</v>
          </cell>
          <cell r="CJ325">
            <v>3.54845269855692</v>
          </cell>
          <cell r="CK325">
            <v>3.42378225037299</v>
          </cell>
          <cell r="CL325">
            <v>4.17455749361584</v>
          </cell>
          <cell r="CM325">
            <v>4.83843903351022</v>
          </cell>
          <cell r="CN325">
            <v>4.93630347480342</v>
          </cell>
          <cell r="CO325">
            <v>4.79824538315539</v>
          </cell>
          <cell r="CP325">
            <v>4.9801329614469</v>
          </cell>
          <cell r="CQ325">
            <v>4.76100079812953</v>
          </cell>
          <cell r="CR325">
            <v>4.90151120327701</v>
          </cell>
          <cell r="CS325">
            <v>4.99532280685414</v>
          </cell>
          <cell r="CT325">
            <v>4.79156825099417</v>
          </cell>
          <cell r="CU325">
            <v>4.89893808989652</v>
          </cell>
          <cell r="CV325">
            <v>4.96174537102792</v>
          </cell>
          <cell r="CW325">
            <v>4.94305866853582</v>
          </cell>
          <cell r="CX325">
            <v>4.8377457609656</v>
          </cell>
          <cell r="CY325">
            <v>4.73663547366691</v>
          </cell>
          <cell r="CZ325">
            <v>4.91009526251645</v>
          </cell>
          <cell r="DA325">
            <v>4.97865575748143</v>
          </cell>
        </row>
        <row r="326">
          <cell r="A326">
            <v>9101.31125492374</v>
          </cell>
          <cell r="B326">
            <v>7417.11975797151</v>
          </cell>
          <cell r="C326">
            <v>7474.3881145639</v>
          </cell>
          <cell r="D326">
            <v>7634.72837513145</v>
          </cell>
          <cell r="E326">
            <v>8680.42623384777</v>
          </cell>
          <cell r="F326">
            <v>7807.32508241453</v>
          </cell>
          <cell r="G326">
            <v>8145.29028833599</v>
          </cell>
          <cell r="H326">
            <v>8596.95070850381</v>
          </cell>
          <cell r="I326">
            <v>7987.78076269191</v>
          </cell>
          <cell r="J326">
            <v>7393.72294205904</v>
          </cell>
          <cell r="K326">
            <v>8857.47458491111</v>
          </cell>
          <cell r="L326">
            <v>9753.83908869148</v>
          </cell>
          <cell r="M326">
            <v>7381.9837774037</v>
          </cell>
          <cell r="N326">
            <v>9337.19424579781</v>
          </cell>
          <cell r="O326">
            <v>10542.816111794</v>
          </cell>
        </row>
        <row r="326">
          <cell r="Z326">
            <v>7489.07897548011</v>
          </cell>
          <cell r="AA326">
            <v>6103.2299722737</v>
          </cell>
          <cell r="AB326">
            <v>6150.35364855544</v>
          </cell>
          <cell r="AC326">
            <v>6282.29077725102</v>
          </cell>
          <cell r="AD326">
            <v>7142.75072956616</v>
          </cell>
          <cell r="AE326">
            <v>6424.31321067253</v>
          </cell>
          <cell r="AF326">
            <v>6702.41029440218</v>
          </cell>
          <cell r="AG326">
            <v>7074.06229728313</v>
          </cell>
          <cell r="AH326">
            <v>6572.80245615791</v>
          </cell>
          <cell r="AI326">
            <v>6083.97773518001</v>
          </cell>
          <cell r="AJ326">
            <v>7288.43622986971</v>
          </cell>
          <cell r="AK326">
            <v>8026.01616440899</v>
          </cell>
          <cell r="AL326">
            <v>6074.31807969219</v>
          </cell>
          <cell r="AM326">
            <v>7683.17697939934</v>
          </cell>
          <cell r="AN326">
            <v>8675.23154341909</v>
          </cell>
        </row>
        <row r="326"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6">
          <cell r="BX326">
            <v>4.2464118235914</v>
          </cell>
          <cell r="BY326">
            <v>3.57982575080422</v>
          </cell>
          <cell r="BZ326">
            <v>3.40162464299247</v>
          </cell>
          <cell r="CA326">
            <v>3.60202703060947</v>
          </cell>
          <cell r="CB326">
            <v>4.0443204321986</v>
          </cell>
          <cell r="CC326">
            <v>3.4845747689185</v>
          </cell>
          <cell r="CD326">
            <v>3.69995359363903</v>
          </cell>
          <cell r="CE326">
            <v>3.80546649418022</v>
          </cell>
          <cell r="CF326">
            <v>3.75802876735293</v>
          </cell>
          <cell r="CG326">
            <v>3.52080467836298</v>
          </cell>
          <cell r="CH326">
            <v>4.01392055541676</v>
          </cell>
          <cell r="CI326">
            <v>4.34048912487263</v>
          </cell>
          <cell r="CJ326">
            <v>3.43023991090043</v>
          </cell>
          <cell r="CK326">
            <v>4.34211161861325</v>
          </cell>
          <cell r="CL326">
            <v>4.77686261793006</v>
          </cell>
          <cell r="CM326">
            <v>4.83184991063899</v>
          </cell>
          <cell r="CN326">
            <v>4.67094746230953</v>
          </cell>
          <cell r="CO326">
            <v>4.95359886440073</v>
          </cell>
          <cell r="CP326">
            <v>4.77835269081813</v>
          </cell>
          <cell r="CQ326">
            <v>4.8386819019592</v>
          </cell>
          <cell r="CR326">
            <v>5.05107775801704</v>
          </cell>
          <cell r="CS326">
            <v>4.96297249820601</v>
          </cell>
          <cell r="CT326">
            <v>5.09293476238354</v>
          </cell>
          <cell r="CU326">
            <v>4.79178821580993</v>
          </cell>
          <cell r="CV326">
            <v>4.73426778077567</v>
          </cell>
          <cell r="CW326">
            <v>4.97476673051042</v>
          </cell>
          <cell r="CX326">
            <v>5.06603858443896</v>
          </cell>
          <cell r="CY326">
            <v>4.85154618157713</v>
          </cell>
          <cell r="CZ326">
            <v>4.84782561860595</v>
          </cell>
          <cell r="DA326">
            <v>4.97560000239282</v>
          </cell>
        </row>
        <row r="327">
          <cell r="A327">
            <v>9846.79647427866</v>
          </cell>
          <cell r="B327">
            <v>8090.46853496796</v>
          </cell>
          <cell r="C327">
            <v>6648.04939921628</v>
          </cell>
          <cell r="D327">
            <v>7807.54542786484</v>
          </cell>
          <cell r="E327">
            <v>8200.04933517854</v>
          </cell>
          <cell r="F327">
            <v>8783.3961893467</v>
          </cell>
          <cell r="G327">
            <v>8696.81580314952</v>
          </cell>
          <cell r="H327">
            <v>7623.45573925581</v>
          </cell>
          <cell r="I327">
            <v>8840.41138438096</v>
          </cell>
          <cell r="J327">
            <v>6901.28942162382</v>
          </cell>
          <cell r="K327">
            <v>8809.23721378641</v>
          </cell>
          <cell r="L327">
            <v>8003.35229946399</v>
          </cell>
          <cell r="M327">
            <v>9491.71983423202</v>
          </cell>
          <cell r="N327">
            <v>7397.2914954951</v>
          </cell>
          <cell r="O327">
            <v>8324.78113125314</v>
          </cell>
        </row>
        <row r="327">
          <cell r="Z327">
            <v>8102.50681312072</v>
          </cell>
          <cell r="AA327">
            <v>6657.29982305935</v>
          </cell>
          <cell r="AB327">
            <v>5470.39493421226</v>
          </cell>
          <cell r="AC327">
            <v>6424.49452350021</v>
          </cell>
          <cell r="AD327">
            <v>6747.46916723263</v>
          </cell>
          <cell r="AE327">
            <v>7227.48029294814</v>
          </cell>
          <cell r="AF327">
            <v>7156.23700373446</v>
          </cell>
          <cell r="AG327">
            <v>6273.01500830192</v>
          </cell>
          <cell r="AH327">
            <v>7274.39565343347</v>
          </cell>
          <cell r="AI327">
            <v>5678.7752955076</v>
          </cell>
          <cell r="AJ327">
            <v>7248.7437644871</v>
          </cell>
          <cell r="AK327">
            <v>6585.61560641609</v>
          </cell>
          <cell r="AL327">
            <v>7810.32946359664</v>
          </cell>
          <cell r="AM327">
            <v>6086.91414486454</v>
          </cell>
          <cell r="AN327">
            <v>6850.10561657401</v>
          </cell>
        </row>
        <row r="327"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7">
          <cell r="BX327">
            <v>4.54037667300993</v>
          </cell>
          <cell r="BY327">
            <v>3.76722263362743</v>
          </cell>
          <cell r="BZ327">
            <v>3.08460122874135</v>
          </cell>
          <cell r="CA327">
            <v>3.61448205198509</v>
          </cell>
          <cell r="CB327">
            <v>3.72300466549461</v>
          </cell>
          <cell r="CC327">
            <v>4.02833072007731</v>
          </cell>
          <cell r="CD327">
            <v>3.97718696777553</v>
          </cell>
          <cell r="CE327">
            <v>3.54107487506274</v>
          </cell>
          <cell r="CF327">
            <v>4.07243387069231</v>
          </cell>
          <cell r="CG327">
            <v>2.99554006029164</v>
          </cell>
          <cell r="CH327">
            <v>3.94388342300718</v>
          </cell>
          <cell r="CI327">
            <v>3.61001883671255</v>
          </cell>
          <cell r="CJ327">
            <v>4.41710222781585</v>
          </cell>
          <cell r="CK327">
            <v>3.47075019454488</v>
          </cell>
          <cell r="CL327">
            <v>3.89517126110325</v>
          </cell>
          <cell r="CM327">
            <v>4.88916457857547</v>
          </cell>
          <cell r="CN327">
            <v>4.84154491816177</v>
          </cell>
          <cell r="CO327">
            <v>4.85877501498595</v>
          </cell>
          <cell r="CP327">
            <v>4.86967554569483</v>
          </cell>
          <cell r="CQ327">
            <v>4.96540255988957</v>
          </cell>
          <cell r="CR327">
            <v>4.91551395529679</v>
          </cell>
          <cell r="CS327">
            <v>4.92964724470083</v>
          </cell>
          <cell r="CT327">
            <v>4.85342532843051</v>
          </cell>
          <cell r="CU327">
            <v>4.89384278250026</v>
          </cell>
          <cell r="CV327">
            <v>5.19381753129619</v>
          </cell>
          <cell r="CW327">
            <v>5.03553726807578</v>
          </cell>
          <cell r="CX327">
            <v>4.9979746088423</v>
          </cell>
          <cell r="CY327">
            <v>4.84438933271967</v>
          </cell>
          <cell r="CZ327">
            <v>4.80486239990104</v>
          </cell>
          <cell r="DA327">
            <v>4.81812259079782</v>
          </cell>
        </row>
        <row r="328">
          <cell r="A328">
            <v>7565.82208485045</v>
          </cell>
          <cell r="B328">
            <v>8236.3147052056</v>
          </cell>
          <cell r="C328">
            <v>7822.68536969762</v>
          </cell>
          <cell r="D328">
            <v>7256.15135610766</v>
          </cell>
          <cell r="E328">
            <v>7680.77369044233</v>
          </cell>
          <cell r="F328">
            <v>7207.58724379098</v>
          </cell>
          <cell r="G328">
            <v>9028.53534361449</v>
          </cell>
          <cell r="H328">
            <v>8785.77432707696</v>
          </cell>
          <cell r="I328">
            <v>7606.2522085296</v>
          </cell>
          <cell r="J328">
            <v>8999.05234854537</v>
          </cell>
          <cell r="K328">
            <v>8360.54099185693</v>
          </cell>
          <cell r="L328">
            <v>7615.89779297597</v>
          </cell>
          <cell r="M328">
            <v>9267.41237308353</v>
          </cell>
          <cell r="N328">
            <v>8198.37439641452</v>
          </cell>
          <cell r="O328">
            <v>7530.93423155588</v>
          </cell>
        </row>
        <row r="328">
          <cell r="Z328">
            <v>6225.59074410551</v>
          </cell>
          <cell r="AA328">
            <v>6777.31038599775</v>
          </cell>
          <cell r="AB328">
            <v>6436.95253277976</v>
          </cell>
          <cell r="AC328">
            <v>5970.77597302573</v>
          </cell>
          <cell r="AD328">
            <v>6320.17949384969</v>
          </cell>
          <cell r="AE328">
            <v>5930.81464631943</v>
          </cell>
          <cell r="AF328">
            <v>7429.19479703135</v>
          </cell>
          <cell r="AG328">
            <v>7229.43716056618</v>
          </cell>
          <cell r="AH328">
            <v>6258.8589601615</v>
          </cell>
          <cell r="AI328">
            <v>7404.93450394591</v>
          </cell>
          <cell r="AJ328">
            <v>6879.53087329941</v>
          </cell>
          <cell r="AK328">
            <v>6266.79589822022</v>
          </cell>
          <cell r="AL328">
            <v>7625.75646699445</v>
          </cell>
          <cell r="AM328">
            <v>6746.09093190681</v>
          </cell>
          <cell r="AN328">
            <v>6196.88302482312</v>
          </cell>
        </row>
        <row r="328"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8">
          <cell r="BX328">
            <v>3.4156149388815</v>
          </cell>
          <cell r="BY328">
            <v>3.83275127672216</v>
          </cell>
          <cell r="BZ328">
            <v>3.55232123018074</v>
          </cell>
          <cell r="CA328">
            <v>3.24873787734986</v>
          </cell>
          <cell r="CB328">
            <v>3.51551104333592</v>
          </cell>
          <cell r="CC328">
            <v>3.28544299874787</v>
          </cell>
          <cell r="CD328">
            <v>4.07489138071339</v>
          </cell>
          <cell r="CE328">
            <v>4.01181980252714</v>
          </cell>
          <cell r="CF328">
            <v>3.57627727359221</v>
          </cell>
          <cell r="CG328">
            <v>4.13717218439892</v>
          </cell>
          <cell r="CH328">
            <v>3.72910825351654</v>
          </cell>
          <cell r="CI328">
            <v>3.46225363888024</v>
          </cell>
          <cell r="CJ328">
            <v>4.30243208882189</v>
          </cell>
          <cell r="CK328">
            <v>3.67346821766669</v>
          </cell>
          <cell r="CL328">
            <v>3.51983687043571</v>
          </cell>
          <cell r="CM328">
            <v>4.99365803896347</v>
          </cell>
          <cell r="CN328">
            <v>4.84455481706799</v>
          </cell>
          <cell r="CO328">
            <v>4.96449652169551</v>
          </cell>
          <cell r="CP328">
            <v>5.03527552995472</v>
          </cell>
          <cell r="CQ328">
            <v>4.92547457358901</v>
          </cell>
          <cell r="CR328">
            <v>4.94569750757596</v>
          </cell>
          <cell r="CS328">
            <v>4.99496954553615</v>
          </cell>
          <cell r="CT328">
            <v>4.93708045903742</v>
          </cell>
          <cell r="CU328">
            <v>4.79480685728237</v>
          </cell>
          <cell r="CV328">
            <v>4.90370980162146</v>
          </cell>
          <cell r="CW328">
            <v>5.05429944869199</v>
          </cell>
          <cell r="CX328">
            <v>4.95899654431246</v>
          </cell>
          <cell r="CY328">
            <v>4.85597053943007</v>
          </cell>
          <cell r="CZ328">
            <v>5.03133273903031</v>
          </cell>
          <cell r="DA328">
            <v>4.82345129527055</v>
          </cell>
        </row>
        <row r="329">
          <cell r="A329">
            <v>8154.91370789478</v>
          </cell>
          <cell r="B329">
            <v>6559.55072143469</v>
          </cell>
          <cell r="C329">
            <v>7173.7394805375</v>
          </cell>
          <cell r="D329">
            <v>7282.60862694023</v>
          </cell>
          <cell r="E329">
            <v>6937.14191207927</v>
          </cell>
          <cell r="F329">
            <v>8002.39693758515</v>
          </cell>
          <cell r="G329">
            <v>8040.71554181625</v>
          </cell>
          <cell r="H329">
            <v>8114.40275327671</v>
          </cell>
          <cell r="I329">
            <v>7580.62551057304</v>
          </cell>
          <cell r="J329">
            <v>7501.59583327912</v>
          </cell>
          <cell r="K329">
            <v>7787.79839406985</v>
          </cell>
          <cell r="L329">
            <v>8311.43860293225</v>
          </cell>
          <cell r="M329">
            <v>8428.05466698012</v>
          </cell>
          <cell r="N329">
            <v>8980.45612766281</v>
          </cell>
          <cell r="O329">
            <v>9964.19663039461</v>
          </cell>
        </row>
        <row r="329">
          <cell r="Z329">
            <v>6710.32899392485</v>
          </cell>
          <cell r="AA329">
            <v>5397.57316506626</v>
          </cell>
          <cell r="AB329">
            <v>5902.96277255657</v>
          </cell>
          <cell r="AC329">
            <v>5992.54652731081</v>
          </cell>
          <cell r="AD329">
            <v>5708.27677336809</v>
          </cell>
          <cell r="AE329">
            <v>6584.82948007007</v>
          </cell>
          <cell r="AF329">
            <v>6616.36021726594</v>
          </cell>
          <cell r="AG329">
            <v>6676.99426555341</v>
          </cell>
          <cell r="AH329">
            <v>6237.7718487001</v>
          </cell>
          <cell r="AI329">
            <v>6172.7417142411</v>
          </cell>
          <cell r="AJ329">
            <v>6408.24553569176</v>
          </cell>
          <cell r="AK329">
            <v>6839.12662184139</v>
          </cell>
          <cell r="AL329">
            <v>6935.08498311507</v>
          </cell>
          <cell r="AM329">
            <v>7389.63247076254</v>
          </cell>
          <cell r="AN329">
            <v>8199.11037015328</v>
          </cell>
        </row>
        <row r="329"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29">
          <cell r="BX329">
            <v>3.76148184303251</v>
          </cell>
          <cell r="BY329">
            <v>3.04566806192893</v>
          </cell>
          <cell r="BZ329">
            <v>3.24979816815496</v>
          </cell>
          <cell r="CA329">
            <v>3.39373700090111</v>
          </cell>
          <cell r="CB329">
            <v>3.2525271687955</v>
          </cell>
          <cell r="CC329">
            <v>3.79943315432169</v>
          </cell>
          <cell r="CD329">
            <v>3.66635648074542</v>
          </cell>
          <cell r="CE329">
            <v>3.83311653941444</v>
          </cell>
          <cell r="CF329">
            <v>3.4252097802789</v>
          </cell>
          <cell r="CG329">
            <v>3.49911980295494</v>
          </cell>
          <cell r="CH329">
            <v>3.66621149221942</v>
          </cell>
          <cell r="CI329">
            <v>3.86097593900147</v>
          </cell>
          <cell r="CJ329">
            <v>3.92879946418309</v>
          </cell>
          <cell r="CK329">
            <v>4.19463200764784</v>
          </cell>
          <cell r="CL329">
            <v>4.48548341132353</v>
          </cell>
          <cell r="CM329">
            <v>4.88755861765181</v>
          </cell>
          <cell r="CN329">
            <v>4.85537865073429</v>
          </cell>
          <cell r="CO329">
            <v>4.97646312475834</v>
          </cell>
          <cell r="CP329">
            <v>4.8377159711855</v>
          </cell>
          <cell r="CQ329">
            <v>4.80829632958158</v>
          </cell>
          <cell r="CR329">
            <v>4.74824216659802</v>
          </cell>
          <cell r="CS329">
            <v>4.94414942711567</v>
          </cell>
          <cell r="CT329">
            <v>4.77239206948648</v>
          </cell>
          <cell r="CU329">
            <v>4.98941290698349</v>
          </cell>
          <cell r="CV329">
            <v>4.83310720616814</v>
          </cell>
          <cell r="CW329">
            <v>4.78882277286699</v>
          </cell>
          <cell r="CX329">
            <v>4.85300439747632</v>
          </cell>
          <cell r="CY329">
            <v>4.83614218635181</v>
          </cell>
          <cell r="CZ329">
            <v>4.82654220349614</v>
          </cell>
          <cell r="DA329">
            <v>5.00800337950274</v>
          </cell>
        </row>
        <row r="330">
          <cell r="A330">
            <v>9608.35694684532</v>
          </cell>
          <cell r="B330">
            <v>8876.95059032614</v>
          </cell>
          <cell r="C330">
            <v>9019.91840444677</v>
          </cell>
          <cell r="D330">
            <v>6975.22080867921</v>
          </cell>
          <cell r="E330">
            <v>7127.27090394538</v>
          </cell>
          <cell r="F330">
            <v>8033.44188111455</v>
          </cell>
          <cell r="G330">
            <v>7634.17458171477</v>
          </cell>
          <cell r="H330">
            <v>8041.0018649961</v>
          </cell>
          <cell r="I330">
            <v>7969.91221471824</v>
          </cell>
          <cell r="J330">
            <v>7386.10628694492</v>
          </cell>
          <cell r="K330">
            <v>8240.72276825025</v>
          </cell>
          <cell r="L330">
            <v>8952.6244830926</v>
          </cell>
          <cell r="M330">
            <v>9153.04048998778</v>
          </cell>
          <cell r="N330">
            <v>9344.43889255249</v>
          </cell>
          <cell r="O330">
            <v>9535.90947421551</v>
          </cell>
        </row>
        <row r="330">
          <cell r="Z330">
            <v>7906.30514483272</v>
          </cell>
          <cell r="AA330">
            <v>7304.4622000398</v>
          </cell>
          <cell r="AB330">
            <v>7422.10428708763</v>
          </cell>
          <cell r="AC330">
            <v>5739.61026542747</v>
          </cell>
          <cell r="AD330">
            <v>5864.72577238934</v>
          </cell>
          <cell r="AE330">
            <v>6610.37503360283</v>
          </cell>
          <cell r="AF330">
            <v>6281.83508438244</v>
          </cell>
          <cell r="AG330">
            <v>6616.59582033965</v>
          </cell>
          <cell r="AH330">
            <v>6558.0991938253</v>
          </cell>
          <cell r="AI330">
            <v>6077.71031611467</v>
          </cell>
          <cell r="AJ330">
            <v>6780.93759216021</v>
          </cell>
          <cell r="AK330">
            <v>7366.73100323048</v>
          </cell>
          <cell r="AL330">
            <v>7531.64474604708</v>
          </cell>
          <cell r="AM330">
            <v>7689.1382887289</v>
          </cell>
          <cell r="AN330">
            <v>7846.69122449734</v>
          </cell>
        </row>
        <row r="330"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0">
          <cell r="BX330">
            <v>4.308278153495</v>
          </cell>
          <cell r="BY330">
            <v>4.12165652345255</v>
          </cell>
          <cell r="BZ330">
            <v>4.129882984941</v>
          </cell>
          <cell r="CA330">
            <v>3.17909610407416</v>
          </cell>
          <cell r="CB330">
            <v>3.2076068095334</v>
          </cell>
          <cell r="CC330">
            <v>3.61221557469695</v>
          </cell>
          <cell r="CD330">
            <v>3.50910404257868</v>
          </cell>
          <cell r="CE330">
            <v>3.63518280710973</v>
          </cell>
          <cell r="CF330">
            <v>3.63675238099832</v>
          </cell>
          <cell r="CG330">
            <v>3.38854847926162</v>
          </cell>
          <cell r="CH330">
            <v>3.87108843975909</v>
          </cell>
          <cell r="CI330">
            <v>4.12996268406554</v>
          </cell>
          <cell r="CJ330">
            <v>4.23080481989859</v>
          </cell>
          <cell r="CK330">
            <v>4.40796773962352</v>
          </cell>
          <cell r="CL330">
            <v>4.37677728577842</v>
          </cell>
          <cell r="CM330">
            <v>5.02778818221636</v>
          </cell>
          <cell r="CN330">
            <v>4.85538401652766</v>
          </cell>
          <cell r="CO330">
            <v>4.92375507188402</v>
          </cell>
          <cell r="CP330">
            <v>4.94636183258375</v>
          </cell>
          <cell r="CQ330">
            <v>5.00926166960591</v>
          </cell>
          <cell r="CR330">
            <v>5.01371420279592</v>
          </cell>
          <cell r="CS330">
            <v>4.90453029367936</v>
          </cell>
          <cell r="CT330">
            <v>4.98672576969119</v>
          </cell>
          <cell r="CU330">
            <v>4.94050547555947</v>
          </cell>
          <cell r="CV330">
            <v>4.91398049694381</v>
          </cell>
          <cell r="CW330">
            <v>4.79914409099731</v>
          </cell>
          <cell r="CX330">
            <v>4.88692664082787</v>
          </cell>
          <cell r="CY330">
            <v>4.87723826039076</v>
          </cell>
          <cell r="CZ330">
            <v>4.77910310198565</v>
          </cell>
          <cell r="DA330">
            <v>4.9117838932674</v>
          </cell>
        </row>
        <row r="331">
          <cell r="A331">
            <v>8954.45033252528</v>
          </cell>
          <cell r="B331">
            <v>6823.28462360379</v>
          </cell>
          <cell r="C331">
            <v>7452.78073260714</v>
          </cell>
          <cell r="D331">
            <v>6651.43678230244</v>
          </cell>
          <cell r="E331">
            <v>7110.38791430239</v>
          </cell>
          <cell r="F331">
            <v>8322.07971024771</v>
          </cell>
          <cell r="G331">
            <v>8804.97298376398</v>
          </cell>
          <cell r="H331">
            <v>8342.53424084762</v>
          </cell>
          <cell r="I331">
            <v>8498.18241597581</v>
          </cell>
          <cell r="J331">
            <v>7530.71870445376</v>
          </cell>
          <cell r="K331">
            <v>8176.22749883393</v>
          </cell>
          <cell r="L331">
            <v>8096.02695802722</v>
          </cell>
          <cell r="M331">
            <v>7991.83725536191</v>
          </cell>
          <cell r="N331">
            <v>8935.57376585084</v>
          </cell>
          <cell r="O331">
            <v>9163.83846651591</v>
          </cell>
        </row>
        <row r="331">
          <cell r="Z331">
            <v>7368.23341647795</v>
          </cell>
          <cell r="AA331">
            <v>5614.58849027969</v>
          </cell>
          <cell r="AB331">
            <v>6132.57385997387</v>
          </cell>
          <cell r="AC331">
            <v>5473.18226658029</v>
          </cell>
          <cell r="AD331">
            <v>5850.83348376882</v>
          </cell>
          <cell r="AE331">
            <v>6847.88273300383</v>
          </cell>
          <cell r="AF331">
            <v>7245.23491235436</v>
          </cell>
          <cell r="AG331">
            <v>6864.71388961175</v>
          </cell>
          <cell r="AH331">
            <v>6992.79010228867</v>
          </cell>
          <cell r="AI331">
            <v>6196.70567680767</v>
          </cell>
          <cell r="AJ331">
            <v>6727.86719904049</v>
          </cell>
          <cell r="AK331">
            <v>6661.87361117668</v>
          </cell>
          <cell r="AL331">
            <v>6576.14037012637</v>
          </cell>
          <cell r="AM331">
            <v>7352.70069875727</v>
          </cell>
          <cell r="AN331">
            <v>7540.52993816166</v>
          </cell>
        </row>
        <row r="331"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1">
          <cell r="BX331">
            <v>4.21811970769264</v>
          </cell>
          <cell r="BY331">
            <v>3.15507064401783</v>
          </cell>
          <cell r="BZ331">
            <v>3.46542093939419</v>
          </cell>
          <cell r="CA331">
            <v>3.01683909936338</v>
          </cell>
          <cell r="CB331">
            <v>3.32517283420592</v>
          </cell>
          <cell r="CC331">
            <v>3.77590396877238</v>
          </cell>
          <cell r="CD331">
            <v>3.95384541996446</v>
          </cell>
          <cell r="CE331">
            <v>3.76550476644921</v>
          </cell>
          <cell r="CF331">
            <v>3.80767620856446</v>
          </cell>
          <cell r="CG331">
            <v>3.53964232610247</v>
          </cell>
          <cell r="CH331">
            <v>3.78288182088515</v>
          </cell>
          <cell r="CI331">
            <v>3.76907912331582</v>
          </cell>
          <cell r="CJ331">
            <v>3.8006913456621</v>
          </cell>
          <cell r="CK331">
            <v>4.17756746234675</v>
          </cell>
          <cell r="CL331">
            <v>4.38027295122082</v>
          </cell>
          <cell r="CM331">
            <v>4.78576765620181</v>
          </cell>
          <cell r="CN331">
            <v>4.87546427814864</v>
          </cell>
          <cell r="CO331">
            <v>4.84834959820023</v>
          </cell>
          <cell r="CP331">
            <v>4.97044072108567</v>
          </cell>
          <cell r="CQ331">
            <v>4.82070604347303</v>
          </cell>
          <cell r="CR331">
            <v>4.96869695610255</v>
          </cell>
          <cell r="CS331">
            <v>5.02041849278037</v>
          </cell>
          <cell r="CT331">
            <v>4.99466511942297</v>
          </cell>
          <cell r="CU331">
            <v>5.03150162933343</v>
          </cell>
          <cell r="CV331">
            <v>4.79632523932557</v>
          </cell>
          <cell r="CW331">
            <v>4.8726113441658</v>
          </cell>
          <cell r="CX331">
            <v>4.84248484221656</v>
          </cell>
          <cell r="CY331">
            <v>4.74040675584364</v>
          </cell>
          <cell r="CZ331">
            <v>4.82203714425025</v>
          </cell>
          <cell r="DA331">
            <v>4.71636958746873</v>
          </cell>
        </row>
        <row r="332">
          <cell r="A332">
            <v>9429.57225161194</v>
          </cell>
          <cell r="B332">
            <v>7519.63115043677</v>
          </cell>
          <cell r="C332">
            <v>7552.1263284505</v>
          </cell>
          <cell r="D332">
            <v>7844.49293178765</v>
          </cell>
          <cell r="E332">
            <v>7166.83650766574</v>
          </cell>
          <cell r="F332">
            <v>9075.0576553825</v>
          </cell>
          <cell r="G332">
            <v>7421.72208311451</v>
          </cell>
          <cell r="H332">
            <v>8256.82626533417</v>
          </cell>
          <cell r="I332">
            <v>8301.09208080773</v>
          </cell>
          <cell r="J332">
            <v>8207.27250487001</v>
          </cell>
          <cell r="K332">
            <v>9132.23760054084</v>
          </cell>
          <cell r="L332">
            <v>9389.24980703412</v>
          </cell>
          <cell r="M332">
            <v>8959.99707238126</v>
          </cell>
          <cell r="N332">
            <v>9590.03847208445</v>
          </cell>
          <cell r="O332">
            <v>9876.61962488905</v>
          </cell>
        </row>
        <row r="332">
          <cell r="Z332">
            <v>7759.19088132639</v>
          </cell>
          <cell r="AA332">
            <v>6187.58220378797</v>
          </cell>
          <cell r="AB332">
            <v>6214.32109312498</v>
          </cell>
          <cell r="AC332">
            <v>6454.89704101383</v>
          </cell>
          <cell r="AD332">
            <v>5897.28261202209</v>
          </cell>
          <cell r="AE332">
            <v>7467.47601357189</v>
          </cell>
          <cell r="AF332">
            <v>6107.01702839137</v>
          </cell>
          <cell r="AG332">
            <v>6794.18846976069</v>
          </cell>
          <cell r="AH332">
            <v>6830.61291220751</v>
          </cell>
          <cell r="AI332">
            <v>6753.41280400732</v>
          </cell>
          <cell r="AJ332">
            <v>7514.5269398736</v>
          </cell>
          <cell r="AK332">
            <v>7726.01126978808</v>
          </cell>
          <cell r="AL332">
            <v>7372.79759098801</v>
          </cell>
          <cell r="AM332">
            <v>7891.23165702949</v>
          </cell>
          <cell r="AN332">
            <v>8127.04700562299</v>
          </cell>
        </row>
        <row r="332"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2">
          <cell r="BX332">
            <v>4.51908658364637</v>
          </cell>
          <cell r="BY332">
            <v>3.38249357685049</v>
          </cell>
          <cell r="BZ332">
            <v>3.56233353258068</v>
          </cell>
          <cell r="CA332">
            <v>3.64839764355646</v>
          </cell>
          <cell r="CB332">
            <v>3.38735882681028</v>
          </cell>
          <cell r="CC332">
            <v>4.23374216863294</v>
          </cell>
          <cell r="CD332">
            <v>3.39371087452969</v>
          </cell>
          <cell r="CE332">
            <v>3.84699550910551</v>
          </cell>
          <cell r="CF332">
            <v>3.78631282287676</v>
          </cell>
          <cell r="CG332">
            <v>3.72902009209722</v>
          </cell>
          <cell r="CH332">
            <v>4.21753024875934</v>
          </cell>
          <cell r="CI332">
            <v>4.25623933101201</v>
          </cell>
          <cell r="CJ332">
            <v>4.17596037009448</v>
          </cell>
          <cell r="CK332">
            <v>4.39545253710215</v>
          </cell>
          <cell r="CL332">
            <v>4.55628301988019</v>
          </cell>
          <cell r="CM332">
            <v>4.70406061393952</v>
          </cell>
          <cell r="CN332">
            <v>5.01177005224727</v>
          </cell>
          <cell r="CO332">
            <v>4.77932149972054</v>
          </cell>
          <cell r="CP332">
            <v>4.84723737794002</v>
          </cell>
          <cell r="CQ332">
            <v>4.76977476823396</v>
          </cell>
          <cell r="CR332">
            <v>4.83232978732707</v>
          </cell>
          <cell r="CS332">
            <v>4.9301646843327</v>
          </cell>
          <cell r="CT332">
            <v>4.83863704586799</v>
          </cell>
          <cell r="CU332">
            <v>4.94254142594383</v>
          </cell>
          <cell r="CV332">
            <v>4.96175949067919</v>
          </cell>
          <cell r="CW332">
            <v>4.88146944454183</v>
          </cell>
          <cell r="CX332">
            <v>4.97320580860523</v>
          </cell>
          <cell r="CY332">
            <v>4.83707786103934</v>
          </cell>
          <cell r="CZ332">
            <v>4.91867733219535</v>
          </cell>
          <cell r="DA332">
            <v>4.88685231142024</v>
          </cell>
        </row>
        <row r="333">
          <cell r="A333">
            <v>9766.80492686414</v>
          </cell>
          <cell r="B333">
            <v>7485.08629907541</v>
          </cell>
          <cell r="C333">
            <v>7154.50830871237</v>
          </cell>
          <cell r="D333">
            <v>7585.23688988682</v>
          </cell>
          <cell r="E333">
            <v>8039.70556633755</v>
          </cell>
          <cell r="F333">
            <v>7200.18545127159</v>
          </cell>
          <cell r="G333">
            <v>8881.05559189122</v>
          </cell>
          <cell r="H333">
            <v>7617.29708195087</v>
          </cell>
          <cell r="I333">
            <v>8183.50160581114</v>
          </cell>
          <cell r="J333">
            <v>7409.57546186552</v>
          </cell>
          <cell r="K333">
            <v>7038.44253249221</v>
          </cell>
          <cell r="L333">
            <v>8412.19150569112</v>
          </cell>
          <cell r="M333">
            <v>9263.27410529924</v>
          </cell>
          <cell r="N333">
            <v>8535.80902081846</v>
          </cell>
          <cell r="O333">
            <v>9492.61864636613</v>
          </cell>
        </row>
        <row r="333">
          <cell r="Z333">
            <v>8036.68519696249</v>
          </cell>
          <cell r="AA333">
            <v>6159.15672609634</v>
          </cell>
          <cell r="AB333">
            <v>5887.13826545475</v>
          </cell>
          <cell r="AC333">
            <v>6241.56635510687</v>
          </cell>
          <cell r="AD333">
            <v>6615.52915172919</v>
          </cell>
          <cell r="AE333">
            <v>5924.72402847491</v>
          </cell>
          <cell r="AF333">
            <v>7307.84002989906</v>
          </cell>
          <cell r="AG333">
            <v>6267.94731314814</v>
          </cell>
          <cell r="AH333">
            <v>6733.85274992459</v>
          </cell>
          <cell r="AI333">
            <v>6097.02209433506</v>
          </cell>
          <cell r="AJ333">
            <v>5791.63271245074</v>
          </cell>
          <cell r="AK333">
            <v>6922.03186754012</v>
          </cell>
          <cell r="AL333">
            <v>7622.35126378909</v>
          </cell>
          <cell r="AM333">
            <v>7023.7514228449</v>
          </cell>
          <cell r="AN333">
            <v>7811.06905758127</v>
          </cell>
        </row>
        <row r="333"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3">
          <cell r="BX333">
            <v>4.4829299273504</v>
          </cell>
          <cell r="BY333">
            <v>3.43866626249197</v>
          </cell>
          <cell r="BZ333">
            <v>3.36139960229415</v>
          </cell>
          <cell r="CA333">
            <v>3.50013360794549</v>
          </cell>
          <cell r="CB333">
            <v>3.70100350836249</v>
          </cell>
          <cell r="CC333">
            <v>3.34877734669413</v>
          </cell>
          <cell r="CD333">
            <v>4.04558604608293</v>
          </cell>
          <cell r="CE333">
            <v>3.51423485178784</v>
          </cell>
          <cell r="CF333">
            <v>3.83335717108248</v>
          </cell>
          <cell r="CG333">
            <v>3.35621882106212</v>
          </cell>
          <cell r="CH333">
            <v>3.24818094815892</v>
          </cell>
          <cell r="CI333">
            <v>3.90402916337623</v>
          </cell>
          <cell r="CJ333">
            <v>4.26922170643199</v>
          </cell>
          <cell r="CK333">
            <v>3.94830554307843</v>
          </cell>
          <cell r="CL333">
            <v>4.30817848446136</v>
          </cell>
          <cell r="CM333">
            <v>4.91159040291539</v>
          </cell>
          <cell r="CN333">
            <v>4.90725202773133</v>
          </cell>
          <cell r="CO333">
            <v>4.79834231007364</v>
          </cell>
          <cell r="CP333">
            <v>4.88557972644102</v>
          </cell>
          <cell r="CQ333">
            <v>4.89724945168103</v>
          </cell>
          <cell r="CR333">
            <v>4.84717822221975</v>
          </cell>
          <cell r="CS333">
            <v>4.94896890238078</v>
          </cell>
          <cell r="CT333">
            <v>4.88654262348185</v>
          </cell>
          <cell r="CU333">
            <v>4.81272963104018</v>
          </cell>
          <cell r="CV333">
            <v>4.97708016433197</v>
          </cell>
          <cell r="CW333">
            <v>4.88503785246952</v>
          </cell>
          <cell r="CX333">
            <v>4.85766629201415</v>
          </cell>
          <cell r="CY333">
            <v>4.89156000399439</v>
          </cell>
          <cell r="CZ333">
            <v>4.87377543940866</v>
          </cell>
          <cell r="DA333">
            <v>4.96734043773686</v>
          </cell>
        </row>
        <row r="334">
          <cell r="A334">
            <v>9242.90845435004</v>
          </cell>
          <cell r="B334">
            <v>7916.16691788104</v>
          </cell>
          <cell r="C334">
            <v>8208.12787272107</v>
          </cell>
          <cell r="D334">
            <v>7396.59985168612</v>
          </cell>
          <cell r="E334">
            <v>7391.61206560769</v>
          </cell>
          <cell r="F334">
            <v>7616.53527801705</v>
          </cell>
          <cell r="G334">
            <v>7918.45927538863</v>
          </cell>
          <cell r="H334">
            <v>6569.02308877921</v>
          </cell>
          <cell r="I334">
            <v>6452.4474039781</v>
          </cell>
          <cell r="J334">
            <v>8595.40983973353</v>
          </cell>
          <cell r="K334">
            <v>7871.84680671955</v>
          </cell>
          <cell r="L334">
            <v>9582.53246380822</v>
          </cell>
          <cell r="M334">
            <v>11809.7408901569</v>
          </cell>
          <cell r="N334">
            <v>8693.27520345535</v>
          </cell>
          <cell r="O334">
            <v>8447.94334686475</v>
          </cell>
        </row>
        <row r="334">
          <cell r="Z334">
            <v>7605.5932424366</v>
          </cell>
          <cell r="AA334">
            <v>6513.87449242783</v>
          </cell>
          <cell r="AB334">
            <v>6754.11664955334</v>
          </cell>
          <cell r="AC334">
            <v>6086.345020816</v>
          </cell>
          <cell r="AD334">
            <v>6082.24078541433</v>
          </cell>
          <cell r="AE334">
            <v>6267.32045733974</v>
          </cell>
          <cell r="AF334">
            <v>6515.76077517693</v>
          </cell>
          <cell r="AG334">
            <v>5405.36757019546</v>
          </cell>
          <cell r="AH334">
            <v>5309.44243527341</v>
          </cell>
          <cell r="AI334">
            <v>7072.79438240931</v>
          </cell>
          <cell r="AJ334">
            <v>6477.40537238637</v>
          </cell>
          <cell r="AK334">
            <v>7885.05528450505</v>
          </cell>
          <cell r="AL334">
            <v>9717.72964675764</v>
          </cell>
          <cell r="AM334">
            <v>7153.32359598612</v>
          </cell>
          <cell r="AN334">
            <v>6951.45052542014</v>
          </cell>
        </row>
        <row r="334"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4">
          <cell r="BX334">
            <v>4.30756655306735</v>
          </cell>
          <cell r="BY334">
            <v>3.58052715733911</v>
          </cell>
          <cell r="BZ334">
            <v>3.75170873460719</v>
          </cell>
          <cell r="CA334">
            <v>3.40412891410845</v>
          </cell>
          <cell r="CB334">
            <v>3.51352354274795</v>
          </cell>
          <cell r="CC334">
            <v>3.52443161502698</v>
          </cell>
          <cell r="CD334">
            <v>3.66368252457275</v>
          </cell>
          <cell r="CE334">
            <v>3.01744405028963</v>
          </cell>
          <cell r="CF334">
            <v>2.88739840676572</v>
          </cell>
          <cell r="CG334">
            <v>3.97618156748961</v>
          </cell>
          <cell r="CH334">
            <v>3.64771633899042</v>
          </cell>
          <cell r="CI334">
            <v>4.28012147144707</v>
          </cell>
          <cell r="CJ334">
            <v>5.2229542015046</v>
          </cell>
          <cell r="CK334">
            <v>4.06960665672575</v>
          </cell>
          <cell r="CL334">
            <v>3.87395466013777</v>
          </cell>
          <cell r="CM334">
            <v>4.83735805434333</v>
          </cell>
          <cell r="CN334">
            <v>4.98424692842329</v>
          </cell>
          <cell r="CO334">
            <v>4.93226699774601</v>
          </cell>
          <cell r="CP334">
            <v>4.89843900921024</v>
          </cell>
          <cell r="CQ334">
            <v>4.74272427150552</v>
          </cell>
          <cell r="CR334">
            <v>4.87191775995958</v>
          </cell>
          <cell r="CS334">
            <v>4.87252900990054</v>
          </cell>
          <cell r="CT334">
            <v>4.9078710235877</v>
          </cell>
          <cell r="CU334">
            <v>5.03789764405252</v>
          </cell>
          <cell r="CV334">
            <v>4.87339889464606</v>
          </cell>
          <cell r="CW334">
            <v>4.8650482766545</v>
          </cell>
          <cell r="CX334">
            <v>5.04726123651838</v>
          </cell>
          <cell r="CY334">
            <v>5.09748234682246</v>
          </cell>
          <cell r="CZ334">
            <v>4.81573490792499</v>
          </cell>
          <cell r="DA334">
            <v>4.9161829715324</v>
          </cell>
        </row>
        <row r="335">
          <cell r="A335">
            <v>8980.4257939639</v>
          </cell>
          <cell r="B335">
            <v>9019.40639158115</v>
          </cell>
          <cell r="C335">
            <v>8001.6740859171</v>
          </cell>
          <cell r="D335">
            <v>8373.1513803614</v>
          </cell>
          <cell r="E335">
            <v>6525.76504333914</v>
          </cell>
          <cell r="F335">
            <v>7593.39488938632</v>
          </cell>
          <cell r="G335">
            <v>7650.90704146348</v>
          </cell>
          <cell r="H335">
            <v>6475.91893336692</v>
          </cell>
          <cell r="I335">
            <v>9145.25981064747</v>
          </cell>
          <cell r="J335">
            <v>8549.87224360888</v>
          </cell>
          <cell r="K335">
            <v>9147.01385865863</v>
          </cell>
          <cell r="L335">
            <v>8114.88990787433</v>
          </cell>
          <cell r="M335">
            <v>8939.61587644938</v>
          </cell>
          <cell r="N335">
            <v>8364.89035725061</v>
          </cell>
          <cell r="O335">
            <v>8504.27014940529</v>
          </cell>
        </row>
        <row r="335">
          <cell r="Z335">
            <v>7389.60751046172</v>
          </cell>
          <cell r="AA335">
            <v>7421.68297364392</v>
          </cell>
          <cell r="AB335">
            <v>6584.23467641179</v>
          </cell>
          <cell r="AC335">
            <v>6889.90742155452</v>
          </cell>
          <cell r="AD335">
            <v>5369.77237851906</v>
          </cell>
          <cell r="AE335">
            <v>6248.27922326646</v>
          </cell>
          <cell r="AF335">
            <v>6295.60350840423</v>
          </cell>
          <cell r="AG335">
            <v>5328.75615088478</v>
          </cell>
          <cell r="AH335">
            <v>7525.24235847563</v>
          </cell>
          <cell r="AI335">
            <v>7035.32344616959</v>
          </cell>
          <cell r="AJ335">
            <v>7526.68568941053</v>
          </cell>
          <cell r="AK335">
            <v>6677.39512419374</v>
          </cell>
          <cell r="AL335">
            <v>7356.02677833549</v>
          </cell>
          <cell r="AM335">
            <v>6883.1097796805</v>
          </cell>
          <cell r="AN335">
            <v>6997.79943722492</v>
          </cell>
        </row>
        <row r="335"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5">
          <cell r="BX335">
            <v>4.09211572776272</v>
          </cell>
          <cell r="BY335">
            <v>4.16000668860128</v>
          </cell>
          <cell r="BZ335">
            <v>3.7570533968935</v>
          </cell>
          <cell r="CA335">
            <v>3.85975278569493</v>
          </cell>
          <cell r="CB335">
            <v>2.99462813870374</v>
          </cell>
          <cell r="CC335">
            <v>3.41382050626399</v>
          </cell>
          <cell r="CD335">
            <v>3.44310905131159</v>
          </cell>
          <cell r="CE335">
            <v>3.00465420839122</v>
          </cell>
          <cell r="CF335">
            <v>4.24328754981755</v>
          </cell>
          <cell r="CG335">
            <v>3.95682379907564</v>
          </cell>
          <cell r="CH335">
            <v>4.28681158116813</v>
          </cell>
          <cell r="CI335">
            <v>3.78350633960813</v>
          </cell>
          <cell r="CJ335">
            <v>4.131309480354</v>
          </cell>
          <cell r="CK335">
            <v>3.90617107646004</v>
          </cell>
          <cell r="CL335">
            <v>3.95811640928893</v>
          </cell>
          <cell r="CM335">
            <v>4.94744073128428</v>
          </cell>
          <cell r="CN335">
            <v>4.88782339357729</v>
          </cell>
          <cell r="CO335">
            <v>4.80136884090399</v>
          </cell>
          <cell r="CP335">
            <v>4.89058749025343</v>
          </cell>
          <cell r="CQ335">
            <v>4.91269849384228</v>
          </cell>
          <cell r="CR335">
            <v>5.01449129590087</v>
          </cell>
          <cell r="CS335">
            <v>5.00949244798917</v>
          </cell>
          <cell r="CT335">
            <v>4.85890585327927</v>
          </cell>
          <cell r="CU335">
            <v>4.85875682709141</v>
          </cell>
          <cell r="CV335">
            <v>4.87129569962955</v>
          </cell>
          <cell r="CW335">
            <v>4.81034827233937</v>
          </cell>
          <cell r="CX335">
            <v>4.83525903616272</v>
          </cell>
          <cell r="CY335">
            <v>4.87823488380011</v>
          </cell>
          <cell r="CZ335">
            <v>4.82770330425803</v>
          </cell>
          <cell r="DA335">
            <v>4.84373153040116</v>
          </cell>
        </row>
        <row r="336">
          <cell r="A336">
            <v>9054.89334795038</v>
          </cell>
          <cell r="B336">
            <v>7766.27634587661</v>
          </cell>
          <cell r="C336">
            <v>7814.93446078628</v>
          </cell>
          <cell r="D336">
            <v>7230.60401260553</v>
          </cell>
          <cell r="E336">
            <v>8745.46789982718</v>
          </cell>
          <cell r="F336">
            <v>8721.14241670129</v>
          </cell>
          <cell r="G336">
            <v>7252.68310748383</v>
          </cell>
          <cell r="H336">
            <v>8746.24194992245</v>
          </cell>
          <cell r="I336">
            <v>7960.17843731705</v>
          </cell>
          <cell r="J336">
            <v>7240.43728913788</v>
          </cell>
          <cell r="K336">
            <v>8919.32337638326</v>
          </cell>
          <cell r="L336">
            <v>7897.1172627172</v>
          </cell>
          <cell r="M336">
            <v>7669.90997913474</v>
          </cell>
          <cell r="N336">
            <v>9236.54928558594</v>
          </cell>
          <cell r="O336">
            <v>8905.36466010542</v>
          </cell>
        </row>
        <row r="336">
          <cell r="Z336">
            <v>7450.8836691706</v>
          </cell>
          <cell r="AA336">
            <v>6390.53596460704</v>
          </cell>
          <cell r="AB336">
            <v>6430.57464201842</v>
          </cell>
          <cell r="AC336">
            <v>5949.75415894398</v>
          </cell>
          <cell r="AD336">
            <v>7196.27072900065</v>
          </cell>
          <cell r="AE336">
            <v>7176.25433145706</v>
          </cell>
          <cell r="AF336">
            <v>5967.92209987241</v>
          </cell>
          <cell r="AG336">
            <v>7196.90766165047</v>
          </cell>
          <cell r="AH336">
            <v>6550.08968556374</v>
          </cell>
          <cell r="AI336">
            <v>5957.84554077631</v>
          </cell>
          <cell r="AJ336">
            <v>7339.32894970966</v>
          </cell>
          <cell r="AK336">
            <v>6498.1993476073</v>
          </cell>
          <cell r="AL336">
            <v>6311.2402114023</v>
          </cell>
          <cell r="AM336">
            <v>7600.36055499643</v>
          </cell>
          <cell r="AN336">
            <v>7327.84292031532</v>
          </cell>
        </row>
        <row r="336"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6">
          <cell r="BX336">
            <v>4.14492530549192</v>
          </cell>
          <cell r="BY336">
            <v>3.53385676268251</v>
          </cell>
          <cell r="BZ336">
            <v>3.50889694620841</v>
          </cell>
          <cell r="CA336">
            <v>3.27616459682661</v>
          </cell>
          <cell r="CB336">
            <v>3.98472853229731</v>
          </cell>
          <cell r="CC336">
            <v>3.85201789544197</v>
          </cell>
          <cell r="CD336">
            <v>3.45189225042751</v>
          </cell>
          <cell r="CE336">
            <v>4.06715909174164</v>
          </cell>
          <cell r="CF336">
            <v>3.59372813071543</v>
          </cell>
          <cell r="CG336">
            <v>3.39549588999014</v>
          </cell>
          <cell r="CH336">
            <v>4.07115916668127</v>
          </cell>
          <cell r="CI336">
            <v>3.70970520436393</v>
          </cell>
          <cell r="CJ336">
            <v>3.54724755086638</v>
          </cell>
          <cell r="CK336">
            <v>4.21678547811765</v>
          </cell>
          <cell r="CL336">
            <v>3.99977500391703</v>
          </cell>
          <cell r="CM336">
            <v>4.92490899377334</v>
          </cell>
          <cell r="CN336">
            <v>4.95445030374174</v>
          </cell>
          <cell r="CO336">
            <v>5.02095472963266</v>
          </cell>
          <cell r="CP336">
            <v>4.97554254192944</v>
          </cell>
          <cell r="CQ336">
            <v>4.94784275933433</v>
          </cell>
          <cell r="CR336">
            <v>5.10407046508785</v>
          </cell>
          <cell r="CS336">
            <v>4.73666914269262</v>
          </cell>
          <cell r="CT336">
            <v>4.84799212242152</v>
          </cell>
          <cell r="CU336">
            <v>4.99354724135818</v>
          </cell>
          <cell r="CV336">
            <v>4.80721079456968</v>
          </cell>
          <cell r="CW336">
            <v>4.9390725648148</v>
          </cell>
          <cell r="CX336">
            <v>4.79911068483626</v>
          </cell>
          <cell r="CY336">
            <v>4.87450306875591</v>
          </cell>
          <cell r="CZ336">
            <v>4.93809935036639</v>
          </cell>
          <cell r="DA336">
            <v>5.01935282704794</v>
          </cell>
        </row>
        <row r="337">
          <cell r="A337">
            <v>10276.5724052535</v>
          </cell>
          <cell r="B337">
            <v>6831.07705049589</v>
          </cell>
          <cell r="C337">
            <v>7366.84641140504</v>
          </cell>
          <cell r="D337">
            <v>6970.64473222996</v>
          </cell>
          <cell r="E337">
            <v>6434.23156083404</v>
          </cell>
          <cell r="F337">
            <v>7363.78444287308</v>
          </cell>
          <cell r="G337">
            <v>7870.03244735082</v>
          </cell>
          <cell r="H337">
            <v>6458.93003839842</v>
          </cell>
          <cell r="I337">
            <v>9278.08151223086</v>
          </cell>
          <cell r="J337">
            <v>9059.55076387189</v>
          </cell>
          <cell r="K337">
            <v>8934.51258556789</v>
          </cell>
          <cell r="L337">
            <v>9656.00394580318</v>
          </cell>
          <cell r="M337">
            <v>8887.31719878588</v>
          </cell>
          <cell r="N337">
            <v>8941.28211715757</v>
          </cell>
          <cell r="O337">
            <v>9212.71799420651</v>
          </cell>
        </row>
        <row r="337">
          <cell r="Z337">
            <v>8456.15100775143</v>
          </cell>
          <cell r="AA337">
            <v>5621.00054440804</v>
          </cell>
          <cell r="AB337">
            <v>6061.86218995615</v>
          </cell>
          <cell r="AC337">
            <v>5735.84480823494</v>
          </cell>
          <cell r="AD337">
            <v>5294.45339862915</v>
          </cell>
          <cell r="AE337">
            <v>6059.34262727842</v>
          </cell>
          <cell r="AF337">
            <v>6475.91241382011</v>
          </cell>
          <cell r="AG337">
            <v>5314.7767173107</v>
          </cell>
          <cell r="AH337">
            <v>7634.53564434996</v>
          </cell>
          <cell r="AI337">
            <v>7454.71605712887</v>
          </cell>
          <cell r="AJ337">
            <v>7351.82749898158</v>
          </cell>
          <cell r="AK337">
            <v>7945.5118182609</v>
          </cell>
          <cell r="AL337">
            <v>7312.9924378581</v>
          </cell>
          <cell r="AM337">
            <v>7357.39785640395</v>
          </cell>
          <cell r="AN337">
            <v>7580.75080666136</v>
          </cell>
        </row>
        <row r="337"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7">
          <cell r="BX337">
            <v>4.78671787006825</v>
          </cell>
          <cell r="BY337">
            <v>3.23297968549236</v>
          </cell>
          <cell r="BZ337">
            <v>3.358940345845</v>
          </cell>
          <cell r="CA337">
            <v>3.23529878766664</v>
          </cell>
          <cell r="CB337">
            <v>2.91119637956441</v>
          </cell>
          <cell r="CC337">
            <v>3.52070139476029</v>
          </cell>
          <cell r="CD337">
            <v>3.77773501528986</v>
          </cell>
          <cell r="CE337">
            <v>3.05176738876026</v>
          </cell>
          <cell r="CF337">
            <v>4.29213331299924</v>
          </cell>
          <cell r="CG337">
            <v>4.17174988234076</v>
          </cell>
          <cell r="CH337">
            <v>4.18850946587752</v>
          </cell>
          <cell r="CI337">
            <v>4.42301567221267</v>
          </cell>
          <cell r="CJ337">
            <v>4.08457240308044</v>
          </cell>
          <cell r="CK337">
            <v>4.16754697439395</v>
          </cell>
          <cell r="CL337">
            <v>4.20399428154867</v>
          </cell>
          <cell r="CM337">
            <v>4.83996292165175</v>
          </cell>
          <cell r="CN337">
            <v>4.76340805994999</v>
          </cell>
          <cell r="CO337">
            <v>4.94436932673189</v>
          </cell>
          <cell r="CP337">
            <v>4.85724637555545</v>
          </cell>
          <cell r="CQ337">
            <v>4.98260848319567</v>
          </cell>
          <cell r="CR337">
            <v>4.71523621105125</v>
          </cell>
          <cell r="CS337">
            <v>4.69652469521519</v>
          </cell>
          <cell r="CT337">
            <v>4.77134402702178</v>
          </cell>
          <cell r="CU337">
            <v>4.87322608283612</v>
          </cell>
          <cell r="CV337">
            <v>4.89575841903361</v>
          </cell>
          <cell r="CW337">
            <v>4.80886895731889</v>
          </cell>
          <cell r="CX337">
            <v>4.92164784001137</v>
          </cell>
          <cell r="CY337">
            <v>4.90518804490993</v>
          </cell>
          <cell r="CZ337">
            <v>4.83671918396025</v>
          </cell>
          <cell r="DA337">
            <v>4.94034456311676</v>
          </cell>
        </row>
        <row r="338">
          <cell r="A338">
            <v>8189.97794818729</v>
          </cell>
          <cell r="B338">
            <v>8039.84207578126</v>
          </cell>
          <cell r="C338">
            <v>6901.3008143861</v>
          </cell>
          <cell r="D338">
            <v>6309.46756016142</v>
          </cell>
          <cell r="E338">
            <v>6827.55298698251</v>
          </cell>
          <cell r="F338">
            <v>7100.34692346611</v>
          </cell>
          <cell r="G338">
            <v>7147.70170307044</v>
          </cell>
          <cell r="H338">
            <v>7848.48118390851</v>
          </cell>
          <cell r="I338">
            <v>8933.0471715397</v>
          </cell>
          <cell r="J338">
            <v>7660.25765874202</v>
          </cell>
          <cell r="K338">
            <v>8300.56705982379</v>
          </cell>
          <cell r="L338">
            <v>7939.89630865769</v>
          </cell>
          <cell r="M338">
            <v>7412.4134630829</v>
          </cell>
          <cell r="N338">
            <v>7926.28359910791</v>
          </cell>
          <cell r="O338">
            <v>8224.99715337043</v>
          </cell>
        </row>
        <row r="338">
          <cell r="Z338">
            <v>6739.1818545084</v>
          </cell>
          <cell r="AA338">
            <v>6615.64147950001</v>
          </cell>
          <cell r="AB338">
            <v>5678.78467012342</v>
          </cell>
          <cell r="AC338">
            <v>5191.79044950425</v>
          </cell>
          <cell r="AD338">
            <v>5618.10074357418</v>
          </cell>
          <cell r="AE338">
            <v>5842.57118273783</v>
          </cell>
          <cell r="AF338">
            <v>5881.53740138368</v>
          </cell>
          <cell r="AG338">
            <v>6458.178802759</v>
          </cell>
          <cell r="AH338">
            <v>7350.62167258124</v>
          </cell>
          <cell r="AI338">
            <v>6303.29773062201</v>
          </cell>
          <cell r="AJ338">
            <v>6830.18089494072</v>
          </cell>
          <cell r="AK338">
            <v>6533.40039112404</v>
          </cell>
          <cell r="AL338">
            <v>6099.35736390821</v>
          </cell>
          <cell r="AM338">
            <v>6522.19907583737</v>
          </cell>
          <cell r="AN338">
            <v>6767.99765763052</v>
          </cell>
        </row>
        <row r="338"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8">
          <cell r="BX338">
            <v>3.70712916897034</v>
          </cell>
          <cell r="BY338">
            <v>3.63125516297824</v>
          </cell>
          <cell r="BZ338">
            <v>3.17237513722232</v>
          </cell>
          <cell r="CA338">
            <v>2.92725059022175</v>
          </cell>
          <cell r="CB338">
            <v>3.20242590098955</v>
          </cell>
          <cell r="CC338">
            <v>3.41915703891993</v>
          </cell>
          <cell r="CD338">
            <v>3.29969494211126</v>
          </cell>
          <cell r="CE338">
            <v>3.73765689833016</v>
          </cell>
          <cell r="CF338">
            <v>4.11506928641944</v>
          </cell>
          <cell r="CG338">
            <v>3.63370398816912</v>
          </cell>
          <cell r="CH338">
            <v>3.76944085962881</v>
          </cell>
          <cell r="CI338">
            <v>3.68305235640525</v>
          </cell>
          <cell r="CJ338">
            <v>3.48047794932161</v>
          </cell>
          <cell r="CK338">
            <v>3.68088294181023</v>
          </cell>
          <cell r="CL338">
            <v>3.77493971515021</v>
          </cell>
          <cell r="CM338">
            <v>4.98054183941162</v>
          </cell>
          <cell r="CN338">
            <v>4.9913994847031</v>
          </cell>
          <cell r="CO338">
            <v>4.90431096315561</v>
          </cell>
          <cell r="CP338">
            <v>4.8591956803472</v>
          </cell>
          <cell r="CQ338">
            <v>4.80637407627572</v>
          </cell>
          <cell r="CR338">
            <v>4.68157623474482</v>
          </cell>
          <cell r="CS338">
            <v>4.88342146240075</v>
          </cell>
          <cell r="CT338">
            <v>4.73388570347614</v>
          </cell>
          <cell r="CU338">
            <v>4.89388831930071</v>
          </cell>
          <cell r="CV338">
            <v>4.75253595428959</v>
          </cell>
          <cell r="CW338">
            <v>4.96435016930955</v>
          </cell>
          <cell r="CX338">
            <v>4.86002515490726</v>
          </cell>
          <cell r="CY338">
            <v>4.80122798179301</v>
          </cell>
          <cell r="CZ338">
            <v>4.85455224912698</v>
          </cell>
          <cell r="DA338">
            <v>4.91198819985294</v>
          </cell>
        </row>
        <row r="339">
          <cell r="A339">
            <v>8429.65118069943</v>
          </cell>
          <cell r="B339">
            <v>9276.38066407169</v>
          </cell>
          <cell r="C339">
            <v>6624.39629579757</v>
          </cell>
          <cell r="D339">
            <v>6513.86386102295</v>
          </cell>
          <cell r="E339">
            <v>6724.60901648042</v>
          </cell>
          <cell r="F339">
            <v>7688.82120978329</v>
          </cell>
          <cell r="G339">
            <v>8167.27585758299</v>
          </cell>
          <cell r="H339">
            <v>8113.0786046969</v>
          </cell>
          <cell r="I339">
            <v>8983.13597449805</v>
          </cell>
          <cell r="J339">
            <v>10033.9153933248</v>
          </cell>
          <cell r="K339">
            <v>7763.0523339561</v>
          </cell>
          <cell r="L339">
            <v>8103.03316419893</v>
          </cell>
          <cell r="M339">
            <v>9002.13237066943</v>
          </cell>
          <cell r="N339">
            <v>8422.42039843194</v>
          </cell>
          <cell r="O339">
            <v>10473.2199917998</v>
          </cell>
        </row>
        <row r="339">
          <cell r="Z339">
            <v>6936.39868583267</v>
          </cell>
          <cell r="AA339">
            <v>7633.13608929327</v>
          </cell>
          <cell r="AB339">
            <v>5450.93180911343</v>
          </cell>
          <cell r="AC339">
            <v>5359.97940564174</v>
          </cell>
          <cell r="AD339">
            <v>5533.39256213246</v>
          </cell>
          <cell r="AE339">
            <v>6326.80145262168</v>
          </cell>
          <cell r="AF339">
            <v>6720.50127709686</v>
          </cell>
          <cell r="AG339">
            <v>6675.90468043631</v>
          </cell>
          <cell r="AH339">
            <v>7391.83760187268</v>
          </cell>
          <cell r="AI339">
            <v>8256.47895222156</v>
          </cell>
          <cell r="AJ339">
            <v>6387.88306336959</v>
          </cell>
          <cell r="AK339">
            <v>6667.63871796941</v>
          </cell>
          <cell r="AL339">
            <v>7407.46892215085</v>
          </cell>
          <cell r="AM339">
            <v>6930.44878499542</v>
          </cell>
          <cell r="AN339">
            <v>8617.96387896669</v>
          </cell>
        </row>
        <row r="339"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39">
          <cell r="BX339">
            <v>3.9841937417506</v>
          </cell>
          <cell r="BY339">
            <v>4.2330510971384</v>
          </cell>
          <cell r="BZ339">
            <v>3.17907522331976</v>
          </cell>
          <cell r="CA339">
            <v>3.04509999322306</v>
          </cell>
          <cell r="CB339">
            <v>3.11071655593777</v>
          </cell>
          <cell r="CC339">
            <v>3.44942085856469</v>
          </cell>
          <cell r="CD339">
            <v>3.82358963594766</v>
          </cell>
          <cell r="CE339">
            <v>3.68723455871291</v>
          </cell>
          <cell r="CF339">
            <v>4.21251470439264</v>
          </cell>
          <cell r="CG339">
            <v>4.58646968931741</v>
          </cell>
          <cell r="CH339">
            <v>3.52167429448113</v>
          </cell>
          <cell r="CI339">
            <v>3.74607784790033</v>
          </cell>
          <cell r="CJ339">
            <v>4.13127863600977</v>
          </cell>
          <cell r="CK339">
            <v>3.91956769407143</v>
          </cell>
          <cell r="CL339">
            <v>4.83836409430281</v>
          </cell>
          <cell r="CM339">
            <v>4.76980620114872</v>
          </cell>
          <cell r="CN339">
            <v>4.94033762754232</v>
          </cell>
          <cell r="CO339">
            <v>4.69761131836345</v>
          </cell>
          <cell r="CP339">
            <v>4.82246071282766</v>
          </cell>
          <cell r="CQ339">
            <v>4.87346865253382</v>
          </cell>
          <cell r="CR339">
            <v>5.02510517581058</v>
          </cell>
          <cell r="CS339">
            <v>4.81545720621125</v>
          </cell>
          <cell r="CT339">
            <v>4.96039769593585</v>
          </cell>
          <cell r="CU339">
            <v>4.80748704497738</v>
          </cell>
          <cell r="CV339">
            <v>4.93200474708154</v>
          </cell>
          <cell r="CW339">
            <v>4.96952529542837</v>
          </cell>
          <cell r="CX339">
            <v>4.87643452127974</v>
          </cell>
          <cell r="CY339">
            <v>4.9123860168276</v>
          </cell>
          <cell r="CZ339">
            <v>4.84429212602079</v>
          </cell>
          <cell r="DA339">
            <v>4.87992624824914</v>
          </cell>
        </row>
        <row r="340">
          <cell r="A340">
            <v>11766.791483606</v>
          </cell>
          <cell r="B340">
            <v>8260.98497295435</v>
          </cell>
          <cell r="C340">
            <v>8213.18808037949</v>
          </cell>
          <cell r="D340">
            <v>7694.66825413215</v>
          </cell>
          <cell r="E340">
            <v>8197.73223182461</v>
          </cell>
          <cell r="F340">
            <v>8057.29386519625</v>
          </cell>
          <cell r="G340">
            <v>6623.58655787817</v>
          </cell>
          <cell r="H340">
            <v>6543.06263407813</v>
          </cell>
          <cell r="I340">
            <v>8335.60314358148</v>
          </cell>
          <cell r="J340">
            <v>9761.76071752953</v>
          </cell>
          <cell r="K340">
            <v>8907.65912207283</v>
          </cell>
          <cell r="L340">
            <v>8035.81106593996</v>
          </cell>
          <cell r="M340">
            <v>6555.94119906165</v>
          </cell>
          <cell r="N340">
            <v>7239.86237264615</v>
          </cell>
          <cell r="O340">
            <v>9649.71238679436</v>
          </cell>
        </row>
        <row r="340">
          <cell r="Z340">
            <v>9682.3884207958</v>
          </cell>
          <cell r="AA340">
            <v>6797.610492031</v>
          </cell>
          <cell r="AB340">
            <v>6758.2804775694</v>
          </cell>
          <cell r="AC340">
            <v>6331.61273482874</v>
          </cell>
          <cell r="AD340">
            <v>6745.5625221871</v>
          </cell>
          <cell r="AE340">
            <v>6630.00180907577</v>
          </cell>
          <cell r="AF340">
            <v>5450.2655104826</v>
          </cell>
          <cell r="AG340">
            <v>5384.00582461286</v>
          </cell>
          <cell r="AH340">
            <v>6859.01058671847</v>
          </cell>
          <cell r="AI340">
            <v>8032.53453328144</v>
          </cell>
          <cell r="AJ340">
            <v>7329.73093473422</v>
          </cell>
          <cell r="AK340">
            <v>6612.32453425916</v>
          </cell>
          <cell r="AL340">
            <v>5394.6030437993</v>
          </cell>
          <cell r="AM340">
            <v>5957.37246663455</v>
          </cell>
          <cell r="AN340">
            <v>7940.33476399078</v>
          </cell>
        </row>
        <row r="340"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0">
          <cell r="BX340">
            <v>5.24105266044782</v>
          </cell>
          <cell r="BY340">
            <v>3.73996707390085</v>
          </cell>
          <cell r="BZ340">
            <v>3.73079229463909</v>
          </cell>
          <cell r="CA340">
            <v>3.60495214269639</v>
          </cell>
          <cell r="CB340">
            <v>3.77157676286901</v>
          </cell>
          <cell r="CC340">
            <v>3.72322577775053</v>
          </cell>
          <cell r="CD340">
            <v>3.04129849782028</v>
          </cell>
          <cell r="CE340">
            <v>3.14252776097061</v>
          </cell>
          <cell r="CF340">
            <v>3.90442473112259</v>
          </cell>
          <cell r="CG340">
            <v>4.46201411472098</v>
          </cell>
          <cell r="CH340">
            <v>4.2314795620242</v>
          </cell>
          <cell r="CI340">
            <v>3.73361719063451</v>
          </cell>
          <cell r="CJ340">
            <v>3.01359468419556</v>
          </cell>
          <cell r="CK340">
            <v>3.38440092017096</v>
          </cell>
          <cell r="CL340">
            <v>4.3159467178644</v>
          </cell>
          <cell r="CM340">
            <v>5.06140527150466</v>
          </cell>
          <cell r="CN340">
            <v>4.97961346213172</v>
          </cell>
          <cell r="CO340">
            <v>4.96297715406289</v>
          </cell>
          <cell r="CP340">
            <v>4.81195963728809</v>
          </cell>
          <cell r="CQ340">
            <v>4.90007081213778</v>
          </cell>
          <cell r="CR340">
            <v>4.8786696274407</v>
          </cell>
          <cell r="CS340">
            <v>4.90982200070031</v>
          </cell>
          <cell r="CT340">
            <v>4.69389676442965</v>
          </cell>
          <cell r="CU340">
            <v>4.81295225819938</v>
          </cell>
          <cell r="CV340">
            <v>4.93206506321745</v>
          </cell>
          <cell r="CW340">
            <v>4.7457288452798</v>
          </cell>
          <cell r="CX340">
            <v>4.85211972816865</v>
          </cell>
          <cell r="CY340">
            <v>4.90435374208881</v>
          </cell>
          <cell r="CZ340">
            <v>4.82258715404025</v>
          </cell>
          <cell r="DA340">
            <v>5.0404565304544</v>
          </cell>
        </row>
        <row r="341">
          <cell r="A341">
            <v>10141.674965814</v>
          </cell>
          <cell r="B341">
            <v>7892.87973322973</v>
          </cell>
          <cell r="C341">
            <v>6867.00884773314</v>
          </cell>
          <cell r="D341">
            <v>6888.7482154429</v>
          </cell>
          <cell r="E341">
            <v>6742.45792798521</v>
          </cell>
          <cell r="F341">
            <v>8714.00377354672</v>
          </cell>
          <cell r="G341">
            <v>9045.56249018984</v>
          </cell>
          <cell r="H341">
            <v>8750.03696246305</v>
          </cell>
          <cell r="I341">
            <v>7454.94096395526</v>
          </cell>
          <cell r="J341">
            <v>7517.06299344749</v>
          </cell>
          <cell r="K341">
            <v>8667.92413996324</v>
          </cell>
          <cell r="L341">
            <v>7980.04401552391</v>
          </cell>
          <cell r="M341">
            <v>9777.82121645573</v>
          </cell>
          <cell r="N341">
            <v>8740.79607361324</v>
          </cell>
          <cell r="O341">
            <v>8612.14497474624</v>
          </cell>
        </row>
        <row r="341">
          <cell r="Z341">
            <v>8345.14968615549</v>
          </cell>
          <cell r="AA341">
            <v>6494.71246620046</v>
          </cell>
          <cell r="AB341">
            <v>5650.56728042041</v>
          </cell>
          <cell r="AC341">
            <v>5668.45567442158</v>
          </cell>
          <cell r="AD341">
            <v>5548.0796664564</v>
          </cell>
          <cell r="AE341">
            <v>7170.38024794701</v>
          </cell>
          <cell r="AF341">
            <v>7443.20570621335</v>
          </cell>
          <cell r="AG341">
            <v>7200.03041482674</v>
          </cell>
          <cell r="AH341">
            <v>6134.3514217689</v>
          </cell>
          <cell r="AI341">
            <v>6185.46897746537</v>
          </cell>
          <cell r="AJ341">
            <v>7132.46329231261</v>
          </cell>
          <cell r="AK341">
            <v>6566.43621848825</v>
          </cell>
          <cell r="AL341">
            <v>8045.75002954071</v>
          </cell>
          <cell r="AM341">
            <v>7192.42648343032</v>
          </cell>
          <cell r="AN341">
            <v>7086.56500779119</v>
          </cell>
        </row>
        <row r="341"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1">
          <cell r="BX341">
            <v>4.70549109509212</v>
          </cell>
          <cell r="BY341">
            <v>3.58383225967625</v>
          </cell>
          <cell r="BZ341">
            <v>3.17294015107845</v>
          </cell>
          <cell r="CA341">
            <v>3.0987368791393</v>
          </cell>
          <cell r="CB341">
            <v>3.15554500934572</v>
          </cell>
          <cell r="CC341">
            <v>3.87554699941057</v>
          </cell>
          <cell r="CD341">
            <v>4.29688130547077</v>
          </cell>
          <cell r="CE341">
            <v>3.98035207480338</v>
          </cell>
          <cell r="CF341">
            <v>3.59445483027286</v>
          </cell>
          <cell r="CG341">
            <v>3.46614483107294</v>
          </cell>
          <cell r="CH341">
            <v>3.93325913103976</v>
          </cell>
          <cell r="CI341">
            <v>3.65003007136856</v>
          </cell>
          <cell r="CJ341">
            <v>4.50815070983952</v>
          </cell>
          <cell r="CK341">
            <v>4.04332102222814</v>
          </cell>
          <cell r="CL341">
            <v>3.92476661288177</v>
          </cell>
          <cell r="CM341">
            <v>4.85888153556025</v>
          </cell>
          <cell r="CN341">
            <v>4.9650015667079</v>
          </cell>
          <cell r="CO341">
            <v>4.87907288212332</v>
          </cell>
          <cell r="CP341">
            <v>5.01172450326731</v>
          </cell>
          <cell r="CQ341">
            <v>4.81698667559673</v>
          </cell>
          <cell r="CR341">
            <v>5.06893024252407</v>
          </cell>
          <cell r="CS341">
            <v>4.74584773254525</v>
          </cell>
          <cell r="CT341">
            <v>4.95587082620753</v>
          </cell>
          <cell r="CU341">
            <v>4.6756582138343</v>
          </cell>
          <cell r="CV341">
            <v>4.88914663844974</v>
          </cell>
          <cell r="CW341">
            <v>4.96814338195885</v>
          </cell>
          <cell r="CX341">
            <v>4.9287912327503</v>
          </cell>
          <cell r="CY341">
            <v>4.88962152879082</v>
          </cell>
          <cell r="CZ341">
            <v>4.87353784882915</v>
          </cell>
          <cell r="DA341">
            <v>4.94685379073598</v>
          </cell>
        </row>
        <row r="342">
          <cell r="A342">
            <v>8449.24593236519</v>
          </cell>
          <cell r="B342">
            <v>9144.36916669968</v>
          </cell>
          <cell r="C342">
            <v>9690.62351104811</v>
          </cell>
          <cell r="D342">
            <v>7721.9303934265</v>
          </cell>
          <cell r="E342">
            <v>8576.40378632543</v>
          </cell>
          <cell r="F342">
            <v>7887.74410350291</v>
          </cell>
          <cell r="G342">
            <v>7484.73832638696</v>
          </cell>
          <cell r="H342">
            <v>7960.89993179532</v>
          </cell>
          <cell r="I342">
            <v>7178.97005329396</v>
          </cell>
          <cell r="J342">
            <v>8042.28475394539</v>
          </cell>
          <cell r="K342">
            <v>7380.22307734284</v>
          </cell>
          <cell r="L342">
            <v>8373.823607763</v>
          </cell>
          <cell r="M342">
            <v>7553.27656872135</v>
          </cell>
          <cell r="N342">
            <v>7948.67683071278</v>
          </cell>
          <cell r="O342">
            <v>8372.96558052806</v>
          </cell>
        </row>
        <row r="342">
          <cell r="Z342">
            <v>6952.52236720335</v>
          </cell>
          <cell r="AA342">
            <v>7524.50948574145</v>
          </cell>
          <cell r="AB342">
            <v>7973.9987748053</v>
          </cell>
          <cell r="AC342">
            <v>6354.04558087666</v>
          </cell>
          <cell r="AD342">
            <v>7057.15511560492</v>
          </cell>
          <cell r="AE342">
            <v>6490.48657659668</v>
          </cell>
          <cell r="AF342">
            <v>6158.87039428413</v>
          </cell>
          <cell r="AG342">
            <v>6550.68337244872</v>
          </cell>
          <cell r="AH342">
            <v>5907.26678671046</v>
          </cell>
          <cell r="AI342">
            <v>6617.65145467506</v>
          </cell>
          <cell r="AJ342">
            <v>6072.86927507068</v>
          </cell>
          <cell r="AK342">
            <v>6890.46056867355</v>
          </cell>
          <cell r="AL342">
            <v>6215.26757654786</v>
          </cell>
          <cell r="AM342">
            <v>6540.62550641509</v>
          </cell>
          <cell r="AN342">
            <v>6889.75453483452</v>
          </cell>
        </row>
        <row r="342"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2">
          <cell r="BX342">
            <v>3.84226363533487</v>
          </cell>
          <cell r="BY342">
            <v>4.1355710800333</v>
          </cell>
          <cell r="BZ342">
            <v>4.35300811875652</v>
          </cell>
          <cell r="CA342">
            <v>3.57101975343428</v>
          </cell>
          <cell r="CB342">
            <v>4.02115394319859</v>
          </cell>
          <cell r="CC342">
            <v>3.67871446321084</v>
          </cell>
          <cell r="CD342">
            <v>3.38379222465399</v>
          </cell>
          <cell r="CE342">
            <v>3.78555191468625</v>
          </cell>
          <cell r="CF342">
            <v>3.38516780349235</v>
          </cell>
          <cell r="CG342">
            <v>3.59280848866647</v>
          </cell>
          <cell r="CH342">
            <v>3.53367396920301</v>
          </cell>
          <cell r="CI342">
            <v>3.85083650897482</v>
          </cell>
          <cell r="CJ342">
            <v>3.49584933996048</v>
          </cell>
          <cell r="CK342">
            <v>3.72988142023085</v>
          </cell>
          <cell r="CL342">
            <v>3.83526859045874</v>
          </cell>
          <cell r="CM342">
            <v>4.95749596938538</v>
          </cell>
          <cell r="CN342">
            <v>4.98482412284337</v>
          </cell>
          <cell r="CO342">
            <v>5.01872989660508</v>
          </cell>
          <cell r="CP342">
            <v>4.87489436048473</v>
          </cell>
          <cell r="CQ342">
            <v>4.80823958065703</v>
          </cell>
          <cell r="CR342">
            <v>4.83379593121613</v>
          </cell>
          <cell r="CS342">
            <v>4.98659976686721</v>
          </cell>
          <cell r="CT342">
            <v>4.74094085544293</v>
          </cell>
          <cell r="CU342">
            <v>4.78094248374727</v>
          </cell>
          <cell r="CV342">
            <v>5.04634521650946</v>
          </cell>
          <cell r="CW342">
            <v>4.70841344133535</v>
          </cell>
          <cell r="CX342">
            <v>4.90230476332926</v>
          </cell>
          <cell r="CY342">
            <v>4.87095658043975</v>
          </cell>
          <cell r="CZ342">
            <v>4.80431410987718</v>
          </cell>
          <cell r="DA342">
            <v>4.92169958276812</v>
          </cell>
        </row>
        <row r="343">
          <cell r="A343">
            <v>11047.58088042</v>
          </cell>
          <cell r="B343">
            <v>9154.11781634207</v>
          </cell>
          <cell r="C343">
            <v>8019.10141364779</v>
          </cell>
          <cell r="D343">
            <v>7648.12363120193</v>
          </cell>
          <cell r="E343">
            <v>6744.43984567581</v>
          </cell>
          <cell r="F343">
            <v>8352.89027244996</v>
          </cell>
          <cell r="G343">
            <v>8533.80742976736</v>
          </cell>
          <cell r="H343">
            <v>8796.90933680196</v>
          </cell>
          <cell r="I343">
            <v>7093.69751948295</v>
          </cell>
          <cell r="J343">
            <v>8653.95211934266</v>
          </cell>
          <cell r="K343">
            <v>8841.91238565637</v>
          </cell>
          <cell r="L343">
            <v>9060.83887668864</v>
          </cell>
          <cell r="M343">
            <v>9220.06888990438</v>
          </cell>
          <cell r="N343">
            <v>9487.57865980866</v>
          </cell>
          <cell r="O343">
            <v>10095.7669752023</v>
          </cell>
        </row>
        <row r="343">
          <cell r="Z343">
            <v>9090.58083874561</v>
          </cell>
          <cell r="AA343">
            <v>7532.5312317329</v>
          </cell>
          <cell r="AB343">
            <v>6598.57487751589</v>
          </cell>
          <cell r="AC343">
            <v>6293.31315938901</v>
          </cell>
          <cell r="AD343">
            <v>5549.71050158466</v>
          </cell>
          <cell r="AE343">
            <v>6873.2354241874</v>
          </cell>
          <cell r="AF343">
            <v>7022.10439935143</v>
          </cell>
          <cell r="AG343">
            <v>7238.59968285418</v>
          </cell>
          <cell r="AH343">
            <v>5837.09967317454</v>
          </cell>
          <cell r="AI343">
            <v>7120.96631534482</v>
          </cell>
          <cell r="AJ343">
            <v>7275.63076305438</v>
          </cell>
          <cell r="AK343">
            <v>7455.77598996094</v>
          </cell>
          <cell r="AL343">
            <v>7586.79954369275</v>
          </cell>
          <cell r="AM343">
            <v>7806.92186864256</v>
          </cell>
          <cell r="AN343">
            <v>8307.37396816643</v>
          </cell>
        </row>
        <row r="343"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3">
          <cell r="BX343">
            <v>4.92649356997002</v>
          </cell>
          <cell r="BY343">
            <v>4.20268609103884</v>
          </cell>
          <cell r="BZ343">
            <v>3.60329740915111</v>
          </cell>
          <cell r="CA343">
            <v>3.62340369510225</v>
          </cell>
          <cell r="CB343">
            <v>3.10576387829736</v>
          </cell>
          <cell r="CC343">
            <v>3.83184296743514</v>
          </cell>
          <cell r="CD343">
            <v>3.9999914257892</v>
          </cell>
          <cell r="CE343">
            <v>3.99003280119243</v>
          </cell>
          <cell r="CF343">
            <v>3.23196953200031</v>
          </cell>
          <cell r="CG343">
            <v>4.04717504870923</v>
          </cell>
          <cell r="CH343">
            <v>4.08295241833676</v>
          </cell>
          <cell r="CI343">
            <v>4.12120511911182</v>
          </cell>
          <cell r="CJ343">
            <v>4.31142696340908</v>
          </cell>
          <cell r="CK343">
            <v>4.45383715860272</v>
          </cell>
          <cell r="CL343">
            <v>4.53690075354715</v>
          </cell>
          <cell r="CM343">
            <v>5.05546197804572</v>
          </cell>
          <cell r="CN343">
            <v>4.91044808503892</v>
          </cell>
          <cell r="CO343">
            <v>5.01715103775434</v>
          </cell>
          <cell r="CP343">
            <v>4.758496516589</v>
          </cell>
          <cell r="CQ343">
            <v>4.89563498756606</v>
          </cell>
          <cell r="CR343">
            <v>4.91428854055559</v>
          </cell>
          <cell r="CS343">
            <v>4.80967085728393</v>
          </cell>
          <cell r="CT343">
            <v>4.97033005520616</v>
          </cell>
          <cell r="CU343">
            <v>4.94808312416566</v>
          </cell>
          <cell r="CV343">
            <v>4.82052209740509</v>
          </cell>
          <cell r="CW343">
            <v>4.88206398824318</v>
          </cell>
          <cell r="CX343">
            <v>4.9565073670834</v>
          </cell>
          <cell r="CY343">
            <v>4.82108414474108</v>
          </cell>
          <cell r="CZ343">
            <v>4.80233701316711</v>
          </cell>
          <cell r="DA343">
            <v>5.01662476573094</v>
          </cell>
        </row>
        <row r="344">
          <cell r="A344">
            <v>8675.59437267533</v>
          </cell>
          <cell r="B344">
            <v>7690.77478206507</v>
          </cell>
          <cell r="C344">
            <v>7772.539304477</v>
          </cell>
          <cell r="D344">
            <v>6822.2747631736</v>
          </cell>
          <cell r="E344">
            <v>6603.43937992714</v>
          </cell>
          <cell r="F344">
            <v>7596.64905256161</v>
          </cell>
          <cell r="G344">
            <v>7857.76393592028</v>
          </cell>
          <cell r="H344">
            <v>7196.31654555217</v>
          </cell>
          <cell r="I344">
            <v>6967.70635319403</v>
          </cell>
          <cell r="J344">
            <v>7364.62610151928</v>
          </cell>
          <cell r="K344">
            <v>8205.65968393711</v>
          </cell>
          <cell r="L344">
            <v>9315.8555397601</v>
          </cell>
          <cell r="M344">
            <v>7224.48243231621</v>
          </cell>
          <cell r="N344">
            <v>9260.73757327886</v>
          </cell>
          <cell r="O344">
            <v>8936.81727336724</v>
          </cell>
        </row>
        <row r="344">
          <cell r="Z344">
            <v>7138.77479808712</v>
          </cell>
          <cell r="AA344">
            <v>6328.40896352783</v>
          </cell>
          <cell r="AB344">
            <v>6395.68948482679</v>
          </cell>
          <cell r="AC344">
            <v>5613.75751941142</v>
          </cell>
          <cell r="AD344">
            <v>5433.68726119719</v>
          </cell>
          <cell r="AE344">
            <v>6250.95693467927</v>
          </cell>
          <cell r="AF344">
            <v>6465.81718155726</v>
          </cell>
          <cell r="AG344">
            <v>5921.54047176864</v>
          </cell>
          <cell r="AH344">
            <v>5733.4269420568</v>
          </cell>
          <cell r="AI344">
            <v>6060.0351921073</v>
          </cell>
          <cell r="AJ344">
            <v>6752.08568278254</v>
          </cell>
          <cell r="AK344">
            <v>7665.61827271688</v>
          </cell>
          <cell r="AL344">
            <v>5944.71697287733</v>
          </cell>
          <cell r="AM344">
            <v>7620.26406029803</v>
          </cell>
          <cell r="AN344">
            <v>7353.72392779933</v>
          </cell>
        </row>
        <row r="344"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4">
          <cell r="BX344">
            <v>4.12092510815997</v>
          </cell>
          <cell r="BY344">
            <v>3.64394111577553</v>
          </cell>
          <cell r="BZ344">
            <v>3.59812121071663</v>
          </cell>
          <cell r="CA344">
            <v>3.16168250073867</v>
          </cell>
          <cell r="CB344">
            <v>2.99405333745769</v>
          </cell>
          <cell r="CC344">
            <v>3.47391709383298</v>
          </cell>
          <cell r="CD344">
            <v>3.68326314327839</v>
          </cell>
          <cell r="CE344">
            <v>3.29584697505343</v>
          </cell>
          <cell r="CF344">
            <v>3.21983390904741</v>
          </cell>
          <cell r="CG344">
            <v>3.34610584326346</v>
          </cell>
          <cell r="CH344">
            <v>3.78011761107435</v>
          </cell>
          <cell r="CI344">
            <v>4.2309985380345</v>
          </cell>
          <cell r="CJ344">
            <v>3.36880457188178</v>
          </cell>
          <cell r="CK344">
            <v>4.26569809376946</v>
          </cell>
          <cell r="CL344">
            <v>4.11151490581017</v>
          </cell>
          <cell r="CM344">
            <v>4.74609137625893</v>
          </cell>
          <cell r="CN344">
            <v>4.75806446880559</v>
          </cell>
          <cell r="CO344">
            <v>4.86988512019611</v>
          </cell>
          <cell r="CP344">
            <v>4.86454841175079</v>
          </cell>
          <cell r="CQ344">
            <v>4.97212732585438</v>
          </cell>
          <cell r="CR344">
            <v>4.9298555341124</v>
          </cell>
          <cell r="CS344">
            <v>4.80947652437818</v>
          </cell>
          <cell r="CT344">
            <v>4.92237615265126</v>
          </cell>
          <cell r="CU344">
            <v>4.87851841524985</v>
          </cell>
          <cell r="CV344">
            <v>4.96183830412459</v>
          </cell>
          <cell r="CW344">
            <v>4.89372733539847</v>
          </cell>
          <cell r="CX344">
            <v>4.96376770378436</v>
          </cell>
          <cell r="CY344">
            <v>4.83462173853694</v>
          </cell>
          <cell r="CZ344">
            <v>4.89426005373712</v>
          </cell>
          <cell r="DA344">
            <v>4.90018625855275</v>
          </cell>
        </row>
        <row r="345">
          <cell r="A345">
            <v>8984.84210732117</v>
          </cell>
          <cell r="B345">
            <v>7170.36606073684</v>
          </cell>
          <cell r="C345">
            <v>7924.14090128072</v>
          </cell>
          <cell r="D345">
            <v>6970.41377903103</v>
          </cell>
          <cell r="E345">
            <v>6972.91557519634</v>
          </cell>
          <cell r="F345">
            <v>8105.25445412844</v>
          </cell>
          <cell r="G345">
            <v>8646.58396114396</v>
          </cell>
          <cell r="H345">
            <v>8323.21544521979</v>
          </cell>
          <cell r="I345">
            <v>9307.75454488394</v>
          </cell>
          <cell r="J345">
            <v>8883.65085442731</v>
          </cell>
          <cell r="K345">
            <v>8848.46028705571</v>
          </cell>
          <cell r="L345">
            <v>8420.78758736493</v>
          </cell>
          <cell r="M345">
            <v>7441.53707042205</v>
          </cell>
          <cell r="N345">
            <v>8501.38207743227</v>
          </cell>
          <cell r="O345">
            <v>8311.24934226599</v>
          </cell>
        </row>
        <row r="345">
          <cell r="Z345">
            <v>7393.24150545285</v>
          </cell>
          <cell r="AA345">
            <v>5900.18692997775</v>
          </cell>
          <cell r="AB345">
            <v>6520.43594162528</v>
          </cell>
          <cell r="AC345">
            <v>5735.65476674554</v>
          </cell>
          <cell r="AD345">
            <v>5737.71338759013</v>
          </cell>
          <cell r="AE345">
            <v>6669.46652225426</v>
          </cell>
          <cell r="AF345">
            <v>7114.90337374131</v>
          </cell>
          <cell r="AG345">
            <v>6848.817280638</v>
          </cell>
          <cell r="AH345">
            <v>7658.95231121879</v>
          </cell>
          <cell r="AI345">
            <v>7309.97556021447</v>
          </cell>
          <cell r="AJ345">
            <v>7281.01875049155</v>
          </cell>
          <cell r="AK345">
            <v>6929.105214746</v>
          </cell>
          <cell r="AL345">
            <v>6123.321932233</v>
          </cell>
          <cell r="AM345">
            <v>6995.42296657284</v>
          </cell>
          <cell r="AN345">
            <v>6838.9708873503</v>
          </cell>
        </row>
        <row r="345"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5">
          <cell r="BX345">
            <v>4.06729905812396</v>
          </cell>
          <cell r="BY345">
            <v>3.2863590425696</v>
          </cell>
          <cell r="BZ345">
            <v>3.71330276857724</v>
          </cell>
          <cell r="CA345">
            <v>3.14751628894332</v>
          </cell>
          <cell r="CB345">
            <v>3.20627835258053</v>
          </cell>
          <cell r="CC345">
            <v>3.66494385482333</v>
          </cell>
          <cell r="CD345">
            <v>4.00405695092355</v>
          </cell>
          <cell r="CE345">
            <v>3.69536346910641</v>
          </cell>
          <cell r="CF345">
            <v>4.20020712217834</v>
          </cell>
          <cell r="CG345">
            <v>4.02494991629966</v>
          </cell>
          <cell r="CH345">
            <v>4.06480845647862</v>
          </cell>
          <cell r="CI345">
            <v>3.79563661109316</v>
          </cell>
          <cell r="CJ345">
            <v>3.41964386591633</v>
          </cell>
          <cell r="CK345">
            <v>3.87566079690682</v>
          </cell>
          <cell r="CL345">
            <v>3.82793602852368</v>
          </cell>
          <cell r="CM345">
            <v>4.98007544807037</v>
          </cell>
          <cell r="CN345">
            <v>4.91878564976572</v>
          </cell>
          <cell r="CO345">
            <v>4.8108676217889</v>
          </cell>
          <cell r="CP345">
            <v>4.99254688651458</v>
          </cell>
          <cell r="CQ345">
            <v>4.90280661162014</v>
          </cell>
          <cell r="CR345">
            <v>4.98575469193798</v>
          </cell>
          <cell r="CS345">
            <v>4.86828389165632</v>
          </cell>
          <cell r="CT345">
            <v>5.07768264678695</v>
          </cell>
          <cell r="CU345">
            <v>4.9958086302082</v>
          </cell>
          <cell r="CV345">
            <v>4.97579615111573</v>
          </cell>
          <cell r="CW345">
            <v>4.90748747210841</v>
          </cell>
          <cell r="CX345">
            <v>5.00149299011695</v>
          </cell>
          <cell r="CY345">
            <v>4.90583965163163</v>
          </cell>
          <cell r="CZ345">
            <v>4.94510313943579</v>
          </cell>
          <cell r="DA345">
            <v>4.89478047727773</v>
          </cell>
        </row>
        <row r="346">
          <cell r="A346">
            <v>9910.22332479378</v>
          </cell>
          <cell r="B346">
            <v>6539.65265454199</v>
          </cell>
          <cell r="C346">
            <v>6943.74437265519</v>
          </cell>
          <cell r="D346">
            <v>8821.72006456265</v>
          </cell>
          <cell r="E346">
            <v>8111.28003653467</v>
          </cell>
          <cell r="F346">
            <v>8447.87991848636</v>
          </cell>
          <cell r="G346">
            <v>7527.38300184941</v>
          </cell>
          <cell r="H346">
            <v>8054.7660913076</v>
          </cell>
          <cell r="I346">
            <v>7627.38812494959</v>
          </cell>
          <cell r="J346">
            <v>9098.19301993228</v>
          </cell>
          <cell r="K346">
            <v>8348.60033045279</v>
          </cell>
          <cell r="L346">
            <v>7977.97027237432</v>
          </cell>
          <cell r="M346">
            <v>9355.96782874556</v>
          </cell>
          <cell r="N346">
            <v>7905.46220611108</v>
          </cell>
          <cell r="O346">
            <v>9051.02137290371</v>
          </cell>
        </row>
        <row r="346">
          <cell r="Z346">
            <v>8154.69805011602</v>
          </cell>
          <cell r="AA346">
            <v>5381.19989859455</v>
          </cell>
          <cell r="AB346">
            <v>5713.70965521341</v>
          </cell>
          <cell r="AC346">
            <v>7259.01536741155</v>
          </cell>
          <cell r="AD346">
            <v>6674.4247157771</v>
          </cell>
          <cell r="AE346">
            <v>6951.39833292591</v>
          </cell>
          <cell r="AF346">
            <v>6193.96087009323</v>
          </cell>
          <cell r="AG346">
            <v>6627.92181227597</v>
          </cell>
          <cell r="AH346">
            <v>6276.25079995852</v>
          </cell>
          <cell r="AI346">
            <v>7486.51311354428</v>
          </cell>
          <cell r="AJ346">
            <v>6869.70541477258</v>
          </cell>
          <cell r="AK346">
            <v>6564.72982412515</v>
          </cell>
          <cell r="AL346">
            <v>7698.62495622492</v>
          </cell>
          <cell r="AM346">
            <v>6505.06604388569</v>
          </cell>
          <cell r="AN346">
            <v>7447.69758684648</v>
          </cell>
        </row>
        <row r="346"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6">
          <cell r="BX346">
            <v>4.64748101774984</v>
          </cell>
          <cell r="BY346">
            <v>3.05442917620898</v>
          </cell>
          <cell r="BZ346">
            <v>3.1528866938311</v>
          </cell>
          <cell r="CA346">
            <v>4.08069772762223</v>
          </cell>
          <cell r="CB346">
            <v>3.78118197336392</v>
          </cell>
          <cell r="CC346">
            <v>3.99233852949236</v>
          </cell>
          <cell r="CD346">
            <v>3.41020309531117</v>
          </cell>
          <cell r="CE346">
            <v>3.71584110584971</v>
          </cell>
          <cell r="CF346">
            <v>3.58681936429013</v>
          </cell>
          <cell r="CG346">
            <v>4.15412320881869</v>
          </cell>
          <cell r="CH346">
            <v>3.86272985325818</v>
          </cell>
          <cell r="CI346">
            <v>3.77811277938593</v>
          </cell>
          <cell r="CJ346">
            <v>4.28286631699484</v>
          </cell>
          <cell r="CK346">
            <v>3.57238291928097</v>
          </cell>
          <cell r="CL346">
            <v>4.23612282771598</v>
          </cell>
          <cell r="CM346">
            <v>4.80725761076603</v>
          </cell>
          <cell r="CN346">
            <v>4.82676551666042</v>
          </cell>
          <cell r="CO346">
            <v>4.96497355455483</v>
          </cell>
          <cell r="CP346">
            <v>4.87360609945555</v>
          </cell>
          <cell r="CQ346">
            <v>4.83607909921614</v>
          </cell>
          <cell r="CR346">
            <v>4.77036874474287</v>
          </cell>
          <cell r="CS346">
            <v>4.97617160450268</v>
          </cell>
          <cell r="CT346">
            <v>4.88683164305921</v>
          </cell>
          <cell r="CU346">
            <v>4.79399878407936</v>
          </cell>
          <cell r="CV346">
            <v>4.93750276546585</v>
          </cell>
          <cell r="CW346">
            <v>4.87248951917486</v>
          </cell>
          <cell r="CX346">
            <v>4.76046169402862</v>
          </cell>
          <cell r="CY346">
            <v>4.9247680423841</v>
          </cell>
          <cell r="CZ346">
            <v>4.9888545413712</v>
          </cell>
          <cell r="DA346">
            <v>4.81682230490678</v>
          </cell>
        </row>
        <row r="347">
          <cell r="A347">
            <v>9877.92528138729</v>
          </cell>
          <cell r="B347">
            <v>7069.74202625549</v>
          </cell>
          <cell r="C347">
            <v>7017.16575347501</v>
          </cell>
          <cell r="D347">
            <v>8301.47928777064</v>
          </cell>
          <cell r="E347">
            <v>6532.97882605755</v>
          </cell>
          <cell r="F347">
            <v>7011.8102033572</v>
          </cell>
          <cell r="G347">
            <v>8162.47989054734</v>
          </cell>
          <cell r="H347">
            <v>8760.93468663108</v>
          </cell>
          <cell r="I347">
            <v>8239.01424143504</v>
          </cell>
          <cell r="J347">
            <v>8810.02496187212</v>
          </cell>
          <cell r="K347">
            <v>8998.16518345101</v>
          </cell>
          <cell r="L347">
            <v>8089.58610096477</v>
          </cell>
          <cell r="M347">
            <v>8673.7921753598</v>
          </cell>
          <cell r="N347">
            <v>8237.16518312803</v>
          </cell>
          <cell r="O347">
            <v>9179.54820663558</v>
          </cell>
        </row>
        <row r="347">
          <cell r="Z347">
            <v>8128.12137439869</v>
          </cell>
          <cell r="AA347">
            <v>5817.38772446166</v>
          </cell>
          <cell r="AB347">
            <v>5774.12496285944</v>
          </cell>
          <cell r="AC347">
            <v>6830.9315282227</v>
          </cell>
          <cell r="AD347">
            <v>5375.70829115593</v>
          </cell>
          <cell r="AE347">
            <v>5769.71811019106</v>
          </cell>
          <cell r="AF347">
            <v>6716.55488136466</v>
          </cell>
          <cell r="AG347">
            <v>7208.99768499929</v>
          </cell>
          <cell r="AH347">
            <v>6779.53171866655</v>
          </cell>
          <cell r="AI347">
            <v>7249.3919686262</v>
          </cell>
          <cell r="AJ347">
            <v>7404.20449381112</v>
          </cell>
          <cell r="AK347">
            <v>6656.57370593673</v>
          </cell>
          <cell r="AL347">
            <v>7137.29184715321</v>
          </cell>
          <cell r="AM347">
            <v>6778.01020783107</v>
          </cell>
          <cell r="AN347">
            <v>7553.45681003157</v>
          </cell>
        </row>
        <row r="347"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7">
          <cell r="BX347">
            <v>4.45827373565572</v>
          </cell>
          <cell r="BY347">
            <v>3.24027419584066</v>
          </cell>
          <cell r="BZ347">
            <v>3.20369845398072</v>
          </cell>
          <cell r="CA347">
            <v>3.78335912461998</v>
          </cell>
          <cell r="CB347">
            <v>2.9600072877518</v>
          </cell>
          <cell r="CC347">
            <v>3.2369608905492</v>
          </cell>
          <cell r="CD347">
            <v>3.72624148425462</v>
          </cell>
          <cell r="CE347">
            <v>4.05257231793808</v>
          </cell>
          <cell r="CF347">
            <v>3.77750186561488</v>
          </cell>
          <cell r="CG347">
            <v>3.93355296563533</v>
          </cell>
          <cell r="CH347">
            <v>4.2092563469226</v>
          </cell>
          <cell r="CI347">
            <v>3.73226487059364</v>
          </cell>
          <cell r="CJ347">
            <v>4.02646508816559</v>
          </cell>
          <cell r="CK347">
            <v>3.81566576142598</v>
          </cell>
          <cell r="CL347">
            <v>4.20240705355256</v>
          </cell>
          <cell r="CM347">
            <v>4.99494355969796</v>
          </cell>
          <cell r="CN347">
            <v>4.91873452580885</v>
          </cell>
          <cell r="CO347">
            <v>4.93789308620288</v>
          </cell>
          <cell r="CP347">
            <v>4.94663083328631</v>
          </cell>
          <cell r="CQ347">
            <v>4.97565258772096</v>
          </cell>
          <cell r="CR347">
            <v>4.88342226295907</v>
          </cell>
          <cell r="CS347">
            <v>4.93835955095053</v>
          </cell>
          <cell r="CT347">
            <v>4.87361533355391</v>
          </cell>
          <cell r="CU347">
            <v>4.91702192718114</v>
          </cell>
          <cell r="CV347">
            <v>5.04921327684269</v>
          </cell>
          <cell r="CW347">
            <v>4.81925786693815</v>
          </cell>
          <cell r="CX347">
            <v>4.88635958801669</v>
          </cell>
          <cell r="CY347">
            <v>4.85642463317237</v>
          </cell>
          <cell r="CZ347">
            <v>4.86674990458787</v>
          </cell>
          <cell r="DA347">
            <v>4.92441640125515</v>
          </cell>
        </row>
        <row r="348">
          <cell r="A348">
            <v>9263.9694068844</v>
          </cell>
          <cell r="B348">
            <v>7167.50155188917</v>
          </cell>
          <cell r="C348">
            <v>7353.71321184483</v>
          </cell>
          <cell r="D348">
            <v>7792.22410830999</v>
          </cell>
          <cell r="E348">
            <v>8168.08811494772</v>
          </cell>
          <cell r="F348">
            <v>7941.30717885063</v>
          </cell>
          <cell r="G348">
            <v>6764.96682483142</v>
          </cell>
          <cell r="H348">
            <v>7720.76401807954</v>
          </cell>
          <cell r="I348">
            <v>7367.96793145215</v>
          </cell>
          <cell r="J348">
            <v>6942.60267477941</v>
          </cell>
          <cell r="K348">
            <v>6962.21114069107</v>
          </cell>
          <cell r="L348">
            <v>7711.87989342603</v>
          </cell>
          <cell r="M348">
            <v>8708.56856636188</v>
          </cell>
          <cell r="N348">
            <v>9330.83820719701</v>
          </cell>
          <cell r="O348">
            <v>9809.23489210981</v>
          </cell>
        </row>
        <row r="348">
          <cell r="Z348">
            <v>7622.92339766488</v>
          </cell>
          <cell r="AA348">
            <v>5897.82984841166</v>
          </cell>
          <cell r="AB348">
            <v>6051.05544288946</v>
          </cell>
          <cell r="AC348">
            <v>6411.88726626651</v>
          </cell>
          <cell r="AD348">
            <v>6721.16964887127</v>
          </cell>
          <cell r="AE348">
            <v>6534.56133573995</v>
          </cell>
          <cell r="AF348">
            <v>5566.60127300414</v>
          </cell>
          <cell r="AG348">
            <v>6353.08582059116</v>
          </cell>
          <cell r="AH348">
            <v>6062.78504073777</v>
          </cell>
          <cell r="AI348">
            <v>5712.77020096134</v>
          </cell>
          <cell r="AJ348">
            <v>5728.90516719722</v>
          </cell>
          <cell r="AK348">
            <v>6345.77545516199</v>
          </cell>
          <cell r="AL348">
            <v>7165.90784889206</v>
          </cell>
          <cell r="AM348">
            <v>7677.94686763639</v>
          </cell>
          <cell r="AN348">
            <v>8071.59899693607</v>
          </cell>
        </row>
        <row r="348"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8">
          <cell r="BX348">
            <v>4.33627524115648</v>
          </cell>
          <cell r="BY348">
            <v>3.39400506808733</v>
          </cell>
          <cell r="BZ348">
            <v>3.44928479126298</v>
          </cell>
          <cell r="CA348">
            <v>3.59410465336158</v>
          </cell>
          <cell r="CB348">
            <v>3.69244716378201</v>
          </cell>
          <cell r="CC348">
            <v>3.59222525400368</v>
          </cell>
          <cell r="CD348">
            <v>3.1235663023195</v>
          </cell>
          <cell r="CE348">
            <v>3.55450892542626</v>
          </cell>
          <cell r="CF348">
            <v>3.44542945783211</v>
          </cell>
          <cell r="CG348">
            <v>3.20946795695102</v>
          </cell>
          <cell r="CH348">
            <v>3.17215298522582</v>
          </cell>
          <cell r="CI348">
            <v>3.51359762597893</v>
          </cell>
          <cell r="CJ348">
            <v>4.06581991092417</v>
          </cell>
          <cell r="CK348">
            <v>4.30839981718463</v>
          </cell>
          <cell r="CL348">
            <v>4.42234206931274</v>
          </cell>
          <cell r="CM348">
            <v>4.81628136498736</v>
          </cell>
          <cell r="CN348">
            <v>4.76087619691147</v>
          </cell>
          <cell r="CO348">
            <v>4.80628161875781</v>
          </cell>
          <cell r="CP348">
            <v>4.8876747124481</v>
          </cell>
          <cell r="CQ348">
            <v>4.98698088416363</v>
          </cell>
          <cell r="CR348">
            <v>4.98379319314595</v>
          </cell>
          <cell r="CS348">
            <v>4.88254799664956</v>
          </cell>
          <cell r="CT348">
            <v>4.89679866955877</v>
          </cell>
          <cell r="CU348">
            <v>4.82098681105356</v>
          </cell>
          <cell r="CV348">
            <v>4.87664167957049</v>
          </cell>
          <cell r="CW348">
            <v>4.94794250723804</v>
          </cell>
          <cell r="CX348">
            <v>4.94811530209926</v>
          </cell>
          <cell r="CY348">
            <v>4.82869991137344</v>
          </cell>
          <cell r="CZ348">
            <v>4.88243240247433</v>
          </cell>
          <cell r="DA348">
            <v>5.00051093018592</v>
          </cell>
        </row>
        <row r="349">
          <cell r="A349">
            <v>8694.27151270103</v>
          </cell>
          <cell r="B349">
            <v>7980.42175792895</v>
          </cell>
          <cell r="C349">
            <v>8524.99274685598</v>
          </cell>
          <cell r="D349">
            <v>8147.660737467</v>
          </cell>
          <cell r="E349">
            <v>7591.9560253767</v>
          </cell>
          <cell r="F349">
            <v>7340.60070432632</v>
          </cell>
          <cell r="G349">
            <v>8488.57776673431</v>
          </cell>
          <cell r="H349">
            <v>7661.88052630516</v>
          </cell>
          <cell r="I349">
            <v>7625.94990151717</v>
          </cell>
          <cell r="J349">
            <v>7270.38787586038</v>
          </cell>
          <cell r="K349">
            <v>8683.77400402909</v>
          </cell>
          <cell r="L349">
            <v>9207.31466378436</v>
          </cell>
          <cell r="M349">
            <v>8258.18501828288</v>
          </cell>
          <cell r="N349">
            <v>8574.64311458212</v>
          </cell>
          <cell r="O349">
            <v>8394.76826148226</v>
          </cell>
        </row>
        <row r="349">
          <cell r="Z349">
            <v>7154.14341616542</v>
          </cell>
          <cell r="AA349">
            <v>6566.74704652439</v>
          </cell>
          <cell r="AB349">
            <v>7014.85117455577</v>
          </cell>
          <cell r="AC349">
            <v>6704.36083540142</v>
          </cell>
          <cell r="AD349">
            <v>6247.09524373854</v>
          </cell>
          <cell r="AE349">
            <v>6040.26572241708</v>
          </cell>
          <cell r="AF349">
            <v>6984.88684805566</v>
          </cell>
          <cell r="AG349">
            <v>6304.63311878825</v>
          </cell>
          <cell r="AH349">
            <v>6275.06734753413</v>
          </cell>
          <cell r="AI349">
            <v>5982.49059499369</v>
          </cell>
          <cell r="AJ349">
            <v>7145.50546617251</v>
          </cell>
          <cell r="AK349">
            <v>7576.30463762827</v>
          </cell>
          <cell r="AL349">
            <v>6795.30652932992</v>
          </cell>
          <cell r="AM349">
            <v>7055.70633428472</v>
          </cell>
          <cell r="AN349">
            <v>6907.69502659112</v>
          </cell>
        </row>
        <row r="349"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49">
          <cell r="BX349">
            <v>3.99374736653021</v>
          </cell>
          <cell r="BY349">
            <v>3.62318190271089</v>
          </cell>
          <cell r="BZ349">
            <v>4.04008602304568</v>
          </cell>
          <cell r="CA349">
            <v>3.77516854047158</v>
          </cell>
          <cell r="CB349">
            <v>3.48981586697879</v>
          </cell>
          <cell r="CC349">
            <v>3.32046210731593</v>
          </cell>
          <cell r="CD349">
            <v>3.91964034142154</v>
          </cell>
          <cell r="CE349">
            <v>3.50397503990067</v>
          </cell>
          <cell r="CF349">
            <v>3.57479911095911</v>
          </cell>
          <cell r="CG349">
            <v>3.51585316764279</v>
          </cell>
          <cell r="CH349">
            <v>3.92598510478967</v>
          </cell>
          <cell r="CI349">
            <v>4.11154489239559</v>
          </cell>
          <cell r="CJ349">
            <v>3.8983135147272</v>
          </cell>
          <cell r="CK349">
            <v>3.89026153506996</v>
          </cell>
          <cell r="CL349">
            <v>3.75689213337139</v>
          </cell>
          <cell r="CM349">
            <v>4.90776985175957</v>
          </cell>
          <cell r="CN349">
            <v>4.96554914486516</v>
          </cell>
          <cell r="CO349">
            <v>4.75702008116162</v>
          </cell>
          <cell r="CP349">
            <v>4.86550777293711</v>
          </cell>
          <cell r="CQ349">
            <v>4.90436461042204</v>
          </cell>
          <cell r="CR349">
            <v>4.98384642777285</v>
          </cell>
          <cell r="CS349">
            <v>4.88225312251547</v>
          </cell>
          <cell r="CT349">
            <v>4.92953495731083</v>
          </cell>
          <cell r="CU349">
            <v>4.80921159541673</v>
          </cell>
          <cell r="CV349">
            <v>4.66185145119485</v>
          </cell>
          <cell r="CW349">
            <v>4.98644971441659</v>
          </cell>
          <cell r="CX349">
            <v>5.04846707270334</v>
          </cell>
          <cell r="CY349">
            <v>4.77572624475036</v>
          </cell>
          <cell r="CZ349">
            <v>4.96899812813328</v>
          </cell>
          <cell r="DA349">
            <v>5.03745946964174</v>
          </cell>
        </row>
        <row r="350">
          <cell r="A350">
            <v>8622.65064720845</v>
          </cell>
          <cell r="B350">
            <v>6672.46975421895</v>
          </cell>
          <cell r="C350">
            <v>7467.4979433175</v>
          </cell>
          <cell r="D350">
            <v>7372.88018162862</v>
          </cell>
          <cell r="E350">
            <v>7365.17763032081</v>
          </cell>
          <cell r="F350">
            <v>7670.29654912984</v>
          </cell>
          <cell r="G350">
            <v>8349.20875043359</v>
          </cell>
          <cell r="H350">
            <v>7098.15192279481</v>
          </cell>
          <cell r="I350">
            <v>7699.50190439641</v>
          </cell>
          <cell r="J350">
            <v>7892.4715155394</v>
          </cell>
          <cell r="K350">
            <v>7997.23616839794</v>
          </cell>
          <cell r="L350">
            <v>6946.40038217251</v>
          </cell>
          <cell r="M350">
            <v>8181.22238850207</v>
          </cell>
          <cell r="N350">
            <v>8236.61240003446</v>
          </cell>
          <cell r="O350">
            <v>8188.37437144579</v>
          </cell>
        </row>
        <row r="350">
          <cell r="Z350">
            <v>7095.20967541724</v>
          </cell>
          <cell r="AA350">
            <v>5490.48939775731</v>
          </cell>
          <cell r="AB350">
            <v>6144.68402192983</v>
          </cell>
          <cell r="AC350">
            <v>6066.82712088298</v>
          </cell>
          <cell r="AD350">
            <v>6060.48902152112</v>
          </cell>
          <cell r="AE350">
            <v>6311.55830328398</v>
          </cell>
          <cell r="AF350">
            <v>6870.20605749964</v>
          </cell>
          <cell r="AG350">
            <v>5840.76501075687</v>
          </cell>
          <cell r="AH350">
            <v>6335.59013847476</v>
          </cell>
          <cell r="AI350">
            <v>6494.37656135814</v>
          </cell>
          <cell r="AJ350">
            <v>6580.58290428173</v>
          </cell>
          <cell r="AK350">
            <v>5715.89517161624</v>
          </cell>
          <cell r="AL350">
            <v>6731.9772796817</v>
          </cell>
          <cell r="AM350">
            <v>6777.55534631407</v>
          </cell>
          <cell r="AN350">
            <v>6737.86233993254</v>
          </cell>
        </row>
        <row r="350"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0">
          <cell r="BX350">
            <v>4.02466357206425</v>
          </cell>
          <cell r="BY350">
            <v>3.13163018058601</v>
          </cell>
          <cell r="BZ350">
            <v>3.409926125754</v>
          </cell>
          <cell r="CA350">
            <v>3.55292449517067</v>
          </cell>
          <cell r="CB350">
            <v>3.37389536326634</v>
          </cell>
          <cell r="CC350">
            <v>3.52284514959059</v>
          </cell>
          <cell r="CD350">
            <v>3.99132102090199</v>
          </cell>
          <cell r="CE350">
            <v>3.28030181289387</v>
          </cell>
          <cell r="CF350">
            <v>3.56035777898816</v>
          </cell>
          <cell r="CG350">
            <v>3.62159504105002</v>
          </cell>
          <cell r="CH350">
            <v>3.64476749161444</v>
          </cell>
          <cell r="CI350">
            <v>3.12065075656182</v>
          </cell>
          <cell r="CJ350">
            <v>3.81354462404245</v>
          </cell>
          <cell r="CK350">
            <v>3.73546243897787</v>
          </cell>
          <cell r="CL350">
            <v>3.80046179496086</v>
          </cell>
          <cell r="CM350">
            <v>4.8299516890082</v>
          </cell>
          <cell r="CN350">
            <v>4.80338859915113</v>
          </cell>
          <cell r="CO350">
            <v>4.93698400615372</v>
          </cell>
          <cell r="CP350">
            <v>4.67824300499362</v>
          </cell>
          <cell r="CQ350">
            <v>4.92133801533845</v>
          </cell>
          <cell r="CR350">
            <v>4.90851565217166</v>
          </cell>
          <cell r="CS350">
            <v>4.7158527842645</v>
          </cell>
          <cell r="CT350">
            <v>4.87823890380527</v>
          </cell>
          <cell r="CU350">
            <v>4.87529127093337</v>
          </cell>
          <cell r="CV350">
            <v>4.91297682242046</v>
          </cell>
          <cell r="CW350">
            <v>4.94654166549324</v>
          </cell>
          <cell r="CX350">
            <v>5.01817985835901</v>
          </cell>
          <cell r="CY350">
            <v>4.83638587908802</v>
          </cell>
          <cell r="CZ350">
            <v>4.97090924825442</v>
          </cell>
          <cell r="DA350">
            <v>4.85727730409222</v>
          </cell>
        </row>
        <row r="351">
          <cell r="A351">
            <v>9013.25051420558</v>
          </cell>
          <cell r="B351">
            <v>7506.70582487577</v>
          </cell>
          <cell r="C351">
            <v>7734.81736499281</v>
          </cell>
          <cell r="D351">
            <v>7346.8322759836</v>
          </cell>
          <cell r="E351">
            <v>6609.54905472166</v>
          </cell>
          <cell r="F351">
            <v>7663.84284166547</v>
          </cell>
          <cell r="G351">
            <v>8086.35236109411</v>
          </cell>
          <cell r="H351">
            <v>8210.34033786786</v>
          </cell>
          <cell r="I351">
            <v>7180.96985153851</v>
          </cell>
          <cell r="J351">
            <v>7786.11799350834</v>
          </cell>
          <cell r="K351">
            <v>7580.89036446743</v>
          </cell>
          <cell r="L351">
            <v>8027.23335843095</v>
          </cell>
          <cell r="M351">
            <v>7822.13225515728</v>
          </cell>
          <cell r="N351">
            <v>8390.68859540647</v>
          </cell>
          <cell r="O351">
            <v>8563.50228014137</v>
          </cell>
        </row>
        <row r="351">
          <cell r="Z351">
            <v>7416.61756597488</v>
          </cell>
          <cell r="AA351">
            <v>6176.94650732635</v>
          </cell>
          <cell r="AB351">
            <v>6364.6497174798</v>
          </cell>
          <cell r="AC351">
            <v>6045.3934156665</v>
          </cell>
          <cell r="AD351">
            <v>5438.71465074239</v>
          </cell>
          <cell r="AE351">
            <v>6306.24782399902</v>
          </cell>
          <cell r="AF351">
            <v>6653.91279998601</v>
          </cell>
          <cell r="AG351">
            <v>6755.9371923027</v>
          </cell>
          <cell r="AH351">
            <v>5908.91233498026</v>
          </cell>
          <cell r="AI351">
            <v>6406.86280608686</v>
          </cell>
          <cell r="AJ351">
            <v>6237.98978561891</v>
          </cell>
          <cell r="AK351">
            <v>6605.26630636604</v>
          </cell>
          <cell r="AL351">
            <v>6436.49739852942</v>
          </cell>
          <cell r="AM351">
            <v>6904.33804422018</v>
          </cell>
          <cell r="AN351">
            <v>7046.53901908776</v>
          </cell>
        </row>
        <row r="351"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1">
          <cell r="BX351">
            <v>4.13004024436337</v>
          </cell>
          <cell r="BY351">
            <v>3.48120033892562</v>
          </cell>
          <cell r="BZ351">
            <v>3.56856302514006</v>
          </cell>
          <cell r="CA351">
            <v>3.33509691367464</v>
          </cell>
          <cell r="CB351">
            <v>3.12058042042398</v>
          </cell>
          <cell r="CC351">
            <v>3.45345401759661</v>
          </cell>
          <cell r="CD351">
            <v>3.65790172210723</v>
          </cell>
          <cell r="CE351">
            <v>3.7382574479541</v>
          </cell>
          <cell r="CF351">
            <v>3.33261526660762</v>
          </cell>
          <cell r="CG351">
            <v>3.61682807816096</v>
          </cell>
          <cell r="CH351">
            <v>3.46704965160127</v>
          </cell>
          <cell r="CI351">
            <v>3.70928696609709</v>
          </cell>
          <cell r="CJ351">
            <v>3.53701118684021</v>
          </cell>
          <cell r="CK351">
            <v>3.79550103081227</v>
          </cell>
          <cell r="CL351">
            <v>3.93786439012953</v>
          </cell>
          <cell r="CM351">
            <v>4.91992788895578</v>
          </cell>
          <cell r="CN351">
            <v>4.86129480304069</v>
          </cell>
          <cell r="CO351">
            <v>4.88639162693831</v>
          </cell>
          <cell r="CP351">
            <v>4.96618902402706</v>
          </cell>
          <cell r="CQ351">
            <v>4.77494122141588</v>
          </cell>
          <cell r="CR351">
            <v>5.00293075008174</v>
          </cell>
          <cell r="CS351">
            <v>4.98370362767747</v>
          </cell>
          <cell r="CT351">
            <v>4.95134891668385</v>
          </cell>
          <cell r="CU351">
            <v>4.85768671828515</v>
          </cell>
          <cell r="CV351">
            <v>4.85316094778959</v>
          </cell>
          <cell r="CW351">
            <v>4.9293735860994</v>
          </cell>
          <cell r="CX351">
            <v>4.8787328084466</v>
          </cell>
          <cell r="CY351">
            <v>4.98563293032143</v>
          </cell>
          <cell r="CZ351">
            <v>4.9837938359487</v>
          </cell>
          <cell r="DA351">
            <v>4.90255235859711</v>
          </cell>
        </row>
        <row r="352">
          <cell r="A352">
            <v>7748.77341360443</v>
          </cell>
          <cell r="B352">
            <v>8572.81508701619</v>
          </cell>
          <cell r="C352">
            <v>9084.93065918745</v>
          </cell>
          <cell r="D352">
            <v>8084.15978595925</v>
          </cell>
          <cell r="E352">
            <v>7870.05849355385</v>
          </cell>
          <cell r="F352">
            <v>7833.99777804133</v>
          </cell>
          <cell r="G352">
            <v>8349.96721337044</v>
          </cell>
          <cell r="H352">
            <v>7739.57842723506</v>
          </cell>
          <cell r="I352">
            <v>8342.01390106243</v>
          </cell>
          <cell r="J352">
            <v>8161.10205277728</v>
          </cell>
          <cell r="K352">
            <v>8747.88826877677</v>
          </cell>
          <cell r="L352">
            <v>10052.0078142613</v>
          </cell>
          <cell r="M352">
            <v>8582.87975102247</v>
          </cell>
          <cell r="N352">
            <v>8345.7165775889</v>
          </cell>
          <cell r="O352">
            <v>8878.5214005503</v>
          </cell>
        </row>
        <row r="352">
          <cell r="Z352">
            <v>6376.13355176593</v>
          </cell>
          <cell r="AA352">
            <v>7054.20212874475</v>
          </cell>
          <cell r="AB352">
            <v>7475.60008527424</v>
          </cell>
          <cell r="AC352">
            <v>6652.10862387504</v>
          </cell>
          <cell r="AD352">
            <v>6475.93384612431</v>
          </cell>
          <cell r="AE352">
            <v>6446.26102878829</v>
          </cell>
          <cell r="AF352">
            <v>6870.83016414482</v>
          </cell>
          <cell r="AG352">
            <v>6368.56739155342</v>
          </cell>
          <cell r="AH352">
            <v>6864.2857243028</v>
          </cell>
          <cell r="AI352">
            <v>6715.42111771388</v>
          </cell>
          <cell r="AJ352">
            <v>7198.26234687917</v>
          </cell>
          <cell r="AK352">
            <v>8271.36643002073</v>
          </cell>
          <cell r="AL352">
            <v>7062.48390941277</v>
          </cell>
          <cell r="AM352">
            <v>6867.3324981303</v>
          </cell>
          <cell r="AN352">
            <v>7305.75475245282</v>
          </cell>
        </row>
        <row r="352"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2">
          <cell r="BX352">
            <v>3.55525629129941</v>
          </cell>
          <cell r="BY352">
            <v>3.86946010024101</v>
          </cell>
          <cell r="BZ352">
            <v>4.16895230051853</v>
          </cell>
          <cell r="CA352">
            <v>3.7349311776599</v>
          </cell>
          <cell r="CB352">
            <v>3.54484982088448</v>
          </cell>
          <cell r="CC352">
            <v>3.54952227836055</v>
          </cell>
          <cell r="CD352">
            <v>3.80137484214504</v>
          </cell>
          <cell r="CE352">
            <v>3.55096764051806</v>
          </cell>
          <cell r="CF352">
            <v>3.93262378119941</v>
          </cell>
          <cell r="CG352">
            <v>3.76113880900175</v>
          </cell>
          <cell r="CH352">
            <v>4.00843431720818</v>
          </cell>
          <cell r="CI352">
            <v>4.52001912053014</v>
          </cell>
          <cell r="CJ352">
            <v>3.94899251827019</v>
          </cell>
          <cell r="CK352">
            <v>3.87832782308024</v>
          </cell>
          <cell r="CL352">
            <v>4.10304891824233</v>
          </cell>
          <cell r="CM352">
            <v>4.91353016903019</v>
          </cell>
          <cell r="CN352">
            <v>4.99464542183531</v>
          </cell>
          <cell r="CO352">
            <v>4.91276816035808</v>
          </cell>
          <cell r="CP352">
            <v>4.87959597299005</v>
          </cell>
          <cell r="CQ352">
            <v>5.00508777703387</v>
          </cell>
          <cell r="CR352">
            <v>4.97559607602327</v>
          </cell>
          <cell r="CS352">
            <v>4.95194318167047</v>
          </cell>
          <cell r="CT352">
            <v>4.91362682125902</v>
          </cell>
          <cell r="CU352">
            <v>4.78211578444662</v>
          </cell>
          <cell r="CV352">
            <v>4.8917136419161</v>
          </cell>
          <cell r="CW352">
            <v>4.91994258683878</v>
          </cell>
          <cell r="CX352">
            <v>5.01353584712488</v>
          </cell>
          <cell r="CY352">
            <v>4.89979935266331</v>
          </cell>
          <cell r="CZ352">
            <v>4.85121692703525</v>
          </cell>
          <cell r="DA352">
            <v>4.87826658758205</v>
          </cell>
        </row>
        <row r="353">
          <cell r="A353">
            <v>9396.56410884999</v>
          </cell>
          <cell r="B353">
            <v>7883.93626513292</v>
          </cell>
          <cell r="C353">
            <v>7160.88054832365</v>
          </cell>
          <cell r="D353">
            <v>8509.0364540754</v>
          </cell>
          <cell r="E353">
            <v>8716.55095499974</v>
          </cell>
          <cell r="F353">
            <v>7734.78977280283</v>
          </cell>
          <cell r="G353">
            <v>6755.25723615518</v>
          </cell>
          <cell r="H353">
            <v>7874.30761286009</v>
          </cell>
          <cell r="I353">
            <v>8124.5570659453</v>
          </cell>
          <cell r="J353">
            <v>7488.08051122701</v>
          </cell>
          <cell r="K353">
            <v>8063.05197502361</v>
          </cell>
          <cell r="L353">
            <v>8556.49488981404</v>
          </cell>
          <cell r="M353">
            <v>9956.85027659396</v>
          </cell>
          <cell r="N353">
            <v>9965.33926511558</v>
          </cell>
          <cell r="O353">
            <v>9192.36017873421</v>
          </cell>
        </row>
        <row r="353">
          <cell r="Z353">
            <v>7732.02989528228</v>
          </cell>
          <cell r="AA353">
            <v>6487.35326959509</v>
          </cell>
          <cell r="AB353">
            <v>5892.38170833489</v>
          </cell>
          <cell r="AC353">
            <v>7001.72142506776</v>
          </cell>
          <cell r="AD353">
            <v>7172.47621439979</v>
          </cell>
          <cell r="AE353">
            <v>6364.62701304918</v>
          </cell>
          <cell r="AF353">
            <v>5558.61166860769</v>
          </cell>
          <cell r="AG353">
            <v>6479.4302642963</v>
          </cell>
          <cell r="AH353">
            <v>6685.34981426356</v>
          </cell>
          <cell r="AI353">
            <v>6161.62053495251</v>
          </cell>
          <cell r="AJ353">
            <v>6634.73991087657</v>
          </cell>
          <cell r="AK353">
            <v>7040.77293790412</v>
          </cell>
          <cell r="AL353">
            <v>8193.06537045446</v>
          </cell>
          <cell r="AM353">
            <v>8200.05059529511</v>
          </cell>
          <cell r="AN353">
            <v>7563.99923278701</v>
          </cell>
        </row>
        <row r="353"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3">
          <cell r="BX353">
            <v>4.31800448461024</v>
          </cell>
          <cell r="BY353">
            <v>3.65826948138141</v>
          </cell>
          <cell r="BZ353">
            <v>3.25172932546636</v>
          </cell>
          <cell r="CA353">
            <v>3.84817534277849</v>
          </cell>
          <cell r="CB353">
            <v>4.09422798225211</v>
          </cell>
          <cell r="CC353">
            <v>3.57158898864441</v>
          </cell>
          <cell r="CD353">
            <v>3.07284197304798</v>
          </cell>
          <cell r="CE353">
            <v>3.48215167072142</v>
          </cell>
          <cell r="CF353">
            <v>3.79154975263276</v>
          </cell>
          <cell r="CG353">
            <v>3.45384088888806</v>
          </cell>
          <cell r="CH353">
            <v>3.58834333446084</v>
          </cell>
          <cell r="CI353">
            <v>3.8953312003834</v>
          </cell>
          <cell r="CJ353">
            <v>4.58161764020884</v>
          </cell>
          <cell r="CK353">
            <v>4.56907638574613</v>
          </cell>
          <cell r="CL353">
            <v>4.31998731152078</v>
          </cell>
          <cell r="CM353">
            <v>4.90588734315098</v>
          </cell>
          <cell r="CN353">
            <v>4.85846400657145</v>
          </cell>
          <cell r="CO353">
            <v>4.96459265636119</v>
          </cell>
          <cell r="CP353">
            <v>4.98490757726041</v>
          </cell>
          <cell r="CQ353">
            <v>4.79959099753641</v>
          </cell>
          <cell r="CR353">
            <v>4.88223430460985</v>
          </cell>
          <cell r="CS353">
            <v>4.95602220948992</v>
          </cell>
          <cell r="CT353">
            <v>5.09795822136614</v>
          </cell>
          <cell r="CU353">
            <v>4.83074945163917</v>
          </cell>
          <cell r="CV353">
            <v>4.88764615789513</v>
          </cell>
          <cell r="CW353">
            <v>5.06567179463365</v>
          </cell>
          <cell r="CX353">
            <v>4.95202792231675</v>
          </cell>
          <cell r="CY353">
            <v>4.89930766867269</v>
          </cell>
          <cell r="CZ353">
            <v>4.91694385149477</v>
          </cell>
          <cell r="DA353">
            <v>4.79707093444777</v>
          </cell>
        </row>
        <row r="354">
          <cell r="A354">
            <v>9577.59493781408</v>
          </cell>
          <cell r="B354">
            <v>7665.66867507082</v>
          </cell>
          <cell r="C354">
            <v>7267.10038924621</v>
          </cell>
          <cell r="D354">
            <v>7628.59286521528</v>
          </cell>
          <cell r="E354">
            <v>6805.24708151471</v>
          </cell>
          <cell r="F354">
            <v>6839.70678372194</v>
          </cell>
          <cell r="G354">
            <v>7744.72136773391</v>
          </cell>
          <cell r="H354">
            <v>7007.88216349823</v>
          </cell>
          <cell r="I354">
            <v>8339.61537835146</v>
          </cell>
          <cell r="J354">
            <v>8785.68892769327</v>
          </cell>
          <cell r="K354">
            <v>8954.94224218467</v>
          </cell>
          <cell r="L354">
            <v>9383.48327200152</v>
          </cell>
          <cell r="M354">
            <v>8754.47215942961</v>
          </cell>
          <cell r="N354">
            <v>8522.55350894954</v>
          </cell>
          <cell r="O354">
            <v>7702.47019613624</v>
          </cell>
        </row>
        <row r="354">
          <cell r="Z354">
            <v>7880.99240597273</v>
          </cell>
          <cell r="AA354">
            <v>6307.75022405828</v>
          </cell>
          <cell r="AB354">
            <v>5979.78546315117</v>
          </cell>
          <cell r="AC354">
            <v>6277.24212909143</v>
          </cell>
          <cell r="AD354">
            <v>5599.7461699321</v>
          </cell>
          <cell r="AE354">
            <v>5628.10158203405</v>
          </cell>
          <cell r="AF354">
            <v>6372.79929687819</v>
          </cell>
          <cell r="AG354">
            <v>5766.48589453569</v>
          </cell>
          <cell r="AH354">
            <v>6862.31208275777</v>
          </cell>
          <cell r="AI354">
            <v>7229.36688907332</v>
          </cell>
          <cell r="AJ354">
            <v>7368.63818785481</v>
          </cell>
          <cell r="AK354">
            <v>7721.26623524697</v>
          </cell>
          <cell r="AL354">
            <v>7203.67994833065</v>
          </cell>
          <cell r="AM354">
            <v>7012.84403022134</v>
          </cell>
          <cell r="AN354">
            <v>6338.03261853497</v>
          </cell>
        </row>
        <row r="354"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4">
          <cell r="BX354">
            <v>4.45205690683794</v>
          </cell>
          <cell r="BY354">
            <v>3.5407368618868</v>
          </cell>
          <cell r="BZ354">
            <v>3.3682926366336</v>
          </cell>
          <cell r="CA354">
            <v>3.57298286560604</v>
          </cell>
          <cell r="CB354">
            <v>3.1122099536585</v>
          </cell>
          <cell r="CC354">
            <v>3.12270240056215</v>
          </cell>
          <cell r="CD354">
            <v>3.54133502847623</v>
          </cell>
          <cell r="CE354">
            <v>3.18408561372522</v>
          </cell>
          <cell r="CF354">
            <v>3.69452288848287</v>
          </cell>
          <cell r="CG354">
            <v>4.00068994723978</v>
          </cell>
          <cell r="CH354">
            <v>4.073621478183</v>
          </cell>
          <cell r="CI354">
            <v>4.447889692276</v>
          </cell>
          <cell r="CJ354">
            <v>4.1122675341472</v>
          </cell>
          <cell r="CK354">
            <v>4.02863004935783</v>
          </cell>
          <cell r="CL354">
            <v>3.68799393355805</v>
          </cell>
          <cell r="CM354">
            <v>4.84983917954883</v>
          </cell>
          <cell r="CN354">
            <v>4.88076582284184</v>
          </cell>
          <cell r="CO354">
            <v>4.86388079630184</v>
          </cell>
          <cell r="CP354">
            <v>4.81332384963154</v>
          </cell>
          <cell r="CQ354">
            <v>4.92954220859888</v>
          </cell>
          <cell r="CR354">
            <v>4.93785651375506</v>
          </cell>
          <cell r="CS354">
            <v>4.93026611733731</v>
          </cell>
          <cell r="CT354">
            <v>4.96173577236042</v>
          </cell>
          <cell r="CU354">
            <v>5.08884518752422</v>
          </cell>
          <cell r="CV354">
            <v>4.95076721485586</v>
          </cell>
          <cell r="CW354">
            <v>4.95579914281675</v>
          </cell>
          <cell r="CX354">
            <v>4.75599790748073</v>
          </cell>
          <cell r="CY354">
            <v>4.79932525877699</v>
          </cell>
          <cell r="CZ354">
            <v>4.76918234741795</v>
          </cell>
          <cell r="DA354">
            <v>4.70837892912161</v>
          </cell>
        </row>
        <row r="355">
          <cell r="A355">
            <v>8379.9607438075</v>
          </cell>
          <cell r="B355">
            <v>6978.30768671829</v>
          </cell>
          <cell r="C355">
            <v>7433.23357001848</v>
          </cell>
          <cell r="D355">
            <v>8796.0206860193</v>
          </cell>
          <cell r="E355">
            <v>6775.74206964667</v>
          </cell>
          <cell r="F355">
            <v>7398.47546506095</v>
          </cell>
          <cell r="G355">
            <v>7395.98343462468</v>
          </cell>
          <cell r="H355">
            <v>6340.2242329079</v>
          </cell>
          <cell r="I355">
            <v>7363.15492079595</v>
          </cell>
          <cell r="J355">
            <v>7545.70267476214</v>
          </cell>
          <cell r="K355">
            <v>8131.28908429134</v>
          </cell>
          <cell r="L355">
            <v>9104.97508434345</v>
          </cell>
          <cell r="M355">
            <v>8128.23278125857</v>
          </cell>
          <cell r="N355">
            <v>9868.2717053372</v>
          </cell>
          <cell r="O355">
            <v>8645.18060746089</v>
          </cell>
        </row>
        <row r="355">
          <cell r="Z355">
            <v>6895.51055490446</v>
          </cell>
          <cell r="AA355">
            <v>5742.15032507105</v>
          </cell>
          <cell r="AB355">
            <v>6116.48933761521</v>
          </cell>
          <cell r="AC355">
            <v>7237.86845021016</v>
          </cell>
          <cell r="AD355">
            <v>5575.4677601664</v>
          </cell>
          <cell r="AE355">
            <v>6087.88838267872</v>
          </cell>
          <cell r="AF355">
            <v>6085.83779763402</v>
          </cell>
          <cell r="AG355">
            <v>5217.09879736422</v>
          </cell>
          <cell r="AH355">
            <v>6058.82462054067</v>
          </cell>
          <cell r="AI355">
            <v>6209.03534380428</v>
          </cell>
          <cell r="AJ355">
            <v>6690.88930364544</v>
          </cell>
          <cell r="AK355">
            <v>7492.09378368832</v>
          </cell>
          <cell r="AL355">
            <v>6688.37440286419</v>
          </cell>
          <cell r="AM355">
            <v>8120.17786039175</v>
          </cell>
          <cell r="AN355">
            <v>7113.74861413924</v>
          </cell>
        </row>
        <row r="355"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5">
          <cell r="BX355">
            <v>3.84152309671106</v>
          </cell>
          <cell r="BY355">
            <v>3.34521788467693</v>
          </cell>
          <cell r="BZ355">
            <v>3.47777385235081</v>
          </cell>
          <cell r="CA355">
            <v>3.98681686371401</v>
          </cell>
          <cell r="CB355">
            <v>3.10230134229179</v>
          </cell>
          <cell r="CC355">
            <v>3.38981644985746</v>
          </cell>
          <cell r="CD355">
            <v>3.30624379357468</v>
          </cell>
          <cell r="CE355">
            <v>2.86309202739964</v>
          </cell>
          <cell r="CF355">
            <v>3.37646798299876</v>
          </cell>
          <cell r="CG355">
            <v>3.51856812187483</v>
          </cell>
          <cell r="CH355">
            <v>3.70501728894078</v>
          </cell>
          <cell r="CI355">
            <v>4.09086482930936</v>
          </cell>
          <cell r="CJ355">
            <v>3.75151113704872</v>
          </cell>
          <cell r="CK355">
            <v>4.46607875059565</v>
          </cell>
          <cell r="CL355">
            <v>3.87110716895464</v>
          </cell>
          <cell r="CM355">
            <v>4.91779152795894</v>
          </cell>
          <cell r="CN355">
            <v>4.70280837935438</v>
          </cell>
          <cell r="CO355">
            <v>4.81845736554577</v>
          </cell>
          <cell r="CP355">
            <v>4.97383683619854</v>
          </cell>
          <cell r="CQ355">
            <v>4.92384602656226</v>
          </cell>
          <cell r="CR355">
            <v>4.9203685511101</v>
          </cell>
          <cell r="CS355">
            <v>5.04304257450678</v>
          </cell>
          <cell r="CT355">
            <v>4.99230245687334</v>
          </cell>
          <cell r="CU355">
            <v>4.91623779402403</v>
          </cell>
          <cell r="CV355">
            <v>4.83465294609272</v>
          </cell>
          <cell r="CW355">
            <v>4.94767018398233</v>
          </cell>
          <cell r="CX355">
            <v>5.01759045955509</v>
          </cell>
          <cell r="CY355">
            <v>4.8845152694709</v>
          </cell>
          <cell r="CZ355">
            <v>4.98134132279758</v>
          </cell>
          <cell r="DA355">
            <v>5.03466356778273</v>
          </cell>
        </row>
        <row r="356">
          <cell r="A356">
            <v>9328.17386635183</v>
          </cell>
          <cell r="B356">
            <v>7425.46052043297</v>
          </cell>
          <cell r="C356">
            <v>7290.14347957718</v>
          </cell>
          <cell r="D356">
            <v>7562.92069609526</v>
          </cell>
          <cell r="E356">
            <v>8107.53555172734</v>
          </cell>
          <cell r="F356">
            <v>6956.32068833513</v>
          </cell>
          <cell r="G356">
            <v>7382.34818611142</v>
          </cell>
          <cell r="H356">
            <v>8576.37790239264</v>
          </cell>
          <cell r="I356">
            <v>7855.97918294797</v>
          </cell>
          <cell r="J356">
            <v>8762.15926259669</v>
          </cell>
          <cell r="K356">
            <v>9348.99254807299</v>
          </cell>
          <cell r="L356">
            <v>6853.05976998781</v>
          </cell>
          <cell r="M356">
            <v>8643.5979541902</v>
          </cell>
          <cell r="N356">
            <v>9225.37273552341</v>
          </cell>
          <cell r="O356">
            <v>9716.43670967023</v>
          </cell>
        </row>
        <row r="356">
          <cell r="Z356">
            <v>7675.75449574094</v>
          </cell>
          <cell r="AA356">
            <v>6110.09322824199</v>
          </cell>
          <cell r="AB356">
            <v>5998.74663462351</v>
          </cell>
          <cell r="AC356">
            <v>6223.2033156441</v>
          </cell>
          <cell r="AD356">
            <v>6671.34353970707</v>
          </cell>
          <cell r="AE356">
            <v>5724.05816640148</v>
          </cell>
          <cell r="AF356">
            <v>6074.61793600025</v>
          </cell>
          <cell r="AG356">
            <v>7057.13381682594</v>
          </cell>
          <cell r="AH356">
            <v>6464.34858482575</v>
          </cell>
          <cell r="AI356">
            <v>7210.00533607956</v>
          </cell>
          <cell r="AJ356">
            <v>7692.88529670006</v>
          </cell>
          <cell r="AK356">
            <v>5639.0891821614</v>
          </cell>
          <cell r="AL356">
            <v>7112.4463165908</v>
          </cell>
          <cell r="AM356">
            <v>7591.16385094498</v>
          </cell>
          <cell r="AN356">
            <v>7995.2393496715</v>
          </cell>
        </row>
        <row r="356"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6">
          <cell r="BX356">
            <v>4.36161086878345</v>
          </cell>
          <cell r="BY356">
            <v>3.45976980542413</v>
          </cell>
          <cell r="BZ356">
            <v>3.37043671215949</v>
          </cell>
          <cell r="CA356">
            <v>3.59673010994616</v>
          </cell>
          <cell r="CB356">
            <v>3.61869570298089</v>
          </cell>
          <cell r="CC356">
            <v>3.16630408115921</v>
          </cell>
          <cell r="CD356">
            <v>3.49953363430287</v>
          </cell>
          <cell r="CE356">
            <v>4.06482341967854</v>
          </cell>
          <cell r="CF356">
            <v>3.53899758825186</v>
          </cell>
          <cell r="CG356">
            <v>4.02900717120835</v>
          </cell>
          <cell r="CH356">
            <v>4.30590475029646</v>
          </cell>
          <cell r="CI356">
            <v>3.22456474428631</v>
          </cell>
          <cell r="CJ356">
            <v>4.05046507123335</v>
          </cell>
          <cell r="CK356">
            <v>4.20284530192699</v>
          </cell>
          <cell r="CL356">
            <v>4.42252260493965</v>
          </cell>
          <cell r="CM356">
            <v>4.82149027149654</v>
          </cell>
          <cell r="CN356">
            <v>4.83846683123076</v>
          </cell>
          <cell r="CO356">
            <v>4.8761996412357</v>
          </cell>
          <cell r="CP356">
            <v>4.74038128424106</v>
          </cell>
          <cell r="CQ356">
            <v>5.05089541471748</v>
          </cell>
          <cell r="CR356">
            <v>4.95288852202867</v>
          </cell>
          <cell r="CS356">
            <v>4.75571621961835</v>
          </cell>
          <cell r="CT356">
            <v>4.75656903155524</v>
          </cell>
          <cell r="CU356">
            <v>5.00439563078769</v>
          </cell>
          <cell r="CV356">
            <v>4.90280568823262</v>
          </cell>
          <cell r="CW356">
            <v>4.89476644175647</v>
          </cell>
          <cell r="CX356">
            <v>4.79120769107129</v>
          </cell>
          <cell r="CY356">
            <v>4.81084368074704</v>
          </cell>
          <cell r="CZ356">
            <v>4.9484831552414</v>
          </cell>
          <cell r="DA356">
            <v>4.95300245997604</v>
          </cell>
        </row>
        <row r="357">
          <cell r="A357">
            <v>8222.70140923357</v>
          </cell>
          <cell r="B357">
            <v>7373.87010692176</v>
          </cell>
          <cell r="C357">
            <v>7355.40263758074</v>
          </cell>
          <cell r="D357">
            <v>7020.44961280963</v>
          </cell>
          <cell r="E357">
            <v>8561.84010640053</v>
          </cell>
          <cell r="F357">
            <v>8326.01156607576</v>
          </cell>
          <cell r="G357">
            <v>7481.09405967685</v>
          </cell>
          <cell r="H357">
            <v>6956.4446070624</v>
          </cell>
          <cell r="I357">
            <v>7590.66169352606</v>
          </cell>
          <cell r="J357">
            <v>8115.63636696982</v>
          </cell>
          <cell r="K357">
            <v>7203.91459372062</v>
          </cell>
          <cell r="L357">
            <v>8176.30727247656</v>
          </cell>
          <cell r="M357">
            <v>9262.48037767986</v>
          </cell>
          <cell r="N357">
            <v>7446.8078928783</v>
          </cell>
          <cell r="O357">
            <v>9238.68343786199</v>
          </cell>
        </row>
        <row r="357">
          <cell r="Z357">
            <v>6766.10858816934</v>
          </cell>
          <cell r="AA357">
            <v>6067.64168798133</v>
          </cell>
          <cell r="AB357">
            <v>6052.44559892358</v>
          </cell>
          <cell r="AC357">
            <v>5776.82710996906</v>
          </cell>
          <cell r="AD357">
            <v>7045.17128755244</v>
          </cell>
          <cell r="AE357">
            <v>6851.11808865662</v>
          </cell>
          <cell r="AF357">
            <v>6155.87168339124</v>
          </cell>
          <cell r="AG357">
            <v>5724.16013381135</v>
          </cell>
          <cell r="AH357">
            <v>6246.03019353002</v>
          </cell>
          <cell r="AI357">
            <v>6678.00935339231</v>
          </cell>
          <cell r="AJ357">
            <v>5927.79257997582</v>
          </cell>
          <cell r="AK357">
            <v>6727.93284135214</v>
          </cell>
          <cell r="AL357">
            <v>7621.698139348</v>
          </cell>
          <cell r="AM357">
            <v>6127.65906613986</v>
          </cell>
          <cell r="AN357">
            <v>7602.11665744073</v>
          </cell>
        </row>
        <row r="357"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7">
          <cell r="BX357">
            <v>3.83511837893895</v>
          </cell>
          <cell r="BY357">
            <v>3.455133174908</v>
          </cell>
          <cell r="BZ357">
            <v>3.56873329632832</v>
          </cell>
          <cell r="CA357">
            <v>3.14347767844122</v>
          </cell>
          <cell r="CB357">
            <v>3.82787345499959</v>
          </cell>
          <cell r="CC357">
            <v>3.8072401481065</v>
          </cell>
          <cell r="CD357">
            <v>3.41774816416521</v>
          </cell>
          <cell r="CE357">
            <v>3.16476038666382</v>
          </cell>
          <cell r="CF357">
            <v>3.55037888226716</v>
          </cell>
          <cell r="CG357">
            <v>3.78208592181335</v>
          </cell>
          <cell r="CH357">
            <v>3.27521869585337</v>
          </cell>
          <cell r="CI357">
            <v>3.76990441464587</v>
          </cell>
          <cell r="CJ357">
            <v>4.32276680885726</v>
          </cell>
          <cell r="CK357">
            <v>3.45911725729169</v>
          </cell>
          <cell r="CL357">
            <v>4.19032269761648</v>
          </cell>
          <cell r="CM357">
            <v>4.83356234973178</v>
          </cell>
          <cell r="CN357">
            <v>4.81129815146004</v>
          </cell>
          <cell r="CO357">
            <v>4.64647855692588</v>
          </cell>
          <cell r="CP357">
            <v>5.03484522810564</v>
          </cell>
          <cell r="CQ357">
            <v>5.04244442009156</v>
          </cell>
          <cell r="CR357">
            <v>4.9301293887647</v>
          </cell>
          <cell r="CS357">
            <v>4.93465318748088</v>
          </cell>
          <cell r="CT357">
            <v>4.9553926956615</v>
          </cell>
          <cell r="CU357">
            <v>4.81988318897274</v>
          </cell>
          <cell r="CV357">
            <v>4.83751993342318</v>
          </cell>
          <cell r="CW357">
            <v>4.95860860739883</v>
          </cell>
          <cell r="CX357">
            <v>4.88943238041349</v>
          </cell>
          <cell r="CY357">
            <v>4.83055544947543</v>
          </cell>
          <cell r="CZ357">
            <v>4.85329226557194</v>
          </cell>
          <cell r="DA357">
            <v>4.97043267850176</v>
          </cell>
        </row>
        <row r="358">
          <cell r="A358">
            <v>9336.14044573192</v>
          </cell>
          <cell r="B358">
            <v>6637.15926073304</v>
          </cell>
          <cell r="C358">
            <v>6681.79610334153</v>
          </cell>
          <cell r="D358">
            <v>7943.4389518736</v>
          </cell>
          <cell r="E358">
            <v>7917.33268718213</v>
          </cell>
          <cell r="F358">
            <v>8593.91099785196</v>
          </cell>
          <cell r="G358">
            <v>8934.34404111218</v>
          </cell>
          <cell r="H358">
            <v>7353.98848191435</v>
          </cell>
          <cell r="I358">
            <v>8825.8417864994</v>
          </cell>
          <cell r="J358">
            <v>7506.95648147419</v>
          </cell>
          <cell r="K358">
            <v>8779.32398512413</v>
          </cell>
          <cell r="L358">
            <v>7778.31660057595</v>
          </cell>
          <cell r="M358">
            <v>8810.18324133472</v>
          </cell>
          <cell r="N358">
            <v>9842.59381799863</v>
          </cell>
          <cell r="O358">
            <v>9483.82230998837</v>
          </cell>
        </row>
        <row r="358">
          <cell r="Z358">
            <v>7682.30985248798</v>
          </cell>
          <cell r="AA358">
            <v>5461.43390597462</v>
          </cell>
          <cell r="AB358">
            <v>5498.1636507496</v>
          </cell>
          <cell r="AC358">
            <v>6536.31548039885</v>
          </cell>
          <cell r="AD358">
            <v>6514.83375402416</v>
          </cell>
          <cell r="AE358">
            <v>7071.56104966104</v>
          </cell>
          <cell r="AF358">
            <v>7351.6888109723</v>
          </cell>
          <cell r="AG358">
            <v>6051.28195083238</v>
          </cell>
          <cell r="AH358">
            <v>7262.40695574808</v>
          </cell>
          <cell r="AI358">
            <v>6177.15276189876</v>
          </cell>
          <cell r="AJ358">
            <v>7224.12945061642</v>
          </cell>
          <cell r="AK358">
            <v>6400.44337418821</v>
          </cell>
          <cell r="AL358">
            <v>7249.52221001257</v>
          </cell>
          <cell r="AM358">
            <v>8099.04862738173</v>
          </cell>
          <cell r="AN358">
            <v>7803.83092936186</v>
          </cell>
        </row>
        <row r="358"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8">
          <cell r="BX358">
            <v>4.32488805566762</v>
          </cell>
          <cell r="BY358">
            <v>3.1115762797342</v>
          </cell>
          <cell r="BZ358">
            <v>3.0502237208863</v>
          </cell>
          <cell r="CA358">
            <v>3.70430925860825</v>
          </cell>
          <cell r="CB358">
            <v>3.64012508818302</v>
          </cell>
          <cell r="CC358">
            <v>3.87300989142103</v>
          </cell>
          <cell r="CD358">
            <v>4.13735116076816</v>
          </cell>
          <cell r="CE358">
            <v>3.44843295804689</v>
          </cell>
          <cell r="CF358">
            <v>3.97521934299612</v>
          </cell>
          <cell r="CG358">
            <v>3.43791286014425</v>
          </cell>
          <cell r="CH358">
            <v>4.11221976750676</v>
          </cell>
          <cell r="CI358">
            <v>3.59680349622544</v>
          </cell>
          <cell r="CJ358">
            <v>4.17281832698396</v>
          </cell>
          <cell r="CK358">
            <v>4.37542498365226</v>
          </cell>
          <cell r="CL358">
            <v>4.40245815861601</v>
          </cell>
          <cell r="CM358">
            <v>4.866582436928</v>
          </cell>
          <cell r="CN358">
            <v>4.80876291433444</v>
          </cell>
          <cell r="CO358">
            <v>4.93847777581089</v>
          </cell>
          <cell r="CP358">
            <v>4.8342922781929</v>
          </cell>
          <cell r="CQ358">
            <v>4.90336435360673</v>
          </cell>
          <cell r="CR358">
            <v>5.00234711638615</v>
          </cell>
          <cell r="CS358">
            <v>4.86823873490266</v>
          </cell>
          <cell r="CT358">
            <v>4.80764882528109</v>
          </cell>
          <cell r="CU358">
            <v>5.00525974579746</v>
          </cell>
          <cell r="CV358">
            <v>4.92266874858277</v>
          </cell>
          <cell r="CW358">
            <v>4.81300528671425</v>
          </cell>
          <cell r="CX358">
            <v>4.87529032863426</v>
          </cell>
          <cell r="CY358">
            <v>4.75978178981054</v>
          </cell>
          <cell r="CZ358">
            <v>5.07131865007362</v>
          </cell>
          <cell r="DA358">
            <v>4.85645926440826</v>
          </cell>
        </row>
        <row r="359">
          <cell r="A359">
            <v>9245.26015310107</v>
          </cell>
          <cell r="B359">
            <v>6636.42894706327</v>
          </cell>
          <cell r="C359">
            <v>7187.932986489</v>
          </cell>
          <cell r="D359">
            <v>8173.64562612738</v>
          </cell>
          <cell r="E359">
            <v>7344.72810385963</v>
          </cell>
          <cell r="F359">
            <v>8090.16031720642</v>
          </cell>
          <cell r="G359">
            <v>6811.56985288876</v>
          </cell>
          <cell r="H359">
            <v>7642.67412431343</v>
          </cell>
          <cell r="I359">
            <v>8212.74431116483</v>
          </cell>
          <cell r="J359">
            <v>8484.74545433483</v>
          </cell>
          <cell r="K359">
            <v>8593.09172838741</v>
          </cell>
          <cell r="L359">
            <v>8567.9084144901</v>
          </cell>
          <cell r="M359">
            <v>9275.16276721157</v>
          </cell>
          <cell r="N359">
            <v>8612.9944744027</v>
          </cell>
          <cell r="O359">
            <v>8812.34398787369</v>
          </cell>
        </row>
        <row r="359">
          <cell r="Z359">
            <v>7607.52835455173</v>
          </cell>
          <cell r="AA359">
            <v>5460.83296215492</v>
          </cell>
          <cell r="AB359">
            <v>5914.64200031095</v>
          </cell>
          <cell r="AC359">
            <v>6725.74268664196</v>
          </cell>
          <cell r="AD359">
            <v>6043.6619826045</v>
          </cell>
          <cell r="AE359">
            <v>6657.04620387271</v>
          </cell>
          <cell r="AF359">
            <v>5604.9489075199</v>
          </cell>
          <cell r="AG359">
            <v>6288.82899372076</v>
          </cell>
          <cell r="AH359">
            <v>6757.91531890134</v>
          </cell>
          <cell r="AI359">
            <v>6981.73340242409</v>
          </cell>
          <cell r="AJ359">
            <v>7070.88690793021</v>
          </cell>
          <cell r="AK359">
            <v>7050.16463820899</v>
          </cell>
          <cell r="AL359">
            <v>7632.13393416266</v>
          </cell>
          <cell r="AM359">
            <v>7087.26402465137</v>
          </cell>
          <cell r="AN359">
            <v>7251.30019573607</v>
          </cell>
        </row>
        <row r="359"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59">
          <cell r="BX359">
            <v>4.27950201098142</v>
          </cell>
          <cell r="BY359">
            <v>3.10244915676838</v>
          </cell>
          <cell r="BZ359">
            <v>3.18250920497621</v>
          </cell>
          <cell r="CA359">
            <v>3.70135020248692</v>
          </cell>
          <cell r="CB359">
            <v>3.46199396843841</v>
          </cell>
          <cell r="CC359">
            <v>3.68752379068716</v>
          </cell>
          <cell r="CD359">
            <v>3.01630180832038</v>
          </cell>
          <cell r="CE359">
            <v>3.50491056427731</v>
          </cell>
          <cell r="CF359">
            <v>3.8775879585789</v>
          </cell>
          <cell r="CG359">
            <v>3.87384040052919</v>
          </cell>
          <cell r="CH359">
            <v>3.92126176606041</v>
          </cell>
          <cell r="CI359">
            <v>3.92683211007082</v>
          </cell>
          <cell r="CJ359">
            <v>4.32041496391301</v>
          </cell>
          <cell r="CK359">
            <v>4.11740766335618</v>
          </cell>
          <cell r="CL359">
            <v>4.11320434272465</v>
          </cell>
          <cell r="CM359">
            <v>4.87031981376455</v>
          </cell>
          <cell r="CN359">
            <v>4.8223791726111</v>
          </cell>
          <cell r="CO359">
            <v>5.09173661010983</v>
          </cell>
          <cell r="CP359">
            <v>4.97837040110092</v>
          </cell>
          <cell r="CQ359">
            <v>4.78278650554715</v>
          </cell>
          <cell r="CR359">
            <v>4.94599731028109</v>
          </cell>
          <cell r="CS359">
            <v>5.09101057520336</v>
          </cell>
          <cell r="CT359">
            <v>4.91586537230229</v>
          </cell>
          <cell r="CU359">
            <v>4.77483339847336</v>
          </cell>
          <cell r="CV359">
            <v>4.93774516791065</v>
          </cell>
          <cell r="CW359">
            <v>4.94032126753471</v>
          </cell>
          <cell r="CX359">
            <v>4.91885545786388</v>
          </cell>
          <cell r="CY359">
            <v>4.83980269457013</v>
          </cell>
          <cell r="CZ359">
            <v>4.7158705911443</v>
          </cell>
          <cell r="DA359">
            <v>4.82995110949655</v>
          </cell>
        </row>
        <row r="360">
          <cell r="A360">
            <v>9168.23066299173</v>
          </cell>
          <cell r="B360">
            <v>6957.65773624928</v>
          </cell>
          <cell r="C360">
            <v>7526.60246547038</v>
          </cell>
          <cell r="D360">
            <v>7958.87200337544</v>
          </cell>
          <cell r="E360">
            <v>7991.50152761232</v>
          </cell>
          <cell r="F360">
            <v>8715.40845841804</v>
          </cell>
          <cell r="G360">
            <v>8181.63895191474</v>
          </cell>
          <cell r="H360">
            <v>7086.35547981186</v>
          </cell>
          <cell r="I360">
            <v>8196.55934941205</v>
          </cell>
          <cell r="J360">
            <v>7693.58947588347</v>
          </cell>
          <cell r="K360">
            <v>8689.30609077199</v>
          </cell>
          <cell r="L360">
            <v>7877.55169242252</v>
          </cell>
          <cell r="M360">
            <v>7994.35450338085</v>
          </cell>
          <cell r="N360">
            <v>7980.0168600747</v>
          </cell>
          <cell r="O360">
            <v>8422.20642466096</v>
          </cell>
        </row>
        <row r="360">
          <cell r="Z360">
            <v>7544.14408840462</v>
          </cell>
          <cell r="AA360">
            <v>5725.15836582798</v>
          </cell>
          <cell r="AB360">
            <v>6193.31860015848</v>
          </cell>
          <cell r="AC360">
            <v>6549.01467706322</v>
          </cell>
          <cell r="AD360">
            <v>6575.86411414957</v>
          </cell>
          <cell r="AE360">
            <v>7171.53610292685</v>
          </cell>
          <cell r="AF360">
            <v>6732.32005186127</v>
          </cell>
          <cell r="AG360">
            <v>5831.05822338804</v>
          </cell>
          <cell r="AH360">
            <v>6744.5974075162</v>
          </cell>
          <cell r="AI360">
            <v>6330.72505444126</v>
          </cell>
          <cell r="AJ360">
            <v>7150.05758326381</v>
          </cell>
          <cell r="AK360">
            <v>6482.09967833624</v>
          </cell>
          <cell r="AL360">
            <v>6578.2117056391</v>
          </cell>
          <cell r="AM360">
            <v>6566.4138734329</v>
          </cell>
          <cell r="AN360">
            <v>6930.27271514959</v>
          </cell>
        </row>
        <row r="360"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0">
          <cell r="BX360">
            <v>4.27006906661588</v>
          </cell>
          <cell r="BY360">
            <v>3.16423024520936</v>
          </cell>
          <cell r="BZ360">
            <v>3.51088651798765</v>
          </cell>
          <cell r="CA360">
            <v>3.66564465143608</v>
          </cell>
          <cell r="CB360">
            <v>3.7106837256574</v>
          </cell>
          <cell r="CC360">
            <v>3.93346605158756</v>
          </cell>
          <cell r="CD360">
            <v>3.76680129776601</v>
          </cell>
          <cell r="CE360">
            <v>3.26562315936416</v>
          </cell>
          <cell r="CF360">
            <v>3.79575784324421</v>
          </cell>
          <cell r="CG360">
            <v>3.50965441845702</v>
          </cell>
          <cell r="CH360">
            <v>3.82986487306664</v>
          </cell>
          <cell r="CI360">
            <v>3.6236262298536</v>
          </cell>
          <cell r="CJ360">
            <v>3.5893483887855</v>
          </cell>
          <cell r="CK360">
            <v>3.64450568673011</v>
          </cell>
          <cell r="CL360">
            <v>3.85680410613119</v>
          </cell>
          <cell r="CM360">
            <v>4.84041067977803</v>
          </cell>
          <cell r="CN360">
            <v>4.95708724407072</v>
          </cell>
          <cell r="CO360">
            <v>4.8329662829841</v>
          </cell>
          <cell r="CP360">
            <v>4.89477504523726</v>
          </cell>
          <cell r="CQ360">
            <v>4.8551877223035</v>
          </cell>
          <cell r="CR360">
            <v>4.99509690942363</v>
          </cell>
          <cell r="CS360">
            <v>4.89665129981555</v>
          </cell>
          <cell r="CT360">
            <v>4.89202250298702</v>
          </cell>
          <cell r="CU360">
            <v>4.86815803979079</v>
          </cell>
          <cell r="CV360">
            <v>4.94192593798849</v>
          </cell>
          <cell r="CW360">
            <v>5.11485378923346</v>
          </cell>
          <cell r="CX360">
            <v>4.90094068052893</v>
          </cell>
          <cell r="CY360">
            <v>5.0211057472097</v>
          </cell>
          <cell r="CZ360">
            <v>4.93624555483889</v>
          </cell>
          <cell r="DA360">
            <v>4.92300049786624</v>
          </cell>
        </row>
        <row r="361">
          <cell r="A361">
            <v>10096.8689915653</v>
          </cell>
          <cell r="B361">
            <v>5733.78454316825</v>
          </cell>
          <cell r="C361">
            <v>7623.70732591689</v>
          </cell>
          <cell r="D361">
            <v>7293.10945673222</v>
          </cell>
          <cell r="E361">
            <v>7427.09281313181</v>
          </cell>
          <cell r="F361">
            <v>7396.27182561983</v>
          </cell>
          <cell r="G361">
            <v>7680.68783066256</v>
          </cell>
          <cell r="H361">
            <v>8272.90408947503</v>
          </cell>
          <cell r="I361">
            <v>7403.43395347119</v>
          </cell>
          <cell r="J361">
            <v>7641.02486215614</v>
          </cell>
          <cell r="K361">
            <v>7786.75844889277</v>
          </cell>
          <cell r="L361">
            <v>8610.65248505169</v>
          </cell>
          <cell r="M361">
            <v>8071.13702862419</v>
          </cell>
          <cell r="N361">
            <v>9261.07339068996</v>
          </cell>
          <cell r="O361">
            <v>8960.09658116515</v>
          </cell>
        </row>
        <row r="361">
          <cell r="Z361">
            <v>8308.28077020227</v>
          </cell>
          <cell r="AA361">
            <v>4718.08556694987</v>
          </cell>
          <cell r="AB361">
            <v>6273.22202818304</v>
          </cell>
          <cell r="AC361">
            <v>6001.18721011109</v>
          </cell>
          <cell r="AD361">
            <v>6111.43637194846</v>
          </cell>
          <cell r="AE361">
            <v>6086.07510222432</v>
          </cell>
          <cell r="AF361">
            <v>6320.10884351662</v>
          </cell>
          <cell r="AG361">
            <v>6807.4182221966</v>
          </cell>
          <cell r="AH361">
            <v>6091.96851028487</v>
          </cell>
          <cell r="AI361">
            <v>6287.47188657419</v>
          </cell>
          <cell r="AJ361">
            <v>6407.38980937462</v>
          </cell>
          <cell r="AK361">
            <v>7085.33690198539</v>
          </cell>
          <cell r="AL361">
            <v>6641.39275498219</v>
          </cell>
          <cell r="AM361">
            <v>7620.54039005345</v>
          </cell>
          <cell r="AN361">
            <v>7372.87947250161</v>
          </cell>
        </row>
        <row r="361"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1">
          <cell r="BX361">
            <v>4.61160345880346</v>
          </cell>
          <cell r="BY361">
            <v>2.63484539376739</v>
          </cell>
          <cell r="BZ361">
            <v>3.65807339813878</v>
          </cell>
          <cell r="CA361">
            <v>3.38812217396265</v>
          </cell>
          <cell r="CB361">
            <v>3.47645808126592</v>
          </cell>
          <cell r="CC361">
            <v>3.42007589476751</v>
          </cell>
          <cell r="CD361">
            <v>3.55719433792637</v>
          </cell>
          <cell r="CE361">
            <v>3.77307636650882</v>
          </cell>
          <cell r="CF361">
            <v>3.46575395484278</v>
          </cell>
          <cell r="CG361">
            <v>3.45635746160197</v>
          </cell>
          <cell r="CH361">
            <v>3.61278523492301</v>
          </cell>
          <cell r="CI361">
            <v>4.04675525536426</v>
          </cell>
          <cell r="CJ361">
            <v>3.83162034121366</v>
          </cell>
          <cell r="CK361">
            <v>4.24717317936273</v>
          </cell>
          <cell r="CL361">
            <v>4.08835375725927</v>
          </cell>
          <cell r="CM361">
            <v>4.93589990388144</v>
          </cell>
          <cell r="CN361">
            <v>4.90589006012893</v>
          </cell>
          <cell r="CO361">
            <v>4.69835014108781</v>
          </cell>
          <cell r="CP361">
            <v>4.85272016492701</v>
          </cell>
          <cell r="CQ361">
            <v>4.81629891734878</v>
          </cell>
          <cell r="CR361">
            <v>4.87538255737797</v>
          </cell>
          <cell r="CS361">
            <v>4.86770332167455</v>
          </cell>
          <cell r="CT361">
            <v>4.94303827197312</v>
          </cell>
          <cell r="CU361">
            <v>4.8157846469136</v>
          </cell>
          <cell r="CV361">
            <v>4.98384515072463</v>
          </cell>
          <cell r="CW361">
            <v>4.8589914669527</v>
          </cell>
          <cell r="CX361">
            <v>4.79690040496416</v>
          </cell>
          <cell r="CY361">
            <v>4.74879945522704</v>
          </cell>
          <cell r="CZ361">
            <v>4.91578562204855</v>
          </cell>
          <cell r="DA361">
            <v>4.94078325580538</v>
          </cell>
        </row>
        <row r="362">
          <cell r="A362">
            <v>10002.2384338659</v>
          </cell>
          <cell r="B362">
            <v>8467.84976464253</v>
          </cell>
          <cell r="C362">
            <v>6891.66554240257</v>
          </cell>
          <cell r="D362">
            <v>7248.26436143087</v>
          </cell>
          <cell r="E362">
            <v>8021.17629688572</v>
          </cell>
          <cell r="F362">
            <v>7733.04535303619</v>
          </cell>
          <cell r="G362">
            <v>7190.55265894756</v>
          </cell>
          <cell r="H362">
            <v>7684.83460491382</v>
          </cell>
          <cell r="I362">
            <v>6948.72165317734</v>
          </cell>
          <cell r="J362">
            <v>7514.34927219106</v>
          </cell>
          <cell r="K362">
            <v>8023.95109433188</v>
          </cell>
          <cell r="L362">
            <v>8349.08857557171</v>
          </cell>
          <cell r="M362">
            <v>9066.39766456928</v>
          </cell>
          <cell r="N362">
            <v>9308.40273726113</v>
          </cell>
          <cell r="O362">
            <v>9438.95197358575</v>
          </cell>
        </row>
        <row r="362">
          <cell r="Z362">
            <v>8230.41333986684</v>
          </cell>
          <cell r="AA362">
            <v>6967.83066347728</v>
          </cell>
          <cell r="AB362">
            <v>5670.8562177484</v>
          </cell>
          <cell r="AC362">
            <v>5964.28610312026</v>
          </cell>
          <cell r="AD362">
            <v>6600.28221000882</v>
          </cell>
          <cell r="AE362">
            <v>6363.19160478406</v>
          </cell>
          <cell r="AF362">
            <v>5916.79761650542</v>
          </cell>
          <cell r="AG362">
            <v>6323.52104632908</v>
          </cell>
          <cell r="AH362">
            <v>5717.80524604307</v>
          </cell>
          <cell r="AI362">
            <v>6183.23597254578</v>
          </cell>
          <cell r="AJ362">
            <v>6602.56547190738</v>
          </cell>
          <cell r="AK362">
            <v>6870.10717075615</v>
          </cell>
          <cell r="AL362">
            <v>7460.35007827415</v>
          </cell>
          <cell r="AM362">
            <v>7659.48568094631</v>
          </cell>
          <cell r="AN362">
            <v>7766.90905255056</v>
          </cell>
        </row>
        <row r="362"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2">
          <cell r="BX362">
            <v>4.60710364287416</v>
          </cell>
          <cell r="BY362">
            <v>3.97316804905764</v>
          </cell>
          <cell r="BZ362">
            <v>3.20152848049305</v>
          </cell>
          <cell r="CA362">
            <v>3.34904526568911</v>
          </cell>
          <cell r="CB362">
            <v>3.70066365095365</v>
          </cell>
          <cell r="CC362">
            <v>3.42675438311262</v>
          </cell>
          <cell r="CD362">
            <v>3.35816302483598</v>
          </cell>
          <cell r="CE362">
            <v>3.53802941792149</v>
          </cell>
          <cell r="CF362">
            <v>3.18266726014356</v>
          </cell>
          <cell r="CG362">
            <v>3.41747746311604</v>
          </cell>
          <cell r="CH362">
            <v>3.74262336605246</v>
          </cell>
          <cell r="CI362">
            <v>3.8499885174499</v>
          </cell>
          <cell r="CJ362">
            <v>4.19054431921137</v>
          </cell>
          <cell r="CK362">
            <v>4.27721894588368</v>
          </cell>
          <cell r="CL362">
            <v>4.21340298430751</v>
          </cell>
          <cell r="CM362">
            <v>4.89441510141574</v>
          </cell>
          <cell r="CN362">
            <v>4.80471673674946</v>
          </cell>
          <cell r="CO362">
            <v>4.85286714519565</v>
          </cell>
          <cell r="CP362">
            <v>4.8791546769972</v>
          </cell>
          <cell r="CQ362">
            <v>4.88641137496199</v>
          </cell>
          <cell r="CR362">
            <v>5.08743834774274</v>
          </cell>
          <cell r="CS362">
            <v>4.82716422904267</v>
          </cell>
          <cell r="CT362">
            <v>4.89671315553957</v>
          </cell>
          <cell r="CU362">
            <v>4.92204134825774</v>
          </cell>
          <cell r="CV362">
            <v>4.95698149010661</v>
          </cell>
          <cell r="CW362">
            <v>4.83329972100793</v>
          </cell>
          <cell r="CX362">
            <v>4.88890066591585</v>
          </cell>
          <cell r="CY362">
            <v>4.87748457622551</v>
          </cell>
          <cell r="CZ362">
            <v>4.90620015998029</v>
          </cell>
          <cell r="DA362">
            <v>5.05036023445963</v>
          </cell>
        </row>
        <row r="363">
          <cell r="A363">
            <v>9168.78175816479</v>
          </cell>
          <cell r="B363">
            <v>6668.07237144041</v>
          </cell>
          <cell r="C363">
            <v>6592.98692209785</v>
          </cell>
          <cell r="D363">
            <v>6637.78913215368</v>
          </cell>
          <cell r="E363">
            <v>6442.39828435964</v>
          </cell>
          <cell r="F363">
            <v>6519.29939776604</v>
          </cell>
          <cell r="G363">
            <v>8654.19785297216</v>
          </cell>
          <cell r="H363">
            <v>8361.14190129257</v>
          </cell>
          <cell r="I363">
            <v>8135.08726992481</v>
          </cell>
          <cell r="J363">
            <v>8558.55175312133</v>
          </cell>
          <cell r="K363">
            <v>7714.95522867183</v>
          </cell>
          <cell r="L363">
            <v>8087.62119848398</v>
          </cell>
          <cell r="M363">
            <v>8557.46125827441</v>
          </cell>
          <cell r="N363">
            <v>9665.89818954411</v>
          </cell>
          <cell r="O363">
            <v>8875.92574968758</v>
          </cell>
        </row>
        <row r="363">
          <cell r="Z363">
            <v>7544.59756100417</v>
          </cell>
          <cell r="AA363">
            <v>5486.87097992811</v>
          </cell>
          <cell r="AB363">
            <v>5425.08638161195</v>
          </cell>
          <cell r="AC363">
            <v>5461.95220017217</v>
          </cell>
          <cell r="AD363">
            <v>5301.17344541594</v>
          </cell>
          <cell r="AE363">
            <v>5364.45207587606</v>
          </cell>
          <cell r="AF363">
            <v>7121.16851901709</v>
          </cell>
          <cell r="AG363">
            <v>6880.02533592074</v>
          </cell>
          <cell r="AH363">
            <v>6694.01466782384</v>
          </cell>
          <cell r="AI363">
            <v>7042.46544256841</v>
          </cell>
          <cell r="AJ363">
            <v>6348.30601673568</v>
          </cell>
          <cell r="AK363">
            <v>6654.95687189539</v>
          </cell>
          <cell r="AL363">
            <v>7041.56812109437</v>
          </cell>
          <cell r="AM363">
            <v>7953.6533673963</v>
          </cell>
          <cell r="AN363">
            <v>7303.61890260007</v>
          </cell>
        </row>
        <row r="363"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3">
          <cell r="BX363">
            <v>4.21399505566983</v>
          </cell>
          <cell r="BY363">
            <v>3.03296013026787</v>
          </cell>
          <cell r="BZ363">
            <v>3.03315770916125</v>
          </cell>
          <cell r="CA363">
            <v>3.01240347060944</v>
          </cell>
          <cell r="CB363">
            <v>2.92252322558188</v>
          </cell>
          <cell r="CC363">
            <v>2.96714976527875</v>
          </cell>
          <cell r="CD363">
            <v>4.00050424016443</v>
          </cell>
          <cell r="CE363">
            <v>3.86483879477403</v>
          </cell>
          <cell r="CF363">
            <v>3.80391412200232</v>
          </cell>
          <cell r="CG363">
            <v>3.95862567972594</v>
          </cell>
          <cell r="CH363">
            <v>3.56288998738609</v>
          </cell>
          <cell r="CI363">
            <v>3.71086668513213</v>
          </cell>
          <cell r="CJ363">
            <v>3.94635329180616</v>
          </cell>
          <cell r="CK363">
            <v>4.3838063889162</v>
          </cell>
          <cell r="CL363">
            <v>4.19170712085761</v>
          </cell>
          <cell r="CM363">
            <v>4.90511498733485</v>
          </cell>
          <cell r="CN363">
            <v>4.95638669386402</v>
          </cell>
          <cell r="CO363">
            <v>4.9002563617738</v>
          </cell>
          <cell r="CP363">
            <v>4.96754593108473</v>
          </cell>
          <cell r="CQ363">
            <v>4.96959707181166</v>
          </cell>
          <cell r="CR363">
            <v>4.9532818150897</v>
          </cell>
          <cell r="CS363">
            <v>4.87689790230824</v>
          </cell>
          <cell r="CT363">
            <v>4.87714636570675</v>
          </cell>
          <cell r="CU363">
            <v>4.82128818501356</v>
          </cell>
          <cell r="CV363">
            <v>4.87402129705434</v>
          </cell>
          <cell r="CW363">
            <v>4.88160433959776</v>
          </cell>
          <cell r="CX363">
            <v>4.9133423806867</v>
          </cell>
          <cell r="CY363">
            <v>4.88855559260472</v>
          </cell>
          <cell r="CZ363">
            <v>4.97075582503972</v>
          </cell>
          <cell r="DA363">
            <v>4.77369105825076</v>
          </cell>
        </row>
        <row r="364">
          <cell r="A364">
            <v>8800.91327565463</v>
          </cell>
          <cell r="B364">
            <v>8332.48338683578</v>
          </cell>
          <cell r="C364">
            <v>7361.7528292587</v>
          </cell>
          <cell r="D364">
            <v>8413.35992208196</v>
          </cell>
          <cell r="E364">
            <v>8951.72198065623</v>
          </cell>
          <cell r="F364">
            <v>8268.80928962005</v>
          </cell>
          <cell r="G364">
            <v>6976.06010862557</v>
          </cell>
          <cell r="H364">
            <v>7378.24004393951</v>
          </cell>
          <cell r="I364">
            <v>9073.37080410784</v>
          </cell>
          <cell r="J364">
            <v>8432.18312667376</v>
          </cell>
          <cell r="K364">
            <v>9066.6078499892</v>
          </cell>
          <cell r="L364">
            <v>8354.3643902608</v>
          </cell>
          <cell r="M364">
            <v>7702.46932914703</v>
          </cell>
          <cell r="N364">
            <v>8646.29698336296</v>
          </cell>
          <cell r="O364">
            <v>7982.35128690248</v>
          </cell>
        </row>
        <row r="364">
          <cell r="Z364">
            <v>7241.89435253867</v>
          </cell>
          <cell r="AA364">
            <v>6856.4434725963</v>
          </cell>
          <cell r="AB364">
            <v>6057.6708995043</v>
          </cell>
          <cell r="AC364">
            <v>6922.99330731315</v>
          </cell>
          <cell r="AD364">
            <v>7365.98837265427</v>
          </cell>
          <cell r="AE364">
            <v>6804.04878688736</v>
          </cell>
          <cell r="AF364">
            <v>5740.30088938333</v>
          </cell>
          <cell r="AG364">
            <v>6071.23752187023</v>
          </cell>
          <cell r="AH364">
            <v>7466.08797595159</v>
          </cell>
          <cell r="AI364">
            <v>6938.48211566298</v>
          </cell>
          <cell r="AJ364">
            <v>7460.52303084826</v>
          </cell>
          <cell r="AK364">
            <v>6874.44841255746</v>
          </cell>
          <cell r="AL364">
            <v>6338.0319051267</v>
          </cell>
          <cell r="AM364">
            <v>7114.66723202438</v>
          </cell>
          <cell r="AN364">
            <v>6568.33477322261</v>
          </cell>
        </row>
        <row r="364"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4">
          <cell r="BX364">
            <v>4.07010720676426</v>
          </cell>
          <cell r="BY364">
            <v>3.83774458718864</v>
          </cell>
          <cell r="BZ364">
            <v>3.39652252835798</v>
          </cell>
          <cell r="CA364">
            <v>3.8276932496392</v>
          </cell>
          <cell r="CB364">
            <v>4.10642522558325</v>
          </cell>
          <cell r="CC364">
            <v>3.83445361801678</v>
          </cell>
          <cell r="CD364">
            <v>3.29665565865759</v>
          </cell>
          <cell r="CE364">
            <v>3.391068234403</v>
          </cell>
          <cell r="CF364">
            <v>4.10698276559801</v>
          </cell>
          <cell r="CG364">
            <v>3.94392570491168</v>
          </cell>
          <cell r="CH364">
            <v>4.08082254483969</v>
          </cell>
          <cell r="CI364">
            <v>3.71567494693723</v>
          </cell>
          <cell r="CJ364">
            <v>3.65294971617672</v>
          </cell>
          <cell r="CK364">
            <v>3.98766368072698</v>
          </cell>
          <cell r="CL364">
            <v>3.7353492096084</v>
          </cell>
          <cell r="CM364">
            <v>4.8747626137064</v>
          </cell>
          <cell r="CN364">
            <v>4.89474382947695</v>
          </cell>
          <cell r="CO364">
            <v>4.88627956688463</v>
          </cell>
          <cell r="CP364">
            <v>4.95523118351523</v>
          </cell>
          <cell r="CQ364">
            <v>4.91444235641722</v>
          </cell>
          <cell r="CR364">
            <v>4.86150868158304</v>
          </cell>
          <cell r="CS364">
            <v>4.77054730008994</v>
          </cell>
          <cell r="CT364">
            <v>4.90509960502374</v>
          </cell>
          <cell r="CU364">
            <v>4.98055061781441</v>
          </cell>
          <cell r="CV364">
            <v>4.81995388991183</v>
          </cell>
          <cell r="CW364">
            <v>5.00874245351793</v>
          </cell>
          <cell r="CX364">
            <v>5.06882477849901</v>
          </cell>
          <cell r="CY364">
            <v>4.75354776882175</v>
          </cell>
          <cell r="CZ364">
            <v>4.88813514691742</v>
          </cell>
          <cell r="DA364">
            <v>4.81760518897858</v>
          </cell>
        </row>
        <row r="365">
          <cell r="A365">
            <v>9559.26889286408</v>
          </cell>
          <cell r="B365">
            <v>7065.65632038689</v>
          </cell>
          <cell r="C365">
            <v>6324.11900377385</v>
          </cell>
          <cell r="D365">
            <v>7822.32834368622</v>
          </cell>
          <cell r="E365">
            <v>7660.67471084639</v>
          </cell>
          <cell r="F365">
            <v>8247.62517393085</v>
          </cell>
          <cell r="G365">
            <v>9236.75726927791</v>
          </cell>
          <cell r="H365">
            <v>8813.52628598101</v>
          </cell>
          <cell r="I365">
            <v>7605.2098889276</v>
          </cell>
          <cell r="J365">
            <v>7301.69039452469</v>
          </cell>
          <cell r="K365">
            <v>8874.11708340373</v>
          </cell>
          <cell r="L365">
            <v>7891.31198683708</v>
          </cell>
          <cell r="M365">
            <v>8193.34121403934</v>
          </cell>
          <cell r="N365">
            <v>10682.3629662539</v>
          </cell>
          <cell r="O365">
            <v>9879.0692183359</v>
          </cell>
        </row>
        <row r="365">
          <cell r="Z365">
            <v>7865.9126889853</v>
          </cell>
          <cell r="AA365">
            <v>5814.02577220407</v>
          </cell>
          <cell r="AB365">
            <v>5203.84649453391</v>
          </cell>
          <cell r="AC365">
            <v>6436.65875137609</v>
          </cell>
          <cell r="AD365">
            <v>6303.64090492503</v>
          </cell>
          <cell r="AE365">
            <v>6786.61728597738</v>
          </cell>
          <cell r="AF365">
            <v>7600.53169586296</v>
          </cell>
          <cell r="AG365">
            <v>7252.27305817866</v>
          </cell>
          <cell r="AH365">
            <v>6258.00128003185</v>
          </cell>
          <cell r="AI365">
            <v>6008.24809606603</v>
          </cell>
          <cell r="AJ365">
            <v>7302.13062862936</v>
          </cell>
          <cell r="AK365">
            <v>6493.42243488309</v>
          </cell>
          <cell r="AL365">
            <v>6741.94934183808</v>
          </cell>
          <cell r="AM365">
            <v>8790.05866937465</v>
          </cell>
          <cell r="AN365">
            <v>8129.06267108783</v>
          </cell>
        </row>
        <row r="365"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5">
          <cell r="BX365">
            <v>4.32135383489352</v>
          </cell>
          <cell r="BY365">
            <v>3.3943787160231</v>
          </cell>
          <cell r="BZ365">
            <v>2.9779389965448</v>
          </cell>
          <cell r="CA365">
            <v>3.55281840925051</v>
          </cell>
          <cell r="CB365">
            <v>3.53049035980639</v>
          </cell>
          <cell r="CC365">
            <v>3.91603856266576</v>
          </cell>
          <cell r="CD365">
            <v>4.29334769083809</v>
          </cell>
          <cell r="CE365">
            <v>4.07085525942612</v>
          </cell>
          <cell r="CF365">
            <v>3.4786988127485</v>
          </cell>
          <cell r="CG365">
            <v>3.30425723841173</v>
          </cell>
          <cell r="CH365">
            <v>4.00572263345963</v>
          </cell>
          <cell r="CI365">
            <v>3.56105123102686</v>
          </cell>
          <cell r="CJ365">
            <v>3.77113410429112</v>
          </cell>
          <cell r="CK365">
            <v>4.91402490185491</v>
          </cell>
          <cell r="CL365">
            <v>4.41117972706027</v>
          </cell>
          <cell r="CM365">
            <v>4.98696624868683</v>
          </cell>
          <cell r="CN365">
            <v>4.69271082123929</v>
          </cell>
          <cell r="CO365">
            <v>4.78757748234487</v>
          </cell>
          <cell r="CP365">
            <v>4.96357524626191</v>
          </cell>
          <cell r="CQ365">
            <v>4.89174230616968</v>
          </cell>
          <cell r="CR365">
            <v>4.74803087835766</v>
          </cell>
          <cell r="CS365">
            <v>4.8501486505857</v>
          </cell>
          <cell r="CT365">
            <v>4.88085180854233</v>
          </cell>
          <cell r="CU365">
            <v>4.92862702673657</v>
          </cell>
          <cell r="CV365">
            <v>4.9817409784247</v>
          </cell>
          <cell r="CW365">
            <v>4.99431417732287</v>
          </cell>
          <cell r="CX365">
            <v>4.99577155664916</v>
          </cell>
          <cell r="CY365">
            <v>4.89802101341599</v>
          </cell>
          <cell r="CZ365">
            <v>4.90073880369313</v>
          </cell>
          <cell r="DA365">
            <v>5.04885449162261</v>
          </cell>
        </row>
        <row r="366">
          <cell r="A366">
            <v>9269.31429716237</v>
          </cell>
          <cell r="B366">
            <v>7629.529663136</v>
          </cell>
          <cell r="C366">
            <v>8678.62334851968</v>
          </cell>
          <cell r="D366">
            <v>6991.93320650302</v>
          </cell>
          <cell r="E366">
            <v>8649.71208130818</v>
          </cell>
          <cell r="F366">
            <v>7444.92867072125</v>
          </cell>
          <cell r="G366">
            <v>8013.11215797773</v>
          </cell>
          <cell r="H366">
            <v>7179.47266933748</v>
          </cell>
          <cell r="I366">
            <v>7660.39629522474</v>
          </cell>
          <cell r="J366">
            <v>7735.76209947357</v>
          </cell>
          <cell r="K366">
            <v>8322.50847672428</v>
          </cell>
          <cell r="L366">
            <v>8049.38608599389</v>
          </cell>
          <cell r="M366">
            <v>8434.40988580416</v>
          </cell>
          <cell r="N366">
            <v>8083.73135339407</v>
          </cell>
          <cell r="O366">
            <v>8331.95965582528</v>
          </cell>
        </row>
        <row r="366">
          <cell r="Z366">
            <v>7627.32147880789</v>
          </cell>
          <cell r="AA366">
            <v>6278.01297995191</v>
          </cell>
          <cell r="AB366">
            <v>7141.26721249619</v>
          </cell>
          <cell r="AC366">
            <v>5753.36218135105</v>
          </cell>
          <cell r="AD366">
            <v>7117.47736976216</v>
          </cell>
          <cell r="AE366">
            <v>6126.11273476491</v>
          </cell>
          <cell r="AF366">
            <v>6593.64657570739</v>
          </cell>
          <cell r="AG366">
            <v>5907.68036791198</v>
          </cell>
          <cell r="AH366">
            <v>6303.41180864207</v>
          </cell>
          <cell r="AI366">
            <v>6365.42709899539</v>
          </cell>
          <cell r="AJ366">
            <v>6848.23554656169</v>
          </cell>
          <cell r="AK366">
            <v>6623.49483647497</v>
          </cell>
          <cell r="AL366">
            <v>6940.31442031885</v>
          </cell>
          <cell r="AM366">
            <v>6651.75608507855</v>
          </cell>
          <cell r="AN366">
            <v>6856.01251679337</v>
          </cell>
        </row>
        <row r="366"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6">
          <cell r="BX366">
            <v>4.20450000727226</v>
          </cell>
          <cell r="BY366">
            <v>3.51910722435394</v>
          </cell>
          <cell r="BZ366">
            <v>3.90068148213223</v>
          </cell>
          <cell r="CA366">
            <v>3.21708807231112</v>
          </cell>
          <cell r="CB366">
            <v>4.07587409869868</v>
          </cell>
          <cell r="CC366">
            <v>3.47168976885605</v>
          </cell>
          <cell r="CD366">
            <v>3.69002427026137</v>
          </cell>
          <cell r="CE366">
            <v>3.38966909016546</v>
          </cell>
          <cell r="CF366">
            <v>3.55759607694647</v>
          </cell>
          <cell r="CG366">
            <v>3.5544913939324</v>
          </cell>
          <cell r="CH366">
            <v>3.93037649529791</v>
          </cell>
          <cell r="CI366">
            <v>3.69985877340147</v>
          </cell>
          <cell r="CJ366">
            <v>3.93402064189061</v>
          </cell>
          <cell r="CK366">
            <v>3.75373318300261</v>
          </cell>
          <cell r="CL366">
            <v>3.69275843592895</v>
          </cell>
          <cell r="CM366">
            <v>4.97009659618796</v>
          </cell>
          <cell r="CN366">
            <v>4.88761338173485</v>
          </cell>
          <cell r="CO366">
            <v>5.01581986129757</v>
          </cell>
          <cell r="CP366">
            <v>4.89965949299201</v>
          </cell>
          <cell r="CQ366">
            <v>4.78423462726049</v>
          </cell>
          <cell r="CR366">
            <v>4.83449605917284</v>
          </cell>
          <cell r="CS366">
            <v>4.89557352901769</v>
          </cell>
          <cell r="CT366">
            <v>4.77492794576069</v>
          </cell>
          <cell r="CU366">
            <v>4.85429515324928</v>
          </cell>
          <cell r="CV366">
            <v>4.90633521532425</v>
          </cell>
          <cell r="CW366">
            <v>4.77366206293682</v>
          </cell>
          <cell r="CX366">
            <v>4.90466320668201</v>
          </cell>
          <cell r="CY366">
            <v>4.83336560393086</v>
          </cell>
          <cell r="CZ366">
            <v>4.85489734771464</v>
          </cell>
          <cell r="DA366">
            <v>5.08660294528445</v>
          </cell>
        </row>
        <row r="367">
          <cell r="A367">
            <v>8219.58497677839</v>
          </cell>
          <cell r="B367">
            <v>8085.45597899917</v>
          </cell>
          <cell r="C367">
            <v>7419.4981477023</v>
          </cell>
          <cell r="D367">
            <v>7299.81629752629</v>
          </cell>
          <cell r="E367">
            <v>7103.15045895143</v>
          </cell>
          <cell r="F367">
            <v>7076.11912302771</v>
          </cell>
          <cell r="G367">
            <v>7796.44427281169</v>
          </cell>
          <cell r="H367">
            <v>7873.96677670758</v>
          </cell>
          <cell r="I367">
            <v>8217.27402679958</v>
          </cell>
          <cell r="J367">
            <v>8981.64969375303</v>
          </cell>
          <cell r="K367">
            <v>8279.25011427099</v>
          </cell>
          <cell r="L367">
            <v>8630.20904928171</v>
          </cell>
          <cell r="M367">
            <v>7949.93845663078</v>
          </cell>
          <cell r="N367">
            <v>7945.94239721794</v>
          </cell>
          <cell r="O367">
            <v>9788.12901725011</v>
          </cell>
        </row>
        <row r="367">
          <cell r="Z367">
            <v>6763.54420946336</v>
          </cell>
          <cell r="AA367">
            <v>6653.17520557646</v>
          </cell>
          <cell r="AB367">
            <v>6105.18704725218</v>
          </cell>
          <cell r="AC367">
            <v>6006.70598196449</v>
          </cell>
          <cell r="AD367">
            <v>5844.87809193717</v>
          </cell>
          <cell r="AE367">
            <v>5822.63516409138</v>
          </cell>
          <cell r="AF367">
            <v>6415.35985877076</v>
          </cell>
          <cell r="AG367">
            <v>6479.14980483366</v>
          </cell>
          <cell r="AH367">
            <v>6761.64262776651</v>
          </cell>
          <cell r="AI367">
            <v>7390.61460514535</v>
          </cell>
          <cell r="AJ367">
            <v>6812.6400940287</v>
          </cell>
          <cell r="AK367">
            <v>7101.42916055181</v>
          </cell>
          <cell r="AL367">
            <v>6541.66364431333</v>
          </cell>
          <cell r="AM367">
            <v>6538.37545828219</v>
          </cell>
          <cell r="AN367">
            <v>8054.23187705152</v>
          </cell>
        </row>
        <row r="367"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7">
          <cell r="BX367">
            <v>3.84614985423149</v>
          </cell>
          <cell r="BY367">
            <v>3.69472792416597</v>
          </cell>
          <cell r="BZ367">
            <v>3.41535075568057</v>
          </cell>
          <cell r="CA367">
            <v>3.41746164418793</v>
          </cell>
          <cell r="CB367">
            <v>3.26268631955137</v>
          </cell>
          <cell r="CC367">
            <v>3.26345723225741</v>
          </cell>
          <cell r="CD367">
            <v>3.5285953159975</v>
          </cell>
          <cell r="CE367">
            <v>3.67434976231054</v>
          </cell>
          <cell r="CF367">
            <v>3.83312655151335</v>
          </cell>
          <cell r="CG367">
            <v>4.08015626511662</v>
          </cell>
          <cell r="CH367">
            <v>3.79405271062133</v>
          </cell>
          <cell r="CI367">
            <v>4.06993961442353</v>
          </cell>
          <cell r="CJ367">
            <v>3.6950206567776</v>
          </cell>
          <cell r="CK367">
            <v>3.62250985455914</v>
          </cell>
          <cell r="CL367">
            <v>4.42823289115705</v>
          </cell>
          <cell r="CM367">
            <v>4.81787210857945</v>
          </cell>
          <cell r="CN367">
            <v>4.93348296537061</v>
          </cell>
          <cell r="CO367">
            <v>4.89745887085391</v>
          </cell>
          <cell r="CP367">
            <v>4.81548307811995</v>
          </cell>
          <cell r="CQ367">
            <v>4.90803070447981</v>
          </cell>
          <cell r="CR367">
            <v>4.88819799733211</v>
          </cell>
          <cell r="CS367">
            <v>4.9811119740789</v>
          </cell>
          <cell r="CT367">
            <v>4.83108481881329</v>
          </cell>
          <cell r="CU367">
            <v>4.8328819949701</v>
          </cell>
          <cell r="CV367">
            <v>4.96261855588522</v>
          </cell>
          <cell r="CW367">
            <v>4.91948025093302</v>
          </cell>
          <cell r="CX367">
            <v>4.78040760947197</v>
          </cell>
          <cell r="CY367">
            <v>4.85041027197765</v>
          </cell>
          <cell r="CZ367">
            <v>4.94501275059506</v>
          </cell>
          <cell r="DA367">
            <v>4.98311386203652</v>
          </cell>
        </row>
        <row r="368">
          <cell r="A368">
            <v>8850.49517740449</v>
          </cell>
          <cell r="B368">
            <v>9897.31672869823</v>
          </cell>
          <cell r="C368">
            <v>7770.50447320056</v>
          </cell>
          <cell r="D368">
            <v>6978.81197519177</v>
          </cell>
          <cell r="E368">
            <v>7617.90430392438</v>
          </cell>
          <cell r="F368">
            <v>7204.0915377271</v>
          </cell>
          <cell r="G368">
            <v>7707.16824476446</v>
          </cell>
          <cell r="H368">
            <v>8609.869991656</v>
          </cell>
          <cell r="I368">
            <v>8741.86442790275</v>
          </cell>
          <cell r="J368">
            <v>8804.87769305306</v>
          </cell>
          <cell r="K368">
            <v>8503.55885557091</v>
          </cell>
          <cell r="L368">
            <v>8257.23342628655</v>
          </cell>
          <cell r="M368">
            <v>8752.93680396499</v>
          </cell>
          <cell r="N368">
            <v>9039.39142784985</v>
          </cell>
          <cell r="O368">
            <v>9133.35132671397</v>
          </cell>
        </row>
        <row r="368">
          <cell r="Z368">
            <v>7282.69317454998</v>
          </cell>
          <cell r="AA368">
            <v>8144.07776532883</v>
          </cell>
          <cell r="AB368">
            <v>6394.01510937646</v>
          </cell>
          <cell r="AC368">
            <v>5742.56528244351</v>
          </cell>
          <cell r="AD368">
            <v>6268.44697008635</v>
          </cell>
          <cell r="AE368">
            <v>5927.93817961544</v>
          </cell>
          <cell r="AF368">
            <v>6341.89844140618</v>
          </cell>
          <cell r="AG368">
            <v>7084.69302170551</v>
          </cell>
          <cell r="AH368">
            <v>7193.30558638854</v>
          </cell>
          <cell r="AI368">
            <v>7245.15650171223</v>
          </cell>
          <cell r="AJ368">
            <v>6997.21414401263</v>
          </cell>
          <cell r="AK368">
            <v>6794.52350505864</v>
          </cell>
          <cell r="AL368">
            <v>7202.41657011976</v>
          </cell>
          <cell r="AM368">
            <v>7438.12780348788</v>
          </cell>
          <cell r="AN368">
            <v>7515.44337741035</v>
          </cell>
        </row>
        <row r="368"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8">
          <cell r="BX368">
            <v>3.97238975372</v>
          </cell>
          <cell r="BY368">
            <v>4.60215016668987</v>
          </cell>
          <cell r="BZ368">
            <v>3.57855584599241</v>
          </cell>
          <cell r="CA368">
            <v>3.28258622572206</v>
          </cell>
          <cell r="CB368">
            <v>3.46565737681364</v>
          </cell>
          <cell r="CC368">
            <v>3.27025777190057</v>
          </cell>
          <cell r="CD368">
            <v>3.50482827151417</v>
          </cell>
          <cell r="CE368">
            <v>3.9934400604249</v>
          </cell>
          <cell r="CF368">
            <v>4.06162660664979</v>
          </cell>
          <cell r="CG368">
            <v>3.91664220283169</v>
          </cell>
          <cell r="CH368">
            <v>3.80392164568302</v>
          </cell>
          <cell r="CI368">
            <v>3.74208994122133</v>
          </cell>
          <cell r="CJ368">
            <v>4.01684497804293</v>
          </cell>
          <cell r="CK368">
            <v>4.20343586261528</v>
          </cell>
          <cell r="CL368">
            <v>4.05536734234931</v>
          </cell>
          <cell r="CM368">
            <v>5.02281630879198</v>
          </cell>
          <cell r="CN368">
            <v>4.84828634761111</v>
          </cell>
          <cell r="CO368">
            <v>4.89522879301942</v>
          </cell>
          <cell r="CP368">
            <v>4.79288417317282</v>
          </cell>
          <cell r="CQ368">
            <v>4.95543137939817</v>
          </cell>
          <cell r="CR368">
            <v>4.9662527092033</v>
          </cell>
          <cell r="CS368">
            <v>4.95746520999278</v>
          </cell>
          <cell r="CT368">
            <v>4.86050061450556</v>
          </cell>
          <cell r="CU368">
            <v>4.85216600309465</v>
          </cell>
          <cell r="CV368">
            <v>5.06805135939054</v>
          </cell>
          <cell r="CW368">
            <v>5.03965420301959</v>
          </cell>
          <cell r="CX368">
            <v>4.97452845414402</v>
          </cell>
          <cell r="CY368">
            <v>4.9124744034629</v>
          </cell>
          <cell r="CZ368">
            <v>4.84804169835578</v>
          </cell>
          <cell r="DA368">
            <v>5.07728501275384</v>
          </cell>
        </row>
        <row r="369">
          <cell r="A369">
            <v>8714.70374842575</v>
          </cell>
          <cell r="B369">
            <v>7480.93683956421</v>
          </cell>
          <cell r="C369">
            <v>7333.62152672872</v>
          </cell>
          <cell r="D369">
            <v>6698.57804048602</v>
          </cell>
          <cell r="E369">
            <v>6493.18810751896</v>
          </cell>
          <cell r="F369">
            <v>7481.00534202906</v>
          </cell>
          <cell r="G369">
            <v>8527.4817299713</v>
          </cell>
          <cell r="H369">
            <v>8395.91634235541</v>
          </cell>
          <cell r="I369">
            <v>8743.95437807037</v>
          </cell>
          <cell r="J369">
            <v>8968.94261155255</v>
          </cell>
          <cell r="K369">
            <v>9727.15317481224</v>
          </cell>
          <cell r="L369">
            <v>8756.69758925119</v>
          </cell>
          <cell r="M369">
            <v>8559.86226242231</v>
          </cell>
          <cell r="N369">
            <v>9164.99550360376</v>
          </cell>
          <cell r="O369">
            <v>9834.38806456216</v>
          </cell>
        </row>
        <row r="369">
          <cell r="Z369">
            <v>7170.95622727604</v>
          </cell>
          <cell r="AA369">
            <v>6155.74231369855</v>
          </cell>
          <cell r="AB369">
            <v>6034.52285627964</v>
          </cell>
          <cell r="AC369">
            <v>5511.97278759992</v>
          </cell>
          <cell r="AD369">
            <v>5342.96621418703</v>
          </cell>
          <cell r="AE369">
            <v>6155.79868144105</v>
          </cell>
          <cell r="AF369">
            <v>7016.89925209067</v>
          </cell>
          <cell r="AG369">
            <v>6908.63973313817</v>
          </cell>
          <cell r="AH369">
            <v>7195.02531681219</v>
          </cell>
          <cell r="AI369">
            <v>7380.15849179181</v>
          </cell>
          <cell r="AJ369">
            <v>8004.05746955979</v>
          </cell>
          <cell r="AK369">
            <v>7205.51115915527</v>
          </cell>
          <cell r="AL369">
            <v>7043.5438045075</v>
          </cell>
          <cell r="AM369">
            <v>7541.48201439395</v>
          </cell>
          <cell r="AN369">
            <v>8092.29646455401</v>
          </cell>
        </row>
        <row r="369"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69">
          <cell r="BX369">
            <v>3.98863849368889</v>
          </cell>
          <cell r="BY369">
            <v>3.42044628297587</v>
          </cell>
          <cell r="BZ369">
            <v>3.42345259343796</v>
          </cell>
          <cell r="CA369">
            <v>3.10295939498822</v>
          </cell>
          <cell r="CB369">
            <v>3.00671547795836</v>
          </cell>
          <cell r="CC369">
            <v>3.4398789356854</v>
          </cell>
          <cell r="CD369">
            <v>3.95549033741375</v>
          </cell>
          <cell r="CE369">
            <v>3.77656176442342</v>
          </cell>
          <cell r="CF369">
            <v>4.04645564277828</v>
          </cell>
          <cell r="CG369">
            <v>4.07000220882773</v>
          </cell>
          <cell r="CH369">
            <v>4.53636836523085</v>
          </cell>
          <cell r="CI369">
            <v>4.10127503921132</v>
          </cell>
          <cell r="CJ369">
            <v>3.84155307393209</v>
          </cell>
          <cell r="CK369">
            <v>4.16682099288117</v>
          </cell>
          <cell r="CL369">
            <v>4.56023129437199</v>
          </cell>
          <cell r="CM369">
            <v>4.92560442574094</v>
          </cell>
          <cell r="CN369">
            <v>4.93065700775092</v>
          </cell>
          <cell r="CO369">
            <v>4.82931744519061</v>
          </cell>
          <cell r="CP369">
            <v>4.86673958185982</v>
          </cell>
          <cell r="CQ369">
            <v>4.86852304709995</v>
          </cell>
          <cell r="CR369">
            <v>4.90284750780085</v>
          </cell>
          <cell r="CS369">
            <v>4.86017658310014</v>
          </cell>
          <cell r="CT369">
            <v>5.01190799236916</v>
          </cell>
          <cell r="CU369">
            <v>4.87152210933866</v>
          </cell>
          <cell r="CV369">
            <v>4.96796101545672</v>
          </cell>
          <cell r="CW369">
            <v>4.83402643008698</v>
          </cell>
          <cell r="CX369">
            <v>4.81341199375776</v>
          </cell>
          <cell r="CY369">
            <v>5.0233277830442</v>
          </cell>
          <cell r="CZ369">
            <v>4.95859903635958</v>
          </cell>
          <cell r="DA369">
            <v>4.86174358583859</v>
          </cell>
        </row>
        <row r="370">
          <cell r="A370">
            <v>9907.58540244679</v>
          </cell>
          <cell r="B370">
            <v>6317.59359643091</v>
          </cell>
          <cell r="C370">
            <v>6309.29303740499</v>
          </cell>
          <cell r="D370">
            <v>7038.13909977635</v>
          </cell>
          <cell r="E370">
            <v>7685.19262903801</v>
          </cell>
          <cell r="F370">
            <v>8303.81165765654</v>
          </cell>
          <cell r="G370">
            <v>8079.58909485864</v>
          </cell>
          <cell r="H370">
            <v>8073.935714166</v>
          </cell>
          <cell r="I370">
            <v>7687.94523758628</v>
          </cell>
          <cell r="J370">
            <v>8265.7324678095</v>
          </cell>
          <cell r="K370">
            <v>8485.62812922377</v>
          </cell>
          <cell r="L370">
            <v>8593.35225515078</v>
          </cell>
          <cell r="M370">
            <v>8580.93916104121</v>
          </cell>
          <cell r="N370">
            <v>9444.77969077918</v>
          </cell>
          <cell r="O370">
            <v>9089.71413513761</v>
          </cell>
        </row>
        <row r="370">
          <cell r="Z370">
            <v>8152.5274168705</v>
          </cell>
          <cell r="AA370">
            <v>5198.47701649172</v>
          </cell>
          <cell r="AB370">
            <v>5191.64684220753</v>
          </cell>
          <cell r="AC370">
            <v>5791.38303067311</v>
          </cell>
          <cell r="AD370">
            <v>6323.81564903699</v>
          </cell>
          <cell r="AE370">
            <v>6832.85073544309</v>
          </cell>
          <cell r="AF370">
            <v>6648.34759805511</v>
          </cell>
          <cell r="AG370">
            <v>6643.69567337088</v>
          </cell>
          <cell r="AH370">
            <v>6326.08065264242</v>
          </cell>
          <cell r="AI370">
            <v>6801.51700208324</v>
          </cell>
          <cell r="AJ370">
            <v>6982.45971776127</v>
          </cell>
          <cell r="AK370">
            <v>7071.10128423836</v>
          </cell>
          <cell r="AL370">
            <v>7060.88708108534</v>
          </cell>
          <cell r="AM370">
            <v>7771.70443126972</v>
          </cell>
          <cell r="AN370">
            <v>7479.53620262752</v>
          </cell>
        </row>
        <row r="370"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0">
          <cell r="BX370">
            <v>4.37796688551361</v>
          </cell>
          <cell r="BY370">
            <v>2.9391614413038</v>
          </cell>
          <cell r="BZ370">
            <v>2.89645947156795</v>
          </cell>
          <cell r="CA370">
            <v>3.22687406429289</v>
          </cell>
          <cell r="CB370">
            <v>3.42915874570654</v>
          </cell>
          <cell r="CC370">
            <v>3.73920529605309</v>
          </cell>
          <cell r="CD370">
            <v>3.73668370395482</v>
          </cell>
          <cell r="CE370">
            <v>3.82325890848223</v>
          </cell>
          <cell r="CF370">
            <v>3.53436507571095</v>
          </cell>
          <cell r="CG370">
            <v>3.76746916655214</v>
          </cell>
          <cell r="CH370">
            <v>3.81616937787503</v>
          </cell>
          <cell r="CI370">
            <v>4.10484508842571</v>
          </cell>
          <cell r="CJ370">
            <v>4.08476555825109</v>
          </cell>
          <cell r="CK370">
            <v>4.35070151600229</v>
          </cell>
          <cell r="CL370">
            <v>4.31038909364025</v>
          </cell>
          <cell r="CM370">
            <v>5.10184113703032</v>
          </cell>
          <cell r="CN370">
            <v>4.84573680940471</v>
          </cell>
          <cell r="CO370">
            <v>4.91071603738029</v>
          </cell>
          <cell r="CP370">
            <v>4.91708151840715</v>
          </cell>
          <cell r="CQ370">
            <v>5.05241186276987</v>
          </cell>
          <cell r="CR370">
            <v>5.00644856835595</v>
          </cell>
          <cell r="CS370">
            <v>4.8745498406241</v>
          </cell>
          <cell r="CT370">
            <v>4.76083529526558</v>
          </cell>
          <cell r="CU370">
            <v>4.90377407092626</v>
          </cell>
          <cell r="CV370">
            <v>4.94610369258733</v>
          </cell>
          <cell r="CW370">
            <v>5.01288719911476</v>
          </cell>
          <cell r="CX370">
            <v>4.71951555137003</v>
          </cell>
          <cell r="CY370">
            <v>4.73586447904863</v>
          </cell>
          <cell r="CZ370">
            <v>4.89400176713412</v>
          </cell>
          <cell r="DA370">
            <v>4.75406733870809</v>
          </cell>
        </row>
        <row r="371">
          <cell r="A371">
            <v>8099.36786702189</v>
          </cell>
          <cell r="B371">
            <v>8114.10945060933</v>
          </cell>
          <cell r="C371">
            <v>7749.03912881428</v>
          </cell>
          <cell r="D371">
            <v>6649.40276739443</v>
          </cell>
          <cell r="E371">
            <v>7704.83367180289</v>
          </cell>
          <cell r="F371">
            <v>7735.39533186522</v>
          </cell>
          <cell r="G371">
            <v>7451.3849923681</v>
          </cell>
          <cell r="H371">
            <v>7007.96600654932</v>
          </cell>
          <cell r="I371">
            <v>6673.78403160799</v>
          </cell>
          <cell r="J371">
            <v>8474.34497700985</v>
          </cell>
          <cell r="K371">
            <v>8064.80827252892</v>
          </cell>
          <cell r="L371">
            <v>8582.3707923767</v>
          </cell>
          <cell r="M371">
            <v>8380.90005749697</v>
          </cell>
          <cell r="N371">
            <v>9743.14966251512</v>
          </cell>
          <cell r="O371">
            <v>9178.50226469446</v>
          </cell>
        </row>
        <row r="371">
          <cell r="Z371">
            <v>6664.62270200658</v>
          </cell>
          <cell r="AA371">
            <v>6676.75291935853</v>
          </cell>
          <cell r="AB371">
            <v>6376.35219742432</v>
          </cell>
          <cell r="AC371">
            <v>5471.50856288456</v>
          </cell>
          <cell r="AD371">
            <v>6339.97742136923</v>
          </cell>
          <cell r="AE371">
            <v>6365.1253016491</v>
          </cell>
          <cell r="AF371">
            <v>6131.42536514861</v>
          </cell>
          <cell r="AG371">
            <v>5766.55488538915</v>
          </cell>
          <cell r="AH371">
            <v>5491.57086029458</v>
          </cell>
          <cell r="AI371">
            <v>6973.1752953681</v>
          </cell>
          <cell r="AJ371">
            <v>6636.1850928238</v>
          </cell>
          <cell r="AK371">
            <v>7062.06510915568</v>
          </cell>
          <cell r="AL371">
            <v>6896.28347588322</v>
          </cell>
          <cell r="AM371">
            <v>8017.22029372672</v>
          </cell>
          <cell r="AN371">
            <v>7552.5961492343</v>
          </cell>
        </row>
        <row r="371"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1">
          <cell r="BX371">
            <v>3.7962407454794</v>
          </cell>
          <cell r="BY371">
            <v>3.677869857291</v>
          </cell>
          <cell r="BZ371">
            <v>3.59827892379222</v>
          </cell>
          <cell r="CA371">
            <v>3.09076732614086</v>
          </cell>
          <cell r="CB371">
            <v>3.57349857988934</v>
          </cell>
          <cell r="CC371">
            <v>3.62517563058774</v>
          </cell>
          <cell r="CD371">
            <v>3.4178335332458</v>
          </cell>
          <cell r="CE371">
            <v>3.20409165047474</v>
          </cell>
          <cell r="CF371">
            <v>3.11103835317447</v>
          </cell>
          <cell r="CG371">
            <v>3.92876432509157</v>
          </cell>
          <cell r="CH371">
            <v>3.70367155651142</v>
          </cell>
          <cell r="CI371">
            <v>4.00850933027684</v>
          </cell>
          <cell r="CJ371">
            <v>3.74621143115126</v>
          </cell>
          <cell r="CK371">
            <v>4.51680490246678</v>
          </cell>
          <cell r="CL371">
            <v>4.29369963602246</v>
          </cell>
          <cell r="CM371">
            <v>4.80982147963439</v>
          </cell>
          <cell r="CN371">
            <v>4.9736598796187</v>
          </cell>
          <cell r="CO371">
            <v>4.85494828086425</v>
          </cell>
          <cell r="CP371">
            <v>4.85006887839043</v>
          </cell>
          <cell r="CQ371">
            <v>4.86072703433791</v>
          </cell>
          <cell r="CR371">
            <v>4.81044264709062</v>
          </cell>
          <cell r="CS371">
            <v>4.91493383002433</v>
          </cell>
          <cell r="CT371">
            <v>4.93081416868167</v>
          </cell>
          <cell r="CU371">
            <v>4.83613440570195</v>
          </cell>
          <cell r="CV371">
            <v>4.86274774190694</v>
          </cell>
          <cell r="CW371">
            <v>4.90900144465307</v>
          </cell>
          <cell r="CX371">
            <v>4.82676276704379</v>
          </cell>
          <cell r="CY371">
            <v>5.04347596990289</v>
          </cell>
          <cell r="CZ371">
            <v>4.86294794227326</v>
          </cell>
          <cell r="DA371">
            <v>4.81916435674246</v>
          </cell>
        </row>
        <row r="372">
          <cell r="A372">
            <v>8065.86292367082</v>
          </cell>
          <cell r="B372">
            <v>7241.75734573875</v>
          </cell>
          <cell r="C372">
            <v>8203.67960448058</v>
          </cell>
          <cell r="D372">
            <v>7301.00610465816</v>
          </cell>
          <cell r="E372">
            <v>6963.79143976951</v>
          </cell>
          <cell r="F372">
            <v>7767.15605966206</v>
          </cell>
          <cell r="G372">
            <v>6309.50723500926</v>
          </cell>
          <cell r="H372">
            <v>7580.38627731431</v>
          </cell>
          <cell r="I372">
            <v>7365.85519055754</v>
          </cell>
          <cell r="J372">
            <v>8340.51913546003</v>
          </cell>
          <cell r="K372">
            <v>8120.31084038694</v>
          </cell>
          <cell r="L372">
            <v>7286.44249332393</v>
          </cell>
          <cell r="M372">
            <v>8060.64834351973</v>
          </cell>
          <cell r="N372">
            <v>10289.6583188741</v>
          </cell>
          <cell r="O372">
            <v>9613.80142774056</v>
          </cell>
        </row>
        <row r="372">
          <cell r="Z372">
            <v>6637.05292004913</v>
          </cell>
          <cell r="AA372">
            <v>5958.93175877931</v>
          </cell>
          <cell r="AB372">
            <v>6750.45636025831</v>
          </cell>
          <cell r="AC372">
            <v>6007.68502326157</v>
          </cell>
          <cell r="AD372">
            <v>5730.20552758177</v>
          </cell>
          <cell r="AE372">
            <v>6391.25984337906</v>
          </cell>
          <cell r="AF372">
            <v>5191.82309623619</v>
          </cell>
          <cell r="AG372">
            <v>6237.57499390434</v>
          </cell>
          <cell r="AH372">
            <v>6061.04655680164</v>
          </cell>
          <cell r="AI372">
            <v>6863.05574574997</v>
          </cell>
          <cell r="AJ372">
            <v>6681.85577723268</v>
          </cell>
          <cell r="AK372">
            <v>5995.7012516494</v>
          </cell>
          <cell r="AL372">
            <v>6632.7620655248</v>
          </cell>
          <cell r="AM372">
            <v>8466.91884524499</v>
          </cell>
          <cell r="AN372">
            <v>7910.78517482652</v>
          </cell>
        </row>
        <row r="372"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2">
          <cell r="BX372">
            <v>3.58979694832465</v>
          </cell>
          <cell r="BY372">
            <v>3.31405414588196</v>
          </cell>
          <cell r="BZ372">
            <v>3.81270115605732</v>
          </cell>
          <cell r="CA372">
            <v>3.34675147824994</v>
          </cell>
          <cell r="CB372">
            <v>3.15099128499594</v>
          </cell>
          <cell r="CC372">
            <v>3.5466440508328</v>
          </cell>
          <cell r="CD372">
            <v>2.93339544945944</v>
          </cell>
          <cell r="CE372">
            <v>3.49778967244588</v>
          </cell>
          <cell r="CF372">
            <v>3.46200628956811</v>
          </cell>
          <cell r="CG372">
            <v>3.84622638344396</v>
          </cell>
          <cell r="CH372">
            <v>3.69875832210544</v>
          </cell>
          <cell r="CI372">
            <v>3.37351621328319</v>
          </cell>
          <cell r="CJ372">
            <v>3.83027951296129</v>
          </cell>
          <cell r="CK372">
            <v>4.69531528198917</v>
          </cell>
          <cell r="CL372">
            <v>4.56271220229664</v>
          </cell>
          <cell r="CM372">
            <v>5.06538583993112</v>
          </cell>
          <cell r="CN372">
            <v>4.9262443268461</v>
          </cell>
          <cell r="CO372">
            <v>4.85073448718283</v>
          </cell>
          <cell r="CP372">
            <v>4.9180260708337</v>
          </cell>
          <cell r="CQ372">
            <v>4.98230296637321</v>
          </cell>
          <cell r="CR372">
            <v>4.9371464093367</v>
          </cell>
          <cell r="CS372">
            <v>4.84904715762811</v>
          </cell>
          <cell r="CT372">
            <v>4.88572731895916</v>
          </cell>
          <cell r="CU372">
            <v>4.79652710480996</v>
          </cell>
          <cell r="CV372">
            <v>4.88865983943283</v>
          </cell>
          <cell r="CW372">
            <v>4.94935126601582</v>
          </cell>
          <cell r="CX372">
            <v>4.86927518147465</v>
          </cell>
          <cell r="CY372">
            <v>4.74428845282947</v>
          </cell>
          <cell r="CZ372">
            <v>4.94046438609989</v>
          </cell>
          <cell r="DA372">
            <v>4.75010982058244</v>
          </cell>
        </row>
        <row r="373">
          <cell r="A373">
            <v>9267.12648774013</v>
          </cell>
          <cell r="B373">
            <v>7993.26170718426</v>
          </cell>
          <cell r="C373">
            <v>7334.42530875486</v>
          </cell>
          <cell r="D373">
            <v>7668.96587621184</v>
          </cell>
          <cell r="E373">
            <v>7081.96170539387</v>
          </cell>
          <cell r="F373">
            <v>7361.471204571</v>
          </cell>
          <cell r="G373">
            <v>7237.0394919364</v>
          </cell>
          <cell r="H373">
            <v>8337.61753602209</v>
          </cell>
          <cell r="I373">
            <v>8083.45455705599</v>
          </cell>
          <cell r="J373">
            <v>8255.11887457251</v>
          </cell>
          <cell r="K373">
            <v>9158.43384215325</v>
          </cell>
          <cell r="L373">
            <v>8534.11636768331</v>
          </cell>
          <cell r="M373">
            <v>8258.51032124586</v>
          </cell>
          <cell r="N373">
            <v>7982.38916411361</v>
          </cell>
          <cell r="O373">
            <v>9245.54950911445</v>
          </cell>
        </row>
        <row r="373">
          <cell r="Z373">
            <v>7625.52122419759</v>
          </cell>
          <cell r="AA373">
            <v>6577.31249048305</v>
          </cell>
          <cell r="AB373">
            <v>6035.18425406114</v>
          </cell>
          <cell r="AC373">
            <v>6310.4633495686</v>
          </cell>
          <cell r="AD373">
            <v>5827.4427747241</v>
          </cell>
          <cell r="AE373">
            <v>6057.43916261842</v>
          </cell>
          <cell r="AF373">
            <v>5955.04963907909</v>
          </cell>
          <cell r="AG373">
            <v>6860.66814392675</v>
          </cell>
          <cell r="AH373">
            <v>6651.52832123464</v>
          </cell>
          <cell r="AI373">
            <v>6792.78353107681</v>
          </cell>
          <cell r="AJ373">
            <v>7536.08270440038</v>
          </cell>
          <cell r="AK373">
            <v>7022.35861112227</v>
          </cell>
          <cell r="AL373">
            <v>6795.5742071966</v>
          </cell>
          <cell r="AM373">
            <v>6568.36594075634</v>
          </cell>
          <cell r="AN373">
            <v>7607.76645321418</v>
          </cell>
        </row>
        <row r="373"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3">
          <cell r="BX373">
            <v>4.15653925895618</v>
          </cell>
          <cell r="BY373">
            <v>3.73875029837504</v>
          </cell>
          <cell r="BZ373">
            <v>3.36216143114169</v>
          </cell>
          <cell r="CA373">
            <v>3.50540049762837</v>
          </cell>
          <cell r="CB373">
            <v>3.30085125341853</v>
          </cell>
          <cell r="CC373">
            <v>3.39383013535759</v>
          </cell>
          <cell r="CD373">
            <v>3.32213809214803</v>
          </cell>
          <cell r="CE373">
            <v>3.8897410223047</v>
          </cell>
          <cell r="CF373">
            <v>3.77700699628068</v>
          </cell>
          <cell r="CG373">
            <v>3.74198633480908</v>
          </cell>
          <cell r="CH373">
            <v>4.18702238427465</v>
          </cell>
          <cell r="CI373">
            <v>3.92217592094168</v>
          </cell>
          <cell r="CJ373">
            <v>3.84627539475542</v>
          </cell>
          <cell r="CK373">
            <v>3.72246075727385</v>
          </cell>
          <cell r="CL373">
            <v>4.17130380012113</v>
          </cell>
          <cell r="CM373">
            <v>5.02625806441941</v>
          </cell>
          <cell r="CN373">
            <v>4.81980147974404</v>
          </cell>
          <cell r="CO373">
            <v>4.91789336104981</v>
          </cell>
          <cell r="CP373">
            <v>4.93208713111288</v>
          </cell>
          <cell r="CQ373">
            <v>4.83681190618478</v>
          </cell>
          <cell r="CR373">
            <v>4.88996887625685</v>
          </cell>
          <cell r="CS373">
            <v>4.91105548236815</v>
          </cell>
          <cell r="CT373">
            <v>4.83228856920515</v>
          </cell>
          <cell r="CU373">
            <v>4.82481639075638</v>
          </cell>
          <cell r="CV373">
            <v>4.9733922503798</v>
          </cell>
          <cell r="CW373">
            <v>4.9311419990034</v>
          </cell>
          <cell r="CX373">
            <v>4.90527172885956</v>
          </cell>
          <cell r="CY373">
            <v>4.8405300233968</v>
          </cell>
          <cell r="CZ373">
            <v>4.83430835105402</v>
          </cell>
          <cell r="DA373">
            <v>4.9968059774561</v>
          </cell>
        </row>
        <row r="374">
          <cell r="A374">
            <v>8869.62541165814</v>
          </cell>
          <cell r="B374">
            <v>8839.93909146596</v>
          </cell>
          <cell r="C374">
            <v>7787.60034322168</v>
          </cell>
          <cell r="D374">
            <v>7222.90662726468</v>
          </cell>
          <cell r="E374">
            <v>6874.17557212109</v>
          </cell>
          <cell r="F374">
            <v>8350.36830230352</v>
          </cell>
          <cell r="G374">
            <v>7806.05890241983</v>
          </cell>
          <cell r="H374">
            <v>6852.95995977561</v>
          </cell>
          <cell r="I374">
            <v>8594.12837645123</v>
          </cell>
          <cell r="J374">
            <v>8561.12533854384</v>
          </cell>
          <cell r="K374">
            <v>7876.68158119687</v>
          </cell>
          <cell r="L374">
            <v>9332.98137921855</v>
          </cell>
          <cell r="M374">
            <v>8880.49110949042</v>
          </cell>
          <cell r="N374">
            <v>8822.05482611781</v>
          </cell>
          <cell r="O374">
            <v>10211.4058698602</v>
          </cell>
        </row>
        <row r="374">
          <cell r="Z374">
            <v>7298.43462445013</v>
          </cell>
          <cell r="AA374">
            <v>7274.00702383485</v>
          </cell>
          <cell r="AB374">
            <v>6408.0825681367</v>
          </cell>
          <cell r="AC374">
            <v>5943.42031043494</v>
          </cell>
          <cell r="AD374">
            <v>5656.46447077393</v>
          </cell>
          <cell r="AE374">
            <v>6871.16020303832</v>
          </cell>
          <cell r="AF374">
            <v>6423.27132541974</v>
          </cell>
          <cell r="AG374">
            <v>5639.00705261536</v>
          </cell>
          <cell r="AH374">
            <v>7071.73992119415</v>
          </cell>
          <cell r="AI374">
            <v>7044.58313571607</v>
          </cell>
          <cell r="AJ374">
            <v>6481.38370109914</v>
          </cell>
          <cell r="AK374">
            <v>7679.71039204269</v>
          </cell>
          <cell r="AL374">
            <v>7307.37554152354</v>
          </cell>
          <cell r="AM374">
            <v>7259.29082834837</v>
          </cell>
          <cell r="AN374">
            <v>8402.52825862779</v>
          </cell>
        </row>
        <row r="374"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4">
          <cell r="BX374">
            <v>4.13600739305828</v>
          </cell>
          <cell r="BY374">
            <v>3.92762863997991</v>
          </cell>
          <cell r="BZ374">
            <v>3.53419835318835</v>
          </cell>
          <cell r="CA374">
            <v>3.31096360663688</v>
          </cell>
          <cell r="CB374">
            <v>3.12599049577696</v>
          </cell>
          <cell r="CC374">
            <v>3.81624425342346</v>
          </cell>
          <cell r="CD374">
            <v>3.6315889525689</v>
          </cell>
          <cell r="CE374">
            <v>3.17681530110705</v>
          </cell>
          <cell r="CF374">
            <v>4.00094379230506</v>
          </cell>
          <cell r="CG374">
            <v>3.86091986567378</v>
          </cell>
          <cell r="CH374">
            <v>3.65582111918273</v>
          </cell>
          <cell r="CI374">
            <v>4.14233358575167</v>
          </cell>
          <cell r="CJ374">
            <v>4.05771176703279</v>
          </cell>
          <cell r="CK374">
            <v>3.98546852142799</v>
          </cell>
          <cell r="CL374">
            <v>4.66060433545685</v>
          </cell>
          <cell r="CM374">
            <v>4.83454438051137</v>
          </cell>
          <cell r="CN374">
            <v>5.07399965562242</v>
          </cell>
          <cell r="CO374">
            <v>4.96757364560379</v>
          </cell>
          <cell r="CP374">
            <v>4.91800733889671</v>
          </cell>
          <cell r="CQ374">
            <v>4.95752080966434</v>
          </cell>
          <cell r="CR374">
            <v>4.93288563220051</v>
          </cell>
          <cell r="CS374">
            <v>4.84581373639177</v>
          </cell>
          <cell r="CT374">
            <v>4.86315159252201</v>
          </cell>
          <cell r="CU374">
            <v>4.84251489819545</v>
          </cell>
          <cell r="CV374">
            <v>4.99886774151345</v>
          </cell>
          <cell r="CW374">
            <v>4.85724411576772</v>
          </cell>
          <cell r="CX374">
            <v>5.07933559873706</v>
          </cell>
          <cell r="CY374">
            <v>4.93386620649944</v>
          </cell>
          <cell r="CZ374">
            <v>4.99024591862695</v>
          </cell>
          <cell r="DA374">
            <v>4.93940779116727</v>
          </cell>
        </row>
        <row r="375">
          <cell r="A375">
            <v>8260.58709905752</v>
          </cell>
          <cell r="B375">
            <v>6441.58771376515</v>
          </cell>
          <cell r="C375">
            <v>7271.56761737352</v>
          </cell>
          <cell r="D375">
            <v>7928.52896784322</v>
          </cell>
          <cell r="E375">
            <v>8342.3438322638</v>
          </cell>
          <cell r="F375">
            <v>6964.84146812317</v>
          </cell>
          <cell r="G375">
            <v>7700.39158732768</v>
          </cell>
          <cell r="H375">
            <v>7728.22056947659</v>
          </cell>
          <cell r="I375">
            <v>8331.82971915114</v>
          </cell>
          <cell r="J375">
            <v>8311.3911567975</v>
          </cell>
          <cell r="K375">
            <v>9133.02700975813</v>
          </cell>
          <cell r="L375">
            <v>9218.50436586615</v>
          </cell>
          <cell r="M375">
            <v>8967.90668462717</v>
          </cell>
          <cell r="N375">
            <v>10314.3496976137</v>
          </cell>
          <cell r="O375">
            <v>8383.48593528911</v>
          </cell>
        </row>
        <row r="375">
          <cell r="Z375">
            <v>6797.28309865305</v>
          </cell>
          <cell r="AA375">
            <v>5300.50646161246</v>
          </cell>
          <cell r="AB375">
            <v>5983.4613537245</v>
          </cell>
          <cell r="AC375">
            <v>6524.04669353956</v>
          </cell>
          <cell r="AD375">
            <v>6864.5572105485</v>
          </cell>
          <cell r="AE375">
            <v>5731.06955091278</v>
          </cell>
          <cell r="AF375">
            <v>6336.32222042963</v>
          </cell>
          <cell r="AG375">
            <v>6359.22149716931</v>
          </cell>
          <cell r="AH375">
            <v>6855.90559747294</v>
          </cell>
          <cell r="AI375">
            <v>6839.08758045051</v>
          </cell>
          <cell r="AJ375">
            <v>7515.17651088669</v>
          </cell>
          <cell r="AK375">
            <v>7585.51216391272</v>
          </cell>
          <cell r="AL375">
            <v>7379.30607192178</v>
          </cell>
          <cell r="AM375">
            <v>8487.23632260783</v>
          </cell>
          <cell r="AN375">
            <v>6898.41128389504</v>
          </cell>
        </row>
        <row r="375"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5">
          <cell r="BX375">
            <v>3.80861285839718</v>
          </cell>
          <cell r="BY375">
            <v>2.99074114878141</v>
          </cell>
          <cell r="BZ375">
            <v>3.24794129634309</v>
          </cell>
          <cell r="CA375">
            <v>3.59981268726779</v>
          </cell>
          <cell r="CB375">
            <v>3.87103494638194</v>
          </cell>
          <cell r="CC375">
            <v>3.17917928892701</v>
          </cell>
          <cell r="CD375">
            <v>3.54718291418631</v>
          </cell>
          <cell r="CE375">
            <v>3.68833697853092</v>
          </cell>
          <cell r="CF375">
            <v>3.765880071728</v>
          </cell>
          <cell r="CG375">
            <v>3.86110684402607</v>
          </cell>
          <cell r="CH375">
            <v>4.29061054510615</v>
          </cell>
          <cell r="CI375">
            <v>4.26141302574821</v>
          </cell>
          <cell r="CJ375">
            <v>4.18541944474637</v>
          </cell>
          <cell r="CK375">
            <v>4.59143852547858</v>
          </cell>
          <cell r="CL375">
            <v>3.8419080966708</v>
          </cell>
          <cell r="CM375">
            <v>4.88962625327176</v>
          </cell>
          <cell r="CN375">
            <v>4.8556310255015</v>
          </cell>
          <cell r="CO375">
            <v>5.04721092809831</v>
          </cell>
          <cell r="CP375">
            <v>4.96528627543996</v>
          </cell>
          <cell r="CQ375">
            <v>4.85839221727389</v>
          </cell>
          <cell r="CR375">
            <v>4.93887226434436</v>
          </cell>
          <cell r="CS375">
            <v>4.89396440083745</v>
          </cell>
          <cell r="CT375">
            <v>4.72368027953845</v>
          </cell>
          <cell r="CU375">
            <v>4.9877592087409</v>
          </cell>
          <cell r="CV375">
            <v>4.85281216105168</v>
          </cell>
          <cell r="CW375">
            <v>4.79874005596829</v>
          </cell>
          <cell r="CX375">
            <v>4.87683896891485</v>
          </cell>
          <cell r="CY375">
            <v>4.83040640878942</v>
          </cell>
          <cell r="CZ375">
            <v>5.06436101119232</v>
          </cell>
          <cell r="DA375">
            <v>4.91936726923681</v>
          </cell>
        </row>
        <row r="376">
          <cell r="A376">
            <v>8434.0842301951</v>
          </cell>
          <cell r="B376">
            <v>7532.22429011526</v>
          </cell>
          <cell r="C376">
            <v>7420.38767201074</v>
          </cell>
          <cell r="D376">
            <v>7653.79421529046</v>
          </cell>
          <cell r="E376">
            <v>7169.43217648148</v>
          </cell>
          <cell r="F376">
            <v>8024.71818345131</v>
          </cell>
          <cell r="G376">
            <v>8153.42040580746</v>
          </cell>
          <cell r="H376">
            <v>8360.03954370053</v>
          </cell>
          <cell r="I376">
            <v>8084.18968459466</v>
          </cell>
          <cell r="J376">
            <v>7498.09894945876</v>
          </cell>
          <cell r="K376">
            <v>8345.45372934982</v>
          </cell>
          <cell r="L376">
            <v>9289.62364004524</v>
          </cell>
          <cell r="M376">
            <v>9475.16221782596</v>
          </cell>
          <cell r="N376">
            <v>8828.66744282242</v>
          </cell>
          <cell r="O376">
            <v>9272.53495793955</v>
          </cell>
        </row>
        <row r="376">
          <cell r="Z376">
            <v>6940.04645227482</v>
          </cell>
          <cell r="AA376">
            <v>6197.94455872341</v>
          </cell>
          <cell r="AB376">
            <v>6105.91899868312</v>
          </cell>
          <cell r="AC376">
            <v>6297.97924001044</v>
          </cell>
          <cell r="AD376">
            <v>5899.41847664762</v>
          </cell>
          <cell r="AE376">
            <v>6603.1966766685</v>
          </cell>
          <cell r="AF376">
            <v>6709.10021963585</v>
          </cell>
          <cell r="AG376">
            <v>6879.11825310215</v>
          </cell>
          <cell r="AH376">
            <v>6652.13322618075</v>
          </cell>
          <cell r="AI376">
            <v>6169.86427841178</v>
          </cell>
          <cell r="AJ376">
            <v>6867.11621157928</v>
          </cell>
          <cell r="AK376">
            <v>7644.0331666658</v>
          </cell>
          <cell r="AL376">
            <v>7796.70491066822</v>
          </cell>
          <cell r="AM376">
            <v>7264.73206723674</v>
          </cell>
          <cell r="AN376">
            <v>7629.97162253312</v>
          </cell>
        </row>
        <row r="376"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6">
          <cell r="BX376">
            <v>3.94310041560567</v>
          </cell>
          <cell r="BY376">
            <v>3.57324628830572</v>
          </cell>
          <cell r="BZ376">
            <v>3.42020251377566</v>
          </cell>
          <cell r="CA376">
            <v>3.56135830583904</v>
          </cell>
          <cell r="CB376">
            <v>3.20989723648687</v>
          </cell>
          <cell r="CC376">
            <v>3.77560465810843</v>
          </cell>
          <cell r="CD376">
            <v>3.74262020161681</v>
          </cell>
          <cell r="CE376">
            <v>3.83185771701635</v>
          </cell>
          <cell r="CF376">
            <v>3.73478297953461</v>
          </cell>
          <cell r="CG376">
            <v>3.46108672616595</v>
          </cell>
          <cell r="CH376">
            <v>3.77452291532038</v>
          </cell>
          <cell r="CI376">
            <v>4.2471301255661</v>
          </cell>
          <cell r="CJ376">
            <v>4.28613739092654</v>
          </cell>
          <cell r="CK376">
            <v>4.11261132627466</v>
          </cell>
          <cell r="CL376">
            <v>4.19503659926214</v>
          </cell>
          <cell r="CM376">
            <v>4.82204962911724</v>
          </cell>
          <cell r="CN376">
            <v>4.75216893934038</v>
          </cell>
          <cell r="CO376">
            <v>4.89109786174751</v>
          </cell>
          <cell r="CP376">
            <v>4.84498782826039</v>
          </cell>
          <cell r="CQ376">
            <v>5.03529837754851</v>
          </cell>
          <cell r="CR376">
            <v>4.79153710127991</v>
          </cell>
          <cell r="CS376">
            <v>4.91129088765469</v>
          </cell>
          <cell r="CT376">
            <v>4.91847576695581</v>
          </cell>
          <cell r="CU376">
            <v>4.87980764541036</v>
          </cell>
          <cell r="CV376">
            <v>4.88393937698252</v>
          </cell>
          <cell r="CW376">
            <v>4.98447550594047</v>
          </cell>
          <cell r="CX376">
            <v>4.93099010433798</v>
          </cell>
          <cell r="CY376">
            <v>4.98370290623749</v>
          </cell>
          <cell r="CZ376">
            <v>4.8395955629255</v>
          </cell>
          <cell r="DA376">
            <v>4.98303920548233</v>
          </cell>
        </row>
        <row r="377">
          <cell r="A377">
            <v>7848.20990938692</v>
          </cell>
          <cell r="B377">
            <v>8050.34071354553</v>
          </cell>
          <cell r="C377">
            <v>7603.58121955737</v>
          </cell>
          <cell r="D377">
            <v>8320.41561679804</v>
          </cell>
          <cell r="E377">
            <v>6746.766309554</v>
          </cell>
          <cell r="F377">
            <v>8154.27183105143</v>
          </cell>
          <cell r="G377">
            <v>10048.7923427555</v>
          </cell>
          <cell r="H377">
            <v>7941.89256071923</v>
          </cell>
          <cell r="I377">
            <v>7355.61834508452</v>
          </cell>
          <cell r="J377">
            <v>8829.45228296556</v>
          </cell>
          <cell r="K377">
            <v>8593.751044241</v>
          </cell>
          <cell r="L377">
            <v>9093.8617379788</v>
          </cell>
          <cell r="M377">
            <v>9726.72246549865</v>
          </cell>
          <cell r="N377">
            <v>8117.32430754044</v>
          </cell>
          <cell r="O377">
            <v>9566.30701842922</v>
          </cell>
        </row>
        <row r="377">
          <cell r="Z377">
            <v>6457.95558258124</v>
          </cell>
          <cell r="AA377">
            <v>6624.28035857461</v>
          </cell>
          <cell r="AB377">
            <v>6256.6611178072</v>
          </cell>
          <cell r="AC377">
            <v>6846.51342182239</v>
          </cell>
          <cell r="AD377">
            <v>5551.62484900443</v>
          </cell>
          <cell r="AE377">
            <v>6709.80082097946</v>
          </cell>
          <cell r="AF377">
            <v>8268.7205563245</v>
          </cell>
          <cell r="AG377">
            <v>6535.04302139183</v>
          </cell>
          <cell r="AH377">
            <v>6052.62309538384</v>
          </cell>
          <cell r="AI377">
            <v>7265.37787855452</v>
          </cell>
          <cell r="AJ377">
            <v>7071.42943068974</v>
          </cell>
          <cell r="AK377">
            <v>7482.94908725113</v>
          </cell>
          <cell r="AL377">
            <v>8003.7030573246</v>
          </cell>
          <cell r="AM377">
            <v>6679.39828734756</v>
          </cell>
          <cell r="AN377">
            <v>7871.7040608789</v>
          </cell>
        </row>
        <row r="377"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7">
          <cell r="BX377">
            <v>3.63069231928917</v>
          </cell>
          <cell r="BY377">
            <v>3.79577420135329</v>
          </cell>
          <cell r="BZ377">
            <v>3.53559767090338</v>
          </cell>
          <cell r="CA377">
            <v>3.8294913462618</v>
          </cell>
          <cell r="CB377">
            <v>3.09520891738273</v>
          </cell>
          <cell r="CC377">
            <v>3.71022338305785</v>
          </cell>
          <cell r="CD377">
            <v>4.62060944042936</v>
          </cell>
          <cell r="CE377">
            <v>3.68514043621672</v>
          </cell>
          <cell r="CF377">
            <v>3.36491470024561</v>
          </cell>
          <cell r="CG377">
            <v>4.06309310468809</v>
          </cell>
          <cell r="CH377">
            <v>3.86283483397471</v>
          </cell>
          <cell r="CI377">
            <v>4.07401578124894</v>
          </cell>
          <cell r="CJ377">
            <v>4.52853058008576</v>
          </cell>
          <cell r="CK377">
            <v>3.73713006206113</v>
          </cell>
          <cell r="CL377">
            <v>4.36060821289856</v>
          </cell>
          <cell r="CM377">
            <v>4.8731832492039</v>
          </cell>
          <cell r="CN377">
            <v>4.78129423628329</v>
          </cell>
          <cell r="CO377">
            <v>4.84827146768683</v>
          </cell>
          <cell r="CP377">
            <v>4.89818864246864</v>
          </cell>
          <cell r="CQ377">
            <v>4.91402406078106</v>
          </cell>
          <cell r="CR377">
            <v>4.95469249421263</v>
          </cell>
          <cell r="CS377">
            <v>4.9028227149473</v>
          </cell>
          <cell r="CT377">
            <v>4.85849257735454</v>
          </cell>
          <cell r="CU377">
            <v>4.9280681698227</v>
          </cell>
          <cell r="CV377">
            <v>4.89901273731215</v>
          </cell>
          <cell r="CW377">
            <v>5.01543040146731</v>
          </cell>
          <cell r="CX377">
            <v>5.03219218501544</v>
          </cell>
          <cell r="CY377">
            <v>4.84217853759</v>
          </cell>
          <cell r="CZ377">
            <v>4.8967311897906</v>
          </cell>
          <cell r="DA377">
            <v>4.9457120297499</v>
          </cell>
        </row>
        <row r="378">
          <cell r="A378">
            <v>7812.13336121744</v>
          </cell>
          <cell r="B378">
            <v>7771.42002464598</v>
          </cell>
          <cell r="C378">
            <v>6520.3792838583</v>
          </cell>
          <cell r="D378">
            <v>6842.37950539976</v>
          </cell>
          <cell r="E378">
            <v>7581.4031994256</v>
          </cell>
          <cell r="F378">
            <v>6950.89719073606</v>
          </cell>
          <cell r="G378">
            <v>7539.04004371245</v>
          </cell>
          <cell r="H378">
            <v>7730.58274811476</v>
          </cell>
          <cell r="I378">
            <v>7601.13983757325</v>
          </cell>
          <cell r="J378">
            <v>7763.51059319031</v>
          </cell>
          <cell r="K378">
            <v>7219.83861565297</v>
          </cell>
          <cell r="L378">
            <v>8123.47348572216</v>
          </cell>
          <cell r="M378">
            <v>8741.2084203423</v>
          </cell>
          <cell r="N378">
            <v>8016.75510241275</v>
          </cell>
          <cell r="O378">
            <v>8231.1528996332</v>
          </cell>
        </row>
        <row r="378">
          <cell r="Z378">
            <v>6428.26973723035</v>
          </cell>
          <cell r="AA378">
            <v>6394.76847742297</v>
          </cell>
          <cell r="AB378">
            <v>5365.34066786054</v>
          </cell>
          <cell r="AC378">
            <v>5630.30085015752</v>
          </cell>
          <cell r="AD378">
            <v>6238.41177552735</v>
          </cell>
          <cell r="AE378">
            <v>5719.59540266281</v>
          </cell>
          <cell r="AF378">
            <v>6203.55295025482</v>
          </cell>
          <cell r="AG378">
            <v>6361.16523273443</v>
          </cell>
          <cell r="AH378">
            <v>6254.65220920313</v>
          </cell>
          <cell r="AI378">
            <v>6388.26014525374</v>
          </cell>
          <cell r="AJ378">
            <v>5940.89577516587</v>
          </cell>
          <cell r="AK378">
            <v>6684.45818253709</v>
          </cell>
          <cell r="AL378">
            <v>7192.76578588166</v>
          </cell>
          <cell r="AM378">
            <v>6596.64419855677</v>
          </cell>
          <cell r="AN378">
            <v>6773.06295741246</v>
          </cell>
        </row>
        <row r="378"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8">
          <cell r="BX378">
            <v>3.67940858853908</v>
          </cell>
          <cell r="BY378">
            <v>3.51906034896109</v>
          </cell>
          <cell r="BZ378">
            <v>3.03245785039272</v>
          </cell>
          <cell r="CA378">
            <v>3.13313730377965</v>
          </cell>
          <cell r="CB378">
            <v>3.54186148647957</v>
          </cell>
          <cell r="CC378">
            <v>3.18728444630718</v>
          </cell>
          <cell r="CD378">
            <v>3.45159583819688</v>
          </cell>
          <cell r="CE378">
            <v>3.57720559644238</v>
          </cell>
          <cell r="CF378">
            <v>3.58909009969723</v>
          </cell>
          <cell r="CG378">
            <v>3.59582561780418</v>
          </cell>
          <cell r="CH378">
            <v>3.41540004154038</v>
          </cell>
          <cell r="CI378">
            <v>3.80335201604014</v>
          </cell>
          <cell r="CJ378">
            <v>4.05017899031712</v>
          </cell>
          <cell r="CK378">
            <v>3.73033472667381</v>
          </cell>
          <cell r="CL378">
            <v>3.81790315277398</v>
          </cell>
          <cell r="CM378">
            <v>4.78655672139226</v>
          </cell>
          <cell r="CN378">
            <v>4.97857720511885</v>
          </cell>
          <cell r="CO378">
            <v>4.84740899916773</v>
          </cell>
          <cell r="CP378">
            <v>4.92333411709885</v>
          </cell>
          <cell r="CQ378">
            <v>4.8255808919343</v>
          </cell>
          <cell r="CR378">
            <v>4.91644992934741</v>
          </cell>
          <cell r="CS378">
            <v>4.92410939081122</v>
          </cell>
          <cell r="CT378">
            <v>4.87191733403009</v>
          </cell>
          <cell r="CU378">
            <v>4.77447848169572</v>
          </cell>
          <cell r="CV378">
            <v>4.86733352782109</v>
          </cell>
          <cell r="CW378">
            <v>4.7655989293528</v>
          </cell>
          <cell r="CX378">
            <v>4.81511676660753</v>
          </cell>
          <cell r="CY378">
            <v>4.86551524751491</v>
          </cell>
          <cell r="CZ378">
            <v>4.84487294800488</v>
          </cell>
          <cell r="DA378">
            <v>4.8603477162957</v>
          </cell>
        </row>
        <row r="379">
          <cell r="A379">
            <v>8409.44150700017</v>
          </cell>
          <cell r="B379">
            <v>8007.72472574686</v>
          </cell>
          <cell r="C379">
            <v>7207.08914487577</v>
          </cell>
          <cell r="D379">
            <v>7666.73361804307</v>
          </cell>
          <cell r="E379">
            <v>6384.28759834022</v>
          </cell>
          <cell r="F379">
            <v>6572.93383196859</v>
          </cell>
          <cell r="G379">
            <v>6976.844232153</v>
          </cell>
          <cell r="H379">
            <v>7736.66838587911</v>
          </cell>
          <cell r="I379">
            <v>8585.82370794816</v>
          </cell>
          <cell r="J379">
            <v>9986.4677722505</v>
          </cell>
          <cell r="K379">
            <v>8954.29411896589</v>
          </cell>
          <cell r="L379">
            <v>9234.07556964909</v>
          </cell>
          <cell r="M379">
            <v>8117.90657901929</v>
          </cell>
          <cell r="N379">
            <v>8968.67900966278</v>
          </cell>
          <cell r="O379">
            <v>9527.3532610437</v>
          </cell>
        </row>
        <row r="379">
          <cell r="Z379">
            <v>6919.76901147442</v>
          </cell>
          <cell r="AA379">
            <v>6589.21348861456</v>
          </cell>
          <cell r="AB379">
            <v>5930.40478206921</v>
          </cell>
          <cell r="AC379">
            <v>6308.62651998973</v>
          </cell>
          <cell r="AD379">
            <v>5253.35665234853</v>
          </cell>
          <cell r="AE379">
            <v>5408.58555316273</v>
          </cell>
          <cell r="AF379">
            <v>5740.94611102875</v>
          </cell>
          <cell r="AG379">
            <v>6366.17284323767</v>
          </cell>
          <cell r="AH379">
            <v>7064.90636539735</v>
          </cell>
          <cell r="AI379">
            <v>8217.43633830898</v>
          </cell>
          <cell r="AJ379">
            <v>7368.10487503479</v>
          </cell>
          <cell r="AK379">
            <v>7598.32504016839</v>
          </cell>
          <cell r="AL379">
            <v>6679.87741359301</v>
          </cell>
          <cell r="AM379">
            <v>7379.94158509395</v>
          </cell>
          <cell r="AN379">
            <v>7839.65068337311</v>
          </cell>
        </row>
        <row r="379"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79">
          <cell r="BX379">
            <v>3.87340331799956</v>
          </cell>
          <cell r="BY379">
            <v>3.6955263823453</v>
          </cell>
          <cell r="BZ379">
            <v>3.30404744901334</v>
          </cell>
          <cell r="CA379">
            <v>3.54486353605231</v>
          </cell>
          <cell r="CB379">
            <v>2.9734400686188</v>
          </cell>
          <cell r="CC379">
            <v>3.08274752603195</v>
          </cell>
          <cell r="CD379">
            <v>3.1798188769117</v>
          </cell>
          <cell r="CE379">
            <v>3.57290271854135</v>
          </cell>
          <cell r="CF379">
            <v>3.96763927924018</v>
          </cell>
          <cell r="CG379">
            <v>4.60498969567036</v>
          </cell>
          <cell r="CH379">
            <v>4.09853855510356</v>
          </cell>
          <cell r="CI379">
            <v>4.1401397762346</v>
          </cell>
          <cell r="CJ379">
            <v>3.66147556025576</v>
          </cell>
          <cell r="CK379">
            <v>4.10590292727432</v>
          </cell>
          <cell r="CL379">
            <v>4.35812391601727</v>
          </cell>
          <cell r="CM379">
            <v>4.89447385357861</v>
          </cell>
          <cell r="CN379">
            <v>4.88499819161827</v>
          </cell>
          <cell r="CO379">
            <v>4.91750938361617</v>
          </cell>
          <cell r="CP379">
            <v>4.8757612523478</v>
          </cell>
          <cell r="CQ379">
            <v>4.84043990108918</v>
          </cell>
          <cell r="CR379">
            <v>4.80676490250184</v>
          </cell>
          <cell r="CS379">
            <v>4.94638848661294</v>
          </cell>
          <cell r="CT379">
            <v>4.88162449624389</v>
          </cell>
          <cell r="CU379">
            <v>4.87844445730722</v>
          </cell>
          <cell r="CV379">
            <v>4.88894127943707</v>
          </cell>
          <cell r="CW379">
            <v>4.92531384719776</v>
          </cell>
          <cell r="CX379">
            <v>5.02817054551398</v>
          </cell>
          <cell r="CY379">
            <v>4.99826742215521</v>
          </cell>
          <cell r="CZ379">
            <v>4.92437799906184</v>
          </cell>
          <cell r="DA379">
            <v>4.92838098155052</v>
          </cell>
        </row>
        <row r="380">
          <cell r="A380">
            <v>10846.5566247425</v>
          </cell>
          <cell r="B380">
            <v>6994.51710027525</v>
          </cell>
          <cell r="C380">
            <v>7101.38599220699</v>
          </cell>
          <cell r="D380">
            <v>7506.22336378293</v>
          </cell>
          <cell r="E380">
            <v>8128.66203008011</v>
          </cell>
          <cell r="F380">
            <v>7350.47939381102</v>
          </cell>
          <cell r="G380">
            <v>7179.32975450913</v>
          </cell>
          <cell r="H380">
            <v>8350.0814868438</v>
          </cell>
          <cell r="I380">
            <v>8600.88784901346</v>
          </cell>
          <cell r="J380">
            <v>8029.23002597802</v>
          </cell>
          <cell r="K380">
            <v>8659.16349917101</v>
          </cell>
          <cell r="L380">
            <v>8696.07806490752</v>
          </cell>
          <cell r="M380">
            <v>8884.68917675838</v>
          </cell>
          <cell r="N380">
            <v>9251.07964326125</v>
          </cell>
          <cell r="O380">
            <v>9807.3202499833</v>
          </cell>
        </row>
        <row r="380">
          <cell r="Z380">
            <v>8925.1665940738</v>
          </cell>
          <cell r="AA380">
            <v>5755.48835679792</v>
          </cell>
          <cell r="AB380">
            <v>5843.42618787318</v>
          </cell>
          <cell r="AC380">
            <v>6176.54951076995</v>
          </cell>
          <cell r="AD380">
            <v>6688.72761332306</v>
          </cell>
          <cell r="AE380">
            <v>6048.39447262164</v>
          </cell>
          <cell r="AF380">
            <v>5907.56276942466</v>
          </cell>
          <cell r="AG380">
            <v>6870.92419488861</v>
          </cell>
          <cell r="AH380">
            <v>7077.30200147393</v>
          </cell>
          <cell r="AI380">
            <v>6606.90927851906</v>
          </cell>
          <cell r="AJ380">
            <v>7125.25453646072</v>
          </cell>
          <cell r="AK380">
            <v>7155.62995055247</v>
          </cell>
          <cell r="AL380">
            <v>7310.82995116118</v>
          </cell>
          <cell r="AM380">
            <v>7612.31696359783</v>
          </cell>
          <cell r="AN380">
            <v>8070.02351998626</v>
          </cell>
        </row>
        <row r="380"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0">
          <cell r="BX380">
            <v>4.91322658193211</v>
          </cell>
          <cell r="BY380">
            <v>3.28098843465894</v>
          </cell>
          <cell r="BZ380">
            <v>3.21068835719104</v>
          </cell>
          <cell r="CA380">
            <v>3.40547173626988</v>
          </cell>
          <cell r="CB380">
            <v>3.71601177687717</v>
          </cell>
          <cell r="CC380">
            <v>3.43375187013824</v>
          </cell>
          <cell r="CD380">
            <v>3.2602184159659</v>
          </cell>
          <cell r="CE380">
            <v>3.83238293326264</v>
          </cell>
          <cell r="CF380">
            <v>3.98433354717648</v>
          </cell>
          <cell r="CG380">
            <v>3.77848725503957</v>
          </cell>
          <cell r="CH380">
            <v>4.02623251448043</v>
          </cell>
          <cell r="CI380">
            <v>4.00296971329603</v>
          </cell>
          <cell r="CJ380">
            <v>4.17804395922287</v>
          </cell>
          <cell r="CK380">
            <v>4.28148399807533</v>
          </cell>
          <cell r="CL380">
            <v>4.4463731269345</v>
          </cell>
          <cell r="CM380">
            <v>4.97687432258105</v>
          </cell>
          <cell r="CN380">
            <v>4.80600939793934</v>
          </cell>
          <cell r="CO380">
            <v>4.98627865274883</v>
          </cell>
          <cell r="CP380">
            <v>4.96907763877068</v>
          </cell>
          <cell r="CQ380">
            <v>4.93143785130628</v>
          </cell>
          <cell r="CR380">
            <v>4.82590017779593</v>
          </cell>
          <cell r="CS380">
            <v>4.96442305785843</v>
          </cell>
          <cell r="CT380">
            <v>4.91194386803721</v>
          </cell>
          <cell r="CU380">
            <v>4.86652742989592</v>
          </cell>
          <cell r="CV380">
            <v>4.7905736050502</v>
          </cell>
          <cell r="CW380">
            <v>4.84851414695084</v>
          </cell>
          <cell r="CX380">
            <v>4.89748037634033</v>
          </cell>
          <cell r="CY380">
            <v>4.79403072216533</v>
          </cell>
          <cell r="CZ380">
            <v>4.87112947831686</v>
          </cell>
          <cell r="DA380">
            <v>4.9725141926309</v>
          </cell>
        </row>
        <row r="381">
          <cell r="A381">
            <v>8857.91480041473</v>
          </cell>
          <cell r="B381">
            <v>6984.65552576204</v>
          </cell>
          <cell r="C381">
            <v>7578.89737226988</v>
          </cell>
          <cell r="D381">
            <v>7471.25278493995</v>
          </cell>
          <cell r="E381">
            <v>7083.91509889948</v>
          </cell>
          <cell r="F381">
            <v>6832.24700231019</v>
          </cell>
          <cell r="G381">
            <v>6789.24614924129</v>
          </cell>
          <cell r="H381">
            <v>7935.67545214522</v>
          </cell>
          <cell r="I381">
            <v>8313.26323659482</v>
          </cell>
          <cell r="J381">
            <v>9126.12930132975</v>
          </cell>
          <cell r="K381">
            <v>8475.98681598597</v>
          </cell>
          <cell r="L381">
            <v>9213.91959973366</v>
          </cell>
          <cell r="M381">
            <v>9031.89272527</v>
          </cell>
          <cell r="N381">
            <v>8684.61045950668</v>
          </cell>
          <cell r="O381">
            <v>9520.8395491696</v>
          </cell>
        </row>
        <row r="381">
          <cell r="Z381">
            <v>7288.79846434126</v>
          </cell>
          <cell r="AA381">
            <v>5747.37368976991</v>
          </cell>
          <cell r="AB381">
            <v>6236.3498377535</v>
          </cell>
          <cell r="AC381">
            <v>6147.77372017916</v>
          </cell>
          <cell r="AD381">
            <v>5829.050138523</v>
          </cell>
          <cell r="AE381">
            <v>5621.96324761525</v>
          </cell>
          <cell r="AF381">
            <v>5586.57968851854</v>
          </cell>
          <cell r="AG381">
            <v>6529.92722919378</v>
          </cell>
          <cell r="AH381">
            <v>6840.62803468373</v>
          </cell>
          <cell r="AI381">
            <v>7509.50068223705</v>
          </cell>
          <cell r="AJ381">
            <v>6974.52629429703</v>
          </cell>
          <cell r="AK381">
            <v>7581.73955635227</v>
          </cell>
          <cell r="AL381">
            <v>7431.95744250788</v>
          </cell>
          <cell r="AM381">
            <v>7146.19374953693</v>
          </cell>
          <cell r="AN381">
            <v>7834.29082903099</v>
          </cell>
        </row>
        <row r="381"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1">
          <cell r="BX381">
            <v>3.94472453220618</v>
          </cell>
          <cell r="BY381">
            <v>3.18098472691121</v>
          </cell>
          <cell r="BZ381">
            <v>3.40512481558884</v>
          </cell>
          <cell r="CA381">
            <v>3.53936077321841</v>
          </cell>
          <cell r="CB381">
            <v>3.19117478964924</v>
          </cell>
          <cell r="CC381">
            <v>3.17568370081354</v>
          </cell>
          <cell r="CD381">
            <v>3.11858608369911</v>
          </cell>
          <cell r="CE381">
            <v>3.71024578496546</v>
          </cell>
          <cell r="CF381">
            <v>3.80281220805108</v>
          </cell>
          <cell r="CG381">
            <v>4.28093561862221</v>
          </cell>
          <cell r="CH381">
            <v>3.91177688555095</v>
          </cell>
          <cell r="CI381">
            <v>4.14725120581864</v>
          </cell>
          <cell r="CJ381">
            <v>4.17540323069936</v>
          </cell>
          <cell r="CK381">
            <v>4.03157365773739</v>
          </cell>
          <cell r="CL381">
            <v>4.30760609466016</v>
          </cell>
          <cell r="CM381">
            <v>5.06228272675877</v>
          </cell>
          <cell r="CN381">
            <v>4.9501115657134</v>
          </cell>
          <cell r="CO381">
            <v>5.01769858427153</v>
          </cell>
          <cell r="CP381">
            <v>4.75882984271418</v>
          </cell>
          <cell r="CQ381">
            <v>5.00442671812108</v>
          </cell>
          <cell r="CR381">
            <v>4.85018046054665</v>
          </cell>
          <cell r="CS381">
            <v>4.9078965165548</v>
          </cell>
          <cell r="CT381">
            <v>4.82184001376039</v>
          </cell>
          <cell r="CU381">
            <v>4.9283124290724</v>
          </cell>
          <cell r="CV381">
            <v>4.80595278807392</v>
          </cell>
          <cell r="CW381">
            <v>4.88481111686943</v>
          </cell>
          <cell r="CX381">
            <v>5.00859199614976</v>
          </cell>
          <cell r="CY381">
            <v>4.87654152538872</v>
          </cell>
          <cell r="CZ381">
            <v>4.85632030431955</v>
          </cell>
          <cell r="DA381">
            <v>4.98277001629816</v>
          </cell>
        </row>
        <row r="382">
          <cell r="A382">
            <v>8746.76304528929</v>
          </cell>
          <cell r="B382">
            <v>7766.64925689102</v>
          </cell>
          <cell r="C382">
            <v>7819.06219122751</v>
          </cell>
          <cell r="D382">
            <v>7740.25945989285</v>
          </cell>
          <cell r="E382">
            <v>7506.52223762731</v>
          </cell>
          <cell r="F382">
            <v>9011.01768060431</v>
          </cell>
          <cell r="G382">
            <v>8592.24643282133</v>
          </cell>
          <cell r="H382">
            <v>7639.27305901121</v>
          </cell>
          <cell r="I382">
            <v>6337.61838038598</v>
          </cell>
          <cell r="J382">
            <v>7541.79209608942</v>
          </cell>
          <cell r="K382">
            <v>8383.58795380798</v>
          </cell>
          <cell r="L382">
            <v>8910.39097684304</v>
          </cell>
          <cell r="M382">
            <v>10162.7435119187</v>
          </cell>
          <cell r="N382">
            <v>8710.84923345413</v>
          </cell>
          <cell r="O382">
            <v>8744.62978089985</v>
          </cell>
        </row>
        <row r="382">
          <cell r="Z382">
            <v>7197.33644869519</v>
          </cell>
          <cell r="AA382">
            <v>6390.8428170989</v>
          </cell>
          <cell r="AB382">
            <v>6433.97117449578</v>
          </cell>
          <cell r="AC382">
            <v>6369.1277841404</v>
          </cell>
          <cell r="AD382">
            <v>6176.79544124761</v>
          </cell>
          <cell r="AE382">
            <v>7414.78026289726</v>
          </cell>
          <cell r="AF382">
            <v>7070.19135043584</v>
          </cell>
          <cell r="AG382">
            <v>6286.03040284351</v>
          </cell>
          <cell r="AH382">
            <v>5214.95455300332</v>
          </cell>
          <cell r="AI382">
            <v>6205.81749621072</v>
          </cell>
          <cell r="AJ382">
            <v>6898.495230562</v>
          </cell>
          <cell r="AK382">
            <v>7331.97886094513</v>
          </cell>
          <cell r="AL382">
            <v>8362.48608980738</v>
          </cell>
          <cell r="AM382">
            <v>7167.7845120994</v>
          </cell>
          <cell r="AN382">
            <v>7195.58107685473</v>
          </cell>
        </row>
        <row r="382"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2">
          <cell r="BX382">
            <v>3.92928929746548</v>
          </cell>
          <cell r="BY382">
            <v>3.58435951887181</v>
          </cell>
          <cell r="BZ382">
            <v>3.50955931440412</v>
          </cell>
          <cell r="CA382">
            <v>3.48425751541617</v>
          </cell>
          <cell r="CB382">
            <v>3.38405344394879</v>
          </cell>
          <cell r="CC382">
            <v>4.24833334454472</v>
          </cell>
          <cell r="CD382">
            <v>3.90621625313165</v>
          </cell>
          <cell r="CE382">
            <v>3.43255409131654</v>
          </cell>
          <cell r="CF382">
            <v>2.95777907987731</v>
          </cell>
          <cell r="CG382">
            <v>3.40924018654209</v>
          </cell>
          <cell r="CH382">
            <v>3.94036969806134</v>
          </cell>
          <cell r="CI382">
            <v>3.9685425431239</v>
          </cell>
          <cell r="CJ382">
            <v>4.67625243674354</v>
          </cell>
          <cell r="CK382">
            <v>4.05656271286234</v>
          </cell>
          <cell r="CL382">
            <v>4.02348791108468</v>
          </cell>
          <cell r="CM382">
            <v>5.0183960771594</v>
          </cell>
          <cell r="CN382">
            <v>4.88487784521173</v>
          </cell>
          <cell r="CO382">
            <v>5.02265860387166</v>
          </cell>
          <cell r="CP382">
            <v>5.00814451423929</v>
          </cell>
          <cell r="CQ382">
            <v>5.00072694376482</v>
          </cell>
          <cell r="CR382">
            <v>4.78174964772407</v>
          </cell>
          <cell r="CS382">
            <v>4.9588619795278</v>
          </cell>
          <cell r="CT382">
            <v>5.01725556117178</v>
          </cell>
          <cell r="CU382">
            <v>4.83049826735189</v>
          </cell>
          <cell r="CV382">
            <v>4.98710527429597</v>
          </cell>
          <cell r="CW382">
            <v>4.79650093298234</v>
          </cell>
          <cell r="CX382">
            <v>5.0617104640752</v>
          </cell>
          <cell r="CY382">
            <v>4.89941916179949</v>
          </cell>
          <cell r="CZ382">
            <v>4.84098661270718</v>
          </cell>
          <cell r="DA382">
            <v>4.89970920608321</v>
          </cell>
        </row>
        <row r="383">
          <cell r="A383">
            <v>8685.33647315645</v>
          </cell>
          <cell r="B383">
            <v>7243.42990574189</v>
          </cell>
          <cell r="C383">
            <v>7590.02221079232</v>
          </cell>
          <cell r="D383">
            <v>6511.89642634794</v>
          </cell>
          <cell r="E383">
            <v>7216.3394902677</v>
          </cell>
          <cell r="F383">
            <v>8072.72961262572</v>
          </cell>
          <cell r="G383">
            <v>7656.27991012502</v>
          </cell>
          <cell r="H383">
            <v>7704.75430877446</v>
          </cell>
          <cell r="I383">
            <v>7632.55612424856</v>
          </cell>
          <cell r="J383">
            <v>8717.38851312233</v>
          </cell>
          <cell r="K383">
            <v>9263.61563318725</v>
          </cell>
          <cell r="L383">
            <v>8958.35338742649</v>
          </cell>
          <cell r="M383">
            <v>8369.56909983396</v>
          </cell>
          <cell r="N383">
            <v>7982.03952941228</v>
          </cell>
          <cell r="O383">
            <v>9742.28708155914</v>
          </cell>
        </row>
        <row r="383">
          <cell r="Z383">
            <v>7146.79115505445</v>
          </cell>
          <cell r="AA383">
            <v>5960.30803672475</v>
          </cell>
          <cell r="AB383">
            <v>6245.50399059482</v>
          </cell>
          <cell r="AC383">
            <v>5358.3604879663</v>
          </cell>
          <cell r="AD383">
            <v>5938.01649484885</v>
          </cell>
          <cell r="AE383">
            <v>6642.70322410345</v>
          </cell>
          <cell r="AF383">
            <v>6300.02461176002</v>
          </cell>
          <cell r="AG383">
            <v>6339.91211693442</v>
          </cell>
          <cell r="AH383">
            <v>6280.50332509596</v>
          </cell>
          <cell r="AI383">
            <v>7173.16540508351</v>
          </cell>
          <cell r="AJ383">
            <v>7622.63229245122</v>
          </cell>
          <cell r="AK383">
            <v>7371.44507308236</v>
          </cell>
          <cell r="AL383">
            <v>6886.9597164348</v>
          </cell>
          <cell r="AM383">
            <v>6568.07824134496</v>
          </cell>
          <cell r="AN383">
            <v>8016.51051282581</v>
          </cell>
        </row>
        <row r="383"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3">
          <cell r="BX383">
            <v>4.05838282830816</v>
          </cell>
          <cell r="BY383">
            <v>3.42247796663812</v>
          </cell>
          <cell r="BZ383">
            <v>3.46492500349024</v>
          </cell>
          <cell r="CA383">
            <v>3.09903852245936</v>
          </cell>
          <cell r="CB383">
            <v>3.41258635691424</v>
          </cell>
          <cell r="CC383">
            <v>3.64554909190027</v>
          </cell>
          <cell r="CD383">
            <v>3.53596248234985</v>
          </cell>
          <cell r="CE383">
            <v>3.49712641787391</v>
          </cell>
          <cell r="CF383">
            <v>3.53006859013858</v>
          </cell>
          <cell r="CG383">
            <v>3.97086210408321</v>
          </cell>
          <cell r="CH383">
            <v>4.20620989302389</v>
          </cell>
          <cell r="CI383">
            <v>4.06406867968608</v>
          </cell>
          <cell r="CJ383">
            <v>3.83143118849507</v>
          </cell>
          <cell r="CK383">
            <v>3.78822051293358</v>
          </cell>
          <cell r="CL383">
            <v>4.43411044471955</v>
          </cell>
          <cell r="CM383">
            <v>4.82464335382518</v>
          </cell>
          <cell r="CN383">
            <v>4.77128303489427</v>
          </cell>
          <cell r="CO383">
            <v>4.93833771871256</v>
          </cell>
          <cell r="CP383">
            <v>4.73709493659606</v>
          </cell>
          <cell r="CQ383">
            <v>4.76721660364432</v>
          </cell>
          <cell r="CR383">
            <v>4.99216618856871</v>
          </cell>
          <cell r="CS383">
            <v>4.88137006210873</v>
          </cell>
          <cell r="CT383">
            <v>4.9668270924951</v>
          </cell>
          <cell r="CU383">
            <v>4.87436943094778</v>
          </cell>
          <cell r="CV383">
            <v>4.94917915656764</v>
          </cell>
          <cell r="CW383">
            <v>4.96502186530063</v>
          </cell>
          <cell r="CX383">
            <v>4.96934021494268</v>
          </cell>
          <cell r="CY383">
            <v>4.92463047265743</v>
          </cell>
          <cell r="CZ383">
            <v>4.75018147606707</v>
          </cell>
          <cell r="DA383">
            <v>4.95320149885932</v>
          </cell>
        </row>
        <row r="384">
          <cell r="A384">
            <v>8940.2172220108</v>
          </cell>
          <cell r="B384">
            <v>7356.65396579743</v>
          </cell>
          <cell r="C384">
            <v>7543.87494986216</v>
          </cell>
          <cell r="D384">
            <v>9181.53404192143</v>
          </cell>
          <cell r="E384">
            <v>7649.44712702882</v>
          </cell>
          <cell r="F384">
            <v>7682.52425729513</v>
          </cell>
          <cell r="G384">
            <v>8280.0414550444</v>
          </cell>
          <cell r="H384">
            <v>7205.62599795725</v>
          </cell>
          <cell r="I384">
            <v>7863.07098509087</v>
          </cell>
          <cell r="J384">
            <v>7172.54493460789</v>
          </cell>
          <cell r="K384">
            <v>8780.57300968604</v>
          </cell>
          <cell r="L384">
            <v>7859.81476883801</v>
          </cell>
          <cell r="M384">
            <v>9396.4507482111</v>
          </cell>
          <cell r="N384">
            <v>9105.1108781058</v>
          </cell>
          <cell r="O384">
            <v>9725.71533147177</v>
          </cell>
        </row>
        <row r="384">
          <cell r="Z384">
            <v>7356.52159982603</v>
          </cell>
          <cell r="AA384">
            <v>6053.47526328474</v>
          </cell>
          <cell r="AB384">
            <v>6207.53138731515</v>
          </cell>
          <cell r="AC384">
            <v>7555.09086878106</v>
          </cell>
          <cell r="AD384">
            <v>6294.40220738371</v>
          </cell>
          <cell r="AE384">
            <v>6321.61996028856</v>
          </cell>
          <cell r="AF384">
            <v>6813.29125443653</v>
          </cell>
          <cell r="AG384">
            <v>5929.20082117625</v>
          </cell>
          <cell r="AH384">
            <v>6470.18412487477</v>
          </cell>
          <cell r="AI384">
            <v>5901.97983190592</v>
          </cell>
          <cell r="AJ384">
            <v>7225.15721939879</v>
          </cell>
          <cell r="AK384">
            <v>6467.50472407242</v>
          </cell>
          <cell r="AL384">
            <v>7731.93661567084</v>
          </cell>
          <cell r="AM384">
            <v>7492.20552255563</v>
          </cell>
          <cell r="AN384">
            <v>8002.87432989677</v>
          </cell>
        </row>
        <row r="384"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4">
          <cell r="BX384">
            <v>4.21053654431678</v>
          </cell>
          <cell r="BY384">
            <v>3.40509916740289</v>
          </cell>
          <cell r="BZ384">
            <v>3.4711123749348</v>
          </cell>
          <cell r="CA384">
            <v>4.18852205227905</v>
          </cell>
          <cell r="CB384">
            <v>3.52302728305267</v>
          </cell>
          <cell r="CC384">
            <v>3.49731179226513</v>
          </cell>
          <cell r="CD384">
            <v>3.74081170547182</v>
          </cell>
          <cell r="CE384">
            <v>3.37342875285604</v>
          </cell>
          <cell r="CF384">
            <v>3.74366634099538</v>
          </cell>
          <cell r="CG384">
            <v>3.2562617395764</v>
          </cell>
          <cell r="CH384">
            <v>4.04197466797913</v>
          </cell>
          <cell r="CI384">
            <v>3.59503232714102</v>
          </cell>
          <cell r="CJ384">
            <v>4.22571206707597</v>
          </cell>
          <cell r="CK384">
            <v>4.31664896744463</v>
          </cell>
          <cell r="CL384">
            <v>4.48117415300272</v>
          </cell>
          <cell r="CM384">
            <v>4.78676612493905</v>
          </cell>
          <cell r="CN384">
            <v>4.87059639666123</v>
          </cell>
          <cell r="CO384">
            <v>4.89956344557476</v>
          </cell>
          <cell r="CP384">
            <v>4.9418097443914</v>
          </cell>
          <cell r="CQ384">
            <v>4.89492024016725</v>
          </cell>
          <cell r="CR384">
            <v>4.9522341070137</v>
          </cell>
          <cell r="CS384">
            <v>4.98997352759393</v>
          </cell>
          <cell r="CT384">
            <v>4.81539318051073</v>
          </cell>
          <cell r="CU384">
            <v>4.73507258241897</v>
          </cell>
          <cell r="CV384">
            <v>4.96575799239954</v>
          </cell>
          <cell r="CW384">
            <v>4.89734669611896</v>
          </cell>
          <cell r="CX384">
            <v>4.92879880135801</v>
          </cell>
          <cell r="CY384">
            <v>5.01297477250915</v>
          </cell>
          <cell r="CZ384">
            <v>4.75521420147038</v>
          </cell>
          <cell r="DA384">
            <v>4.89284333681068</v>
          </cell>
        </row>
        <row r="385">
          <cell r="A385">
            <v>8904.41010089453</v>
          </cell>
          <cell r="B385">
            <v>8192.07977189552</v>
          </cell>
          <cell r="C385">
            <v>8126.62444412546</v>
          </cell>
          <cell r="D385">
            <v>8256.67899600245</v>
          </cell>
          <cell r="E385">
            <v>6819.43803855759</v>
          </cell>
          <cell r="F385">
            <v>8613.33001275008</v>
          </cell>
          <cell r="G385">
            <v>7589.34704986494</v>
          </cell>
          <cell r="H385">
            <v>6795.02311436837</v>
          </cell>
          <cell r="I385">
            <v>8243.35149636711</v>
          </cell>
          <cell r="J385">
            <v>8026.45111085144</v>
          </cell>
          <cell r="K385">
            <v>8290.63258358698</v>
          </cell>
          <cell r="L385">
            <v>9919.93836168308</v>
          </cell>
          <cell r="M385">
            <v>8478.64291583545</v>
          </cell>
          <cell r="N385">
            <v>9591.14508478508</v>
          </cell>
          <cell r="O385">
            <v>8330.98925514089</v>
          </cell>
        </row>
        <row r="385">
          <cell r="Z385">
            <v>7327.05745445035</v>
          </cell>
          <cell r="AA385">
            <v>6740.91135515974</v>
          </cell>
          <cell r="AB385">
            <v>6687.05097116609</v>
          </cell>
          <cell r="AC385">
            <v>6794.06728813915</v>
          </cell>
          <cell r="AD385">
            <v>5611.42330029881</v>
          </cell>
          <cell r="AE385">
            <v>7087.54012477721</v>
          </cell>
          <cell r="AF385">
            <v>6244.94842960315</v>
          </cell>
          <cell r="AG385">
            <v>5591.3333055374</v>
          </cell>
          <cell r="AH385">
            <v>6783.10065986779</v>
          </cell>
          <cell r="AI385">
            <v>6604.62262835775</v>
          </cell>
          <cell r="AJ385">
            <v>6822.00624020872</v>
          </cell>
          <cell r="AK385">
            <v>8162.6921376135</v>
          </cell>
          <cell r="AL385">
            <v>6976.71188503031</v>
          </cell>
          <cell r="AM385">
            <v>7892.14224119458</v>
          </cell>
          <cell r="AN385">
            <v>6855.21401565879</v>
          </cell>
        </row>
        <row r="385"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5">
          <cell r="BX385">
            <v>4.06215389700644</v>
          </cell>
          <cell r="BY385">
            <v>3.85455617923983</v>
          </cell>
          <cell r="BZ385">
            <v>3.81506832242963</v>
          </cell>
          <cell r="CA385">
            <v>3.77479533703339</v>
          </cell>
          <cell r="CB385">
            <v>3.08725274865883</v>
          </cell>
          <cell r="CC385">
            <v>3.89645374576204</v>
          </cell>
          <cell r="CD385">
            <v>3.45752251987469</v>
          </cell>
          <cell r="CE385">
            <v>3.15164911934361</v>
          </cell>
          <cell r="CF385">
            <v>3.81753370505506</v>
          </cell>
          <cell r="CG385">
            <v>3.78427858837034</v>
          </cell>
          <cell r="CH385">
            <v>3.7582608343298</v>
          </cell>
          <cell r="CI385">
            <v>4.5952254864225</v>
          </cell>
          <cell r="CJ385">
            <v>3.96406947936697</v>
          </cell>
          <cell r="CK385">
            <v>4.30507136568157</v>
          </cell>
          <cell r="CL385">
            <v>3.78382644278839</v>
          </cell>
          <cell r="CM385">
            <v>4.94174532062563</v>
          </cell>
          <cell r="CN385">
            <v>4.79127801731796</v>
          </cell>
          <cell r="CO385">
            <v>4.8021912175267</v>
          </cell>
          <cell r="CP385">
            <v>4.93109726998651</v>
          </cell>
          <cell r="CQ385">
            <v>4.97975505026299</v>
          </cell>
          <cell r="CR385">
            <v>4.98348483443294</v>
          </cell>
          <cell r="CS385">
            <v>4.94847037264055</v>
          </cell>
          <cell r="CT385">
            <v>4.86054151492105</v>
          </cell>
          <cell r="CU385">
            <v>4.86802183296697</v>
          </cell>
          <cell r="CV385">
            <v>4.7815867921714</v>
          </cell>
          <cell r="CW385">
            <v>4.97315883044594</v>
          </cell>
          <cell r="CX385">
            <v>4.86669047452148</v>
          </cell>
          <cell r="CY385">
            <v>4.82188297570449</v>
          </cell>
          <cell r="CZ385">
            <v>5.02252011023258</v>
          </cell>
          <cell r="DA385">
            <v>4.9636019373654</v>
          </cell>
        </row>
        <row r="386">
          <cell r="A386">
            <v>9484.60528928579</v>
          </cell>
          <cell r="B386">
            <v>8385.47660565205</v>
          </cell>
          <cell r="C386">
            <v>7381.05686647807</v>
          </cell>
          <cell r="D386">
            <v>8519.22994446981</v>
          </cell>
          <cell r="E386">
            <v>8017.21260715699</v>
          </cell>
          <cell r="F386">
            <v>7304.75034992843</v>
          </cell>
          <cell r="G386">
            <v>6884.16545131172</v>
          </cell>
          <cell r="H386">
            <v>8023.25760383743</v>
          </cell>
          <cell r="I386">
            <v>9106.80900216834</v>
          </cell>
          <cell r="J386">
            <v>8154.10826232304</v>
          </cell>
          <cell r="K386">
            <v>7298.85914920125</v>
          </cell>
          <cell r="L386">
            <v>8287.3439993451</v>
          </cell>
          <cell r="M386">
            <v>7980.69265778429</v>
          </cell>
          <cell r="N386">
            <v>9107.64132417856</v>
          </cell>
          <cell r="O386">
            <v>9776.39470744866</v>
          </cell>
        </row>
        <row r="386">
          <cell r="Z386">
            <v>7804.47520946945</v>
          </cell>
          <cell r="AA386">
            <v>6900.04932122226</v>
          </cell>
          <cell r="AB386">
            <v>6073.55536441624</v>
          </cell>
          <cell r="AC386">
            <v>7010.10921144944</v>
          </cell>
          <cell r="AD386">
            <v>6597.02065960346</v>
          </cell>
          <cell r="AE386">
            <v>6010.76600222682</v>
          </cell>
          <cell r="AF386">
            <v>5664.68471422222</v>
          </cell>
          <cell r="AG386">
            <v>6601.99482830052</v>
          </cell>
          <cell r="AH386">
            <v>7493.60283606994</v>
          </cell>
          <cell r="AI386">
            <v>6709.66622728295</v>
          </cell>
          <cell r="AJ386">
            <v>6005.91838562846</v>
          </cell>
          <cell r="AK386">
            <v>6819.3002051754</v>
          </cell>
          <cell r="AL386">
            <v>6566.96995840536</v>
          </cell>
          <cell r="AM386">
            <v>7494.28771818121</v>
          </cell>
          <cell r="AN386">
            <v>8044.5762164149</v>
          </cell>
        </row>
        <row r="386"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6">
          <cell r="BX386">
            <v>4.27182843170317</v>
          </cell>
          <cell r="BY386">
            <v>3.88533275189757</v>
          </cell>
          <cell r="BZ386">
            <v>3.37117553213931</v>
          </cell>
          <cell r="CA386">
            <v>4.01925042668055</v>
          </cell>
          <cell r="CB386">
            <v>3.61494870160481</v>
          </cell>
          <cell r="CC386">
            <v>3.3309368284831</v>
          </cell>
          <cell r="CD386">
            <v>3.17484682151397</v>
          </cell>
          <cell r="CE386">
            <v>3.67209592296524</v>
          </cell>
          <cell r="CF386">
            <v>4.07446385810327</v>
          </cell>
          <cell r="CG386">
            <v>3.74917611485916</v>
          </cell>
          <cell r="CH386">
            <v>3.51369982533419</v>
          </cell>
          <cell r="CI386">
            <v>3.72061220396359</v>
          </cell>
          <cell r="CJ386">
            <v>3.69242515561943</v>
          </cell>
          <cell r="CK386">
            <v>4.22697115428503</v>
          </cell>
          <cell r="CL386">
            <v>4.43699071742411</v>
          </cell>
          <cell r="CM386">
            <v>5.00537982819576</v>
          </cell>
          <cell r="CN386">
            <v>4.86554072014674</v>
          </cell>
          <cell r="CO386">
            <v>4.93592740932418</v>
          </cell>
          <cell r="CP386">
            <v>4.77844787525895</v>
          </cell>
          <cell r="CQ386">
            <v>4.99980240283059</v>
          </cell>
          <cell r="CR386">
            <v>4.94391004959251</v>
          </cell>
          <cell r="CS386">
            <v>4.88832533380406</v>
          </cell>
          <cell r="CT386">
            <v>4.92570386048934</v>
          </cell>
          <cell r="CU386">
            <v>5.03880251339768</v>
          </cell>
          <cell r="CV386">
            <v>4.90311648075942</v>
          </cell>
          <cell r="CW386">
            <v>4.68297570580464</v>
          </cell>
          <cell r="CX386">
            <v>5.0214892701936</v>
          </cell>
          <cell r="CY386">
            <v>4.87259666964348</v>
          </cell>
          <cell r="CZ386">
            <v>4.85744860063462</v>
          </cell>
          <cell r="DA386">
            <v>4.96731596776658</v>
          </cell>
        </row>
        <row r="387">
          <cell r="A387">
            <v>9245.72551922269</v>
          </cell>
          <cell r="B387">
            <v>6890.91070567466</v>
          </cell>
          <cell r="C387">
            <v>7043.0949515786</v>
          </cell>
          <cell r="D387">
            <v>6904.94895428976</v>
          </cell>
          <cell r="E387">
            <v>8106.63613967355</v>
          </cell>
          <cell r="F387">
            <v>6917.07882799808</v>
          </cell>
          <cell r="G387">
            <v>7544.48169684744</v>
          </cell>
          <cell r="H387">
            <v>7678.21098138874</v>
          </cell>
          <cell r="I387">
            <v>7586.20164399943</v>
          </cell>
          <cell r="J387">
            <v>8412.18235846488</v>
          </cell>
          <cell r="K387">
            <v>7453.89675228736</v>
          </cell>
          <cell r="L387">
            <v>9219.98849788269</v>
          </cell>
          <cell r="M387">
            <v>10281.2387288113</v>
          </cell>
          <cell r="N387">
            <v>8651.22487881857</v>
          </cell>
          <cell r="O387">
            <v>9177.53307882752</v>
          </cell>
        </row>
        <row r="387">
          <cell r="Z387">
            <v>7607.91128438896</v>
          </cell>
          <cell r="AA387">
            <v>5670.23509495515</v>
          </cell>
          <cell r="AB387">
            <v>5795.46098872754</v>
          </cell>
          <cell r="AC387">
            <v>5681.78656810129</v>
          </cell>
          <cell r="AD387">
            <v>6670.60345207423</v>
          </cell>
          <cell r="AE387">
            <v>5691.76772132413</v>
          </cell>
          <cell r="AF387">
            <v>6208.0306534059</v>
          </cell>
          <cell r="AG387">
            <v>6318.07075039988</v>
          </cell>
          <cell r="AH387">
            <v>6242.36020991953</v>
          </cell>
          <cell r="AI387">
            <v>6922.02434067967</v>
          </cell>
          <cell r="AJ387">
            <v>6133.49218473932</v>
          </cell>
          <cell r="AK387">
            <v>7586.73339254347</v>
          </cell>
          <cell r="AL387">
            <v>8459.99072542188</v>
          </cell>
          <cell r="AM387">
            <v>7118.72218599928</v>
          </cell>
          <cell r="AN387">
            <v>7551.79864772093</v>
          </cell>
        </row>
        <row r="387"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7">
          <cell r="BX387">
            <v>4.25868371817073</v>
          </cell>
          <cell r="BY387">
            <v>3.1855936464055</v>
          </cell>
          <cell r="BZ387">
            <v>3.28083032227156</v>
          </cell>
          <cell r="CA387">
            <v>3.15428611810679</v>
          </cell>
          <cell r="CB387">
            <v>3.71603199199366</v>
          </cell>
          <cell r="CC387">
            <v>3.07960461811234</v>
          </cell>
          <cell r="CD387">
            <v>3.4846274371819</v>
          </cell>
          <cell r="CE387">
            <v>3.51083006913416</v>
          </cell>
          <cell r="CF387">
            <v>3.46525584865307</v>
          </cell>
          <cell r="CG387">
            <v>3.9231073509925</v>
          </cell>
          <cell r="CH387">
            <v>3.52369329396013</v>
          </cell>
          <cell r="CI387">
            <v>4.20049003682693</v>
          </cell>
          <cell r="CJ387">
            <v>4.66196802140178</v>
          </cell>
          <cell r="CK387">
            <v>4.00218702170133</v>
          </cell>
          <cell r="CL387">
            <v>4.28371352137623</v>
          </cell>
          <cell r="CM387">
            <v>4.89437439813513</v>
          </cell>
          <cell r="CN387">
            <v>4.87660775210264</v>
          </cell>
          <cell r="CO387">
            <v>4.83962099587913</v>
          </cell>
          <cell r="CP387">
            <v>4.93504329026638</v>
          </cell>
          <cell r="CQ387">
            <v>4.91804858932037</v>
          </cell>
          <cell r="CR387">
            <v>5.06359942321741</v>
          </cell>
          <cell r="CS387">
            <v>4.88095311955965</v>
          </cell>
          <cell r="CT387">
            <v>4.93039609919851</v>
          </cell>
          <cell r="CU387">
            <v>4.93538067215244</v>
          </cell>
          <cell r="CV387">
            <v>4.83403806006982</v>
          </cell>
          <cell r="CW387">
            <v>4.76888502361185</v>
          </cell>
          <cell r="CX387">
            <v>4.94836810854021</v>
          </cell>
          <cell r="CY387">
            <v>4.97173225461304</v>
          </cell>
          <cell r="CZ387">
            <v>4.87317268009672</v>
          </cell>
          <cell r="DA387">
            <v>4.82988864815065</v>
          </cell>
        </row>
        <row r="388">
          <cell r="A388">
            <v>9729.09697361614</v>
          </cell>
          <cell r="B388">
            <v>7195.08437391032</v>
          </cell>
          <cell r="C388">
            <v>7175.92814522764</v>
          </cell>
          <cell r="D388">
            <v>8448.08756154141</v>
          </cell>
          <cell r="E388">
            <v>8583.03401402576</v>
          </cell>
          <cell r="F388">
            <v>8495.85605974004</v>
          </cell>
          <cell r="G388">
            <v>8083.6917284119</v>
          </cell>
          <cell r="H388">
            <v>8772.7938686088</v>
          </cell>
          <cell r="I388">
            <v>8543.06984886345</v>
          </cell>
          <cell r="J388">
            <v>6942.98866940704</v>
          </cell>
          <cell r="K388">
            <v>8153.69973005312</v>
          </cell>
          <cell r="L388">
            <v>9535.38008201731</v>
          </cell>
          <cell r="M388">
            <v>7969.88338043356</v>
          </cell>
          <cell r="N388">
            <v>8830.7039311513</v>
          </cell>
          <cell r="O388">
            <v>9363.19790995943</v>
          </cell>
        </row>
        <row r="388">
          <cell r="Z388">
            <v>8005.65693828985</v>
          </cell>
          <cell r="AA388">
            <v>5920.52657053192</v>
          </cell>
          <cell r="AB388">
            <v>5904.76373093017</v>
          </cell>
          <cell r="AC388">
            <v>6951.56919349693</v>
          </cell>
          <cell r="AD388">
            <v>7062.61084582692</v>
          </cell>
          <cell r="AE388">
            <v>6990.87584344323</v>
          </cell>
          <cell r="AF388">
            <v>6651.72347937893</v>
          </cell>
          <cell r="AG388">
            <v>7218.75609759809</v>
          </cell>
          <cell r="AH388">
            <v>7029.72604706478</v>
          </cell>
          <cell r="AI388">
            <v>5713.08781939779</v>
          </cell>
          <cell r="AJ388">
            <v>6709.33006358656</v>
          </cell>
          <cell r="AK388">
            <v>7846.25561034567</v>
          </cell>
          <cell r="AL388">
            <v>6558.07546732818</v>
          </cell>
          <cell r="AM388">
            <v>7266.4078062045</v>
          </cell>
          <cell r="AN388">
            <v>7704.57428019518</v>
          </cell>
        </row>
        <row r="388"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8">
          <cell r="BX388">
            <v>4.48330185266408</v>
          </cell>
          <cell r="BY388">
            <v>3.3761357496445</v>
          </cell>
          <cell r="BZ388">
            <v>3.32705688910847</v>
          </cell>
          <cell r="CA388">
            <v>3.86347660109547</v>
          </cell>
          <cell r="CB388">
            <v>3.95496415329556</v>
          </cell>
          <cell r="CC388">
            <v>3.9862769062375</v>
          </cell>
          <cell r="CD388">
            <v>3.67905229753003</v>
          </cell>
          <cell r="CE388">
            <v>4.0648255341923</v>
          </cell>
          <cell r="CF388">
            <v>4.06405892440935</v>
          </cell>
          <cell r="CG388">
            <v>3.31835491023989</v>
          </cell>
          <cell r="CH388">
            <v>3.80436357723144</v>
          </cell>
          <cell r="CI388">
            <v>4.38513676644407</v>
          </cell>
          <cell r="CJ388">
            <v>3.70101743519878</v>
          </cell>
          <cell r="CK388">
            <v>4.10389339895502</v>
          </cell>
          <cell r="CL388">
            <v>4.228262324192</v>
          </cell>
          <cell r="CM388">
            <v>4.89222171538882</v>
          </cell>
          <cell r="CN388">
            <v>4.80449304886255</v>
          </cell>
          <cell r="CO388">
            <v>4.86238601215974</v>
          </cell>
          <cell r="CP388">
            <v>4.92960020652805</v>
          </cell>
          <cell r="CQ388">
            <v>4.89248903547373</v>
          </cell>
          <cell r="CR388">
            <v>4.80475515201027</v>
          </cell>
          <cell r="CS388">
            <v>4.95342236796653</v>
          </cell>
          <cell r="CT388">
            <v>4.86550131110413</v>
          </cell>
          <cell r="CU388">
            <v>4.73898724768488</v>
          </cell>
          <cell r="CV388">
            <v>4.71688406424221</v>
          </cell>
          <cell r="CW388">
            <v>4.83174802524632</v>
          </cell>
          <cell r="CX388">
            <v>4.90214829279031</v>
          </cell>
          <cell r="CY388">
            <v>4.85470019043816</v>
          </cell>
          <cell r="CZ388">
            <v>4.85099505689166</v>
          </cell>
          <cell r="DA388">
            <v>4.99222164261059</v>
          </cell>
        </row>
        <row r="389">
          <cell r="A389">
            <v>8488.94935440751</v>
          </cell>
          <cell r="B389">
            <v>7168.85370749658</v>
          </cell>
          <cell r="C389">
            <v>7129.05553919869</v>
          </cell>
          <cell r="D389">
            <v>7811.33302357607</v>
          </cell>
          <cell r="E389">
            <v>8254.19037602785</v>
          </cell>
          <cell r="F389">
            <v>9002.01023137853</v>
          </cell>
          <cell r="G389">
            <v>7911.96708898622</v>
          </cell>
          <cell r="H389">
            <v>9288.4525184554</v>
          </cell>
          <cell r="I389">
            <v>8255.46766215606</v>
          </cell>
          <cell r="J389">
            <v>8258.24073845881</v>
          </cell>
          <cell r="K389">
            <v>8901.25877067815</v>
          </cell>
          <cell r="L389">
            <v>7688.53491736882</v>
          </cell>
          <cell r="M389">
            <v>8369.57449338198</v>
          </cell>
          <cell r="N389">
            <v>9490.88971981508</v>
          </cell>
          <cell r="O389">
            <v>9740.50612166599</v>
          </cell>
        </row>
        <row r="389">
          <cell r="Z389">
            <v>6985.19261162675</v>
          </cell>
          <cell r="AA389">
            <v>5898.94247931147</v>
          </cell>
          <cell r="AB389">
            <v>5866.19427225492</v>
          </cell>
          <cell r="AC389">
            <v>6427.61117368545</v>
          </cell>
          <cell r="AD389">
            <v>6792.0195094172</v>
          </cell>
          <cell r="AE389">
            <v>7407.3684189629</v>
          </cell>
          <cell r="AF389">
            <v>6510.41863322295</v>
          </cell>
          <cell r="AG389">
            <v>7643.06950090044</v>
          </cell>
          <cell r="AH389">
            <v>6793.07053343127</v>
          </cell>
          <cell r="AI389">
            <v>6795.35237907468</v>
          </cell>
          <cell r="AJ389">
            <v>7324.4643598723</v>
          </cell>
          <cell r="AK389">
            <v>6326.56587486349</v>
          </cell>
          <cell r="AL389">
            <v>6886.96415455432</v>
          </cell>
          <cell r="AM389">
            <v>7809.64639801927</v>
          </cell>
          <cell r="AN389">
            <v>8015.04503725658</v>
          </cell>
        </row>
        <row r="389"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89">
          <cell r="BX389">
            <v>3.91546910005499</v>
          </cell>
          <cell r="BY389">
            <v>3.35552874872486</v>
          </cell>
          <cell r="BZ389">
            <v>3.30040484329996</v>
          </cell>
          <cell r="CA389">
            <v>3.6063897495372</v>
          </cell>
          <cell r="CB389">
            <v>3.82587110453726</v>
          </cell>
          <cell r="CC389">
            <v>4.1115269927702</v>
          </cell>
          <cell r="CD389">
            <v>3.5917283969058</v>
          </cell>
          <cell r="CE389">
            <v>4.30468035627273</v>
          </cell>
          <cell r="CF389">
            <v>3.79717826625364</v>
          </cell>
          <cell r="CG389">
            <v>3.83162331852291</v>
          </cell>
          <cell r="CH389">
            <v>4.18250988602905</v>
          </cell>
          <cell r="CI389">
            <v>3.54380461366047</v>
          </cell>
          <cell r="CJ389">
            <v>3.78976432542777</v>
          </cell>
          <cell r="CK389">
            <v>4.44062671395148</v>
          </cell>
          <cell r="CL389">
            <v>4.62469567548837</v>
          </cell>
          <cell r="CM389">
            <v>4.88766825006691</v>
          </cell>
          <cell r="CN389">
            <v>4.81637543735262</v>
          </cell>
          <cell r="CO389">
            <v>4.86963445169227</v>
          </cell>
          <cell r="CP389">
            <v>4.88297018612458</v>
          </cell>
          <cell r="CQ389">
            <v>4.8638001961101</v>
          </cell>
          <cell r="CR389">
            <v>4.93591799047869</v>
          </cell>
          <cell r="CS389">
            <v>4.96606686464907</v>
          </cell>
          <cell r="CT389">
            <v>4.86445327126548</v>
          </cell>
          <cell r="CU389">
            <v>4.901311142484</v>
          </cell>
          <cell r="CV389">
            <v>4.85888153156553</v>
          </cell>
          <cell r="CW389">
            <v>4.79784296757222</v>
          </cell>
          <cell r="CX389">
            <v>4.8910871453218</v>
          </cell>
          <cell r="CY389">
            <v>4.978777919615</v>
          </cell>
          <cell r="CZ389">
            <v>4.81830446008898</v>
          </cell>
          <cell r="DA389">
            <v>4.74821026942799</v>
          </cell>
        </row>
        <row r="390">
          <cell r="A390">
            <v>8876.48122349645</v>
          </cell>
          <cell r="B390">
            <v>7097.84776655942</v>
          </cell>
          <cell r="C390">
            <v>8142.98935480469</v>
          </cell>
          <cell r="D390">
            <v>7302.64518927895</v>
          </cell>
          <cell r="E390">
            <v>7725.64360167373</v>
          </cell>
          <cell r="F390">
            <v>7388.71575888463</v>
          </cell>
          <cell r="G390">
            <v>7651.95118786659</v>
          </cell>
          <cell r="H390">
            <v>8300.52532354364</v>
          </cell>
          <cell r="I390">
            <v>9043.66481026018</v>
          </cell>
          <cell r="J390">
            <v>7384.7603144671</v>
          </cell>
          <cell r="K390">
            <v>7320.7429777491</v>
          </cell>
          <cell r="L390">
            <v>9624.4132929405</v>
          </cell>
          <cell r="M390">
            <v>9578.42868479101</v>
          </cell>
          <cell r="N390">
            <v>9582.6506829569</v>
          </cell>
          <cell r="O390">
            <v>8755.92990760017</v>
          </cell>
        </row>
        <row r="390">
          <cell r="Z390">
            <v>7304.07597819136</v>
          </cell>
          <cell r="AA390">
            <v>5840.51473362603</v>
          </cell>
          <cell r="AB390">
            <v>6700.51695481072</v>
          </cell>
          <cell r="AC390">
            <v>6009.03375574954</v>
          </cell>
          <cell r="AD390">
            <v>6357.10102080581</v>
          </cell>
          <cell r="AE390">
            <v>6079.85753873935</v>
          </cell>
          <cell r="AF390">
            <v>6296.46269173022</v>
          </cell>
          <cell r="AG390">
            <v>6830.14655194448</v>
          </cell>
          <cell r="AH390">
            <v>7441.64418672838</v>
          </cell>
          <cell r="AI390">
            <v>6076.60277304721</v>
          </cell>
          <cell r="AJ390">
            <v>6023.92565026212</v>
          </cell>
          <cell r="AK390">
            <v>7919.51722390533</v>
          </cell>
          <cell r="AL390">
            <v>7881.67846062803</v>
          </cell>
          <cell r="AM390">
            <v>7885.15256197597</v>
          </cell>
          <cell r="AN390">
            <v>7204.87946682528</v>
          </cell>
        </row>
        <row r="390"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0">
          <cell r="BX390">
            <v>4.1182698160038</v>
          </cell>
          <cell r="BY390">
            <v>3.32057939518634</v>
          </cell>
          <cell r="BZ390">
            <v>3.73383843296837</v>
          </cell>
          <cell r="CA390">
            <v>3.45082147181506</v>
          </cell>
          <cell r="CB390">
            <v>3.58864395729059</v>
          </cell>
          <cell r="CC390">
            <v>3.44536413583083</v>
          </cell>
          <cell r="CD390">
            <v>3.57468554474928</v>
          </cell>
          <cell r="CE390">
            <v>3.93372022686766</v>
          </cell>
          <cell r="CF390">
            <v>4.05598958359938</v>
          </cell>
          <cell r="CG390">
            <v>3.46131109381297</v>
          </cell>
          <cell r="CH390">
            <v>3.38759078715458</v>
          </cell>
          <cell r="CI390">
            <v>4.47353324196607</v>
          </cell>
          <cell r="CJ390">
            <v>4.37497036711589</v>
          </cell>
          <cell r="CK390">
            <v>4.38204717016746</v>
          </cell>
          <cell r="CL390">
            <v>3.93332198777197</v>
          </cell>
          <cell r="CM390">
            <v>4.85911995998261</v>
          </cell>
          <cell r="CN390">
            <v>4.81886090490978</v>
          </cell>
          <cell r="CO390">
            <v>4.91654393399059</v>
          </cell>
          <cell r="CP390">
            <v>4.77077887529095</v>
          </cell>
          <cell r="CQ390">
            <v>4.85328590207787</v>
          </cell>
          <cell r="CR390">
            <v>4.83465412799825</v>
          </cell>
          <cell r="CS390">
            <v>4.82576229464654</v>
          </cell>
          <cell r="CT390">
            <v>4.75700588757948</v>
          </cell>
          <cell r="CU390">
            <v>5.0266564656501</v>
          </cell>
          <cell r="CV390">
            <v>4.80980366232617</v>
          </cell>
          <cell r="CW390">
            <v>4.87187116983265</v>
          </cell>
          <cell r="CX390">
            <v>4.85015004677121</v>
          </cell>
          <cell r="CY390">
            <v>4.93572248636605</v>
          </cell>
          <cell r="CZ390">
            <v>4.92992358711149</v>
          </cell>
          <cell r="DA390">
            <v>5.01850493320601</v>
          </cell>
        </row>
        <row r="391">
          <cell r="A391">
            <v>8341.59080396381</v>
          </cell>
          <cell r="B391">
            <v>8226.24119895644</v>
          </cell>
          <cell r="C391">
            <v>7539.57729370197</v>
          </cell>
          <cell r="D391">
            <v>5645.37699698501</v>
          </cell>
          <cell r="E391">
            <v>8202.85374861106</v>
          </cell>
          <cell r="F391">
            <v>6338.14750308436</v>
          </cell>
          <cell r="G391">
            <v>7529.29017742786</v>
          </cell>
          <cell r="H391">
            <v>8414.13631018777</v>
          </cell>
          <cell r="I391">
            <v>6897.2707256076</v>
          </cell>
          <cell r="J391">
            <v>7233.31247149624</v>
          </cell>
          <cell r="K391">
            <v>7099.56981472795</v>
          </cell>
          <cell r="L391">
            <v>9459.33053318965</v>
          </cell>
          <cell r="M391">
            <v>8497.25146598701</v>
          </cell>
          <cell r="N391">
            <v>9320.92738060114</v>
          </cell>
          <cell r="O391">
            <v>11313.5917817641</v>
          </cell>
        </row>
        <row r="391">
          <cell r="Z391">
            <v>6863.93757583307</v>
          </cell>
          <cell r="AA391">
            <v>6769.02132942701</v>
          </cell>
          <cell r="AB391">
            <v>6203.99503024619</v>
          </cell>
          <cell r="AC391">
            <v>4645.33878609052</v>
          </cell>
          <cell r="AD391">
            <v>6749.7767988571</v>
          </cell>
          <cell r="AE391">
            <v>5215.38994539513</v>
          </cell>
          <cell r="AF391">
            <v>6195.53020314064</v>
          </cell>
          <cell r="AG391">
            <v>6923.63216381165</v>
          </cell>
          <cell r="AH391">
            <v>5675.46848278568</v>
          </cell>
          <cell r="AI391">
            <v>5951.98283368833</v>
          </cell>
          <cell r="AJ391">
            <v>5841.93173326185</v>
          </cell>
          <cell r="AK391">
            <v>7783.67769588177</v>
          </cell>
          <cell r="AL391">
            <v>6992.02406344074</v>
          </cell>
          <cell r="AM391">
            <v>7669.79167318036</v>
          </cell>
          <cell r="AN391">
            <v>9309.46980899445</v>
          </cell>
        </row>
        <row r="391"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1">
          <cell r="BX391">
            <v>3.8862221136856</v>
          </cell>
          <cell r="BY391">
            <v>3.73799992925099</v>
          </cell>
          <cell r="BZ391">
            <v>3.39215154618202</v>
          </cell>
          <cell r="CA391">
            <v>2.59543573989324</v>
          </cell>
          <cell r="CB391">
            <v>3.68971646611378</v>
          </cell>
          <cell r="CC391">
            <v>2.8573942639082</v>
          </cell>
          <cell r="CD391">
            <v>3.46781175520507</v>
          </cell>
          <cell r="CE391">
            <v>3.82022740486229</v>
          </cell>
          <cell r="CF391">
            <v>3.21549274302702</v>
          </cell>
          <cell r="CG391">
            <v>3.39841283082347</v>
          </cell>
          <cell r="CH391">
            <v>3.38748081275215</v>
          </cell>
          <cell r="CI391">
            <v>4.33356508984181</v>
          </cell>
          <cell r="CJ391">
            <v>3.92228143453316</v>
          </cell>
          <cell r="CK391">
            <v>4.44427422566751</v>
          </cell>
          <cell r="CL391">
            <v>5.15756735100164</v>
          </cell>
          <cell r="CM391">
            <v>4.8389690235964</v>
          </cell>
          <cell r="CN391">
            <v>4.9612799002793</v>
          </cell>
          <cell r="CO391">
            <v>5.01075686825953</v>
          </cell>
          <cell r="CP391">
            <v>4.90359109366881</v>
          </cell>
          <cell r="CQ391">
            <v>5.01191333935433</v>
          </cell>
          <cell r="CR391">
            <v>5.0006188354566</v>
          </cell>
          <cell r="CS391">
            <v>4.89474531758904</v>
          </cell>
          <cell r="CT391">
            <v>4.96537332284893</v>
          </cell>
          <cell r="CU391">
            <v>4.8357219134393</v>
          </cell>
          <cell r="CV391">
            <v>4.79835826188495</v>
          </cell>
          <cell r="CW391">
            <v>4.7248363325465</v>
          </cell>
          <cell r="CX391">
            <v>4.92092398064275</v>
          </cell>
          <cell r="CY391">
            <v>4.88395099396446</v>
          </cell>
          <cell r="CZ391">
            <v>4.72813485503832</v>
          </cell>
          <cell r="DA391">
            <v>4.94523774508107</v>
          </cell>
        </row>
        <row r="392">
          <cell r="A392">
            <v>8645.83675871274</v>
          </cell>
          <cell r="B392">
            <v>8678.66011453756</v>
          </cell>
          <cell r="C392">
            <v>6670.32864816671</v>
          </cell>
          <cell r="D392">
            <v>7615.56901392419</v>
          </cell>
          <cell r="E392">
            <v>7302.43375286444</v>
          </cell>
          <cell r="F392">
            <v>6602.25729195735</v>
          </cell>
          <cell r="G392">
            <v>9376.62514411851</v>
          </cell>
          <cell r="H392">
            <v>8527.43869933029</v>
          </cell>
          <cell r="I392">
            <v>7075.78654194449</v>
          </cell>
          <cell r="J392">
            <v>7676.16008748362</v>
          </cell>
          <cell r="K392">
            <v>6019.62729621334</v>
          </cell>
          <cell r="L392">
            <v>8660.58310087618</v>
          </cell>
          <cell r="M392">
            <v>8154.45090672674</v>
          </cell>
          <cell r="N392">
            <v>7649.96207331448</v>
          </cell>
          <cell r="O392">
            <v>9231.84602070018</v>
          </cell>
        </row>
        <row r="392">
          <cell r="Z392">
            <v>7114.28853288363</v>
          </cell>
          <cell r="AA392">
            <v>7141.29746567662</v>
          </cell>
          <cell r="AB392">
            <v>5488.72757334861</v>
          </cell>
          <cell r="AC392">
            <v>6266.52536002905</v>
          </cell>
          <cell r="AD392">
            <v>6008.85977378559</v>
          </cell>
          <cell r="AE392">
            <v>5432.71457166776</v>
          </cell>
          <cell r="AF392">
            <v>7715.6229757318</v>
          </cell>
          <cell r="AG392">
            <v>7016.86384402035</v>
          </cell>
          <cell r="AH392">
            <v>5822.36149737146</v>
          </cell>
          <cell r="AI392">
            <v>6316.38315770081</v>
          </cell>
          <cell r="AJ392">
            <v>4953.29331802698</v>
          </cell>
          <cell r="AK392">
            <v>7126.42266586383</v>
          </cell>
          <cell r="AL392">
            <v>6709.94817467801</v>
          </cell>
          <cell r="AM392">
            <v>6294.82593461305</v>
          </cell>
          <cell r="AN392">
            <v>7596.49043989043</v>
          </cell>
        </row>
        <row r="392"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2">
          <cell r="BX392">
            <v>4.05520029281751</v>
          </cell>
          <cell r="BY392">
            <v>3.97379845832747</v>
          </cell>
          <cell r="BZ392">
            <v>3.09641886083186</v>
          </cell>
          <cell r="CA392">
            <v>3.512986297204</v>
          </cell>
          <cell r="CB392">
            <v>3.33979946061189</v>
          </cell>
          <cell r="CC392">
            <v>3.03442550781214</v>
          </cell>
          <cell r="CD392">
            <v>4.23524061305905</v>
          </cell>
          <cell r="CE392">
            <v>3.90908923144708</v>
          </cell>
          <cell r="CF392">
            <v>3.25539107300618</v>
          </cell>
          <cell r="CG392">
            <v>3.50944469334024</v>
          </cell>
          <cell r="CH392">
            <v>2.74855470285185</v>
          </cell>
          <cell r="CI392">
            <v>3.95487277601586</v>
          </cell>
          <cell r="CJ392">
            <v>3.73800769554087</v>
          </cell>
          <cell r="CK392">
            <v>3.65630482592411</v>
          </cell>
          <cell r="CL392">
            <v>4.09210473511341</v>
          </cell>
          <cell r="CM392">
            <v>4.80647071723623</v>
          </cell>
          <cell r="CN392">
            <v>4.92355078932088</v>
          </cell>
          <cell r="CO392">
            <v>4.85645207120212</v>
          </cell>
          <cell r="CP392">
            <v>4.88717039513678</v>
          </cell>
          <cell r="CQ392">
            <v>4.92922695250829</v>
          </cell>
          <cell r="CR392">
            <v>4.90509635945889</v>
          </cell>
          <cell r="CS392">
            <v>4.99114336479895</v>
          </cell>
          <cell r="CT392">
            <v>4.91784233256012</v>
          </cell>
          <cell r="CU392">
            <v>4.90007958415078</v>
          </cell>
          <cell r="CV392">
            <v>4.93102494790873</v>
          </cell>
          <cell r="CW392">
            <v>4.93738276725974</v>
          </cell>
          <cell r="CX392">
            <v>4.93680751965171</v>
          </cell>
          <cell r="CY392">
            <v>4.91797266190274</v>
          </cell>
          <cell r="CZ392">
            <v>4.71681089845561</v>
          </cell>
          <cell r="DA392">
            <v>5.08596527270104</v>
          </cell>
        </row>
        <row r="393">
          <cell r="A393">
            <v>9279.54845487395</v>
          </cell>
          <cell r="B393">
            <v>8851.59043275747</v>
          </cell>
          <cell r="C393">
            <v>6360.46811131098</v>
          </cell>
          <cell r="D393">
            <v>7639.94920419708</v>
          </cell>
          <cell r="E393">
            <v>7915.168038281</v>
          </cell>
          <cell r="F393">
            <v>8724.45384851049</v>
          </cell>
          <cell r="G393">
            <v>7396.16785834648</v>
          </cell>
          <cell r="H393">
            <v>7673.77499906929</v>
          </cell>
          <cell r="I393">
            <v>7002.42384051039</v>
          </cell>
          <cell r="J393">
            <v>7482.14092992849</v>
          </cell>
          <cell r="K393">
            <v>7420.84724276527</v>
          </cell>
          <cell r="L393">
            <v>7361.49355775618</v>
          </cell>
          <cell r="M393">
            <v>8350.44572904049</v>
          </cell>
          <cell r="N393">
            <v>9597.53807877208</v>
          </cell>
          <cell r="O393">
            <v>9034.88902545238</v>
          </cell>
        </row>
        <row r="393">
          <cell r="Z393">
            <v>7635.74272858199</v>
          </cell>
          <cell r="AA393">
            <v>7283.59441324043</v>
          </cell>
          <cell r="AB393">
            <v>5233.75661730732</v>
          </cell>
          <cell r="AC393">
            <v>6286.58677373931</v>
          </cell>
          <cell r="AD393">
            <v>6513.05255721408</v>
          </cell>
          <cell r="AE393">
            <v>7178.97916677434</v>
          </cell>
          <cell r="AF393">
            <v>6085.98955201081</v>
          </cell>
          <cell r="AG393">
            <v>6314.42057066273</v>
          </cell>
          <cell r="AH393">
            <v>5761.99447447712</v>
          </cell>
          <cell r="AI393">
            <v>6156.73310805544</v>
          </cell>
          <cell r="AJ393">
            <v>6106.29715976113</v>
          </cell>
          <cell r="AK393">
            <v>6057.45755609651</v>
          </cell>
          <cell r="AL393">
            <v>6871.22391418189</v>
          </cell>
          <cell r="AM393">
            <v>7897.40276196103</v>
          </cell>
          <cell r="AN393">
            <v>7434.4229695151</v>
          </cell>
        </row>
        <row r="393"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3">
          <cell r="BX393">
            <v>4.27608129926496</v>
          </cell>
          <cell r="BY393">
            <v>4.11758812210699</v>
          </cell>
          <cell r="BZ393">
            <v>2.96717622104015</v>
          </cell>
          <cell r="CA393">
            <v>3.4735183724112</v>
          </cell>
          <cell r="CB393">
            <v>3.53063591819895</v>
          </cell>
          <cell r="CC393">
            <v>3.89700228072776</v>
          </cell>
          <cell r="CD393">
            <v>3.43264102221935</v>
          </cell>
          <cell r="CE393">
            <v>3.61629242859103</v>
          </cell>
          <cell r="CF393">
            <v>3.27724943984963</v>
          </cell>
          <cell r="CG393">
            <v>3.41166522556881</v>
          </cell>
          <cell r="CH393">
            <v>3.35503874422266</v>
          </cell>
          <cell r="CI393">
            <v>3.32991665034561</v>
          </cell>
          <cell r="CJ393">
            <v>3.82312994447007</v>
          </cell>
          <cell r="CK393">
            <v>4.40871727954027</v>
          </cell>
          <cell r="CL393">
            <v>4.19579315975479</v>
          </cell>
          <cell r="CM393">
            <v>4.89229311322998</v>
          </cell>
          <cell r="CN393">
            <v>4.84629656857204</v>
          </cell>
          <cell r="CO393">
            <v>4.8325607100184</v>
          </cell>
          <cell r="CP393">
            <v>4.95852434358911</v>
          </cell>
          <cell r="CQ393">
            <v>5.05404126118682</v>
          </cell>
          <cell r="CR393">
            <v>5.04706814533383</v>
          </cell>
          <cell r="CS393">
            <v>4.85746801666181</v>
          </cell>
          <cell r="CT393">
            <v>4.78384498128588</v>
          </cell>
          <cell r="CU393">
            <v>4.81693155226186</v>
          </cell>
          <cell r="CV393">
            <v>4.94414335071977</v>
          </cell>
          <cell r="CW393">
            <v>4.98640478844774</v>
          </cell>
          <cell r="CX393">
            <v>4.98384069900649</v>
          </cell>
          <cell r="CY393">
            <v>4.92404685982182</v>
          </cell>
          <cell r="CZ393">
            <v>4.90771317911314</v>
          </cell>
          <cell r="DA393">
            <v>4.85445333760231</v>
          </cell>
        </row>
        <row r="394">
          <cell r="A394">
            <v>9009.05400192736</v>
          </cell>
          <cell r="B394">
            <v>7845.37562242532</v>
          </cell>
          <cell r="C394">
            <v>6802.35220982699</v>
          </cell>
          <cell r="D394">
            <v>6733.75608048809</v>
          </cell>
          <cell r="E394">
            <v>6917.95030832465</v>
          </cell>
          <cell r="F394">
            <v>7986.3310050081</v>
          </cell>
          <cell r="G394">
            <v>8127.91357847688</v>
          </cell>
          <cell r="H394">
            <v>6833.49313486136</v>
          </cell>
          <cell r="I394">
            <v>8502.98024863102</v>
          </cell>
          <cell r="J394">
            <v>7582.913739062</v>
          </cell>
          <cell r="K394">
            <v>9040.51321190734</v>
          </cell>
          <cell r="L394">
            <v>9975.55928291097</v>
          </cell>
          <cell r="M394">
            <v>9458.08766078052</v>
          </cell>
          <cell r="N394">
            <v>9105.18013632436</v>
          </cell>
          <cell r="O394">
            <v>8472.83975554858</v>
          </cell>
        </row>
        <row r="394">
          <cell r="Z394">
            <v>7413.16443587165</v>
          </cell>
          <cell r="AA394">
            <v>6455.62336930998</v>
          </cell>
          <cell r="AB394">
            <v>5597.36410408621</v>
          </cell>
          <cell r="AC394">
            <v>5540.91928908734</v>
          </cell>
          <cell r="AD394">
            <v>5692.48482513571</v>
          </cell>
          <cell r="AE394">
            <v>6571.60951269238</v>
          </cell>
          <cell r="AF394">
            <v>6688.11174457526</v>
          </cell>
          <cell r="AG394">
            <v>5622.98863668592</v>
          </cell>
          <cell r="AH394">
            <v>6996.73803315924</v>
          </cell>
          <cell r="AI394">
            <v>6239.65473385673</v>
          </cell>
          <cell r="AJ394">
            <v>7439.05087151232</v>
          </cell>
          <cell r="AK394">
            <v>8208.46020993817</v>
          </cell>
          <cell r="AL394">
            <v>7782.65498944226</v>
          </cell>
          <cell r="AM394">
            <v>7492.26251217547</v>
          </cell>
          <cell r="AN394">
            <v>6971.93671313712</v>
          </cell>
        </row>
        <row r="394"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4">
          <cell r="BX394">
            <v>4.1438321349241</v>
          </cell>
          <cell r="BY394">
            <v>3.45243964386076</v>
          </cell>
          <cell r="BZ394">
            <v>3.22884019451428</v>
          </cell>
          <cell r="CA394">
            <v>3.27191983719069</v>
          </cell>
          <cell r="CB394">
            <v>3.13714232439175</v>
          </cell>
          <cell r="CC394">
            <v>3.61537043421672</v>
          </cell>
          <cell r="CD394">
            <v>3.75269836414522</v>
          </cell>
          <cell r="CE394">
            <v>3.19157020972735</v>
          </cell>
          <cell r="CF394">
            <v>3.91534878496764</v>
          </cell>
          <cell r="CG394">
            <v>3.46136823779203</v>
          </cell>
          <cell r="CH394">
            <v>4.09008213259941</v>
          </cell>
          <cell r="CI394">
            <v>4.49616850058057</v>
          </cell>
          <cell r="CJ394">
            <v>4.29725846268814</v>
          </cell>
          <cell r="CK394">
            <v>4.22678008059683</v>
          </cell>
          <cell r="CL394">
            <v>4.00310027169658</v>
          </cell>
          <cell r="CM394">
            <v>4.90126986061063</v>
          </cell>
          <cell r="CN394">
            <v>5.12293948409019</v>
          </cell>
          <cell r="CO394">
            <v>4.74945899981</v>
          </cell>
          <cell r="CP394">
            <v>4.6396615893421</v>
          </cell>
          <cell r="CQ394">
            <v>4.97135520907936</v>
          </cell>
          <cell r="CR394">
            <v>4.97996262109596</v>
          </cell>
          <cell r="CS394">
            <v>4.88277821522376</v>
          </cell>
          <cell r="CT394">
            <v>4.82691819617013</v>
          </cell>
          <cell r="CU394">
            <v>4.89589723651787</v>
          </cell>
          <cell r="CV394">
            <v>4.93878238370399</v>
          </cell>
          <cell r="CW394">
            <v>4.98302005462705</v>
          </cell>
          <cell r="CX394">
            <v>5.00179921618118</v>
          </cell>
          <cell r="CY394">
            <v>4.96184779713948</v>
          </cell>
          <cell r="CZ394">
            <v>4.85635548036403</v>
          </cell>
          <cell r="DA394">
            <v>4.77160080385717</v>
          </cell>
        </row>
        <row r="395">
          <cell r="A395">
            <v>8661.72140364014</v>
          </cell>
          <cell r="B395">
            <v>7414.70570863576</v>
          </cell>
          <cell r="C395">
            <v>5797.67339950316</v>
          </cell>
          <cell r="D395">
            <v>7963.97493933313</v>
          </cell>
          <cell r="E395">
            <v>8455.89327567585</v>
          </cell>
          <cell r="F395">
            <v>8661.66953419522</v>
          </cell>
          <cell r="G395">
            <v>7568.57122223548</v>
          </cell>
          <cell r="H395">
            <v>7573.98285649079</v>
          </cell>
          <cell r="I395">
            <v>7773.14253393077</v>
          </cell>
          <cell r="J395">
            <v>8154.18754400937</v>
          </cell>
          <cell r="K395">
            <v>7718.23723971636</v>
          </cell>
          <cell r="L395">
            <v>8302.13388923686</v>
          </cell>
          <cell r="M395">
            <v>8949.90613789993</v>
          </cell>
          <cell r="N395">
            <v>8153.3513239477</v>
          </cell>
          <cell r="O395">
            <v>8620.06967632879</v>
          </cell>
        </row>
        <row r="395">
          <cell r="Z395">
            <v>7127.35932642389</v>
          </cell>
          <cell r="AA395">
            <v>6101.24355453457</v>
          </cell>
          <cell r="AB395">
            <v>4770.65696873403</v>
          </cell>
          <cell r="AC395">
            <v>6553.21366436554</v>
          </cell>
          <cell r="AD395">
            <v>6957.99218112756</v>
          </cell>
          <cell r="AE395">
            <v>7127.31664528064</v>
          </cell>
          <cell r="AF395">
            <v>6227.85289143948</v>
          </cell>
          <cell r="AG395">
            <v>6232.30589334099</v>
          </cell>
          <cell r="AH395">
            <v>6396.1858564916</v>
          </cell>
          <cell r="AI395">
            <v>6709.73146478486</v>
          </cell>
          <cell r="AJ395">
            <v>6351.0066429666</v>
          </cell>
          <cell r="AK395">
            <v>6831.4701717149</v>
          </cell>
          <cell r="AL395">
            <v>7364.49419347194</v>
          </cell>
          <cell r="AM395">
            <v>6709.04337513411</v>
          </cell>
          <cell r="AN395">
            <v>7093.0859050934</v>
          </cell>
        </row>
        <row r="395"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5">
          <cell r="BX395">
            <v>4.00545011775532</v>
          </cell>
          <cell r="BY395">
            <v>3.41434567506488</v>
          </cell>
          <cell r="BZ395">
            <v>2.65925409784736</v>
          </cell>
          <cell r="CA395">
            <v>3.71251360374004</v>
          </cell>
          <cell r="CB395">
            <v>3.8614168605762</v>
          </cell>
          <cell r="CC395">
            <v>4.02856169850049</v>
          </cell>
          <cell r="CD395">
            <v>3.44914745181431</v>
          </cell>
          <cell r="CE395">
            <v>3.45548489791391</v>
          </cell>
          <cell r="CF395">
            <v>3.50939894143102</v>
          </cell>
          <cell r="CG395">
            <v>3.646010388111</v>
          </cell>
          <cell r="CH395">
            <v>3.49766792624958</v>
          </cell>
          <cell r="CI395">
            <v>3.79222060068617</v>
          </cell>
          <cell r="CJ395">
            <v>4.14815479952794</v>
          </cell>
          <cell r="CK395">
            <v>3.68731447739412</v>
          </cell>
          <cell r="CL395">
            <v>4.0056057591172</v>
          </cell>
          <cell r="CM395">
            <v>4.87511048175509</v>
          </cell>
          <cell r="CN395">
            <v>4.8957362132147</v>
          </cell>
          <cell r="CO395">
            <v>4.91502225214394</v>
          </cell>
          <cell r="CP395">
            <v>4.83607925941888</v>
          </cell>
          <cell r="CQ395">
            <v>4.93678692701861</v>
          </cell>
          <cell r="CR395">
            <v>4.84711328260044</v>
          </cell>
          <cell r="CS395">
            <v>4.9469067066132</v>
          </cell>
          <cell r="CT395">
            <v>4.941364575778</v>
          </cell>
          <cell r="CU395">
            <v>4.9933897968165</v>
          </cell>
          <cell r="CV395">
            <v>5.04190168817417</v>
          </cell>
          <cell r="CW395">
            <v>4.97474848007252</v>
          </cell>
          <cell r="CX395">
            <v>4.93546093585611</v>
          </cell>
          <cell r="CY395">
            <v>4.86401723068945</v>
          </cell>
          <cell r="CZ395">
            <v>4.98491269634863</v>
          </cell>
          <cell r="DA395">
            <v>4.85147896158207</v>
          </cell>
        </row>
        <row r="396">
          <cell r="A396">
            <v>8859.66741428358</v>
          </cell>
          <cell r="B396">
            <v>9059.08009143699</v>
          </cell>
          <cell r="C396">
            <v>7285.15609878295</v>
          </cell>
          <cell r="D396">
            <v>7923.88245624313</v>
          </cell>
          <cell r="E396">
            <v>7777.07638560296</v>
          </cell>
          <cell r="F396">
            <v>6594.1159327904</v>
          </cell>
          <cell r="G396">
            <v>7465.84550646393</v>
          </cell>
          <cell r="H396">
            <v>6744.42427603823</v>
          </cell>
          <cell r="I396">
            <v>7670.24533111093</v>
          </cell>
          <cell r="J396">
            <v>8605.57521443459</v>
          </cell>
          <cell r="K396">
            <v>8493.06584474891</v>
          </cell>
          <cell r="L396">
            <v>8374.91911045424</v>
          </cell>
          <cell r="M396">
            <v>9071.49595511474</v>
          </cell>
          <cell r="N396">
            <v>9411.00517861473</v>
          </cell>
          <cell r="O396">
            <v>9250.84263634341</v>
          </cell>
        </row>
        <row r="396">
          <cell r="Z396">
            <v>7290.24061518192</v>
          </cell>
          <cell r="AA396">
            <v>7454.32876095387</v>
          </cell>
          <cell r="AB396">
            <v>5994.64273271283</v>
          </cell>
          <cell r="AC396">
            <v>6520.22327828006</v>
          </cell>
          <cell r="AD396">
            <v>6399.42285443901</v>
          </cell>
          <cell r="AE396">
            <v>5426.01539612467</v>
          </cell>
          <cell r="AF396">
            <v>6143.32430246175</v>
          </cell>
          <cell r="AG396">
            <v>5549.69768999717</v>
          </cell>
          <cell r="AH396">
            <v>6311.51615817128</v>
          </cell>
          <cell r="AI396">
            <v>7081.15903359189</v>
          </cell>
          <cell r="AJ396">
            <v>6988.57989510767</v>
          </cell>
          <cell r="AK396">
            <v>6891.36201088806</v>
          </cell>
          <cell r="AL396">
            <v>7464.54524306584</v>
          </cell>
          <cell r="AM396">
            <v>7743.91283268869</v>
          </cell>
          <cell r="AN396">
            <v>7612.12194076258</v>
          </cell>
        </row>
        <row r="396"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6">
          <cell r="BX396">
            <v>4.05780351635961</v>
          </cell>
          <cell r="BY396">
            <v>4.16401577697315</v>
          </cell>
          <cell r="BZ396">
            <v>3.38338342962922</v>
          </cell>
          <cell r="CA396">
            <v>3.83517216408761</v>
          </cell>
          <cell r="CB396">
            <v>3.53375081169829</v>
          </cell>
          <cell r="CC396">
            <v>3.02775911223447</v>
          </cell>
          <cell r="CD396">
            <v>3.4518253038296</v>
          </cell>
          <cell r="CE396">
            <v>3.06529120546045</v>
          </cell>
          <cell r="CF396">
            <v>3.57568871394677</v>
          </cell>
          <cell r="CG396">
            <v>3.97621411577631</v>
          </cell>
          <cell r="CH396">
            <v>3.89127865776119</v>
          </cell>
          <cell r="CI396">
            <v>3.79703434663286</v>
          </cell>
          <cell r="CJ396">
            <v>4.14693010529474</v>
          </cell>
          <cell r="CK396">
            <v>4.27266239238778</v>
          </cell>
          <cell r="CL396">
            <v>4.22402034529255</v>
          </cell>
          <cell r="CM396">
            <v>4.92218558115924</v>
          </cell>
          <cell r="CN396">
            <v>4.90459681639506</v>
          </cell>
          <cell r="CO396">
            <v>4.85421740141378</v>
          </cell>
          <cell r="CP396">
            <v>4.65784185315581</v>
          </cell>
          <cell r="CQ396">
            <v>4.96148887934782</v>
          </cell>
          <cell r="CR396">
            <v>4.90983432128131</v>
          </cell>
          <cell r="CS396">
            <v>4.87597836064401</v>
          </cell>
          <cell r="CT396">
            <v>4.96026321361783</v>
          </cell>
          <cell r="CU396">
            <v>4.83594252022958</v>
          </cell>
          <cell r="CV396">
            <v>4.87912248776956</v>
          </cell>
          <cell r="CW396">
            <v>4.92043770624939</v>
          </cell>
          <cell r="CX396">
            <v>4.97241850924778</v>
          </cell>
          <cell r="CY396">
            <v>4.93155379180387</v>
          </cell>
          <cell r="CZ396">
            <v>4.96556891071287</v>
          </cell>
          <cell r="DA396">
            <v>4.93726992297064</v>
          </cell>
        </row>
        <row r="397">
          <cell r="A397">
            <v>9384.3081138314</v>
          </cell>
          <cell r="B397">
            <v>8369.75042992593</v>
          </cell>
          <cell r="C397">
            <v>6588.50288179117</v>
          </cell>
          <cell r="D397">
            <v>8520.48971713637</v>
          </cell>
          <cell r="E397">
            <v>7380.28230945271</v>
          </cell>
          <cell r="F397">
            <v>7417.95134412585</v>
          </cell>
          <cell r="G397">
            <v>8059.53438085924</v>
          </cell>
          <cell r="H397">
            <v>7347.82138437298</v>
          </cell>
          <cell r="I397">
            <v>7758.80435371828</v>
          </cell>
          <cell r="J397">
            <v>7477.26030413997</v>
          </cell>
          <cell r="K397">
            <v>7210.16684156268</v>
          </cell>
          <cell r="L397">
            <v>7368.38743162417</v>
          </cell>
          <cell r="M397">
            <v>8143.22463760521</v>
          </cell>
          <cell r="N397">
            <v>8212.44065181469</v>
          </cell>
          <cell r="O397">
            <v>8208.41798167892</v>
          </cell>
        </row>
        <row r="397">
          <cell r="Z397">
            <v>7721.94496223841</v>
          </cell>
          <cell r="AA397">
            <v>6887.1089251962</v>
          </cell>
          <cell r="AB397">
            <v>5421.39665701674</v>
          </cell>
          <cell r="AC397">
            <v>7011.1458243865</v>
          </cell>
          <cell r="AD397">
            <v>6072.91801463537</v>
          </cell>
          <cell r="AE397">
            <v>6103.9142488807</v>
          </cell>
          <cell r="AF397">
            <v>6631.84543339275</v>
          </cell>
          <cell r="AG397">
            <v>6046.20731056976</v>
          </cell>
          <cell r="AH397">
            <v>6384.38758248818</v>
          </cell>
          <cell r="AI397">
            <v>6152.71705026375</v>
          </cell>
          <cell r="AJ397">
            <v>5932.93728677158</v>
          </cell>
          <cell r="AK397">
            <v>6063.13022945075</v>
          </cell>
          <cell r="AL397">
            <v>6700.71055894371</v>
          </cell>
          <cell r="AM397">
            <v>6757.66545063609</v>
          </cell>
          <cell r="AN397">
            <v>6754.35536778151</v>
          </cell>
        </row>
        <row r="397"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7">
          <cell r="BX397">
            <v>4.30691637066823</v>
          </cell>
          <cell r="BY397">
            <v>3.90532702906841</v>
          </cell>
          <cell r="BZ397">
            <v>3.08724546621537</v>
          </cell>
          <cell r="CA397">
            <v>3.93540330935959</v>
          </cell>
          <cell r="CB397">
            <v>3.40088850809796</v>
          </cell>
          <cell r="CC397">
            <v>3.53706033571142</v>
          </cell>
          <cell r="CD397">
            <v>3.69617118878273</v>
          </cell>
          <cell r="CE397">
            <v>3.36037991791524</v>
          </cell>
          <cell r="CF397">
            <v>3.60331537234413</v>
          </cell>
          <cell r="CG397">
            <v>3.38140669843319</v>
          </cell>
          <cell r="CH397">
            <v>3.27068476491858</v>
          </cell>
          <cell r="CI397">
            <v>3.3896555411665</v>
          </cell>
          <cell r="CJ397">
            <v>3.79815205915663</v>
          </cell>
          <cell r="CK397">
            <v>3.85278469464427</v>
          </cell>
          <cell r="CL397">
            <v>3.70816039545848</v>
          </cell>
          <cell r="CM397">
            <v>4.91210225005862</v>
          </cell>
          <cell r="CN397">
            <v>4.83155224528816</v>
          </cell>
          <cell r="CO397">
            <v>4.81113072757432</v>
          </cell>
          <cell r="CP397">
            <v>4.88097843777926</v>
          </cell>
          <cell r="CQ397">
            <v>4.89228962000038</v>
          </cell>
          <cell r="CR397">
            <v>4.72795235292358</v>
          </cell>
          <cell r="CS397">
            <v>4.91574621832534</v>
          </cell>
          <cell r="CT397">
            <v>4.92948771878281</v>
          </cell>
          <cell r="CU397">
            <v>4.85427197491063</v>
          </cell>
          <cell r="CV397">
            <v>4.98513209003497</v>
          </cell>
          <cell r="CW397">
            <v>4.96979191569641</v>
          </cell>
          <cell r="CX397">
            <v>4.90059107640442</v>
          </cell>
          <cell r="CY397">
            <v>4.83343237302355</v>
          </cell>
          <cell r="CZ397">
            <v>4.80539489924971</v>
          </cell>
          <cell r="DA397">
            <v>4.9903675207969</v>
          </cell>
        </row>
        <row r="398">
          <cell r="A398">
            <v>8101.6749222255</v>
          </cell>
          <cell r="B398">
            <v>8084.57067337869</v>
          </cell>
          <cell r="C398">
            <v>8036.57443471169</v>
          </cell>
          <cell r="D398">
            <v>7354.05269402746</v>
          </cell>
          <cell r="E398">
            <v>7212.35264141112</v>
          </cell>
          <cell r="F398">
            <v>7071.23068646795</v>
          </cell>
          <cell r="G398">
            <v>7736.62316414962</v>
          </cell>
          <cell r="H398">
            <v>7519.70551292311</v>
          </cell>
          <cell r="I398">
            <v>9118.72064994736</v>
          </cell>
          <cell r="J398">
            <v>9087.94195622416</v>
          </cell>
          <cell r="K398">
            <v>7923.33172846564</v>
          </cell>
          <cell r="L398">
            <v>10598.7372593075</v>
          </cell>
          <cell r="M398">
            <v>9724.92764159475</v>
          </cell>
          <cell r="N398">
            <v>9410.70520690359</v>
          </cell>
          <cell r="O398">
            <v>8980.30830064987</v>
          </cell>
        </row>
        <row r="398">
          <cell r="Z398">
            <v>6666.52107885984</v>
          </cell>
          <cell r="AA398">
            <v>6652.44672552304</v>
          </cell>
          <cell r="AB398">
            <v>6612.95267770562</v>
          </cell>
          <cell r="AC398">
            <v>6051.33478822831</v>
          </cell>
          <cell r="AD398">
            <v>5934.73588778972</v>
          </cell>
          <cell r="AE398">
            <v>5818.61267915077</v>
          </cell>
          <cell r="AF398">
            <v>6366.13563221455</v>
          </cell>
          <cell r="AG398">
            <v>6187.64339349102</v>
          </cell>
          <cell r="AH398">
            <v>7503.40442052811</v>
          </cell>
          <cell r="AI398">
            <v>7478.07795255016</v>
          </cell>
          <cell r="AJ398">
            <v>6519.77010799459</v>
          </cell>
          <cell r="AK398">
            <v>8721.24665908734</v>
          </cell>
          <cell r="AL398">
            <v>8002.22617365511</v>
          </cell>
          <cell r="AM398">
            <v>7743.66599882353</v>
          </cell>
          <cell r="AN398">
            <v>7389.51083024904</v>
          </cell>
        </row>
        <row r="398"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8">
          <cell r="BX398">
            <v>3.72915993105132</v>
          </cell>
          <cell r="BY398">
            <v>3.76188852035597</v>
          </cell>
          <cell r="BZ398">
            <v>3.75373669949634</v>
          </cell>
          <cell r="CA398">
            <v>3.35850090332507</v>
          </cell>
          <cell r="CB398">
            <v>3.33431974039453</v>
          </cell>
          <cell r="CC398">
            <v>3.25879375437357</v>
          </cell>
          <cell r="CD398">
            <v>3.58810958761454</v>
          </cell>
          <cell r="CE398">
            <v>3.46967000662981</v>
          </cell>
          <cell r="CF398">
            <v>4.36145334209239</v>
          </cell>
          <cell r="CG398">
            <v>4.07340639681769</v>
          </cell>
          <cell r="CH398">
            <v>3.65404336656039</v>
          </cell>
          <cell r="CI398">
            <v>5.01268307057593</v>
          </cell>
          <cell r="CJ398">
            <v>4.46720105710491</v>
          </cell>
          <cell r="CK398">
            <v>4.3494750997555</v>
          </cell>
          <cell r="CL398">
            <v>4.16918179701815</v>
          </cell>
          <cell r="CM398">
            <v>4.8977361254645</v>
          </cell>
          <cell r="CN398">
            <v>4.84487547708205</v>
          </cell>
          <cell r="CO398">
            <v>4.82657149913776</v>
          </cell>
          <cell r="CP398">
            <v>4.93642845335835</v>
          </cell>
          <cell r="CQ398">
            <v>4.87642207210223</v>
          </cell>
          <cell r="CR398">
            <v>4.8918114498711</v>
          </cell>
          <cell r="CS398">
            <v>4.86090713219124</v>
          </cell>
          <cell r="CT398">
            <v>4.88589624402536</v>
          </cell>
          <cell r="CU398">
            <v>4.71339958784158</v>
          </cell>
          <cell r="CV398">
            <v>5.0296687356099</v>
          </cell>
          <cell r="CW398">
            <v>4.88838857824875</v>
          </cell>
          <cell r="CX398">
            <v>4.76667407989704</v>
          </cell>
          <cell r="CY398">
            <v>4.90775029930953</v>
          </cell>
          <cell r="CZ398">
            <v>4.87772036806019</v>
          </cell>
          <cell r="DA398">
            <v>4.85592524793399</v>
          </cell>
        </row>
        <row r="399">
          <cell r="A399">
            <v>9925.07075464583</v>
          </cell>
          <cell r="B399">
            <v>8517.3124345451</v>
          </cell>
          <cell r="C399">
            <v>7692.90440687191</v>
          </cell>
          <cell r="D399">
            <v>8458.12248057961</v>
          </cell>
          <cell r="E399">
            <v>7781.14433658755</v>
          </cell>
          <cell r="F399">
            <v>7134.12343393385</v>
          </cell>
          <cell r="G399">
            <v>9321.55420054021</v>
          </cell>
          <cell r="H399">
            <v>8471.2655107415</v>
          </cell>
          <cell r="I399">
            <v>8957.03484972518</v>
          </cell>
          <cell r="J399">
            <v>7683.4695978296</v>
          </cell>
          <cell r="K399">
            <v>8996.88698730903</v>
          </cell>
          <cell r="L399">
            <v>9007.27379697757</v>
          </cell>
          <cell r="M399">
            <v>7610.92983406105</v>
          </cell>
          <cell r="N399">
            <v>8376.98071544302</v>
          </cell>
          <cell r="O399">
            <v>9471.61422541471</v>
          </cell>
        </row>
        <row r="399">
          <cell r="Z399">
            <v>8166.91536382286</v>
          </cell>
          <cell r="AA399">
            <v>7008.53137471139</v>
          </cell>
          <cell r="AB399">
            <v>6330.16134051174</v>
          </cell>
          <cell r="AC399">
            <v>6959.82649830551</v>
          </cell>
          <cell r="AD399">
            <v>6402.77019696347</v>
          </cell>
          <cell r="AE399">
            <v>5870.364425637</v>
          </cell>
          <cell r="AF399">
            <v>7670.30745644451</v>
          </cell>
          <cell r="AG399">
            <v>6970.641334553</v>
          </cell>
          <cell r="AH399">
            <v>7370.36010491672</v>
          </cell>
          <cell r="AI399">
            <v>6322.39784049979</v>
          </cell>
          <cell r="AJ399">
            <v>7403.15272098571</v>
          </cell>
          <cell r="AK399">
            <v>7411.69958151297</v>
          </cell>
          <cell r="AL399">
            <v>6262.70797774167</v>
          </cell>
          <cell r="AM399">
            <v>6893.05841727883</v>
          </cell>
          <cell r="AN399">
            <v>7793.78541976982</v>
          </cell>
        </row>
        <row r="399"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399">
          <cell r="BX399">
            <v>4.53585361177525</v>
          </cell>
          <cell r="BY399">
            <v>3.90878421326281</v>
          </cell>
          <cell r="BZ399">
            <v>3.54798247577818</v>
          </cell>
          <cell r="CA399">
            <v>3.92849426433503</v>
          </cell>
          <cell r="CB399">
            <v>3.56111104421107</v>
          </cell>
          <cell r="CC399">
            <v>3.35285056117736</v>
          </cell>
          <cell r="CD399">
            <v>4.17152697143462</v>
          </cell>
          <cell r="CE399">
            <v>3.98111762683543</v>
          </cell>
          <cell r="CF399">
            <v>4.11390796676137</v>
          </cell>
          <cell r="CG399">
            <v>3.5765763147746</v>
          </cell>
          <cell r="CH399">
            <v>4.02268094139581</v>
          </cell>
          <cell r="CI399">
            <v>4.14405339666355</v>
          </cell>
          <cell r="CJ399">
            <v>3.55354705574153</v>
          </cell>
          <cell r="CK399">
            <v>3.80604467129371</v>
          </cell>
          <cell r="CL399">
            <v>4.35376929261881</v>
          </cell>
          <cell r="CM399">
            <v>4.9329437192879</v>
          </cell>
          <cell r="CN399">
            <v>4.91238573773785</v>
          </cell>
          <cell r="CO399">
            <v>4.88810412695742</v>
          </cell>
          <cell r="CP399">
            <v>4.85377259595015</v>
          </cell>
          <cell r="CQ399">
            <v>4.92594472294827</v>
          </cell>
          <cell r="CR399">
            <v>4.79687057736835</v>
          </cell>
          <cell r="CS399">
            <v>5.03761359340637</v>
          </cell>
          <cell r="CT399">
            <v>4.7970568272575</v>
          </cell>
          <cell r="CU399">
            <v>4.9084149606359</v>
          </cell>
          <cell r="CV399">
            <v>4.84307795911496</v>
          </cell>
          <cell r="CW399">
            <v>5.0420628655286</v>
          </cell>
          <cell r="CX399">
            <v>4.90003972127125</v>
          </cell>
          <cell r="CY399">
            <v>4.82844430634024</v>
          </cell>
          <cell r="CZ399">
            <v>4.96186807701586</v>
          </cell>
          <cell r="DA399">
            <v>4.90444838285146</v>
          </cell>
        </row>
        <row r="400">
          <cell r="A400">
            <v>9710.34797800272</v>
          </cell>
          <cell r="B400">
            <v>7696.14742906464</v>
          </cell>
          <cell r="C400">
            <v>7963.21916835618</v>
          </cell>
          <cell r="D400">
            <v>8657.23258970442</v>
          </cell>
          <cell r="E400">
            <v>8205.75478565737</v>
          </cell>
          <cell r="F400">
            <v>7901.89804355247</v>
          </cell>
          <cell r="G400">
            <v>8042.49730268976</v>
          </cell>
          <cell r="H400">
            <v>7449.31202510841</v>
          </cell>
          <cell r="I400">
            <v>8665.01598997357</v>
          </cell>
          <cell r="J400">
            <v>6070.25057820072</v>
          </cell>
          <cell r="K400">
            <v>8035.9975138591</v>
          </cell>
          <cell r="L400">
            <v>8913.37493696342</v>
          </cell>
          <cell r="M400">
            <v>8250.2638547013</v>
          </cell>
          <cell r="N400">
            <v>8087.55449321807</v>
          </cell>
          <cell r="O400">
            <v>9840.60606575595</v>
          </cell>
        </row>
        <row r="400">
          <cell r="Z400">
            <v>7990.22919332796</v>
          </cell>
          <cell r="AA400">
            <v>6332.82988448747</v>
          </cell>
          <cell r="AB400">
            <v>6552.5917728188</v>
          </cell>
          <cell r="AC400">
            <v>7123.66567381392</v>
          </cell>
          <cell r="AD400">
            <v>6752.16393791235</v>
          </cell>
          <cell r="AE400">
            <v>6502.13324726604</v>
          </cell>
          <cell r="AF400">
            <v>6617.82635192757</v>
          </cell>
          <cell r="AG400">
            <v>6129.71960923207</v>
          </cell>
          <cell r="AH400">
            <v>7130.0703003211</v>
          </cell>
          <cell r="AI400">
            <v>4994.94904720517</v>
          </cell>
          <cell r="AJ400">
            <v>6612.4779542612</v>
          </cell>
          <cell r="AK400">
            <v>7334.43423384419</v>
          </cell>
          <cell r="AL400">
            <v>6788.78854329707</v>
          </cell>
          <cell r="AM400">
            <v>6654.90198299087</v>
          </cell>
          <cell r="AN400">
            <v>8097.41299125061</v>
          </cell>
        </row>
        <row r="400"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0">
          <cell r="BX400">
            <v>4.44608923786508</v>
          </cell>
          <cell r="BY400">
            <v>3.59847861597118</v>
          </cell>
          <cell r="BZ400">
            <v>3.68266200984126</v>
          </cell>
          <cell r="CA400">
            <v>4.0486590184406</v>
          </cell>
          <cell r="CB400">
            <v>3.74091971891466</v>
          </cell>
          <cell r="CC400">
            <v>3.67371401204403</v>
          </cell>
          <cell r="CD400">
            <v>3.74734044667564</v>
          </cell>
          <cell r="CE400">
            <v>3.40716771700492</v>
          </cell>
          <cell r="CF400">
            <v>4.06081140722132</v>
          </cell>
          <cell r="CG400">
            <v>2.8407515468853</v>
          </cell>
          <cell r="CH400">
            <v>3.73545709149694</v>
          </cell>
          <cell r="CI400">
            <v>4.11913055854611</v>
          </cell>
          <cell r="CJ400">
            <v>3.80537311286943</v>
          </cell>
          <cell r="CK400">
            <v>3.72056254541113</v>
          </cell>
          <cell r="CL400">
            <v>4.57071420734692</v>
          </cell>
          <cell r="CM400">
            <v>4.92366160791267</v>
          </cell>
          <cell r="CN400">
            <v>4.82154285552894</v>
          </cell>
          <cell r="CO400">
            <v>4.87481777554565</v>
          </cell>
          <cell r="CP400">
            <v>4.8205818687447</v>
          </cell>
          <cell r="CQ400">
            <v>4.94506182220845</v>
          </cell>
          <cell r="CR400">
            <v>4.8490610953214</v>
          </cell>
          <cell r="CS400">
            <v>4.83837306996111</v>
          </cell>
          <cell r="CT400">
            <v>4.92894795587669</v>
          </cell>
          <cell r="CU400">
            <v>4.81047682840526</v>
          </cell>
          <cell r="CV400">
            <v>4.81731389890666</v>
          </cell>
          <cell r="CW400">
            <v>4.84984233873774</v>
          </cell>
          <cell r="CX400">
            <v>4.87829654367375</v>
          </cell>
          <cell r="CY400">
            <v>4.88767332792302</v>
          </cell>
          <cell r="CZ400">
            <v>4.90049769357203</v>
          </cell>
          <cell r="DA400">
            <v>4.85366008906323</v>
          </cell>
        </row>
        <row r="401">
          <cell r="A401">
            <v>8553.22345438012</v>
          </cell>
          <cell r="B401">
            <v>6498.84009889889</v>
          </cell>
          <cell r="C401">
            <v>7091.04662271202</v>
          </cell>
          <cell r="D401">
            <v>8440.37310108903</v>
          </cell>
          <cell r="E401">
            <v>7633.97943702281</v>
          </cell>
          <cell r="F401">
            <v>7063.0919801131</v>
          </cell>
          <cell r="G401">
            <v>8083.17359536212</v>
          </cell>
          <cell r="H401">
            <v>7891.5142860231</v>
          </cell>
          <cell r="I401">
            <v>7660.86829333379</v>
          </cell>
          <cell r="J401">
            <v>8935.90614923197</v>
          </cell>
          <cell r="K401">
            <v>7515.42653976727</v>
          </cell>
          <cell r="L401">
            <v>7540.65926403573</v>
          </cell>
          <cell r="M401">
            <v>8822.59798625756</v>
          </cell>
          <cell r="N401">
            <v>9897.42535020839</v>
          </cell>
          <cell r="O401">
            <v>9929.5592546718</v>
          </cell>
        </row>
        <row r="401">
          <cell r="Z401">
            <v>7038.08101388993</v>
          </cell>
          <cell r="AA401">
            <v>5347.61699566537</v>
          </cell>
          <cell r="AB401">
            <v>5834.9183638316</v>
          </cell>
          <cell r="AC401">
            <v>6945.2212946104</v>
          </cell>
          <cell r="AD401">
            <v>6281.67450817877</v>
          </cell>
          <cell r="AE401">
            <v>5811.91568649306</v>
          </cell>
          <cell r="AF401">
            <v>6651.29712989797</v>
          </cell>
          <cell r="AG401">
            <v>6493.58889821329</v>
          </cell>
          <cell r="AH401">
            <v>6303.80019565751</v>
          </cell>
          <cell r="AI401">
            <v>7352.9742027966</v>
          </cell>
          <cell r="AJ401">
            <v>6184.12240986564</v>
          </cell>
          <cell r="AK401">
            <v>6204.88533726369</v>
          </cell>
          <cell r="AL401">
            <v>7259.73777154908</v>
          </cell>
          <cell r="AM401">
            <v>8144.16714531433</v>
          </cell>
          <cell r="AN401">
            <v>8170.60875812994</v>
          </cell>
        </row>
        <row r="401"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1">
          <cell r="BX401">
            <v>3.89000986190172</v>
          </cell>
          <cell r="BY401">
            <v>3.02622606493548</v>
          </cell>
          <cell r="BZ401">
            <v>3.29563376337974</v>
          </cell>
          <cell r="CA401">
            <v>3.86056082126972</v>
          </cell>
          <cell r="CB401">
            <v>3.51027797041294</v>
          </cell>
          <cell r="CC401">
            <v>3.26899659189127</v>
          </cell>
          <cell r="CD401">
            <v>3.70769853641463</v>
          </cell>
          <cell r="CE401">
            <v>3.5516746115005</v>
          </cell>
          <cell r="CF401">
            <v>3.50169716041141</v>
          </cell>
          <cell r="CG401">
            <v>4.16798506869241</v>
          </cell>
          <cell r="CH401">
            <v>3.60790138842925</v>
          </cell>
          <cell r="CI401">
            <v>3.52607166832283</v>
          </cell>
          <cell r="CJ401">
            <v>4.01637336425187</v>
          </cell>
          <cell r="CK401">
            <v>4.55110108995842</v>
          </cell>
          <cell r="CL401">
            <v>4.51514956122165</v>
          </cell>
          <cell r="CM401">
            <v>4.9569061316616</v>
          </cell>
          <cell r="CN401">
            <v>4.84134534340834</v>
          </cell>
          <cell r="CO401">
            <v>4.85068392209141</v>
          </cell>
          <cell r="CP401">
            <v>4.9288184872113</v>
          </cell>
          <cell r="CQ401">
            <v>4.90276476414508</v>
          </cell>
          <cell r="CR401">
            <v>4.8709309501333</v>
          </cell>
          <cell r="CS401">
            <v>4.91483643660945</v>
          </cell>
          <cell r="CT401">
            <v>5.00908908097769</v>
          </cell>
          <cell r="CU401">
            <v>4.93208997705722</v>
          </cell>
          <cell r="CV401">
            <v>4.83330301576691</v>
          </cell>
          <cell r="CW401">
            <v>4.69602666449147</v>
          </cell>
          <cell r="CX401">
            <v>4.82114019639392</v>
          </cell>
          <cell r="CY401">
            <v>4.95215228290831</v>
          </cell>
          <cell r="CZ401">
            <v>4.90272271664596</v>
          </cell>
          <cell r="DA401">
            <v>4.95780464651362</v>
          </cell>
        </row>
        <row r="402">
          <cell r="A402">
            <v>8592.74659921655</v>
          </cell>
          <cell r="B402">
            <v>7495.43007086539</v>
          </cell>
          <cell r="C402">
            <v>6306.14648442994</v>
          </cell>
          <cell r="D402">
            <v>7324.73107105317</v>
          </cell>
          <cell r="E402">
            <v>8556.03623652816</v>
          </cell>
          <cell r="F402">
            <v>6502.30274920623</v>
          </cell>
          <cell r="G402">
            <v>7795.17963842255</v>
          </cell>
          <cell r="H402">
            <v>8441.99817232427</v>
          </cell>
          <cell r="I402">
            <v>8289.9288194308</v>
          </cell>
          <cell r="J402">
            <v>8249.93911564476</v>
          </cell>
          <cell r="K402">
            <v>9111.20067676894</v>
          </cell>
          <cell r="L402">
            <v>7841.51503481297</v>
          </cell>
          <cell r="M402">
            <v>9330.61349315159</v>
          </cell>
          <cell r="N402">
            <v>9164.95542263983</v>
          </cell>
          <cell r="O402">
            <v>8817.84261464361</v>
          </cell>
        </row>
        <row r="402">
          <cell r="Z402">
            <v>7070.60291592677</v>
          </cell>
          <cell r="AA402">
            <v>6167.66817259781</v>
          </cell>
          <cell r="AB402">
            <v>5189.05767861664</v>
          </cell>
          <cell r="AC402">
            <v>6027.20728132375</v>
          </cell>
          <cell r="AD402">
            <v>7040.39553177175</v>
          </cell>
          <cell r="AE402">
            <v>5350.46626220398</v>
          </cell>
          <cell r="AF402">
            <v>6414.31924533055</v>
          </cell>
          <cell r="AG402">
            <v>6946.55849608397</v>
          </cell>
          <cell r="AH402">
            <v>6821.42714284592</v>
          </cell>
          <cell r="AI402">
            <v>6788.52132944483</v>
          </cell>
          <cell r="AJ402">
            <v>7497.21655688416</v>
          </cell>
          <cell r="AK402">
            <v>6452.44665721753</v>
          </cell>
          <cell r="AL402">
            <v>7677.76196007902</v>
          </cell>
          <cell r="AM402">
            <v>7541.44903348649</v>
          </cell>
          <cell r="AN402">
            <v>7255.8247800496</v>
          </cell>
        </row>
        <row r="402"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2">
          <cell r="BX402">
            <v>3.9909560116413</v>
          </cell>
          <cell r="BY402">
            <v>3.37636382103937</v>
          </cell>
          <cell r="BZ402">
            <v>2.86948532314807</v>
          </cell>
          <cell r="CA402">
            <v>3.38623671331898</v>
          </cell>
          <cell r="CB402">
            <v>3.92425099974798</v>
          </cell>
          <cell r="CC402">
            <v>3.03323481950581</v>
          </cell>
          <cell r="CD402">
            <v>3.48579453856387</v>
          </cell>
          <cell r="CE402">
            <v>3.88041396822977</v>
          </cell>
          <cell r="CF402">
            <v>3.94538806729637</v>
          </cell>
          <cell r="CG402">
            <v>3.86425404841075</v>
          </cell>
          <cell r="CH402">
            <v>4.24711385403754</v>
          </cell>
          <cell r="CI402">
            <v>3.60207404293854</v>
          </cell>
          <cell r="CJ402">
            <v>4.29645691810617</v>
          </cell>
          <cell r="CK402">
            <v>4.09909764297588</v>
          </cell>
          <cell r="CL402">
            <v>4.10498057494066</v>
          </cell>
          <cell r="CM402">
            <v>4.85385325762809</v>
          </cell>
          <cell r="CN402">
            <v>5.00470977550464</v>
          </cell>
          <cell r="CO402">
            <v>4.95440637562656</v>
          </cell>
          <cell r="CP402">
            <v>4.87647440481975</v>
          </cell>
          <cell r="CQ402">
            <v>4.91527042556788</v>
          </cell>
          <cell r="CR402">
            <v>4.83273223128154</v>
          </cell>
          <cell r="CS402">
            <v>5.0414553095569</v>
          </cell>
          <cell r="CT402">
            <v>4.90454556353455</v>
          </cell>
          <cell r="CU402">
            <v>4.73688295510456</v>
          </cell>
          <cell r="CV402">
            <v>4.81300875688298</v>
          </cell>
          <cell r="CW402">
            <v>4.83630061256834</v>
          </cell>
          <cell r="CX402">
            <v>4.90771034588446</v>
          </cell>
          <cell r="CY402">
            <v>4.89588623257069</v>
          </cell>
          <cell r="CZ402">
            <v>5.04050061767568</v>
          </cell>
          <cell r="DA402">
            <v>4.84264703260459</v>
          </cell>
        </row>
        <row r="403">
          <cell r="A403">
            <v>8436.85033003633</v>
          </cell>
          <cell r="B403">
            <v>6836.78366736892</v>
          </cell>
          <cell r="C403">
            <v>7833.80633208974</v>
          </cell>
          <cell r="D403">
            <v>7126.56805105663</v>
          </cell>
          <cell r="E403">
            <v>8351.75851083912</v>
          </cell>
          <cell r="F403">
            <v>6899.45945892285</v>
          </cell>
          <cell r="G403">
            <v>7535.08200040333</v>
          </cell>
          <cell r="H403">
            <v>8235.25473486084</v>
          </cell>
          <cell r="I403">
            <v>8076.81288881735</v>
          </cell>
          <cell r="J403">
            <v>7560.36650424084</v>
          </cell>
          <cell r="K403">
            <v>8068.38207407299</v>
          </cell>
          <cell r="L403">
            <v>8520.27366371335</v>
          </cell>
          <cell r="M403">
            <v>7527.790298366</v>
          </cell>
          <cell r="N403">
            <v>9200.54936739546</v>
          </cell>
          <cell r="O403">
            <v>7795.37534450997</v>
          </cell>
        </row>
        <row r="403">
          <cell r="Z403">
            <v>6942.32255728704</v>
          </cell>
          <cell r="AA403">
            <v>5625.69627486357</v>
          </cell>
          <cell r="AB403">
            <v>6446.10349611956</v>
          </cell>
          <cell r="AC403">
            <v>5864.14742486945</v>
          </cell>
          <cell r="AD403">
            <v>6872.30414606191</v>
          </cell>
          <cell r="AE403">
            <v>5677.26949762795</v>
          </cell>
          <cell r="AF403">
            <v>6200.29604604617</v>
          </cell>
          <cell r="AG403">
            <v>6776.43818182835</v>
          </cell>
          <cell r="AH403">
            <v>6646.06317708399</v>
          </cell>
          <cell r="AI403">
            <v>6221.10158063246</v>
          </cell>
          <cell r="AJ403">
            <v>6639.12582095149</v>
          </cell>
          <cell r="AK403">
            <v>7010.96804328413</v>
          </cell>
          <cell r="AL403">
            <v>6194.29601694116</v>
          </cell>
          <cell r="AM403">
            <v>7570.73776517112</v>
          </cell>
          <cell r="AN403">
            <v>6414.48028348249</v>
          </cell>
        </row>
        <row r="403"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3">
          <cell r="BX403">
            <v>3.94970454186441</v>
          </cell>
          <cell r="BY403">
            <v>3.16491760084296</v>
          </cell>
          <cell r="BZ403">
            <v>3.66249376045333</v>
          </cell>
          <cell r="CA403">
            <v>3.3872495282558</v>
          </cell>
          <cell r="CB403">
            <v>3.85919966624272</v>
          </cell>
          <cell r="CC403">
            <v>3.15195093550063</v>
          </cell>
          <cell r="CD403">
            <v>3.51756928345824</v>
          </cell>
          <cell r="CE403">
            <v>3.72183446017034</v>
          </cell>
          <cell r="CF403">
            <v>3.6465709052445</v>
          </cell>
          <cell r="CG403">
            <v>3.55490746100434</v>
          </cell>
          <cell r="CH403">
            <v>3.81492505711867</v>
          </cell>
          <cell r="CI403">
            <v>3.87829719996064</v>
          </cell>
          <cell r="CJ403">
            <v>3.54384474890964</v>
          </cell>
          <cell r="CK403">
            <v>4.22689104062823</v>
          </cell>
          <cell r="CL403">
            <v>3.65083816224544</v>
          </cell>
          <cell r="CM403">
            <v>4.81556572122942</v>
          </cell>
          <cell r="CN403">
            <v>4.86991083191878</v>
          </cell>
          <cell r="CO403">
            <v>4.82200344320294</v>
          </cell>
          <cell r="CP403">
            <v>4.74312777797696</v>
          </cell>
          <cell r="CQ403">
            <v>4.87879150225126</v>
          </cell>
          <cell r="CR403">
            <v>4.9347732009443</v>
          </cell>
          <cell r="CS403">
            <v>4.82921901064032</v>
          </cell>
          <cell r="CT403">
            <v>4.98828850624217</v>
          </cell>
          <cell r="CU403">
            <v>4.99329170860115</v>
          </cell>
          <cell r="CV403">
            <v>4.794530970639</v>
          </cell>
          <cell r="CW403">
            <v>4.76795363958317</v>
          </cell>
          <cell r="CX403">
            <v>4.95272296966589</v>
          </cell>
          <cell r="CY403">
            <v>4.78877468439846</v>
          </cell>
          <cell r="CZ403">
            <v>4.90709296796917</v>
          </cell>
          <cell r="DA403">
            <v>4.8136668359122</v>
          </cell>
        </row>
        <row r="404">
          <cell r="A404">
            <v>8379.89568525308</v>
          </cell>
          <cell r="B404">
            <v>7350.79553808754</v>
          </cell>
          <cell r="C404">
            <v>7099.5187542664</v>
          </cell>
          <cell r="D404">
            <v>6767.29187094656</v>
          </cell>
          <cell r="E404">
            <v>7348.42223941708</v>
          </cell>
          <cell r="F404">
            <v>7595.42522171362</v>
          </cell>
          <cell r="G404">
            <v>7406.56389290477</v>
          </cell>
          <cell r="H404">
            <v>7408.18329286518</v>
          </cell>
          <cell r="I404">
            <v>7837.12194413403</v>
          </cell>
          <cell r="J404">
            <v>6924.85931657024</v>
          </cell>
          <cell r="K404">
            <v>7049.57261607434</v>
          </cell>
          <cell r="L404">
            <v>8910.01048892555</v>
          </cell>
          <cell r="M404">
            <v>7085.09021945159</v>
          </cell>
          <cell r="N404">
            <v>8764.2726097163</v>
          </cell>
          <cell r="O404">
            <v>8852.04571692714</v>
          </cell>
        </row>
        <row r="404">
          <cell r="Z404">
            <v>6895.45702100825</v>
          </cell>
          <cell r="AA404">
            <v>6048.65461419775</v>
          </cell>
          <cell r="AB404">
            <v>5841.88971779635</v>
          </cell>
          <cell r="AC404">
            <v>5568.51445380745</v>
          </cell>
          <cell r="AD404">
            <v>6046.70172843463</v>
          </cell>
          <cell r="AE404">
            <v>6249.94989672435</v>
          </cell>
          <cell r="AF404">
            <v>6094.5440033045</v>
          </cell>
          <cell r="AG404">
            <v>6095.87653812906</v>
          </cell>
          <cell r="AH404">
            <v>6448.83177117314</v>
          </cell>
          <cell r="AI404">
            <v>5698.16995192065</v>
          </cell>
          <cell r="AJ404">
            <v>5800.79118122689</v>
          </cell>
          <cell r="AK404">
            <v>7331.66577374446</v>
          </cell>
          <cell r="AL404">
            <v>5830.01709486302</v>
          </cell>
          <cell r="AM404">
            <v>7211.74431885227</v>
          </cell>
          <cell r="AN404">
            <v>7283.96904707147</v>
          </cell>
        </row>
        <row r="404"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4">
          <cell r="BX404">
            <v>3.89496454126473</v>
          </cell>
          <cell r="BY404">
            <v>3.44013508890042</v>
          </cell>
          <cell r="BZ404">
            <v>3.32049946084877</v>
          </cell>
          <cell r="CA404">
            <v>3.06045999649194</v>
          </cell>
          <cell r="CB404">
            <v>3.48754390067003</v>
          </cell>
          <cell r="CC404">
            <v>3.54400561358441</v>
          </cell>
          <cell r="CD404">
            <v>3.36831466670579</v>
          </cell>
          <cell r="CE404">
            <v>3.39544635161616</v>
          </cell>
          <cell r="CF404">
            <v>3.55482637034814</v>
          </cell>
          <cell r="CG404">
            <v>3.19936476444029</v>
          </cell>
          <cell r="CH404">
            <v>3.25931714653143</v>
          </cell>
          <cell r="CI404">
            <v>4.07403569836945</v>
          </cell>
          <cell r="CJ404">
            <v>3.31749497901931</v>
          </cell>
          <cell r="CK404">
            <v>4.03630182257889</v>
          </cell>
          <cell r="CL404">
            <v>4.11841886616512</v>
          </cell>
          <cell r="CM404">
            <v>4.85027857663659</v>
          </cell>
          <cell r="CN404">
            <v>4.81715282946955</v>
          </cell>
          <cell r="CO404">
            <v>4.82011140123478</v>
          </cell>
          <cell r="CP404">
            <v>4.98493821207321</v>
          </cell>
          <cell r="CQ404">
            <v>4.75013550427785</v>
          </cell>
          <cell r="CR404">
            <v>4.83158106080599</v>
          </cell>
          <cell r="CS404">
            <v>4.95719149876851</v>
          </cell>
          <cell r="CT404">
            <v>4.91865571763876</v>
          </cell>
          <cell r="CU404">
            <v>4.97015336590381</v>
          </cell>
          <cell r="CV404">
            <v>4.87953880699225</v>
          </cell>
          <cell r="CW404">
            <v>4.87604546112265</v>
          </cell>
          <cell r="CX404">
            <v>4.93043189399265</v>
          </cell>
          <cell r="CY404">
            <v>4.81467181592807</v>
          </cell>
          <cell r="CZ404">
            <v>4.89512540979155</v>
          </cell>
          <cell r="DA404">
            <v>4.84556822157332</v>
          </cell>
        </row>
        <row r="405">
          <cell r="A405">
            <v>9377.62849792113</v>
          </cell>
          <cell r="B405">
            <v>6863.7113550753</v>
          </cell>
          <cell r="C405">
            <v>7803.13271511928</v>
          </cell>
          <cell r="D405">
            <v>8246.78774408324</v>
          </cell>
          <cell r="E405">
            <v>6895.36181673439</v>
          </cell>
          <cell r="F405">
            <v>7682.59719331512</v>
          </cell>
          <cell r="G405">
            <v>8234.86657535932</v>
          </cell>
          <cell r="H405">
            <v>8328.42505321441</v>
          </cell>
          <cell r="I405">
            <v>8320.58745036257</v>
          </cell>
          <cell r="J405">
            <v>8952.80271095303</v>
          </cell>
          <cell r="K405">
            <v>8253.30829782765</v>
          </cell>
          <cell r="L405">
            <v>6203.85499431469</v>
          </cell>
          <cell r="M405">
            <v>8910.09420670607</v>
          </cell>
          <cell r="N405">
            <v>10156.3976904328</v>
          </cell>
          <cell r="O405">
            <v>8592.58753681756</v>
          </cell>
        </row>
        <row r="405">
          <cell r="Z405">
            <v>7716.4485925751</v>
          </cell>
          <cell r="AA405">
            <v>5647.85391503339</v>
          </cell>
          <cell r="AB405">
            <v>6420.86349129816</v>
          </cell>
          <cell r="AC405">
            <v>6785.92820084564</v>
          </cell>
          <cell r="AD405">
            <v>5673.8977234843</v>
          </cell>
          <cell r="AE405">
            <v>6321.67997621359</v>
          </cell>
          <cell r="AF405">
            <v>6776.11878200995</v>
          </cell>
          <cell r="AG405">
            <v>6853.10404378786</v>
          </cell>
          <cell r="AH405">
            <v>6846.65481629834</v>
          </cell>
          <cell r="AI405">
            <v>7366.87765929849</v>
          </cell>
          <cell r="AJ405">
            <v>6791.29368506961</v>
          </cell>
          <cell r="AK405">
            <v>5104.88639532181</v>
          </cell>
          <cell r="AL405">
            <v>7331.73466151813</v>
          </cell>
          <cell r="AM405">
            <v>8357.26438527045</v>
          </cell>
          <cell r="AN405">
            <v>7070.47203029559</v>
          </cell>
        </row>
        <row r="405"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5">
          <cell r="BX405">
            <v>4.31688130768281</v>
          </cell>
          <cell r="BY405">
            <v>3.1706728058654</v>
          </cell>
          <cell r="BZ405">
            <v>3.54265422008033</v>
          </cell>
          <cell r="CA405">
            <v>3.79788622354829</v>
          </cell>
          <cell r="CB405">
            <v>3.1000607045933</v>
          </cell>
          <cell r="CC405">
            <v>3.48382919187029</v>
          </cell>
          <cell r="CD405">
            <v>3.72020060343876</v>
          </cell>
          <cell r="CE405">
            <v>3.82996690806103</v>
          </cell>
          <cell r="CF405">
            <v>3.75036042912869</v>
          </cell>
          <cell r="CG405">
            <v>4.15214794621151</v>
          </cell>
          <cell r="CH405">
            <v>3.82775544017918</v>
          </cell>
          <cell r="CI405">
            <v>2.96117883391899</v>
          </cell>
          <cell r="CJ405">
            <v>4.01893659937061</v>
          </cell>
          <cell r="CK405">
            <v>4.70157364340612</v>
          </cell>
          <cell r="CL405">
            <v>3.98203502226753</v>
          </cell>
          <cell r="CM405">
            <v>4.89727503291002</v>
          </cell>
          <cell r="CN405">
            <v>4.88021732842634</v>
          </cell>
          <cell r="CO405">
            <v>4.96560085535967</v>
          </cell>
          <cell r="CP405">
            <v>4.89524514890183</v>
          </cell>
          <cell r="CQ405">
            <v>5.01439383002643</v>
          </cell>
          <cell r="CR405">
            <v>4.97144670815804</v>
          </cell>
          <cell r="CS405">
            <v>4.99024406765803</v>
          </cell>
          <cell r="CT405">
            <v>4.90229497223839</v>
          </cell>
          <cell r="CU405">
            <v>5.00164151027355</v>
          </cell>
          <cell r="CV405">
            <v>4.86091216529194</v>
          </cell>
          <cell r="CW405">
            <v>4.86088632345144</v>
          </cell>
          <cell r="CX405">
            <v>4.7231156605491</v>
          </cell>
          <cell r="CY405">
            <v>4.99807443622714</v>
          </cell>
          <cell r="CZ405">
            <v>4.86998960151943</v>
          </cell>
          <cell r="DA405">
            <v>4.86463733720616</v>
          </cell>
        </row>
        <row r="406">
          <cell r="A406">
            <v>8548.75593751789</v>
          </cell>
          <cell r="B406">
            <v>8232.11618397015</v>
          </cell>
          <cell r="C406">
            <v>8491.33471359087</v>
          </cell>
          <cell r="D406">
            <v>7540.68808743441</v>
          </cell>
          <cell r="E406">
            <v>7751.09620815788</v>
          </cell>
          <cell r="F406">
            <v>7261.16893332661</v>
          </cell>
          <cell r="G406">
            <v>8464.40480487055</v>
          </cell>
          <cell r="H406">
            <v>8349.8563440841</v>
          </cell>
          <cell r="I406">
            <v>7557.07580054759</v>
          </cell>
          <cell r="J406">
            <v>7431.99668461281</v>
          </cell>
          <cell r="K406">
            <v>8127.30051107983</v>
          </cell>
          <cell r="L406">
            <v>8074.91457456863</v>
          </cell>
          <cell r="M406">
            <v>9423.40398022748</v>
          </cell>
          <cell r="N406">
            <v>8706.8914862446</v>
          </cell>
          <cell r="O406">
            <v>8641.62572777827</v>
          </cell>
        </row>
        <row r="406">
          <cell r="Z406">
            <v>7034.40488572901</v>
          </cell>
          <cell r="AA406">
            <v>6773.85560280973</v>
          </cell>
          <cell r="AB406">
            <v>6987.15542146906</v>
          </cell>
          <cell r="AC406">
            <v>6204.90905480317</v>
          </cell>
          <cell r="AD406">
            <v>6378.04487985562</v>
          </cell>
          <cell r="AE406">
            <v>5974.90472228019</v>
          </cell>
          <cell r="AF406">
            <v>6964.99595372205</v>
          </cell>
          <cell r="AG406">
            <v>6870.73893456063</v>
          </cell>
          <cell r="AH406">
            <v>6218.39380159345</v>
          </cell>
          <cell r="AI406">
            <v>6115.47155762425</v>
          </cell>
          <cell r="AJ406">
            <v>6687.60727768855</v>
          </cell>
          <cell r="AK406">
            <v>6644.50113564504</v>
          </cell>
          <cell r="AL406">
            <v>7754.11527515861</v>
          </cell>
          <cell r="AM406">
            <v>7164.52785153841</v>
          </cell>
          <cell r="AN406">
            <v>7110.82345600041</v>
          </cell>
        </row>
        <row r="406"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6">
          <cell r="BX406">
            <v>3.93469274726094</v>
          </cell>
          <cell r="BY406">
            <v>3.79278100607047</v>
          </cell>
          <cell r="BZ406">
            <v>3.90937922258635</v>
          </cell>
          <cell r="CA406">
            <v>3.46680486667592</v>
          </cell>
          <cell r="CB406">
            <v>3.49271397231111</v>
          </cell>
          <cell r="CC406">
            <v>3.41354762001376</v>
          </cell>
          <cell r="CD406">
            <v>3.89994358680415</v>
          </cell>
          <cell r="CE406">
            <v>3.77582611547026</v>
          </cell>
          <cell r="CF406">
            <v>3.49057607896073</v>
          </cell>
          <cell r="CG406">
            <v>3.40262100783309</v>
          </cell>
          <cell r="CH406">
            <v>3.7860200684937</v>
          </cell>
          <cell r="CI406">
            <v>3.7700362170137</v>
          </cell>
          <cell r="CJ406">
            <v>4.20519713390254</v>
          </cell>
          <cell r="CK406">
            <v>3.94743338046974</v>
          </cell>
          <cell r="CL406">
            <v>3.95746681583745</v>
          </cell>
          <cell r="CM406">
            <v>4.89805516989815</v>
          </cell>
          <cell r="CN406">
            <v>4.89311364699018</v>
          </cell>
          <cell r="CO406">
            <v>4.8966576215147</v>
          </cell>
          <cell r="CP406">
            <v>4.90357879628139</v>
          </cell>
          <cell r="CQ406">
            <v>5.00301361628126</v>
          </cell>
          <cell r="CR406">
            <v>4.79548077281073</v>
          </cell>
          <cell r="CS406">
            <v>4.89293762086596</v>
          </cell>
          <cell r="CT406">
            <v>4.98538378378769</v>
          </cell>
          <cell r="CU406">
            <v>4.88076895086721</v>
          </cell>
          <cell r="CV406">
            <v>4.92406193862325</v>
          </cell>
          <cell r="CW406">
            <v>4.83943861580858</v>
          </cell>
          <cell r="CX406">
            <v>4.82863072196614</v>
          </cell>
          <cell r="CY406">
            <v>5.05188003376088</v>
          </cell>
          <cell r="CZ406">
            <v>4.97255850497382</v>
          </cell>
          <cell r="DA406">
            <v>4.92277232007785</v>
          </cell>
        </row>
        <row r="407">
          <cell r="A407">
            <v>9003.84393037809</v>
          </cell>
          <cell r="B407">
            <v>8428.51015455818</v>
          </cell>
          <cell r="C407">
            <v>7501.57260162985</v>
          </cell>
          <cell r="D407">
            <v>7496.04896859427</v>
          </cell>
          <cell r="E407">
            <v>8482.71329240372</v>
          </cell>
          <cell r="F407">
            <v>7021.48452094811</v>
          </cell>
          <cell r="G407">
            <v>7583.10200334284</v>
          </cell>
          <cell r="H407">
            <v>9675.89781328241</v>
          </cell>
          <cell r="I407">
            <v>8480.23321863023</v>
          </cell>
          <cell r="J407">
            <v>8643.35899757556</v>
          </cell>
          <cell r="K407">
            <v>8839.16504166196</v>
          </cell>
          <cell r="L407">
            <v>7727.89490142604</v>
          </cell>
          <cell r="M407">
            <v>8866.60233106026</v>
          </cell>
          <cell r="N407">
            <v>9443.75186831344</v>
          </cell>
          <cell r="O407">
            <v>8410.33365483809</v>
          </cell>
        </row>
        <row r="407">
          <cell r="Z407">
            <v>7408.87729128255</v>
          </cell>
          <cell r="AA407">
            <v>6935.45978432216</v>
          </cell>
          <cell r="AB407">
            <v>6172.72259791256</v>
          </cell>
          <cell r="AC407">
            <v>6168.17743701472</v>
          </cell>
          <cell r="AD407">
            <v>6980.06122346363</v>
          </cell>
          <cell r="AE407">
            <v>5777.67869152302</v>
          </cell>
          <cell r="AF407">
            <v>6239.80964846497</v>
          </cell>
          <cell r="AG407">
            <v>7961.88162921524</v>
          </cell>
          <cell r="AH407">
            <v>6978.0204770443</v>
          </cell>
          <cell r="AI407">
            <v>7112.2496894336</v>
          </cell>
          <cell r="AJ407">
            <v>7273.3700914247</v>
          </cell>
          <cell r="AK407">
            <v>6358.95351888771</v>
          </cell>
          <cell r="AL407">
            <v>7295.94706098673</v>
          </cell>
          <cell r="AM407">
            <v>7770.8586802122</v>
          </cell>
          <cell r="AN407">
            <v>6920.50312169535</v>
          </cell>
        </row>
        <row r="407"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7">
          <cell r="BX407">
            <v>4.13113430388072</v>
          </cell>
          <cell r="BY407">
            <v>3.95653894157268</v>
          </cell>
          <cell r="BZ407">
            <v>3.45096985882436</v>
          </cell>
          <cell r="CA407">
            <v>3.41975205407037</v>
          </cell>
          <cell r="CB407">
            <v>3.79988246122037</v>
          </cell>
          <cell r="CC407">
            <v>3.33389982497119</v>
          </cell>
          <cell r="CD407">
            <v>3.48176739832879</v>
          </cell>
          <cell r="CE407">
            <v>4.47023011025952</v>
          </cell>
          <cell r="CF407">
            <v>3.94219711334919</v>
          </cell>
          <cell r="CG407">
            <v>3.94106813157961</v>
          </cell>
          <cell r="CH407">
            <v>3.95658960491025</v>
          </cell>
          <cell r="CI407">
            <v>3.64813921435658</v>
          </cell>
          <cell r="CJ407">
            <v>3.98805303679267</v>
          </cell>
          <cell r="CK407">
            <v>4.47006507495076</v>
          </cell>
          <cell r="CL407">
            <v>3.90386979831547</v>
          </cell>
          <cell r="CM407">
            <v>4.9134916600633</v>
          </cell>
          <cell r="CN407">
            <v>4.80249530300886</v>
          </cell>
          <cell r="CO407">
            <v>4.90052636019415</v>
          </cell>
          <cell r="CP407">
            <v>4.94162032761396</v>
          </cell>
          <cell r="CQ407">
            <v>5.03264393094095</v>
          </cell>
          <cell r="CR407">
            <v>4.74797010112352</v>
          </cell>
          <cell r="CS407">
            <v>4.9099686866244</v>
          </cell>
          <cell r="CT407">
            <v>4.8796983127454</v>
          </cell>
          <cell r="CU407">
            <v>4.84954551255994</v>
          </cell>
          <cell r="CV407">
            <v>4.94424733014684</v>
          </cell>
          <cell r="CW407">
            <v>5.03641856654502</v>
          </cell>
          <cell r="CX407">
            <v>4.77552786202506</v>
          </cell>
          <cell r="CY407">
            <v>5.01219413911648</v>
          </cell>
          <cell r="CZ407">
            <v>4.76279951732868</v>
          </cell>
          <cell r="DA407">
            <v>4.85679172327267</v>
          </cell>
        </row>
        <row r="408">
          <cell r="A408">
            <v>8619.7464429624</v>
          </cell>
          <cell r="B408">
            <v>8070.76221127849</v>
          </cell>
          <cell r="C408">
            <v>7859.42329443762</v>
          </cell>
          <cell r="D408">
            <v>6182.82155541354</v>
          </cell>
          <cell r="E408">
            <v>6907.44027521532</v>
          </cell>
          <cell r="F408">
            <v>9025.06733719069</v>
          </cell>
          <cell r="G408">
            <v>7642.48303896431</v>
          </cell>
          <cell r="H408">
            <v>7796.31066093622</v>
          </cell>
          <cell r="I408">
            <v>7582.81142620412</v>
          </cell>
          <cell r="J408">
            <v>7650.07038701663</v>
          </cell>
          <cell r="K408">
            <v>8924.94836532016</v>
          </cell>
          <cell r="L408">
            <v>8677.36888572079</v>
          </cell>
          <cell r="M408">
            <v>7255.46912527827</v>
          </cell>
          <cell r="N408">
            <v>8532.86058874792</v>
          </cell>
          <cell r="O408">
            <v>8342.9388232416</v>
          </cell>
        </row>
        <row r="408">
          <cell r="Z408">
            <v>7092.81993020906</v>
          </cell>
          <cell r="AA408">
            <v>6641.08433385201</v>
          </cell>
          <cell r="AB408">
            <v>6467.18259656581</v>
          </cell>
          <cell r="AC408">
            <v>5087.57887988314</v>
          </cell>
          <cell r="AD408">
            <v>5683.83656932003</v>
          </cell>
          <cell r="AE408">
            <v>7426.34112317406</v>
          </cell>
          <cell r="AF408">
            <v>6288.67175777634</v>
          </cell>
          <cell r="AG408">
            <v>6415.24991528466</v>
          </cell>
          <cell r="AH408">
            <v>6239.57054499082</v>
          </cell>
          <cell r="AI408">
            <v>6294.91506131654</v>
          </cell>
          <cell r="AJ408">
            <v>7343.95751203487</v>
          </cell>
          <cell r="AK408">
            <v>7140.23496882168</v>
          </cell>
          <cell r="AL408">
            <v>5970.21459451469</v>
          </cell>
          <cell r="AM408">
            <v>7021.32528445543</v>
          </cell>
          <cell r="AN408">
            <v>6865.04680312452</v>
          </cell>
        </row>
        <row r="408"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8">
          <cell r="BX408">
            <v>4.0372865508368</v>
          </cell>
          <cell r="BY408">
            <v>3.73409151252232</v>
          </cell>
          <cell r="BZ408">
            <v>3.72651392795711</v>
          </cell>
          <cell r="CA408">
            <v>2.81759694756717</v>
          </cell>
          <cell r="CB408">
            <v>3.2047676086338</v>
          </cell>
          <cell r="CC408">
            <v>4.10121276611041</v>
          </cell>
          <cell r="CD408">
            <v>3.50264434241326</v>
          </cell>
          <cell r="CE408">
            <v>3.51649188997927</v>
          </cell>
          <cell r="CF408">
            <v>3.60563048673364</v>
          </cell>
          <cell r="CG408">
            <v>3.55414666351144</v>
          </cell>
          <cell r="CH408">
            <v>4.00117380278486</v>
          </cell>
          <cell r="CI408">
            <v>3.99954999437441</v>
          </cell>
          <cell r="CJ408">
            <v>3.42577830224074</v>
          </cell>
          <cell r="CK408">
            <v>3.81793137215664</v>
          </cell>
          <cell r="CL408">
            <v>3.8341066308904</v>
          </cell>
          <cell r="CM408">
            <v>4.81322866874734</v>
          </cell>
          <cell r="CN408">
            <v>4.87260463183033</v>
          </cell>
          <cell r="CO408">
            <v>4.7546604752542</v>
          </cell>
          <cell r="CP408">
            <v>4.94697166877882</v>
          </cell>
          <cell r="CQ408">
            <v>4.8590590289562</v>
          </cell>
          <cell r="CR408">
            <v>4.96100573752648</v>
          </cell>
          <cell r="CS408">
            <v>4.91892296454721</v>
          </cell>
          <cell r="CT408">
            <v>4.99817082338474</v>
          </cell>
          <cell r="CU408">
            <v>4.74111639692143</v>
          </cell>
          <cell r="CV408">
            <v>4.85245665599653</v>
          </cell>
          <cell r="CW408">
            <v>5.02863222932668</v>
          </cell>
          <cell r="CX408">
            <v>4.89112215457445</v>
          </cell>
          <cell r="CY408">
            <v>4.77460911671961</v>
          </cell>
          <cell r="CZ408">
            <v>5.03846343832494</v>
          </cell>
          <cell r="DA408">
            <v>4.905535817467</v>
          </cell>
        </row>
        <row r="409">
          <cell r="A409">
            <v>8160.90884133039</v>
          </cell>
          <cell r="B409">
            <v>8012.82032631093</v>
          </cell>
          <cell r="C409">
            <v>7616.49209610507</v>
          </cell>
          <cell r="D409">
            <v>7165.76664940162</v>
          </cell>
          <cell r="E409">
            <v>7008.32167615243</v>
          </cell>
          <cell r="F409">
            <v>7741.66557160004</v>
          </cell>
          <cell r="G409">
            <v>6747.16482668563</v>
          </cell>
          <cell r="H409">
            <v>7441.25488613753</v>
          </cell>
          <cell r="I409">
            <v>7387.56217190035</v>
          </cell>
          <cell r="J409">
            <v>7761.47893195072</v>
          </cell>
          <cell r="K409">
            <v>9375.2068839862</v>
          </cell>
          <cell r="L409">
            <v>8075.48883530103</v>
          </cell>
          <cell r="M409">
            <v>9012.48690074921</v>
          </cell>
          <cell r="N409">
            <v>8777.58555367732</v>
          </cell>
          <cell r="O409">
            <v>10037.1786680075</v>
          </cell>
        </row>
        <row r="409">
          <cell r="Z409">
            <v>6715.26213229472</v>
          </cell>
          <cell r="AA409">
            <v>6593.40643993585</v>
          </cell>
          <cell r="AB409">
            <v>6267.28492479503</v>
          </cell>
          <cell r="AC409">
            <v>5896.40227150761</v>
          </cell>
          <cell r="AD409">
            <v>5766.84755066257</v>
          </cell>
          <cell r="AE409">
            <v>6370.28481320232</v>
          </cell>
          <cell r="AF409">
            <v>5551.95277167275</v>
          </cell>
          <cell r="AG409">
            <v>6123.08973487888</v>
          </cell>
          <cell r="AH409">
            <v>6078.90830144943</v>
          </cell>
          <cell r="AI409">
            <v>6386.58837829088</v>
          </cell>
          <cell r="AJ409">
            <v>7714.4559502515</v>
          </cell>
          <cell r="AK409">
            <v>6644.97367019056</v>
          </cell>
          <cell r="AL409">
            <v>7415.98922118792</v>
          </cell>
          <cell r="AM409">
            <v>7222.69896988305</v>
          </cell>
          <cell r="AN409">
            <v>8259.16416110329</v>
          </cell>
        </row>
        <row r="409"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09">
          <cell r="BX409">
            <v>3.84396528971658</v>
          </cell>
          <cell r="BY409">
            <v>3.70403065209402</v>
          </cell>
          <cell r="BZ409">
            <v>3.43256816593972</v>
          </cell>
          <cell r="CA409">
            <v>3.26384736024492</v>
          </cell>
          <cell r="CB409">
            <v>3.32720311786412</v>
          </cell>
          <cell r="CC409">
            <v>3.62242648107432</v>
          </cell>
          <cell r="CD409">
            <v>3.2031754470907</v>
          </cell>
          <cell r="CE409">
            <v>3.34598675013602</v>
          </cell>
          <cell r="CF409">
            <v>3.40589628112089</v>
          </cell>
          <cell r="CG409">
            <v>3.61721787616323</v>
          </cell>
          <cell r="CH409">
            <v>4.27100907713504</v>
          </cell>
          <cell r="CI409">
            <v>3.82806751395341</v>
          </cell>
          <cell r="CJ409">
            <v>4.11299749195655</v>
          </cell>
          <cell r="CK409">
            <v>3.98810291973963</v>
          </cell>
          <cell r="CL409">
            <v>4.59589342400183</v>
          </cell>
          <cell r="CM409">
            <v>4.78619786028286</v>
          </cell>
          <cell r="CN409">
            <v>4.87688384071246</v>
          </cell>
          <cell r="CO409">
            <v>5.00227316676599</v>
          </cell>
          <cell r="CP409">
            <v>4.94953500829202</v>
          </cell>
          <cell r="CQ409">
            <v>4.7486076956807</v>
          </cell>
          <cell r="CR409">
            <v>4.81799567109166</v>
          </cell>
          <cell r="CS409">
            <v>4.74867198587186</v>
          </cell>
          <cell r="CT409">
            <v>5.01364457407212</v>
          </cell>
          <cell r="CU409">
            <v>4.88991499358319</v>
          </cell>
          <cell r="CV409">
            <v>4.83728185730298</v>
          </cell>
          <cell r="CW409">
            <v>4.94859537228875</v>
          </cell>
          <cell r="CX409">
            <v>4.75576965380871</v>
          </cell>
          <cell r="CY409">
            <v>4.93989571545325</v>
          </cell>
          <cell r="CZ409">
            <v>4.96181185743719</v>
          </cell>
          <cell r="DA409">
            <v>4.92349254631288</v>
          </cell>
        </row>
        <row r="410">
          <cell r="A410">
            <v>10288.0358701866</v>
          </cell>
          <cell r="B410">
            <v>7501.52585852194</v>
          </cell>
          <cell r="C410">
            <v>7299.01625523077</v>
          </cell>
          <cell r="D410">
            <v>6873.2987566705</v>
          </cell>
          <cell r="E410">
            <v>7149.43534490606</v>
          </cell>
          <cell r="F410">
            <v>7747.25682625725</v>
          </cell>
          <cell r="G410">
            <v>8870.54885919777</v>
          </cell>
          <cell r="H410">
            <v>8123.66643406663</v>
          </cell>
          <cell r="I410">
            <v>8656.37967910896</v>
          </cell>
          <cell r="J410">
            <v>7575.26362454837</v>
          </cell>
          <cell r="K410">
            <v>7767.47652983499</v>
          </cell>
          <cell r="L410">
            <v>8196.10874639971</v>
          </cell>
          <cell r="M410">
            <v>9003.02277976828</v>
          </cell>
          <cell r="N410">
            <v>8678.34405298722</v>
          </cell>
          <cell r="O410">
            <v>7866.74945710332</v>
          </cell>
        </row>
        <row r="410">
          <cell r="Z410">
            <v>8465.58380175355</v>
          </cell>
          <cell r="AA410">
            <v>6172.68413501234</v>
          </cell>
          <cell r="AB410">
            <v>6006.04766144703</v>
          </cell>
          <cell r="AC410">
            <v>5655.74297691744</v>
          </cell>
          <cell r="AD410">
            <v>5882.96394095127</v>
          </cell>
          <cell r="AE410">
            <v>6374.88561703454</v>
          </cell>
          <cell r="AF410">
            <v>7299.19448985416</v>
          </cell>
          <cell r="AG410">
            <v>6684.61695146054</v>
          </cell>
          <cell r="AH410">
            <v>7122.96385023823</v>
          </cell>
          <cell r="AI410">
            <v>6233.35978248551</v>
          </cell>
          <cell r="AJ410">
            <v>6391.52354454993</v>
          </cell>
          <cell r="AK410">
            <v>6744.22662560891</v>
          </cell>
          <cell r="AL410">
            <v>7408.2016016379</v>
          </cell>
          <cell r="AM410">
            <v>7141.03739217234</v>
          </cell>
          <cell r="AN410">
            <v>6473.21098184502</v>
          </cell>
        </row>
        <row r="410"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0">
          <cell r="BX410">
            <v>4.67644930384719</v>
          </cell>
          <cell r="BY410">
            <v>3.44026040563141</v>
          </cell>
          <cell r="BZ410">
            <v>3.44502924559967</v>
          </cell>
          <cell r="CA410">
            <v>3.20725306714511</v>
          </cell>
          <cell r="CB410">
            <v>3.42933917185736</v>
          </cell>
          <cell r="CC410">
            <v>3.69588808410995</v>
          </cell>
          <cell r="CD410">
            <v>4.08453933450811</v>
          </cell>
          <cell r="CE410">
            <v>3.75984048467371</v>
          </cell>
          <cell r="CF410">
            <v>3.94071626722878</v>
          </cell>
          <cell r="CG410">
            <v>3.47421044536049</v>
          </cell>
          <cell r="CH410">
            <v>3.74565642495155</v>
          </cell>
          <cell r="CI410">
            <v>3.71861969804726</v>
          </cell>
          <cell r="CJ410">
            <v>4.17326111825401</v>
          </cell>
          <cell r="CK410">
            <v>4.14659729655574</v>
          </cell>
          <cell r="CL410">
            <v>3.57842423898715</v>
          </cell>
          <cell r="CM410">
            <v>4.95961332451445</v>
          </cell>
          <cell r="CN410">
            <v>4.91575095766379</v>
          </cell>
          <cell r="CO410">
            <v>4.77642537312933</v>
          </cell>
          <cell r="CP410">
            <v>4.83129516559252</v>
          </cell>
          <cell r="CQ410">
            <v>4.69994614692319</v>
          </cell>
          <cell r="CR410">
            <v>4.72564094182414</v>
          </cell>
          <cell r="CS410">
            <v>4.89597271201121</v>
          </cell>
          <cell r="CT410">
            <v>4.8709563928978</v>
          </cell>
          <cell r="CU410">
            <v>4.95213766466646</v>
          </cell>
          <cell r="CV410">
            <v>4.9155623422331</v>
          </cell>
          <cell r="CW410">
            <v>4.67502125744284</v>
          </cell>
          <cell r="CX410">
            <v>4.96886875271199</v>
          </cell>
          <cell r="CY410">
            <v>4.86344903160648</v>
          </cell>
          <cell r="CZ410">
            <v>4.71820256628304</v>
          </cell>
          <cell r="DA410">
            <v>4.95604305788357</v>
          </cell>
        </row>
        <row r="411">
          <cell r="A411">
            <v>8516.37058447576</v>
          </cell>
          <cell r="B411">
            <v>8628.38883259272</v>
          </cell>
          <cell r="C411">
            <v>6535.97576135976</v>
          </cell>
          <cell r="D411">
            <v>8168.15466922606</v>
          </cell>
          <cell r="E411">
            <v>6947.55185956283</v>
          </cell>
          <cell r="F411">
            <v>8393.84329092714</v>
          </cell>
          <cell r="G411">
            <v>8147.33548935916</v>
          </cell>
          <cell r="H411">
            <v>8124.50485575224</v>
          </cell>
          <cell r="I411">
            <v>7930.36921895194</v>
          </cell>
          <cell r="J411">
            <v>8146.69175386988</v>
          </cell>
          <cell r="K411">
            <v>7700.84878166183</v>
          </cell>
          <cell r="L411">
            <v>8265.64395502003</v>
          </cell>
          <cell r="M411">
            <v>8483.37770784497</v>
          </cell>
          <cell r="N411">
            <v>8504.46268471564</v>
          </cell>
          <cell r="O411">
            <v>9083.22443565527</v>
          </cell>
        </row>
        <row r="411">
          <cell r="Z411">
            <v>7007.75636665434</v>
          </cell>
          <cell r="AA411">
            <v>7099.93138224772</v>
          </cell>
          <cell r="AB411">
            <v>5378.17434077603</v>
          </cell>
          <cell r="AC411">
            <v>6721.22441353458</v>
          </cell>
          <cell r="AD411">
            <v>5716.8426730117</v>
          </cell>
          <cell r="AE411">
            <v>6906.9339079629</v>
          </cell>
          <cell r="AF411">
            <v>6704.09320267268</v>
          </cell>
          <cell r="AG411">
            <v>6685.30685273327</v>
          </cell>
          <cell r="AH411">
            <v>6525.56095730902</v>
          </cell>
          <cell r="AI411">
            <v>6703.56350032722</v>
          </cell>
          <cell r="AJ411">
            <v>6336.69842605316</v>
          </cell>
          <cell r="AK411">
            <v>6801.4441687022</v>
          </cell>
          <cell r="AL411">
            <v>6980.60794245529</v>
          </cell>
          <cell r="AM411">
            <v>6997.9578662803</v>
          </cell>
          <cell r="AN411">
            <v>7474.19610705348</v>
          </cell>
        </row>
        <row r="411"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1">
          <cell r="BX411">
            <v>3.88866250720206</v>
          </cell>
          <cell r="BY411">
            <v>4.00146433776042</v>
          </cell>
          <cell r="BZ411">
            <v>3.04578702254987</v>
          </cell>
          <cell r="CA411">
            <v>3.69043976573098</v>
          </cell>
          <cell r="CB411">
            <v>3.17671125071549</v>
          </cell>
          <cell r="CC411">
            <v>3.92974723368468</v>
          </cell>
          <cell r="CD411">
            <v>3.74196894164627</v>
          </cell>
          <cell r="CE411">
            <v>3.77073188650959</v>
          </cell>
          <cell r="CF411">
            <v>3.59136721573729</v>
          </cell>
          <cell r="CG411">
            <v>3.80905519370598</v>
          </cell>
          <cell r="CH411">
            <v>3.60351371898615</v>
          </cell>
          <cell r="CI411">
            <v>3.73315673708222</v>
          </cell>
          <cell r="CJ411">
            <v>3.88593133347714</v>
          </cell>
          <cell r="CK411">
            <v>3.85092811680342</v>
          </cell>
          <cell r="CL411">
            <v>4.14494279929893</v>
          </cell>
          <cell r="CM411">
            <v>4.93725862705321</v>
          </cell>
          <cell r="CN411">
            <v>4.86118709521368</v>
          </cell>
          <cell r="CO411">
            <v>4.83773951107343</v>
          </cell>
          <cell r="CP411">
            <v>4.98973418635141</v>
          </cell>
          <cell r="CQ411">
            <v>4.93043951106914</v>
          </cell>
          <cell r="CR411">
            <v>4.81534955606181</v>
          </cell>
          <cell r="CS411">
            <v>4.90847971319043</v>
          </cell>
          <cell r="CT411">
            <v>4.85738836301216</v>
          </cell>
          <cell r="CU411">
            <v>4.9781178376204</v>
          </cell>
          <cell r="CV411">
            <v>4.82164906103338</v>
          </cell>
          <cell r="CW411">
            <v>4.81774705453587</v>
          </cell>
          <cell r="CX411">
            <v>4.99151118617293</v>
          </cell>
          <cell r="CY411">
            <v>4.92158806364902</v>
          </cell>
          <cell r="CZ411">
            <v>4.97866662875863</v>
          </cell>
          <cell r="DA411">
            <v>4.94029727305989</v>
          </cell>
        </row>
        <row r="412">
          <cell r="A412">
            <v>9408.30323551213</v>
          </cell>
          <cell r="B412">
            <v>8911.85395305916</v>
          </cell>
          <cell r="C412">
            <v>7895.94687123943</v>
          </cell>
          <cell r="D412">
            <v>7591.17586598822</v>
          </cell>
          <cell r="E412">
            <v>6900.55242310423</v>
          </cell>
          <cell r="F412">
            <v>7737.83754964304</v>
          </cell>
          <cell r="G412">
            <v>7260.08102209713</v>
          </cell>
          <cell r="H412">
            <v>7518.36465224482</v>
          </cell>
          <cell r="I412">
            <v>8766.63610849717</v>
          </cell>
          <cell r="J412">
            <v>7450.45198971845</v>
          </cell>
          <cell r="K412">
            <v>7596.97618679234</v>
          </cell>
          <cell r="L412">
            <v>8346.44460358644</v>
          </cell>
          <cell r="M412">
            <v>9836.03197200162</v>
          </cell>
          <cell r="N412">
            <v>7803.34009992726</v>
          </cell>
          <cell r="O412">
            <v>8016.69772217983</v>
          </cell>
        </row>
        <row r="412">
          <cell r="Z412">
            <v>7741.68951950712</v>
          </cell>
          <cell r="AA412">
            <v>7333.1826813744</v>
          </cell>
          <cell r="AB412">
            <v>6497.23628261988</v>
          </cell>
          <cell r="AC412">
            <v>6246.45328401316</v>
          </cell>
          <cell r="AD412">
            <v>5678.16885101148</v>
          </cell>
          <cell r="AE412">
            <v>6367.13489799199</v>
          </cell>
          <cell r="AF412">
            <v>5974.00952675421</v>
          </cell>
          <cell r="AG412">
            <v>6186.54005670431</v>
          </cell>
          <cell r="AH412">
            <v>7213.68914070624</v>
          </cell>
          <cell r="AI412">
            <v>6130.65763725403</v>
          </cell>
          <cell r="AJ412">
            <v>6251.22611941769</v>
          </cell>
          <cell r="AK412">
            <v>6867.93155952256</v>
          </cell>
          <cell r="AL412">
            <v>8093.64916553276</v>
          </cell>
          <cell r="AM412">
            <v>6421.03413936871</v>
          </cell>
          <cell r="AN412">
            <v>6596.59698282226</v>
          </cell>
        </row>
        <row r="412"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2">
          <cell r="BX412">
            <v>4.39771157277312</v>
          </cell>
          <cell r="BY412">
            <v>4.11446093042198</v>
          </cell>
          <cell r="BZ412">
            <v>3.59836030860456</v>
          </cell>
          <cell r="CA412">
            <v>3.52419789835251</v>
          </cell>
          <cell r="CB412">
            <v>3.26162706409634</v>
          </cell>
          <cell r="CC412">
            <v>3.61882161369612</v>
          </cell>
          <cell r="CD412">
            <v>3.37131725583483</v>
          </cell>
          <cell r="CE412">
            <v>3.40116723793242</v>
          </cell>
          <cell r="CF412">
            <v>4.04134678326692</v>
          </cell>
          <cell r="CG412">
            <v>3.49335545266185</v>
          </cell>
          <cell r="CH412">
            <v>3.45865873736288</v>
          </cell>
          <cell r="CI412">
            <v>3.78715859817034</v>
          </cell>
          <cell r="CJ412">
            <v>4.45772857216878</v>
          </cell>
          <cell r="CK412">
            <v>3.5766396200651</v>
          </cell>
          <cell r="CL412">
            <v>3.77609647681485</v>
          </cell>
          <cell r="CM412">
            <v>4.82298757470525</v>
          </cell>
          <cell r="CN412">
            <v>4.88299969195715</v>
          </cell>
          <cell r="CO412">
            <v>4.94687741721633</v>
          </cell>
          <cell r="CP412">
            <v>4.85601862742503</v>
          </cell>
          <cell r="CQ412">
            <v>4.76959096897322</v>
          </cell>
          <cell r="CR412">
            <v>4.82041036064257</v>
          </cell>
          <cell r="CS412">
            <v>4.85482324751271</v>
          </cell>
          <cell r="CT412">
            <v>4.98341411261863</v>
          </cell>
          <cell r="CU412">
            <v>4.8903330875183</v>
          </cell>
          <cell r="CV412">
            <v>4.808077082751</v>
          </cell>
          <cell r="CW412">
            <v>4.95181751165561</v>
          </cell>
          <cell r="CX412">
            <v>4.96843487280875</v>
          </cell>
          <cell r="CY412">
            <v>4.97436775623239</v>
          </cell>
          <cell r="CZ412">
            <v>4.91854819695663</v>
          </cell>
          <cell r="DA412">
            <v>4.78612465466796</v>
          </cell>
        </row>
        <row r="413">
          <cell r="A413">
            <v>8479.68894441973</v>
          </cell>
          <cell r="B413">
            <v>7835.96337484737</v>
          </cell>
          <cell r="C413">
            <v>7937.9699256598</v>
          </cell>
          <cell r="D413">
            <v>6950.35097460412</v>
          </cell>
          <cell r="E413">
            <v>7738.28272602904</v>
          </cell>
          <cell r="F413">
            <v>8345.09403576484</v>
          </cell>
          <cell r="G413">
            <v>8476.76058629972</v>
          </cell>
          <cell r="H413">
            <v>8290.31756824627</v>
          </cell>
          <cell r="I413">
            <v>8107.32312765768</v>
          </cell>
          <cell r="J413">
            <v>8033.71867742853</v>
          </cell>
          <cell r="K413">
            <v>8270.07158179027</v>
          </cell>
          <cell r="L413">
            <v>7365.47760747991</v>
          </cell>
          <cell r="M413">
            <v>8825.6068334619</v>
          </cell>
          <cell r="N413">
            <v>8391.20914113216</v>
          </cell>
          <cell r="O413">
            <v>9018.06980791757</v>
          </cell>
        </row>
        <row r="413">
          <cell r="Z413">
            <v>6977.57261712252</v>
          </cell>
          <cell r="AA413">
            <v>6447.87843416013</v>
          </cell>
          <cell r="AB413">
            <v>6531.81525311435</v>
          </cell>
          <cell r="AC413">
            <v>5719.14594481711</v>
          </cell>
          <cell r="AD413">
            <v>6367.50121456104</v>
          </cell>
          <cell r="AE413">
            <v>6866.82023514364</v>
          </cell>
          <cell r="AF413">
            <v>6975.16299672663</v>
          </cell>
          <cell r="AG413">
            <v>6821.7470275855</v>
          </cell>
          <cell r="AH413">
            <v>6671.16874504404</v>
          </cell>
          <cell r="AI413">
            <v>6610.6027974269</v>
          </cell>
          <cell r="AJ413">
            <v>6805.08747301599</v>
          </cell>
          <cell r="AK413">
            <v>6060.73585986918</v>
          </cell>
          <cell r="AL413">
            <v>7262.21362296293</v>
          </cell>
          <cell r="AM413">
            <v>6904.76637898875</v>
          </cell>
          <cell r="AN413">
            <v>7420.58315622931</v>
          </cell>
        </row>
        <row r="413"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3">
          <cell r="BX413">
            <v>4.02093773018211</v>
          </cell>
          <cell r="BY413">
            <v>3.58827516072602</v>
          </cell>
          <cell r="BZ413">
            <v>3.53553094459242</v>
          </cell>
          <cell r="CA413">
            <v>3.29955835827492</v>
          </cell>
          <cell r="CB413">
            <v>3.54361499273584</v>
          </cell>
          <cell r="CC413">
            <v>3.7873902558541</v>
          </cell>
          <cell r="CD413">
            <v>3.88307822557037</v>
          </cell>
          <cell r="CE413">
            <v>3.87665728962855</v>
          </cell>
          <cell r="CF413">
            <v>3.84772140710302</v>
          </cell>
          <cell r="CG413">
            <v>3.71652718484571</v>
          </cell>
          <cell r="CH413">
            <v>3.93272202733781</v>
          </cell>
          <cell r="CI413">
            <v>3.45781498298909</v>
          </cell>
          <cell r="CJ413">
            <v>4.07822718260001</v>
          </cell>
          <cell r="CK413">
            <v>3.88699086189895</v>
          </cell>
          <cell r="CL413">
            <v>4.20397884680594</v>
          </cell>
          <cell r="CM413">
            <v>4.75427340336335</v>
          </cell>
          <cell r="CN413">
            <v>4.92309524110958</v>
          </cell>
          <cell r="CO413">
            <v>5.06158326303966</v>
          </cell>
          <cell r="CP413">
            <v>4.74878492759588</v>
          </cell>
          <cell r="CQ413">
            <v>4.9229977982309</v>
          </cell>
          <cell r="CR413">
            <v>4.9673270650158</v>
          </cell>
          <cell r="CS413">
            <v>4.92136251122349</v>
          </cell>
          <cell r="CT413">
            <v>4.82109108117388</v>
          </cell>
          <cell r="CU413">
            <v>4.75012941691049</v>
          </cell>
          <cell r="CV413">
            <v>4.87316240137969</v>
          </cell>
          <cell r="CW413">
            <v>4.74075592908298</v>
          </cell>
          <cell r="CX413">
            <v>4.80209492472891</v>
          </cell>
          <cell r="CY413">
            <v>4.87870704315835</v>
          </cell>
          <cell r="CZ413">
            <v>4.86678997551624</v>
          </cell>
          <cell r="DA413">
            <v>4.83598170981131</v>
          </cell>
        </row>
        <row r="414">
          <cell r="A414">
            <v>8780.97546959992</v>
          </cell>
          <cell r="B414">
            <v>7063.48191096599</v>
          </cell>
          <cell r="C414">
            <v>5935.77265757465</v>
          </cell>
          <cell r="D414">
            <v>6850.67498010109</v>
          </cell>
          <cell r="E414">
            <v>6856.12560698632</v>
          </cell>
          <cell r="F414">
            <v>8431.22774095254</v>
          </cell>
          <cell r="G414">
            <v>8397.63532711549</v>
          </cell>
          <cell r="H414">
            <v>9402.67649348562</v>
          </cell>
          <cell r="I414">
            <v>7098.80837730817</v>
          </cell>
          <cell r="J414">
            <v>6636.51358647129</v>
          </cell>
          <cell r="K414">
            <v>8504.38765330761</v>
          </cell>
          <cell r="L414">
            <v>7238.7452301461</v>
          </cell>
          <cell r="M414">
            <v>8770.74348640093</v>
          </cell>
          <cell r="N414">
            <v>9984.81041153662</v>
          </cell>
          <cell r="O414">
            <v>9414.07332818221</v>
          </cell>
        </row>
        <row r="414">
          <cell r="Z414">
            <v>7225.48838641365</v>
          </cell>
          <cell r="AA414">
            <v>5812.23654388058</v>
          </cell>
          <cell r="AB414">
            <v>4884.29292966143</v>
          </cell>
          <cell r="AC414">
            <v>5637.1268407689</v>
          </cell>
          <cell r="AD414">
            <v>5641.61192803446</v>
          </cell>
          <cell r="AE414">
            <v>6937.69596969809</v>
          </cell>
          <cell r="AF414">
            <v>6910.05421202646</v>
          </cell>
          <cell r="AG414">
            <v>7737.0595146396</v>
          </cell>
          <cell r="AH414">
            <v>5841.30517904215</v>
          </cell>
          <cell r="AI414">
            <v>5460.90260829637</v>
          </cell>
          <cell r="AJ414">
            <v>6997.89612615026</v>
          </cell>
          <cell r="AK414">
            <v>5956.45321794879</v>
          </cell>
          <cell r="AL414">
            <v>7217.06892595276</v>
          </cell>
          <cell r="AM414">
            <v>8216.07256720727</v>
          </cell>
          <cell r="AN414">
            <v>7746.43748147564</v>
          </cell>
        </row>
        <row r="414"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4">
          <cell r="BX414">
            <v>4.02607890003041</v>
          </cell>
          <cell r="BY414">
            <v>3.19962486884374</v>
          </cell>
          <cell r="BZ414">
            <v>2.74961563434155</v>
          </cell>
          <cell r="CA414">
            <v>3.17564363939046</v>
          </cell>
          <cell r="CB414">
            <v>3.16215104969118</v>
          </cell>
          <cell r="CC414">
            <v>3.8542824313403</v>
          </cell>
          <cell r="CD414">
            <v>3.79980619373694</v>
          </cell>
          <cell r="CE414">
            <v>4.30650901085384</v>
          </cell>
          <cell r="CF414">
            <v>3.22104438989911</v>
          </cell>
          <cell r="CG414">
            <v>3.08157953465334</v>
          </cell>
          <cell r="CH414">
            <v>3.91478929587003</v>
          </cell>
          <cell r="CI414">
            <v>3.29988242146509</v>
          </cell>
          <cell r="CJ414">
            <v>3.94509357806815</v>
          </cell>
          <cell r="CK414">
            <v>4.54286963331154</v>
          </cell>
          <cell r="CL414">
            <v>4.43453218032461</v>
          </cell>
          <cell r="CM414">
            <v>4.91690776173428</v>
          </cell>
          <cell r="CN414">
            <v>4.97681334200081</v>
          </cell>
          <cell r="CO414">
            <v>4.86672547889782</v>
          </cell>
          <cell r="CP414">
            <v>4.86332374760998</v>
          </cell>
          <cell r="CQ414">
            <v>4.88796100907968</v>
          </cell>
          <cell r="CR414">
            <v>4.93149803029386</v>
          </cell>
          <cell r="CS414">
            <v>4.98226867639177</v>
          </cell>
          <cell r="CT414">
            <v>4.92218250893128</v>
          </cell>
          <cell r="CU414">
            <v>4.96844311838045</v>
          </cell>
          <cell r="CV414">
            <v>4.85510006825582</v>
          </cell>
          <cell r="CW414">
            <v>4.89740742217275</v>
          </cell>
          <cell r="CX414">
            <v>4.9453428419256</v>
          </cell>
          <cell r="CY414">
            <v>5.01199558050413</v>
          </cell>
          <cell r="CZ414">
            <v>4.95497112448587</v>
          </cell>
          <cell r="DA414">
            <v>4.78587492988967</v>
          </cell>
        </row>
        <row r="415">
          <cell r="A415">
            <v>8310.3551976395</v>
          </cell>
          <cell r="B415">
            <v>8247.39124802266</v>
          </cell>
          <cell r="C415">
            <v>7843.84576963225</v>
          </cell>
          <cell r="D415">
            <v>6418.32989304034</v>
          </cell>
          <cell r="E415">
            <v>8715.15305725093</v>
          </cell>
          <cell r="F415">
            <v>7182.10412161875</v>
          </cell>
          <cell r="G415">
            <v>6639.450939081</v>
          </cell>
          <cell r="H415">
            <v>7101.58230942338</v>
          </cell>
          <cell r="I415">
            <v>7861.41058875406</v>
          </cell>
          <cell r="J415">
            <v>9159.90289871547</v>
          </cell>
          <cell r="K415">
            <v>8369.53265411536</v>
          </cell>
          <cell r="L415">
            <v>8673.7346659628</v>
          </cell>
          <cell r="M415">
            <v>9405.63089672509</v>
          </cell>
          <cell r="N415">
            <v>9743.07455505246</v>
          </cell>
          <cell r="O415">
            <v>9675.87323310811</v>
          </cell>
        </row>
        <row r="415">
          <cell r="Z415">
            <v>6838.23513405765</v>
          </cell>
          <cell r="AA415">
            <v>6786.42479837293</v>
          </cell>
          <cell r="AB415">
            <v>6454.36451901168</v>
          </cell>
          <cell r="AC415">
            <v>5281.36859770177</v>
          </cell>
          <cell r="AD415">
            <v>7171.32594425219</v>
          </cell>
          <cell r="AE415">
            <v>5909.84567721772</v>
          </cell>
          <cell r="AF415">
            <v>5463.31962987236</v>
          </cell>
          <cell r="AG415">
            <v>5843.58772889695</v>
          </cell>
          <cell r="AH415">
            <v>6468.81785588906</v>
          </cell>
          <cell r="AI415">
            <v>7537.29152808587</v>
          </cell>
          <cell r="AJ415">
            <v>6886.92972681493</v>
          </cell>
          <cell r="AK415">
            <v>7137.24452513511</v>
          </cell>
          <cell r="AL415">
            <v>7739.49056644808</v>
          </cell>
          <cell r="AM415">
            <v>8017.15849101459</v>
          </cell>
          <cell r="AN415">
            <v>7961.86140324325</v>
          </cell>
        </row>
        <row r="415"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5">
          <cell r="BX415">
            <v>3.80019177090602</v>
          </cell>
          <cell r="BY415">
            <v>3.88945664170551</v>
          </cell>
          <cell r="BZ415">
            <v>3.56268272758895</v>
          </cell>
          <cell r="CA415">
            <v>2.9509801561797</v>
          </cell>
          <cell r="CB415">
            <v>3.95047635127706</v>
          </cell>
          <cell r="CC415">
            <v>3.30444595846189</v>
          </cell>
          <cell r="CD415">
            <v>3.09607450336549</v>
          </cell>
          <cell r="CE415">
            <v>3.250761105593</v>
          </cell>
          <cell r="CF415">
            <v>3.61832304280913</v>
          </cell>
          <cell r="CG415">
            <v>4.31731824187306</v>
          </cell>
          <cell r="CH415">
            <v>3.88529428338308</v>
          </cell>
          <cell r="CI415">
            <v>4.10836730460376</v>
          </cell>
          <cell r="CJ415">
            <v>4.43052722869492</v>
          </cell>
          <cell r="CK415">
            <v>4.48812232859138</v>
          </cell>
          <cell r="CL415">
            <v>4.38634363138966</v>
          </cell>
          <cell r="CM415">
            <v>4.92998561853457</v>
          </cell>
          <cell r="CN415">
            <v>4.78034501110252</v>
          </cell>
          <cell r="CO415">
            <v>4.9634480011676</v>
          </cell>
          <cell r="CP415">
            <v>4.90328712550006</v>
          </cell>
          <cell r="CQ415">
            <v>4.97344284419411</v>
          </cell>
          <cell r="CR415">
            <v>4.89987072668337</v>
          </cell>
          <cell r="CS415">
            <v>4.83450865593874</v>
          </cell>
          <cell r="CT415">
            <v>4.92494799654549</v>
          </cell>
          <cell r="CU415">
            <v>4.89806698754904</v>
          </cell>
          <cell r="CV415">
            <v>4.78308816229834</v>
          </cell>
          <cell r="CW415">
            <v>4.85633757579397</v>
          </cell>
          <cell r="CX415">
            <v>4.7595779879514</v>
          </cell>
          <cell r="CY415">
            <v>4.78590529956846</v>
          </cell>
          <cell r="CZ415">
            <v>4.89398821499934</v>
          </cell>
          <cell r="DA415">
            <v>4.97300730314292</v>
          </cell>
        </row>
        <row r="416">
          <cell r="A416">
            <v>9750.43013015762</v>
          </cell>
          <cell r="B416">
            <v>8347.18168571241</v>
          </cell>
          <cell r="C416">
            <v>7549.54485829236</v>
          </cell>
          <cell r="D416">
            <v>7103.13800838345</v>
          </cell>
          <cell r="E416">
            <v>7082.19083082782</v>
          </cell>
          <cell r="F416">
            <v>7473.85355062921</v>
          </cell>
          <cell r="G416">
            <v>7042.67961443592</v>
          </cell>
          <cell r="H416">
            <v>6480.80538271975</v>
          </cell>
          <cell r="I416">
            <v>7642.01647306383</v>
          </cell>
          <cell r="J416">
            <v>7804.37010028551</v>
          </cell>
          <cell r="K416">
            <v>9205.39291877697</v>
          </cell>
          <cell r="L416">
            <v>8262.74700241866</v>
          </cell>
          <cell r="M416">
            <v>7579.44366376816</v>
          </cell>
          <cell r="N416">
            <v>8196.012343585</v>
          </cell>
          <cell r="O416">
            <v>8627.5220028247</v>
          </cell>
        </row>
        <row r="416">
          <cell r="Z416">
            <v>8023.2110785297</v>
          </cell>
          <cell r="AA416">
            <v>6868.53807281478</v>
          </cell>
          <cell r="AB416">
            <v>6212.19691196628</v>
          </cell>
          <cell r="AC416">
            <v>5844.86784689838</v>
          </cell>
          <cell r="AD416">
            <v>5827.63131222403</v>
          </cell>
          <cell r="AE416">
            <v>6149.91377880346</v>
          </cell>
          <cell r="AF416">
            <v>5795.11922559298</v>
          </cell>
          <cell r="AG416">
            <v>5332.77700063797</v>
          </cell>
          <cell r="AH416">
            <v>6288.28784069252</v>
          </cell>
          <cell r="AI416">
            <v>6421.88168252065</v>
          </cell>
          <cell r="AJ416">
            <v>7574.72331602219</v>
          </cell>
          <cell r="AK416">
            <v>6799.06039056164</v>
          </cell>
          <cell r="AL416">
            <v>6236.79935761495</v>
          </cell>
          <cell r="AM416">
            <v>6744.14729986423</v>
          </cell>
          <cell r="AN416">
            <v>7099.21810518147</v>
          </cell>
        </row>
        <row r="416"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6">
          <cell r="BX416">
            <v>4.52736739980802</v>
          </cell>
          <cell r="BY416">
            <v>3.79727055943393</v>
          </cell>
          <cell r="BZ416">
            <v>3.59994361038107</v>
          </cell>
          <cell r="CA416">
            <v>3.38193429216294</v>
          </cell>
          <cell r="CB416">
            <v>3.33827553119006</v>
          </cell>
          <cell r="CC416">
            <v>3.44272497477742</v>
          </cell>
          <cell r="CD416">
            <v>3.23295212541738</v>
          </cell>
          <cell r="CE416">
            <v>2.93309757709964</v>
          </cell>
          <cell r="CF416">
            <v>3.43953329032703</v>
          </cell>
          <cell r="CG416">
            <v>3.61862328104375</v>
          </cell>
          <cell r="CH416">
            <v>4.12792086200808</v>
          </cell>
          <cell r="CI416">
            <v>3.72677178493553</v>
          </cell>
          <cell r="CJ416">
            <v>3.54448608505841</v>
          </cell>
          <cell r="CK416">
            <v>3.77338137434065</v>
          </cell>
          <cell r="CL416">
            <v>3.92012612692328</v>
          </cell>
          <cell r="CM416">
            <v>4.85522783418946</v>
          </cell>
          <cell r="CN416">
            <v>4.95564175207598</v>
          </cell>
          <cell r="CO416">
            <v>4.72777337899171</v>
          </cell>
          <cell r="CP416">
            <v>4.73496383532733</v>
          </cell>
          <cell r="CQ416">
            <v>4.78274277692222</v>
          </cell>
          <cell r="CR416">
            <v>4.89411119664772</v>
          </cell>
          <cell r="CS416">
            <v>4.91100342915768</v>
          </cell>
          <cell r="CT416">
            <v>4.98120078275766</v>
          </cell>
          <cell r="CU416">
            <v>5.00887312629352</v>
          </cell>
          <cell r="CV416">
            <v>4.86212435614262</v>
          </cell>
          <cell r="CW416">
            <v>5.02738965037801</v>
          </cell>
          <cell r="CX416">
            <v>4.99831054564821</v>
          </cell>
          <cell r="CY416">
            <v>4.82076135091686</v>
          </cell>
          <cell r="CZ416">
            <v>4.89669981828106</v>
          </cell>
          <cell r="DA416">
            <v>4.96155276315072</v>
          </cell>
        </row>
        <row r="417">
          <cell r="A417">
            <v>10425.473877352</v>
          </cell>
          <cell r="B417">
            <v>7464.3434933287</v>
          </cell>
          <cell r="C417">
            <v>7370.2648386799</v>
          </cell>
          <cell r="D417">
            <v>7128.59397704521</v>
          </cell>
          <cell r="E417">
            <v>7656.5640245116</v>
          </cell>
          <cell r="F417">
            <v>6698.41575088652</v>
          </cell>
          <cell r="G417">
            <v>7688.22842212896</v>
          </cell>
          <cell r="H417">
            <v>8710.93243607922</v>
          </cell>
          <cell r="I417">
            <v>7714.97721659703</v>
          </cell>
          <cell r="J417">
            <v>7316.82929981421</v>
          </cell>
          <cell r="K417">
            <v>8306.41880432278</v>
          </cell>
          <cell r="L417">
            <v>8000.33818234451</v>
          </cell>
          <cell r="M417">
            <v>8650.88305178015</v>
          </cell>
          <cell r="N417">
            <v>7421.59463630361</v>
          </cell>
          <cell r="O417">
            <v>10309.8642436447</v>
          </cell>
        </row>
        <row r="417">
          <cell r="Z417">
            <v>8578.67564764967</v>
          </cell>
          <cell r="AA417">
            <v>6142.08836022476</v>
          </cell>
          <cell r="AB417">
            <v>6064.6750672566</v>
          </cell>
          <cell r="AC417">
            <v>5865.81447254005</v>
          </cell>
          <cell r="AD417">
            <v>6300.2583973124</v>
          </cell>
          <cell r="AE417">
            <v>5511.83924644376</v>
          </cell>
          <cell r="AF417">
            <v>6326.31367306611</v>
          </cell>
          <cell r="AG417">
            <v>7167.85297597376</v>
          </cell>
          <cell r="AH417">
            <v>6348.32410965699</v>
          </cell>
          <cell r="AI417">
            <v>6020.70525241855</v>
          </cell>
          <cell r="AJ417">
            <v>6834.99604469988</v>
          </cell>
          <cell r="AK417">
            <v>6583.13541861491</v>
          </cell>
          <cell r="AL417">
            <v>7118.44091117909</v>
          </cell>
          <cell r="AM417">
            <v>6106.91215787268</v>
          </cell>
          <cell r="AN417">
            <v>8483.54543477047</v>
          </cell>
        </row>
        <row r="417"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7">
          <cell r="BX417">
            <v>4.76954380344298</v>
          </cell>
          <cell r="BY417">
            <v>3.44503550549677</v>
          </cell>
          <cell r="BZ417">
            <v>3.48150497222289</v>
          </cell>
          <cell r="CA417">
            <v>3.29119865394319</v>
          </cell>
          <cell r="CB417">
            <v>3.57572357271354</v>
          </cell>
          <cell r="CC417">
            <v>3.00787586880354</v>
          </cell>
          <cell r="CD417">
            <v>3.5919459372414</v>
          </cell>
          <cell r="CE417">
            <v>4.00989106397281</v>
          </cell>
          <cell r="CF417">
            <v>3.60048503822466</v>
          </cell>
          <cell r="CG417">
            <v>3.31674848788277</v>
          </cell>
          <cell r="CH417">
            <v>3.7940151294748</v>
          </cell>
          <cell r="CI417">
            <v>3.69077698092485</v>
          </cell>
          <cell r="CJ417">
            <v>3.89179073950822</v>
          </cell>
          <cell r="CK417">
            <v>3.38811336308874</v>
          </cell>
          <cell r="CL417">
            <v>4.65419130412638</v>
          </cell>
          <cell r="CM417">
            <v>4.92777127562988</v>
          </cell>
          <cell r="CN417">
            <v>4.88460548990917</v>
          </cell>
          <cell r="CO417">
            <v>4.77251885665451</v>
          </cell>
          <cell r="CP417">
            <v>4.88293970436794</v>
          </cell>
          <cell r="CQ417">
            <v>4.82726965869622</v>
          </cell>
          <cell r="CR417">
            <v>5.02046297818747</v>
          </cell>
          <cell r="CS417">
            <v>4.8253416199492</v>
          </cell>
          <cell r="CT417">
            <v>4.89737826926796</v>
          </cell>
          <cell r="CU417">
            <v>4.83064604044483</v>
          </cell>
          <cell r="CV417">
            <v>4.97326913499794</v>
          </cell>
          <cell r="CW417">
            <v>4.93567261114581</v>
          </cell>
          <cell r="CX417">
            <v>4.88677249844028</v>
          </cell>
          <cell r="CY417">
            <v>5.01120927208723</v>
          </cell>
          <cell r="CZ417">
            <v>4.93822502169753</v>
          </cell>
          <cell r="DA417">
            <v>4.99390521649618</v>
          </cell>
        </row>
        <row r="418">
          <cell r="A418">
            <v>8356.74762691178</v>
          </cell>
          <cell r="B418">
            <v>6680.22403954684</v>
          </cell>
          <cell r="C418">
            <v>7454.94750521674</v>
          </cell>
          <cell r="D418">
            <v>9412.59587647511</v>
          </cell>
          <cell r="E418">
            <v>7284.51062621417</v>
          </cell>
          <cell r="F418">
            <v>6414.36853326797</v>
          </cell>
          <cell r="G418">
            <v>7508.44360404517</v>
          </cell>
          <cell r="H418">
            <v>8397.15677452616</v>
          </cell>
          <cell r="I418">
            <v>7336.81039264508</v>
          </cell>
          <cell r="J418">
            <v>8345.69751278407</v>
          </cell>
          <cell r="K418">
            <v>9273.94164340104</v>
          </cell>
          <cell r="L418">
            <v>10318.1029272508</v>
          </cell>
          <cell r="M418">
            <v>8857.79229458156</v>
          </cell>
          <cell r="N418">
            <v>9103.16754892357</v>
          </cell>
          <cell r="O418">
            <v>10354.6513874259</v>
          </cell>
        </row>
        <row r="418">
          <cell r="Z418">
            <v>6876.40947585884</v>
          </cell>
          <cell r="AA418">
            <v>5496.87006682711</v>
          </cell>
          <cell r="AB418">
            <v>6134.35680429263</v>
          </cell>
          <cell r="AC418">
            <v>7745.22174978523</v>
          </cell>
          <cell r="AD418">
            <v>5994.11160099909</v>
          </cell>
          <cell r="AE418">
            <v>5278.10896451765</v>
          </cell>
          <cell r="AF418">
            <v>6178.3764513286</v>
          </cell>
          <cell r="AG418">
            <v>6909.6604316101</v>
          </cell>
          <cell r="AH418">
            <v>6037.14683737652</v>
          </cell>
          <cell r="AI418">
            <v>6867.31681051946</v>
          </cell>
          <cell r="AJ418">
            <v>7631.12912371285</v>
          </cell>
          <cell r="AK418">
            <v>8490.32469442352</v>
          </cell>
          <cell r="AL418">
            <v>7288.6976595414</v>
          </cell>
          <cell r="AM418">
            <v>7490.60644025711</v>
          </cell>
          <cell r="AN418">
            <v>8520.39885593903</v>
          </cell>
        </row>
        <row r="418"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8">
          <cell r="BX418">
            <v>3.79142220515178</v>
          </cell>
          <cell r="BY418">
            <v>3.07381677221809</v>
          </cell>
          <cell r="BZ418">
            <v>3.43101190717949</v>
          </cell>
          <cell r="CA418">
            <v>4.30767565321089</v>
          </cell>
          <cell r="CB418">
            <v>3.27775559649563</v>
          </cell>
          <cell r="CC418">
            <v>2.97225400393547</v>
          </cell>
          <cell r="CD418">
            <v>3.54296821849358</v>
          </cell>
          <cell r="CE418">
            <v>3.80492745226818</v>
          </cell>
          <cell r="CF418">
            <v>3.32933576101954</v>
          </cell>
          <cell r="CG418">
            <v>3.83371191446559</v>
          </cell>
          <cell r="CH418">
            <v>4.22600098453668</v>
          </cell>
          <cell r="CI418">
            <v>4.75221238999162</v>
          </cell>
          <cell r="CJ418">
            <v>4.09793954543688</v>
          </cell>
          <cell r="CK418">
            <v>4.16232858806624</v>
          </cell>
          <cell r="CL418">
            <v>4.69529277058145</v>
          </cell>
          <cell r="CM418">
            <v>4.96897390917123</v>
          </cell>
          <cell r="CN418">
            <v>4.89941955142623</v>
          </cell>
          <cell r="CO418">
            <v>4.89839658174721</v>
          </cell>
          <cell r="CP418">
            <v>4.92604070597399</v>
          </cell>
          <cell r="CQ418">
            <v>5.01020380590264</v>
          </cell>
          <cell r="CR418">
            <v>4.86518732463006</v>
          </cell>
          <cell r="CS418">
            <v>4.77764905776107</v>
          </cell>
          <cell r="CT418">
            <v>4.97527923000854</v>
          </cell>
          <cell r="CU418">
            <v>4.96799647402172</v>
          </cell>
          <cell r="CV418">
            <v>4.90766312752157</v>
          </cell>
          <cell r="CW418">
            <v>4.94727832652351</v>
          </cell>
          <cell r="CX418">
            <v>4.89480722607325</v>
          </cell>
          <cell r="CY418">
            <v>4.87294516238311</v>
          </cell>
          <cell r="CZ418">
            <v>4.93046355931651</v>
          </cell>
          <cell r="DA418">
            <v>4.9716939177216</v>
          </cell>
        </row>
        <row r="419">
          <cell r="A419">
            <v>8780.96216636076</v>
          </cell>
          <cell r="B419">
            <v>8586.62583636568</v>
          </cell>
          <cell r="C419">
            <v>8135.9952998795</v>
          </cell>
          <cell r="D419">
            <v>7014.0893523405</v>
          </cell>
          <cell r="E419">
            <v>7738.41253114643</v>
          </cell>
          <cell r="F419">
            <v>10142.9854716813</v>
          </cell>
          <cell r="G419">
            <v>8692.63706971843</v>
          </cell>
          <cell r="H419">
            <v>8639.06701287695</v>
          </cell>
          <cell r="I419">
            <v>9123.34630899184</v>
          </cell>
          <cell r="J419">
            <v>9512.8901721418</v>
          </cell>
          <cell r="K419">
            <v>8461.16907952472</v>
          </cell>
          <cell r="L419">
            <v>7234.014796791</v>
          </cell>
          <cell r="M419">
            <v>9165.04322476353</v>
          </cell>
          <cell r="N419">
            <v>8729.98191343739</v>
          </cell>
          <cell r="O419">
            <v>7827.0631649916</v>
          </cell>
        </row>
        <row r="419">
          <cell r="Z419">
            <v>7225.47743974828</v>
          </cell>
          <cell r="AA419">
            <v>7065.56640249519</v>
          </cell>
          <cell r="AB419">
            <v>6694.76184675799</v>
          </cell>
          <cell r="AC419">
            <v>5771.59352421162</v>
          </cell>
          <cell r="AD419">
            <v>6367.60802562906</v>
          </cell>
          <cell r="AE419">
            <v>8346.22804526915</v>
          </cell>
          <cell r="AF419">
            <v>7152.79850308259</v>
          </cell>
          <cell r="AG419">
            <v>7108.71799916732</v>
          </cell>
          <cell r="AH419">
            <v>7507.21067711328</v>
          </cell>
          <cell r="AI419">
            <v>7827.7496273624</v>
          </cell>
          <cell r="AJ419">
            <v>6962.33341400891</v>
          </cell>
          <cell r="AK419">
            <v>5952.56074707373</v>
          </cell>
          <cell r="AL419">
            <v>7541.52128209114</v>
          </cell>
          <cell r="AM419">
            <v>7183.52797448562</v>
          </cell>
          <cell r="AN419">
            <v>6440.55483290738</v>
          </cell>
        </row>
        <row r="419"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19">
          <cell r="BX419">
            <v>4.00962901057752</v>
          </cell>
          <cell r="BY419">
            <v>4.03398838208589</v>
          </cell>
          <cell r="BZ419">
            <v>3.69568338940744</v>
          </cell>
          <cell r="CA419">
            <v>3.22972767159999</v>
          </cell>
          <cell r="CB419">
            <v>3.54173435410564</v>
          </cell>
          <cell r="CC419">
            <v>4.58625326176661</v>
          </cell>
          <cell r="CD419">
            <v>4.1159791974954</v>
          </cell>
          <cell r="CE419">
            <v>3.9534778088422</v>
          </cell>
          <cell r="CF419">
            <v>4.08008307164675</v>
          </cell>
          <cell r="CG419">
            <v>4.4021994297878</v>
          </cell>
          <cell r="CH419">
            <v>3.8803272452416</v>
          </cell>
          <cell r="CI419">
            <v>3.34361733260382</v>
          </cell>
          <cell r="CJ419">
            <v>4.2493822382157</v>
          </cell>
          <cell r="CK419">
            <v>4.09558462312571</v>
          </cell>
          <cell r="CL419">
            <v>3.67254634153912</v>
          </cell>
          <cell r="CM419">
            <v>4.93707236999436</v>
          </cell>
          <cell r="CN419">
            <v>4.79865441784199</v>
          </cell>
          <cell r="CO419">
            <v>4.96303696668397</v>
          </cell>
          <cell r="CP419">
            <v>4.89594993933547</v>
          </cell>
          <cell r="CQ419">
            <v>4.92569450327536</v>
          </cell>
          <cell r="CR419">
            <v>4.98585160938294</v>
          </cell>
          <cell r="CS419">
            <v>4.761129074595</v>
          </cell>
          <cell r="CT419">
            <v>4.92628026902969</v>
          </cell>
          <cell r="CU419">
            <v>5.04100042182244</v>
          </cell>
          <cell r="CV419">
            <v>4.87163058650156</v>
          </cell>
          <cell r="CW419">
            <v>4.91579314326366</v>
          </cell>
          <cell r="CX419">
            <v>4.87746772018349</v>
          </cell>
          <cell r="CY419">
            <v>4.86228373548039</v>
          </cell>
          <cell r="CZ419">
            <v>4.80539419185882</v>
          </cell>
          <cell r="DA419">
            <v>4.80466522832238</v>
          </cell>
        </row>
        <row r="420">
          <cell r="A420">
            <v>9327.73260465081</v>
          </cell>
          <cell r="B420">
            <v>9375.63917779076</v>
          </cell>
          <cell r="C420">
            <v>7950.01009037918</v>
          </cell>
          <cell r="D420">
            <v>6476.61565108958</v>
          </cell>
          <cell r="E420">
            <v>7301.50947444664</v>
          </cell>
          <cell r="F420">
            <v>7160.89403762094</v>
          </cell>
          <cell r="G420">
            <v>7563.65795554773</v>
          </cell>
          <cell r="H420">
            <v>6993.73239265733</v>
          </cell>
          <cell r="I420">
            <v>7640.41697684566</v>
          </cell>
          <cell r="J420">
            <v>8495.75844136789</v>
          </cell>
          <cell r="K420">
            <v>7967.75118723943</v>
          </cell>
          <cell r="L420">
            <v>7859.54269976934</v>
          </cell>
          <cell r="M420">
            <v>8430.73455246244</v>
          </cell>
          <cell r="N420">
            <v>10401.7597395712</v>
          </cell>
          <cell r="O420">
            <v>10654.8485152551</v>
          </cell>
        </row>
        <row r="420">
          <cell r="Z420">
            <v>7675.39140039838</v>
          </cell>
          <cell r="AA420">
            <v>7714.8116662964</v>
          </cell>
          <cell r="AB420">
            <v>6541.72258865487</v>
          </cell>
          <cell r="AC420">
            <v>5329.32945003942</v>
          </cell>
          <cell r="AD420">
            <v>6008.09922468752</v>
          </cell>
          <cell r="AE420">
            <v>5892.39280809951</v>
          </cell>
          <cell r="AF420">
            <v>6223.8099748507</v>
          </cell>
          <cell r="AG420">
            <v>5754.84265452946</v>
          </cell>
          <cell r="AH420">
            <v>6286.97168380443</v>
          </cell>
          <cell r="AI420">
            <v>6990.79551746843</v>
          </cell>
          <cell r="AJ420">
            <v>6556.32097692844</v>
          </cell>
          <cell r="AK420">
            <v>6467.28085009591</v>
          </cell>
          <cell r="AL420">
            <v>6937.29014602624</v>
          </cell>
          <cell r="AM420">
            <v>8559.16229999</v>
          </cell>
          <cell r="AN420">
            <v>8767.41820683845</v>
          </cell>
        </row>
        <row r="420"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0">
          <cell r="BX420">
            <v>4.35341115587676</v>
          </cell>
          <cell r="BY420">
            <v>4.28778817711262</v>
          </cell>
          <cell r="BZ420">
            <v>3.65919692871568</v>
          </cell>
          <cell r="CA420">
            <v>3.0671139789319</v>
          </cell>
          <cell r="CB420">
            <v>3.29045200816328</v>
          </cell>
          <cell r="CC420">
            <v>3.32103059877501</v>
          </cell>
          <cell r="CD420">
            <v>3.48587105648496</v>
          </cell>
          <cell r="CE420">
            <v>3.24433501545871</v>
          </cell>
          <cell r="CF420">
            <v>3.4788452530234</v>
          </cell>
          <cell r="CG420">
            <v>3.9009533086123</v>
          </cell>
          <cell r="CH420">
            <v>3.6248779802304</v>
          </cell>
          <cell r="CI420">
            <v>3.60202546155424</v>
          </cell>
          <cell r="CJ420">
            <v>3.77993099154208</v>
          </cell>
          <cell r="CK420">
            <v>4.78390493381157</v>
          </cell>
          <cell r="CL420">
            <v>4.73061849855987</v>
          </cell>
          <cell r="CM420">
            <v>4.83034311191715</v>
          </cell>
          <cell r="CN420">
            <v>4.92945767037715</v>
          </cell>
          <cell r="CO420">
            <v>4.89794017356722</v>
          </cell>
          <cell r="CP420">
            <v>4.76046951731882</v>
          </cell>
          <cell r="CQ420">
            <v>5.00251812827683</v>
          </cell>
          <cell r="CR420">
            <v>4.86100367336374</v>
          </cell>
          <cell r="CS420">
            <v>4.89161357415995</v>
          </cell>
          <cell r="CT420">
            <v>4.85976082280796</v>
          </cell>
          <cell r="CU420">
            <v>4.95123487906196</v>
          </cell>
          <cell r="CV420">
            <v>4.90979073990344</v>
          </cell>
          <cell r="CW420">
            <v>4.95534562057721</v>
          </cell>
          <cell r="CX420">
            <v>4.91905952931556</v>
          </cell>
          <cell r="CY420">
            <v>5.02820670938247</v>
          </cell>
          <cell r="CZ420">
            <v>4.90180303547889</v>
          </cell>
          <cell r="DA420">
            <v>5.07762861487655</v>
          </cell>
        </row>
        <row r="421">
          <cell r="A421">
            <v>8770.83200395618</v>
          </cell>
          <cell r="B421">
            <v>7024.61992309467</v>
          </cell>
          <cell r="C421">
            <v>7885.13448637997</v>
          </cell>
          <cell r="D421">
            <v>6228.23347914049</v>
          </cell>
          <cell r="E421">
            <v>6468.00367102461</v>
          </cell>
          <cell r="F421">
            <v>8229.98251898234</v>
          </cell>
          <cell r="G421">
            <v>8886.77006905183</v>
          </cell>
          <cell r="H421">
            <v>8571.25988420569</v>
          </cell>
          <cell r="I421">
            <v>7814.10599277834</v>
          </cell>
          <cell r="J421">
            <v>7620.76707262032</v>
          </cell>
          <cell r="K421">
            <v>9135.42956430869</v>
          </cell>
          <cell r="L421">
            <v>8834.85033688539</v>
          </cell>
          <cell r="M421">
            <v>9329.47951327167</v>
          </cell>
          <cell r="N421">
            <v>8993.8792561037</v>
          </cell>
          <cell r="O421">
            <v>8767.57097724884</v>
          </cell>
        </row>
        <row r="421">
          <cell r="Z421">
            <v>7217.14176325537</v>
          </cell>
          <cell r="AA421">
            <v>5780.25867957505</v>
          </cell>
          <cell r="AB421">
            <v>6488.33923450695</v>
          </cell>
          <cell r="AC421">
            <v>5124.94640569275</v>
          </cell>
          <cell r="AD421">
            <v>5322.24302072882</v>
          </cell>
          <cell r="AE421">
            <v>6772.09990133404</v>
          </cell>
          <cell r="AF421">
            <v>7312.54222824836</v>
          </cell>
          <cell r="AG421">
            <v>7052.92241900354</v>
          </cell>
          <cell r="AH421">
            <v>6429.89293120047</v>
          </cell>
          <cell r="AI421">
            <v>6270.80261975615</v>
          </cell>
          <cell r="AJ421">
            <v>7517.15347005972</v>
          </cell>
          <cell r="AK421">
            <v>7269.81970577997</v>
          </cell>
          <cell r="AL421">
            <v>7676.82885663498</v>
          </cell>
          <cell r="AM421">
            <v>7400.67778787962</v>
          </cell>
          <cell r="AN421">
            <v>7214.45840413619</v>
          </cell>
        </row>
        <row r="421"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1">
          <cell r="BX421">
            <v>3.95605856795645</v>
          </cell>
          <cell r="BY421">
            <v>3.2252251207105</v>
          </cell>
          <cell r="BZ421">
            <v>3.66616141351252</v>
          </cell>
          <cell r="CA421">
            <v>2.79199983923171</v>
          </cell>
          <cell r="CB421">
            <v>2.99025290337972</v>
          </cell>
          <cell r="CC421">
            <v>3.78178567405385</v>
          </cell>
          <cell r="CD421">
            <v>4.10253837057704</v>
          </cell>
          <cell r="CE421">
            <v>4.01874281370537</v>
          </cell>
          <cell r="CF421">
            <v>3.64050159894204</v>
          </cell>
          <cell r="CG421">
            <v>3.43910862808797</v>
          </cell>
          <cell r="CH421">
            <v>4.28973530524259</v>
          </cell>
          <cell r="CI421">
            <v>4.06160441643894</v>
          </cell>
          <cell r="CJ421">
            <v>4.08261122598718</v>
          </cell>
          <cell r="CK421">
            <v>4.17797890093598</v>
          </cell>
          <cell r="CL421">
            <v>4.00336463416066</v>
          </cell>
          <cell r="CM421">
            <v>4.99815429740225</v>
          </cell>
          <cell r="CN421">
            <v>4.91014566636888</v>
          </cell>
          <cell r="CO421">
            <v>4.84874228664422</v>
          </cell>
          <cell r="CP421">
            <v>5.02899350472606</v>
          </cell>
          <cell r="CQ421">
            <v>4.87633929275464</v>
          </cell>
          <cell r="CR421">
            <v>4.90606818020199</v>
          </cell>
          <cell r="CS421">
            <v>4.88340643267541</v>
          </cell>
          <cell r="CT421">
            <v>4.80823879912368</v>
          </cell>
          <cell r="CU421">
            <v>4.83893346513211</v>
          </cell>
          <cell r="CV421">
            <v>4.99556222496191</v>
          </cell>
          <cell r="CW421">
            <v>4.800981773559</v>
          </cell>
          <cell r="CX421">
            <v>4.90380456102459</v>
          </cell>
          <cell r="CY421">
            <v>5.15170479435292</v>
          </cell>
          <cell r="CZ421">
            <v>4.85302344425249</v>
          </cell>
          <cell r="DA421">
            <v>4.93725685008227</v>
          </cell>
        </row>
        <row r="422">
          <cell r="A422">
            <v>9758.30153988757</v>
          </cell>
          <cell r="B422">
            <v>8352.56951776605</v>
          </cell>
          <cell r="C422">
            <v>7310.76966394016</v>
          </cell>
          <cell r="D422">
            <v>9468.26556492351</v>
          </cell>
          <cell r="E422">
            <v>7174.31361335834</v>
          </cell>
          <cell r="F422">
            <v>7384.62687624447</v>
          </cell>
          <cell r="G422">
            <v>7754.5621137831</v>
          </cell>
          <cell r="H422">
            <v>7230.25890595996</v>
          </cell>
          <cell r="I422">
            <v>7819.813809956</v>
          </cell>
          <cell r="J422">
            <v>9665.01459115902</v>
          </cell>
          <cell r="K422">
            <v>9387.82068917131</v>
          </cell>
          <cell r="L422">
            <v>8842.18623798758</v>
          </cell>
          <cell r="M422">
            <v>8749.88476471555</v>
          </cell>
          <cell r="N422">
            <v>9033.45964856393</v>
          </cell>
          <cell r="O422">
            <v>9256.49909716506</v>
          </cell>
        </row>
        <row r="422">
          <cell r="Z422">
            <v>8029.68812425034</v>
          </cell>
          <cell r="AA422">
            <v>6872.97148890464</v>
          </cell>
          <cell r="AB422">
            <v>6015.71903775647</v>
          </cell>
          <cell r="AC422">
            <v>7791.02995056563</v>
          </cell>
          <cell r="AD422">
            <v>5903.43520184915</v>
          </cell>
          <cell r="AE422">
            <v>6076.49297245259</v>
          </cell>
          <cell r="AF422">
            <v>6380.89682505581</v>
          </cell>
          <cell r="AG422">
            <v>5949.47018547563</v>
          </cell>
          <cell r="AH422">
            <v>6434.58964933522</v>
          </cell>
          <cell r="AI422">
            <v>7952.92629215371</v>
          </cell>
          <cell r="AJ422">
            <v>7724.83530994668</v>
          </cell>
          <cell r="AK422">
            <v>7275.85610440121</v>
          </cell>
          <cell r="AL422">
            <v>7199.90517782308</v>
          </cell>
          <cell r="AM422">
            <v>7433.24679653261</v>
          </cell>
          <cell r="AN422">
            <v>7616.77639995297</v>
          </cell>
        </row>
        <row r="422"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2">
          <cell r="BX422">
            <v>4.4489116849625</v>
          </cell>
          <cell r="BY422">
            <v>3.80852822068587</v>
          </cell>
          <cell r="BZ422">
            <v>3.32709782204253</v>
          </cell>
          <cell r="CA422">
            <v>4.34136326904768</v>
          </cell>
          <cell r="CB422">
            <v>3.31322491964821</v>
          </cell>
          <cell r="CC422">
            <v>3.35211923130424</v>
          </cell>
          <cell r="CD422">
            <v>3.57864667841655</v>
          </cell>
          <cell r="CE422">
            <v>3.35098030586943</v>
          </cell>
          <cell r="CF422">
            <v>3.66438020314866</v>
          </cell>
          <cell r="CG422">
            <v>4.45715169516882</v>
          </cell>
          <cell r="CH422">
            <v>4.38136052413326</v>
          </cell>
          <cell r="CI422">
            <v>4.09223920382109</v>
          </cell>
          <cell r="CJ422">
            <v>4.0581937284634</v>
          </cell>
          <cell r="CK422">
            <v>4.18018706435243</v>
          </cell>
          <cell r="CL422">
            <v>4.19355241934103</v>
          </cell>
          <cell r="CM422">
            <v>4.94483754762976</v>
          </cell>
          <cell r="CN422">
            <v>4.94418257725822</v>
          </cell>
          <cell r="CO422">
            <v>4.95369324943159</v>
          </cell>
          <cell r="CP422">
            <v>4.91672458925064</v>
          </cell>
          <cell r="CQ422">
            <v>4.88158681218557</v>
          </cell>
          <cell r="CR422">
            <v>4.96638836603898</v>
          </cell>
          <cell r="CS422">
            <v>4.8850614996944</v>
          </cell>
          <cell r="CT422">
            <v>4.8642238475175</v>
          </cell>
          <cell r="CU422">
            <v>4.81091255835211</v>
          </cell>
          <cell r="CV422">
            <v>4.88851191226064</v>
          </cell>
          <cell r="CW422">
            <v>4.83044758344899</v>
          </cell>
          <cell r="CX422">
            <v>4.87113566631496</v>
          </cell>
          <cell r="CY422">
            <v>4.86072596094204</v>
          </cell>
          <cell r="CZ422">
            <v>4.87180583141739</v>
          </cell>
          <cell r="DA422">
            <v>4.97618211508979</v>
          </cell>
        </row>
        <row r="423">
          <cell r="A423">
            <v>8810.73283004188</v>
          </cell>
          <cell r="B423">
            <v>7439.94620418416</v>
          </cell>
          <cell r="C423">
            <v>8043.55014095724</v>
          </cell>
          <cell r="D423">
            <v>7940.95657228973</v>
          </cell>
          <cell r="E423">
            <v>8123.9869434078</v>
          </cell>
          <cell r="F423">
            <v>7242.30854411624</v>
          </cell>
          <cell r="G423">
            <v>7770.0118978532</v>
          </cell>
          <cell r="H423">
            <v>6370.61234537553</v>
          </cell>
          <cell r="I423">
            <v>8434.17929604544</v>
          </cell>
          <cell r="J423">
            <v>9479.18374525672</v>
          </cell>
          <cell r="K423">
            <v>9510.7407612669</v>
          </cell>
          <cell r="L423">
            <v>8373.99980926617</v>
          </cell>
          <cell r="M423">
            <v>9947.69198424341</v>
          </cell>
          <cell r="N423">
            <v>8631.99822304977</v>
          </cell>
          <cell r="O423">
            <v>8830.59918293391</v>
          </cell>
        </row>
        <row r="423">
          <cell r="Z423">
            <v>7249.97444300589</v>
          </cell>
          <cell r="AA423">
            <v>6122.01287658583</v>
          </cell>
          <cell r="AB423">
            <v>6618.69268741624</v>
          </cell>
          <cell r="AC423">
            <v>6534.27283662697</v>
          </cell>
          <cell r="AD423">
            <v>6684.88068486127</v>
          </cell>
          <cell r="AE423">
            <v>5959.38531630137</v>
          </cell>
          <cell r="AF423">
            <v>6393.60979023349</v>
          </cell>
          <cell r="AG423">
            <v>5242.10387276615</v>
          </cell>
          <cell r="AH423">
            <v>6940.12467788882</v>
          </cell>
          <cell r="AI423">
            <v>7800.01405323981</v>
          </cell>
          <cell r="AJ423">
            <v>7825.98096927105</v>
          </cell>
          <cell r="AK423">
            <v>6890.60555733902</v>
          </cell>
          <cell r="AL423">
            <v>8185.52940417744</v>
          </cell>
          <cell r="AM423">
            <v>7102.90139496667</v>
          </cell>
          <cell r="AN423">
            <v>7266.32161338561</v>
          </cell>
        </row>
        <row r="423"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3">
          <cell r="BX423">
            <v>4.13405166967121</v>
          </cell>
          <cell r="BY423">
            <v>3.48578743440731</v>
          </cell>
          <cell r="BZ423">
            <v>3.64028892593024</v>
          </cell>
          <cell r="CA423">
            <v>3.63679789419007</v>
          </cell>
          <cell r="CB423">
            <v>3.76088087577428</v>
          </cell>
          <cell r="CC423">
            <v>3.46415393623012</v>
          </cell>
          <cell r="CD423">
            <v>3.46374633956291</v>
          </cell>
          <cell r="CE423">
            <v>2.9973385741915</v>
          </cell>
          <cell r="CF423">
            <v>3.89253192175672</v>
          </cell>
          <cell r="CG423">
            <v>4.29567481173723</v>
          </cell>
          <cell r="CH423">
            <v>4.42902809109182</v>
          </cell>
          <cell r="CI423">
            <v>3.82379351164424</v>
          </cell>
          <cell r="CJ423">
            <v>4.51279223710422</v>
          </cell>
          <cell r="CK423">
            <v>4.01152673837388</v>
          </cell>
          <cell r="CL423">
            <v>4.10575433350986</v>
          </cell>
          <cell r="CM423">
            <v>4.80471587357976</v>
          </cell>
          <cell r="CN423">
            <v>4.81172140690077</v>
          </cell>
          <cell r="CO423">
            <v>4.98130917408551</v>
          </cell>
          <cell r="CP423">
            <v>4.92249442544531</v>
          </cell>
          <cell r="CQ423">
            <v>4.86980104058443</v>
          </cell>
          <cell r="CR423">
            <v>4.71315171291953</v>
          </cell>
          <cell r="CS423">
            <v>5.05716569116174</v>
          </cell>
          <cell r="CT423">
            <v>4.79156026689823</v>
          </cell>
          <cell r="CU423">
            <v>4.88474869200633</v>
          </cell>
          <cell r="CV423">
            <v>4.97474842772915</v>
          </cell>
          <cell r="CW423">
            <v>4.84102681456283</v>
          </cell>
          <cell r="CX423">
            <v>4.93707919438678</v>
          </cell>
          <cell r="CY423">
            <v>4.96945278629555</v>
          </cell>
          <cell r="CZ423">
            <v>4.85102184055611</v>
          </cell>
          <cell r="DA423">
            <v>4.84873882617653</v>
          </cell>
        </row>
        <row r="424">
          <cell r="A424">
            <v>8500.68619636533</v>
          </cell>
          <cell r="B424">
            <v>7229.35509774326</v>
          </cell>
          <cell r="C424">
            <v>7380.26631222483</v>
          </cell>
          <cell r="D424">
            <v>7754.82295627533</v>
          </cell>
          <cell r="E424">
            <v>8011.51409534705</v>
          </cell>
          <cell r="F424">
            <v>6942.83357817682</v>
          </cell>
          <cell r="G424">
            <v>7295.05083492756</v>
          </cell>
          <cell r="H424">
            <v>7352.46988213281</v>
          </cell>
          <cell r="I424">
            <v>7978.96054211055</v>
          </cell>
          <cell r="J424">
            <v>7309.65327962837</v>
          </cell>
          <cell r="K424">
            <v>7701.79777974936</v>
          </cell>
          <cell r="L424">
            <v>7136.79878680172</v>
          </cell>
          <cell r="M424">
            <v>8420.27130608143</v>
          </cell>
          <cell r="N424">
            <v>7702.1563645619</v>
          </cell>
          <cell r="O424">
            <v>8798.31251007326</v>
          </cell>
        </row>
        <row r="424">
          <cell r="Z424">
            <v>6994.85035586632</v>
          </cell>
          <cell r="AA424">
            <v>5948.72648042874</v>
          </cell>
          <cell r="AB424">
            <v>6072.90485120215</v>
          </cell>
          <cell r="AC424">
            <v>6381.1114611637</v>
          </cell>
          <cell r="AD424">
            <v>6592.33159845701</v>
          </cell>
          <cell r="AE424">
            <v>5712.96020147121</v>
          </cell>
          <cell r="AF424">
            <v>6002.78468702611</v>
          </cell>
          <cell r="AG424">
            <v>6050.032360155</v>
          </cell>
          <cell r="AH424">
            <v>6565.54467465096</v>
          </cell>
          <cell r="AI424">
            <v>6014.80041295135</v>
          </cell>
          <cell r="AJ424">
            <v>6337.47931590804</v>
          </cell>
          <cell r="AK424">
            <v>5872.56585885399</v>
          </cell>
          <cell r="AL424">
            <v>6928.68038900415</v>
          </cell>
          <cell r="AM424">
            <v>6337.77437998237</v>
          </cell>
          <cell r="AN424">
            <v>7239.75429400314</v>
          </cell>
        </row>
        <row r="424"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4">
          <cell r="BX424">
            <v>3.98047941455663</v>
          </cell>
          <cell r="BY424">
            <v>3.27438548635615</v>
          </cell>
          <cell r="BZ424">
            <v>3.36580957777466</v>
          </cell>
          <cell r="CA424">
            <v>3.56241775404724</v>
          </cell>
          <cell r="CB424">
            <v>3.73697926509795</v>
          </cell>
          <cell r="CC424">
            <v>3.24040147236612</v>
          </cell>
          <cell r="CD424">
            <v>3.3884756140768</v>
          </cell>
          <cell r="CE424">
            <v>3.46819095514009</v>
          </cell>
          <cell r="CF424">
            <v>3.65871187255599</v>
          </cell>
          <cell r="CG424">
            <v>3.30382147866872</v>
          </cell>
          <cell r="CH424">
            <v>3.57461450203285</v>
          </cell>
          <cell r="CI424">
            <v>3.34253556202224</v>
          </cell>
          <cell r="CJ424">
            <v>3.84606442531819</v>
          </cell>
          <cell r="CK424">
            <v>3.49092178044537</v>
          </cell>
          <cell r="CL424">
            <v>4.07681668190358</v>
          </cell>
          <cell r="CM424">
            <v>4.81448880444733</v>
          </cell>
          <cell r="CN424">
            <v>4.97738608853742</v>
          </cell>
          <cell r="CO424">
            <v>4.94326702039575</v>
          </cell>
          <cell r="CP424">
            <v>4.90748091910652</v>
          </cell>
          <cell r="CQ424">
            <v>4.83309678226235</v>
          </cell>
          <cell r="CR424">
            <v>4.83024893394658</v>
          </cell>
          <cell r="CS424">
            <v>4.85350562228789</v>
          </cell>
          <cell r="CT424">
            <v>4.77927292300513</v>
          </cell>
          <cell r="CU424">
            <v>4.91642803690207</v>
          </cell>
          <cell r="CV424">
            <v>4.98783162085465</v>
          </cell>
          <cell r="CW424">
            <v>4.85729496705474</v>
          </cell>
          <cell r="CX424">
            <v>4.81347804161366</v>
          </cell>
          <cell r="CY424">
            <v>4.93561310941929</v>
          </cell>
          <cell r="CZ424">
            <v>4.97397722340085</v>
          </cell>
          <cell r="DA424">
            <v>4.86530173389596</v>
          </cell>
        </row>
        <row r="425">
          <cell r="A425">
            <v>9790.20273679176</v>
          </cell>
          <cell r="B425">
            <v>6176.27616520955</v>
          </cell>
          <cell r="C425">
            <v>6499.36216487641</v>
          </cell>
          <cell r="D425">
            <v>7943.83689949761</v>
          </cell>
          <cell r="E425">
            <v>7917.60623880143</v>
          </cell>
          <cell r="F425">
            <v>7772.59413118133</v>
          </cell>
          <cell r="G425">
            <v>8239.42253557628</v>
          </cell>
          <cell r="H425">
            <v>6456.42244325698</v>
          </cell>
          <cell r="I425">
            <v>8120.88203070991</v>
          </cell>
          <cell r="J425">
            <v>8360.22958389415</v>
          </cell>
          <cell r="K425">
            <v>8596.05549663921</v>
          </cell>
          <cell r="L425">
            <v>9446.94916014361</v>
          </cell>
          <cell r="M425">
            <v>8305.92081178475</v>
          </cell>
          <cell r="N425">
            <v>8979.37717156361</v>
          </cell>
          <cell r="O425">
            <v>8551.27178044703</v>
          </cell>
        </row>
        <row r="425">
          <cell r="Z425">
            <v>8055.93825198865</v>
          </cell>
          <cell r="AA425">
            <v>5082.192958801</v>
          </cell>
          <cell r="AB425">
            <v>5348.04658138402</v>
          </cell>
          <cell r="AC425">
            <v>6536.64293444374</v>
          </cell>
          <cell r="AD425">
            <v>6515.05884792803</v>
          </cell>
          <cell r="AE425">
            <v>6395.73459937207</v>
          </cell>
          <cell r="AF425">
            <v>6779.86768641705</v>
          </cell>
          <cell r="AG425">
            <v>5312.71332473717</v>
          </cell>
          <cell r="AH425">
            <v>6682.32578526987</v>
          </cell>
          <cell r="AI425">
            <v>6879.2746290329</v>
          </cell>
          <cell r="AJ425">
            <v>7073.32566580598</v>
          </cell>
          <cell r="AK425">
            <v>7773.48959463245</v>
          </cell>
          <cell r="AL425">
            <v>6834.58626798288</v>
          </cell>
          <cell r="AM425">
            <v>7388.74464402948</v>
          </cell>
          <cell r="AN425">
            <v>7036.47506505356</v>
          </cell>
        </row>
        <row r="425"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5">
          <cell r="BX425">
            <v>4.48732079495858</v>
          </cell>
          <cell r="BY425">
            <v>2.89733084724597</v>
          </cell>
          <cell r="BZ425">
            <v>3.00455494331933</v>
          </cell>
          <cell r="CA425">
            <v>3.69892412720202</v>
          </cell>
          <cell r="CB425">
            <v>3.56360442362245</v>
          </cell>
          <cell r="CC425">
            <v>3.60601575541111</v>
          </cell>
          <cell r="CD425">
            <v>3.80374972027614</v>
          </cell>
          <cell r="CE425">
            <v>3.06357464223605</v>
          </cell>
          <cell r="CF425">
            <v>3.77165783589028</v>
          </cell>
          <cell r="CG425">
            <v>3.92802791694703</v>
          </cell>
          <cell r="CH425">
            <v>3.92437581481237</v>
          </cell>
          <cell r="CI425">
            <v>4.34995040357218</v>
          </cell>
          <cell r="CJ425">
            <v>3.92071781097375</v>
          </cell>
          <cell r="CK425">
            <v>4.15918092127307</v>
          </cell>
          <cell r="CL425">
            <v>3.9607524239635</v>
          </cell>
          <cell r="CM425">
            <v>4.9185393049846</v>
          </cell>
          <cell r="CN425">
            <v>4.80573916462365</v>
          </cell>
          <cell r="CO425">
            <v>4.87665650692461</v>
          </cell>
          <cell r="CP425">
            <v>4.84157289077583</v>
          </cell>
          <cell r="CQ425">
            <v>5.00882650649227</v>
          </cell>
          <cell r="CR425">
            <v>4.85925789978341</v>
          </cell>
          <cell r="CS425">
            <v>4.88333390174735</v>
          </cell>
          <cell r="CT425">
            <v>4.75110962573412</v>
          </cell>
          <cell r="CU425">
            <v>4.85403042217647</v>
          </cell>
          <cell r="CV425">
            <v>4.79816542786277</v>
          </cell>
          <cell r="CW425">
            <v>4.93810362242084</v>
          </cell>
          <cell r="CX425">
            <v>4.8959711698384</v>
          </cell>
          <cell r="CY425">
            <v>4.77588410787312</v>
          </cell>
          <cell r="CZ425">
            <v>4.86709676597658</v>
          </cell>
          <cell r="DA425">
            <v>4.86726051348791</v>
          </cell>
        </row>
        <row r="426">
          <cell r="A426">
            <v>8552.25901204629</v>
          </cell>
          <cell r="B426">
            <v>6713.0639369072</v>
          </cell>
          <cell r="C426">
            <v>7786.58961321137</v>
          </cell>
          <cell r="D426">
            <v>8902.49691041514</v>
          </cell>
          <cell r="E426">
            <v>9275.49553802654</v>
          </cell>
          <cell r="F426">
            <v>7075.1642047252</v>
          </cell>
          <cell r="G426">
            <v>7186.39609213358</v>
          </cell>
          <cell r="H426">
            <v>8026.18012750224</v>
          </cell>
          <cell r="I426">
            <v>7711.50484628684</v>
          </cell>
          <cell r="J426">
            <v>7679.56316730576</v>
          </cell>
          <cell r="K426">
            <v>7499.03522222139</v>
          </cell>
          <cell r="L426">
            <v>7096.41392645295</v>
          </cell>
          <cell r="M426">
            <v>10154.5084343567</v>
          </cell>
          <cell r="N426">
            <v>10036.0276833266</v>
          </cell>
          <cell r="O426">
            <v>9663.62495070224</v>
          </cell>
        </row>
        <row r="426">
          <cell r="Z426">
            <v>7037.28741562666</v>
          </cell>
          <cell r="AA426">
            <v>5523.89261094078</v>
          </cell>
          <cell r="AB426">
            <v>6407.25088172821</v>
          </cell>
          <cell r="AC426">
            <v>7325.48317199874</v>
          </cell>
          <cell r="AD426">
            <v>7632.40775700469</v>
          </cell>
          <cell r="AE426">
            <v>5821.84940274531</v>
          </cell>
          <cell r="AF426">
            <v>5913.37735581277</v>
          </cell>
          <cell r="AG426">
            <v>6604.39964777327</v>
          </cell>
          <cell r="AH426">
            <v>6345.4668449446</v>
          </cell>
          <cell r="AI426">
            <v>6319.18340624017</v>
          </cell>
          <cell r="AJ426">
            <v>6170.63469714217</v>
          </cell>
          <cell r="AK426">
            <v>5839.33488805271</v>
          </cell>
          <cell r="AL426">
            <v>8355.70979741352</v>
          </cell>
          <cell r="AM426">
            <v>8258.21706513732</v>
          </cell>
          <cell r="AN426">
            <v>7951.78281657784</v>
          </cell>
        </row>
        <row r="426"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6">
          <cell r="BX426">
            <v>4.0074970407816</v>
          </cell>
          <cell r="BY426">
            <v>3.11248299061056</v>
          </cell>
          <cell r="BZ426">
            <v>3.67511031688596</v>
          </cell>
          <cell r="CA426">
            <v>3.99790183806717</v>
          </cell>
          <cell r="CB426">
            <v>4.17750327005524</v>
          </cell>
          <cell r="CC426">
            <v>3.14525113229486</v>
          </cell>
          <cell r="CD426">
            <v>3.39779805349897</v>
          </cell>
          <cell r="CE426">
            <v>3.66970673277601</v>
          </cell>
          <cell r="CF426">
            <v>3.52270346712472</v>
          </cell>
          <cell r="CG426">
            <v>3.38292372038541</v>
          </cell>
          <cell r="CH426">
            <v>3.41074905662665</v>
          </cell>
          <cell r="CI426">
            <v>3.33802811238884</v>
          </cell>
          <cell r="CJ426">
            <v>4.55869661780367</v>
          </cell>
          <cell r="CK426">
            <v>4.46127731816469</v>
          </cell>
          <cell r="CL426">
            <v>4.40791438329009</v>
          </cell>
          <cell r="CM426">
            <v>4.81104272783374</v>
          </cell>
          <cell r="CN426">
            <v>4.86234058287113</v>
          </cell>
          <cell r="CO426">
            <v>4.77648573542929</v>
          </cell>
          <cell r="CP426">
            <v>5.02008746650183</v>
          </cell>
          <cell r="CQ426">
            <v>5.00555112271594</v>
          </cell>
          <cell r="CR426">
            <v>5.07122378003907</v>
          </cell>
          <cell r="CS426">
            <v>4.76809792590775</v>
          </cell>
          <cell r="CT426">
            <v>4.93070616480844</v>
          </cell>
          <cell r="CU426">
            <v>4.93508489525825</v>
          </cell>
          <cell r="CV426">
            <v>5.11771257082931</v>
          </cell>
          <cell r="CW426">
            <v>4.9566380301345</v>
          </cell>
          <cell r="CX426">
            <v>4.79270312796674</v>
          </cell>
          <cell r="CY426">
            <v>5.02168876953725</v>
          </cell>
          <cell r="CZ426">
            <v>5.07147406890201</v>
          </cell>
          <cell r="DA426">
            <v>4.94240687373053</v>
          </cell>
        </row>
        <row r="427">
          <cell r="A427">
            <v>9755.37551488047</v>
          </cell>
          <cell r="B427">
            <v>8394.219055828</v>
          </cell>
          <cell r="C427">
            <v>7382.89086930728</v>
          </cell>
          <cell r="D427">
            <v>7827.16058385651</v>
          </cell>
          <cell r="E427">
            <v>7332.27196205756</v>
          </cell>
          <cell r="F427">
            <v>8318.50638628265</v>
          </cell>
          <cell r="G427">
            <v>6812.50230725604</v>
          </cell>
          <cell r="H427">
            <v>7558.76547146467</v>
          </cell>
          <cell r="I427">
            <v>8584.57546232758</v>
          </cell>
          <cell r="J427">
            <v>8158.33250629163</v>
          </cell>
          <cell r="K427">
            <v>9454.28652824771</v>
          </cell>
          <cell r="L427">
            <v>8258.13601185448</v>
          </cell>
          <cell r="M427">
            <v>8738.19267387892</v>
          </cell>
          <cell r="N427">
            <v>8774.86952448936</v>
          </cell>
          <cell r="O427">
            <v>10310.3848554</v>
          </cell>
        </row>
        <row r="427">
          <cell r="Z427">
            <v>8027.28042367308</v>
          </cell>
          <cell r="AA427">
            <v>6907.24310879562</v>
          </cell>
          <cell r="AB427">
            <v>6075.06448674428</v>
          </cell>
          <cell r="AC427">
            <v>6440.63499471621</v>
          </cell>
          <cell r="AD427">
            <v>6033.41235735022</v>
          </cell>
          <cell r="AE427">
            <v>6844.94239785544</v>
          </cell>
          <cell r="AF427">
            <v>5605.7161842564</v>
          </cell>
          <cell r="AG427">
            <v>6219.78415937665</v>
          </cell>
          <cell r="AH427">
            <v>7063.87923757241</v>
          </cell>
          <cell r="AI427">
            <v>6713.14217660568</v>
          </cell>
          <cell r="AJ427">
            <v>7779.52720038669</v>
          </cell>
          <cell r="AK427">
            <v>6795.26620404026</v>
          </cell>
          <cell r="AL427">
            <v>7190.28425736323</v>
          </cell>
          <cell r="AM427">
            <v>7220.46406586553</v>
          </cell>
          <cell r="AN427">
            <v>8483.97382387202</v>
          </cell>
        </row>
        <row r="427"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7">
          <cell r="BX427">
            <v>4.45211216366322</v>
          </cell>
          <cell r="BY427">
            <v>3.83320590915226</v>
          </cell>
          <cell r="BZ427">
            <v>3.44409403295515</v>
          </cell>
          <cell r="CA427">
            <v>3.58926595923101</v>
          </cell>
          <cell r="CB427">
            <v>3.40470988322288</v>
          </cell>
          <cell r="CC427">
            <v>3.8024813231956</v>
          </cell>
          <cell r="CD427">
            <v>3.1526372089961</v>
          </cell>
          <cell r="CE427">
            <v>3.55463852599554</v>
          </cell>
          <cell r="CF427">
            <v>4.04022649576423</v>
          </cell>
          <cell r="CG427">
            <v>3.78171534749559</v>
          </cell>
          <cell r="CH427">
            <v>4.24304602381893</v>
          </cell>
          <cell r="CI427">
            <v>3.88356925094539</v>
          </cell>
          <cell r="CJ427">
            <v>4.12517754579067</v>
          </cell>
          <cell r="CK427">
            <v>4.1280089345435</v>
          </cell>
          <cell r="CL427">
            <v>4.838136536851</v>
          </cell>
          <cell r="CM427">
            <v>4.93980122186726</v>
          </cell>
          <cell r="CN427">
            <v>4.93684768604379</v>
          </cell>
          <cell r="CO427">
            <v>4.83262423534033</v>
          </cell>
          <cell r="CP427">
            <v>4.9162072491753</v>
          </cell>
          <cell r="CQ427">
            <v>4.85500892481492</v>
          </cell>
          <cell r="CR427">
            <v>4.93184982370388</v>
          </cell>
          <cell r="CS427">
            <v>4.87151724543016</v>
          </cell>
          <cell r="CT427">
            <v>4.79387831466349</v>
          </cell>
          <cell r="CU427">
            <v>4.79010120394439</v>
          </cell>
          <cell r="CV427">
            <v>4.86344652012081</v>
          </cell>
          <cell r="CW427">
            <v>5.02322459669221</v>
          </cell>
          <cell r="CX427">
            <v>4.79382920177618</v>
          </cell>
          <cell r="CY427">
            <v>4.77540874437855</v>
          </cell>
          <cell r="CZ427">
            <v>4.79216340003539</v>
          </cell>
          <cell r="DA427">
            <v>4.80428026864821</v>
          </cell>
        </row>
        <row r="428">
          <cell r="A428">
            <v>9270.1916270775</v>
          </cell>
          <cell r="B428">
            <v>7665.69926558136</v>
          </cell>
          <cell r="C428">
            <v>7342.93234077007</v>
          </cell>
          <cell r="D428">
            <v>8179.52702922215</v>
          </cell>
          <cell r="E428">
            <v>6988.38368564331</v>
          </cell>
          <cell r="F428">
            <v>7133.45518135738</v>
          </cell>
          <cell r="G428">
            <v>8343.86626656428</v>
          </cell>
          <cell r="H428">
            <v>7358.21896527099</v>
          </cell>
          <cell r="I428">
            <v>8215.75451698605</v>
          </cell>
          <cell r="J428">
            <v>8200.66359647687</v>
          </cell>
          <cell r="K428">
            <v>9641.7608497583</v>
          </cell>
          <cell r="L428">
            <v>7803.42255153491</v>
          </cell>
          <cell r="M428">
            <v>8212.24162738787</v>
          </cell>
          <cell r="N428">
            <v>7654.93665498642</v>
          </cell>
          <cell r="O428">
            <v>9191.4184734047</v>
          </cell>
        </row>
        <row r="428">
          <cell r="Z428">
            <v>7628.0433959952</v>
          </cell>
          <cell r="AA428">
            <v>6307.77539567837</v>
          </cell>
          <cell r="AB428">
            <v>6042.18432611937</v>
          </cell>
          <cell r="AC428">
            <v>6730.58224118851</v>
          </cell>
          <cell r="AD428">
            <v>5750.44143275792</v>
          </cell>
          <cell r="AE428">
            <v>5869.81454923121</v>
          </cell>
          <cell r="AF428">
            <v>6865.80995648717</v>
          </cell>
          <cell r="AG428">
            <v>6054.76303428013</v>
          </cell>
          <cell r="AH428">
            <v>6760.39228826281</v>
          </cell>
          <cell r="AI428">
            <v>6747.97461652954</v>
          </cell>
          <cell r="AJ428">
            <v>7933.79178494398</v>
          </cell>
          <cell r="AK428">
            <v>6421.10198526302</v>
          </cell>
          <cell r="AL428">
            <v>6757.50168196487</v>
          </cell>
          <cell r="AM428">
            <v>6298.91930467454</v>
          </cell>
          <cell r="AN428">
            <v>7563.22434383015</v>
          </cell>
        </row>
        <row r="428"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8">
          <cell r="BX428">
            <v>4.1351190570789</v>
          </cell>
          <cell r="BY428">
            <v>3.56807629139218</v>
          </cell>
          <cell r="BZ428">
            <v>3.33190242592247</v>
          </cell>
          <cell r="CA428">
            <v>3.81375946757118</v>
          </cell>
          <cell r="CB428">
            <v>3.25384628368596</v>
          </cell>
          <cell r="CC428">
            <v>3.30677000518627</v>
          </cell>
          <cell r="CD428">
            <v>3.81264084371476</v>
          </cell>
          <cell r="CE428">
            <v>3.41720275801771</v>
          </cell>
          <cell r="CF428">
            <v>3.86449310185359</v>
          </cell>
          <cell r="CG428">
            <v>3.65565936031765</v>
          </cell>
          <cell r="CH428">
            <v>4.36697465112002</v>
          </cell>
          <cell r="CI428">
            <v>3.65249729785361</v>
          </cell>
          <cell r="CJ428">
            <v>3.84362177020183</v>
          </cell>
          <cell r="CK428">
            <v>3.56295873504227</v>
          </cell>
          <cell r="CL428">
            <v>4.17065225298986</v>
          </cell>
          <cell r="CM428">
            <v>5.05396549449945</v>
          </cell>
          <cell r="CN428">
            <v>4.84338758905103</v>
          </cell>
          <cell r="CO428">
            <v>4.96831165637089</v>
          </cell>
          <cell r="CP428">
            <v>4.83511126029812</v>
          </cell>
          <cell r="CQ428">
            <v>4.8418495186268</v>
          </cell>
          <cell r="CR428">
            <v>4.86326042370703</v>
          </cell>
          <cell r="CS428">
            <v>4.93370317530976</v>
          </cell>
          <cell r="CT428">
            <v>4.85437741024265</v>
          </cell>
          <cell r="CU428">
            <v>4.79276899179494</v>
          </cell>
          <cell r="CV428">
            <v>5.05725503032525</v>
          </cell>
          <cell r="CW428">
            <v>4.97745409252301</v>
          </cell>
          <cell r="CX428">
            <v>4.81644715902604</v>
          </cell>
          <cell r="CY428">
            <v>4.81673388932016</v>
          </cell>
          <cell r="CZ428">
            <v>4.84353439004596</v>
          </cell>
          <cell r="DA428">
            <v>4.96832661389629</v>
          </cell>
        </row>
        <row r="429">
          <cell r="A429">
            <v>9875.04342588876</v>
          </cell>
          <cell r="B429">
            <v>7892.52992136631</v>
          </cell>
          <cell r="C429">
            <v>6675.26010124516</v>
          </cell>
          <cell r="D429">
            <v>7461.0393980937</v>
          </cell>
          <cell r="E429">
            <v>6478.82989569727</v>
          </cell>
          <cell r="F429">
            <v>7081.25070141514</v>
          </cell>
          <cell r="G429">
            <v>7706.00268043007</v>
          </cell>
          <cell r="H429">
            <v>8257.53399716827</v>
          </cell>
          <cell r="I429">
            <v>7727.74780716377</v>
          </cell>
          <cell r="J429">
            <v>7459.70425894675</v>
          </cell>
          <cell r="K429">
            <v>8985.00696206183</v>
          </cell>
          <cell r="L429">
            <v>9068.63395138159</v>
          </cell>
          <cell r="M429">
            <v>8772.83330132754</v>
          </cell>
          <cell r="N429">
            <v>9280.94780018001</v>
          </cell>
          <cell r="O429">
            <v>8454.91323738063</v>
          </cell>
        </row>
        <row r="429">
          <cell r="Z429">
            <v>8125.75001901704</v>
          </cell>
          <cell r="AA429">
            <v>6494.42462100999</v>
          </cell>
          <cell r="AB429">
            <v>5492.78545473887</v>
          </cell>
          <cell r="AC429">
            <v>6139.36956185996</v>
          </cell>
          <cell r="AD429">
            <v>5331.15145703089</v>
          </cell>
          <cell r="AE429">
            <v>5826.8577200216</v>
          </cell>
          <cell r="AF429">
            <v>6340.93934846817</v>
          </cell>
          <cell r="AG429">
            <v>6794.7708319556</v>
          </cell>
          <cell r="AH429">
            <v>6358.83248132333</v>
          </cell>
          <cell r="AI429">
            <v>6138.27093307618</v>
          </cell>
          <cell r="AJ429">
            <v>7393.37715735374</v>
          </cell>
          <cell r="AK429">
            <v>7462.19022285114</v>
          </cell>
          <cell r="AL429">
            <v>7218.78854509238</v>
          </cell>
          <cell r="AM429">
            <v>7636.89418986241</v>
          </cell>
          <cell r="AN429">
            <v>6957.18574961606</v>
          </cell>
        </row>
        <row r="429"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29">
          <cell r="BX429">
            <v>4.55866216693601</v>
          </cell>
          <cell r="BY429">
            <v>3.74160260064323</v>
          </cell>
          <cell r="BZ429">
            <v>3.04588507673015</v>
          </cell>
          <cell r="CA429">
            <v>3.5372120153861</v>
          </cell>
          <cell r="CB429">
            <v>3.01493826257056</v>
          </cell>
          <cell r="CC429">
            <v>3.13986496407258</v>
          </cell>
          <cell r="CD429">
            <v>3.54907273456942</v>
          </cell>
          <cell r="CE429">
            <v>3.70699067628819</v>
          </cell>
          <cell r="CF429">
            <v>3.60784939930297</v>
          </cell>
          <cell r="CG429">
            <v>3.43273408193859</v>
          </cell>
          <cell r="CH429">
            <v>4.06010159133527</v>
          </cell>
          <cell r="CI429">
            <v>4.17773600762874</v>
          </cell>
          <cell r="CJ429">
            <v>3.98957880416709</v>
          </cell>
          <cell r="CK429">
            <v>4.24585161178332</v>
          </cell>
          <cell r="CL429">
            <v>3.81267163807364</v>
          </cell>
          <cell r="CM429">
            <v>4.88352240284299</v>
          </cell>
          <cell r="CN429">
            <v>4.755433985451</v>
          </cell>
          <cell r="CO429">
            <v>4.94067467883997</v>
          </cell>
          <cell r="CP429">
            <v>4.75521130971909</v>
          </cell>
          <cell r="CQ429">
            <v>4.84450862034278</v>
          </cell>
          <cell r="CR429">
            <v>5.08429309417742</v>
          </cell>
          <cell r="CS429">
            <v>4.89492266583635</v>
          </cell>
          <cell r="CT429">
            <v>5.02181206378121</v>
          </cell>
          <cell r="CU429">
            <v>4.82876554002128</v>
          </cell>
          <cell r="CV429">
            <v>4.89906303172415</v>
          </cell>
          <cell r="CW429">
            <v>4.98899531765281</v>
          </cell>
          <cell r="CX429">
            <v>4.89364496406721</v>
          </cell>
          <cell r="CY429">
            <v>4.95729094074024</v>
          </cell>
          <cell r="CZ429">
            <v>4.92786835092831</v>
          </cell>
          <cell r="DA429">
            <v>4.99932453802681</v>
          </cell>
        </row>
        <row r="430">
          <cell r="A430">
            <v>7846.43699251428</v>
          </cell>
          <cell r="B430">
            <v>8316.32510297871</v>
          </cell>
          <cell r="C430">
            <v>8105.33178658762</v>
          </cell>
          <cell r="D430">
            <v>7356.42430482261</v>
          </cell>
          <cell r="E430">
            <v>8212.1703346333</v>
          </cell>
          <cell r="F430">
            <v>7888.90856567573</v>
          </cell>
          <cell r="G430">
            <v>7016.01990620156</v>
          </cell>
          <cell r="H430">
            <v>6518.39222156088</v>
          </cell>
          <cell r="I430">
            <v>7481.62064843235</v>
          </cell>
          <cell r="J430">
            <v>8045.97464040775</v>
          </cell>
          <cell r="K430">
            <v>8508.04089370168</v>
          </cell>
          <cell r="L430">
            <v>8895.01616235474</v>
          </cell>
          <cell r="M430">
            <v>9347.1536530715</v>
          </cell>
          <cell r="N430">
            <v>8522.60239013167</v>
          </cell>
          <cell r="O430">
            <v>9157.96173598805</v>
          </cell>
        </row>
        <row r="430">
          <cell r="Z430">
            <v>6456.4967252689</v>
          </cell>
          <cell r="AA430">
            <v>6843.14751330819</v>
          </cell>
          <cell r="AB430">
            <v>6669.53015582067</v>
          </cell>
          <cell r="AC430">
            <v>6053.28628511117</v>
          </cell>
          <cell r="AD430">
            <v>6757.44301821255</v>
          </cell>
          <cell r="AE430">
            <v>6491.44476261318</v>
          </cell>
          <cell r="AF430">
            <v>5773.18209424586</v>
          </cell>
          <cell r="AG430">
            <v>5363.70559945581</v>
          </cell>
          <cell r="AH430">
            <v>6156.30499071005</v>
          </cell>
          <cell r="AI430">
            <v>6620.68770410695</v>
          </cell>
          <cell r="AJ430">
            <v>7000.90222110309</v>
          </cell>
          <cell r="AK430">
            <v>7319.32758502333</v>
          </cell>
          <cell r="AL430">
            <v>7691.37214881312</v>
          </cell>
          <cell r="AM430">
            <v>7012.8842524512</v>
          </cell>
          <cell r="AN430">
            <v>7535.69422847016</v>
          </cell>
        </row>
        <row r="430"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0">
          <cell r="BX430">
            <v>3.67203243082707</v>
          </cell>
          <cell r="BY430">
            <v>3.8702263898316</v>
          </cell>
          <cell r="BZ430">
            <v>3.71252148657092</v>
          </cell>
          <cell r="CA430">
            <v>3.35305351995175</v>
          </cell>
          <cell r="CB430">
            <v>3.7883308905639</v>
          </cell>
          <cell r="CC430">
            <v>3.66721939004459</v>
          </cell>
          <cell r="CD430">
            <v>3.24900801932314</v>
          </cell>
          <cell r="CE430">
            <v>3.16175843242275</v>
          </cell>
          <cell r="CF430">
            <v>3.42107169738152</v>
          </cell>
          <cell r="CG430">
            <v>3.78925388913632</v>
          </cell>
          <cell r="CH430">
            <v>3.91086534876385</v>
          </cell>
          <cell r="CI430">
            <v>4.04567784887454</v>
          </cell>
          <cell r="CJ430">
            <v>4.39785214783992</v>
          </cell>
          <cell r="CK430">
            <v>3.93293844663321</v>
          </cell>
          <cell r="CL430">
            <v>4.27504804860333</v>
          </cell>
          <cell r="CM430">
            <v>4.81723199814991</v>
          </cell>
          <cell r="CN430">
            <v>4.84425133392393</v>
          </cell>
          <cell r="CO430">
            <v>4.92190696390835</v>
          </cell>
          <cell r="CP430">
            <v>4.94604273028264</v>
          </cell>
          <cell r="CQ430">
            <v>4.88699193667717</v>
          </cell>
          <cell r="CR430">
            <v>4.84966354067154</v>
          </cell>
          <cell r="CS430">
            <v>4.86823582780947</v>
          </cell>
          <cell r="CT430">
            <v>4.6477566671231</v>
          </cell>
          <cell r="CU430">
            <v>4.93020623582768</v>
          </cell>
          <cell r="CV430">
            <v>4.78692401008399</v>
          </cell>
          <cell r="CW430">
            <v>4.90442710754081</v>
          </cell>
          <cell r="CX430">
            <v>4.95663595491511</v>
          </cell>
          <cell r="CY430">
            <v>4.79148724289235</v>
          </cell>
          <cell r="CZ430">
            <v>4.88524846607059</v>
          </cell>
          <cell r="DA430">
            <v>4.82935802768159</v>
          </cell>
        </row>
        <row r="431">
          <cell r="A431">
            <v>7578.76897310035</v>
          </cell>
          <cell r="B431">
            <v>8117.31643905959</v>
          </cell>
          <cell r="C431">
            <v>6883.29259076989</v>
          </cell>
          <cell r="D431">
            <v>6720.92902810434</v>
          </cell>
          <cell r="E431">
            <v>7979.85473110497</v>
          </cell>
          <cell r="F431">
            <v>7918.94427889749</v>
          </cell>
          <cell r="G431">
            <v>7981.84119943816</v>
          </cell>
          <cell r="H431">
            <v>6921.06290386028</v>
          </cell>
          <cell r="I431">
            <v>7688.14911775393</v>
          </cell>
          <cell r="J431">
            <v>8171.62963358074</v>
          </cell>
          <cell r="K431">
            <v>7712.15322093465</v>
          </cell>
          <cell r="L431">
            <v>8936.72022940492</v>
          </cell>
          <cell r="M431">
            <v>9630.3662151481</v>
          </cell>
          <cell r="N431">
            <v>7579.92667575192</v>
          </cell>
          <cell r="O431">
            <v>8382.62559120479</v>
          </cell>
        </row>
        <row r="431">
          <cell r="Z431">
            <v>6236.24418357971</v>
          </cell>
          <cell r="AA431">
            <v>6679.39181271189</v>
          </cell>
          <cell r="AB431">
            <v>5663.96647469066</v>
          </cell>
          <cell r="AC431">
            <v>5530.36445741157</v>
          </cell>
          <cell r="AD431">
            <v>6566.28046445209</v>
          </cell>
          <cell r="AE431">
            <v>6516.15986377851</v>
          </cell>
          <cell r="AF431">
            <v>6567.91504410911</v>
          </cell>
          <cell r="AG431">
            <v>5695.04604660503</v>
          </cell>
          <cell r="AH431">
            <v>6326.24841689466</v>
          </cell>
          <cell r="AI431">
            <v>6724.08381277501</v>
          </cell>
          <cell r="AJ431">
            <v>6346.0003646548</v>
          </cell>
          <cell r="AK431">
            <v>7353.64407448176</v>
          </cell>
          <cell r="AL431">
            <v>7924.41562846472</v>
          </cell>
          <cell r="AM431">
            <v>6237.19680747587</v>
          </cell>
          <cell r="AN431">
            <v>6897.70334361994</v>
          </cell>
        </row>
        <row r="431"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1">
          <cell r="BX431">
            <v>3.37097187095689</v>
          </cell>
          <cell r="BY431">
            <v>3.71067905202612</v>
          </cell>
          <cell r="BZ431">
            <v>3.26863918763157</v>
          </cell>
          <cell r="CA431">
            <v>3.15253119375749</v>
          </cell>
          <cell r="CB431">
            <v>3.60999954665507</v>
          </cell>
          <cell r="CC431">
            <v>3.61510864931078</v>
          </cell>
          <cell r="CD431">
            <v>3.65376231948948</v>
          </cell>
          <cell r="CE431">
            <v>3.21432734004059</v>
          </cell>
          <cell r="CF431">
            <v>3.52095790329601</v>
          </cell>
          <cell r="CG431">
            <v>3.58956010312637</v>
          </cell>
          <cell r="CH431">
            <v>3.53446261432567</v>
          </cell>
          <cell r="CI431">
            <v>4.1905020161267</v>
          </cell>
          <cell r="CJ431">
            <v>4.49885402438168</v>
          </cell>
          <cell r="CK431">
            <v>3.54785390752016</v>
          </cell>
          <cell r="CL431">
            <v>3.84790567595702</v>
          </cell>
          <cell r="CM431">
            <v>5.06844944336725</v>
          </cell>
          <cell r="CN431">
            <v>4.93163201125649</v>
          </cell>
          <cell r="CO431">
            <v>4.74745466790401</v>
          </cell>
          <cell r="CP431">
            <v>4.80619620036305</v>
          </cell>
          <cell r="CQ431">
            <v>4.98332735479661</v>
          </cell>
          <cell r="CR431">
            <v>4.93830047981516</v>
          </cell>
          <cell r="CS431">
            <v>4.92486544515956</v>
          </cell>
          <cell r="CT431">
            <v>4.85416207825076</v>
          </cell>
          <cell r="CU431">
            <v>4.92257729844545</v>
          </cell>
          <cell r="CV431">
            <v>5.13214625274426</v>
          </cell>
          <cell r="CW431">
            <v>4.91907943754961</v>
          </cell>
          <cell r="CX431">
            <v>4.80777004510196</v>
          </cell>
          <cell r="CY431">
            <v>4.82583511968969</v>
          </cell>
          <cell r="CZ431">
            <v>4.81649213210836</v>
          </cell>
          <cell r="DA431">
            <v>4.91119558825478</v>
          </cell>
        </row>
        <row r="432">
          <cell r="A432">
            <v>9903.41717328228</v>
          </cell>
          <cell r="B432">
            <v>7613.99681535276</v>
          </cell>
          <cell r="C432">
            <v>7606.37957490738</v>
          </cell>
          <cell r="D432">
            <v>7693.39298024314</v>
          </cell>
          <cell r="E432">
            <v>7973.76399703273</v>
          </cell>
          <cell r="F432">
            <v>7102.71288916239</v>
          </cell>
          <cell r="G432">
            <v>8556.74577756441</v>
          </cell>
          <cell r="H432">
            <v>8244.40050663228</v>
          </cell>
          <cell r="I432">
            <v>9045.39627931023</v>
          </cell>
          <cell r="J432">
            <v>7466.04967484833</v>
          </cell>
          <cell r="K432">
            <v>8643.68771573412</v>
          </cell>
          <cell r="L432">
            <v>7723.80696021544</v>
          </cell>
          <cell r="M432">
            <v>8223.69353756051</v>
          </cell>
          <cell r="N432">
            <v>7819.89206878102</v>
          </cell>
          <cell r="O432">
            <v>9048.25996689355</v>
          </cell>
        </row>
        <row r="432">
          <cell r="Z432">
            <v>8149.09755972942</v>
          </cell>
          <cell r="AA432">
            <v>6265.23166520456</v>
          </cell>
          <cell r="AB432">
            <v>6258.96376449522</v>
          </cell>
          <cell r="AC432">
            <v>6330.56336660007</v>
          </cell>
          <cell r="AD432">
            <v>6561.26866041551</v>
          </cell>
          <cell r="AE432">
            <v>5844.51803451077</v>
          </cell>
          <cell r="AF432">
            <v>7040.97938268157</v>
          </cell>
          <cell r="AG432">
            <v>6783.96384545742</v>
          </cell>
          <cell r="AH432">
            <v>7443.06893840384</v>
          </cell>
          <cell r="AI432">
            <v>6143.4923038752</v>
          </cell>
          <cell r="AJ432">
            <v>7112.52017751836</v>
          </cell>
          <cell r="AK432">
            <v>6355.58972726299</v>
          </cell>
          <cell r="AL432">
            <v>6766.92496804979</v>
          </cell>
          <cell r="AM432">
            <v>6434.65404516838</v>
          </cell>
          <cell r="AN432">
            <v>7445.42534418669</v>
          </cell>
        </row>
        <row r="432"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2">
          <cell r="BX432">
            <v>4.58838854135172</v>
          </cell>
          <cell r="BY432">
            <v>3.53060353595884</v>
          </cell>
          <cell r="BZ432">
            <v>3.53770176924449</v>
          </cell>
          <cell r="CA432">
            <v>3.48154292206573</v>
          </cell>
          <cell r="CB432">
            <v>3.7055025048856</v>
          </cell>
          <cell r="CC432">
            <v>3.24577932136884</v>
          </cell>
          <cell r="CD432">
            <v>3.8670159860475</v>
          </cell>
          <cell r="CE432">
            <v>3.80778499930307</v>
          </cell>
          <cell r="CF432">
            <v>4.18197813220641</v>
          </cell>
          <cell r="CG432">
            <v>3.56896367956866</v>
          </cell>
          <cell r="CH432">
            <v>4.06921687037499</v>
          </cell>
          <cell r="CI432">
            <v>3.57161177420633</v>
          </cell>
          <cell r="CJ432">
            <v>3.6721725027492</v>
          </cell>
          <cell r="CK432">
            <v>3.60187404824769</v>
          </cell>
          <cell r="CL432">
            <v>4.14933389687006</v>
          </cell>
          <cell r="CM432">
            <v>4.86582478423089</v>
          </cell>
          <cell r="CN432">
            <v>4.86178017044691</v>
          </cell>
          <cell r="CO432">
            <v>4.84717114348109</v>
          </cell>
          <cell r="CP432">
            <v>4.98170196714708</v>
          </cell>
          <cell r="CQ432">
            <v>4.85118509513497</v>
          </cell>
          <cell r="CR432">
            <v>4.93329231328917</v>
          </cell>
          <cell r="CS432">
            <v>4.98843411630604</v>
          </cell>
          <cell r="CT432">
            <v>4.88110602876041</v>
          </cell>
          <cell r="CU432">
            <v>4.87615407101575</v>
          </cell>
          <cell r="CV432">
            <v>4.71607090327013</v>
          </cell>
          <cell r="CW432">
            <v>4.78872403990096</v>
          </cell>
          <cell r="CX432">
            <v>4.87527080098464</v>
          </cell>
          <cell r="CY432">
            <v>5.04865183934868</v>
          </cell>
          <cell r="CZ432">
            <v>4.8944490919724</v>
          </cell>
          <cell r="DA432">
            <v>4.91607234016489</v>
          </cell>
        </row>
        <row r="433">
          <cell r="A433">
            <v>8731.26641399937</v>
          </cell>
          <cell r="B433">
            <v>7065.87003654387</v>
          </cell>
          <cell r="C433">
            <v>7330.20767590899</v>
          </cell>
          <cell r="D433">
            <v>7275.56656342697</v>
          </cell>
          <cell r="E433">
            <v>7530.02674506113</v>
          </cell>
          <cell r="F433">
            <v>7711.29067284308</v>
          </cell>
          <cell r="G433">
            <v>7473.90999334894</v>
          </cell>
          <cell r="H433">
            <v>8148.89901120332</v>
          </cell>
          <cell r="I433">
            <v>8052.58769153599</v>
          </cell>
          <cell r="J433">
            <v>7568.41685771358</v>
          </cell>
          <cell r="K433">
            <v>8234.4687204902</v>
          </cell>
          <cell r="L433">
            <v>10086.6092867067</v>
          </cell>
          <cell r="M433">
            <v>8953.97987396143</v>
          </cell>
          <cell r="N433">
            <v>8853.42492137623</v>
          </cell>
          <cell r="O433">
            <v>8676.31971433863</v>
          </cell>
        </row>
        <row r="433">
          <cell r="Z433">
            <v>7184.58493494805</v>
          </cell>
          <cell r="AA433">
            <v>5814.20163007039</v>
          </cell>
          <cell r="AB433">
            <v>6031.71374474797</v>
          </cell>
          <cell r="AC433">
            <v>5986.75191504848</v>
          </cell>
          <cell r="AD433">
            <v>6196.13629307887</v>
          </cell>
          <cell r="AE433">
            <v>6345.2906107966</v>
          </cell>
          <cell r="AF433">
            <v>6149.96022309856</v>
          </cell>
          <cell r="AG433">
            <v>6705.37975779016</v>
          </cell>
          <cell r="AH433">
            <v>6626.1293004639</v>
          </cell>
          <cell r="AI433">
            <v>6227.72587149003</v>
          </cell>
          <cell r="AJ433">
            <v>6775.79140428908</v>
          </cell>
          <cell r="AK433">
            <v>8299.8384987758</v>
          </cell>
          <cell r="AL433">
            <v>7367.84629628827</v>
          </cell>
          <cell r="AM433">
            <v>7285.10393530387</v>
          </cell>
          <cell r="AN433">
            <v>7139.37165065579</v>
          </cell>
        </row>
        <row r="433"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3">
          <cell r="BX433">
            <v>4.0492842279882</v>
          </cell>
          <cell r="BY433">
            <v>3.20571419093073</v>
          </cell>
          <cell r="BZ433">
            <v>3.4684624042676</v>
          </cell>
          <cell r="CA433">
            <v>3.38635643087923</v>
          </cell>
          <cell r="CB433">
            <v>3.47177272603266</v>
          </cell>
          <cell r="CC433">
            <v>3.53760691032001</v>
          </cell>
          <cell r="CD433">
            <v>3.48396104177766</v>
          </cell>
          <cell r="CE433">
            <v>3.7711915935166</v>
          </cell>
          <cell r="CF433">
            <v>3.73968897167173</v>
          </cell>
          <cell r="CG433">
            <v>3.5935905421479</v>
          </cell>
          <cell r="CH433">
            <v>3.78429055321318</v>
          </cell>
          <cell r="CI433">
            <v>4.76718888002343</v>
          </cell>
          <cell r="CJ433">
            <v>4.12931657571624</v>
          </cell>
          <cell r="CK433">
            <v>4.0831011358042</v>
          </cell>
          <cell r="CL433">
            <v>3.93721932447555</v>
          </cell>
          <cell r="CM433">
            <v>4.86105524681899</v>
          </cell>
          <cell r="CN433">
            <v>4.96903921737783</v>
          </cell>
          <cell r="CO433">
            <v>4.76442907841905</v>
          </cell>
          <cell r="CP433">
            <v>4.84357166057977</v>
          </cell>
          <cell r="CQ433">
            <v>4.88963915873831</v>
          </cell>
          <cell r="CR433">
            <v>4.91415758689433</v>
          </cell>
          <cell r="CS433">
            <v>4.8362211542078</v>
          </cell>
          <cell r="CT433">
            <v>4.87137897676256</v>
          </cell>
          <cell r="CU433">
            <v>4.85435528005031</v>
          </cell>
          <cell r="CV433">
            <v>4.74797071661324</v>
          </cell>
          <cell r="CW433">
            <v>4.90549332972945</v>
          </cell>
          <cell r="CX433">
            <v>4.76995649439804</v>
          </cell>
          <cell r="CY433">
            <v>4.88843126790349</v>
          </cell>
          <cell r="CZ433">
            <v>4.88824258817069</v>
          </cell>
          <cell r="DA433">
            <v>4.96795345104866</v>
          </cell>
        </row>
        <row r="434">
          <cell r="A434">
            <v>7932.39724790276</v>
          </cell>
          <cell r="B434">
            <v>7415.38392353181</v>
          </cell>
          <cell r="C434">
            <v>6987.21329427301</v>
          </cell>
          <cell r="D434">
            <v>8643.11061339532</v>
          </cell>
          <cell r="E434">
            <v>7413.2758528762</v>
          </cell>
          <cell r="F434">
            <v>8241.00517781544</v>
          </cell>
          <cell r="G434">
            <v>8738.88636576899</v>
          </cell>
          <cell r="H434">
            <v>9698.42864675704</v>
          </cell>
          <cell r="I434">
            <v>7109.3830597346</v>
          </cell>
          <cell r="J434">
            <v>8257.03314013598</v>
          </cell>
          <cell r="K434">
            <v>7979.78866280883</v>
          </cell>
          <cell r="L434">
            <v>8413.38017824729</v>
          </cell>
          <cell r="M434">
            <v>7514.1395828758</v>
          </cell>
          <cell r="N434">
            <v>9560.23538077499</v>
          </cell>
          <cell r="O434">
            <v>9211.90292408179</v>
          </cell>
        </row>
        <row r="434">
          <cell r="Z434">
            <v>6527.22973541713</v>
          </cell>
          <cell r="AA434">
            <v>6101.80162850618</v>
          </cell>
          <cell r="AB434">
            <v>5749.47836785893</v>
          </cell>
          <cell r="AC434">
            <v>7112.04530473672</v>
          </cell>
          <cell r="AD434">
            <v>6100.06698750956</v>
          </cell>
          <cell r="AE434">
            <v>6781.16997488814</v>
          </cell>
          <cell r="AF434">
            <v>7190.85506668991</v>
          </cell>
          <cell r="AG434">
            <v>7980.42128647436</v>
          </cell>
          <cell r="AH434">
            <v>5850.00663201019</v>
          </cell>
          <cell r="AI434">
            <v>6794.35869816904</v>
          </cell>
          <cell r="AJ434">
            <v>6566.22609968269</v>
          </cell>
          <cell r="AK434">
            <v>6923.00997524348</v>
          </cell>
          <cell r="AL434">
            <v>6183.06342819494</v>
          </cell>
          <cell r="AM434">
            <v>7866.70797046628</v>
          </cell>
          <cell r="AN434">
            <v>7580.08012038731</v>
          </cell>
        </row>
        <row r="434"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4">
          <cell r="BX434">
            <v>3.66548228651683</v>
          </cell>
          <cell r="BY434">
            <v>3.42458061268509</v>
          </cell>
          <cell r="BZ434">
            <v>3.23899736325147</v>
          </cell>
          <cell r="CA434">
            <v>3.99122908426475</v>
          </cell>
          <cell r="CB434">
            <v>3.43069404822263</v>
          </cell>
          <cell r="CC434">
            <v>3.77344453274095</v>
          </cell>
          <cell r="CD434">
            <v>3.9868633845298</v>
          </cell>
          <cell r="CE434">
            <v>4.3925383269918</v>
          </cell>
          <cell r="CF434">
            <v>3.23991438362423</v>
          </cell>
          <cell r="CG434">
            <v>3.78801248115923</v>
          </cell>
          <cell r="CH434">
            <v>3.66754527978236</v>
          </cell>
          <cell r="CI434">
            <v>3.9567490055472</v>
          </cell>
          <cell r="CJ434">
            <v>3.5142882871533</v>
          </cell>
          <cell r="CK434">
            <v>4.42784581198054</v>
          </cell>
          <cell r="CL434">
            <v>4.43432182264798</v>
          </cell>
          <cell r="CM434">
            <v>4.8787089378945</v>
          </cell>
          <cell r="CN434">
            <v>4.88155094778918</v>
          </cell>
          <cell r="CO434">
            <v>4.86323197020697</v>
          </cell>
          <cell r="CP434">
            <v>4.8819687414673</v>
          </cell>
          <cell r="CQ434">
            <v>4.87146684012967</v>
          </cell>
          <cell r="CR434">
            <v>4.92349833559387</v>
          </cell>
          <cell r="CS434">
            <v>4.94147174992184</v>
          </cell>
          <cell r="CT434">
            <v>4.97757020668331</v>
          </cell>
          <cell r="CU434">
            <v>4.94686387738318</v>
          </cell>
          <cell r="CV434">
            <v>4.91410243694607</v>
          </cell>
          <cell r="CW434">
            <v>4.90509569063682</v>
          </cell>
          <cell r="CX434">
            <v>4.7936198607782</v>
          </cell>
          <cell r="CY434">
            <v>4.82029316297091</v>
          </cell>
          <cell r="CZ434">
            <v>4.86751921629801</v>
          </cell>
          <cell r="DA434">
            <v>4.68331880864261</v>
          </cell>
        </row>
        <row r="435">
          <cell r="A435">
            <v>9121.18155931062</v>
          </cell>
          <cell r="B435">
            <v>6582.67270839387</v>
          </cell>
          <cell r="C435">
            <v>7001.20464805226</v>
          </cell>
          <cell r="D435">
            <v>7133.48557683749</v>
          </cell>
          <cell r="E435">
            <v>6920.62191481737</v>
          </cell>
          <cell r="F435">
            <v>7114.91861424208</v>
          </cell>
          <cell r="G435">
            <v>7199.54866391276</v>
          </cell>
          <cell r="H435">
            <v>9018.32355381616</v>
          </cell>
          <cell r="I435">
            <v>9386.05771061083</v>
          </cell>
          <cell r="J435">
            <v>8440.38863534897</v>
          </cell>
          <cell r="K435">
            <v>10385.3041828812</v>
          </cell>
          <cell r="L435">
            <v>8608.35115865705</v>
          </cell>
          <cell r="M435">
            <v>8834.05124984269</v>
          </cell>
          <cell r="N435">
            <v>8628.3782567028</v>
          </cell>
          <cell r="O435">
            <v>9674.96785414491</v>
          </cell>
        </row>
        <row r="435">
          <cell r="Z435">
            <v>7505.4293973756</v>
          </cell>
          <cell r="AA435">
            <v>5416.59925719267</v>
          </cell>
          <cell r="AB435">
            <v>5760.99125325443</v>
          </cell>
          <cell r="AC435">
            <v>5869.83956036913</v>
          </cell>
          <cell r="AD435">
            <v>5694.68317562115</v>
          </cell>
          <cell r="AE435">
            <v>5854.56160257634</v>
          </cell>
          <cell r="AF435">
            <v>5924.20004344821</v>
          </cell>
          <cell r="AG435">
            <v>7420.79195285444</v>
          </cell>
          <cell r="AH435">
            <v>7723.38463044548</v>
          </cell>
          <cell r="AI435">
            <v>6945.23407708715</v>
          </cell>
          <cell r="AJ435">
            <v>8545.62172762794</v>
          </cell>
          <cell r="AK435">
            <v>7083.44323912351</v>
          </cell>
          <cell r="AL435">
            <v>7269.16217129913</v>
          </cell>
          <cell r="AM435">
            <v>7099.92267980116</v>
          </cell>
          <cell r="AN435">
            <v>7961.11640569638</v>
          </cell>
        </row>
        <row r="435"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5">
          <cell r="BX435">
            <v>4.23577726644962</v>
          </cell>
          <cell r="BY435">
            <v>3.09208184374663</v>
          </cell>
          <cell r="BZ435">
            <v>3.18260590028923</v>
          </cell>
          <cell r="CA435">
            <v>3.28122715834353</v>
          </cell>
          <cell r="CB435">
            <v>3.14676658783631</v>
          </cell>
          <cell r="CC435">
            <v>3.27714072201416</v>
          </cell>
          <cell r="CD435">
            <v>3.2448426090379</v>
          </cell>
          <cell r="CE435">
            <v>4.15053224751473</v>
          </cell>
          <cell r="CF435">
            <v>4.26046588418632</v>
          </cell>
          <cell r="CG435">
            <v>3.91157216711669</v>
          </cell>
          <cell r="CH435">
            <v>4.73826043504733</v>
          </cell>
          <cell r="CI435">
            <v>4.03011461992536</v>
          </cell>
          <cell r="CJ435">
            <v>3.96457320406927</v>
          </cell>
          <cell r="CK435">
            <v>3.9713877219624</v>
          </cell>
          <cell r="CL435">
            <v>4.4364846271039</v>
          </cell>
          <cell r="CM435">
            <v>4.85455654848868</v>
          </cell>
          <cell r="CN435">
            <v>4.79935484079231</v>
          </cell>
          <cell r="CO435">
            <v>4.95931264336396</v>
          </cell>
          <cell r="CP435">
            <v>4.90113955667367</v>
          </cell>
          <cell r="CQ435">
            <v>4.95806450161855</v>
          </cell>
          <cell r="CR435">
            <v>4.89447849884236</v>
          </cell>
          <cell r="CS435">
            <v>5.00199455139535</v>
          </cell>
          <cell r="CT435">
            <v>4.89839269874588</v>
          </cell>
          <cell r="CU435">
            <v>4.96658310777031</v>
          </cell>
          <cell r="CV435">
            <v>4.8645500464812</v>
          </cell>
          <cell r="CW435">
            <v>4.94119362758074</v>
          </cell>
          <cell r="CX435">
            <v>4.81541981706149</v>
          </cell>
          <cell r="CY435">
            <v>5.02336866365297</v>
          </cell>
          <cell r="CZ435">
            <v>4.89799644864378</v>
          </cell>
          <cell r="DA435">
            <v>4.91634247768462</v>
          </cell>
        </row>
        <row r="436">
          <cell r="A436">
            <v>9410.20608851088</v>
          </cell>
          <cell r="B436">
            <v>9449.29289237524</v>
          </cell>
          <cell r="C436">
            <v>8257.61037022064</v>
          </cell>
          <cell r="D436">
            <v>7562.26419284656</v>
          </cell>
          <cell r="E436">
            <v>6940.95872196019</v>
          </cell>
          <cell r="F436">
            <v>7004.25570471255</v>
          </cell>
          <cell r="G436">
            <v>7331.82731324839</v>
          </cell>
          <cell r="H436">
            <v>6711.65465453724</v>
          </cell>
          <cell r="I436">
            <v>8065.21470837913</v>
          </cell>
          <cell r="J436">
            <v>7323.39675688558</v>
          </cell>
          <cell r="K436">
            <v>8879.98093870922</v>
          </cell>
          <cell r="L436">
            <v>8081.28713529956</v>
          </cell>
          <cell r="M436">
            <v>9334.97014374095</v>
          </cell>
          <cell r="N436">
            <v>8457.46416948863</v>
          </cell>
          <cell r="O436">
            <v>10439.116410349</v>
          </cell>
        </row>
        <row r="436">
          <cell r="Z436">
            <v>7743.25529568895</v>
          </cell>
          <cell r="AA436">
            <v>7775.4181514402</v>
          </cell>
          <cell r="AB436">
            <v>6794.83367606727</v>
          </cell>
          <cell r="AC436">
            <v>6222.6631072566</v>
          </cell>
          <cell r="AD436">
            <v>5711.41746264152</v>
          </cell>
          <cell r="AE436">
            <v>5763.50183702061</v>
          </cell>
          <cell r="AF436">
            <v>6033.04647490153</v>
          </cell>
          <cell r="AG436">
            <v>5522.73297287636</v>
          </cell>
          <cell r="AH436">
            <v>6636.51953146625</v>
          </cell>
          <cell r="AI436">
            <v>6026.10933138013</v>
          </cell>
          <cell r="AJ436">
            <v>7306.95574385215</v>
          </cell>
          <cell r="AK436">
            <v>6649.74484276078</v>
          </cell>
          <cell r="AL436">
            <v>7681.34686113541</v>
          </cell>
          <cell r="AM436">
            <v>6959.28480232207</v>
          </cell>
          <cell r="AN436">
            <v>8589.90150337292</v>
          </cell>
        </row>
        <row r="436"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6">
          <cell r="BX436">
            <v>4.23755270283415</v>
          </cell>
          <cell r="BY436">
            <v>4.36161046223693</v>
          </cell>
          <cell r="BZ436">
            <v>3.83573638512803</v>
          </cell>
          <cell r="CA436">
            <v>3.55392365857879</v>
          </cell>
          <cell r="CB436">
            <v>3.16152576425144</v>
          </cell>
          <cell r="CC436">
            <v>3.20718224699225</v>
          </cell>
          <cell r="CD436">
            <v>3.39475951473689</v>
          </cell>
          <cell r="CE436">
            <v>3.0119449999077</v>
          </cell>
          <cell r="CF436">
            <v>3.64643846844886</v>
          </cell>
          <cell r="CG436">
            <v>3.45456797527986</v>
          </cell>
          <cell r="CH436">
            <v>4.07349473279475</v>
          </cell>
          <cell r="CI436">
            <v>3.8448787152622</v>
          </cell>
          <cell r="CJ436">
            <v>4.41802746807861</v>
          </cell>
          <cell r="CK436">
            <v>3.95886693748982</v>
          </cell>
          <cell r="CL436">
            <v>4.87973253044782</v>
          </cell>
          <cell r="CM436">
            <v>5.00628536282089</v>
          </cell>
          <cell r="CN436">
            <v>4.88409399872735</v>
          </cell>
          <cell r="CO436">
            <v>4.85330085412936</v>
          </cell>
          <cell r="CP436">
            <v>4.79706198345668</v>
          </cell>
          <cell r="CQ436">
            <v>4.94942007199968</v>
          </cell>
          <cell r="CR436">
            <v>4.92345453915063</v>
          </cell>
          <cell r="CS436">
            <v>4.86894414170781</v>
          </cell>
          <cell r="CT436">
            <v>5.02358949735738</v>
          </cell>
          <cell r="CU436">
            <v>4.98630251106988</v>
          </cell>
          <cell r="CV436">
            <v>4.77914711687969</v>
          </cell>
          <cell r="CW436">
            <v>4.91446734208416</v>
          </cell>
          <cell r="CX436">
            <v>4.73837547825484</v>
          </cell>
          <cell r="CY436">
            <v>4.76338956083296</v>
          </cell>
          <cell r="CZ436">
            <v>4.81615927133974</v>
          </cell>
          <cell r="DA436">
            <v>4.82280054792468</v>
          </cell>
        </row>
        <row r="437">
          <cell r="A437">
            <v>10217.5767316769</v>
          </cell>
          <cell r="B437">
            <v>6759.58254621835</v>
          </cell>
          <cell r="C437">
            <v>6768.94440536842</v>
          </cell>
          <cell r="D437">
            <v>6505.66134557138</v>
          </cell>
          <cell r="E437">
            <v>7966.42898654691</v>
          </cell>
          <cell r="F437">
            <v>7055.23849860993</v>
          </cell>
          <cell r="G437">
            <v>7519.91870486517</v>
          </cell>
          <cell r="H437">
            <v>8439.35879346024</v>
          </cell>
          <cell r="I437">
            <v>8376.63960964835</v>
          </cell>
          <cell r="J437">
            <v>8754.89884314999</v>
          </cell>
          <cell r="K437">
            <v>9040.56043195592</v>
          </cell>
          <cell r="L437">
            <v>8142.43520859053</v>
          </cell>
          <cell r="M437">
            <v>8492.15033627601</v>
          </cell>
          <cell r="N437">
            <v>9499.64763408552</v>
          </cell>
          <cell r="O437">
            <v>9111.63796206793</v>
          </cell>
        </row>
        <row r="437">
          <cell r="Z437">
            <v>8407.60599635132</v>
          </cell>
          <cell r="AA437">
            <v>5562.17078088824</v>
          </cell>
          <cell r="AB437">
            <v>5569.8742535603</v>
          </cell>
          <cell r="AC437">
            <v>5353.22990721302</v>
          </cell>
          <cell r="AD437">
            <v>6555.23299464431</v>
          </cell>
          <cell r="AE437">
            <v>5805.45339314188</v>
          </cell>
          <cell r="AF437">
            <v>6187.81882000334</v>
          </cell>
          <cell r="AG437">
            <v>6944.38666433299</v>
          </cell>
          <cell r="AH437">
            <v>6892.77773593922</v>
          </cell>
          <cell r="AI437">
            <v>7204.03104807771</v>
          </cell>
          <cell r="AJ437">
            <v>7439.08972686658</v>
          </cell>
          <cell r="AK437">
            <v>6700.06097164021</v>
          </cell>
          <cell r="AL437">
            <v>6987.8265624214</v>
          </cell>
          <cell r="AM437">
            <v>7816.85291033323</v>
          </cell>
          <cell r="AN437">
            <v>7497.5763802159</v>
          </cell>
        </row>
        <row r="437"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7">
          <cell r="BX437">
            <v>4.56891703593561</v>
          </cell>
          <cell r="BY437">
            <v>3.16883509029878</v>
          </cell>
          <cell r="BZ437">
            <v>3.05123457992964</v>
          </cell>
          <cell r="CA437">
            <v>3.05587600172773</v>
          </cell>
          <cell r="CB437">
            <v>3.69190653581631</v>
          </cell>
          <cell r="CC437">
            <v>3.21188772187338</v>
          </cell>
          <cell r="CD437">
            <v>3.54385871207934</v>
          </cell>
          <cell r="CE437">
            <v>3.90311740633635</v>
          </cell>
          <cell r="CF437">
            <v>3.84744460177132</v>
          </cell>
          <cell r="CG437">
            <v>4.01882728523681</v>
          </cell>
          <cell r="CH437">
            <v>4.24300843796084</v>
          </cell>
          <cell r="CI437">
            <v>3.66774912256352</v>
          </cell>
          <cell r="CJ437">
            <v>3.90145239832998</v>
          </cell>
          <cell r="CK437">
            <v>4.45760569253658</v>
          </cell>
          <cell r="CL437">
            <v>4.23738600352493</v>
          </cell>
          <cell r="CM437">
            <v>5.04157479663845</v>
          </cell>
          <cell r="CN437">
            <v>4.80896721444448</v>
          </cell>
          <cell r="CO437">
            <v>5.00123116137499</v>
          </cell>
          <cell r="CP437">
            <v>4.79940393495708</v>
          </cell>
          <cell r="CQ437">
            <v>4.86457126605166</v>
          </cell>
          <cell r="CR437">
            <v>4.95202607915433</v>
          </cell>
          <cell r="CS437">
            <v>4.78374835209915</v>
          </cell>
          <cell r="CT437">
            <v>4.874492593458</v>
          </cell>
          <cell r="CU437">
            <v>4.90827666641982</v>
          </cell>
          <cell r="CV437">
            <v>4.91115192660822</v>
          </cell>
          <cell r="CW437">
            <v>4.80344737533329</v>
          </cell>
          <cell r="CX437">
            <v>5.00479471625403</v>
          </cell>
          <cell r="CY437">
            <v>4.90707776319372</v>
          </cell>
          <cell r="CZ437">
            <v>4.80438083759474</v>
          </cell>
          <cell r="DA437">
            <v>4.84763605066634</v>
          </cell>
        </row>
        <row r="438">
          <cell r="A438">
            <v>7520.67246931804</v>
          </cell>
          <cell r="B438">
            <v>7539.51887832157</v>
          </cell>
          <cell r="C438">
            <v>7548.12005031811</v>
          </cell>
          <cell r="D438">
            <v>7185.11357888132</v>
          </cell>
          <cell r="E438">
            <v>7588.5119825932</v>
          </cell>
          <cell r="F438">
            <v>7362.26032415462</v>
          </cell>
          <cell r="G438">
            <v>7907.10414357551</v>
          </cell>
          <cell r="H438">
            <v>8646.16315348335</v>
          </cell>
          <cell r="I438">
            <v>8764.76596783445</v>
          </cell>
          <cell r="J438">
            <v>9286.84220397775</v>
          </cell>
          <cell r="K438">
            <v>9447.39653302893</v>
          </cell>
          <cell r="L438">
            <v>8263.42217395544</v>
          </cell>
          <cell r="M438">
            <v>8583.93294710175</v>
          </cell>
          <cell r="N438">
            <v>8331.2466769267</v>
          </cell>
          <cell r="O438">
            <v>10104.9846064688</v>
          </cell>
        </row>
        <row r="438">
          <cell r="Z438">
            <v>6188.43906046742</v>
          </cell>
          <cell r="AA438">
            <v>6203.94696273318</v>
          </cell>
          <cell r="AB438">
            <v>6211.02449854747</v>
          </cell>
          <cell r="AC438">
            <v>5912.32203062234</v>
          </cell>
          <cell r="AD438">
            <v>6244.26128853384</v>
          </cell>
          <cell r="AE438">
            <v>6058.08849530438</v>
          </cell>
          <cell r="AF438">
            <v>6506.41712385642</v>
          </cell>
          <cell r="AG438">
            <v>7114.55710915201</v>
          </cell>
          <cell r="AH438">
            <v>7212.15028210378</v>
          </cell>
          <cell r="AI438">
            <v>7641.74444213026</v>
          </cell>
          <cell r="AJ438">
            <v>7773.85771860667</v>
          </cell>
          <cell r="AK438">
            <v>6799.61596028333</v>
          </cell>
          <cell r="AL438">
            <v>7063.35053932944</v>
          </cell>
          <cell r="AM438">
            <v>6855.42583701397</v>
          </cell>
          <cell r="AN438">
            <v>8314.95876189433</v>
          </cell>
        </row>
        <row r="438"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8">
          <cell r="BX438">
            <v>3.48267853777645</v>
          </cell>
          <cell r="BY438">
            <v>3.57849100707205</v>
          </cell>
          <cell r="BZ438">
            <v>3.5348164516635</v>
          </cell>
          <cell r="CA438">
            <v>3.42382676974979</v>
          </cell>
          <cell r="CB438">
            <v>3.54627520157426</v>
          </cell>
          <cell r="CC438">
            <v>3.40013487053983</v>
          </cell>
          <cell r="CD438">
            <v>3.57181251422247</v>
          </cell>
          <cell r="CE438">
            <v>3.91680847627301</v>
          </cell>
          <cell r="CF438">
            <v>4.05325531827628</v>
          </cell>
          <cell r="CG438">
            <v>4.10652605415782</v>
          </cell>
          <cell r="CH438">
            <v>4.23801045574517</v>
          </cell>
          <cell r="CI438">
            <v>3.77232643704086</v>
          </cell>
          <cell r="CJ438">
            <v>4.07972915835519</v>
          </cell>
          <cell r="CK438">
            <v>3.86783280489542</v>
          </cell>
          <cell r="CL438">
            <v>4.619338109981</v>
          </cell>
          <cell r="CM438">
            <v>4.8682723309138</v>
          </cell>
          <cell r="CN438">
            <v>4.74979954757507</v>
          </cell>
          <cell r="CO438">
            <v>4.81397144891766</v>
          </cell>
          <cell r="CP438">
            <v>4.73100528705604</v>
          </cell>
          <cell r="CQ438">
            <v>4.82409407100468</v>
          </cell>
          <cell r="CR438">
            <v>4.88142481366516</v>
          </cell>
          <cell r="CS438">
            <v>4.99068757622433</v>
          </cell>
          <cell r="CT438">
            <v>4.9764846566854</v>
          </cell>
          <cell r="CU438">
            <v>4.874925039211</v>
          </cell>
          <cell r="CV438">
            <v>5.09829619164959</v>
          </cell>
          <cell r="CW438">
            <v>5.02552802720844</v>
          </cell>
          <cell r="CX438">
            <v>4.93835439048253</v>
          </cell>
          <cell r="CY438">
            <v>4.74336519952547</v>
          </cell>
          <cell r="CZ438">
            <v>4.85594635083164</v>
          </cell>
          <cell r="DA438">
            <v>4.93159591143037</v>
          </cell>
        </row>
        <row r="439">
          <cell r="A439">
            <v>9861.94142033273</v>
          </cell>
          <cell r="B439">
            <v>8237.33618249302</v>
          </cell>
          <cell r="C439">
            <v>6965.10692511174</v>
          </cell>
          <cell r="D439">
            <v>8097.21843779262</v>
          </cell>
          <cell r="E439">
            <v>7953.89189687754</v>
          </cell>
          <cell r="F439">
            <v>9022.4464466977</v>
          </cell>
          <cell r="G439">
            <v>9883.90544727783</v>
          </cell>
          <cell r="H439">
            <v>8603.91735655791</v>
          </cell>
          <cell r="I439">
            <v>9208.87398269869</v>
          </cell>
          <cell r="J439">
            <v>8756.96381375876</v>
          </cell>
          <cell r="K439">
            <v>7934.75688328591</v>
          </cell>
          <cell r="L439">
            <v>7632.47079260589</v>
          </cell>
          <cell r="M439">
            <v>8640.85466146362</v>
          </cell>
          <cell r="N439">
            <v>8298.87196092299</v>
          </cell>
          <cell r="O439">
            <v>10247.3619233412</v>
          </cell>
        </row>
        <row r="439">
          <cell r="Z439">
            <v>8114.9689401595</v>
          </cell>
          <cell r="AA439">
            <v>6778.15091587997</v>
          </cell>
          <cell r="AB439">
            <v>5731.28798409194</v>
          </cell>
          <cell r="AC439">
            <v>6662.85402881221</v>
          </cell>
          <cell r="AD439">
            <v>6544.91676085923</v>
          </cell>
          <cell r="AE439">
            <v>7424.18450471125</v>
          </cell>
          <cell r="AF439">
            <v>8133.04219661719</v>
          </cell>
          <cell r="AG439">
            <v>7079.79485339623</v>
          </cell>
          <cell r="AH439">
            <v>7577.58773433492</v>
          </cell>
          <cell r="AI439">
            <v>7205.73022389292</v>
          </cell>
          <cell r="AJ439">
            <v>6529.17137824669</v>
          </cell>
          <cell r="AK439">
            <v>6280.43310934428</v>
          </cell>
          <cell r="AL439">
            <v>7110.18897857578</v>
          </cell>
          <cell r="AM439">
            <v>6828.78607070235</v>
          </cell>
          <cell r="AN439">
            <v>8432.11495406358</v>
          </cell>
        </row>
        <row r="439"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39">
          <cell r="BX439">
            <v>4.57784750224243</v>
          </cell>
          <cell r="BY439">
            <v>3.71261744650679</v>
          </cell>
          <cell r="BZ439">
            <v>3.22653574350778</v>
          </cell>
          <cell r="CA439">
            <v>3.73063121659151</v>
          </cell>
          <cell r="CB439">
            <v>3.7178863657464</v>
          </cell>
          <cell r="CC439">
            <v>4.08905924042469</v>
          </cell>
          <cell r="CD439">
            <v>4.68180182416781</v>
          </cell>
          <cell r="CE439">
            <v>3.93231586481735</v>
          </cell>
          <cell r="CF439">
            <v>4.25219560950297</v>
          </cell>
          <cell r="CG439">
            <v>3.9549798562345</v>
          </cell>
          <cell r="CH439">
            <v>3.63499887605378</v>
          </cell>
          <cell r="CI439">
            <v>3.58066859836277</v>
          </cell>
          <cell r="CJ439">
            <v>4.01740952184983</v>
          </cell>
          <cell r="CK439">
            <v>3.90627399766542</v>
          </cell>
          <cell r="CL439">
            <v>4.7216315213204</v>
          </cell>
          <cell r="CM439">
            <v>4.85660380910128</v>
          </cell>
          <cell r="CN439">
            <v>5.00193643687576</v>
          </cell>
          <cell r="CO439">
            <v>4.86656901046911</v>
          </cell>
          <cell r="CP439">
            <v>4.89311152447913</v>
          </cell>
          <cell r="CQ439">
            <v>4.82297656057456</v>
          </cell>
          <cell r="CR439">
            <v>4.97430590358586</v>
          </cell>
          <cell r="CS439">
            <v>4.75934442012675</v>
          </cell>
          <cell r="CT439">
            <v>4.93263992397614</v>
          </cell>
          <cell r="CU439">
            <v>4.88230463674983</v>
          </cell>
          <cell r="CV439">
            <v>4.99161243759113</v>
          </cell>
          <cell r="CW439">
            <v>4.92108563778688</v>
          </cell>
          <cell r="CX439">
            <v>4.80543384016762</v>
          </cell>
          <cell r="CY439">
            <v>4.84888824461878</v>
          </cell>
          <cell r="CZ439">
            <v>4.78947532728439</v>
          </cell>
          <cell r="DA439">
            <v>4.89273351834819</v>
          </cell>
        </row>
        <row r="440">
          <cell r="A440">
            <v>8226.21049473672</v>
          </cell>
          <cell r="B440">
            <v>8280.14405500212</v>
          </cell>
          <cell r="C440">
            <v>6902.38885842258</v>
          </cell>
          <cell r="D440">
            <v>8215.80529573593</v>
          </cell>
          <cell r="E440">
            <v>7422.62757626692</v>
          </cell>
          <cell r="F440">
            <v>8018.79761540101</v>
          </cell>
          <cell r="G440">
            <v>8485.90737632231</v>
          </cell>
          <cell r="H440">
            <v>6856.45622312231</v>
          </cell>
          <cell r="I440">
            <v>7752.66037130732</v>
          </cell>
          <cell r="J440">
            <v>8384.07062638127</v>
          </cell>
          <cell r="K440">
            <v>8142.32546343085</v>
          </cell>
          <cell r="L440">
            <v>10523.0258583065</v>
          </cell>
          <cell r="M440">
            <v>9812.45927068081</v>
          </cell>
          <cell r="N440">
            <v>10196.4388874638</v>
          </cell>
          <cell r="O440">
            <v>8504.18576792745</v>
          </cell>
        </row>
        <row r="440">
          <cell r="Z440">
            <v>6768.9960642405</v>
          </cell>
          <cell r="AA440">
            <v>6813.3756795446</v>
          </cell>
          <cell r="AB440">
            <v>5679.67997493058</v>
          </cell>
          <cell r="AC440">
            <v>6760.43407191985</v>
          </cell>
          <cell r="AD440">
            <v>6107.76211989964</v>
          </cell>
          <cell r="AE440">
            <v>6598.32489495854</v>
          </cell>
          <cell r="AF440">
            <v>6982.68949823093</v>
          </cell>
          <cell r="AG440">
            <v>5641.8839778835</v>
          </cell>
          <cell r="AH440">
            <v>6379.33196267574</v>
          </cell>
          <cell r="AI440">
            <v>6898.89240113659</v>
          </cell>
          <cell r="AJ440">
            <v>6699.97066705167</v>
          </cell>
          <cell r="AK440">
            <v>8658.94699197793</v>
          </cell>
          <cell r="AL440">
            <v>8074.25219987449</v>
          </cell>
          <cell r="AM440">
            <v>8390.21257025595</v>
          </cell>
          <cell r="AN440">
            <v>6997.73000332315</v>
          </cell>
        </row>
        <row r="440"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0">
          <cell r="BX440">
            <v>3.82976490966809</v>
          </cell>
          <cell r="BY440">
            <v>3.73658982435584</v>
          </cell>
          <cell r="BZ440">
            <v>3.2152310716482</v>
          </cell>
          <cell r="CA440">
            <v>3.78218165565844</v>
          </cell>
          <cell r="CB440">
            <v>3.43896983845156</v>
          </cell>
          <cell r="CC440">
            <v>3.641260228443</v>
          </cell>
          <cell r="CD440">
            <v>3.96369162355197</v>
          </cell>
          <cell r="CE440">
            <v>3.22188416442905</v>
          </cell>
          <cell r="CF440">
            <v>3.60007013342611</v>
          </cell>
          <cell r="CG440">
            <v>3.82853085958547</v>
          </cell>
          <cell r="CH440">
            <v>3.82838815339835</v>
          </cell>
          <cell r="CI440">
            <v>4.85627365808726</v>
          </cell>
          <cell r="CJ440">
            <v>4.61824289056033</v>
          </cell>
          <cell r="CK440">
            <v>4.63329977929299</v>
          </cell>
          <cell r="CL440">
            <v>3.98395787907107</v>
          </cell>
          <cell r="CM440">
            <v>4.84238461993652</v>
          </cell>
          <cell r="CN440">
            <v>4.9956734779959</v>
          </cell>
          <cell r="CO440">
            <v>4.83970411701313</v>
          </cell>
          <cell r="CP440">
            <v>4.89710407104114</v>
          </cell>
          <cell r="CQ440">
            <v>4.86587426907316</v>
          </cell>
          <cell r="CR440">
            <v>4.96465545382654</v>
          </cell>
          <cell r="CS440">
            <v>4.82647440226273</v>
          </cell>
          <cell r="CT440">
            <v>4.79757048636856</v>
          </cell>
          <cell r="CU440">
            <v>4.85480036993526</v>
          </cell>
          <cell r="CV440">
            <v>4.93690027972077</v>
          </cell>
          <cell r="CW440">
            <v>4.79472908279311</v>
          </cell>
          <cell r="CX440">
            <v>4.88505057870214</v>
          </cell>
          <cell r="CY440">
            <v>4.78996870194537</v>
          </cell>
          <cell r="CZ440">
            <v>4.96123386120151</v>
          </cell>
          <cell r="DA440">
            <v>4.81226549194175</v>
          </cell>
        </row>
        <row r="441">
          <cell r="A441">
            <v>8200.15528673116</v>
          </cell>
          <cell r="B441">
            <v>7568.64115626483</v>
          </cell>
          <cell r="C441">
            <v>7986.36259103673</v>
          </cell>
          <cell r="D441">
            <v>8549.72317479261</v>
          </cell>
          <cell r="E441">
            <v>7252.18880537947</v>
          </cell>
          <cell r="F441">
            <v>6866.93849734819</v>
          </cell>
          <cell r="G441">
            <v>6787.7453486665</v>
          </cell>
          <cell r="H441">
            <v>8561.51507940509</v>
          </cell>
          <cell r="I441">
            <v>8350.13492836909</v>
          </cell>
          <cell r="J441">
            <v>9312.62528758455</v>
          </cell>
          <cell r="K441">
            <v>8609.21873832889</v>
          </cell>
          <cell r="L441">
            <v>7798.36643533817</v>
          </cell>
          <cell r="M441">
            <v>7664.61517164196</v>
          </cell>
          <cell r="N441">
            <v>9594.04964179177</v>
          </cell>
          <cell r="O441">
            <v>9602.12735015187</v>
          </cell>
        </row>
        <row r="441">
          <cell r="Z441">
            <v>6747.5563502245</v>
          </cell>
          <cell r="AA441">
            <v>6227.91043715506</v>
          </cell>
          <cell r="AB441">
            <v>6571.63550348165</v>
          </cell>
          <cell r="AC441">
            <v>7035.20078382935</v>
          </cell>
          <cell r="AD441">
            <v>5967.5153598551</v>
          </cell>
          <cell r="AE441">
            <v>5650.50939210365</v>
          </cell>
          <cell r="AF441">
            <v>5585.34474404558</v>
          </cell>
          <cell r="AG441">
            <v>7044.90383676762</v>
          </cell>
          <cell r="AH441">
            <v>6870.96816962942</v>
          </cell>
          <cell r="AI441">
            <v>7662.960236641</v>
          </cell>
          <cell r="AJ441">
            <v>7084.15713325349</v>
          </cell>
          <cell r="AK441">
            <v>6416.9415239354</v>
          </cell>
          <cell r="AL441">
            <v>6306.88334123681</v>
          </cell>
          <cell r="AM441">
            <v>7894.53227667437</v>
          </cell>
          <cell r="AN441">
            <v>7901.17907669639</v>
          </cell>
        </row>
        <row r="441"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1">
          <cell r="BX441">
            <v>3.82121389955043</v>
          </cell>
          <cell r="BY441">
            <v>3.51163580668847</v>
          </cell>
          <cell r="BZ441">
            <v>3.66470769205664</v>
          </cell>
          <cell r="CA441">
            <v>3.93715068276101</v>
          </cell>
          <cell r="CB441">
            <v>3.35512654950998</v>
          </cell>
          <cell r="CC441">
            <v>3.21447517872183</v>
          </cell>
          <cell r="CD441">
            <v>3.12717175404744</v>
          </cell>
          <cell r="CE441">
            <v>4.00435178469924</v>
          </cell>
          <cell r="CF441">
            <v>3.79267756471452</v>
          </cell>
          <cell r="CG441">
            <v>4.17637892735685</v>
          </cell>
          <cell r="CH441">
            <v>3.98001387097481</v>
          </cell>
          <cell r="CI441">
            <v>3.59653978307014</v>
          </cell>
          <cell r="CJ441">
            <v>3.47142357465972</v>
          </cell>
          <cell r="CK441">
            <v>4.48152312327161</v>
          </cell>
          <cell r="CL441">
            <v>4.33031111939004</v>
          </cell>
          <cell r="CM441">
            <v>4.83784897679103</v>
          </cell>
          <cell r="CN441">
            <v>4.85892309460851</v>
          </cell>
          <cell r="CO441">
            <v>4.91293776867438</v>
          </cell>
          <cell r="CP441">
            <v>4.89555118624676</v>
          </cell>
          <cell r="CQ441">
            <v>4.87294798244668</v>
          </cell>
          <cell r="CR441">
            <v>4.81597983772726</v>
          </cell>
          <cell r="CS441">
            <v>4.89333991567386</v>
          </cell>
          <cell r="CT441">
            <v>4.82003266442604</v>
          </cell>
          <cell r="CU441">
            <v>4.96339855064077</v>
          </cell>
          <cell r="CV441">
            <v>5.02694127434518</v>
          </cell>
          <cell r="CW441">
            <v>4.87652815023804</v>
          </cell>
          <cell r="CX441">
            <v>4.88821555434166</v>
          </cell>
          <cell r="CY441">
            <v>4.9775350285332</v>
          </cell>
          <cell r="CZ441">
            <v>4.82622870787354</v>
          </cell>
          <cell r="DA441">
            <v>4.99896320766</v>
          </cell>
        </row>
        <row r="442">
          <cell r="A442">
            <v>8183.44598891042</v>
          </cell>
          <cell r="B442">
            <v>7522.8194259631</v>
          </cell>
          <cell r="C442">
            <v>7554.22280648459</v>
          </cell>
          <cell r="D442">
            <v>8240.5271748796</v>
          </cell>
          <cell r="E442">
            <v>6800.50828178146</v>
          </cell>
          <cell r="F442">
            <v>6032.24369730275</v>
          </cell>
          <cell r="G442">
            <v>8235.67446486363</v>
          </cell>
          <cell r="H442">
            <v>7804.26117521032</v>
          </cell>
          <cell r="I442">
            <v>8786.88644515899</v>
          </cell>
          <cell r="J442">
            <v>7156.13683027112</v>
          </cell>
          <cell r="K442">
            <v>8075.64039116788</v>
          </cell>
          <cell r="L442">
            <v>8979.46228556665</v>
          </cell>
          <cell r="M442">
            <v>8000.96467404081</v>
          </cell>
          <cell r="N442">
            <v>8350.99947891453</v>
          </cell>
          <cell r="O442">
            <v>9036.70595754046</v>
          </cell>
        </row>
        <row r="442">
          <cell r="Z442">
            <v>6733.80698516057</v>
          </cell>
          <cell r="AA442">
            <v>6190.20569907821</v>
          </cell>
          <cell r="AB442">
            <v>6216.04619505018</v>
          </cell>
          <cell r="AC442">
            <v>6780.77664675807</v>
          </cell>
          <cell r="AD442">
            <v>5595.84681472303</v>
          </cell>
          <cell r="AE442">
            <v>4963.67481378054</v>
          </cell>
          <cell r="AF442">
            <v>6776.78355965921</v>
          </cell>
          <cell r="AG442">
            <v>6421.79205274449</v>
          </cell>
          <cell r="AH442">
            <v>7230.35227487369</v>
          </cell>
          <cell r="AI442">
            <v>5888.47830605167</v>
          </cell>
          <cell r="AJ442">
            <v>6645.09837901814</v>
          </cell>
          <cell r="AK442">
            <v>7388.81468069484</v>
          </cell>
          <cell r="AL442">
            <v>6583.65093178215</v>
          </cell>
          <cell r="AM442">
            <v>6871.6795712211</v>
          </cell>
          <cell r="AN442">
            <v>7435.91804506186</v>
          </cell>
        </row>
        <row r="442"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2">
          <cell r="BX442">
            <v>3.73696490243924</v>
          </cell>
          <cell r="BY442">
            <v>3.46815955904202</v>
          </cell>
          <cell r="BZ442">
            <v>3.53108697368881</v>
          </cell>
          <cell r="CA442">
            <v>3.69900677009282</v>
          </cell>
          <cell r="CB442">
            <v>3.08215779072313</v>
          </cell>
          <cell r="CC442">
            <v>2.84062485879251</v>
          </cell>
          <cell r="CD442">
            <v>3.69495858126753</v>
          </cell>
          <cell r="CE442">
            <v>3.54046014098148</v>
          </cell>
          <cell r="CF442">
            <v>4.06894631965182</v>
          </cell>
          <cell r="CG442">
            <v>3.33666294739391</v>
          </cell>
          <cell r="CH442">
            <v>3.77629323826062</v>
          </cell>
          <cell r="CI442">
            <v>4.08490617680687</v>
          </cell>
          <cell r="CJ442">
            <v>3.68939832464789</v>
          </cell>
          <cell r="CK442">
            <v>3.81617354155705</v>
          </cell>
          <cell r="CL442">
            <v>4.16454319161249</v>
          </cell>
          <cell r="CM442">
            <v>4.93683690972633</v>
          </cell>
          <cell r="CN442">
            <v>4.89004827488156</v>
          </cell>
          <cell r="CO442">
            <v>4.82295216033485</v>
          </cell>
          <cell r="CP442">
            <v>5.02228609455193</v>
          </cell>
          <cell r="CQ442">
            <v>4.97414091185377</v>
          </cell>
          <cell r="CR442">
            <v>4.78736537024867</v>
          </cell>
          <cell r="CS442">
            <v>5.02482771919654</v>
          </cell>
          <cell r="CT442">
            <v>4.96939666846796</v>
          </cell>
          <cell r="CU442">
            <v>4.86838182628506</v>
          </cell>
          <cell r="CV442">
            <v>4.83501556231635</v>
          </cell>
          <cell r="CW442">
            <v>4.82106336424154</v>
          </cell>
          <cell r="CX442">
            <v>4.95564084366282</v>
          </cell>
          <cell r="CY442">
            <v>4.88898140723887</v>
          </cell>
          <cell r="CZ442">
            <v>4.93334990355995</v>
          </cell>
          <cell r="DA442">
            <v>4.89186382955026</v>
          </cell>
        </row>
        <row r="443">
          <cell r="A443">
            <v>9816.73422322078</v>
          </cell>
          <cell r="B443">
            <v>7131.87095288189</v>
          </cell>
          <cell r="C443">
            <v>7875.64295703687</v>
          </cell>
          <cell r="D443">
            <v>6456.51530869111</v>
          </cell>
          <cell r="E443">
            <v>7506.58156981641</v>
          </cell>
          <cell r="F443">
            <v>6546.5711771473</v>
          </cell>
          <cell r="G443">
            <v>7419.43819102391</v>
          </cell>
          <cell r="H443">
            <v>8651.90838379721</v>
          </cell>
          <cell r="I443">
            <v>7083.05642784858</v>
          </cell>
          <cell r="J443">
            <v>8704.25976303805</v>
          </cell>
          <cell r="K443">
            <v>7856.5483560996</v>
          </cell>
          <cell r="L443">
            <v>9103.26874546467</v>
          </cell>
          <cell r="M443">
            <v>8957.56729377579</v>
          </cell>
          <cell r="N443">
            <v>8143.04670110199</v>
          </cell>
          <cell r="O443">
            <v>9555.48868980213</v>
          </cell>
        </row>
        <row r="443">
          <cell r="Z443">
            <v>8077.76987510738</v>
          </cell>
          <cell r="AA443">
            <v>5868.51095551424</v>
          </cell>
          <cell r="AB443">
            <v>6480.52906179034</v>
          </cell>
          <cell r="AC443">
            <v>5312.78973972297</v>
          </cell>
          <cell r="AD443">
            <v>6176.84426316322</v>
          </cell>
          <cell r="AE443">
            <v>5386.89285433835</v>
          </cell>
          <cell r="AF443">
            <v>6105.1377114711</v>
          </cell>
          <cell r="AG443">
            <v>7119.28461295313</v>
          </cell>
          <cell r="AH443">
            <v>5828.34357491541</v>
          </cell>
          <cell r="AI443">
            <v>7162.36231929988</v>
          </cell>
          <cell r="AJ443">
            <v>6464.8169330191</v>
          </cell>
          <cell r="AK443">
            <v>7490.68971055379</v>
          </cell>
          <cell r="AL443">
            <v>7370.79823030694</v>
          </cell>
          <cell r="AM443">
            <v>6700.56414262106</v>
          </cell>
          <cell r="AN443">
            <v>7862.80212189432</v>
          </cell>
        </row>
        <row r="443"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3">
          <cell r="BX443">
            <v>4.52622564467534</v>
          </cell>
          <cell r="BY443">
            <v>3.31252781868024</v>
          </cell>
          <cell r="BZ443">
            <v>3.6347746535262</v>
          </cell>
          <cell r="CA443">
            <v>2.97036929702998</v>
          </cell>
          <cell r="CB443">
            <v>3.42540382301753</v>
          </cell>
          <cell r="CC443">
            <v>3.02444363435487</v>
          </cell>
          <cell r="CD443">
            <v>3.40533410628388</v>
          </cell>
          <cell r="CE443">
            <v>3.99658607593253</v>
          </cell>
          <cell r="CF443">
            <v>3.198996175089</v>
          </cell>
          <cell r="CG443">
            <v>4.02332449256825</v>
          </cell>
          <cell r="CH443">
            <v>3.69125787078322</v>
          </cell>
          <cell r="CI443">
            <v>4.19115323516667</v>
          </cell>
          <cell r="CJ443">
            <v>4.05288395160484</v>
          </cell>
          <cell r="CK443">
            <v>3.80487230282276</v>
          </cell>
          <cell r="CL443">
            <v>4.3812050865722</v>
          </cell>
          <cell r="CM443">
            <v>4.88947704058723</v>
          </cell>
          <cell r="CN443">
            <v>4.85372896077114</v>
          </cell>
          <cell r="CO443">
            <v>4.88472486861512</v>
          </cell>
          <cell r="CP443">
            <v>4.90026218038344</v>
          </cell>
          <cell r="CQ443">
            <v>4.94039881699552</v>
          </cell>
          <cell r="CR443">
            <v>4.87977702483425</v>
          </cell>
          <cell r="CS443">
            <v>4.91182485092919</v>
          </cell>
          <cell r="CT443">
            <v>4.88038765585836</v>
          </cell>
          <cell r="CU443">
            <v>4.99158602100082</v>
          </cell>
          <cell r="CV443">
            <v>4.87728755164593</v>
          </cell>
          <cell r="CW443">
            <v>4.79831749332452</v>
          </cell>
          <cell r="CX443">
            <v>4.89660874027789</v>
          </cell>
          <cell r="CY443">
            <v>4.98261682184838</v>
          </cell>
          <cell r="CZ443">
            <v>4.82479003728049</v>
          </cell>
          <cell r="DA443">
            <v>4.91689459771042</v>
          </cell>
        </row>
        <row r="444">
          <cell r="A444">
            <v>9607.40222979744</v>
          </cell>
          <cell r="B444">
            <v>7416.77786798307</v>
          </cell>
          <cell r="C444">
            <v>7631.94157849022</v>
          </cell>
          <cell r="D444">
            <v>7083.46042963544</v>
          </cell>
          <cell r="E444">
            <v>7653.45162240529</v>
          </cell>
          <cell r="F444">
            <v>8042.27280436725</v>
          </cell>
          <cell r="G444">
            <v>7572.03833239619</v>
          </cell>
          <cell r="H444">
            <v>6972.40808341291</v>
          </cell>
          <cell r="I444">
            <v>7188.3032280904</v>
          </cell>
          <cell r="J444">
            <v>7741.36856116157</v>
          </cell>
          <cell r="K444">
            <v>7830.55138181959</v>
          </cell>
          <cell r="L444">
            <v>8147.70540409879</v>
          </cell>
          <cell r="M444">
            <v>8662.40623976741</v>
          </cell>
          <cell r="N444">
            <v>7050.51304979637</v>
          </cell>
          <cell r="O444">
            <v>8068.52951191587</v>
          </cell>
        </row>
        <row r="444">
          <cell r="Z444">
            <v>7905.51954909047</v>
          </cell>
          <cell r="AA444">
            <v>6102.94864565464</v>
          </cell>
          <cell r="AB444">
            <v>6279.99764172909</v>
          </cell>
          <cell r="AC444">
            <v>5828.67601067145</v>
          </cell>
          <cell r="AD444">
            <v>6297.69733500778</v>
          </cell>
          <cell r="AE444">
            <v>6617.64162187934</v>
          </cell>
          <cell r="AF444">
            <v>6230.70582780029</v>
          </cell>
          <cell r="AG444">
            <v>5737.2957943512</v>
          </cell>
          <cell r="AH444">
            <v>5914.94665625725</v>
          </cell>
          <cell r="AI444">
            <v>6370.04041604152</v>
          </cell>
          <cell r="AJ444">
            <v>6443.42513704012</v>
          </cell>
          <cell r="AK444">
            <v>6704.39758965843</v>
          </cell>
          <cell r="AL444">
            <v>7127.9228487229</v>
          </cell>
          <cell r="AM444">
            <v>5801.56502383244</v>
          </cell>
          <cell r="AN444">
            <v>6639.24714123363</v>
          </cell>
        </row>
        <row r="444"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4">
          <cell r="BX444">
            <v>4.41777223519271</v>
          </cell>
          <cell r="BY444">
            <v>3.43589876849583</v>
          </cell>
          <cell r="BZ444">
            <v>3.54681985492204</v>
          </cell>
          <cell r="CA444">
            <v>3.28913688971478</v>
          </cell>
          <cell r="CB444">
            <v>3.65726552885404</v>
          </cell>
          <cell r="CC444">
            <v>3.7796303788933</v>
          </cell>
          <cell r="CD444">
            <v>3.50972847579608</v>
          </cell>
          <cell r="CE444">
            <v>3.23813996413904</v>
          </cell>
          <cell r="CF444">
            <v>3.20215454786654</v>
          </cell>
          <cell r="CG444">
            <v>3.55288470212435</v>
          </cell>
          <cell r="CH444">
            <v>3.70202215649038</v>
          </cell>
          <cell r="CI444">
            <v>3.68708711198367</v>
          </cell>
          <cell r="CJ444">
            <v>3.94167642460828</v>
          </cell>
          <cell r="CK444">
            <v>3.20941211343462</v>
          </cell>
          <cell r="CL444">
            <v>3.75462403290043</v>
          </cell>
          <cell r="CM444">
            <v>4.90268771581345</v>
          </cell>
          <cell r="CN444">
            <v>4.86638529681966</v>
          </cell>
          <cell r="CO444">
            <v>4.85095767329767</v>
          </cell>
          <cell r="CP444">
            <v>4.85506560144639</v>
          </cell>
          <cell r="CQ444">
            <v>4.7177228903031</v>
          </cell>
          <cell r="CR444">
            <v>4.79690424034505</v>
          </cell>
          <cell r="CS444">
            <v>4.86374574078934</v>
          </cell>
          <cell r="CT444">
            <v>4.85421222947048</v>
          </cell>
          <cell r="CU444">
            <v>5.06075926772844</v>
          </cell>
          <cell r="CV444">
            <v>4.91211142116894</v>
          </cell>
          <cell r="CW444">
            <v>4.76853427864686</v>
          </cell>
          <cell r="CX444">
            <v>4.98176799639662</v>
          </cell>
          <cell r="CY444">
            <v>4.95437820009958</v>
          </cell>
          <cell r="CZ444">
            <v>4.9525265480541</v>
          </cell>
          <cell r="DA444">
            <v>4.8446177395581</v>
          </cell>
        </row>
        <row r="445">
          <cell r="A445">
            <v>8579.9025656866</v>
          </cell>
          <cell r="B445">
            <v>6618.52280325596</v>
          </cell>
          <cell r="C445">
            <v>7193.75341756945</v>
          </cell>
          <cell r="D445">
            <v>7252.33112167669</v>
          </cell>
          <cell r="E445">
            <v>7903.20675113939</v>
          </cell>
          <cell r="F445">
            <v>8581.46626024672</v>
          </cell>
          <cell r="G445">
            <v>6849.53730175305</v>
          </cell>
          <cell r="H445">
            <v>7440.54304572781</v>
          </cell>
          <cell r="I445">
            <v>8339.93269064369</v>
          </cell>
          <cell r="J445">
            <v>7714.21654098339</v>
          </cell>
          <cell r="K445">
            <v>8516.67736299159</v>
          </cell>
          <cell r="L445">
            <v>8676.60684565053</v>
          </cell>
          <cell r="M445">
            <v>8614.19439930983</v>
          </cell>
          <cell r="N445">
            <v>8622.80762287658</v>
          </cell>
          <cell r="O445">
            <v>9915.74224249411</v>
          </cell>
        </row>
        <row r="445">
          <cell r="Z445">
            <v>7060.03411119355</v>
          </cell>
          <cell r="AA445">
            <v>5446.09876382205</v>
          </cell>
          <cell r="AB445">
            <v>5919.43138360001</v>
          </cell>
          <cell r="AC445">
            <v>5967.63246583682</v>
          </cell>
          <cell r="AD445">
            <v>6503.21012665184</v>
          </cell>
          <cell r="AE445">
            <v>7061.32080843159</v>
          </cell>
          <cell r="AF445">
            <v>5636.19069401394</v>
          </cell>
          <cell r="AG445">
            <v>6122.50399191317</v>
          </cell>
          <cell r="AH445">
            <v>6862.57318544395</v>
          </cell>
          <cell r="AI445">
            <v>6347.6981822949</v>
          </cell>
          <cell r="AJ445">
            <v>7008.00880154736</v>
          </cell>
          <cell r="AK445">
            <v>7139.60791870672</v>
          </cell>
          <cell r="AL445">
            <v>7088.25139143209</v>
          </cell>
          <cell r="AM445">
            <v>7095.33884396701</v>
          </cell>
          <cell r="AN445">
            <v>8159.23933096658</v>
          </cell>
        </row>
        <row r="445"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5">
          <cell r="BX445">
            <v>4.0173652912714</v>
          </cell>
          <cell r="BY445">
            <v>3.05553993825633</v>
          </cell>
          <cell r="BZ445">
            <v>3.25666481212308</v>
          </cell>
          <cell r="CA445">
            <v>3.34638039248675</v>
          </cell>
          <cell r="CB445">
            <v>3.6979168955115</v>
          </cell>
          <cell r="CC445">
            <v>3.89097440502435</v>
          </cell>
          <cell r="CD445">
            <v>3.15752160870481</v>
          </cell>
          <cell r="CE445">
            <v>3.43390774484665</v>
          </cell>
          <cell r="CF445">
            <v>3.76473345147595</v>
          </cell>
          <cell r="CG445">
            <v>3.56497391487728</v>
          </cell>
          <cell r="CH445">
            <v>3.84924969891565</v>
          </cell>
          <cell r="CI445">
            <v>4.00682696931423</v>
          </cell>
          <cell r="CJ445">
            <v>3.92752346415885</v>
          </cell>
          <cell r="CK445">
            <v>3.97805336854939</v>
          </cell>
          <cell r="CL445">
            <v>4.51111858082167</v>
          </cell>
          <cell r="CM445">
            <v>4.81473747253588</v>
          </cell>
          <cell r="CN445">
            <v>4.88320193240021</v>
          </cell>
          <cell r="CO445">
            <v>4.97982480993141</v>
          </cell>
          <cell r="CP445">
            <v>4.88577987885123</v>
          </cell>
          <cell r="CQ445">
            <v>4.81812180994323</v>
          </cell>
          <cell r="CR445">
            <v>4.97204103467775</v>
          </cell>
          <cell r="CS445">
            <v>4.89042364656951</v>
          </cell>
          <cell r="CT445">
            <v>4.88480902396439</v>
          </cell>
          <cell r="CU445">
            <v>4.99413055755865</v>
          </cell>
          <cell r="CV445">
            <v>4.8782836394735</v>
          </cell>
          <cell r="CW445">
            <v>4.98799132704671</v>
          </cell>
          <cell r="CX445">
            <v>4.8818104175934</v>
          </cell>
          <cell r="CY445">
            <v>4.94455781182721</v>
          </cell>
          <cell r="CZ445">
            <v>4.88663240611772</v>
          </cell>
          <cell r="DA445">
            <v>4.95532980530539</v>
          </cell>
        </row>
        <row r="446">
          <cell r="A446">
            <v>9338.81931398397</v>
          </cell>
          <cell r="B446">
            <v>7758.6477286161</v>
          </cell>
          <cell r="C446">
            <v>7368.7487243506</v>
          </cell>
          <cell r="D446">
            <v>7245.02675245534</v>
          </cell>
          <cell r="E446">
            <v>8841.86223438997</v>
          </cell>
          <cell r="F446">
            <v>7804.72135089072</v>
          </cell>
          <cell r="G446">
            <v>9996.98968609491</v>
          </cell>
          <cell r="H446">
            <v>6756.47343520627</v>
          </cell>
          <cell r="I446">
            <v>8515.37774516637</v>
          </cell>
          <cell r="J446">
            <v>7119.3613332635</v>
          </cell>
          <cell r="K446">
            <v>9474.8923449557</v>
          </cell>
          <cell r="L446">
            <v>8861.59784351835</v>
          </cell>
          <cell r="M446">
            <v>9667.22142029924</v>
          </cell>
          <cell r="N446">
            <v>7621.87175749019</v>
          </cell>
          <cell r="O446">
            <v>9132.90335746638</v>
          </cell>
        </row>
        <row r="446">
          <cell r="Z446">
            <v>7684.51417836395</v>
          </cell>
          <cell r="AA446">
            <v>6384.2587024041</v>
          </cell>
          <cell r="AB446">
            <v>6063.42752175135</v>
          </cell>
          <cell r="AC446">
            <v>5961.62201344897</v>
          </cell>
          <cell r="AD446">
            <v>7275.5894957266</v>
          </cell>
          <cell r="AE446">
            <v>6422.17071159008</v>
          </cell>
          <cell r="AF446">
            <v>8226.09437027238</v>
          </cell>
          <cell r="AG446">
            <v>5559.61242668402</v>
          </cell>
          <cell r="AH446">
            <v>7006.9394017369</v>
          </cell>
          <cell r="AI446">
            <v>5858.21732565683</v>
          </cell>
          <cell r="AJ446">
            <v>7796.48284384926</v>
          </cell>
          <cell r="AK446">
            <v>7291.82908266652</v>
          </cell>
          <cell r="AL446">
            <v>7954.7421972748</v>
          </cell>
          <cell r="AM446">
            <v>6271.71161759193</v>
          </cell>
          <cell r="AN446">
            <v>7515.07476271519</v>
          </cell>
        </row>
        <row r="446"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6">
          <cell r="BX446">
            <v>4.20591662376755</v>
          </cell>
          <cell r="BY446">
            <v>3.50126558866801</v>
          </cell>
          <cell r="BZ446">
            <v>3.43590381766816</v>
          </cell>
          <cell r="CA446">
            <v>3.29321657258297</v>
          </cell>
          <cell r="CB446">
            <v>4.04782325118952</v>
          </cell>
          <cell r="CC446">
            <v>3.56920242271353</v>
          </cell>
          <cell r="CD446">
            <v>4.58262611422755</v>
          </cell>
          <cell r="CE446">
            <v>3.21316423068679</v>
          </cell>
          <cell r="CF446">
            <v>3.89547461507278</v>
          </cell>
          <cell r="CG446">
            <v>3.28144993712745</v>
          </cell>
          <cell r="CH446">
            <v>4.26346840846527</v>
          </cell>
          <cell r="CI446">
            <v>4.07415896972868</v>
          </cell>
          <cell r="CJ446">
            <v>4.50802272592258</v>
          </cell>
          <cell r="CK446">
            <v>3.54435118327788</v>
          </cell>
          <cell r="CL446">
            <v>4.29322073530935</v>
          </cell>
          <cell r="CM446">
            <v>5.00567780716201</v>
          </cell>
          <cell r="CN446">
            <v>4.99565636757883</v>
          </cell>
          <cell r="CO446">
            <v>4.83486473374368</v>
          </cell>
          <cell r="CP446">
            <v>4.95965286089277</v>
          </cell>
          <cell r="CQ446">
            <v>4.92440520969946</v>
          </cell>
          <cell r="CR446">
            <v>4.92966947992681</v>
          </cell>
          <cell r="CS446">
            <v>4.91797591343762</v>
          </cell>
          <cell r="CT446">
            <v>4.74044081599021</v>
          </cell>
          <cell r="CU446">
            <v>4.92805014748512</v>
          </cell>
          <cell r="CV446">
            <v>4.89110325885438</v>
          </cell>
          <cell r="CW446">
            <v>5.01005869470934</v>
          </cell>
          <cell r="CX446">
            <v>4.90349396612871</v>
          </cell>
          <cell r="CY446">
            <v>4.83445083668004</v>
          </cell>
          <cell r="CZ446">
            <v>4.84793144542619</v>
          </cell>
          <cell r="DA446">
            <v>4.79575758961379</v>
          </cell>
        </row>
        <row r="447">
          <cell r="A447">
            <v>8888.80871719308</v>
          </cell>
          <cell r="B447">
            <v>8086.59181390293</v>
          </cell>
          <cell r="C447">
            <v>8371.24305293546</v>
          </cell>
          <cell r="D447">
            <v>7208.65868425771</v>
          </cell>
          <cell r="E447">
            <v>7832.06422786386</v>
          </cell>
          <cell r="F447">
            <v>7273.44949559958</v>
          </cell>
          <cell r="G447">
            <v>7090.45764724834</v>
          </cell>
          <cell r="H447">
            <v>8303.70816365582</v>
          </cell>
          <cell r="I447">
            <v>8129.44539104703</v>
          </cell>
          <cell r="J447">
            <v>9110.24335429187</v>
          </cell>
          <cell r="K447">
            <v>8178.14593735971</v>
          </cell>
          <cell r="L447">
            <v>7666.26158608339</v>
          </cell>
          <cell r="M447">
            <v>9901.54011415437</v>
          </cell>
          <cell r="N447">
            <v>8078.90035069994</v>
          </cell>
          <cell r="O447">
            <v>9607.54023309997</v>
          </cell>
        </row>
        <row r="447">
          <cell r="Z447">
            <v>7314.21974443316</v>
          </cell>
          <cell r="AA447">
            <v>6654.10983544013</v>
          </cell>
          <cell r="AB447">
            <v>6888.33714070118</v>
          </cell>
          <cell r="AC447">
            <v>5931.69628876063</v>
          </cell>
          <cell r="AD447">
            <v>6444.66999321369</v>
          </cell>
          <cell r="AE447">
            <v>5985.00987066479</v>
          </cell>
          <cell r="AF447">
            <v>5834.43372116434</v>
          </cell>
          <cell r="AG447">
            <v>6832.76557466536</v>
          </cell>
          <cell r="AH447">
            <v>6689.37220749013</v>
          </cell>
          <cell r="AI447">
            <v>7496.42881724588</v>
          </cell>
          <cell r="AJ447">
            <v>6729.44579988456</v>
          </cell>
          <cell r="AK447">
            <v>6308.23810512005</v>
          </cell>
          <cell r="AL447">
            <v>8147.55300821845</v>
          </cell>
          <cell r="AM447">
            <v>6647.78086000453</v>
          </cell>
          <cell r="AN447">
            <v>7905.63310609369</v>
          </cell>
        </row>
        <row r="447"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7">
          <cell r="BX447">
            <v>4.16538292395542</v>
          </cell>
          <cell r="BY447">
            <v>3.73703800498599</v>
          </cell>
          <cell r="BZ447">
            <v>3.8075873362581</v>
          </cell>
          <cell r="CA447">
            <v>3.33790005261014</v>
          </cell>
          <cell r="CB447">
            <v>3.53149303269469</v>
          </cell>
          <cell r="CC447">
            <v>3.40519249615966</v>
          </cell>
          <cell r="CD447">
            <v>3.26286444778951</v>
          </cell>
          <cell r="CE447">
            <v>3.85427117260991</v>
          </cell>
          <cell r="CF447">
            <v>3.82072713163876</v>
          </cell>
          <cell r="CG447">
            <v>4.13368146528989</v>
          </cell>
          <cell r="CH447">
            <v>3.73295269068174</v>
          </cell>
          <cell r="CI447">
            <v>3.59055592310855</v>
          </cell>
          <cell r="CJ447">
            <v>4.48906527201985</v>
          </cell>
          <cell r="CK447">
            <v>3.88101592771439</v>
          </cell>
          <cell r="CL447">
            <v>4.34616551406868</v>
          </cell>
          <cell r="CM447">
            <v>4.81083217792077</v>
          </cell>
          <cell r="CN447">
            <v>4.87831215015534</v>
          </cell>
          <cell r="CO447">
            <v>4.95646058336059</v>
          </cell>
          <cell r="CP447">
            <v>4.86869662146571</v>
          </cell>
          <cell r="CQ447">
            <v>4.99976354333081</v>
          </cell>
          <cell r="CR447">
            <v>4.81537749639192</v>
          </cell>
          <cell r="CS447">
            <v>4.8989929483057</v>
          </cell>
          <cell r="CT447">
            <v>4.85692491411769</v>
          </cell>
          <cell r="CU447">
            <v>4.79674326701993</v>
          </cell>
          <cell r="CV447">
            <v>4.96849148043851</v>
          </cell>
          <cell r="CW447">
            <v>4.93894226249512</v>
          </cell>
          <cell r="CX447">
            <v>4.81341733528936</v>
          </cell>
          <cell r="CY447">
            <v>4.97254142757678</v>
          </cell>
          <cell r="CZ447">
            <v>4.69286871938034</v>
          </cell>
          <cell r="DA447">
            <v>4.98353519066556</v>
          </cell>
        </row>
        <row r="448">
          <cell r="A448">
            <v>8965.08458103679</v>
          </cell>
          <cell r="B448">
            <v>7997.87238145842</v>
          </cell>
          <cell r="C448">
            <v>8083.67290350636</v>
          </cell>
          <cell r="D448">
            <v>7619.81305598998</v>
          </cell>
          <cell r="E448">
            <v>7137.56846087288</v>
          </cell>
          <cell r="F448">
            <v>7696.39200720704</v>
          </cell>
          <cell r="G448">
            <v>6629.597318975</v>
          </cell>
          <cell r="H448">
            <v>6920.64261978429</v>
          </cell>
          <cell r="I448">
            <v>8850.56518555801</v>
          </cell>
          <cell r="J448">
            <v>8810.45041453942</v>
          </cell>
          <cell r="K448">
            <v>7704.99489544564</v>
          </cell>
          <cell r="L448">
            <v>7959.26882721415</v>
          </cell>
          <cell r="M448">
            <v>8149.625062339</v>
          </cell>
          <cell r="N448">
            <v>9778.03711081173</v>
          </cell>
          <cell r="O448">
            <v>7676.34276617499</v>
          </cell>
        </row>
        <row r="448">
          <cell r="Z448">
            <v>7376.98388382456</v>
          </cell>
          <cell r="AA448">
            <v>6581.10641674292</v>
          </cell>
          <cell r="AB448">
            <v>6651.70798917095</v>
          </cell>
          <cell r="AC448">
            <v>6270.01760035747</v>
          </cell>
          <cell r="AD448">
            <v>5873.19919066111</v>
          </cell>
          <cell r="AE448">
            <v>6333.03113735894</v>
          </cell>
          <cell r="AF448">
            <v>5455.21150818514</v>
          </cell>
          <cell r="AG448">
            <v>5694.70021285108</v>
          </cell>
          <cell r="AH448">
            <v>7282.75078125916</v>
          </cell>
          <cell r="AI448">
            <v>7249.74205539243</v>
          </cell>
          <cell r="AJ448">
            <v>6340.11008539527</v>
          </cell>
          <cell r="AK448">
            <v>6549.34120639336</v>
          </cell>
          <cell r="AL448">
            <v>6705.97719415324</v>
          </cell>
          <cell r="AM448">
            <v>8045.92767975365</v>
          </cell>
          <cell r="AN448">
            <v>6316.53347616685</v>
          </cell>
        </row>
        <row r="448"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8">
          <cell r="BX448">
            <v>4.14517176201529</v>
          </cell>
          <cell r="BY448">
            <v>3.68589336758681</v>
          </cell>
          <cell r="BZ448">
            <v>3.66511221949998</v>
          </cell>
          <cell r="CA448">
            <v>3.39679384531022</v>
          </cell>
          <cell r="CB448">
            <v>3.32916160607549</v>
          </cell>
          <cell r="CC448">
            <v>3.56249720632323</v>
          </cell>
          <cell r="CD448">
            <v>3.06715831291037</v>
          </cell>
          <cell r="CE448">
            <v>3.16063665189596</v>
          </cell>
          <cell r="CF448">
            <v>4.10035642418398</v>
          </cell>
          <cell r="CG448">
            <v>4.01470972102744</v>
          </cell>
          <cell r="CH448">
            <v>3.47099702495167</v>
          </cell>
          <cell r="CI448">
            <v>3.65843310068706</v>
          </cell>
          <cell r="CJ448">
            <v>3.83394613625141</v>
          </cell>
          <cell r="CK448">
            <v>4.48918358026</v>
          </cell>
          <cell r="CL448">
            <v>3.6363974673333</v>
          </cell>
          <cell r="CM448">
            <v>4.87577256397651</v>
          </cell>
          <cell r="CN448">
            <v>4.8917390550629</v>
          </cell>
          <cell r="CO448">
            <v>4.97225089251542</v>
          </cell>
          <cell r="CP448">
            <v>5.05716013223919</v>
          </cell>
          <cell r="CQ448">
            <v>4.83333601390148</v>
          </cell>
          <cell r="CR448">
            <v>4.87039546544567</v>
          </cell>
          <cell r="CS448">
            <v>4.87284431684588</v>
          </cell>
          <cell r="CT448">
            <v>4.93632141550145</v>
          </cell>
          <cell r="CU448">
            <v>4.86609938316138</v>
          </cell>
          <cell r="CV448">
            <v>4.94738309398669</v>
          </cell>
          <cell r="CW448">
            <v>5.0043732370422</v>
          </cell>
          <cell r="CX448">
            <v>4.90466822041695</v>
          </cell>
          <cell r="CY448">
            <v>4.79207052082312</v>
          </cell>
          <cell r="CZ448">
            <v>4.91038895707189</v>
          </cell>
          <cell r="DA448">
            <v>4.75898779576238</v>
          </cell>
        </row>
        <row r="449">
          <cell r="A449">
            <v>10111.6785600111</v>
          </cell>
          <cell r="B449">
            <v>6530.40131419851</v>
          </cell>
          <cell r="C449">
            <v>7130.4155552267</v>
          </cell>
          <cell r="D449">
            <v>6517.95609050313</v>
          </cell>
          <cell r="E449">
            <v>7113.3286486347</v>
          </cell>
          <cell r="F449">
            <v>7097.86216310031</v>
          </cell>
          <cell r="G449">
            <v>8756.94584619547</v>
          </cell>
          <cell r="H449">
            <v>8563.82097921243</v>
          </cell>
          <cell r="I449">
            <v>8990.69840444114</v>
          </cell>
          <cell r="J449">
            <v>7330.31252159603</v>
          </cell>
          <cell r="K449">
            <v>9106.65513960964</v>
          </cell>
          <cell r="L449">
            <v>10372.9556253807</v>
          </cell>
          <cell r="M449">
            <v>9288.40051554638</v>
          </cell>
          <cell r="N449">
            <v>7499.55951364796</v>
          </cell>
          <cell r="O449">
            <v>8782.1134501973</v>
          </cell>
        </row>
        <row r="449">
          <cell r="Z449">
            <v>8320.46692938058</v>
          </cell>
          <cell r="AA449">
            <v>5373.58736711192</v>
          </cell>
          <cell r="AB449">
            <v>5867.31337115797</v>
          </cell>
          <cell r="AC449">
            <v>5363.34672589972</v>
          </cell>
          <cell r="AD449">
            <v>5853.25328801941</v>
          </cell>
          <cell r="AE449">
            <v>5840.52657992254</v>
          </cell>
          <cell r="AF449">
            <v>7205.71543915513</v>
          </cell>
          <cell r="AG449">
            <v>7046.8012628948</v>
          </cell>
          <cell r="AH449">
            <v>7398.06040136871</v>
          </cell>
          <cell r="AI449">
            <v>6031.80001777044</v>
          </cell>
          <cell r="AJ449">
            <v>7493.47622916451</v>
          </cell>
          <cell r="AK449">
            <v>8535.46062888469</v>
          </cell>
          <cell r="AL449">
            <v>7643.02670993531</v>
          </cell>
          <cell r="AM449">
            <v>6171.06611408746</v>
          </cell>
          <cell r="AN449">
            <v>7226.42478187663</v>
          </cell>
        </row>
        <row r="449"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49">
          <cell r="BX449">
            <v>4.57568753964692</v>
          </cell>
          <cell r="BY449">
            <v>2.98637827089118</v>
          </cell>
          <cell r="BZ449">
            <v>3.33118400004962</v>
          </cell>
          <cell r="CA449">
            <v>3.09503632303864</v>
          </cell>
          <cell r="CB449">
            <v>3.29384942567535</v>
          </cell>
          <cell r="CC449">
            <v>3.38138446587144</v>
          </cell>
          <cell r="CD449">
            <v>4.0838326061454</v>
          </cell>
          <cell r="CE449">
            <v>3.86454107431592</v>
          </cell>
          <cell r="CF449">
            <v>4.09514747974748</v>
          </cell>
          <cell r="CG449">
            <v>3.47720474569439</v>
          </cell>
          <cell r="CH449">
            <v>4.19716486310337</v>
          </cell>
          <cell r="CI449">
            <v>4.7377855327558</v>
          </cell>
          <cell r="CJ449">
            <v>4.212623295561</v>
          </cell>
          <cell r="CK449">
            <v>3.46688124565696</v>
          </cell>
          <cell r="CL449">
            <v>4.06605684179589</v>
          </cell>
          <cell r="CM449">
            <v>4.98193978697268</v>
          </cell>
          <cell r="CN449">
            <v>4.92976971928487</v>
          </cell>
          <cell r="CO449">
            <v>4.82556086773292</v>
          </cell>
          <cell r="CP449">
            <v>4.74763430384461</v>
          </cell>
          <cell r="CQ449">
            <v>4.86856207000032</v>
          </cell>
          <cell r="CR449">
            <v>4.732216299632</v>
          </cell>
          <cell r="CS449">
            <v>4.83410757457689</v>
          </cell>
          <cell r="CT449">
            <v>4.99575614764718</v>
          </cell>
          <cell r="CU449">
            <v>4.9494331361997</v>
          </cell>
          <cell r="CV449">
            <v>4.7525183902971</v>
          </cell>
          <cell r="CW449">
            <v>4.89141421181746</v>
          </cell>
          <cell r="CX449">
            <v>4.9358130458003</v>
          </cell>
          <cell r="CY449">
            <v>4.97072672682774</v>
          </cell>
          <cell r="CZ449">
            <v>4.87672615574431</v>
          </cell>
          <cell r="DA449">
            <v>4.86919510234674</v>
          </cell>
        </row>
        <row r="450">
          <cell r="A450">
            <v>8679.88072963849</v>
          </cell>
          <cell r="B450">
            <v>9016.36446844995</v>
          </cell>
          <cell r="C450">
            <v>8986.97432068126</v>
          </cell>
          <cell r="D450">
            <v>8036.96533702257</v>
          </cell>
          <cell r="E450">
            <v>7740.09337338743</v>
          </cell>
          <cell r="F450">
            <v>7772.29449606548</v>
          </cell>
          <cell r="G450">
            <v>7697.5394045248</v>
          </cell>
          <cell r="H450">
            <v>7276.13668138155</v>
          </cell>
          <cell r="I450">
            <v>7676.74174829239</v>
          </cell>
          <cell r="J450">
            <v>8359.59238043627</v>
          </cell>
          <cell r="K450">
            <v>8551.65622558464</v>
          </cell>
          <cell r="L450">
            <v>8895.14970050768</v>
          </cell>
          <cell r="M450">
            <v>8759.94438344651</v>
          </cell>
          <cell r="N450">
            <v>8725.96768703682</v>
          </cell>
          <cell r="O450">
            <v>8369.96441610012</v>
          </cell>
        </row>
        <row r="450">
          <cell r="Z450">
            <v>7142.3018575311</v>
          </cell>
          <cell r="AA450">
            <v>7419.17990546739</v>
          </cell>
          <cell r="AB450">
            <v>7394.9960124463</v>
          </cell>
          <cell r="AC450">
            <v>6613.27433446428</v>
          </cell>
          <cell r="AD450">
            <v>6368.99111867308</v>
          </cell>
          <cell r="AE450">
            <v>6395.48804247674</v>
          </cell>
          <cell r="AF450">
            <v>6333.97528143755</v>
          </cell>
          <cell r="AG450">
            <v>5987.22104067967</v>
          </cell>
          <cell r="AH450">
            <v>6316.86178145202</v>
          </cell>
          <cell r="AI450">
            <v>6878.75030161613</v>
          </cell>
          <cell r="AJ450">
            <v>7036.79140848108</v>
          </cell>
          <cell r="AK450">
            <v>7319.43746784632</v>
          </cell>
          <cell r="AL450">
            <v>7208.18280695027</v>
          </cell>
          <cell r="AM450">
            <v>7180.22483961887</v>
          </cell>
          <cell r="AN450">
            <v>6887.2850052481</v>
          </cell>
        </row>
        <row r="450"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0">
          <cell r="BX450">
            <v>3.99483776765591</v>
          </cell>
          <cell r="BY450">
            <v>4.14418444271457</v>
          </cell>
          <cell r="BZ450">
            <v>4.11415042770257</v>
          </cell>
          <cell r="CA450">
            <v>3.78714020102981</v>
          </cell>
          <cell r="CB450">
            <v>3.48212552699819</v>
          </cell>
          <cell r="CC450">
            <v>3.68611439271617</v>
          </cell>
          <cell r="CD450">
            <v>3.4641348959899</v>
          </cell>
          <cell r="CE450">
            <v>3.29073352717468</v>
          </cell>
          <cell r="CF450">
            <v>3.54540762345498</v>
          </cell>
          <cell r="CG450">
            <v>3.79826267452982</v>
          </cell>
          <cell r="CH450">
            <v>3.95022399531943</v>
          </cell>
          <cell r="CI450">
            <v>4.08500410160631</v>
          </cell>
          <cell r="CJ450">
            <v>4.10159461780664</v>
          </cell>
          <cell r="CK450">
            <v>3.96103838197868</v>
          </cell>
          <cell r="CL450">
            <v>3.83044180060797</v>
          </cell>
          <cell r="CM450">
            <v>4.89830912610196</v>
          </cell>
          <cell r="CN450">
            <v>4.90483002625174</v>
          </cell>
          <cell r="CO450">
            <v>4.92453141999279</v>
          </cell>
          <cell r="CP450">
            <v>4.78423265542776</v>
          </cell>
          <cell r="CQ450">
            <v>5.01110330480619</v>
          </cell>
          <cell r="CR450">
            <v>4.75348379922908</v>
          </cell>
          <cell r="CS450">
            <v>5.00943452159835</v>
          </cell>
          <cell r="CT450">
            <v>4.98470787180815</v>
          </cell>
          <cell r="CU450">
            <v>4.88137683227805</v>
          </cell>
          <cell r="CV450">
            <v>4.96171351278052</v>
          </cell>
          <cell r="CW450">
            <v>4.88045249940873</v>
          </cell>
          <cell r="CX450">
            <v>4.9089922158658</v>
          </cell>
          <cell r="CY450">
            <v>4.81482152348827</v>
          </cell>
          <cell r="CZ450">
            <v>4.96633634381532</v>
          </cell>
          <cell r="DA450">
            <v>4.9261351481665</v>
          </cell>
        </row>
        <row r="451">
          <cell r="A451">
            <v>9572.83848124107</v>
          </cell>
          <cell r="B451">
            <v>7422.22158239198</v>
          </cell>
          <cell r="C451">
            <v>7539.589490407</v>
          </cell>
          <cell r="D451">
            <v>7076.32829732462</v>
          </cell>
          <cell r="E451">
            <v>7625.60425855072</v>
          </cell>
          <cell r="F451">
            <v>7395.90398673143</v>
          </cell>
          <cell r="G451">
            <v>8031.07774464956</v>
          </cell>
          <cell r="H451">
            <v>7687.70818527968</v>
          </cell>
          <cell r="I451">
            <v>8461.72349194765</v>
          </cell>
          <cell r="J451">
            <v>7968.49501715768</v>
          </cell>
          <cell r="K451">
            <v>8941.6366513853</v>
          </cell>
          <cell r="L451">
            <v>8658.48426056196</v>
          </cell>
          <cell r="M451">
            <v>7548.74613513475</v>
          </cell>
          <cell r="N451">
            <v>9144.3003767299</v>
          </cell>
          <cell r="O451">
            <v>9631.65210288107</v>
          </cell>
        </row>
        <row r="451">
          <cell r="Z451">
            <v>7877.07852170694</v>
          </cell>
          <cell r="AA451">
            <v>6107.42804493969</v>
          </cell>
          <cell r="AB451">
            <v>6204.00506639204</v>
          </cell>
          <cell r="AC451">
            <v>5822.80728465569</v>
          </cell>
          <cell r="AD451">
            <v>6274.7829327503</v>
          </cell>
          <cell r="AE451">
            <v>6085.77242336757</v>
          </cell>
          <cell r="AF451">
            <v>6608.42968702592</v>
          </cell>
          <cell r="AG451">
            <v>6325.88559245871</v>
          </cell>
          <cell r="AH451">
            <v>6962.78961623121</v>
          </cell>
          <cell r="AI451">
            <v>6556.93304268975</v>
          </cell>
          <cell r="AJ451">
            <v>7357.68958742562</v>
          </cell>
          <cell r="AK451">
            <v>7124.69562011956</v>
          </cell>
          <cell r="AL451">
            <v>6211.53967691088</v>
          </cell>
          <cell r="AM451">
            <v>7524.45288142346</v>
          </cell>
          <cell r="AN451">
            <v>7925.47373037071</v>
          </cell>
        </row>
        <row r="451"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1">
          <cell r="BX451">
            <v>4.38160427743364</v>
          </cell>
          <cell r="BY451">
            <v>3.37029190703418</v>
          </cell>
          <cell r="BZ451">
            <v>3.4807413346837</v>
          </cell>
          <cell r="CA451">
            <v>3.24674302628647</v>
          </cell>
          <cell r="CB451">
            <v>3.5045855383329</v>
          </cell>
          <cell r="CC451">
            <v>3.40807345500387</v>
          </cell>
          <cell r="CD451">
            <v>3.7029570659712</v>
          </cell>
          <cell r="CE451">
            <v>3.6172914074508</v>
          </cell>
          <cell r="CF451">
            <v>3.94563665306936</v>
          </cell>
          <cell r="CG451">
            <v>3.64122296633429</v>
          </cell>
          <cell r="CH451">
            <v>3.92616128674937</v>
          </cell>
          <cell r="CI451">
            <v>3.98247676379377</v>
          </cell>
          <cell r="CJ451">
            <v>3.48213411571254</v>
          </cell>
          <cell r="CK451">
            <v>4.2017941338192</v>
          </cell>
          <cell r="CL451">
            <v>4.36384500200708</v>
          </cell>
          <cell r="CM451">
            <v>4.92537337452408</v>
          </cell>
          <cell r="CN451">
            <v>4.96475677381364</v>
          </cell>
          <cell r="CO451">
            <v>4.8832339206393</v>
          </cell>
          <cell r="CP451">
            <v>4.9135076416984</v>
          </cell>
          <cell r="CQ451">
            <v>4.90534071121626</v>
          </cell>
          <cell r="CR451">
            <v>4.89230919616365</v>
          </cell>
          <cell r="CS451">
            <v>4.88941310720302</v>
          </cell>
          <cell r="CT451">
            <v>4.79120741234674</v>
          </cell>
          <cell r="CU451">
            <v>4.83474217526858</v>
          </cell>
          <cell r="CV451">
            <v>4.93356223528471</v>
          </cell>
          <cell r="CW451">
            <v>5.13429077206084</v>
          </cell>
          <cell r="CX451">
            <v>4.90140060707599</v>
          </cell>
          <cell r="CY451">
            <v>4.88720892347398</v>
          </cell>
          <cell r="CZ451">
            <v>4.90622309056877</v>
          </cell>
          <cell r="DA451">
            <v>4.97580153478482</v>
          </cell>
        </row>
        <row r="452">
          <cell r="A452">
            <v>10620.9913228249</v>
          </cell>
          <cell r="B452">
            <v>6752.35971644826</v>
          </cell>
          <cell r="C452">
            <v>7576.39042044553</v>
          </cell>
          <cell r="D452">
            <v>7551.14100010961</v>
          </cell>
          <cell r="E452">
            <v>6437.55570317409</v>
          </cell>
          <cell r="F452">
            <v>7324.35016849942</v>
          </cell>
          <cell r="G452">
            <v>6200.45799614377</v>
          </cell>
          <cell r="H452">
            <v>8333.97633746471</v>
          </cell>
          <cell r="I452">
            <v>8050.20711594985</v>
          </cell>
          <cell r="J452">
            <v>8268.31500989025</v>
          </cell>
          <cell r="K452">
            <v>8559.25947294197</v>
          </cell>
          <cell r="L452">
            <v>8576.75912280106</v>
          </cell>
          <cell r="M452">
            <v>8191.61314525392</v>
          </cell>
          <cell r="N452">
            <v>10783.8561979689</v>
          </cell>
          <cell r="O452">
            <v>11539.1353281662</v>
          </cell>
        </row>
        <row r="452">
          <cell r="Z452">
            <v>8739.55857421017</v>
          </cell>
          <cell r="AA452">
            <v>5556.22742382028</v>
          </cell>
          <cell r="AB452">
            <v>6234.28697453803</v>
          </cell>
          <cell r="AC452">
            <v>6213.51030866162</v>
          </cell>
          <cell r="AD452">
            <v>5297.18869289753</v>
          </cell>
          <cell r="AE452">
            <v>6026.89385293666</v>
          </cell>
          <cell r="AF452">
            <v>5102.09115111259</v>
          </cell>
          <cell r="AG452">
            <v>6857.67195768524</v>
          </cell>
          <cell r="AH452">
            <v>6624.17042683874</v>
          </cell>
          <cell r="AI452">
            <v>6803.64206528112</v>
          </cell>
          <cell r="AJ452">
            <v>7043.04779487797</v>
          </cell>
          <cell r="AK452">
            <v>7057.44750676201</v>
          </cell>
          <cell r="AL452">
            <v>6740.52738809465</v>
          </cell>
          <cell r="AM452">
            <v>8873.57310004299</v>
          </cell>
          <cell r="AN452">
            <v>9495.05992717678</v>
          </cell>
        </row>
        <row r="452"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2">
          <cell r="BX452">
            <v>4.69213479831971</v>
          </cell>
          <cell r="BY452">
            <v>3.04651968311737</v>
          </cell>
          <cell r="BZ452">
            <v>3.52348864913195</v>
          </cell>
          <cell r="CA452">
            <v>3.49295750549978</v>
          </cell>
          <cell r="CB452">
            <v>2.99173836198339</v>
          </cell>
          <cell r="CC452">
            <v>3.41706633121586</v>
          </cell>
          <cell r="CD452">
            <v>2.7792758338166</v>
          </cell>
          <cell r="CE452">
            <v>3.76627801595551</v>
          </cell>
          <cell r="CF452">
            <v>3.56715248915596</v>
          </cell>
          <cell r="CG452">
            <v>3.6430284579495</v>
          </cell>
          <cell r="CH452">
            <v>3.89328475089706</v>
          </cell>
          <cell r="CI452">
            <v>3.87974525370428</v>
          </cell>
          <cell r="CJ452">
            <v>3.80885740357259</v>
          </cell>
          <cell r="CK452">
            <v>4.83172723725462</v>
          </cell>
          <cell r="CL452">
            <v>5.46770743303878</v>
          </cell>
          <cell r="CM452">
            <v>5.10300686636306</v>
          </cell>
          <cell r="CN452">
            <v>4.99669868261029</v>
          </cell>
          <cell r="CO452">
            <v>4.84753606077701</v>
          </cell>
          <cell r="CP452">
            <v>4.87361094068211</v>
          </cell>
          <cell r="CQ452">
            <v>4.85097424239481</v>
          </cell>
          <cell r="CR452">
            <v>4.83222634644492</v>
          </cell>
          <cell r="CS452">
            <v>5.02948708824661</v>
          </cell>
          <cell r="CT452">
            <v>4.98851711695957</v>
          </cell>
          <cell r="CU452">
            <v>5.08764685095351</v>
          </cell>
          <cell r="CV452">
            <v>5.11665375730752</v>
          </cell>
          <cell r="CW452">
            <v>4.95623171446271</v>
          </cell>
          <cell r="CX452">
            <v>4.98369644316333</v>
          </cell>
          <cell r="CY452">
            <v>4.84848771346109</v>
          </cell>
          <cell r="CZ452">
            <v>5.0315669706582</v>
          </cell>
          <cell r="DA452">
            <v>4.75772764595879</v>
          </cell>
        </row>
        <row r="453">
          <cell r="A453">
            <v>9973.87436378307</v>
          </cell>
          <cell r="B453">
            <v>8154.93918083055</v>
          </cell>
          <cell r="C453">
            <v>6841.54879829853</v>
          </cell>
          <cell r="D453">
            <v>7886.98834407312</v>
          </cell>
          <cell r="E453">
            <v>7340.431644683</v>
          </cell>
          <cell r="F453">
            <v>7755.80794000179</v>
          </cell>
          <cell r="G453">
            <v>8533.97046534442</v>
          </cell>
          <cell r="H453">
            <v>7913.97379201523</v>
          </cell>
          <cell r="I453">
            <v>8778.22101413272</v>
          </cell>
          <cell r="J453">
            <v>8587.04838771689</v>
          </cell>
          <cell r="K453">
            <v>9416.81773988318</v>
          </cell>
          <cell r="L453">
            <v>8928.80796531884</v>
          </cell>
          <cell r="M453">
            <v>8003.07490355235</v>
          </cell>
          <cell r="N453">
            <v>8849.18971993823</v>
          </cell>
          <cell r="O453">
            <v>8771.14874176339</v>
          </cell>
        </row>
        <row r="453">
          <cell r="Z453">
            <v>8207.07376219864</v>
          </cell>
          <cell r="AA453">
            <v>6710.34995451199</v>
          </cell>
          <cell r="AB453">
            <v>5629.61729688565</v>
          </cell>
          <cell r="AC453">
            <v>6489.86469455159</v>
          </cell>
          <cell r="AD453">
            <v>6040.12661048201</v>
          </cell>
          <cell r="AE453">
            <v>6381.92196205862</v>
          </cell>
          <cell r="AF453">
            <v>7022.23855434055</v>
          </cell>
          <cell r="AG453">
            <v>6512.06986314396</v>
          </cell>
          <cell r="AH453">
            <v>7223.22186305778</v>
          </cell>
          <cell r="AI453">
            <v>7065.91410189276</v>
          </cell>
          <cell r="AJ453">
            <v>7748.69574024673</v>
          </cell>
          <cell r="AK453">
            <v>7347.13341146236</v>
          </cell>
          <cell r="AL453">
            <v>6585.38734920879</v>
          </cell>
          <cell r="AM453">
            <v>7281.61896954917</v>
          </cell>
          <cell r="AN453">
            <v>7217.40239322245</v>
          </cell>
        </row>
        <row r="453"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3">
          <cell r="BX453">
            <v>4.57558660117748</v>
          </cell>
          <cell r="BY453">
            <v>3.77226993258896</v>
          </cell>
          <cell r="BZ453">
            <v>3.22806474711065</v>
          </cell>
          <cell r="CA453">
            <v>3.73301189771917</v>
          </cell>
          <cell r="CB453">
            <v>3.23265735210172</v>
          </cell>
          <cell r="CC453">
            <v>3.74534770192709</v>
          </cell>
          <cell r="CD453">
            <v>4.01999626488543</v>
          </cell>
          <cell r="CE453">
            <v>3.74916267695784</v>
          </cell>
          <cell r="CF453">
            <v>4.00007644833195</v>
          </cell>
          <cell r="CG453">
            <v>4.02754087985566</v>
          </cell>
          <cell r="CH453">
            <v>4.36877812387009</v>
          </cell>
          <cell r="CI453">
            <v>4.15318717846251</v>
          </cell>
          <cell r="CJ453">
            <v>3.74380649378301</v>
          </cell>
          <cell r="CK453">
            <v>4.18620360681254</v>
          </cell>
          <cell r="CL453">
            <v>4.09621400427263</v>
          </cell>
          <cell r="CM453">
            <v>4.9141532124599</v>
          </cell>
          <cell r="CN453">
            <v>4.87359620383873</v>
          </cell>
          <cell r="CO453">
            <v>4.7779738762578</v>
          </cell>
          <cell r="CP453">
            <v>4.76303095332035</v>
          </cell>
          <cell r="CQ453">
            <v>5.11909871077226</v>
          </cell>
          <cell r="CR453">
            <v>4.66838304365541</v>
          </cell>
          <cell r="CS453">
            <v>4.78582776456077</v>
          </cell>
          <cell r="CT453">
            <v>4.75873917286557</v>
          </cell>
          <cell r="CU453">
            <v>4.947317681425</v>
          </cell>
          <cell r="CV453">
            <v>4.80657288151541</v>
          </cell>
          <cell r="CW453">
            <v>4.85932285779032</v>
          </cell>
          <cell r="CX453">
            <v>4.84667118749875</v>
          </cell>
          <cell r="CY453">
            <v>4.81920129982169</v>
          </cell>
          <cell r="CZ453">
            <v>4.76556873153466</v>
          </cell>
          <cell r="DA453">
            <v>4.82731252963968</v>
          </cell>
        </row>
        <row r="454">
          <cell r="A454">
            <v>9235.12115566642</v>
          </cell>
          <cell r="B454">
            <v>8184.4560978833</v>
          </cell>
          <cell r="C454">
            <v>7073.17949876997</v>
          </cell>
          <cell r="D454">
            <v>7586.39448615565</v>
          </cell>
          <cell r="E454">
            <v>7367.94910117508</v>
          </cell>
          <cell r="F454">
            <v>7860.49152400984</v>
          </cell>
          <cell r="G454">
            <v>8811.48229285411</v>
          </cell>
          <cell r="H454">
            <v>7840.25403674759</v>
          </cell>
          <cell r="I454">
            <v>8282.80207356393</v>
          </cell>
          <cell r="J454">
            <v>9361.67062388125</v>
          </cell>
          <cell r="K454">
            <v>8464.98383780209</v>
          </cell>
          <cell r="L454">
            <v>8010.73125639095</v>
          </cell>
          <cell r="M454">
            <v>8154.34510726265</v>
          </cell>
          <cell r="N454">
            <v>8123.72645093497</v>
          </cell>
          <cell r="O454">
            <v>8818.17401575327</v>
          </cell>
        </row>
        <row r="454">
          <cell r="Z454">
            <v>7599.18540809122</v>
          </cell>
          <cell r="AA454">
            <v>6734.63816054397</v>
          </cell>
          <cell r="AB454">
            <v>5820.21627327358</v>
          </cell>
          <cell r="AC454">
            <v>6242.51889146522</v>
          </cell>
          <cell r="AD454">
            <v>6062.76954610978</v>
          </cell>
          <cell r="AE454">
            <v>6468.06159689952</v>
          </cell>
          <cell r="AF454">
            <v>7250.59114383424</v>
          </cell>
          <cell r="AG454">
            <v>6451.4090359523</v>
          </cell>
          <cell r="AH454">
            <v>6815.56284910403</v>
          </cell>
          <cell r="AI454">
            <v>7703.31754193657</v>
          </cell>
          <cell r="AJ454">
            <v>6965.47241510572</v>
          </cell>
          <cell r="AK454">
            <v>6591.68743383027</v>
          </cell>
          <cell r="AL454">
            <v>6709.86111683327</v>
          </cell>
          <cell r="AM454">
            <v>6684.66633676934</v>
          </cell>
          <cell r="AN454">
            <v>7256.09747581983</v>
          </cell>
        </row>
        <row r="454"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4">
          <cell r="BX454">
            <v>4.19883414148044</v>
          </cell>
          <cell r="BY454">
            <v>3.87830807263583</v>
          </cell>
          <cell r="BZ454">
            <v>3.28905959560685</v>
          </cell>
          <cell r="CA454">
            <v>3.4793740806224</v>
          </cell>
          <cell r="CB454">
            <v>3.39334577473789</v>
          </cell>
          <cell r="CC454">
            <v>3.58043008692561</v>
          </cell>
          <cell r="CD454">
            <v>4.02317513098126</v>
          </cell>
          <cell r="CE454">
            <v>3.58972741549216</v>
          </cell>
          <cell r="CF454">
            <v>3.80509011154443</v>
          </cell>
          <cell r="CG454">
            <v>4.31367677853537</v>
          </cell>
          <cell r="CH454">
            <v>3.89690347960278</v>
          </cell>
          <cell r="CI454">
            <v>3.63317012844494</v>
          </cell>
          <cell r="CJ454">
            <v>3.71569899741822</v>
          </cell>
          <cell r="CK454">
            <v>3.75898725549112</v>
          </cell>
          <cell r="CL454">
            <v>4.11789149078637</v>
          </cell>
          <cell r="CM454">
            <v>4.95844449864941</v>
          </cell>
          <cell r="CN454">
            <v>4.75750329988746</v>
          </cell>
          <cell r="CO454">
            <v>4.8481328919267</v>
          </cell>
          <cell r="CP454">
            <v>4.91547936127839</v>
          </cell>
          <cell r="CQ454">
            <v>4.894970517666</v>
          </cell>
          <cell r="CR454">
            <v>4.94932627466844</v>
          </cell>
          <cell r="CS454">
            <v>4.93755121864002</v>
          </cell>
          <cell r="CT454">
            <v>4.92379816163871</v>
          </cell>
          <cell r="CU454">
            <v>4.9073147761731</v>
          </cell>
          <cell r="CV454">
            <v>4.89257323867351</v>
          </cell>
          <cell r="CW454">
            <v>4.89708974540165</v>
          </cell>
          <cell r="CX454">
            <v>4.97070519366567</v>
          </cell>
          <cell r="CY454">
            <v>4.94743550400131</v>
          </cell>
          <cell r="CZ454">
            <v>4.87209801537901</v>
          </cell>
          <cell r="DA454">
            <v>4.82764520539585</v>
          </cell>
        </row>
        <row r="455">
          <cell r="A455">
            <v>8089.90432423603</v>
          </cell>
          <cell r="B455">
            <v>6700.45742262722</v>
          </cell>
          <cell r="C455">
            <v>7180.74631781088</v>
          </cell>
          <cell r="D455">
            <v>6927.41591034563</v>
          </cell>
          <cell r="E455">
            <v>8117.17133655793</v>
          </cell>
          <cell r="F455">
            <v>7436.20198639551</v>
          </cell>
          <cell r="G455">
            <v>7553.66080200801</v>
          </cell>
          <cell r="H455">
            <v>7733.10132248153</v>
          </cell>
          <cell r="I455">
            <v>7340.72834656884</v>
          </cell>
          <cell r="J455">
            <v>8213.71472233512</v>
          </cell>
          <cell r="K455">
            <v>7988.0938137509</v>
          </cell>
          <cell r="L455">
            <v>8910.20708229808</v>
          </cell>
          <cell r="M455">
            <v>9189.93023326024</v>
          </cell>
          <cell r="N455">
            <v>9083.23119832073</v>
          </cell>
          <cell r="O455">
            <v>7959.14871437901</v>
          </cell>
        </row>
        <row r="455">
          <cell r="Z455">
            <v>6656.83555822851</v>
          </cell>
          <cell r="AA455">
            <v>5513.51925061897</v>
          </cell>
          <cell r="AB455">
            <v>5908.72839865581</v>
          </cell>
          <cell r="AC455">
            <v>5700.27366337012</v>
          </cell>
          <cell r="AD455">
            <v>6679.27241408195</v>
          </cell>
          <cell r="AE455">
            <v>6118.93192023402</v>
          </cell>
          <cell r="AF455">
            <v>6215.58374565231</v>
          </cell>
          <cell r="AG455">
            <v>6363.23765964194</v>
          </cell>
          <cell r="AH455">
            <v>6040.37075374807</v>
          </cell>
          <cell r="AI455">
            <v>6758.71382866433</v>
          </cell>
          <cell r="AJ455">
            <v>6573.06005245789</v>
          </cell>
          <cell r="AK455">
            <v>7331.82754200528</v>
          </cell>
          <cell r="AL455">
            <v>7561.999734797</v>
          </cell>
          <cell r="AM455">
            <v>7474.20167176106</v>
          </cell>
          <cell r="AN455">
            <v>6549.24237068902</v>
          </cell>
        </row>
        <row r="455"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5">
          <cell r="BX455">
            <v>3.72366606618293</v>
          </cell>
          <cell r="BY455">
            <v>3.02641228440633</v>
          </cell>
          <cell r="BZ455">
            <v>3.25438791483546</v>
          </cell>
          <cell r="CA455">
            <v>3.16970758245357</v>
          </cell>
          <cell r="CB455">
            <v>3.72946786032237</v>
          </cell>
          <cell r="CC455">
            <v>3.36310101961117</v>
          </cell>
          <cell r="CD455">
            <v>3.52722701504676</v>
          </cell>
          <cell r="CE455">
            <v>3.53600341625701</v>
          </cell>
          <cell r="CF455">
            <v>3.34103813306119</v>
          </cell>
          <cell r="CG455">
            <v>3.80525002123264</v>
          </cell>
          <cell r="CH455">
            <v>3.67849624373003</v>
          </cell>
          <cell r="CI455">
            <v>4.02049977428203</v>
          </cell>
          <cell r="CJ455">
            <v>4.29427403458787</v>
          </cell>
          <cell r="CK455">
            <v>4.22126604922918</v>
          </cell>
          <cell r="CL455">
            <v>3.75098024357079</v>
          </cell>
          <cell r="CM455">
            <v>4.89783598067847</v>
          </cell>
          <cell r="CN455">
            <v>4.99123409963285</v>
          </cell>
          <cell r="CO455">
            <v>4.97429851826289</v>
          </cell>
          <cell r="CP455">
            <v>4.92701225982918</v>
          </cell>
          <cell r="CQ455">
            <v>4.90669906868566</v>
          </cell>
          <cell r="CR455">
            <v>4.98474382541006</v>
          </cell>
          <cell r="CS455">
            <v>4.82787087159039</v>
          </cell>
          <cell r="CT455">
            <v>4.93029156999218</v>
          </cell>
          <cell r="CU455">
            <v>4.95323917599527</v>
          </cell>
          <cell r="CV455">
            <v>4.86617806577744</v>
          </cell>
          <cell r="CW455">
            <v>4.89558300788242</v>
          </cell>
          <cell r="CX455">
            <v>4.9961944715709</v>
          </cell>
          <cell r="CY455">
            <v>4.8245191913056</v>
          </cell>
          <cell r="CZ455">
            <v>4.85097708017696</v>
          </cell>
          <cell r="DA455">
            <v>4.78358418801707</v>
          </cell>
        </row>
        <row r="456">
          <cell r="A456">
            <v>9291.4947958282</v>
          </cell>
          <cell r="B456">
            <v>7926.05280857227</v>
          </cell>
          <cell r="C456">
            <v>8650.66776090368</v>
          </cell>
          <cell r="D456">
            <v>7120.73005162537</v>
          </cell>
          <cell r="E456">
            <v>7534.1539760796</v>
          </cell>
          <cell r="F456">
            <v>8207.18198454116</v>
          </cell>
          <cell r="G456">
            <v>8207.73374566431</v>
          </cell>
          <cell r="H456">
            <v>8259.84444494914</v>
          </cell>
          <cell r="I456">
            <v>7140.10762516619</v>
          </cell>
          <cell r="J456">
            <v>7244.92905238722</v>
          </cell>
          <cell r="K456">
            <v>7120.90954540186</v>
          </cell>
          <cell r="L456">
            <v>7513.7785782343</v>
          </cell>
          <cell r="M456">
            <v>9029.11093444337</v>
          </cell>
          <cell r="N456">
            <v>9453.0085520129</v>
          </cell>
          <cell r="O456">
            <v>9459.1964359373</v>
          </cell>
        </row>
        <row r="456">
          <cell r="Z456">
            <v>7645.5728605672</v>
          </cell>
          <cell r="AA456">
            <v>6522.00916819661</v>
          </cell>
          <cell r="AB456">
            <v>7118.2637575436</v>
          </cell>
          <cell r="AC456">
            <v>5859.34358533745</v>
          </cell>
          <cell r="AD456">
            <v>6199.53241460264</v>
          </cell>
          <cell r="AE456">
            <v>6753.33831870815</v>
          </cell>
          <cell r="AF456">
            <v>6753.79233928949</v>
          </cell>
          <cell r="AG456">
            <v>6796.67200041529</v>
          </cell>
          <cell r="AH456">
            <v>5875.28856013675</v>
          </cell>
          <cell r="AI456">
            <v>5961.54162025006</v>
          </cell>
          <cell r="AJ456">
            <v>5859.49128307353</v>
          </cell>
          <cell r="AK456">
            <v>6182.76637294708</v>
          </cell>
          <cell r="AL456">
            <v>7429.66842605626</v>
          </cell>
          <cell r="AM456">
            <v>7778.47560851347</v>
          </cell>
          <cell r="AN456">
            <v>7783.56735299984</v>
          </cell>
        </row>
        <row r="456"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6">
          <cell r="BX456">
            <v>4.37622437788317</v>
          </cell>
          <cell r="BY456">
            <v>3.61709429350156</v>
          </cell>
          <cell r="BZ456">
            <v>3.98036440605224</v>
          </cell>
          <cell r="CA456">
            <v>3.25357582791593</v>
          </cell>
          <cell r="CB456">
            <v>3.35826006597219</v>
          </cell>
          <cell r="CC456">
            <v>3.76531219709886</v>
          </cell>
          <cell r="CD456">
            <v>3.73748152155671</v>
          </cell>
          <cell r="CE456">
            <v>3.77945017618336</v>
          </cell>
          <cell r="CF456">
            <v>3.16231343255112</v>
          </cell>
          <cell r="CG456">
            <v>3.43288480569852</v>
          </cell>
          <cell r="CH456">
            <v>3.30582626203941</v>
          </cell>
          <cell r="CI456">
            <v>3.5118455557428</v>
          </cell>
          <cell r="CJ456">
            <v>4.17988993961739</v>
          </cell>
          <cell r="CK456">
            <v>4.37582521039983</v>
          </cell>
          <cell r="CL456">
            <v>4.44709181007973</v>
          </cell>
          <cell r="CM456">
            <v>4.78649473877989</v>
          </cell>
          <cell r="CN456">
            <v>4.94002003241503</v>
          </cell>
          <cell r="CO456">
            <v>4.89957463612312</v>
          </cell>
          <cell r="CP456">
            <v>4.93395481564506</v>
          </cell>
          <cell r="CQ456">
            <v>5.0576846284425</v>
          </cell>
          <cell r="CR456">
            <v>4.91388118569287</v>
          </cell>
          <cell r="CS456">
            <v>4.95080458561857</v>
          </cell>
          <cell r="CT456">
            <v>4.92691219917714</v>
          </cell>
          <cell r="CU456">
            <v>5.09015988769033</v>
          </cell>
          <cell r="CV456">
            <v>4.75780332427661</v>
          </cell>
          <cell r="CW456">
            <v>4.85609330408076</v>
          </cell>
          <cell r="CX456">
            <v>4.8234142659206</v>
          </cell>
          <cell r="CY456">
            <v>4.86980668291501</v>
          </cell>
          <cell r="CZ456">
            <v>4.87014244249758</v>
          </cell>
          <cell r="DA456">
            <v>4.7952331487015</v>
          </cell>
        </row>
        <row r="457">
          <cell r="A457">
            <v>9176.24190558078</v>
          </cell>
          <cell r="B457">
            <v>7330.82813933512</v>
          </cell>
          <cell r="C457">
            <v>8532.6640226797</v>
          </cell>
          <cell r="D457">
            <v>9147.27295036529</v>
          </cell>
          <cell r="E457">
            <v>7391.79633793811</v>
          </cell>
          <cell r="F457">
            <v>8257.94621845859</v>
          </cell>
          <cell r="G457">
            <v>8299.25192040016</v>
          </cell>
          <cell r="H457">
            <v>7603.33962457915</v>
          </cell>
          <cell r="I457">
            <v>6802.51025556022</v>
          </cell>
          <cell r="J457">
            <v>7531.01312839923</v>
          </cell>
          <cell r="K457">
            <v>8400.33106278642</v>
          </cell>
          <cell r="L457">
            <v>8043.9922956612</v>
          </cell>
          <cell r="M457">
            <v>8880.01988937876</v>
          </cell>
          <cell r="N457">
            <v>8101.94386728379</v>
          </cell>
          <cell r="O457">
            <v>8453.9800650751</v>
          </cell>
        </row>
        <row r="457">
          <cell r="Z457">
            <v>7550.73619659219</v>
          </cell>
          <cell r="AA457">
            <v>6032.22429751005</v>
          </cell>
          <cell r="AB457">
            <v>7021.16353866216</v>
          </cell>
          <cell r="AC457">
            <v>7526.89888487201</v>
          </cell>
          <cell r="AD457">
            <v>6082.39241521764</v>
          </cell>
          <cell r="AE457">
            <v>6795.11003118878</v>
          </cell>
          <cell r="AF457">
            <v>6829.09872307213</v>
          </cell>
          <cell r="AG457">
            <v>6256.4623196537</v>
          </cell>
          <cell r="AH457">
            <v>5597.4941531467</v>
          </cell>
          <cell r="AI457">
            <v>6196.94794565422</v>
          </cell>
          <cell r="AJ457">
            <v>6912.27241737854</v>
          </cell>
          <cell r="AK457">
            <v>6619.05651757264</v>
          </cell>
          <cell r="AL457">
            <v>7306.98779468881</v>
          </cell>
          <cell r="AM457">
            <v>6666.74238222209</v>
          </cell>
          <cell r="AN457">
            <v>6956.41788211894</v>
          </cell>
        </row>
        <row r="457"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7">
          <cell r="BX457">
            <v>4.05666219511669</v>
          </cell>
          <cell r="BY457">
            <v>3.34145013750848</v>
          </cell>
          <cell r="BZ457">
            <v>3.9378283367818</v>
          </cell>
          <cell r="CA457">
            <v>4.33976485321057</v>
          </cell>
          <cell r="CB457">
            <v>3.43399397474321</v>
          </cell>
          <cell r="CC457">
            <v>3.83236706951872</v>
          </cell>
          <cell r="CD457">
            <v>3.77466953888316</v>
          </cell>
          <cell r="CE457">
            <v>3.4934188571078</v>
          </cell>
          <cell r="CF457">
            <v>3.17769489239618</v>
          </cell>
          <cell r="CG457">
            <v>3.52223649764245</v>
          </cell>
          <cell r="CH457">
            <v>3.89571653518717</v>
          </cell>
          <cell r="CI457">
            <v>3.6988120312241</v>
          </cell>
          <cell r="CJ457">
            <v>4.09794041059894</v>
          </cell>
          <cell r="CK457">
            <v>3.6943327944759</v>
          </cell>
          <cell r="CL457">
            <v>3.95319284236182</v>
          </cell>
          <cell r="CM457">
            <v>5.09949990628173</v>
          </cell>
          <cell r="CN457">
            <v>4.94594898348815</v>
          </cell>
          <cell r="CO457">
            <v>4.88494237034367</v>
          </cell>
          <cell r="CP457">
            <v>4.75178759172062</v>
          </cell>
          <cell r="CQ457">
            <v>4.85268434696703</v>
          </cell>
          <cell r="CR457">
            <v>4.85776531156084</v>
          </cell>
          <cell r="CS457">
            <v>4.95668808157494</v>
          </cell>
          <cell r="CT457">
            <v>4.90665258238644</v>
          </cell>
          <cell r="CU457">
            <v>4.82601411994466</v>
          </cell>
          <cell r="CV457">
            <v>4.82021567504021</v>
          </cell>
          <cell r="CW457">
            <v>4.86116802372591</v>
          </cell>
          <cell r="CX457">
            <v>4.90276371573436</v>
          </cell>
          <cell r="CY457">
            <v>4.88517221753771</v>
          </cell>
          <cell r="CZ457">
            <v>4.94407207976439</v>
          </cell>
          <cell r="DA457">
            <v>4.82108510489624</v>
          </cell>
        </row>
        <row r="458">
          <cell r="A458">
            <v>8514.6276114725</v>
          </cell>
          <cell r="B458">
            <v>8108.47976483513</v>
          </cell>
          <cell r="C458">
            <v>7415.52441950093</v>
          </cell>
          <cell r="D458">
            <v>8300.04030664974</v>
          </cell>
          <cell r="E458">
            <v>7485.74555167221</v>
          </cell>
          <cell r="F458">
            <v>8902.92302608806</v>
          </cell>
          <cell r="G458">
            <v>7229.87748041148</v>
          </cell>
          <cell r="H458">
            <v>8407.54193133418</v>
          </cell>
          <cell r="I458">
            <v>6876.94069175697</v>
          </cell>
          <cell r="J458">
            <v>7896.97108401059</v>
          </cell>
          <cell r="K458">
            <v>9147.2085363512</v>
          </cell>
          <cell r="L458">
            <v>8256.21848924832</v>
          </cell>
          <cell r="M458">
            <v>9664.65852563711</v>
          </cell>
          <cell r="N458">
            <v>9483.23316406366</v>
          </cell>
          <cell r="O458">
            <v>8404.96695057453</v>
          </cell>
        </row>
        <row r="458">
          <cell r="Z458">
            <v>7006.3221488688</v>
          </cell>
          <cell r="AA458">
            <v>6672.12049220719</v>
          </cell>
          <cell r="AB458">
            <v>6101.91723661791</v>
          </cell>
          <cell r="AC458">
            <v>6829.74745232893</v>
          </cell>
          <cell r="AD458">
            <v>6159.69919680457</v>
          </cell>
          <cell r="AE458">
            <v>7325.83380432389</v>
          </cell>
          <cell r="AF458">
            <v>5949.15632673859</v>
          </cell>
          <cell r="AG458">
            <v>6918.20593206927</v>
          </cell>
          <cell r="AH458">
            <v>5658.73976921716</v>
          </cell>
          <cell r="AI458">
            <v>6498.07906341443</v>
          </cell>
          <cell r="AJ458">
            <v>7526.84588134041</v>
          </cell>
          <cell r="AK458">
            <v>6793.68835686719</v>
          </cell>
          <cell r="AL458">
            <v>7952.63330109568</v>
          </cell>
          <cell r="AM458">
            <v>7803.34614642953</v>
          </cell>
          <cell r="AN458">
            <v>6916.08709075847</v>
          </cell>
        </row>
        <row r="458"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8">
          <cell r="BX458">
            <v>3.93985084242162</v>
          </cell>
          <cell r="BY458">
            <v>3.81549583970365</v>
          </cell>
          <cell r="BZ458">
            <v>3.47304432853274</v>
          </cell>
          <cell r="CA458">
            <v>3.87279077180665</v>
          </cell>
          <cell r="CB458">
            <v>3.48309407116947</v>
          </cell>
          <cell r="CC458">
            <v>3.93725718700239</v>
          </cell>
          <cell r="CD458">
            <v>3.35698447493924</v>
          </cell>
          <cell r="CE458">
            <v>3.85201127075745</v>
          </cell>
          <cell r="CF458">
            <v>3.10831480821934</v>
          </cell>
          <cell r="CG458">
            <v>3.65341925855185</v>
          </cell>
          <cell r="CH458">
            <v>4.05237903598602</v>
          </cell>
          <cell r="CI458">
            <v>3.72001559858054</v>
          </cell>
          <cell r="CJ458">
            <v>4.33314084861928</v>
          </cell>
          <cell r="CK458">
            <v>4.36483736184211</v>
          </cell>
          <cell r="CL458">
            <v>3.86410257976664</v>
          </cell>
          <cell r="CM458">
            <v>4.87211417775079</v>
          </cell>
          <cell r="CN458">
            <v>4.79093227679957</v>
          </cell>
          <cell r="CO458">
            <v>4.81352378166988</v>
          </cell>
          <cell r="CP458">
            <v>4.83156409892155</v>
          </cell>
          <cell r="CQ458">
            <v>4.84508539407817</v>
          </cell>
          <cell r="CR458">
            <v>5.09765468518291</v>
          </cell>
          <cell r="CS458">
            <v>4.85526774136059</v>
          </cell>
          <cell r="CT458">
            <v>4.92054345709566</v>
          </cell>
          <cell r="CU458">
            <v>4.98771764912501</v>
          </cell>
          <cell r="CV458">
            <v>4.87295737998011</v>
          </cell>
          <cell r="CW458">
            <v>5.08873809241257</v>
          </cell>
          <cell r="CX458">
            <v>5.00343192658573</v>
          </cell>
          <cell r="CY458">
            <v>5.02823176133326</v>
          </cell>
          <cell r="CZ458">
            <v>4.89801309094834</v>
          </cell>
          <cell r="DA458">
            <v>4.9036440982479</v>
          </cell>
        </row>
        <row r="459">
          <cell r="A459">
            <v>8039.05884231166</v>
          </cell>
          <cell r="B459">
            <v>7651.3259674794</v>
          </cell>
          <cell r="C459">
            <v>6603.66955550649</v>
          </cell>
          <cell r="D459">
            <v>8294.0881523208</v>
          </cell>
          <cell r="E459">
            <v>8616.40696259173</v>
          </cell>
          <cell r="F459">
            <v>7906.6522938492</v>
          </cell>
          <cell r="G459">
            <v>6978.43079021025</v>
          </cell>
          <cell r="H459">
            <v>7529.57642807487</v>
          </cell>
          <cell r="I459">
            <v>8708.34500065675</v>
          </cell>
          <cell r="J459">
            <v>7598.84975178598</v>
          </cell>
          <cell r="K459">
            <v>9462.99972447902</v>
          </cell>
          <cell r="L459">
            <v>7765.24159963508</v>
          </cell>
          <cell r="M459">
            <v>8443.90275054822</v>
          </cell>
          <cell r="N459">
            <v>8617.58069125791</v>
          </cell>
          <cell r="O459">
            <v>8786.62575309383</v>
          </cell>
        </row>
        <row r="459">
          <cell r="Z459">
            <v>6614.99699024502</v>
          </cell>
          <cell r="AA459">
            <v>6295.94822466876</v>
          </cell>
          <cell r="AB459">
            <v>5433.87666281677</v>
          </cell>
          <cell r="AC459">
            <v>6824.84967962397</v>
          </cell>
          <cell r="AD459">
            <v>7090.07201493262</v>
          </cell>
          <cell r="AE459">
            <v>6506.04531608163</v>
          </cell>
          <cell r="AF459">
            <v>5742.25162165872</v>
          </cell>
          <cell r="AG459">
            <v>6195.76574653018</v>
          </cell>
          <cell r="AH459">
            <v>7165.7238862547</v>
          </cell>
          <cell r="AI459">
            <v>6252.76779575532</v>
          </cell>
          <cell r="AJ459">
            <v>7786.69691614274</v>
          </cell>
          <cell r="AK459">
            <v>6389.68451627115</v>
          </cell>
          <cell r="AL459">
            <v>6948.12569187968</v>
          </cell>
          <cell r="AM459">
            <v>7091.03782594937</v>
          </cell>
          <cell r="AN459">
            <v>7230.13776254578</v>
          </cell>
        </row>
        <row r="459"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59">
          <cell r="BX459">
            <v>3.69750902504122</v>
          </cell>
          <cell r="BY459">
            <v>3.50211226517123</v>
          </cell>
          <cell r="BZ459">
            <v>3.17030308420856</v>
          </cell>
          <cell r="CA459">
            <v>3.8632345261052</v>
          </cell>
          <cell r="CB459">
            <v>4.05000568528457</v>
          </cell>
          <cell r="CC459">
            <v>3.62611273190054</v>
          </cell>
          <cell r="CD459">
            <v>3.22420303438164</v>
          </cell>
          <cell r="CE459">
            <v>3.4508002043909</v>
          </cell>
          <cell r="CF459">
            <v>3.92024256121002</v>
          </cell>
          <cell r="CG459">
            <v>3.55086267964643</v>
          </cell>
          <cell r="CH459">
            <v>4.28328138491605</v>
          </cell>
          <cell r="CI459">
            <v>3.56472535642221</v>
          </cell>
          <cell r="CJ459">
            <v>3.86928735597978</v>
          </cell>
          <cell r="CK459">
            <v>4.06325727181546</v>
          </cell>
          <cell r="CL459">
            <v>3.97001046832081</v>
          </cell>
          <cell r="CM459">
            <v>4.90148348593329</v>
          </cell>
          <cell r="CN459">
            <v>4.92536272746448</v>
          </cell>
          <cell r="CO459">
            <v>4.695870687235</v>
          </cell>
          <cell r="CP459">
            <v>4.84004224283806</v>
          </cell>
          <cell r="CQ459">
            <v>4.79625372033693</v>
          </cell>
          <cell r="CR459">
            <v>4.91567223795396</v>
          </cell>
          <cell r="CS459">
            <v>4.87940618377954</v>
          </cell>
          <cell r="CT459">
            <v>4.91906215080956</v>
          </cell>
          <cell r="CU459">
            <v>5.00788406068797</v>
          </cell>
          <cell r="CV459">
            <v>4.82442499719759</v>
          </cell>
          <cell r="CW459">
            <v>4.98062450058447</v>
          </cell>
          <cell r="CX459">
            <v>4.91089304945936</v>
          </cell>
          <cell r="CY459">
            <v>4.91975887245781</v>
          </cell>
          <cell r="CZ459">
            <v>4.78126281290866</v>
          </cell>
          <cell r="DA459">
            <v>4.9895577776884</v>
          </cell>
        </row>
        <row r="460">
          <cell r="A460">
            <v>8908.43542109301</v>
          </cell>
          <cell r="B460">
            <v>8012.31958441771</v>
          </cell>
          <cell r="C460">
            <v>9015.07299614773</v>
          </cell>
          <cell r="D460">
            <v>7800.60562451682</v>
          </cell>
          <cell r="E460">
            <v>7303.42575513309</v>
          </cell>
          <cell r="F460">
            <v>8570.97289639225</v>
          </cell>
          <cell r="G460">
            <v>7795.37435939868</v>
          </cell>
          <cell r="H460">
            <v>8738.33882901276</v>
          </cell>
          <cell r="I460">
            <v>9816.11909886024</v>
          </cell>
          <cell r="J460">
            <v>10081.1997104173</v>
          </cell>
          <cell r="K460">
            <v>7242.36105776601</v>
          </cell>
          <cell r="L460">
            <v>8207.27928633927</v>
          </cell>
          <cell r="M460">
            <v>8129.0020230269</v>
          </cell>
          <cell r="N460">
            <v>8539.51493598985</v>
          </cell>
          <cell r="O460">
            <v>10227.7709444476</v>
          </cell>
        </row>
        <row r="460">
          <cell r="Z460">
            <v>7330.36971792797</v>
          </cell>
          <cell r="AA460">
            <v>6592.99440089229</v>
          </cell>
          <cell r="AB460">
            <v>7418.1172082587</v>
          </cell>
          <cell r="AC460">
            <v>6418.78405674527</v>
          </cell>
          <cell r="AD460">
            <v>6009.67604993808</v>
          </cell>
          <cell r="AE460">
            <v>7052.68626903134</v>
          </cell>
          <cell r="AF460">
            <v>6414.47947287663</v>
          </cell>
          <cell r="AG460">
            <v>7190.40452215907</v>
          </cell>
          <cell r="AH460">
            <v>8077.26371563356</v>
          </cell>
          <cell r="AI460">
            <v>8295.38719028626</v>
          </cell>
          <cell r="AJ460">
            <v>5959.42852753318</v>
          </cell>
          <cell r="AK460">
            <v>6753.41838418775</v>
          </cell>
          <cell r="AL460">
            <v>6689.00737894785</v>
          </cell>
          <cell r="AM460">
            <v>7026.80086161451</v>
          </cell>
          <cell r="AN460">
            <v>8415.99437714542</v>
          </cell>
        </row>
        <row r="460"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0">
          <cell r="BX460">
            <v>4.11182020149913</v>
          </cell>
          <cell r="BY460">
            <v>3.80505253249113</v>
          </cell>
          <cell r="BZ460">
            <v>4.19393437980243</v>
          </cell>
          <cell r="CA460">
            <v>3.57924175771358</v>
          </cell>
          <cell r="CB460">
            <v>3.43891569628626</v>
          </cell>
          <cell r="CC460">
            <v>4.04352390447056</v>
          </cell>
          <cell r="CD460">
            <v>3.44581549879737</v>
          </cell>
          <cell r="CE460">
            <v>3.98425074607764</v>
          </cell>
          <cell r="CF460">
            <v>4.49311175626319</v>
          </cell>
          <cell r="CG460">
            <v>4.65671176671291</v>
          </cell>
          <cell r="CH460">
            <v>3.37138542522317</v>
          </cell>
          <cell r="CI460">
            <v>3.79809494187195</v>
          </cell>
          <cell r="CJ460">
            <v>3.780826346239</v>
          </cell>
          <cell r="CK460">
            <v>3.90246036146973</v>
          </cell>
          <cell r="CL460">
            <v>4.71853026936867</v>
          </cell>
          <cell r="CM460">
            <v>4.88426140309584</v>
          </cell>
          <cell r="CN460">
            <v>4.74710879925312</v>
          </cell>
          <cell r="CO460">
            <v>4.84595297619018</v>
          </cell>
          <cell r="CP460">
            <v>4.91325004984892</v>
          </cell>
          <cell r="CQ460">
            <v>4.78780736265853</v>
          </cell>
          <cell r="CR460">
            <v>4.77861108054026</v>
          </cell>
          <cell r="CS460">
            <v>5.10007467613373</v>
          </cell>
          <cell r="CT460">
            <v>4.94440226591359</v>
          </cell>
          <cell r="CU460">
            <v>4.92520347419031</v>
          </cell>
          <cell r="CV460">
            <v>4.88050137760786</v>
          </cell>
          <cell r="CW460">
            <v>4.84287596521705</v>
          </cell>
          <cell r="CX460">
            <v>4.87152543689259</v>
          </cell>
          <cell r="CY460">
            <v>4.84710111898836</v>
          </cell>
          <cell r="CZ460">
            <v>4.93317226229362</v>
          </cell>
          <cell r="DA460">
            <v>4.88658915492755</v>
          </cell>
        </row>
        <row r="461">
          <cell r="A461">
            <v>10670.6598429741</v>
          </cell>
          <cell r="B461">
            <v>7487.91757162058</v>
          </cell>
          <cell r="C461">
            <v>8018.21799777603</v>
          </cell>
          <cell r="D461">
            <v>7925.30077134621</v>
          </cell>
          <cell r="E461">
            <v>8965.63348447072</v>
          </cell>
          <cell r="F461">
            <v>9573.86276414441</v>
          </cell>
          <cell r="G461">
            <v>6838.27375869455</v>
          </cell>
          <cell r="H461">
            <v>7603.12341709309</v>
          </cell>
          <cell r="I461">
            <v>8177.36993788666</v>
          </cell>
          <cell r="J461">
            <v>7265.53256935618</v>
          </cell>
          <cell r="K461">
            <v>8775.14522883735</v>
          </cell>
          <cell r="L461">
            <v>9798.26802261862</v>
          </cell>
          <cell r="M461">
            <v>7755.08744593396</v>
          </cell>
          <cell r="N461">
            <v>7797.25614468489</v>
          </cell>
          <cell r="O461">
            <v>9464.75294818048</v>
          </cell>
        </row>
        <row r="461">
          <cell r="Z461">
            <v>8780.42867079012</v>
          </cell>
          <cell r="AA461">
            <v>6161.4864589335</v>
          </cell>
          <cell r="AB461">
            <v>6597.8479524557</v>
          </cell>
          <cell r="AC461">
            <v>6521.39034899346</v>
          </cell>
          <cell r="AD461">
            <v>7377.43555293591</v>
          </cell>
          <cell r="AE461">
            <v>7877.92136021026</v>
          </cell>
          <cell r="AF461">
            <v>5626.92240715437</v>
          </cell>
          <cell r="AG461">
            <v>6256.28441177946</v>
          </cell>
          <cell r="AH461">
            <v>6728.8072631753</v>
          </cell>
          <cell r="AI461">
            <v>5978.49537135594</v>
          </cell>
          <cell r="AJ461">
            <v>7220.69093115759</v>
          </cell>
          <cell r="AK461">
            <v>8062.57483004046</v>
          </cell>
          <cell r="AL461">
            <v>6381.32909836851</v>
          </cell>
          <cell r="AM461">
            <v>6416.02791334071</v>
          </cell>
          <cell r="AN461">
            <v>7788.13956878851</v>
          </cell>
        </row>
        <row r="461"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1">
          <cell r="BX461">
            <v>4.97193994068716</v>
          </cell>
          <cell r="BY461">
            <v>3.43513811334222</v>
          </cell>
          <cell r="BZ461">
            <v>3.79557834792173</v>
          </cell>
          <cell r="CA461">
            <v>3.73584572383916</v>
          </cell>
          <cell r="CB461">
            <v>4.08912890084652</v>
          </cell>
          <cell r="CC461">
            <v>4.26802527369735</v>
          </cell>
          <cell r="CD461">
            <v>3.08429256588071</v>
          </cell>
          <cell r="CE461">
            <v>3.58365604349513</v>
          </cell>
          <cell r="CF461">
            <v>3.74799243403543</v>
          </cell>
          <cell r="CG461">
            <v>3.38051920967398</v>
          </cell>
          <cell r="CH461">
            <v>4.14042255198858</v>
          </cell>
          <cell r="CI461">
            <v>4.55312272917783</v>
          </cell>
          <cell r="CJ461">
            <v>3.50701478644095</v>
          </cell>
          <cell r="CK461">
            <v>3.57803534050124</v>
          </cell>
          <cell r="CL461">
            <v>4.44348164395796</v>
          </cell>
          <cell r="CM461">
            <v>4.83834665101448</v>
          </cell>
          <cell r="CN461">
            <v>4.9141502501545</v>
          </cell>
          <cell r="CO461">
            <v>4.76246150209237</v>
          </cell>
          <cell r="CP461">
            <v>4.78253766207287</v>
          </cell>
          <cell r="CQ461">
            <v>4.94289925554563</v>
          </cell>
          <cell r="CR461">
            <v>5.05698650037735</v>
          </cell>
          <cell r="CS461">
            <v>4.99830202347344</v>
          </cell>
          <cell r="CT461">
            <v>4.78296606306973</v>
          </cell>
          <cell r="CU461">
            <v>4.91865677872039</v>
          </cell>
          <cell r="CV461">
            <v>4.84524369117772</v>
          </cell>
          <cell r="CW461">
            <v>4.77794588148557</v>
          </cell>
          <cell r="CX461">
            <v>4.85144974637848</v>
          </cell>
          <cell r="CY461">
            <v>4.98517813149291</v>
          </cell>
          <cell r="CZ461">
            <v>4.91279626774855</v>
          </cell>
          <cell r="DA461">
            <v>4.80194819992695</v>
          </cell>
        </row>
        <row r="462">
          <cell r="A462">
            <v>9144.35858124576</v>
          </cell>
          <cell r="B462">
            <v>8751.65336020351</v>
          </cell>
          <cell r="C462">
            <v>6786.36010829488</v>
          </cell>
          <cell r="D462">
            <v>8100.93237330005</v>
          </cell>
          <cell r="E462">
            <v>7137.77093061995</v>
          </cell>
          <cell r="F462">
            <v>6972.72666541181</v>
          </cell>
          <cell r="G462">
            <v>7477.62429121328</v>
          </cell>
          <cell r="H462">
            <v>8070.9683179108</v>
          </cell>
          <cell r="I462">
            <v>7958.04789488145</v>
          </cell>
          <cell r="J462">
            <v>8027.28647067692</v>
          </cell>
          <cell r="K462">
            <v>7746.2179069767</v>
          </cell>
          <cell r="L462">
            <v>8396.82573261968</v>
          </cell>
          <cell r="M462">
            <v>8764.33305085076</v>
          </cell>
          <cell r="N462">
            <v>9282.33083110987</v>
          </cell>
          <cell r="O462">
            <v>8522.90809603927</v>
          </cell>
        </row>
        <row r="462">
          <cell r="Z462">
            <v>7524.50077542508</v>
          </cell>
          <cell r="AA462">
            <v>7201.36047925317</v>
          </cell>
          <cell r="AB462">
            <v>5584.20488911122</v>
          </cell>
          <cell r="AC462">
            <v>6665.91006717261</v>
          </cell>
          <cell r="AD462">
            <v>5873.3657943387</v>
          </cell>
          <cell r="AE462">
            <v>5737.55794182457</v>
          </cell>
          <cell r="AF462">
            <v>6153.01655962692</v>
          </cell>
          <cell r="AG462">
            <v>6641.2539301666</v>
          </cell>
          <cell r="AH462">
            <v>6548.33655350245</v>
          </cell>
          <cell r="AI462">
            <v>6605.31001015701</v>
          </cell>
          <cell r="AJ462">
            <v>6374.03073488368</v>
          </cell>
          <cell r="AK462">
            <v>6909.38803141277</v>
          </cell>
          <cell r="AL462">
            <v>7211.79405327149</v>
          </cell>
          <cell r="AM462">
            <v>7638.03222674184</v>
          </cell>
          <cell r="AN462">
            <v>7013.13580474088</v>
          </cell>
        </row>
        <row r="462"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2">
          <cell r="BX462">
            <v>4.09801989784492</v>
          </cell>
          <cell r="BY462">
            <v>3.85100449789336</v>
          </cell>
          <cell r="BZ462">
            <v>3.14844623825024</v>
          </cell>
          <cell r="CA462">
            <v>3.73065861366654</v>
          </cell>
          <cell r="CB462">
            <v>3.29804274961501</v>
          </cell>
          <cell r="CC462">
            <v>3.19101875924749</v>
          </cell>
          <cell r="CD462">
            <v>3.41713575741919</v>
          </cell>
          <cell r="CE462">
            <v>3.67980212906791</v>
          </cell>
          <cell r="CF462">
            <v>3.61649197132727</v>
          </cell>
          <cell r="CG462">
            <v>3.66379652066619</v>
          </cell>
          <cell r="CH462">
            <v>3.58882061067083</v>
          </cell>
          <cell r="CI462">
            <v>3.83564966481507</v>
          </cell>
          <cell r="CJ462">
            <v>3.9832410528615</v>
          </cell>
          <cell r="CK462">
            <v>4.24177059305547</v>
          </cell>
          <cell r="CL462">
            <v>3.96629148875742</v>
          </cell>
          <cell r="CM462">
            <v>5.03049549086965</v>
          </cell>
          <cell r="CN462">
            <v>5.12327491397968</v>
          </cell>
          <cell r="CO462">
            <v>4.85928306195871</v>
          </cell>
          <cell r="CP462">
            <v>4.89531988813454</v>
          </cell>
          <cell r="CQ462">
            <v>4.87907961079429</v>
          </cell>
          <cell r="CR462">
            <v>4.92611858873045</v>
          </cell>
          <cell r="CS462">
            <v>4.93324843147234</v>
          </cell>
          <cell r="CT462">
            <v>4.94461810957227</v>
          </cell>
          <cell r="CU462">
            <v>4.96078747969769</v>
          </cell>
          <cell r="CV462">
            <v>4.93934083177858</v>
          </cell>
          <cell r="CW462">
            <v>4.86597124745298</v>
          </cell>
          <cell r="CX462">
            <v>4.93523441327151</v>
          </cell>
          <cell r="CY462">
            <v>4.96036760260406</v>
          </cell>
          <cell r="CZ462">
            <v>4.93334451513324</v>
          </cell>
          <cell r="DA462">
            <v>4.8443415599643</v>
          </cell>
        </row>
        <row r="463">
          <cell r="A463">
            <v>8767.89950642717</v>
          </cell>
          <cell r="B463">
            <v>8184.62012343042</v>
          </cell>
          <cell r="C463">
            <v>8103.36964486046</v>
          </cell>
          <cell r="D463">
            <v>7030.16339870653</v>
          </cell>
          <cell r="E463">
            <v>7082.2245984338</v>
          </cell>
          <cell r="F463">
            <v>7944.03730953632</v>
          </cell>
          <cell r="G463">
            <v>8314.88387570199</v>
          </cell>
          <cell r="H463">
            <v>7974.3870860278</v>
          </cell>
          <cell r="I463">
            <v>7483.96907900718</v>
          </cell>
          <cell r="J463">
            <v>7497.60759287963</v>
          </cell>
          <cell r="K463">
            <v>8738.14955295715</v>
          </cell>
          <cell r="L463">
            <v>8928.01408047265</v>
          </cell>
          <cell r="M463">
            <v>8624.38846055101</v>
          </cell>
          <cell r="N463">
            <v>8003.97893102894</v>
          </cell>
          <cell r="O463">
            <v>9072.87142526959</v>
          </cell>
        </row>
        <row r="463">
          <cell r="Z463">
            <v>7214.72873671721</v>
          </cell>
          <cell r="AA463">
            <v>6734.77313013703</v>
          </cell>
          <cell r="AB463">
            <v>6667.91559348518</v>
          </cell>
          <cell r="AC463">
            <v>5784.82016807852</v>
          </cell>
          <cell r="AD463">
            <v>5827.65909813981</v>
          </cell>
          <cell r="AE463">
            <v>6536.8078432756</v>
          </cell>
          <cell r="AF463">
            <v>6841.96158914907</v>
          </cell>
          <cell r="AG463">
            <v>6561.78137364573</v>
          </cell>
          <cell r="AH463">
            <v>6158.23741358305</v>
          </cell>
          <cell r="AI463">
            <v>6169.45996214096</v>
          </cell>
          <cell r="AJ463">
            <v>7190.24877500474</v>
          </cell>
          <cell r="AK463">
            <v>7346.48015764606</v>
          </cell>
          <cell r="AL463">
            <v>7096.63964753912</v>
          </cell>
          <cell r="AM463">
            <v>6586.13123467524</v>
          </cell>
          <cell r="AN463">
            <v>7465.67705850755</v>
          </cell>
        </row>
        <row r="463"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3">
          <cell r="BX463">
            <v>4.01218650500903</v>
          </cell>
          <cell r="BY463">
            <v>3.78816052763808</v>
          </cell>
          <cell r="BZ463">
            <v>3.69716319430787</v>
          </cell>
          <cell r="CA463">
            <v>3.18378656544126</v>
          </cell>
          <cell r="CB463">
            <v>3.36232260086607</v>
          </cell>
          <cell r="CC463">
            <v>3.64504390404874</v>
          </cell>
          <cell r="CD463">
            <v>3.92695497833013</v>
          </cell>
          <cell r="CE463">
            <v>3.61392003007567</v>
          </cell>
          <cell r="CF463">
            <v>3.46468341436193</v>
          </cell>
          <cell r="CG463">
            <v>3.47216522160765</v>
          </cell>
          <cell r="CH463">
            <v>4.00927301185282</v>
          </cell>
          <cell r="CI463">
            <v>4.05460920288243</v>
          </cell>
          <cell r="CJ463">
            <v>3.96885792306311</v>
          </cell>
          <cell r="CK463">
            <v>3.63538106849556</v>
          </cell>
          <cell r="CL463">
            <v>4.26832000039065</v>
          </cell>
          <cell r="CM463">
            <v>4.92658556024694</v>
          </cell>
          <cell r="CN463">
            <v>4.87081608570496</v>
          </cell>
          <cell r="CO463">
            <v>4.94115648670449</v>
          </cell>
          <cell r="CP463">
            <v>4.97797891049922</v>
          </cell>
          <cell r="CQ463">
            <v>4.7485596134825</v>
          </cell>
          <cell r="CR463">
            <v>4.91326388810411</v>
          </cell>
          <cell r="CS463">
            <v>4.77344414379181</v>
          </cell>
          <cell r="CT463">
            <v>4.97451052205251</v>
          </cell>
          <cell r="CU463">
            <v>4.86967532298828</v>
          </cell>
          <cell r="CV463">
            <v>4.86803736414272</v>
          </cell>
          <cell r="CW463">
            <v>4.91343733741845</v>
          </cell>
          <cell r="CX463">
            <v>4.96406481871344</v>
          </cell>
          <cell r="CY463">
            <v>4.89885219534805</v>
          </cell>
          <cell r="CZ463">
            <v>4.96349483685932</v>
          </cell>
          <cell r="DA463">
            <v>4.79202818613969</v>
          </cell>
        </row>
        <row r="464">
          <cell r="A464">
            <v>9811.31143021798</v>
          </cell>
          <cell r="B464">
            <v>9138.42416139543</v>
          </cell>
          <cell r="C464">
            <v>7249.37071464668</v>
          </cell>
          <cell r="D464">
            <v>7245.17310429907</v>
          </cell>
          <cell r="E464">
            <v>8739.75729601728</v>
          </cell>
          <cell r="F464">
            <v>8486.4284942553</v>
          </cell>
          <cell r="G464">
            <v>8500.66152949467</v>
          </cell>
          <cell r="H464">
            <v>7373.31954368706</v>
          </cell>
          <cell r="I464">
            <v>7200.97098325249</v>
          </cell>
          <cell r="J464">
            <v>9069.49367857701</v>
          </cell>
          <cell r="K464">
            <v>7754.38475143307</v>
          </cell>
          <cell r="L464">
            <v>9565.43179713088</v>
          </cell>
          <cell r="M464">
            <v>8777.03706473196</v>
          </cell>
          <cell r="N464">
            <v>8338.63200183507</v>
          </cell>
          <cell r="O464">
            <v>9422.86167588521</v>
          </cell>
        </row>
        <row r="464">
          <cell r="Z464">
            <v>8073.30769115079</v>
          </cell>
          <cell r="AA464">
            <v>7519.61759566252</v>
          </cell>
          <cell r="AB464">
            <v>5965.19647376641</v>
          </cell>
          <cell r="AC464">
            <v>5961.74244010895</v>
          </cell>
          <cell r="AD464">
            <v>7191.57171786565</v>
          </cell>
          <cell r="AE464">
            <v>6983.11830384436</v>
          </cell>
          <cell r="AF464">
            <v>6994.83005855561</v>
          </cell>
          <cell r="AG464">
            <v>6067.18865309107</v>
          </cell>
          <cell r="AH464">
            <v>5925.37040907633</v>
          </cell>
          <cell r="AI464">
            <v>7462.8976555148</v>
          </cell>
          <cell r="AJ464">
            <v>6380.75088117921</v>
          </cell>
          <cell r="AK464">
            <v>7870.98387878198</v>
          </cell>
          <cell r="AL464">
            <v>7222.24764183659</v>
          </cell>
          <cell r="AM464">
            <v>6861.50290436715</v>
          </cell>
          <cell r="AN464">
            <v>7753.66903615697</v>
          </cell>
        </row>
        <row r="464"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4">
          <cell r="BX464">
            <v>4.44102924776119</v>
          </cell>
          <cell r="BY464">
            <v>4.24764677278594</v>
          </cell>
          <cell r="BZ464">
            <v>3.37523912898242</v>
          </cell>
          <cell r="CA464">
            <v>3.42184105769323</v>
          </cell>
          <cell r="CB464">
            <v>4.04640493312896</v>
          </cell>
          <cell r="CC464">
            <v>3.9164896439013</v>
          </cell>
          <cell r="CD464">
            <v>3.95755050773123</v>
          </cell>
          <cell r="CE464">
            <v>3.43968612565137</v>
          </cell>
          <cell r="CF464">
            <v>3.30729625533848</v>
          </cell>
          <cell r="CG464">
            <v>4.12181615190861</v>
          </cell>
          <cell r="CH464">
            <v>3.54890755637962</v>
          </cell>
          <cell r="CI464">
            <v>4.54095045601525</v>
          </cell>
          <cell r="CJ464">
            <v>4.02374910469824</v>
          </cell>
          <cell r="CK464">
            <v>3.91876638970859</v>
          </cell>
          <cell r="CL464">
            <v>4.30170058891257</v>
          </cell>
          <cell r="CM464">
            <v>4.9805236522103</v>
          </cell>
          <cell r="CN464">
            <v>4.85014247768978</v>
          </cell>
          <cell r="CO464">
            <v>4.8420284943317</v>
          </cell>
          <cell r="CP464">
            <v>4.77331958335209</v>
          </cell>
          <cell r="CQ464">
            <v>4.86924480840203</v>
          </cell>
          <cell r="CR464">
            <v>4.88494358697678</v>
          </cell>
          <cell r="CS464">
            <v>4.84236851335392</v>
          </cell>
          <cell r="CT464">
            <v>4.83254403419008</v>
          </cell>
          <cell r="CU464">
            <v>4.9085084245211</v>
          </cell>
          <cell r="CV464">
            <v>4.96050628972091</v>
          </cell>
          <cell r="CW464">
            <v>4.9258846520472</v>
          </cell>
          <cell r="CX464">
            <v>4.74886031080952</v>
          </cell>
          <cell r="CY464">
            <v>4.91754811887858</v>
          </cell>
          <cell r="CZ464">
            <v>4.79708056686545</v>
          </cell>
          <cell r="DA464">
            <v>4.93826300252884</v>
          </cell>
        </row>
        <row r="465">
          <cell r="A465">
            <v>8839.24960343014</v>
          </cell>
          <cell r="B465">
            <v>9168.64704293339</v>
          </cell>
          <cell r="C465">
            <v>6726.87262537343</v>
          </cell>
          <cell r="D465">
            <v>7147.35714235794</v>
          </cell>
          <cell r="E465">
            <v>7080.70054980466</v>
          </cell>
          <cell r="F465">
            <v>6886.56341243804</v>
          </cell>
          <cell r="G465">
            <v>6559.47397466644</v>
          </cell>
          <cell r="H465">
            <v>8979.48786245309</v>
          </cell>
          <cell r="I465">
            <v>7186.53753009478</v>
          </cell>
          <cell r="J465">
            <v>7482.61086860446</v>
          </cell>
          <cell r="K465">
            <v>9278.5862726846</v>
          </cell>
          <cell r="L465">
            <v>9709.81249925228</v>
          </cell>
          <cell r="M465">
            <v>7569.73253975575</v>
          </cell>
          <cell r="N465">
            <v>8620.95583148267</v>
          </cell>
          <cell r="O465">
            <v>9456.35832042521</v>
          </cell>
        </row>
        <row r="465">
          <cell r="Z465">
            <v>7273.43967367966</v>
          </cell>
          <cell r="AA465">
            <v>7544.48670961376</v>
          </cell>
          <cell r="AB465">
            <v>5535.25518887871</v>
          </cell>
          <cell r="AC465">
            <v>5881.25387714025</v>
          </cell>
          <cell r="AD465">
            <v>5826.40502383926</v>
          </cell>
          <cell r="AE465">
            <v>5666.65789366331</v>
          </cell>
          <cell r="AF465">
            <v>5397.51001343982</v>
          </cell>
          <cell r="AG465">
            <v>7388.83572681855</v>
          </cell>
          <cell r="AH465">
            <v>5913.49373904942</v>
          </cell>
          <cell r="AI465">
            <v>6157.11980045167</v>
          </cell>
          <cell r="AJ465">
            <v>7634.95099009476</v>
          </cell>
          <cell r="AK465">
            <v>7989.7885708133</v>
          </cell>
          <cell r="AL465">
            <v>6228.80848985616</v>
          </cell>
          <cell r="AM465">
            <v>7093.81508419145</v>
          </cell>
          <cell r="AN465">
            <v>7781.23198937846</v>
          </cell>
        </row>
        <row r="465"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5">
          <cell r="BX465">
            <v>4.04963576692849</v>
          </cell>
          <cell r="BY465">
            <v>4.17684225807132</v>
          </cell>
          <cell r="BZ465">
            <v>3.20597250850118</v>
          </cell>
          <cell r="CA465">
            <v>3.27189709406282</v>
          </cell>
          <cell r="CB465">
            <v>3.2478797594168</v>
          </cell>
          <cell r="CC465">
            <v>3.17878295569089</v>
          </cell>
          <cell r="CD465">
            <v>2.99985262495789</v>
          </cell>
          <cell r="CE465">
            <v>4.15599423823123</v>
          </cell>
          <cell r="CF465">
            <v>3.32974659884986</v>
          </cell>
          <cell r="CG465">
            <v>3.42554348712786</v>
          </cell>
          <cell r="CH465">
            <v>4.36200724237947</v>
          </cell>
          <cell r="CI465">
            <v>4.3923055682654</v>
          </cell>
          <cell r="CJ465">
            <v>3.56334134701619</v>
          </cell>
          <cell r="CK465">
            <v>3.95944226247807</v>
          </cell>
          <cell r="CL465">
            <v>4.29525805372532</v>
          </cell>
          <cell r="CM465">
            <v>4.92074673614366</v>
          </cell>
          <cell r="CN465">
            <v>4.94867302248229</v>
          </cell>
          <cell r="CO465">
            <v>4.73025974771896</v>
          </cell>
          <cell r="CP465">
            <v>4.9246733187822</v>
          </cell>
          <cell r="CQ465">
            <v>4.91482279899331</v>
          </cell>
          <cell r="CR465">
            <v>4.88397299722252</v>
          </cell>
          <cell r="CS465">
            <v>4.92947504951713</v>
          </cell>
          <cell r="CT465">
            <v>4.8708887434702</v>
          </cell>
          <cell r="CU465">
            <v>4.86564134199299</v>
          </cell>
          <cell r="CV465">
            <v>4.92442190107594</v>
          </cell>
          <cell r="CW465">
            <v>4.79542393745649</v>
          </cell>
          <cell r="CX465">
            <v>4.9836768778141</v>
          </cell>
          <cell r="CY465">
            <v>4.78910861391984</v>
          </cell>
          <cell r="CZ465">
            <v>4.908547348671</v>
          </cell>
          <cell r="DA465">
            <v>4.96325099443714</v>
          </cell>
        </row>
        <row r="466">
          <cell r="A466">
            <v>9023.71028970256</v>
          </cell>
          <cell r="B466">
            <v>5721.17310009757</v>
          </cell>
          <cell r="C466">
            <v>6840.2684146795</v>
          </cell>
          <cell r="D466">
            <v>7745.65128214524</v>
          </cell>
          <cell r="E466">
            <v>8186.21853009546</v>
          </cell>
          <cell r="F466">
            <v>8824.07446391193</v>
          </cell>
          <cell r="G466">
            <v>8366.48774830398</v>
          </cell>
          <cell r="H466">
            <v>7309.13038486762</v>
          </cell>
          <cell r="I466">
            <v>7737.71276397274</v>
          </cell>
          <cell r="J466">
            <v>7808.24669396536</v>
          </cell>
          <cell r="K466">
            <v>10344.6520039616</v>
          </cell>
          <cell r="L466">
            <v>8709.87107536369</v>
          </cell>
          <cell r="M466">
            <v>8412.10445689057</v>
          </cell>
          <cell r="N466">
            <v>8804.82212894271</v>
          </cell>
          <cell r="O466">
            <v>8851.44412125392</v>
          </cell>
        </row>
        <row r="466">
          <cell r="Z466">
            <v>7425.22446695525</v>
          </cell>
          <cell r="AA466">
            <v>4707.70815093743</v>
          </cell>
          <cell r="AB466">
            <v>5628.56372407913</v>
          </cell>
          <cell r="AC466">
            <v>6373.5644835938</v>
          </cell>
          <cell r="AD466">
            <v>6736.08839047855</v>
          </cell>
          <cell r="AE466">
            <v>7260.95270173324</v>
          </cell>
          <cell r="AF466">
            <v>6884.4242043187</v>
          </cell>
          <cell r="AG466">
            <v>6014.3701452625</v>
          </cell>
          <cell r="AH466">
            <v>6367.03221721186</v>
          </cell>
          <cell r="AI466">
            <v>6425.07156532007</v>
          </cell>
          <cell r="AJ466">
            <v>8512.17079183126</v>
          </cell>
          <cell r="AK466">
            <v>7166.97962772784</v>
          </cell>
          <cell r="AL466">
            <v>6921.96023881281</v>
          </cell>
          <cell r="AM466">
            <v>7245.11078038715</v>
          </cell>
          <cell r="AN466">
            <v>7283.47401977466</v>
          </cell>
        </row>
        <row r="466"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6">
          <cell r="BX466">
            <v>4.17837882452778</v>
          </cell>
          <cell r="BY466">
            <v>2.61211920095293</v>
          </cell>
          <cell r="BZ466">
            <v>3.24639409942441</v>
          </cell>
          <cell r="CA466">
            <v>3.48848181865351</v>
          </cell>
          <cell r="CB466">
            <v>3.78441113205004</v>
          </cell>
          <cell r="CC466">
            <v>4.083079772581</v>
          </cell>
          <cell r="CD466">
            <v>3.75016592360701</v>
          </cell>
          <cell r="CE466">
            <v>3.39276580807161</v>
          </cell>
          <cell r="CF466">
            <v>3.65424902872393</v>
          </cell>
          <cell r="CG466">
            <v>3.63824021861851</v>
          </cell>
          <cell r="CH466">
            <v>4.82356455575041</v>
          </cell>
          <cell r="CI466">
            <v>4.02252667347269</v>
          </cell>
          <cell r="CJ466">
            <v>3.91526273095581</v>
          </cell>
          <cell r="CK466">
            <v>4.03032209813944</v>
          </cell>
          <cell r="CL466">
            <v>4.20906795921812</v>
          </cell>
          <cell r="CM466">
            <v>4.86865398895068</v>
          </cell>
          <cell r="CN466">
            <v>4.93768835120857</v>
          </cell>
          <cell r="CO466">
            <v>4.75010798425791</v>
          </cell>
          <cell r="CP466">
            <v>5.00556442909502</v>
          </cell>
          <cell r="CQ466">
            <v>4.8765940174807</v>
          </cell>
          <cell r="CR466">
            <v>4.87206280764488</v>
          </cell>
          <cell r="CS466">
            <v>5.02949377719111</v>
          </cell>
          <cell r="CT466">
            <v>4.85672379336503</v>
          </cell>
          <cell r="CU466">
            <v>4.77360019682721</v>
          </cell>
          <cell r="CV466">
            <v>4.83831048464456</v>
          </cell>
          <cell r="CW466">
            <v>4.8348095269563</v>
          </cell>
          <cell r="CX466">
            <v>4.88139973151758</v>
          </cell>
          <cell r="CY466">
            <v>4.84367868264482</v>
          </cell>
          <cell r="CZ466">
            <v>4.92507002990321</v>
          </cell>
          <cell r="DA466">
            <v>4.74088884645977</v>
          </cell>
        </row>
        <row r="467">
          <cell r="A467">
            <v>8603.27948795889</v>
          </cell>
          <cell r="B467">
            <v>7233.81152353052</v>
          </cell>
          <cell r="C467">
            <v>7919.94135547965</v>
          </cell>
          <cell r="D467">
            <v>6618.23199372537</v>
          </cell>
          <cell r="E467">
            <v>6536.09742934588</v>
          </cell>
          <cell r="F467">
            <v>7743.94863769504</v>
          </cell>
          <cell r="G467">
            <v>7542.2005993757</v>
          </cell>
          <cell r="H467">
            <v>8367.87378138656</v>
          </cell>
          <cell r="I467">
            <v>7411.13160304031</v>
          </cell>
          <cell r="J467">
            <v>6927.08805771043</v>
          </cell>
          <cell r="K467">
            <v>8956.08260667827</v>
          </cell>
          <cell r="L467">
            <v>8329.1255296407</v>
          </cell>
          <cell r="M467">
            <v>7907.55154931137</v>
          </cell>
          <cell r="N467">
            <v>9130.42474882824</v>
          </cell>
          <cell r="O467">
            <v>9335.70384613251</v>
          </cell>
        </row>
        <row r="467">
          <cell r="Z467">
            <v>7079.26997866331</v>
          </cell>
          <cell r="AA467">
            <v>5952.3934822194</v>
          </cell>
          <cell r="AB467">
            <v>6516.98031536611</v>
          </cell>
          <cell r="AC467">
            <v>5445.85946912259</v>
          </cell>
          <cell r="AD467">
            <v>5378.27445614747</v>
          </cell>
          <cell r="AE467">
            <v>6372.1634504462</v>
          </cell>
          <cell r="AF467">
            <v>6206.15363605772</v>
          </cell>
          <cell r="AG467">
            <v>6885.56471154094</v>
          </cell>
          <cell r="AH467">
            <v>6098.30257621602</v>
          </cell>
          <cell r="AI467">
            <v>5700.00388748744</v>
          </cell>
          <cell r="AJ467">
            <v>7369.57654492383</v>
          </cell>
          <cell r="AK467">
            <v>6853.68043581863</v>
          </cell>
          <cell r="AL467">
            <v>6506.78527486192</v>
          </cell>
          <cell r="AM467">
            <v>7513.03522189295</v>
          </cell>
          <cell r="AN467">
            <v>7681.95059338904</v>
          </cell>
        </row>
        <row r="467"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7">
          <cell r="BX467">
            <v>4.01526633452618</v>
          </cell>
          <cell r="BY467">
            <v>3.37708492558251</v>
          </cell>
          <cell r="BZ467">
            <v>3.69690310856337</v>
          </cell>
          <cell r="CA467">
            <v>3.05138847612172</v>
          </cell>
          <cell r="CB467">
            <v>2.97886841883865</v>
          </cell>
          <cell r="CC467">
            <v>3.44808428528058</v>
          </cell>
          <cell r="CD467">
            <v>3.52142091005753</v>
          </cell>
          <cell r="CE467">
            <v>3.89361253774456</v>
          </cell>
          <cell r="CF467">
            <v>3.43514873404672</v>
          </cell>
          <cell r="CG467">
            <v>3.2337167510943</v>
          </cell>
          <cell r="CH467">
            <v>4.14053580404631</v>
          </cell>
          <cell r="CI467">
            <v>3.95017328736146</v>
          </cell>
          <cell r="CJ467">
            <v>3.74367818992339</v>
          </cell>
          <cell r="CK467">
            <v>4.17266599067026</v>
          </cell>
          <cell r="CL467">
            <v>4.27922273055892</v>
          </cell>
          <cell r="CM467">
            <v>4.83037950652025</v>
          </cell>
          <cell r="CN467">
            <v>4.82899533411449</v>
          </cell>
          <cell r="CO467">
            <v>4.82964796904903</v>
          </cell>
          <cell r="CP467">
            <v>4.88963075198684</v>
          </cell>
          <cell r="CQ467">
            <v>4.94650868658968</v>
          </cell>
          <cell r="CR467">
            <v>5.0630960880344</v>
          </cell>
          <cell r="CS467">
            <v>4.8284942587155</v>
          </cell>
          <cell r="CT467">
            <v>4.84500208242715</v>
          </cell>
          <cell r="CU467">
            <v>4.86374232515999</v>
          </cell>
          <cell r="CV467">
            <v>4.82925692286755</v>
          </cell>
          <cell r="CW467">
            <v>4.87633041387857</v>
          </cell>
          <cell r="CX467">
            <v>4.75351467074956</v>
          </cell>
          <cell r="CY467">
            <v>4.76184331767823</v>
          </cell>
          <cell r="CZ467">
            <v>4.93297527005418</v>
          </cell>
          <cell r="DA467">
            <v>4.91828570445522</v>
          </cell>
        </row>
        <row r="468">
          <cell r="A468">
            <v>8787.81158055188</v>
          </cell>
          <cell r="B468">
            <v>8339.87207463143</v>
          </cell>
          <cell r="C468">
            <v>8096.76355170673</v>
          </cell>
          <cell r="D468">
            <v>6587.41475627956</v>
          </cell>
          <cell r="E468">
            <v>8591.23414590281</v>
          </cell>
          <cell r="F468">
            <v>7035.81754822602</v>
          </cell>
          <cell r="G468">
            <v>7272.5708847895</v>
          </cell>
          <cell r="H468">
            <v>7531.88264362857</v>
          </cell>
          <cell r="I468">
            <v>7638.3213428919</v>
          </cell>
          <cell r="J468">
            <v>7967.94503130749</v>
          </cell>
          <cell r="K468">
            <v>7955.04959961817</v>
          </cell>
          <cell r="L468">
            <v>8050.9037087132</v>
          </cell>
          <cell r="M468">
            <v>9559.96903913229</v>
          </cell>
          <cell r="N468">
            <v>9178.76131190636</v>
          </cell>
          <cell r="O468">
            <v>9776.09017232466</v>
          </cell>
        </row>
        <row r="468">
          <cell r="Z468">
            <v>7231.11352913983</v>
          </cell>
          <cell r="AA468">
            <v>6862.52330712529</v>
          </cell>
          <cell r="AB468">
            <v>6662.47972254725</v>
          </cell>
          <cell r="AC468">
            <v>5420.50128516718</v>
          </cell>
          <cell r="AD468">
            <v>7069.35838291431</v>
          </cell>
          <cell r="AE468">
            <v>5789.47272539741</v>
          </cell>
          <cell r="AF468">
            <v>5984.28689948393</v>
          </cell>
          <cell r="AG468">
            <v>6197.66343247151</v>
          </cell>
          <cell r="AH468">
            <v>6285.24727643676</v>
          </cell>
          <cell r="AI468">
            <v>6556.48048290445</v>
          </cell>
          <cell r="AJ468">
            <v>6545.86938482867</v>
          </cell>
          <cell r="AK468">
            <v>6624.74362316972</v>
          </cell>
          <cell r="AL468">
            <v>7866.48880934314</v>
          </cell>
          <cell r="AM468">
            <v>7552.80930808294</v>
          </cell>
          <cell r="AN468">
            <v>8044.32562751286</v>
          </cell>
        </row>
        <row r="468"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8">
          <cell r="BX468">
            <v>4.04474586252399</v>
          </cell>
          <cell r="BY468">
            <v>3.91177799154553</v>
          </cell>
          <cell r="BZ468">
            <v>3.72160917582114</v>
          </cell>
          <cell r="CA468">
            <v>3.06365652487544</v>
          </cell>
          <cell r="CB468">
            <v>4.03598589989381</v>
          </cell>
          <cell r="CC468">
            <v>3.31141775641475</v>
          </cell>
          <cell r="CD468">
            <v>3.34774418361361</v>
          </cell>
          <cell r="CE468">
            <v>3.53843256564537</v>
          </cell>
          <cell r="CF468">
            <v>3.5695547946661</v>
          </cell>
          <cell r="CG468">
            <v>3.65098882800486</v>
          </cell>
          <cell r="CH468">
            <v>3.61015696158372</v>
          </cell>
          <cell r="CI468">
            <v>3.70279243157282</v>
          </cell>
          <cell r="CJ468">
            <v>4.43159248005527</v>
          </cell>
          <cell r="CK468">
            <v>4.30997185654908</v>
          </cell>
          <cell r="CL468">
            <v>4.46464331928716</v>
          </cell>
          <cell r="CM468">
            <v>4.89802588746238</v>
          </cell>
          <cell r="CN468">
            <v>4.80636522798245</v>
          </cell>
          <cell r="CO468">
            <v>4.9046980057603</v>
          </cell>
          <cell r="CP468">
            <v>4.84737382664547</v>
          </cell>
          <cell r="CQ468">
            <v>4.79885352403707</v>
          </cell>
          <cell r="CR468">
            <v>4.78996317512383</v>
          </cell>
          <cell r="CS468">
            <v>4.89741917981058</v>
          </cell>
          <cell r="CT468">
            <v>4.79870663068394</v>
          </cell>
          <cell r="CU468">
            <v>4.82409054978306</v>
          </cell>
          <cell r="CV468">
            <v>4.92002607330672</v>
          </cell>
          <cell r="CW468">
            <v>4.96762022161238</v>
          </cell>
          <cell r="CX468">
            <v>4.90170131451917</v>
          </cell>
          <cell r="CY468">
            <v>4.86326850498625</v>
          </cell>
          <cell r="CZ468">
            <v>4.80110518816505</v>
          </cell>
          <cell r="DA468">
            <v>4.93639619526755</v>
          </cell>
        </row>
        <row r="469">
          <cell r="A469">
            <v>8650.48035795092</v>
          </cell>
          <cell r="B469">
            <v>6958.50268154912</v>
          </cell>
          <cell r="C469">
            <v>5875.48639160227</v>
          </cell>
          <cell r="D469">
            <v>8458.24134402468</v>
          </cell>
          <cell r="E469">
            <v>7680.13465124041</v>
          </cell>
          <cell r="F469">
            <v>7491.22590532223</v>
          </cell>
          <cell r="G469">
            <v>8119.12889838055</v>
          </cell>
          <cell r="H469">
            <v>7747.33577256143</v>
          </cell>
          <cell r="I469">
            <v>7379.54167729011</v>
          </cell>
          <cell r="J469">
            <v>8466.62242512966</v>
          </cell>
          <cell r="K469">
            <v>8488.7485475455</v>
          </cell>
          <cell r="L469">
            <v>7439.29168255432</v>
          </cell>
          <cell r="M469">
            <v>9028.1123733878</v>
          </cell>
          <cell r="N469">
            <v>8699.45973302328</v>
          </cell>
          <cell r="O469">
            <v>9306.43278227125</v>
          </cell>
        </row>
        <row r="469">
          <cell r="Z469">
            <v>7118.10955168533</v>
          </cell>
          <cell r="AA469">
            <v>5725.85363510328</v>
          </cell>
          <cell r="AB469">
            <v>4834.68594508987</v>
          </cell>
          <cell r="AC469">
            <v>6959.92430594031</v>
          </cell>
          <cell r="AD469">
            <v>6319.65365587782</v>
          </cell>
          <cell r="AE469">
            <v>6164.20874495087</v>
          </cell>
          <cell r="AF469">
            <v>6680.88320781028</v>
          </cell>
          <cell r="AG469">
            <v>6374.95057856483</v>
          </cell>
          <cell r="AH469">
            <v>6072.30858017015</v>
          </cell>
          <cell r="AI469">
            <v>6966.82073839241</v>
          </cell>
          <cell r="AJ469">
            <v>6985.02737626601</v>
          </cell>
          <cell r="AK469">
            <v>6121.47429878755</v>
          </cell>
          <cell r="AL469">
            <v>7428.8467529591</v>
          </cell>
          <cell r="AM469">
            <v>7158.4125803163</v>
          </cell>
          <cell r="AN469">
            <v>7657.86468941177</v>
          </cell>
        </row>
        <row r="469"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69">
          <cell r="BX469">
            <v>3.93298575241409</v>
          </cell>
          <cell r="BY469">
            <v>3.17069646045001</v>
          </cell>
          <cell r="BZ469">
            <v>2.69495339146303</v>
          </cell>
          <cell r="CA469">
            <v>3.83739221812016</v>
          </cell>
          <cell r="CB469">
            <v>3.65517587074054</v>
          </cell>
          <cell r="CC469">
            <v>3.49724905392173</v>
          </cell>
          <cell r="CD469">
            <v>3.86772160938194</v>
          </cell>
          <cell r="CE469">
            <v>3.582958351702</v>
          </cell>
          <cell r="CF469">
            <v>3.37554642446837</v>
          </cell>
          <cell r="CG469">
            <v>3.83741524669553</v>
          </cell>
          <cell r="CH469">
            <v>3.89650146608342</v>
          </cell>
          <cell r="CI469">
            <v>3.45170986387447</v>
          </cell>
          <cell r="CJ469">
            <v>4.32491106845013</v>
          </cell>
          <cell r="CK469">
            <v>3.94866400588497</v>
          </cell>
          <cell r="CL469">
            <v>4.30854841784843</v>
          </cell>
          <cell r="CM469">
            <v>4.95848986807214</v>
          </cell>
          <cell r="CN469">
            <v>4.94757868778559</v>
          </cell>
          <cell r="CO469">
            <v>4.91500704984869</v>
          </cell>
          <cell r="CP469">
            <v>4.96907396634076</v>
          </cell>
          <cell r="CQ469">
            <v>4.73687729877602</v>
          </cell>
          <cell r="CR469">
            <v>4.82900785058863</v>
          </cell>
          <cell r="CS469">
            <v>4.73244753863349</v>
          </cell>
          <cell r="CT469">
            <v>4.87463607138182</v>
          </cell>
          <cell r="CU469">
            <v>4.92852408809635</v>
          </cell>
          <cell r="CV469">
            <v>4.97396786068982</v>
          </cell>
          <cell r="CW469">
            <v>4.91134456676442</v>
          </cell>
          <cell r="CX469">
            <v>4.85879842855807</v>
          </cell>
          <cell r="CY469">
            <v>4.70599382981564</v>
          </cell>
          <cell r="CZ469">
            <v>4.96676577999832</v>
          </cell>
          <cell r="DA469">
            <v>4.86949412404303</v>
          </cell>
        </row>
        <row r="470">
          <cell r="A470">
            <v>8346.63481506319</v>
          </cell>
          <cell r="B470">
            <v>7583.90860278501</v>
          </cell>
          <cell r="C470">
            <v>7954.58462364289</v>
          </cell>
          <cell r="D470">
            <v>8297.97675201982</v>
          </cell>
          <cell r="E470">
            <v>8282.16038124204</v>
          </cell>
          <cell r="F470">
            <v>7908.90720414976</v>
          </cell>
          <cell r="G470">
            <v>7826.18365718877</v>
          </cell>
          <cell r="H470">
            <v>7756.80073446481</v>
          </cell>
          <cell r="I470">
            <v>7891.78265915227</v>
          </cell>
          <cell r="J470">
            <v>7452.21416172297</v>
          </cell>
          <cell r="K470">
            <v>8327.51476691123</v>
          </cell>
          <cell r="L470">
            <v>7643.93019056428</v>
          </cell>
          <cell r="M470">
            <v>8844.88470557534</v>
          </cell>
          <cell r="N470">
            <v>8362.34974142765</v>
          </cell>
          <cell r="O470">
            <v>9886.22847611561</v>
          </cell>
        </row>
        <row r="470">
          <cell r="Z470">
            <v>6868.08807639485</v>
          </cell>
          <cell r="AA470">
            <v>6240.47336457738</v>
          </cell>
          <cell r="AB470">
            <v>6545.48677602615</v>
          </cell>
          <cell r="AC470">
            <v>6828.04944166202</v>
          </cell>
          <cell r="AD470">
            <v>6815.03482799345</v>
          </cell>
          <cell r="AE470">
            <v>6507.90078512894</v>
          </cell>
          <cell r="AF470">
            <v>6439.83112362962</v>
          </cell>
          <cell r="AG470">
            <v>6382.7388900739</v>
          </cell>
          <cell r="AH470">
            <v>6493.80973095958</v>
          </cell>
          <cell r="AI470">
            <v>6132.1076530749</v>
          </cell>
          <cell r="AJ470">
            <v>6852.35500820124</v>
          </cell>
          <cell r="AK470">
            <v>6289.86255680718</v>
          </cell>
          <cell r="AL470">
            <v>7278.07655773056</v>
          </cell>
          <cell r="AM470">
            <v>6881.01921580333</v>
          </cell>
          <cell r="AN470">
            <v>8134.95371748942</v>
          </cell>
        </row>
        <row r="470"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0">
          <cell r="BX470">
            <v>3.80510910058367</v>
          </cell>
          <cell r="BY470">
            <v>3.49282719193621</v>
          </cell>
          <cell r="BZ470">
            <v>3.61379418195009</v>
          </cell>
          <cell r="CA470">
            <v>3.78658947652248</v>
          </cell>
          <cell r="CB470">
            <v>3.69924062099093</v>
          </cell>
          <cell r="CC470">
            <v>3.53456094844375</v>
          </cell>
          <cell r="CD470">
            <v>3.56572249193743</v>
          </cell>
          <cell r="CE470">
            <v>3.59494082287294</v>
          </cell>
          <cell r="CF470">
            <v>3.61965809224783</v>
          </cell>
          <cell r="CG470">
            <v>3.35711640971133</v>
          </cell>
          <cell r="CH470">
            <v>3.80137825714446</v>
          </cell>
          <cell r="CI470">
            <v>3.43019400883407</v>
          </cell>
          <cell r="CJ470">
            <v>4.05393237343974</v>
          </cell>
          <cell r="CK470">
            <v>4.00297558542195</v>
          </cell>
          <cell r="CL470">
            <v>4.60266353718554</v>
          </cell>
          <cell r="CM470">
            <v>4.94510910566781</v>
          </cell>
          <cell r="CN470">
            <v>4.89494222321785</v>
          </cell>
          <cell r="CO470">
            <v>4.96233033188028</v>
          </cell>
          <cell r="CP470">
            <v>4.94032555883424</v>
          </cell>
          <cell r="CQ470">
            <v>5.04734084880126</v>
          </cell>
          <cell r="CR470">
            <v>5.04443562434175</v>
          </cell>
          <cell r="CS470">
            <v>4.9480499341564</v>
          </cell>
          <cell r="CT470">
            <v>4.86432370512327</v>
          </cell>
          <cell r="CU470">
            <v>4.91517681600338</v>
          </cell>
          <cell r="CV470">
            <v>5.0043825979141</v>
          </cell>
          <cell r="CW470">
            <v>4.93862333474737</v>
          </cell>
          <cell r="CX470">
            <v>5.02376836740307</v>
          </cell>
          <cell r="CY470">
            <v>4.91866512259685</v>
          </cell>
          <cell r="CZ470">
            <v>4.70952346279921</v>
          </cell>
          <cell r="DA470">
            <v>4.84231451015565</v>
          </cell>
        </row>
        <row r="471">
          <cell r="A471">
            <v>8681.51840375391</v>
          </cell>
          <cell r="B471">
            <v>8322.59412800708</v>
          </cell>
          <cell r="C471">
            <v>7324.11504589475</v>
          </cell>
          <cell r="D471">
            <v>7659.10578746232</v>
          </cell>
          <cell r="E471">
            <v>7619.99661686549</v>
          </cell>
          <cell r="F471">
            <v>8291.32582077996</v>
          </cell>
          <cell r="G471">
            <v>8339.84863048426</v>
          </cell>
          <cell r="H471">
            <v>8282.06355446651</v>
          </cell>
          <cell r="I471">
            <v>7159.49601163989</v>
          </cell>
          <cell r="J471">
            <v>9414.98444863731</v>
          </cell>
          <cell r="K471">
            <v>8960.97788034875</v>
          </cell>
          <cell r="L471">
            <v>7569.97554356642</v>
          </cell>
          <cell r="M471">
            <v>9510.54681405667</v>
          </cell>
          <cell r="N471">
            <v>8191.67185685534</v>
          </cell>
          <cell r="O471">
            <v>9300.86212534371</v>
          </cell>
        </row>
        <row r="471">
          <cell r="Z471">
            <v>7143.64942937464</v>
          </cell>
          <cell r="AA471">
            <v>6848.30602533154</v>
          </cell>
          <cell r="AB471">
            <v>6026.70038062196</v>
          </cell>
          <cell r="AC471">
            <v>6302.34990511185</v>
          </cell>
          <cell r="AD471">
            <v>6270.16864473503</v>
          </cell>
          <cell r="AE471">
            <v>6822.57667538465</v>
          </cell>
          <cell r="AF471">
            <v>6862.50401594133</v>
          </cell>
          <cell r="AG471">
            <v>6814.95515338958</v>
          </cell>
          <cell r="AH471">
            <v>5891.24243243511</v>
          </cell>
          <cell r="AI471">
            <v>7747.18720345013</v>
          </cell>
          <cell r="AJ471">
            <v>7373.60465582983</v>
          </cell>
          <cell r="AK471">
            <v>6229.00844727751</v>
          </cell>
          <cell r="AL471">
            <v>7825.82137842378</v>
          </cell>
          <cell r="AM471">
            <v>6740.57569935525</v>
          </cell>
          <cell r="AN471">
            <v>7653.28083456854</v>
          </cell>
        </row>
        <row r="471"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1">
          <cell r="BX471">
            <v>3.95813682425758</v>
          </cell>
          <cell r="BY471">
            <v>3.98117495382476</v>
          </cell>
          <cell r="BZ471">
            <v>3.25180872961212</v>
          </cell>
          <cell r="CA471">
            <v>3.54651745053768</v>
          </cell>
          <cell r="CB471">
            <v>3.51802757875475</v>
          </cell>
          <cell r="CC471">
            <v>3.78090991663559</v>
          </cell>
          <cell r="CD471">
            <v>3.77067898860016</v>
          </cell>
          <cell r="CE471">
            <v>3.84672626339349</v>
          </cell>
          <cell r="CF471">
            <v>3.36030544442308</v>
          </cell>
          <cell r="CG471">
            <v>4.32220919746103</v>
          </cell>
          <cell r="CH471">
            <v>4.15101417415805</v>
          </cell>
          <cell r="CI471">
            <v>3.44794506433473</v>
          </cell>
          <cell r="CJ471">
            <v>4.30591448775503</v>
          </cell>
          <cell r="CK471">
            <v>3.68604853209478</v>
          </cell>
          <cell r="CL471">
            <v>4.38413299371336</v>
          </cell>
          <cell r="CM471">
            <v>4.94466036452146</v>
          </cell>
          <cell r="CN471">
            <v>4.71280023580902</v>
          </cell>
          <cell r="CO471">
            <v>5.07763809776244</v>
          </cell>
          <cell r="CP471">
            <v>4.86863868840736</v>
          </cell>
          <cell r="CQ471">
            <v>4.88300442438013</v>
          </cell>
          <cell r="CR471">
            <v>4.94378107482067</v>
          </cell>
          <cell r="CS471">
            <v>4.98620564689666</v>
          </cell>
          <cell r="CT471">
            <v>4.85376622375394</v>
          </cell>
          <cell r="CU471">
            <v>4.80325092251271</v>
          </cell>
          <cell r="CV471">
            <v>4.91072260752198</v>
          </cell>
          <cell r="CW471">
            <v>4.86667974228541</v>
          </cell>
          <cell r="CX471">
            <v>4.94955002166672</v>
          </cell>
          <cell r="CY471">
            <v>4.97933866945138</v>
          </cell>
          <cell r="CZ471">
            <v>5.01006172934736</v>
          </cell>
          <cell r="DA471">
            <v>4.78267715133529</v>
          </cell>
        </row>
        <row r="472">
          <cell r="A472">
            <v>9434.47106313783</v>
          </cell>
          <cell r="B472">
            <v>8401.28656353976</v>
          </cell>
          <cell r="C472">
            <v>7516.94746617937</v>
          </cell>
          <cell r="D472">
            <v>7844.36426955387</v>
          </cell>
          <cell r="E472">
            <v>7320.77895218389</v>
          </cell>
          <cell r="F472">
            <v>9247.18488280669</v>
          </cell>
          <cell r="G472">
            <v>8965.41201083477</v>
          </cell>
          <cell r="H472">
            <v>7441.34768633841</v>
          </cell>
          <cell r="I472">
            <v>6560.69180955163</v>
          </cell>
          <cell r="J472">
            <v>7743.6466544408</v>
          </cell>
          <cell r="K472">
            <v>8211.61609617308</v>
          </cell>
          <cell r="L472">
            <v>8201.66191165022</v>
          </cell>
          <cell r="M472">
            <v>8699.93992068807</v>
          </cell>
          <cell r="N472">
            <v>8901.99457828534</v>
          </cell>
          <cell r="O472">
            <v>8900.77192736211</v>
          </cell>
        </row>
        <row r="472">
          <cell r="Z472">
            <v>7763.22190338198</v>
          </cell>
          <cell r="AA472">
            <v>6913.05865799843</v>
          </cell>
          <cell r="AB472">
            <v>6185.37391502759</v>
          </cell>
          <cell r="AC472">
            <v>6454.79117037576</v>
          </cell>
          <cell r="AD472">
            <v>6023.95525208274</v>
          </cell>
          <cell r="AE472">
            <v>7609.11213213807</v>
          </cell>
          <cell r="AF472">
            <v>7377.25331177261</v>
          </cell>
          <cell r="AG472">
            <v>6123.16609618704</v>
          </cell>
          <cell r="AH472">
            <v>5398.51211757391</v>
          </cell>
          <cell r="AI472">
            <v>6371.91496136843</v>
          </cell>
          <cell r="AJ472">
            <v>6756.98695913671</v>
          </cell>
          <cell r="AK472">
            <v>6748.79608730075</v>
          </cell>
          <cell r="AL472">
            <v>7158.80770616618</v>
          </cell>
          <cell r="AM472">
            <v>7325.06982441765</v>
          </cell>
          <cell r="AN472">
            <v>7324.06375737225</v>
          </cell>
        </row>
        <row r="472"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2">
          <cell r="BX472">
            <v>4.25670622162921</v>
          </cell>
          <cell r="BY472">
            <v>3.89996085167996</v>
          </cell>
          <cell r="BZ472">
            <v>3.58835492437267</v>
          </cell>
          <cell r="CA472">
            <v>3.68582137333061</v>
          </cell>
          <cell r="CB472">
            <v>3.34181367552615</v>
          </cell>
          <cell r="CC472">
            <v>4.23743265283275</v>
          </cell>
          <cell r="CD472">
            <v>4.13792006287</v>
          </cell>
          <cell r="CE472">
            <v>3.27487918381872</v>
          </cell>
          <cell r="CF472">
            <v>3.03237024313062</v>
          </cell>
          <cell r="CG472">
            <v>3.65128637410525</v>
          </cell>
          <cell r="CH472">
            <v>3.68468633802221</v>
          </cell>
          <cell r="CI472">
            <v>3.78333218911069</v>
          </cell>
          <cell r="CJ472">
            <v>4.13013694931695</v>
          </cell>
          <cell r="CK472">
            <v>4.13047559979024</v>
          </cell>
          <cell r="CL472">
            <v>4.12356954653066</v>
          </cell>
          <cell r="CM472">
            <v>4.99661005429113</v>
          </cell>
          <cell r="CN472">
            <v>4.85642996290172</v>
          </cell>
          <cell r="CO472">
            <v>4.7225623611209</v>
          </cell>
          <cell r="CP472">
            <v>4.79794259668976</v>
          </cell>
          <cell r="CQ472">
            <v>4.93863171153881</v>
          </cell>
          <cell r="CR472">
            <v>4.91969649119182</v>
          </cell>
          <cell r="CS472">
            <v>4.88449573744244</v>
          </cell>
          <cell r="CT472">
            <v>5.12256989713998</v>
          </cell>
          <cell r="CU472">
            <v>4.87751922485134</v>
          </cell>
          <cell r="CV472">
            <v>4.78113724188534</v>
          </cell>
          <cell r="CW472">
            <v>5.02411639430545</v>
          </cell>
          <cell r="CX472">
            <v>4.88718710643298</v>
          </cell>
          <cell r="CY472">
            <v>4.74879454081038</v>
          </cell>
          <cell r="CZ472">
            <v>4.8586861163103</v>
          </cell>
          <cell r="DA472">
            <v>4.8661548874014</v>
          </cell>
        </row>
        <row r="473">
          <cell r="A473">
            <v>8245.24977707915</v>
          </cell>
          <cell r="B473">
            <v>7525.3625829221</v>
          </cell>
          <cell r="C473">
            <v>7065.17034537683</v>
          </cell>
          <cell r="D473">
            <v>7818.8791334688</v>
          </cell>
          <cell r="E473">
            <v>7572.53482471892</v>
          </cell>
          <cell r="F473">
            <v>8164.63996921536</v>
          </cell>
          <cell r="G473">
            <v>8172.43519181744</v>
          </cell>
          <cell r="H473">
            <v>8718.20700468167</v>
          </cell>
          <cell r="I473">
            <v>7454.20749458102</v>
          </cell>
          <cell r="J473">
            <v>8321.53491128035</v>
          </cell>
          <cell r="K473">
            <v>8903.87645304635</v>
          </cell>
          <cell r="L473">
            <v>8795.36580517928</v>
          </cell>
          <cell r="M473">
            <v>8947.26087844384</v>
          </cell>
          <cell r="N473">
            <v>8500.38168758634</v>
          </cell>
          <cell r="O473">
            <v>9348.39659673448</v>
          </cell>
        </row>
        <row r="473">
          <cell r="Z473">
            <v>6784.66267371084</v>
          </cell>
          <cell r="AA473">
            <v>6192.29835394733</v>
          </cell>
          <cell r="AB473">
            <v>5813.62588419579</v>
          </cell>
          <cell r="AC473">
            <v>6433.82054411147</v>
          </cell>
          <cell r="AD473">
            <v>6231.11437005442</v>
          </cell>
          <cell r="AE473">
            <v>6718.33231752579</v>
          </cell>
          <cell r="AF473">
            <v>6724.74667212407</v>
          </cell>
          <cell r="AG473">
            <v>7173.83890670949</v>
          </cell>
          <cell r="AH473">
            <v>6133.74788125524</v>
          </cell>
          <cell r="AI473">
            <v>6847.43444128212</v>
          </cell>
          <cell r="AJ473">
            <v>7326.61833850671</v>
          </cell>
          <cell r="AK473">
            <v>7237.32957683324</v>
          </cell>
          <cell r="AL473">
            <v>7362.31752283379</v>
          </cell>
          <cell r="AM473">
            <v>6994.59978864247</v>
          </cell>
          <cell r="AN473">
            <v>7692.39491388437</v>
          </cell>
        </row>
        <row r="473"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3">
          <cell r="BX473">
            <v>3.79497655916049</v>
          </cell>
          <cell r="BY473">
            <v>3.44132866319242</v>
          </cell>
          <cell r="BZ473">
            <v>3.28663049937985</v>
          </cell>
          <cell r="CA473">
            <v>3.6514863257885</v>
          </cell>
          <cell r="CB473">
            <v>3.51867996140251</v>
          </cell>
          <cell r="CC473">
            <v>3.78286631202067</v>
          </cell>
          <cell r="CD473">
            <v>3.83371056179225</v>
          </cell>
          <cell r="CE473">
            <v>3.93025603407605</v>
          </cell>
          <cell r="CF473">
            <v>3.40693706477461</v>
          </cell>
          <cell r="CG473">
            <v>3.75909543751604</v>
          </cell>
          <cell r="CH473">
            <v>4.12246537726287</v>
          </cell>
          <cell r="CI473">
            <v>3.9630965800771</v>
          </cell>
          <cell r="CJ473">
            <v>4.18649780003452</v>
          </cell>
          <cell r="CK473">
            <v>3.94608280151275</v>
          </cell>
          <cell r="CL473">
            <v>4.27225574957349</v>
          </cell>
          <cell r="CM473">
            <v>4.89808477720565</v>
          </cell>
          <cell r="CN473">
            <v>4.92984036984732</v>
          </cell>
          <cell r="CO473">
            <v>4.84622233971449</v>
          </cell>
          <cell r="CP473">
            <v>4.82732345889289</v>
          </cell>
          <cell r="CQ473">
            <v>4.85169052218169</v>
          </cell>
          <cell r="CR473">
            <v>4.86572572034604</v>
          </cell>
          <cell r="CS473">
            <v>4.80577841970893</v>
          </cell>
          <cell r="CT473">
            <v>5.00078188256953</v>
          </cell>
          <cell r="CU473">
            <v>4.93252102879087</v>
          </cell>
          <cell r="CV473">
            <v>4.99058740899472</v>
          </cell>
          <cell r="CW473">
            <v>4.86915598261262</v>
          </cell>
          <cell r="CX473">
            <v>5.00323416547074</v>
          </cell>
          <cell r="CY473">
            <v>4.81804455722019</v>
          </cell>
          <cell r="CZ473">
            <v>4.8562810402318</v>
          </cell>
          <cell r="DA473">
            <v>4.93300396650909</v>
          </cell>
        </row>
        <row r="474">
          <cell r="A474">
            <v>9808.68998423951</v>
          </cell>
          <cell r="B474">
            <v>7772.69466628648</v>
          </cell>
          <cell r="C474">
            <v>8470.65779946282</v>
          </cell>
          <cell r="D474">
            <v>7900.84282775819</v>
          </cell>
          <cell r="E474">
            <v>6846.16246602377</v>
          </cell>
          <cell r="F474">
            <v>6904.39071422803</v>
          </cell>
          <cell r="G474">
            <v>6240.67444085368</v>
          </cell>
          <cell r="H474">
            <v>7729.07784847934</v>
          </cell>
          <cell r="I474">
            <v>9366.06040830994</v>
          </cell>
          <cell r="J474">
            <v>8272.81336533674</v>
          </cell>
          <cell r="K474">
            <v>9003.871282364</v>
          </cell>
          <cell r="L474">
            <v>8858.65055838607</v>
          </cell>
          <cell r="M474">
            <v>8422.82053066597</v>
          </cell>
          <cell r="N474">
            <v>9203.03860941688</v>
          </cell>
          <cell r="O474">
            <v>9615.69079009124</v>
          </cell>
        </row>
        <row r="474">
          <cell r="Z474">
            <v>8071.1506156028</v>
          </cell>
          <cell r="AA474">
            <v>6395.81732540145</v>
          </cell>
          <cell r="AB474">
            <v>6970.14127498655</v>
          </cell>
          <cell r="AC474">
            <v>6501.26495541245</v>
          </cell>
          <cell r="AD474">
            <v>5633.41368632813</v>
          </cell>
          <cell r="AE474">
            <v>5681.32721627906</v>
          </cell>
          <cell r="AF474">
            <v>5135.18353990246</v>
          </cell>
          <cell r="AG474">
            <v>6359.92691532014</v>
          </cell>
          <cell r="AH474">
            <v>7706.92970740932</v>
          </cell>
          <cell r="AI474">
            <v>6807.34356919137</v>
          </cell>
          <cell r="AJ474">
            <v>7408.89979805952</v>
          </cell>
          <cell r="AK474">
            <v>7289.40388804339</v>
          </cell>
          <cell r="AL474">
            <v>6930.77803666228</v>
          </cell>
          <cell r="AM474">
            <v>7572.78605574875</v>
          </cell>
          <cell r="AN474">
            <v>7912.33985013222</v>
          </cell>
        </row>
        <row r="474"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4">
          <cell r="BX474">
            <v>4.48818528964778</v>
          </cell>
          <cell r="BY474">
            <v>3.5879548562435</v>
          </cell>
          <cell r="BZ474">
            <v>3.98395327161906</v>
          </cell>
          <cell r="CA474">
            <v>3.68366066114218</v>
          </cell>
          <cell r="CB474">
            <v>3.14310126867672</v>
          </cell>
          <cell r="CC474">
            <v>3.19818567001287</v>
          </cell>
          <cell r="CD474">
            <v>2.8356044296312</v>
          </cell>
          <cell r="CE474">
            <v>3.65175455200381</v>
          </cell>
          <cell r="CF474">
            <v>4.22494117705046</v>
          </cell>
          <cell r="CG474">
            <v>3.82474923236677</v>
          </cell>
          <cell r="CH474">
            <v>4.26019951454074</v>
          </cell>
          <cell r="CI474">
            <v>4.01491654262051</v>
          </cell>
          <cell r="CJ474">
            <v>3.85430140815087</v>
          </cell>
          <cell r="CK474">
            <v>4.20167688437004</v>
          </cell>
          <cell r="CL474">
            <v>4.3930072529894</v>
          </cell>
          <cell r="CM474">
            <v>4.92687801094454</v>
          </cell>
          <cell r="CN474">
            <v>4.88378140053485</v>
          </cell>
          <cell r="CO474">
            <v>4.79329855642506</v>
          </cell>
          <cell r="CP474">
            <v>4.83532183005868</v>
          </cell>
          <cell r="CQ474">
            <v>4.91043997001949</v>
          </cell>
          <cell r="CR474">
            <v>4.86690944510971</v>
          </cell>
          <cell r="CS474">
            <v>4.96155100221881</v>
          </cell>
          <cell r="CT474">
            <v>4.77153024775056</v>
          </cell>
          <cell r="CU474">
            <v>4.99767334641362</v>
          </cell>
          <cell r="CV474">
            <v>4.87620369882606</v>
          </cell>
          <cell r="CW474">
            <v>4.76464905970729</v>
          </cell>
          <cell r="CX474">
            <v>4.97419294879</v>
          </cell>
          <cell r="CY474">
            <v>4.92655632405945</v>
          </cell>
          <cell r="CZ474">
            <v>4.93787590712287</v>
          </cell>
          <cell r="DA474">
            <v>4.93457947520309</v>
          </cell>
        </row>
        <row r="475">
          <cell r="A475">
            <v>9069.38616072053</v>
          </cell>
          <cell r="B475">
            <v>8240.6637186363</v>
          </cell>
          <cell r="C475">
            <v>8455.70995417871</v>
          </cell>
          <cell r="D475">
            <v>7186.39988204222</v>
          </cell>
          <cell r="E475">
            <v>7575.09228749444</v>
          </cell>
          <cell r="F475">
            <v>8202.05563120588</v>
          </cell>
          <cell r="G475">
            <v>8147.27056657213</v>
          </cell>
          <cell r="H475">
            <v>7874.40146209527</v>
          </cell>
          <cell r="I475">
            <v>7439.64637990772</v>
          </cell>
          <cell r="J475">
            <v>7640.54972894708</v>
          </cell>
          <cell r="K475">
            <v>8536.25298889048</v>
          </cell>
          <cell r="L475">
            <v>8668.42181261334</v>
          </cell>
          <cell r="M475">
            <v>11025.3956001961</v>
          </cell>
          <cell r="N475">
            <v>10917.8274116211</v>
          </cell>
          <cell r="O475">
            <v>9895.45850291013</v>
          </cell>
        </row>
        <row r="475">
          <cell r="Z475">
            <v>7462.80918367861</v>
          </cell>
          <cell r="AA475">
            <v>6780.88900276358</v>
          </cell>
          <cell r="AB475">
            <v>6957.8413337242</v>
          </cell>
          <cell r="AC475">
            <v>5913.38047436617</v>
          </cell>
          <cell r="AD475">
            <v>6233.21879656685</v>
          </cell>
          <cell r="AE475">
            <v>6749.12006224941</v>
          </cell>
          <cell r="AF475">
            <v>6704.03978049364</v>
          </cell>
          <cell r="AG475">
            <v>6479.50748880982</v>
          </cell>
          <cell r="AH475">
            <v>6121.76616403835</v>
          </cell>
          <cell r="AI475">
            <v>6287.08091981931</v>
          </cell>
          <cell r="AJ475">
            <v>7024.11674514417</v>
          </cell>
          <cell r="AK475">
            <v>7132.87280580755</v>
          </cell>
          <cell r="AL475">
            <v>9072.32552244709</v>
          </cell>
          <cell r="AM475">
            <v>8983.81227013394</v>
          </cell>
          <cell r="AN475">
            <v>8142.54871096605</v>
          </cell>
        </row>
        <row r="475"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5">
          <cell r="BX475">
            <v>4.20750970728021</v>
          </cell>
          <cell r="BY475">
            <v>3.80023790545946</v>
          </cell>
          <cell r="BZ475">
            <v>3.95337718954607</v>
          </cell>
          <cell r="CA475">
            <v>3.30065273675719</v>
          </cell>
          <cell r="CB475">
            <v>3.54802383134689</v>
          </cell>
          <cell r="CC475">
            <v>3.71163814822623</v>
          </cell>
          <cell r="CD475">
            <v>3.74308544370629</v>
          </cell>
          <cell r="CE475">
            <v>3.61747895557851</v>
          </cell>
          <cell r="CF475">
            <v>3.48981703893257</v>
          </cell>
          <cell r="CG475">
            <v>3.53170764541135</v>
          </cell>
          <cell r="CH475">
            <v>3.86774991960332</v>
          </cell>
          <cell r="CI475">
            <v>4.03765036995593</v>
          </cell>
          <cell r="CJ475">
            <v>5.01946319693129</v>
          </cell>
          <cell r="CK475">
            <v>5.05041175889524</v>
          </cell>
          <cell r="CL475">
            <v>4.51433405352135</v>
          </cell>
          <cell r="CM475">
            <v>4.85941898663858</v>
          </cell>
          <cell r="CN475">
            <v>4.88858291294717</v>
          </cell>
          <cell r="CO475">
            <v>4.8218467610204</v>
          </cell>
          <cell r="CP475">
            <v>4.90843590272416</v>
          </cell>
          <cell r="CQ475">
            <v>4.81318970310669</v>
          </cell>
          <cell r="CR475">
            <v>4.9818272035517</v>
          </cell>
          <cell r="CS475">
            <v>4.90697649080069</v>
          </cell>
          <cell r="CT475">
            <v>4.90730575900995</v>
          </cell>
          <cell r="CU475">
            <v>4.8059717475578</v>
          </cell>
          <cell r="CV475">
            <v>4.87720982645929</v>
          </cell>
          <cell r="CW475">
            <v>4.97554285208856</v>
          </cell>
          <cell r="CX475">
            <v>4.83997262903136</v>
          </cell>
          <cell r="CY475">
            <v>4.95186146161299</v>
          </cell>
          <cell r="CZ475">
            <v>4.87350051377214</v>
          </cell>
          <cell r="DA475">
            <v>4.94167076877758</v>
          </cell>
        </row>
        <row r="476">
          <cell r="A476">
            <v>9930.86428951886</v>
          </cell>
          <cell r="B476">
            <v>9321.33771209529</v>
          </cell>
          <cell r="C476">
            <v>7792.52488069044</v>
          </cell>
          <cell r="D476">
            <v>8558.60200366516</v>
          </cell>
          <cell r="E476">
            <v>7946.13980253439</v>
          </cell>
          <cell r="F476">
            <v>8598.73397467929</v>
          </cell>
          <cell r="G476">
            <v>8879.37661723656</v>
          </cell>
          <cell r="H476">
            <v>7249.07489516159</v>
          </cell>
          <cell r="I476">
            <v>8352.57558423557</v>
          </cell>
          <cell r="J476">
            <v>8942.89145610652</v>
          </cell>
          <cell r="K476">
            <v>8298.81717608875</v>
          </cell>
          <cell r="L476">
            <v>9491.34970740198</v>
          </cell>
          <cell r="M476">
            <v>9248.58064889022</v>
          </cell>
          <cell r="N476">
            <v>8153.10809664986</v>
          </cell>
          <cell r="O476">
            <v>9554.18040316663</v>
          </cell>
        </row>
        <row r="476">
          <cell r="Z476">
            <v>8171.68261537552</v>
          </cell>
          <cell r="AA476">
            <v>7670.12931738127</v>
          </cell>
          <cell r="AB476">
            <v>6412.13475896813</v>
          </cell>
          <cell r="AC476">
            <v>7042.50679158733</v>
          </cell>
          <cell r="AD476">
            <v>6538.53789465687</v>
          </cell>
          <cell r="AE476">
            <v>7075.52967059324</v>
          </cell>
          <cell r="AF476">
            <v>7306.4584736118</v>
          </cell>
          <cell r="AG476">
            <v>5964.95305659011</v>
          </cell>
          <cell r="AH476">
            <v>6872.97648074241</v>
          </cell>
          <cell r="AI476">
            <v>7358.72211245337</v>
          </cell>
          <cell r="AJ476">
            <v>6828.74099061017</v>
          </cell>
          <cell r="AK476">
            <v>7810.02490209077</v>
          </cell>
          <cell r="AL476">
            <v>7610.26064822966</v>
          </cell>
          <cell r="AM476">
            <v>6708.84323381474</v>
          </cell>
          <cell r="AN476">
            <v>7861.7255888914</v>
          </cell>
        </row>
        <row r="476"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6">
          <cell r="BX476">
            <v>4.54595026971369</v>
          </cell>
          <cell r="BY476">
            <v>4.23622554285926</v>
          </cell>
          <cell r="BZ476">
            <v>3.67882933022951</v>
          </cell>
          <cell r="CA476">
            <v>3.87196127191379</v>
          </cell>
          <cell r="CB476">
            <v>3.65868211312662</v>
          </cell>
          <cell r="CC476">
            <v>3.88239237902204</v>
          </cell>
          <cell r="CD476">
            <v>4.10597718225741</v>
          </cell>
          <cell r="CE476">
            <v>3.3495377580107</v>
          </cell>
          <cell r="CF476">
            <v>3.82270142526815</v>
          </cell>
          <cell r="CG476">
            <v>4.13582084394541</v>
          </cell>
          <cell r="CH476">
            <v>3.82006187783553</v>
          </cell>
          <cell r="CI476">
            <v>4.29168581919673</v>
          </cell>
          <cell r="CJ476">
            <v>4.21677921370329</v>
          </cell>
          <cell r="CK476">
            <v>3.78803922270892</v>
          </cell>
          <cell r="CL476">
            <v>4.41421144998344</v>
          </cell>
          <cell r="CM476">
            <v>4.92486063873815</v>
          </cell>
          <cell r="CN476">
            <v>4.96056045924049</v>
          </cell>
          <cell r="CO476">
            <v>4.77529423449162</v>
          </cell>
          <cell r="CP476">
            <v>4.98314363188273</v>
          </cell>
          <cell r="CQ476">
            <v>4.89624457583881</v>
          </cell>
          <cell r="CR476">
            <v>4.99305863593027</v>
          </cell>
          <cell r="CS476">
            <v>4.87525710925798</v>
          </cell>
          <cell r="CT476">
            <v>4.87898280957088</v>
          </cell>
          <cell r="CU476">
            <v>4.92585490080705</v>
          </cell>
          <cell r="CV476">
            <v>4.87469918562515</v>
          </cell>
          <cell r="CW476">
            <v>4.89753308313681</v>
          </cell>
          <cell r="CX476">
            <v>4.98576303120058</v>
          </cell>
          <cell r="CY476">
            <v>4.94453897549948</v>
          </cell>
          <cell r="CZ476">
            <v>4.85221808454928</v>
          </cell>
          <cell r="DA476">
            <v>4.87946136250941</v>
          </cell>
        </row>
        <row r="477">
          <cell r="A477">
            <v>9821.19373829515</v>
          </cell>
          <cell r="B477">
            <v>7695.35475725742</v>
          </cell>
          <cell r="C477">
            <v>5831.67452601053</v>
          </cell>
          <cell r="D477">
            <v>7880.24139225422</v>
          </cell>
          <cell r="E477">
            <v>7003.67204650156</v>
          </cell>
          <cell r="F477">
            <v>7828.46724147402</v>
          </cell>
          <cell r="G477">
            <v>8463.40777540135</v>
          </cell>
          <cell r="H477">
            <v>8166.35842673414</v>
          </cell>
          <cell r="I477">
            <v>9625.11160317039</v>
          </cell>
          <cell r="J477">
            <v>8518.75535100351</v>
          </cell>
          <cell r="K477">
            <v>7636.76957710744</v>
          </cell>
          <cell r="L477">
            <v>8663.02624878237</v>
          </cell>
          <cell r="M477">
            <v>8703.91027908209</v>
          </cell>
          <cell r="N477">
            <v>9069.26857612306</v>
          </cell>
          <cell r="O477">
            <v>9948.12254105931</v>
          </cell>
        </row>
        <row r="477">
          <cell r="Z477">
            <v>8081.43941894001</v>
          </cell>
          <cell r="AA477">
            <v>6332.17762882896</v>
          </cell>
          <cell r="AB477">
            <v>4798.63503854581</v>
          </cell>
          <cell r="AC477">
            <v>6484.3129170549</v>
          </cell>
          <cell r="AD477">
            <v>5763.02156969271</v>
          </cell>
          <cell r="AE477">
            <v>6441.71018727005</v>
          </cell>
          <cell r="AF477">
            <v>6964.17554090169</v>
          </cell>
          <cell r="AG477">
            <v>6719.74636256981</v>
          </cell>
          <cell r="AH477">
            <v>7920.09183346592</v>
          </cell>
          <cell r="AI477">
            <v>7009.71868882574</v>
          </cell>
          <cell r="AJ477">
            <v>6283.97039487698</v>
          </cell>
          <cell r="AK477">
            <v>7128.43302756949</v>
          </cell>
          <cell r="AL477">
            <v>7162.07474393041</v>
          </cell>
          <cell r="AM477">
            <v>7462.7124283527</v>
          </cell>
          <cell r="AN477">
            <v>8185.8836909288</v>
          </cell>
        </row>
        <row r="477"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7">
          <cell r="BX477">
            <v>4.54389503805273</v>
          </cell>
          <cell r="BY477">
            <v>3.49990569679947</v>
          </cell>
          <cell r="BZ477">
            <v>2.69362404681113</v>
          </cell>
          <cell r="CA477">
            <v>3.61955112683616</v>
          </cell>
          <cell r="CB477">
            <v>3.22481458237209</v>
          </cell>
          <cell r="CC477">
            <v>3.58395208606229</v>
          </cell>
          <cell r="CD477">
            <v>3.90718005557566</v>
          </cell>
          <cell r="CE477">
            <v>3.81208665687557</v>
          </cell>
          <cell r="CF477">
            <v>4.33160617747609</v>
          </cell>
          <cell r="CG477">
            <v>4.00663711924538</v>
          </cell>
          <cell r="CH477">
            <v>3.55820628564479</v>
          </cell>
          <cell r="CI477">
            <v>4.09430521054369</v>
          </cell>
          <cell r="CJ477">
            <v>4.05890562597261</v>
          </cell>
          <cell r="CK477">
            <v>4.21930283157811</v>
          </cell>
          <cell r="CL477">
            <v>4.58799313976299</v>
          </cell>
          <cell r="CM477">
            <v>4.87267635574446</v>
          </cell>
          <cell r="CN477">
            <v>4.95682837273869</v>
          </cell>
          <cell r="CO477">
            <v>4.88076475506985</v>
          </cell>
          <cell r="CP477">
            <v>4.90813370114545</v>
          </cell>
          <cell r="CQ477">
            <v>4.89612651755156</v>
          </cell>
          <cell r="CR477">
            <v>4.92431836062975</v>
          </cell>
          <cell r="CS477">
            <v>4.88330015954707</v>
          </cell>
          <cell r="CT477">
            <v>4.82944530493171</v>
          </cell>
          <cell r="CU477">
            <v>5.00943087770883</v>
          </cell>
          <cell r="CV477">
            <v>4.79322388450441</v>
          </cell>
          <cell r="CW477">
            <v>4.8384932924479</v>
          </cell>
          <cell r="CX477">
            <v>4.77002873403202</v>
          </cell>
          <cell r="CY477">
            <v>4.83433821682139</v>
          </cell>
          <cell r="CZ477">
            <v>4.84577388518276</v>
          </cell>
          <cell r="DA477">
            <v>4.8882110155995</v>
          </cell>
        </row>
        <row r="478">
          <cell r="A478">
            <v>7829.68070029575</v>
          </cell>
          <cell r="B478">
            <v>7217.25680670518</v>
          </cell>
          <cell r="C478">
            <v>7601.73887344094</v>
          </cell>
          <cell r="D478">
            <v>7964.64517276936</v>
          </cell>
          <cell r="E478">
            <v>7909.52837262564</v>
          </cell>
          <cell r="F478">
            <v>8183.29471221237</v>
          </cell>
          <cell r="G478">
            <v>6697.5838438839</v>
          </cell>
          <cell r="H478">
            <v>7350.33796016954</v>
          </cell>
          <cell r="I478">
            <v>7528.89616351256</v>
          </cell>
          <cell r="J478">
            <v>7383.158187761</v>
          </cell>
          <cell r="K478">
            <v>8000.02767989115</v>
          </cell>
          <cell r="L478">
            <v>9008.44667092169</v>
          </cell>
          <cell r="M478">
            <v>9621.23254813402</v>
          </cell>
          <cell r="N478">
            <v>8376.33055254196</v>
          </cell>
          <cell r="O478">
            <v>8871.96771165202</v>
          </cell>
        </row>
        <row r="478">
          <cell r="Z478">
            <v>6442.70869052907</v>
          </cell>
          <cell r="AA478">
            <v>5938.77131523169</v>
          </cell>
          <cell r="AB478">
            <v>6255.14513014569</v>
          </cell>
          <cell r="AC478">
            <v>6553.76517073593</v>
          </cell>
          <cell r="AD478">
            <v>6508.41191804624</v>
          </cell>
          <cell r="AE478">
            <v>6733.68250604903</v>
          </cell>
          <cell r="AF478">
            <v>5511.15470582447</v>
          </cell>
          <cell r="AG478">
            <v>6048.27809293951</v>
          </cell>
          <cell r="AH478">
            <v>6195.20598597605</v>
          </cell>
          <cell r="AI478">
            <v>6075.28445164334</v>
          </cell>
          <cell r="AJ478">
            <v>6582.87991945329</v>
          </cell>
          <cell r="AK478">
            <v>7412.66468921556</v>
          </cell>
          <cell r="AL478">
            <v>7916.89992532171</v>
          </cell>
          <cell r="AM478">
            <v>6892.52342609167</v>
          </cell>
          <cell r="AN478">
            <v>7300.36200273081</v>
          </cell>
        </row>
        <row r="478"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8">
          <cell r="BX478">
            <v>3.68408461856359</v>
          </cell>
          <cell r="BY478">
            <v>3.31535223702174</v>
          </cell>
          <cell r="BZ478">
            <v>3.5653028819277</v>
          </cell>
          <cell r="CA478">
            <v>3.61519817002145</v>
          </cell>
          <cell r="CB478">
            <v>3.54391654172575</v>
          </cell>
          <cell r="CC478">
            <v>3.66514447322832</v>
          </cell>
          <cell r="CD478">
            <v>3.09594973680664</v>
          </cell>
          <cell r="CE478">
            <v>3.37095421794572</v>
          </cell>
          <cell r="CF478">
            <v>3.50268357187643</v>
          </cell>
          <cell r="CG478">
            <v>3.42735679071913</v>
          </cell>
          <cell r="CH478">
            <v>3.69437135710429</v>
          </cell>
          <cell r="CI478">
            <v>4.03834342945213</v>
          </cell>
          <cell r="CJ478">
            <v>4.58665260439316</v>
          </cell>
          <cell r="CK478">
            <v>3.94568454317486</v>
          </cell>
          <cell r="CL478">
            <v>4.07269502526149</v>
          </cell>
          <cell r="CM478">
            <v>4.79121912603169</v>
          </cell>
          <cell r="CN478">
            <v>4.90765541030923</v>
          </cell>
          <cell r="CO478">
            <v>4.80671193605337</v>
          </cell>
          <cell r="CP478">
            <v>4.9666768379694</v>
          </cell>
          <cell r="CQ478">
            <v>5.03151395326332</v>
          </cell>
          <cell r="CR478">
            <v>5.03348377036894</v>
          </cell>
          <cell r="CS478">
            <v>4.87703460074074</v>
          </cell>
          <cell r="CT478">
            <v>4.9157074943193</v>
          </cell>
          <cell r="CU478">
            <v>4.84576089634416</v>
          </cell>
          <cell r="CV478">
            <v>4.85639983006168</v>
          </cell>
          <cell r="CW478">
            <v>4.88182851891027</v>
          </cell>
          <cell r="CX478">
            <v>5.02896069544232</v>
          </cell>
          <cell r="CY478">
            <v>4.72896873875475</v>
          </cell>
          <cell r="CZ478">
            <v>4.78589345353852</v>
          </cell>
          <cell r="DA478">
            <v>4.91099668996684</v>
          </cell>
        </row>
        <row r="479">
          <cell r="A479">
            <v>9262.95702891694</v>
          </cell>
          <cell r="B479">
            <v>8336.76628882986</v>
          </cell>
          <cell r="C479">
            <v>7578.43050111752</v>
          </cell>
          <cell r="D479">
            <v>7865.86661251218</v>
          </cell>
          <cell r="E479">
            <v>8659.12644080152</v>
          </cell>
          <cell r="F479">
            <v>7399.10595637599</v>
          </cell>
          <cell r="G479">
            <v>8694.25280470196</v>
          </cell>
          <cell r="H479">
            <v>7148.84281086592</v>
          </cell>
          <cell r="I479">
            <v>7966.06625301327</v>
          </cell>
          <cell r="J479">
            <v>10343.6359661329</v>
          </cell>
          <cell r="K479">
            <v>7689.36839507805</v>
          </cell>
          <cell r="L479">
            <v>8820.25855325713</v>
          </cell>
          <cell r="M479">
            <v>8128.03396053179</v>
          </cell>
          <cell r="N479">
            <v>9315.43605629733</v>
          </cell>
          <cell r="O479">
            <v>7997.37550723444</v>
          </cell>
        </row>
        <row r="479">
          <cell r="Z479">
            <v>7622.09035522309</v>
          </cell>
          <cell r="AA479">
            <v>6859.96768909428</v>
          </cell>
          <cell r="AB479">
            <v>6235.96566949099</v>
          </cell>
          <cell r="AC479">
            <v>6472.48452686717</v>
          </cell>
          <cell r="AD479">
            <v>7125.22404271668</v>
          </cell>
          <cell r="AE479">
            <v>6088.40718696081</v>
          </cell>
          <cell r="AF479">
            <v>7154.12802215476</v>
          </cell>
          <cell r="AG479">
            <v>5882.47637008396</v>
          </cell>
          <cell r="AH479">
            <v>6554.9345167652</v>
          </cell>
          <cell r="AI479">
            <v>8511.33473784651</v>
          </cell>
          <cell r="AJ479">
            <v>6327.25170794994</v>
          </cell>
          <cell r="AK479">
            <v>7257.81275239444</v>
          </cell>
          <cell r="AL479">
            <v>6688.21080180902</v>
          </cell>
          <cell r="AM479">
            <v>7665.27309775323</v>
          </cell>
          <cell r="AN479">
            <v>6580.69756023863</v>
          </cell>
        </row>
        <row r="479"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79">
          <cell r="BX479">
            <v>4.34258940462434</v>
          </cell>
          <cell r="BY479">
            <v>3.77208615613041</v>
          </cell>
          <cell r="BZ479">
            <v>3.56245432205776</v>
          </cell>
          <cell r="CA479">
            <v>3.57661736829426</v>
          </cell>
          <cell r="CB479">
            <v>3.98899839682959</v>
          </cell>
          <cell r="CC479">
            <v>3.38588164505309</v>
          </cell>
          <cell r="CD479">
            <v>4.13940221959402</v>
          </cell>
          <cell r="CE479">
            <v>3.32643045316819</v>
          </cell>
          <cell r="CF479">
            <v>3.62213619738392</v>
          </cell>
          <cell r="CG479">
            <v>4.746490331767</v>
          </cell>
          <cell r="CH479">
            <v>3.50110371933444</v>
          </cell>
          <cell r="CI479">
            <v>4.03986129022748</v>
          </cell>
          <cell r="CJ479">
            <v>3.64885498778331</v>
          </cell>
          <cell r="CK479">
            <v>4.17460624109718</v>
          </cell>
          <cell r="CL479">
            <v>3.71229316901048</v>
          </cell>
          <cell r="CM479">
            <v>4.80875288535016</v>
          </cell>
          <cell r="CN479">
            <v>4.98250338062164</v>
          </cell>
          <cell r="CO479">
            <v>4.79580533703283</v>
          </cell>
          <cell r="CP479">
            <v>4.9579903283423</v>
          </cell>
          <cell r="CQ479">
            <v>4.89375021468618</v>
          </cell>
          <cell r="CR479">
            <v>4.92650641226047</v>
          </cell>
          <cell r="CS479">
            <v>4.73506794117529</v>
          </cell>
          <cell r="CT479">
            <v>4.84494530806098</v>
          </cell>
          <cell r="CU479">
            <v>4.95804788247249</v>
          </cell>
          <cell r="CV479">
            <v>4.91283531183083</v>
          </cell>
          <cell r="CW479">
            <v>4.9512775329774</v>
          </cell>
          <cell r="CX479">
            <v>4.92205476158592</v>
          </cell>
          <cell r="CY479">
            <v>5.02181239643274</v>
          </cell>
          <cell r="CZ479">
            <v>5.03059378541605</v>
          </cell>
          <cell r="DA479">
            <v>4.85664993668082</v>
          </cell>
        </row>
        <row r="480">
          <cell r="A480">
            <v>8859.16005057652</v>
          </cell>
          <cell r="B480">
            <v>7983.36421064993</v>
          </cell>
          <cell r="C480">
            <v>7357.81011190063</v>
          </cell>
          <cell r="D480">
            <v>8284.72235450421</v>
          </cell>
          <cell r="E480">
            <v>6974.66507585348</v>
          </cell>
          <cell r="F480">
            <v>7727.53399234697</v>
          </cell>
          <cell r="G480">
            <v>7568.28881953173</v>
          </cell>
          <cell r="H480">
            <v>7018.47368351055</v>
          </cell>
          <cell r="I480">
            <v>7638.38619832359</v>
          </cell>
          <cell r="J480">
            <v>7611.23934917312</v>
          </cell>
          <cell r="K480">
            <v>8492.44107179766</v>
          </cell>
          <cell r="L480">
            <v>9288.99744763184</v>
          </cell>
          <cell r="M480">
            <v>9108.11063536413</v>
          </cell>
          <cell r="N480">
            <v>9503.46857688111</v>
          </cell>
          <cell r="O480">
            <v>9466.83692041767</v>
          </cell>
        </row>
        <row r="480">
          <cell r="Z480">
            <v>7289.82312733153</v>
          </cell>
          <cell r="AA480">
            <v>6569.16826476337</v>
          </cell>
          <cell r="AB480">
            <v>6054.42660636394</v>
          </cell>
          <cell r="AC480">
            <v>6817.14296599203</v>
          </cell>
          <cell r="AD480">
            <v>5739.15297670229</v>
          </cell>
          <cell r="AE480">
            <v>6358.65654227407</v>
          </cell>
          <cell r="AF480">
            <v>6227.62051435754</v>
          </cell>
          <cell r="AG480">
            <v>5775.20120243154</v>
          </cell>
          <cell r="AH480">
            <v>6285.30064319198</v>
          </cell>
          <cell r="AI480">
            <v>6262.96266446245</v>
          </cell>
          <cell r="AJ480">
            <v>6988.06579622207</v>
          </cell>
          <cell r="AK480">
            <v>7643.51789976563</v>
          </cell>
          <cell r="AL480">
            <v>7494.67389424249</v>
          </cell>
          <cell r="AM480">
            <v>7819.99700040503</v>
          </cell>
          <cell r="AN480">
            <v>7789.8543802294</v>
          </cell>
        </row>
        <row r="480"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0">
          <cell r="BX480">
            <v>4.18907177890186</v>
          </cell>
          <cell r="BY480">
            <v>3.70843125884516</v>
          </cell>
          <cell r="BZ480">
            <v>3.33991364519213</v>
          </cell>
          <cell r="CA480">
            <v>3.80677953399952</v>
          </cell>
          <cell r="CB480">
            <v>3.26315184500234</v>
          </cell>
          <cell r="CC480">
            <v>3.66656750958616</v>
          </cell>
          <cell r="CD480">
            <v>3.53157235523807</v>
          </cell>
          <cell r="CE480">
            <v>3.19735135374445</v>
          </cell>
          <cell r="CF480">
            <v>3.5317732104813</v>
          </cell>
          <cell r="CG480">
            <v>3.4851815347706</v>
          </cell>
          <cell r="CH480">
            <v>3.8754773608966</v>
          </cell>
          <cell r="CI480">
            <v>4.37077715264871</v>
          </cell>
          <cell r="CJ480">
            <v>4.17677227321761</v>
          </cell>
          <cell r="CK480">
            <v>4.33498378415501</v>
          </cell>
          <cell r="CL480">
            <v>4.31042214995705</v>
          </cell>
          <cell r="CM480">
            <v>4.76767150605099</v>
          </cell>
          <cell r="CN480">
            <v>4.85318993857498</v>
          </cell>
          <cell r="CO480">
            <v>4.96643683536541</v>
          </cell>
          <cell r="CP480">
            <v>4.90627414842535</v>
          </cell>
          <cell r="CQ480">
            <v>4.81856423861098</v>
          </cell>
          <cell r="CR480">
            <v>4.75130398734003</v>
          </cell>
          <cell r="CS480">
            <v>4.83126842541735</v>
          </cell>
          <cell r="CT480">
            <v>4.94861755785074</v>
          </cell>
          <cell r="CU480">
            <v>4.87573825835298</v>
          </cell>
          <cell r="CV480">
            <v>4.92335955796188</v>
          </cell>
          <cell r="CW480">
            <v>4.94013613297043</v>
          </cell>
          <cell r="CX480">
            <v>4.79117195855532</v>
          </cell>
          <cell r="CY480">
            <v>4.91608155574469</v>
          </cell>
          <cell r="CZ480">
            <v>4.94226746464159</v>
          </cell>
          <cell r="DA480">
            <v>4.9512706766695</v>
          </cell>
        </row>
        <row r="481">
          <cell r="A481">
            <v>7637.57309078744</v>
          </cell>
          <cell r="B481">
            <v>6942.09968969755</v>
          </cell>
          <cell r="C481">
            <v>7348.24376611759</v>
          </cell>
          <cell r="D481">
            <v>6942.44433026031</v>
          </cell>
          <cell r="E481">
            <v>8227.80562967244</v>
          </cell>
          <cell r="F481">
            <v>7882.37587995423</v>
          </cell>
          <cell r="G481">
            <v>7647.38155609932</v>
          </cell>
          <cell r="H481">
            <v>8228.26346586477</v>
          </cell>
          <cell r="I481">
            <v>8674.55101824779</v>
          </cell>
          <cell r="J481">
            <v>8044.50021962966</v>
          </cell>
          <cell r="K481">
            <v>7964.48938148109</v>
          </cell>
          <cell r="L481">
            <v>8646.07342773096</v>
          </cell>
          <cell r="M481">
            <v>9308.58199548867</v>
          </cell>
          <cell r="N481">
            <v>9033.30423643547</v>
          </cell>
          <cell r="O481">
            <v>9051.07385117901</v>
          </cell>
        </row>
        <row r="481">
          <cell r="Z481">
            <v>6284.63157184795</v>
          </cell>
          <cell r="AA481">
            <v>5712.35631609398</v>
          </cell>
          <cell r="AB481">
            <v>6046.55487040533</v>
          </cell>
          <cell r="AC481">
            <v>5712.63990604277</v>
          </cell>
          <cell r="AD481">
            <v>6770.30863241618</v>
          </cell>
          <cell r="AE481">
            <v>6486.06929550519</v>
          </cell>
          <cell r="AF481">
            <v>6292.7025375903</v>
          </cell>
          <cell r="AG481">
            <v>6770.6853661973</v>
          </cell>
          <cell r="AH481">
            <v>7137.9162664439</v>
          </cell>
          <cell r="AI481">
            <v>6619.47446643812</v>
          </cell>
          <cell r="AJ481">
            <v>6553.63697676158</v>
          </cell>
          <cell r="AK481">
            <v>7114.48327767576</v>
          </cell>
          <cell r="AL481">
            <v>7659.63318485925</v>
          </cell>
          <cell r="AM481">
            <v>7433.11891455262</v>
          </cell>
          <cell r="AN481">
            <v>7447.74076897016</v>
          </cell>
        </row>
        <row r="481"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1">
          <cell r="BX481">
            <v>3.43970616296222</v>
          </cell>
          <cell r="BY481">
            <v>3.21708287872863</v>
          </cell>
          <cell r="BZ481">
            <v>3.36924272759528</v>
          </cell>
          <cell r="CA481">
            <v>3.12223028910385</v>
          </cell>
          <cell r="CB481">
            <v>3.84754433404455</v>
          </cell>
          <cell r="CC481">
            <v>3.53396961763128</v>
          </cell>
          <cell r="CD481">
            <v>3.5512945276633</v>
          </cell>
          <cell r="CE481">
            <v>3.83500882244935</v>
          </cell>
          <cell r="CF481">
            <v>3.88750414826134</v>
          </cell>
          <cell r="CG481">
            <v>3.81856829383699</v>
          </cell>
          <cell r="CH481">
            <v>3.70978426351209</v>
          </cell>
          <cell r="CI481">
            <v>3.89901825865232</v>
          </cell>
          <cell r="CJ481">
            <v>4.51277118211424</v>
          </cell>
          <cell r="CK481">
            <v>4.15345355254954</v>
          </cell>
          <cell r="CL481">
            <v>4.20430329798179</v>
          </cell>
          <cell r="CM481">
            <v>5.00570917231092</v>
          </cell>
          <cell r="CN481">
            <v>4.8647460655893</v>
          </cell>
          <cell r="CO481">
            <v>4.91680329792052</v>
          </cell>
          <cell r="CP481">
            <v>5.01278470404751</v>
          </cell>
          <cell r="CQ481">
            <v>4.82094270093683</v>
          </cell>
          <cell r="CR481">
            <v>5.02835473619848</v>
          </cell>
          <cell r="CS481">
            <v>4.85464688738412</v>
          </cell>
          <cell r="CT481">
            <v>4.83697007748761</v>
          </cell>
          <cell r="CU481">
            <v>5.03046022093761</v>
          </cell>
          <cell r="CV481">
            <v>4.74930525994838</v>
          </cell>
          <cell r="CW481">
            <v>4.8399498525956</v>
          </cell>
          <cell r="CX481">
            <v>4.99913919717526</v>
          </cell>
          <cell r="CY481">
            <v>4.65020173857852</v>
          </cell>
          <cell r="CZ481">
            <v>4.90307863017707</v>
          </cell>
          <cell r="DA481">
            <v>4.85330571651437</v>
          </cell>
        </row>
        <row r="482">
          <cell r="A482">
            <v>8388.40714154449</v>
          </cell>
          <cell r="B482">
            <v>6686.14083970256</v>
          </cell>
          <cell r="C482">
            <v>7926.51598257846</v>
          </cell>
          <cell r="D482">
            <v>7555.52731017183</v>
          </cell>
          <cell r="E482">
            <v>8187.86339873615</v>
          </cell>
          <cell r="F482">
            <v>8115.07320289966</v>
          </cell>
          <cell r="G482">
            <v>6174.57019404144</v>
          </cell>
          <cell r="H482">
            <v>7326.10803613039</v>
          </cell>
          <cell r="I482">
            <v>7299.45556504799</v>
          </cell>
          <cell r="J482">
            <v>7848.02473138232</v>
          </cell>
          <cell r="K482">
            <v>8377.91134913092</v>
          </cell>
          <cell r="L482">
            <v>8550.77724095545</v>
          </cell>
          <cell r="M482">
            <v>9239.64983164949</v>
          </cell>
          <cell r="N482">
            <v>8641.83707795647</v>
          </cell>
          <cell r="O482">
            <v>9423.21780668968</v>
          </cell>
        </row>
        <row r="482">
          <cell r="Z482">
            <v>6902.46073361375</v>
          </cell>
          <cell r="AA482">
            <v>5501.7387480981</v>
          </cell>
          <cell r="AB482">
            <v>6522.39029423599</v>
          </cell>
          <cell r="AC482">
            <v>6217.1196152271</v>
          </cell>
          <cell r="AD482">
            <v>6737.4418823886</v>
          </cell>
          <cell r="AE482">
            <v>6677.54594981458</v>
          </cell>
          <cell r="AF482">
            <v>5080.78918823982</v>
          </cell>
          <cell r="AG482">
            <v>6028.34032687301</v>
          </cell>
          <cell r="AH482">
            <v>6006.40915066806</v>
          </cell>
          <cell r="AI482">
            <v>6457.80320753745</v>
          </cell>
          <cell r="AJ482">
            <v>6893.8241958563</v>
          </cell>
          <cell r="AK482">
            <v>7036.06812970049</v>
          </cell>
          <cell r="AL482">
            <v>7602.91186147158</v>
          </cell>
          <cell r="AM482">
            <v>7110.99736700418</v>
          </cell>
          <cell r="AN482">
            <v>7753.96208093322</v>
          </cell>
        </row>
        <row r="482"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2">
          <cell r="BX482">
            <v>3.87665702733604</v>
          </cell>
          <cell r="BY482">
            <v>3.14165295175986</v>
          </cell>
          <cell r="BZ482">
            <v>3.68088783884392</v>
          </cell>
          <cell r="CA482">
            <v>3.45009831520226</v>
          </cell>
          <cell r="CB482">
            <v>3.80306248070164</v>
          </cell>
          <cell r="CC482">
            <v>3.67190819146395</v>
          </cell>
          <cell r="CD482">
            <v>2.83068506936671</v>
          </cell>
          <cell r="CE482">
            <v>3.39496361936356</v>
          </cell>
          <cell r="CF482">
            <v>3.30869307154729</v>
          </cell>
          <cell r="CG482">
            <v>3.77752699610419</v>
          </cell>
          <cell r="CH482">
            <v>3.86101510286973</v>
          </cell>
          <cell r="CI482">
            <v>3.87887002290433</v>
          </cell>
          <cell r="CJ482">
            <v>4.19498640891096</v>
          </cell>
          <cell r="CK482">
            <v>3.97833766355333</v>
          </cell>
          <cell r="CL482">
            <v>4.30181044578988</v>
          </cell>
          <cell r="CM482">
            <v>4.87813370943581</v>
          </cell>
          <cell r="CN482">
            <v>4.7978745824426</v>
          </cell>
          <cell r="CO482">
            <v>4.85468811665123</v>
          </cell>
          <cell r="CP482">
            <v>4.93702001193005</v>
          </cell>
          <cell r="CQ482">
            <v>4.85365280663254</v>
          </cell>
          <cell r="CR482">
            <v>4.98232675870753</v>
          </cell>
          <cell r="CS482">
            <v>4.91752704296894</v>
          </cell>
          <cell r="CT482">
            <v>4.86485357349387</v>
          </cell>
          <cell r="CU482">
            <v>4.97353943851517</v>
          </cell>
          <cell r="CV482">
            <v>4.68364926200301</v>
          </cell>
          <cell r="CW482">
            <v>4.89176785753841</v>
          </cell>
          <cell r="CX482">
            <v>4.96972027205157</v>
          </cell>
          <cell r="CY482">
            <v>4.9654262208417</v>
          </cell>
          <cell r="CZ482">
            <v>4.89706661795365</v>
          </cell>
          <cell r="DA482">
            <v>4.93832352594129</v>
          </cell>
        </row>
        <row r="483">
          <cell r="A483">
            <v>8804.41008818255</v>
          </cell>
          <cell r="B483">
            <v>8024.63243117318</v>
          </cell>
          <cell r="C483">
            <v>8890.92870282439</v>
          </cell>
          <cell r="D483">
            <v>7236.9716232395</v>
          </cell>
          <cell r="E483">
            <v>7706.07982067135</v>
          </cell>
          <cell r="F483">
            <v>8294.88056434412</v>
          </cell>
          <cell r="G483">
            <v>7195.92075527718</v>
          </cell>
          <cell r="H483">
            <v>8685.32594110178</v>
          </cell>
          <cell r="I483">
            <v>8896.97030127905</v>
          </cell>
          <cell r="J483">
            <v>8583.62250586629</v>
          </cell>
          <cell r="K483">
            <v>7797.04390489513</v>
          </cell>
          <cell r="L483">
            <v>8385.2273314138</v>
          </cell>
          <cell r="M483">
            <v>7344.11928526237</v>
          </cell>
          <cell r="N483">
            <v>8879.05961731449</v>
          </cell>
          <cell r="O483">
            <v>10941.5905455514</v>
          </cell>
        </row>
        <row r="483">
          <cell r="Z483">
            <v>7244.7717297045</v>
          </cell>
          <cell r="AA483">
            <v>6603.12611479393</v>
          </cell>
          <cell r="AB483">
            <v>7315.96418975264</v>
          </cell>
          <cell r="AC483">
            <v>5954.99379283707</v>
          </cell>
          <cell r="AD483">
            <v>6341.00282386671</v>
          </cell>
          <cell r="AE483">
            <v>6825.50172151744</v>
          </cell>
          <cell r="AF483">
            <v>5921.2147929138</v>
          </cell>
          <cell r="AG483">
            <v>7146.78248867804</v>
          </cell>
          <cell r="AH483">
            <v>7320.93556219533</v>
          </cell>
          <cell r="AI483">
            <v>7063.0950905414</v>
          </cell>
          <cell r="AJ483">
            <v>6415.85327031371</v>
          </cell>
          <cell r="AK483">
            <v>6899.84420413478</v>
          </cell>
          <cell r="AL483">
            <v>6043.16101187303</v>
          </cell>
          <cell r="AM483">
            <v>7306.19762796163</v>
          </cell>
          <cell r="AN483">
            <v>9003.36593462515</v>
          </cell>
        </row>
        <row r="483"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3">
          <cell r="BX483">
            <v>4.06005580486644</v>
          </cell>
          <cell r="BY483">
            <v>3.67035765735739</v>
          </cell>
          <cell r="BZ483">
            <v>4.14347623604036</v>
          </cell>
          <cell r="CA483">
            <v>3.3438216165967</v>
          </cell>
          <cell r="CB483">
            <v>3.57491283989844</v>
          </cell>
          <cell r="CC483">
            <v>3.82156663652647</v>
          </cell>
          <cell r="CD483">
            <v>3.33245984051756</v>
          </cell>
          <cell r="CE483">
            <v>3.9222143584473</v>
          </cell>
          <cell r="CF483">
            <v>4.16847490157864</v>
          </cell>
          <cell r="CG483">
            <v>3.88212576656728</v>
          </cell>
          <cell r="CH483">
            <v>3.54282146465915</v>
          </cell>
          <cell r="CI483">
            <v>3.87973576434519</v>
          </cell>
          <cell r="CJ483">
            <v>3.41903969264414</v>
          </cell>
          <cell r="CK483">
            <v>4.03981479651464</v>
          </cell>
          <cell r="CL483">
            <v>4.95722655895765</v>
          </cell>
          <cell r="CM483">
            <v>4.88877262392117</v>
          </cell>
          <cell r="CN483">
            <v>4.92888109762921</v>
          </cell>
          <cell r="CO483">
            <v>4.83742064979865</v>
          </cell>
          <cell r="CP483">
            <v>4.87916323234674</v>
          </cell>
          <cell r="CQ483">
            <v>4.85958994089508</v>
          </cell>
          <cell r="CR483">
            <v>4.89328238784372</v>
          </cell>
          <cell r="CS483">
            <v>4.86802754071182</v>
          </cell>
          <cell r="CT483">
            <v>4.99213561701647</v>
          </cell>
          <cell r="CU483">
            <v>4.8116776946525</v>
          </cell>
          <cell r="CV483">
            <v>4.98462610876435</v>
          </cell>
          <cell r="CW483">
            <v>4.96149195436001</v>
          </cell>
          <cell r="CX483">
            <v>4.87241500433592</v>
          </cell>
          <cell r="CY483">
            <v>4.84247244850695</v>
          </cell>
          <cell r="CZ483">
            <v>4.95492511684058</v>
          </cell>
          <cell r="DA483">
            <v>4.9759186294808</v>
          </cell>
        </row>
        <row r="484">
          <cell r="A484">
            <v>9867.47946603325</v>
          </cell>
          <cell r="B484">
            <v>8063.82052914662</v>
          </cell>
          <cell r="C484">
            <v>7428.85717331748</v>
          </cell>
          <cell r="D484">
            <v>7589.16056633068</v>
          </cell>
          <cell r="E484">
            <v>7639.84571820773</v>
          </cell>
          <cell r="F484">
            <v>7409.88036482498</v>
          </cell>
          <cell r="G484">
            <v>7929.64641713102</v>
          </cell>
          <cell r="H484">
            <v>6662.55112926075</v>
          </cell>
          <cell r="I484">
            <v>8477.89595771884</v>
          </cell>
          <cell r="J484">
            <v>10163.0345082078</v>
          </cell>
          <cell r="K484">
            <v>9232.46505892089</v>
          </cell>
          <cell r="L484">
            <v>9023.04185250655</v>
          </cell>
          <cell r="M484">
            <v>7878.9983079045</v>
          </cell>
          <cell r="N484">
            <v>8643.21929121074</v>
          </cell>
          <cell r="O484">
            <v>9449.1511028917</v>
          </cell>
        </row>
        <row r="484">
          <cell r="Z484">
            <v>8119.52596062164</v>
          </cell>
          <cell r="AA484">
            <v>6635.37232112636</v>
          </cell>
          <cell r="AB484">
            <v>6112.88818832981</v>
          </cell>
          <cell r="AC484">
            <v>6244.79498029496</v>
          </cell>
          <cell r="AD484">
            <v>6286.50161955379</v>
          </cell>
          <cell r="AE484">
            <v>6097.27298591313</v>
          </cell>
          <cell r="AF484">
            <v>6524.96619466781</v>
          </cell>
          <cell r="AG484">
            <v>5482.32778636313</v>
          </cell>
          <cell r="AH484">
            <v>6976.09724520864</v>
          </cell>
          <cell r="AI484">
            <v>8362.72553818245</v>
          </cell>
          <cell r="AJ484">
            <v>7596.99981991205</v>
          </cell>
          <cell r="AK484">
            <v>7424.67443863397</v>
          </cell>
          <cell r="AL484">
            <v>6483.29003621856</v>
          </cell>
          <cell r="AM484">
            <v>7112.13473105341</v>
          </cell>
          <cell r="AN484">
            <v>7775.30147895089</v>
          </cell>
        </row>
        <row r="484"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4">
          <cell r="BX484">
            <v>4.54593619796088</v>
          </cell>
          <cell r="BY484">
            <v>3.7019033352992</v>
          </cell>
          <cell r="BZ484">
            <v>3.4268531256695</v>
          </cell>
          <cell r="CA484">
            <v>3.52936199427297</v>
          </cell>
          <cell r="CB484">
            <v>3.56280300446209</v>
          </cell>
          <cell r="CC484">
            <v>3.51600235315373</v>
          </cell>
          <cell r="CD484">
            <v>3.64777337955836</v>
          </cell>
          <cell r="CE484">
            <v>3.031759737744</v>
          </cell>
          <cell r="CF484">
            <v>3.92364926254635</v>
          </cell>
          <cell r="CG484">
            <v>4.66773742481255</v>
          </cell>
          <cell r="CH484">
            <v>4.28227871008975</v>
          </cell>
          <cell r="CI484">
            <v>4.16063130481731</v>
          </cell>
          <cell r="CJ484">
            <v>3.61782054010156</v>
          </cell>
          <cell r="CK484">
            <v>3.93879420094605</v>
          </cell>
          <cell r="CL484">
            <v>4.40181973944878</v>
          </cell>
          <cell r="CM484">
            <v>4.89344232644998</v>
          </cell>
          <cell r="CN484">
            <v>4.91074471780932</v>
          </cell>
          <cell r="CO484">
            <v>4.88717731923936</v>
          </cell>
          <cell r="CP484">
            <v>4.84762610665507</v>
          </cell>
          <cell r="CQ484">
            <v>4.83419714387686</v>
          </cell>
          <cell r="CR484">
            <v>4.75109394641581</v>
          </cell>
          <cell r="CS484">
            <v>4.90069361534268</v>
          </cell>
          <cell r="CT484">
            <v>4.95424355038077</v>
          </cell>
          <cell r="CU484">
            <v>4.87112733923339</v>
          </cell>
          <cell r="CV484">
            <v>4.90849735787319</v>
          </cell>
          <cell r="CW484">
            <v>4.86042584937427</v>
          </cell>
          <cell r="CX484">
            <v>4.88905945136847</v>
          </cell>
          <cell r="CY484">
            <v>4.90970689632236</v>
          </cell>
          <cell r="CZ484">
            <v>4.94702176324493</v>
          </cell>
          <cell r="DA484">
            <v>4.83940667579671</v>
          </cell>
        </row>
        <row r="485">
          <cell r="A485">
            <v>8880.07464280596</v>
          </cell>
          <cell r="B485">
            <v>8818.64743490461</v>
          </cell>
          <cell r="C485">
            <v>7619.60175656491</v>
          </cell>
          <cell r="D485">
            <v>7472.13632854701</v>
          </cell>
          <cell r="E485">
            <v>6811.69666625769</v>
          </cell>
          <cell r="F485">
            <v>7477.78593434878</v>
          </cell>
          <cell r="G485">
            <v>8244.78047174512</v>
          </cell>
          <cell r="H485">
            <v>7316.13041348342</v>
          </cell>
          <cell r="I485">
            <v>7456.71818397114</v>
          </cell>
          <cell r="J485">
            <v>7517.86896383097</v>
          </cell>
          <cell r="K485">
            <v>9655.53247510887</v>
          </cell>
          <cell r="L485">
            <v>8605.12169885366</v>
          </cell>
          <cell r="M485">
            <v>8319.06012664454</v>
          </cell>
          <cell r="N485">
            <v>8196.90218620275</v>
          </cell>
          <cell r="O485">
            <v>9045.93780320763</v>
          </cell>
        </row>
        <row r="485">
          <cell r="Z485">
            <v>7307.03284893747</v>
          </cell>
          <cell r="AA485">
            <v>7256.48703215008</v>
          </cell>
          <cell r="AB485">
            <v>6269.84373111627</v>
          </cell>
          <cell r="AC485">
            <v>6148.50075034725</v>
          </cell>
          <cell r="AD485">
            <v>5605.05325680633</v>
          </cell>
          <cell r="AE485">
            <v>6153.14956883557</v>
          </cell>
          <cell r="AF485">
            <v>6784.27650246456</v>
          </cell>
          <cell r="AG485">
            <v>6020.13016880922</v>
          </cell>
          <cell r="AH485">
            <v>6135.8138199534</v>
          </cell>
          <cell r="AI485">
            <v>6186.13217595234</v>
          </cell>
          <cell r="AJ485">
            <v>7945.12386523244</v>
          </cell>
          <cell r="AK485">
            <v>7080.78585505672</v>
          </cell>
          <cell r="AL485">
            <v>6845.39804706751</v>
          </cell>
          <cell r="AM485">
            <v>6744.87951321826</v>
          </cell>
          <cell r="AN485">
            <v>7443.51453521085</v>
          </cell>
        </row>
        <row r="485"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5">
          <cell r="BX485">
            <v>4.13897904104666</v>
          </cell>
          <cell r="BY485">
            <v>4.05777034787285</v>
          </cell>
          <cell r="BZ485">
            <v>3.39149898866726</v>
          </cell>
          <cell r="CA485">
            <v>3.39832407689246</v>
          </cell>
          <cell r="CB485">
            <v>3.14025308308103</v>
          </cell>
          <cell r="CC485">
            <v>3.48262199036372</v>
          </cell>
          <cell r="CD485">
            <v>3.80126822638157</v>
          </cell>
          <cell r="CE485">
            <v>3.45822375478635</v>
          </cell>
          <cell r="CF485">
            <v>3.35875105441504</v>
          </cell>
          <cell r="CG485">
            <v>3.3846323501105</v>
          </cell>
          <cell r="CH485">
            <v>4.49405997986094</v>
          </cell>
          <cell r="CI485">
            <v>3.90919409894189</v>
          </cell>
          <cell r="CJ485">
            <v>3.86545339992321</v>
          </cell>
          <cell r="CK485">
            <v>3.73239316520351</v>
          </cell>
          <cell r="CL485">
            <v>4.13903714831594</v>
          </cell>
          <cell r="CM485">
            <v>4.83676478685871</v>
          </cell>
          <cell r="CN485">
            <v>4.8994360658863</v>
          </cell>
          <cell r="CO485">
            <v>5.06491498751796</v>
          </cell>
          <cell r="CP485">
            <v>4.956916160451</v>
          </cell>
          <cell r="CQ485">
            <v>4.89015053447646</v>
          </cell>
          <cell r="CR485">
            <v>4.84058966802952</v>
          </cell>
          <cell r="CS485">
            <v>4.88969938555344</v>
          </cell>
          <cell r="CT485">
            <v>4.76935805237537</v>
          </cell>
          <cell r="CU485">
            <v>5.00497016582786</v>
          </cell>
          <cell r="CV485">
            <v>5.00742933891268</v>
          </cell>
          <cell r="CW485">
            <v>4.84360750457675</v>
          </cell>
          <cell r="CX485">
            <v>4.96250961464823</v>
          </cell>
          <cell r="CY485">
            <v>4.85182804113428</v>
          </cell>
          <cell r="CZ485">
            <v>4.95101162607961</v>
          </cell>
          <cell r="DA485">
            <v>4.92703732212803</v>
          </cell>
        </row>
        <row r="486">
          <cell r="A486">
            <v>8732.38434033654</v>
          </cell>
          <cell r="B486">
            <v>7325.05578593546</v>
          </cell>
          <cell r="C486">
            <v>8432.81810810669</v>
          </cell>
          <cell r="D486">
            <v>9221.57739458878</v>
          </cell>
          <cell r="E486">
            <v>8204.50307117167</v>
          </cell>
          <cell r="F486">
            <v>9406.56097895861</v>
          </cell>
          <cell r="G486">
            <v>7408.3466916731</v>
          </cell>
          <cell r="H486">
            <v>6939.89723958376</v>
          </cell>
          <cell r="I486">
            <v>8633.9486296393</v>
          </cell>
          <cell r="J486">
            <v>9120.73037596909</v>
          </cell>
          <cell r="K486">
            <v>8210.15934440383</v>
          </cell>
          <cell r="L486">
            <v>7280.50231940417</v>
          </cell>
          <cell r="M486">
            <v>7128.5359073373</v>
          </cell>
          <cell r="N486">
            <v>8202.22520666675</v>
          </cell>
          <cell r="O486">
            <v>9951.67947194027</v>
          </cell>
        </row>
        <row r="486">
          <cell r="Z486">
            <v>7185.50482861978</v>
          </cell>
          <cell r="AA486">
            <v>6027.47447528403</v>
          </cell>
          <cell r="AB486">
            <v>6939.00461467065</v>
          </cell>
          <cell r="AC486">
            <v>7588.04082754734</v>
          </cell>
          <cell r="AD486">
            <v>6751.13395570697</v>
          </cell>
          <cell r="AE486">
            <v>7740.25589125737</v>
          </cell>
          <cell r="AF486">
            <v>6096.0109920053</v>
          </cell>
          <cell r="AG486">
            <v>5710.54401428607</v>
          </cell>
          <cell r="AH486">
            <v>7104.50630096034</v>
          </cell>
          <cell r="AI486">
            <v>7505.05813794028</v>
          </cell>
          <cell r="AJ486">
            <v>6755.78826053801</v>
          </cell>
          <cell r="AK486">
            <v>5990.81333710972</v>
          </cell>
          <cell r="AL486">
            <v>5865.76668946612</v>
          </cell>
          <cell r="AM486">
            <v>6749.25959862864</v>
          </cell>
          <cell r="AN486">
            <v>8188.81053691085</v>
          </cell>
        </row>
        <row r="486"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6">
          <cell r="BX486">
            <v>4.05317365719516</v>
          </cell>
          <cell r="BY486">
            <v>3.31172668106284</v>
          </cell>
          <cell r="BZ486">
            <v>3.92159854154765</v>
          </cell>
          <cell r="CA486">
            <v>4.17606162131956</v>
          </cell>
          <cell r="CB486">
            <v>3.67216702295339</v>
          </cell>
          <cell r="CC486">
            <v>4.36451571247331</v>
          </cell>
          <cell r="CD486">
            <v>3.43520874570829</v>
          </cell>
          <cell r="CE486">
            <v>3.27269180713736</v>
          </cell>
          <cell r="CF486">
            <v>3.91907646870959</v>
          </cell>
          <cell r="CG486">
            <v>4.17414861582394</v>
          </cell>
          <cell r="CH486">
            <v>3.83043157186606</v>
          </cell>
          <cell r="CI486">
            <v>3.34701938553706</v>
          </cell>
          <cell r="CJ486">
            <v>3.34645421409536</v>
          </cell>
          <cell r="CK486">
            <v>3.86116424930647</v>
          </cell>
          <cell r="CL486">
            <v>4.52875987829438</v>
          </cell>
          <cell r="CM486">
            <v>4.85701237202391</v>
          </cell>
          <cell r="CN486">
            <v>4.98641050115541</v>
          </cell>
          <cell r="CO486">
            <v>4.84776076531797</v>
          </cell>
          <cell r="CP486">
            <v>4.97817198052156</v>
          </cell>
          <cell r="CQ486">
            <v>5.03687803340163</v>
          </cell>
          <cell r="CR486">
            <v>4.85877057639817</v>
          </cell>
          <cell r="CS486">
            <v>4.86182972110858</v>
          </cell>
          <cell r="CT486">
            <v>4.78056810372933</v>
          </cell>
          <cell r="CU486">
            <v>4.96657847325898</v>
          </cell>
          <cell r="CV486">
            <v>4.92598731144744</v>
          </cell>
          <cell r="CW486">
            <v>4.8320949182141</v>
          </cell>
          <cell r="CX486">
            <v>4.90382197840915</v>
          </cell>
          <cell r="CY486">
            <v>4.80227507732823</v>
          </cell>
          <cell r="CZ486">
            <v>4.78900170883561</v>
          </cell>
          <cell r="DA486">
            <v>4.95391629592185</v>
          </cell>
        </row>
        <row r="487">
          <cell r="A487">
            <v>9311.02150379075</v>
          </cell>
          <cell r="B487">
            <v>6322.21924690238</v>
          </cell>
          <cell r="C487">
            <v>7019.72789367058</v>
          </cell>
          <cell r="D487">
            <v>6761.49052904931</v>
          </cell>
          <cell r="E487">
            <v>8735.39444715689</v>
          </cell>
          <cell r="F487">
            <v>8609.18013931186</v>
          </cell>
          <cell r="G487">
            <v>7261.20783840327</v>
          </cell>
          <cell r="H487">
            <v>8047.50798008321</v>
          </cell>
          <cell r="I487">
            <v>9017.03627819486</v>
          </cell>
          <cell r="J487">
            <v>9374.65598449442</v>
          </cell>
          <cell r="K487">
            <v>8192.25580798243</v>
          </cell>
          <cell r="L487">
            <v>8766.00484863089</v>
          </cell>
          <cell r="M487">
            <v>7446.8505263097</v>
          </cell>
          <cell r="N487">
            <v>8281.21117062904</v>
          </cell>
          <cell r="O487">
            <v>9367.2266925727</v>
          </cell>
        </row>
        <row r="487">
          <cell r="Z487">
            <v>7661.64055169067</v>
          </cell>
          <cell r="AA487">
            <v>5202.28326602253</v>
          </cell>
          <cell r="AB487">
            <v>5776.23323822037</v>
          </cell>
          <cell r="AC487">
            <v>5563.74077818914</v>
          </cell>
          <cell r="AD487">
            <v>7187.98171651767</v>
          </cell>
          <cell r="AE487">
            <v>7084.12537177661</v>
          </cell>
          <cell r="AF487">
            <v>5974.9367356004</v>
          </cell>
          <cell r="AG487">
            <v>6621.94942361133</v>
          </cell>
          <cell r="AH487">
            <v>7419.73270891462</v>
          </cell>
          <cell r="AI487">
            <v>7714.00263866969</v>
          </cell>
          <cell r="AJ487">
            <v>6741.05620771126</v>
          </cell>
          <cell r="AK487">
            <v>7213.16970401627</v>
          </cell>
          <cell r="AL487">
            <v>6127.69414736341</v>
          </cell>
          <cell r="AM487">
            <v>6814.25376326046</v>
          </cell>
          <cell r="AN487">
            <v>7707.88939274554</v>
          </cell>
        </row>
        <row r="487"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7">
          <cell r="BX487">
            <v>4.42929483722118</v>
          </cell>
          <cell r="BY487">
            <v>2.98832792735625</v>
          </cell>
          <cell r="BZ487">
            <v>3.27801223076924</v>
          </cell>
          <cell r="CA487">
            <v>3.15206258239356</v>
          </cell>
          <cell r="CB487">
            <v>3.92464927007605</v>
          </cell>
          <cell r="CC487">
            <v>3.8361976349454</v>
          </cell>
          <cell r="CD487">
            <v>3.31177257417096</v>
          </cell>
          <cell r="CE487">
            <v>3.71175149870439</v>
          </cell>
          <cell r="CF487">
            <v>4.12908852345942</v>
          </cell>
          <cell r="CG487">
            <v>4.27043577394927</v>
          </cell>
          <cell r="CH487">
            <v>3.76854323243429</v>
          </cell>
          <cell r="CI487">
            <v>4.00391261893015</v>
          </cell>
          <cell r="CJ487">
            <v>3.414189020989</v>
          </cell>
          <cell r="CK487">
            <v>3.90629932646183</v>
          </cell>
          <cell r="CL487">
            <v>4.29061353009384</v>
          </cell>
          <cell r="CM487">
            <v>4.73908303769598</v>
          </cell>
          <cell r="CN487">
            <v>4.76950027315928</v>
          </cell>
          <cell r="CO487">
            <v>4.8277112557801</v>
          </cell>
          <cell r="CP487">
            <v>4.83592093153215</v>
          </cell>
          <cell r="CQ487">
            <v>5.0177988497855</v>
          </cell>
          <cell r="CR487">
            <v>5.05932293101941</v>
          </cell>
          <cell r="CS487">
            <v>4.94287857029987</v>
          </cell>
          <cell r="CT487">
            <v>4.8878076008884</v>
          </cell>
          <cell r="CU487">
            <v>4.92312884634234</v>
          </cell>
          <cell r="CV487">
            <v>4.94896889294034</v>
          </cell>
          <cell r="CW487">
            <v>4.90073909341477</v>
          </cell>
          <cell r="CX487">
            <v>4.93569931688649</v>
          </cell>
          <cell r="CY487">
            <v>4.91718620154145</v>
          </cell>
          <cell r="CZ487">
            <v>4.77925187812073</v>
          </cell>
          <cell r="DA487">
            <v>4.92179149613188</v>
          </cell>
        </row>
        <row r="488">
          <cell r="A488">
            <v>8961.98762588222</v>
          </cell>
          <cell r="B488">
            <v>9307.61221532685</v>
          </cell>
          <cell r="C488">
            <v>7583.4603248062</v>
          </cell>
          <cell r="D488">
            <v>5957.85823526127</v>
          </cell>
          <cell r="E488">
            <v>7465.63057835257</v>
          </cell>
          <cell r="F488">
            <v>7798.03523028081</v>
          </cell>
          <cell r="G488">
            <v>7432.94061162573</v>
          </cell>
          <cell r="H488">
            <v>6939.86142883165</v>
          </cell>
          <cell r="I488">
            <v>7774.54811276867</v>
          </cell>
          <cell r="J488">
            <v>8297.56685492024</v>
          </cell>
          <cell r="K488">
            <v>9023.71028551804</v>
          </cell>
          <cell r="L488">
            <v>9151.14554737879</v>
          </cell>
          <cell r="M488">
            <v>8797.44681426905</v>
          </cell>
          <cell r="N488">
            <v>7957.37585272151</v>
          </cell>
          <cell r="O488">
            <v>9156.07910861468</v>
          </cell>
        </row>
        <row r="488">
          <cell r="Z488">
            <v>7374.43553215451</v>
          </cell>
          <cell r="AA488">
            <v>7658.83519432609</v>
          </cell>
          <cell r="AB488">
            <v>6240.10449584053</v>
          </cell>
          <cell r="AC488">
            <v>4902.46620501498</v>
          </cell>
          <cell r="AD488">
            <v>6143.14744733012</v>
          </cell>
          <cell r="AE488">
            <v>6416.66898948821</v>
          </cell>
          <cell r="AF488">
            <v>6116.24827470918</v>
          </cell>
          <cell r="AG488">
            <v>5710.5145471529</v>
          </cell>
          <cell r="AH488">
            <v>6397.34244707822</v>
          </cell>
          <cell r="AI488">
            <v>6827.7121549058</v>
          </cell>
          <cell r="AJ488">
            <v>7425.22446351199</v>
          </cell>
          <cell r="AK488">
            <v>7530.08547898597</v>
          </cell>
          <cell r="AL488">
            <v>7239.04195002711</v>
          </cell>
          <cell r="AM488">
            <v>6547.78355881084</v>
          </cell>
          <cell r="AN488">
            <v>7534.14509508866</v>
          </cell>
        </row>
        <row r="488"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8">
          <cell r="BX488">
            <v>4.11117566856261</v>
          </cell>
          <cell r="BY488">
            <v>4.14236687389563</v>
          </cell>
          <cell r="BZ488">
            <v>3.52171345249396</v>
          </cell>
          <cell r="CA488">
            <v>2.74495988866712</v>
          </cell>
          <cell r="CB488">
            <v>3.36865630286514</v>
          </cell>
          <cell r="CC488">
            <v>3.61002119643585</v>
          </cell>
          <cell r="CD488">
            <v>3.51457286616984</v>
          </cell>
          <cell r="CE488">
            <v>3.23997332482528</v>
          </cell>
          <cell r="CF488">
            <v>3.50908586488893</v>
          </cell>
          <cell r="CG488">
            <v>3.83667130330887</v>
          </cell>
          <cell r="CH488">
            <v>4.00184985713083</v>
          </cell>
          <cell r="CI488">
            <v>4.23319842418901</v>
          </cell>
          <cell r="CJ488">
            <v>3.95637503901106</v>
          </cell>
          <cell r="CK488">
            <v>3.68153165711578</v>
          </cell>
          <cell r="CL488">
            <v>4.14145330321546</v>
          </cell>
          <cell r="CM488">
            <v>4.91439300910992</v>
          </cell>
          <cell r="CN488">
            <v>5.06548810383568</v>
          </cell>
          <cell r="CO488">
            <v>4.85450532292059</v>
          </cell>
          <cell r="CP488">
            <v>4.89311859009967</v>
          </cell>
          <cell r="CQ488">
            <v>4.99621790957852</v>
          </cell>
          <cell r="CR488">
            <v>4.86975396627872</v>
          </cell>
          <cell r="CS488">
            <v>4.76781823178013</v>
          </cell>
          <cell r="CT488">
            <v>4.82881918032741</v>
          </cell>
          <cell r="CU488">
            <v>4.99473831170792</v>
          </cell>
          <cell r="CV488">
            <v>4.87559637497206</v>
          </cell>
          <cell r="CW488">
            <v>5.08341928063634</v>
          </cell>
          <cell r="CX488">
            <v>4.87347133491773</v>
          </cell>
          <cell r="CY488">
            <v>5.01292002106741</v>
          </cell>
          <cell r="CZ488">
            <v>4.87273632515548</v>
          </cell>
          <cell r="DA488">
            <v>4.9841183516848</v>
          </cell>
        </row>
        <row r="489">
          <cell r="A489">
            <v>9881.572862234</v>
          </cell>
          <cell r="B489">
            <v>7233.78180856579</v>
          </cell>
          <cell r="C489">
            <v>7776.90175178948</v>
          </cell>
          <cell r="D489">
            <v>7400.36908130318</v>
          </cell>
          <cell r="E489">
            <v>7767.86072596</v>
          </cell>
          <cell r="F489">
            <v>9400.39614790826</v>
          </cell>
          <cell r="G489">
            <v>6941.3722415667</v>
          </cell>
          <cell r="H489">
            <v>8674.6660469232</v>
          </cell>
          <cell r="I489">
            <v>8272.07210272817</v>
          </cell>
          <cell r="J489">
            <v>7360.08397605074</v>
          </cell>
          <cell r="K489">
            <v>8050.50563042847</v>
          </cell>
          <cell r="L489">
            <v>7674.11141296615</v>
          </cell>
          <cell r="M489">
            <v>9244.00398774916</v>
          </cell>
          <cell r="N489">
            <v>9191.45115089085</v>
          </cell>
          <cell r="O489">
            <v>8430.06704188222</v>
          </cell>
        </row>
        <row r="489">
          <cell r="Z489">
            <v>8131.12281235255</v>
          </cell>
          <cell r="AA489">
            <v>5952.36903104842</v>
          </cell>
          <cell r="AB489">
            <v>6399.2791557582</v>
          </cell>
          <cell r="AC489">
            <v>6089.44655832948</v>
          </cell>
          <cell r="AD489">
            <v>6391.83968307565</v>
          </cell>
          <cell r="AE489">
            <v>7735.18311599308</v>
          </cell>
          <cell r="AF489">
            <v>5711.75773020345</v>
          </cell>
          <cell r="AG489">
            <v>7138.01091861109</v>
          </cell>
          <cell r="AH489">
            <v>6806.73361595918</v>
          </cell>
          <cell r="AI489">
            <v>6056.29767172175</v>
          </cell>
          <cell r="AJ489">
            <v>6624.41606160971</v>
          </cell>
          <cell r="AK489">
            <v>6314.69739124072</v>
          </cell>
          <cell r="AL489">
            <v>7606.49470991931</v>
          </cell>
          <cell r="AM489">
            <v>7563.25123273304</v>
          </cell>
          <cell r="AN489">
            <v>6936.74088017737</v>
          </cell>
        </row>
        <row r="489"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89">
          <cell r="BX489">
            <v>4.55890279513117</v>
          </cell>
          <cell r="BY489">
            <v>3.38601817890971</v>
          </cell>
          <cell r="BZ489">
            <v>3.64978920222778</v>
          </cell>
          <cell r="CA489">
            <v>3.28353577784955</v>
          </cell>
          <cell r="CB489">
            <v>3.57392447853546</v>
          </cell>
          <cell r="CC489">
            <v>4.32611869214888</v>
          </cell>
          <cell r="CD489">
            <v>3.21583028578634</v>
          </cell>
          <cell r="CE489">
            <v>4.0312622860775</v>
          </cell>
          <cell r="CF489">
            <v>3.83827856754648</v>
          </cell>
          <cell r="CG489">
            <v>3.45611856062978</v>
          </cell>
          <cell r="CH489">
            <v>3.75630635627524</v>
          </cell>
          <cell r="CI489">
            <v>3.53613959830048</v>
          </cell>
          <cell r="CJ489">
            <v>4.26848401746408</v>
          </cell>
          <cell r="CK489">
            <v>4.28160923900977</v>
          </cell>
          <cell r="CL489">
            <v>3.92271718928785</v>
          </cell>
          <cell r="CM489">
            <v>4.88649348364203</v>
          </cell>
          <cell r="CN489">
            <v>4.81623532342873</v>
          </cell>
          <cell r="CO489">
            <v>4.80363952222503</v>
          </cell>
          <cell r="CP489">
            <v>5.0809299356032</v>
          </cell>
          <cell r="CQ489">
            <v>4.89990475396087</v>
          </cell>
          <cell r="CR489">
            <v>4.89868263393472</v>
          </cell>
          <cell r="CS489">
            <v>4.86613095995502</v>
          </cell>
          <cell r="CT489">
            <v>4.85113418819325</v>
          </cell>
          <cell r="CU489">
            <v>4.85858046023061</v>
          </cell>
          <cell r="CV489">
            <v>4.80093378447583</v>
          </cell>
          <cell r="CW489">
            <v>4.83163069752842</v>
          </cell>
          <cell r="CX489">
            <v>4.89249372571</v>
          </cell>
          <cell r="CY489">
            <v>4.88222784688004</v>
          </cell>
          <cell r="CZ489">
            <v>4.8395906999807</v>
          </cell>
          <cell r="DA489">
            <v>4.84479727129723</v>
          </cell>
        </row>
        <row r="490">
          <cell r="A490">
            <v>10014.7590051196</v>
          </cell>
          <cell r="B490">
            <v>8441.23020182755</v>
          </cell>
          <cell r="C490">
            <v>7277.13045388336</v>
          </cell>
          <cell r="D490">
            <v>7707.92399211363</v>
          </cell>
          <cell r="E490">
            <v>8259.01255675679</v>
          </cell>
          <cell r="F490">
            <v>7859.54089455113</v>
          </cell>
          <cell r="G490">
            <v>7711.62655915221</v>
          </cell>
          <cell r="H490">
            <v>8406.53238468201</v>
          </cell>
          <cell r="I490">
            <v>7859.65809008569</v>
          </cell>
          <cell r="J490">
            <v>6248.63646095744</v>
          </cell>
          <cell r="K490">
            <v>8935.04429444463</v>
          </cell>
          <cell r="L490">
            <v>9586.86252676413</v>
          </cell>
          <cell r="M490">
            <v>9303.11090361552</v>
          </cell>
          <cell r="N490">
            <v>8497.080284928</v>
          </cell>
          <cell r="O490">
            <v>8618.37334878516</v>
          </cell>
        </row>
        <row r="490">
          <cell r="Z490">
            <v>8240.71598135555</v>
          </cell>
          <cell r="AA490">
            <v>6945.92656607524</v>
          </cell>
          <cell r="AB490">
            <v>5988.03877348116</v>
          </cell>
          <cell r="AC490">
            <v>6342.52031351064</v>
          </cell>
          <cell r="AD490">
            <v>6795.98747527416</v>
          </cell>
          <cell r="AE490">
            <v>6467.27936465921</v>
          </cell>
          <cell r="AF490">
            <v>6345.56699724525</v>
          </cell>
          <cell r="AG490">
            <v>6917.37521939548</v>
          </cell>
          <cell r="AH490">
            <v>6467.37579984194</v>
          </cell>
          <cell r="AI490">
            <v>5141.73514501641</v>
          </cell>
          <cell r="AJ490">
            <v>7352.26501942872</v>
          </cell>
          <cell r="AK490">
            <v>7888.61830773734</v>
          </cell>
          <cell r="AL490">
            <v>7655.1312578322</v>
          </cell>
          <cell r="AM490">
            <v>6991.88320588361</v>
          </cell>
          <cell r="AN490">
            <v>7091.69006985751</v>
          </cell>
        </row>
        <row r="490"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0">
          <cell r="BX490">
            <v>4.57577475390366</v>
          </cell>
          <cell r="BY490">
            <v>3.94138102307501</v>
          </cell>
          <cell r="BZ490">
            <v>3.3303005796189</v>
          </cell>
          <cell r="CA490">
            <v>3.48319087370856</v>
          </cell>
          <cell r="CB490">
            <v>3.74386214627748</v>
          </cell>
          <cell r="CC490">
            <v>3.58679938003977</v>
          </cell>
          <cell r="CD490">
            <v>3.57520008177107</v>
          </cell>
          <cell r="CE490">
            <v>3.92485707301036</v>
          </cell>
          <cell r="CF490">
            <v>3.66569480260103</v>
          </cell>
          <cell r="CG490">
            <v>2.9313987926788</v>
          </cell>
          <cell r="CH490">
            <v>4.03420611086634</v>
          </cell>
          <cell r="CI490">
            <v>4.31831400047517</v>
          </cell>
          <cell r="CJ490">
            <v>4.21037991060128</v>
          </cell>
          <cell r="CK490">
            <v>3.8683236477242</v>
          </cell>
          <cell r="CL490">
            <v>4.00325869403289</v>
          </cell>
          <cell r="CM490">
            <v>4.93409428408759</v>
          </cell>
          <cell r="CN490">
            <v>4.82824058015572</v>
          </cell>
          <cell r="CO490">
            <v>4.92615765110538</v>
          </cell>
          <cell r="CP490">
            <v>4.98874985961359</v>
          </cell>
          <cell r="CQ490">
            <v>4.97324501821933</v>
          </cell>
          <cell r="CR490">
            <v>4.93993996441742</v>
          </cell>
          <cell r="CS490">
            <v>4.86269709759397</v>
          </cell>
          <cell r="CT490">
            <v>4.82863772547894</v>
          </cell>
          <cell r="CU490">
            <v>4.83369149968882</v>
          </cell>
          <cell r="CV490">
            <v>4.80553708283123</v>
          </cell>
          <cell r="CW490">
            <v>4.99309933119049</v>
          </cell>
          <cell r="CX490">
            <v>5.00488220530798</v>
          </cell>
          <cell r="CY490">
            <v>4.98125176244015</v>
          </cell>
          <cell r="CZ490">
            <v>4.9519756215204</v>
          </cell>
          <cell r="DA490">
            <v>4.85336805527554</v>
          </cell>
        </row>
        <row r="491">
          <cell r="A491">
            <v>8831.9937390148</v>
          </cell>
          <cell r="B491">
            <v>8323.14855574699</v>
          </cell>
          <cell r="C491">
            <v>6578.72905200243</v>
          </cell>
          <cell r="D491">
            <v>7337.24443367974</v>
          </cell>
          <cell r="E491">
            <v>8629.68510911985</v>
          </cell>
          <cell r="F491">
            <v>6645.25266695786</v>
          </cell>
          <cell r="G491">
            <v>7236.8754702719</v>
          </cell>
          <cell r="H491">
            <v>5969.91217431095</v>
          </cell>
          <cell r="I491">
            <v>8056.94200175324</v>
          </cell>
          <cell r="J491">
            <v>7674.77096241122</v>
          </cell>
          <cell r="K491">
            <v>9083.17023230743</v>
          </cell>
          <cell r="L491">
            <v>7826.73206932592</v>
          </cell>
          <cell r="M491">
            <v>9004.90868516344</v>
          </cell>
          <cell r="N491">
            <v>9586.82454879961</v>
          </cell>
          <cell r="O491">
            <v>9198.7550556967</v>
          </cell>
        </row>
        <row r="491">
          <cell r="Z491">
            <v>7267.46913381789</v>
          </cell>
          <cell r="AA491">
            <v>6848.76224015752</v>
          </cell>
          <cell r="AB491">
            <v>5413.354191362</v>
          </cell>
          <cell r="AC491">
            <v>6037.50399114218</v>
          </cell>
          <cell r="AD491">
            <v>7100.99803264719</v>
          </cell>
          <cell r="AE491">
            <v>5468.09362309675</v>
          </cell>
          <cell r="AF491">
            <v>5954.91467268088</v>
          </cell>
          <cell r="AG491">
            <v>4912.38487486158</v>
          </cell>
          <cell r="AH491">
            <v>6629.71227572838</v>
          </cell>
          <cell r="AI491">
            <v>6315.24010621266</v>
          </cell>
          <cell r="AJ491">
            <v>7474.15150544154</v>
          </cell>
          <cell r="AK491">
            <v>6440.2823884739</v>
          </cell>
          <cell r="AL491">
            <v>7409.75343236306</v>
          </cell>
          <cell r="AM491">
            <v>7888.58705729796</v>
          </cell>
          <cell r="AN491">
            <v>7569.26130297329</v>
          </cell>
        </row>
        <row r="491"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1">
          <cell r="BX491">
            <v>4.11273167319861</v>
          </cell>
          <cell r="BY491">
            <v>3.68783340711862</v>
          </cell>
          <cell r="BZ491">
            <v>3.01941111061549</v>
          </cell>
          <cell r="CA491">
            <v>3.3700813589135</v>
          </cell>
          <cell r="CB491">
            <v>3.88159856895923</v>
          </cell>
          <cell r="CC491">
            <v>3.16530165572242</v>
          </cell>
          <cell r="CD491">
            <v>3.2940349827087</v>
          </cell>
          <cell r="CE491">
            <v>2.82967656678498</v>
          </cell>
          <cell r="CF491">
            <v>3.70542041768308</v>
          </cell>
          <cell r="CG491">
            <v>3.53484047568716</v>
          </cell>
          <cell r="CH491">
            <v>4.14988165221819</v>
          </cell>
          <cell r="CI491">
            <v>3.57077551703235</v>
          </cell>
          <cell r="CJ491">
            <v>4.08431271983936</v>
          </cell>
          <cell r="CK491">
            <v>4.44110794153046</v>
          </cell>
          <cell r="CL491">
            <v>4.18844446812055</v>
          </cell>
          <cell r="CM491">
            <v>4.84127726323117</v>
          </cell>
          <cell r="CN491">
            <v>5.08800970472135</v>
          </cell>
          <cell r="CO491">
            <v>4.91192051372272</v>
          </cell>
          <cell r="CP491">
            <v>4.90822180933338</v>
          </cell>
          <cell r="CQ491">
            <v>5.01205593131612</v>
          </cell>
          <cell r="CR491">
            <v>4.73290701768012</v>
          </cell>
          <cell r="CS491">
            <v>4.9528419720236</v>
          </cell>
          <cell r="CT491">
            <v>4.7562286291759</v>
          </cell>
          <cell r="CU491">
            <v>4.90189863187656</v>
          </cell>
          <cell r="CV491">
            <v>4.89471245088944</v>
          </cell>
          <cell r="CW491">
            <v>4.93438828580164</v>
          </cell>
          <cell r="CX491">
            <v>4.94139415914738</v>
          </cell>
          <cell r="CY491">
            <v>4.97040646193216</v>
          </cell>
          <cell r="CZ491">
            <v>4.86648096934578</v>
          </cell>
          <cell r="DA491">
            <v>4.9511703826486</v>
          </cell>
        </row>
        <row r="492">
          <cell r="A492">
            <v>8991.67474679938</v>
          </cell>
          <cell r="B492">
            <v>7597.23308015874</v>
          </cell>
          <cell r="C492">
            <v>7711.11413959658</v>
          </cell>
          <cell r="D492">
            <v>7783.3715036791</v>
          </cell>
          <cell r="E492">
            <v>8355.24386890216</v>
          </cell>
          <cell r="F492">
            <v>8264.80061907527</v>
          </cell>
          <cell r="G492">
            <v>7210.63833874956</v>
          </cell>
          <cell r="H492">
            <v>8233.21416168424</v>
          </cell>
          <cell r="I492">
            <v>8353.82279726212</v>
          </cell>
          <cell r="J492">
            <v>8999.62834334566</v>
          </cell>
          <cell r="K492">
            <v>8103.20212700529</v>
          </cell>
          <cell r="L492">
            <v>10038.2122035717</v>
          </cell>
          <cell r="M492">
            <v>9340.90319309058</v>
          </cell>
          <cell r="N492">
            <v>9347.62858644617</v>
          </cell>
          <cell r="O492">
            <v>9477.5311732599</v>
          </cell>
        </row>
        <row r="492">
          <cell r="Z492">
            <v>7398.86379165206</v>
          </cell>
          <cell r="AA492">
            <v>6251.43750595919</v>
          </cell>
          <cell r="AB492">
            <v>6345.14534915375</v>
          </cell>
          <cell r="AC492">
            <v>6404.60283731309</v>
          </cell>
          <cell r="AD492">
            <v>6875.1720978395</v>
          </cell>
          <cell r="AE492">
            <v>6800.75022369622</v>
          </cell>
          <cell r="AF492">
            <v>5933.32526159964</v>
          </cell>
          <cell r="AG492">
            <v>6774.75908161446</v>
          </cell>
          <cell r="AH492">
            <v>6874.00275888998</v>
          </cell>
          <cell r="AI492">
            <v>7405.40846538157</v>
          </cell>
          <cell r="AJ492">
            <v>6667.7777502215</v>
          </cell>
          <cell r="AK492">
            <v>8260.01461322469</v>
          </cell>
          <cell r="AL492">
            <v>7686.22891317167</v>
          </cell>
          <cell r="AM492">
            <v>7691.76295113285</v>
          </cell>
          <cell r="AN492">
            <v>7798.65422256814</v>
          </cell>
        </row>
        <row r="492"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2">
          <cell r="BX492">
            <v>4.17583141849422</v>
          </cell>
          <cell r="BY492">
            <v>3.5033614162114</v>
          </cell>
          <cell r="BZ492">
            <v>3.56890956001714</v>
          </cell>
          <cell r="CA492">
            <v>3.58358159631745</v>
          </cell>
          <cell r="CB492">
            <v>3.87197270460889</v>
          </cell>
          <cell r="CC492">
            <v>3.84645710089918</v>
          </cell>
          <cell r="CD492">
            <v>3.37785751775924</v>
          </cell>
          <cell r="CE492">
            <v>3.86543515626122</v>
          </cell>
          <cell r="CF492">
            <v>3.78246225107122</v>
          </cell>
          <cell r="CG492">
            <v>4.17171230222269</v>
          </cell>
          <cell r="CH492">
            <v>3.74032098558534</v>
          </cell>
          <cell r="CI492">
            <v>4.52699501363442</v>
          </cell>
          <cell r="CJ492">
            <v>4.25857898594704</v>
          </cell>
          <cell r="CK492">
            <v>4.42240130934949</v>
          </cell>
          <cell r="CL492">
            <v>4.28451516794016</v>
          </cell>
          <cell r="CM492">
            <v>4.85432903574108</v>
          </cell>
          <cell r="CN492">
            <v>4.88879793117248</v>
          </cell>
          <cell r="CO492">
            <v>4.87094435102797</v>
          </cell>
          <cell r="CP492">
            <v>4.89645808722772</v>
          </cell>
          <cell r="CQ492">
            <v>4.86472642662622</v>
          </cell>
          <cell r="CR492">
            <v>4.84398809214138</v>
          </cell>
          <cell r="CS492">
            <v>4.81242490624699</v>
          </cell>
          <cell r="CT492">
            <v>4.80178376687552</v>
          </cell>
          <cell r="CU492">
            <v>4.97900124861731</v>
          </cell>
          <cell r="CV492">
            <v>4.86342030472811</v>
          </cell>
          <cell r="CW492">
            <v>4.88404185565463</v>
          </cell>
          <cell r="CX492">
            <v>4.99894012570718</v>
          </cell>
          <cell r="CY492">
            <v>4.94487984734814</v>
          </cell>
          <cell r="CZ492">
            <v>4.76513135730967</v>
          </cell>
          <cell r="DA492">
            <v>4.98683634314535</v>
          </cell>
        </row>
        <row r="493">
          <cell r="A493">
            <v>7734.56276740074</v>
          </cell>
          <cell r="B493">
            <v>8344.89404620143</v>
          </cell>
          <cell r="C493">
            <v>8572.1244372238</v>
          </cell>
          <cell r="D493">
            <v>7134.58284665143</v>
          </cell>
          <cell r="E493">
            <v>6713.20065513039</v>
          </cell>
          <cell r="F493">
            <v>6746.56340575645</v>
          </cell>
          <cell r="G493">
            <v>7335.72272761791</v>
          </cell>
          <cell r="H493">
            <v>8532.58481431812</v>
          </cell>
          <cell r="I493">
            <v>8445.59692745078</v>
          </cell>
          <cell r="J493">
            <v>8760.62657689416</v>
          </cell>
          <cell r="K493">
            <v>6992.60443498991</v>
          </cell>
          <cell r="L493">
            <v>6936.5607815149</v>
          </cell>
          <cell r="M493">
            <v>8156.33256532935</v>
          </cell>
          <cell r="N493">
            <v>9405.3886895098</v>
          </cell>
          <cell r="O493">
            <v>8691.13408979264</v>
          </cell>
        </row>
        <row r="493">
          <cell r="Z493">
            <v>6364.44022003261</v>
          </cell>
          <cell r="AA493">
            <v>6866.65567230289</v>
          </cell>
          <cell r="AB493">
            <v>7053.63382262987</v>
          </cell>
          <cell r="AC493">
            <v>5870.74245667318</v>
          </cell>
          <cell r="AD493">
            <v>5524.00511050729</v>
          </cell>
          <cell r="AE493">
            <v>5551.4578881653</v>
          </cell>
          <cell r="AF493">
            <v>6036.25184443988</v>
          </cell>
          <cell r="AG493">
            <v>7021.09836149605</v>
          </cell>
          <cell r="AH493">
            <v>6949.51975744521</v>
          </cell>
          <cell r="AI493">
            <v>7208.74415470148</v>
          </cell>
          <cell r="AJ493">
            <v>5753.91450650598</v>
          </cell>
          <cell r="AK493">
            <v>5707.79858593226</v>
          </cell>
          <cell r="AL493">
            <v>6711.49651089958</v>
          </cell>
          <cell r="AM493">
            <v>7739.29126451092</v>
          </cell>
          <cell r="AN493">
            <v>7151.56176531509</v>
          </cell>
        </row>
        <row r="493"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3">
          <cell r="BX493">
            <v>3.66095737919221</v>
          </cell>
          <cell r="BY493">
            <v>3.95207120167418</v>
          </cell>
          <cell r="BZ493">
            <v>3.97932775615754</v>
          </cell>
          <cell r="CA493">
            <v>3.24235800036518</v>
          </cell>
          <cell r="CB493">
            <v>3.04115631612102</v>
          </cell>
          <cell r="CC493">
            <v>3.15685770107292</v>
          </cell>
          <cell r="CD493">
            <v>3.3042513914271</v>
          </cell>
          <cell r="CE493">
            <v>3.80498053253161</v>
          </cell>
          <cell r="CF493">
            <v>3.96315143359045</v>
          </cell>
          <cell r="CG493">
            <v>4.07949690774927</v>
          </cell>
          <cell r="CH493">
            <v>3.217998530807</v>
          </cell>
          <cell r="CI493">
            <v>3.21245197262594</v>
          </cell>
          <cell r="CJ493">
            <v>3.71532999280589</v>
          </cell>
          <cell r="CK493">
            <v>4.36995663200673</v>
          </cell>
          <cell r="CL493">
            <v>4.08995806229501</v>
          </cell>
          <cell r="CM493">
            <v>4.76291328048313</v>
          </cell>
          <cell r="CN493">
            <v>4.76022680426754</v>
          </cell>
          <cell r="CO493">
            <v>4.85635397629298</v>
          </cell>
          <cell r="CP493">
            <v>4.96065699928327</v>
          </cell>
          <cell r="CQ493">
            <v>4.97648229934986</v>
          </cell>
          <cell r="CR493">
            <v>4.81791550535745</v>
          </cell>
          <cell r="CS493">
            <v>5.00496915248148</v>
          </cell>
          <cell r="CT493">
            <v>5.05544923487653</v>
          </cell>
          <cell r="CU493">
            <v>4.80420202872109</v>
          </cell>
          <cell r="CV493">
            <v>4.84127931264444</v>
          </cell>
          <cell r="CW493">
            <v>4.89874348355896</v>
          </cell>
          <cell r="CX493">
            <v>4.86787179334455</v>
          </cell>
          <cell r="CY493">
            <v>4.94913283861786</v>
          </cell>
          <cell r="CZ493">
            <v>4.85211627861212</v>
          </cell>
          <cell r="DA493">
            <v>4.79059188542838</v>
          </cell>
        </row>
        <row r="494">
          <cell r="A494">
            <v>8424.79646902595</v>
          </cell>
          <cell r="B494">
            <v>7679.10489841427</v>
          </cell>
          <cell r="C494">
            <v>8589.05466092091</v>
          </cell>
          <cell r="D494">
            <v>8050.91970881678</v>
          </cell>
          <cell r="E494">
            <v>7600.92325054206</v>
          </cell>
          <cell r="F494">
            <v>7967.97043213091</v>
          </cell>
          <cell r="G494">
            <v>9096.24136217444</v>
          </cell>
          <cell r="H494">
            <v>9419.56821512045</v>
          </cell>
          <cell r="I494">
            <v>8758.2023499151</v>
          </cell>
          <cell r="J494">
            <v>11169.146878822</v>
          </cell>
          <cell r="K494">
            <v>9635.24671997404</v>
          </cell>
          <cell r="L494">
            <v>8220.81359203364</v>
          </cell>
          <cell r="M494">
            <v>8558.79249075336</v>
          </cell>
          <cell r="N494">
            <v>8440.32279203955</v>
          </cell>
          <cell r="O494">
            <v>9470.55035261617</v>
          </cell>
        </row>
        <row r="494">
          <cell r="Z494">
            <v>6932.40395165563</v>
          </cell>
          <cell r="AA494">
            <v>6318.80631640946</v>
          </cell>
          <cell r="AB494">
            <v>7067.56497812921</v>
          </cell>
          <cell r="AC494">
            <v>6624.75678896924</v>
          </cell>
          <cell r="AD494">
            <v>6254.47398901747</v>
          </cell>
          <cell r="AE494">
            <v>6556.50138415343</v>
          </cell>
          <cell r="AF494">
            <v>7484.90717801783</v>
          </cell>
          <cell r="AG494">
            <v>7750.95898844197</v>
          </cell>
          <cell r="AH494">
            <v>7206.74936221585</v>
          </cell>
          <cell r="AI494">
            <v>9190.61228885925</v>
          </cell>
          <cell r="AJ494">
            <v>7928.43158672149</v>
          </cell>
          <cell r="AK494">
            <v>6764.55518430197</v>
          </cell>
          <cell r="AL494">
            <v>7042.66353524848</v>
          </cell>
          <cell r="AM494">
            <v>6945.17989744969</v>
          </cell>
          <cell r="AN494">
            <v>7792.91000443845</v>
          </cell>
        </row>
        <row r="494"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4">
          <cell r="BX494">
            <v>3.93890632678274</v>
          </cell>
          <cell r="BY494">
            <v>3.52703485213018</v>
          </cell>
          <cell r="BZ494">
            <v>3.87204597760889</v>
          </cell>
          <cell r="CA494">
            <v>3.65128486781298</v>
          </cell>
          <cell r="CB494">
            <v>3.44893115225634</v>
          </cell>
          <cell r="CC494">
            <v>3.78336845407001</v>
          </cell>
          <cell r="CD494">
            <v>4.18782919373011</v>
          </cell>
          <cell r="CE494">
            <v>4.33641226184738</v>
          </cell>
          <cell r="CF494">
            <v>4.09080220244711</v>
          </cell>
          <cell r="CG494">
            <v>5.1173334877093</v>
          </cell>
          <cell r="CH494">
            <v>4.51162292637632</v>
          </cell>
          <cell r="CI494">
            <v>3.81551600410799</v>
          </cell>
          <cell r="CJ494">
            <v>4.00345940629991</v>
          </cell>
          <cell r="CK494">
            <v>3.88938324681063</v>
          </cell>
          <cell r="CL494">
            <v>4.38281872375083</v>
          </cell>
          <cell r="CM494">
            <v>4.8218682961917</v>
          </cell>
          <cell r="CN494">
            <v>4.90831501613703</v>
          </cell>
          <cell r="CO494">
            <v>5.00076492708884</v>
          </cell>
          <cell r="CP494">
            <v>4.97085800122385</v>
          </cell>
          <cell r="CQ494">
            <v>4.96836394202303</v>
          </cell>
          <cell r="CR494">
            <v>4.74789006381532</v>
          </cell>
          <cell r="CS494">
            <v>4.89671236806169</v>
          </cell>
          <cell r="CT494">
            <v>4.89702149972165</v>
          </cell>
          <cell r="CU494">
            <v>4.82656403890177</v>
          </cell>
          <cell r="CV494">
            <v>4.92048441946983</v>
          </cell>
          <cell r="CW494">
            <v>4.8146156558403</v>
          </cell>
          <cell r="CX494">
            <v>4.85727956120313</v>
          </cell>
          <cell r="CY494">
            <v>4.81957393132524</v>
          </cell>
          <cell r="CZ494">
            <v>4.89226412583598</v>
          </cell>
          <cell r="DA494">
            <v>4.87139435008454</v>
          </cell>
        </row>
        <row r="495">
          <cell r="A495">
            <v>9343.17346495089</v>
          </cell>
          <cell r="B495">
            <v>8824.01320486764</v>
          </cell>
          <cell r="C495">
            <v>7663.98388010752</v>
          </cell>
          <cell r="D495">
            <v>7316.90480895087</v>
          </cell>
          <cell r="E495">
            <v>8043.91457424964</v>
          </cell>
          <cell r="F495">
            <v>7208.69052415477</v>
          </cell>
          <cell r="G495">
            <v>6764.92317456982</v>
          </cell>
          <cell r="H495">
            <v>7574.39482294152</v>
          </cell>
          <cell r="I495">
            <v>6966.84783244233</v>
          </cell>
          <cell r="J495">
            <v>8843.16905033578</v>
          </cell>
          <cell r="K495">
            <v>8590.18917656146</v>
          </cell>
          <cell r="L495">
            <v>8571.47251943266</v>
          </cell>
          <cell r="M495">
            <v>7514.25910943099</v>
          </cell>
          <cell r="N495">
            <v>7480.86750223561</v>
          </cell>
          <cell r="O495">
            <v>10366.4237521905</v>
          </cell>
        </row>
        <row r="495">
          <cell r="Z495">
            <v>7688.09702258816</v>
          </cell>
          <cell r="AA495">
            <v>7260.90229429109</v>
          </cell>
          <cell r="AB495">
            <v>6306.36387848848</v>
          </cell>
          <cell r="AC495">
            <v>6020.767385651</v>
          </cell>
          <cell r="AD495">
            <v>6618.99256395399</v>
          </cell>
          <cell r="AE495">
            <v>5931.72248844735</v>
          </cell>
          <cell r="AF495">
            <v>5566.56535507459</v>
          </cell>
          <cell r="AG495">
            <v>6232.64488287759</v>
          </cell>
          <cell r="AH495">
            <v>5732.72050212397</v>
          </cell>
          <cell r="AI495">
            <v>7276.66481856202</v>
          </cell>
          <cell r="AJ495">
            <v>7068.49852242772</v>
          </cell>
          <cell r="AK495">
            <v>7053.09738741887</v>
          </cell>
          <cell r="AL495">
            <v>6183.16178147465</v>
          </cell>
          <cell r="AM495">
            <v>6155.68525898244</v>
          </cell>
          <cell r="AN495">
            <v>8530.08583037388</v>
          </cell>
        </row>
        <row r="495"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5">
          <cell r="BX495">
            <v>4.36741762290287</v>
          </cell>
          <cell r="BY495">
            <v>3.94005814544004</v>
          </cell>
          <cell r="BZ495">
            <v>3.52073302155774</v>
          </cell>
          <cell r="CA495">
            <v>3.41794079059362</v>
          </cell>
          <cell r="CB495">
            <v>3.71569798726921</v>
          </cell>
          <cell r="CC495">
            <v>3.30854110032015</v>
          </cell>
          <cell r="CD495">
            <v>3.16501814664649</v>
          </cell>
          <cell r="CE495">
            <v>3.49471212437546</v>
          </cell>
          <cell r="CF495">
            <v>3.18328858979714</v>
          </cell>
          <cell r="CG495">
            <v>3.98502339969157</v>
          </cell>
          <cell r="CH495">
            <v>3.9032036508695</v>
          </cell>
          <cell r="CI495">
            <v>3.8810841719026</v>
          </cell>
          <cell r="CJ495">
            <v>3.46140503259559</v>
          </cell>
          <cell r="CK495">
            <v>3.55351362572038</v>
          </cell>
          <cell r="CL495">
            <v>4.7797056060572</v>
          </cell>
          <cell r="CM495">
            <v>4.82282239360021</v>
          </cell>
          <cell r="CN495">
            <v>5.0488805656537</v>
          </cell>
          <cell r="CO495">
            <v>4.9074181854574</v>
          </cell>
          <cell r="CP495">
            <v>4.82607924536567</v>
          </cell>
          <cell r="CQ495">
            <v>4.88043599472978</v>
          </cell>
          <cell r="CR495">
            <v>4.91192159810991</v>
          </cell>
          <cell r="CS495">
            <v>4.8185707885008</v>
          </cell>
          <cell r="CT495">
            <v>4.88616481055523</v>
          </cell>
          <cell r="CU495">
            <v>4.93391759006803</v>
          </cell>
          <cell r="CV495">
            <v>5.00274803846906</v>
          </cell>
          <cell r="CW495">
            <v>4.96150114334933</v>
          </cell>
          <cell r="CX495">
            <v>4.97890631333725</v>
          </cell>
          <cell r="CY495">
            <v>4.89401532175252</v>
          </cell>
          <cell r="CZ495">
            <v>4.7459762074448</v>
          </cell>
          <cell r="DA495">
            <v>4.88944301000287</v>
          </cell>
        </row>
        <row r="496">
          <cell r="A496">
            <v>10078.5336197759</v>
          </cell>
          <cell r="B496">
            <v>9419.1134710498</v>
          </cell>
          <cell r="C496">
            <v>8035.54189571908</v>
          </cell>
          <cell r="D496">
            <v>6656.62402874901</v>
          </cell>
          <cell r="E496">
            <v>6963.75330823826</v>
          </cell>
          <cell r="F496">
            <v>9233.20031815474</v>
          </cell>
          <cell r="G496">
            <v>7606.58564928678</v>
          </cell>
          <cell r="H496">
            <v>7550.94158763711</v>
          </cell>
          <cell r="I496">
            <v>7527.24694402809</v>
          </cell>
          <cell r="J496">
            <v>7177.90102242034</v>
          </cell>
          <cell r="K496">
            <v>8588.32292027832</v>
          </cell>
          <cell r="L496">
            <v>7148.17720306719</v>
          </cell>
          <cell r="M496">
            <v>8621.88347229118</v>
          </cell>
          <cell r="N496">
            <v>9288.89242061113</v>
          </cell>
          <cell r="O496">
            <v>8413.52631690091</v>
          </cell>
        </row>
        <row r="496">
          <cell r="Z496">
            <v>8293.1933785585</v>
          </cell>
          <cell r="AA496">
            <v>7750.58479903526</v>
          </cell>
          <cell r="AB496">
            <v>6612.10304562027</v>
          </cell>
          <cell r="AC496">
            <v>5477.45062937061</v>
          </cell>
          <cell r="AD496">
            <v>5730.17415077891</v>
          </cell>
          <cell r="AE496">
            <v>7597.60483322448</v>
          </cell>
          <cell r="AF496">
            <v>6259.13333427026</v>
          </cell>
          <cell r="AG496">
            <v>6213.34622068425</v>
          </cell>
          <cell r="AH496">
            <v>6193.84891394311</v>
          </cell>
          <cell r="AI496">
            <v>5906.38712702016</v>
          </cell>
          <cell r="AJ496">
            <v>7066.96286011473</v>
          </cell>
          <cell r="AK496">
            <v>5881.92866995243</v>
          </cell>
          <cell r="AL496">
            <v>7094.57840005674</v>
          </cell>
          <cell r="AM496">
            <v>7643.43147753144</v>
          </cell>
          <cell r="AN496">
            <v>6923.13022647846</v>
          </cell>
        </row>
        <row r="496"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6">
          <cell r="BX496">
            <v>4.62552787323834</v>
          </cell>
          <cell r="BY496">
            <v>4.27315099300832</v>
          </cell>
          <cell r="BZ496">
            <v>3.65969416505246</v>
          </cell>
          <cell r="CA496">
            <v>3.02487450848991</v>
          </cell>
          <cell r="CB496">
            <v>3.22751368285293</v>
          </cell>
          <cell r="CC496">
            <v>4.27637929382896</v>
          </cell>
          <cell r="CD496">
            <v>3.487308324645</v>
          </cell>
          <cell r="CE496">
            <v>3.51067441314251</v>
          </cell>
          <cell r="CF496">
            <v>3.55429879547241</v>
          </cell>
          <cell r="CG496">
            <v>3.45332143407574</v>
          </cell>
          <cell r="CH496">
            <v>3.99160861223161</v>
          </cell>
          <cell r="CI496">
            <v>3.25472314293248</v>
          </cell>
          <cell r="CJ496">
            <v>3.92577915459263</v>
          </cell>
          <cell r="CK496">
            <v>4.14496717398885</v>
          </cell>
          <cell r="CL496">
            <v>3.93515449427743</v>
          </cell>
          <cell r="CM496">
            <v>4.9121048174699</v>
          </cell>
          <cell r="CN496">
            <v>4.96927886147953</v>
          </cell>
          <cell r="CO496">
            <v>4.94996302775996</v>
          </cell>
          <cell r="CP496">
            <v>4.96110301797673</v>
          </cell>
          <cell r="CQ496">
            <v>4.86414894096773</v>
          </cell>
          <cell r="CR496">
            <v>4.86751858926592</v>
          </cell>
          <cell r="CS496">
            <v>4.91734854175697</v>
          </cell>
          <cell r="CT496">
            <v>4.84888780751428</v>
          </cell>
          <cell r="CU496">
            <v>4.77434511159064</v>
          </cell>
          <cell r="CV496">
            <v>4.68588946864491</v>
          </cell>
          <cell r="CW496">
            <v>4.85056125572431</v>
          </cell>
          <cell r="CX496">
            <v>4.95122698941558</v>
          </cell>
          <cell r="CY496">
            <v>4.95117028509028</v>
          </cell>
          <cell r="CZ496">
            <v>5.05212882963997</v>
          </cell>
          <cell r="DA496">
            <v>4.82000899840822</v>
          </cell>
        </row>
        <row r="497">
          <cell r="A497">
            <v>7855.33278932293</v>
          </cell>
          <cell r="B497">
            <v>6852.32153176516</v>
          </cell>
          <cell r="C497">
            <v>7901.11054835925</v>
          </cell>
          <cell r="D497">
            <v>7411.34842542347</v>
          </cell>
          <cell r="E497">
            <v>8407.4994140858</v>
          </cell>
          <cell r="F497">
            <v>6765.31710045391</v>
          </cell>
          <cell r="G497">
            <v>6903.52933987938</v>
          </cell>
          <cell r="H497">
            <v>7749.01131447513</v>
          </cell>
          <cell r="I497">
            <v>8072.21055883694</v>
          </cell>
          <cell r="J497">
            <v>8353.98390804791</v>
          </cell>
          <cell r="K497">
            <v>8021.87748667934</v>
          </cell>
          <cell r="L497">
            <v>7165.26393476626</v>
          </cell>
          <cell r="M497">
            <v>7941.14667445</v>
          </cell>
          <cell r="N497">
            <v>8698.2528709937</v>
          </cell>
          <cell r="O497">
            <v>8710.8096970455</v>
          </cell>
        </row>
        <row r="497">
          <cell r="Z497">
            <v>6463.81669521429</v>
          </cell>
          <cell r="AA497">
            <v>5638.48171756676</v>
          </cell>
          <cell r="AB497">
            <v>6501.48525122132</v>
          </cell>
          <cell r="AC497">
            <v>6098.48099006274</v>
          </cell>
          <cell r="AD497">
            <v>6918.17094644774</v>
          </cell>
          <cell r="AE497">
            <v>5566.88949980208</v>
          </cell>
          <cell r="AF497">
            <v>5680.6184282436</v>
          </cell>
          <cell r="AG497">
            <v>6376.32931019668</v>
          </cell>
          <cell r="AH497">
            <v>6642.27611698582</v>
          </cell>
          <cell r="AI497">
            <v>6874.13533005085</v>
          </cell>
          <cell r="AJ497">
            <v>6600.859189039</v>
          </cell>
          <cell r="AK497">
            <v>5895.98860917909</v>
          </cell>
          <cell r="AL497">
            <v>6534.42926354743</v>
          </cell>
          <cell r="AM497">
            <v>7157.41950527481</v>
          </cell>
          <cell r="AN497">
            <v>7167.75197928315</v>
          </cell>
        </row>
        <row r="497"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7">
          <cell r="BX497">
            <v>3.69606691715037</v>
          </cell>
          <cell r="BY497">
            <v>3.16806424653243</v>
          </cell>
          <cell r="BZ497">
            <v>3.59795117683165</v>
          </cell>
          <cell r="CA497">
            <v>3.27888027887344</v>
          </cell>
          <cell r="CB497">
            <v>3.79945632604154</v>
          </cell>
          <cell r="CC497">
            <v>3.09332869607813</v>
          </cell>
          <cell r="CD497">
            <v>3.17894062934736</v>
          </cell>
          <cell r="CE497">
            <v>3.57316774084585</v>
          </cell>
          <cell r="CF497">
            <v>3.7608810111243</v>
          </cell>
          <cell r="CG497">
            <v>3.80612721083708</v>
          </cell>
          <cell r="CH497">
            <v>3.82810177649239</v>
          </cell>
          <cell r="CI497">
            <v>3.3258831525229</v>
          </cell>
          <cell r="CJ497">
            <v>3.69267952965529</v>
          </cell>
          <cell r="CK497">
            <v>3.94831400223291</v>
          </cell>
          <cell r="CL497">
            <v>3.93897902361582</v>
          </cell>
          <cell r="CM497">
            <v>4.79133285007109</v>
          </cell>
          <cell r="CN497">
            <v>4.87613063198753</v>
          </cell>
          <cell r="CO497">
            <v>4.95067539387678</v>
          </cell>
          <cell r="CP497">
            <v>5.09569294240986</v>
          </cell>
          <cell r="CQ497">
            <v>4.98858030662337</v>
          </cell>
          <cell r="CR497">
            <v>4.93053068482156</v>
          </cell>
          <cell r="CS497">
            <v>4.89576244862638</v>
          </cell>
          <cell r="CT497">
            <v>4.88904989561628</v>
          </cell>
          <cell r="CU497">
            <v>4.83876429619481</v>
          </cell>
          <cell r="CV497">
            <v>4.948139259762</v>
          </cell>
          <cell r="CW497">
            <v>4.72415488910146</v>
          </cell>
          <cell r="CX497">
            <v>4.85687341046612</v>
          </cell>
          <cell r="CY497">
            <v>4.84811795438919</v>
          </cell>
          <cell r="CZ497">
            <v>4.96651697319728</v>
          </cell>
          <cell r="DA497">
            <v>4.98547378339265</v>
          </cell>
        </row>
        <row r="498">
          <cell r="A498">
            <v>9249.15069652034</v>
          </cell>
          <cell r="B498">
            <v>8784.93087267016</v>
          </cell>
          <cell r="C498">
            <v>6432.96125445641</v>
          </cell>
          <cell r="D498">
            <v>7728.56144135386</v>
          </cell>
          <cell r="E498">
            <v>8415.55334558143</v>
          </cell>
          <cell r="F498">
            <v>7408.90317107461</v>
          </cell>
          <cell r="G498">
            <v>6781.38695132617</v>
          </cell>
          <cell r="H498">
            <v>7029.12115638429</v>
          </cell>
          <cell r="I498">
            <v>8386.70723758862</v>
          </cell>
          <cell r="J498">
            <v>8299.5487548066</v>
          </cell>
          <cell r="K498">
            <v>8400.66096037081</v>
          </cell>
          <cell r="L498">
            <v>9003.01707216408</v>
          </cell>
          <cell r="M498">
            <v>8100.17370548141</v>
          </cell>
          <cell r="N498">
            <v>8480.36491271449</v>
          </cell>
          <cell r="O498">
            <v>9964.92982417206</v>
          </cell>
        </row>
        <row r="498">
          <cell r="Z498">
            <v>7610.72971599388</v>
          </cell>
          <cell r="AA498">
            <v>7228.74311808287</v>
          </cell>
          <cell r="AB498">
            <v>5293.40811795271</v>
          </cell>
          <cell r="AC498">
            <v>6359.50198602832</v>
          </cell>
          <cell r="AD498">
            <v>6924.798181507</v>
          </cell>
          <cell r="AE498">
            <v>6096.46889505567</v>
          </cell>
          <cell r="AF498">
            <v>5580.11269137696</v>
          </cell>
          <cell r="AG498">
            <v>5783.96255153907</v>
          </cell>
          <cell r="AH498">
            <v>6901.06195550149</v>
          </cell>
          <cell r="AI498">
            <v>6829.34297538372</v>
          </cell>
          <cell r="AJ498">
            <v>6912.54387596226</v>
          </cell>
          <cell r="AK498">
            <v>7408.19690509502</v>
          </cell>
          <cell r="AL498">
            <v>6665.28579193899</v>
          </cell>
          <cell r="AM498">
            <v>6978.12884246221</v>
          </cell>
          <cell r="AN498">
            <v>8199.71368389015</v>
          </cell>
        </row>
        <row r="498"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8">
          <cell r="BX498">
            <v>4.26213141940485</v>
          </cell>
          <cell r="BY498">
            <v>3.95971744652539</v>
          </cell>
          <cell r="BZ498">
            <v>3.00135004516684</v>
          </cell>
          <cell r="CA498">
            <v>3.61079833401707</v>
          </cell>
          <cell r="CB498">
            <v>3.80951424824494</v>
          </cell>
          <cell r="CC498">
            <v>3.39245205547456</v>
          </cell>
          <cell r="CD498">
            <v>3.1003271923093</v>
          </cell>
          <cell r="CE498">
            <v>3.21159397868143</v>
          </cell>
          <cell r="CF498">
            <v>3.93269636643484</v>
          </cell>
          <cell r="CG498">
            <v>3.85948606966997</v>
          </cell>
          <cell r="CH498">
            <v>3.93331689112388</v>
          </cell>
          <cell r="CI498">
            <v>4.20937056444953</v>
          </cell>
          <cell r="CJ498">
            <v>3.69490712371671</v>
          </cell>
          <cell r="CK498">
            <v>3.89712013807325</v>
          </cell>
          <cell r="CL498">
            <v>4.55046409190765</v>
          </cell>
          <cell r="CM498">
            <v>4.89222697250987</v>
          </cell>
          <cell r="CN498">
            <v>5.00156284720743</v>
          </cell>
          <cell r="CO498">
            <v>4.83198819735963</v>
          </cell>
          <cell r="CP498">
            <v>4.82532988571052</v>
          </cell>
          <cell r="CQ498">
            <v>4.9801755751638</v>
          </cell>
          <cell r="CR498">
            <v>4.92347547846638</v>
          </cell>
          <cell r="CS498">
            <v>4.93108598805272</v>
          </cell>
          <cell r="CT498">
            <v>4.93414573857455</v>
          </cell>
          <cell r="CU498">
            <v>4.80764780559668</v>
          </cell>
          <cell r="CV498">
            <v>4.84793269412717</v>
          </cell>
          <cell r="CW498">
            <v>4.81488700166439</v>
          </cell>
          <cell r="CX498">
            <v>4.82172561579331</v>
          </cell>
          <cell r="CY498">
            <v>4.94222353980243</v>
          </cell>
          <cell r="CZ498">
            <v>4.90571512678009</v>
          </cell>
          <cell r="DA498">
            <v>4.93685227335605</v>
          </cell>
        </row>
        <row r="499">
          <cell r="A499">
            <v>9818.26081344462</v>
          </cell>
          <cell r="B499">
            <v>8337.56367383539</v>
          </cell>
          <cell r="C499">
            <v>7708.29619660357</v>
          </cell>
          <cell r="D499">
            <v>7961.05775863133</v>
          </cell>
          <cell r="E499">
            <v>7408.53599408278</v>
          </cell>
          <cell r="F499">
            <v>7788.91137397172</v>
          </cell>
          <cell r="G499">
            <v>6729.3951002382</v>
          </cell>
          <cell r="H499">
            <v>8022.13129761547</v>
          </cell>
          <cell r="I499">
            <v>9380.41073573577</v>
          </cell>
          <cell r="J499">
            <v>8560.03915192083</v>
          </cell>
          <cell r="K499">
            <v>8698.16414837373</v>
          </cell>
          <cell r="L499">
            <v>7614.70440267006</v>
          </cell>
          <cell r="M499">
            <v>8837.89758298758</v>
          </cell>
          <cell r="N499">
            <v>9090.39203524506</v>
          </cell>
          <cell r="O499">
            <v>8317.55642340758</v>
          </cell>
        </row>
        <row r="499">
          <cell r="Z499">
            <v>8079.02604077728</v>
          </cell>
          <cell r="AA499">
            <v>6860.62382304169</v>
          </cell>
          <cell r="AB499">
            <v>6342.8265846338</v>
          </cell>
          <cell r="AC499">
            <v>6550.81324138807</v>
          </cell>
          <cell r="AD499">
            <v>6096.16676084526</v>
          </cell>
          <cell r="AE499">
            <v>6409.16135915387</v>
          </cell>
          <cell r="AF499">
            <v>5537.33082533886</v>
          </cell>
          <cell r="AG499">
            <v>6601.06803918073</v>
          </cell>
          <cell r="AH499">
            <v>7718.73797683401</v>
          </cell>
          <cell r="AI499">
            <v>7043.68935929486</v>
          </cell>
          <cell r="AJ499">
            <v>7157.34649923324</v>
          </cell>
          <cell r="AK499">
            <v>6265.81390848279</v>
          </cell>
          <cell r="AL499">
            <v>7272.32715400121</v>
          </cell>
          <cell r="AM499">
            <v>7480.09401757308</v>
          </cell>
          <cell r="AN499">
            <v>6844.16071411823</v>
          </cell>
        </row>
        <row r="499"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499">
          <cell r="BX499">
            <v>4.57564173551409</v>
          </cell>
          <cell r="BY499">
            <v>3.76905671393511</v>
          </cell>
          <cell r="BZ499">
            <v>3.45870309088895</v>
          </cell>
          <cell r="CA499">
            <v>3.58146900650184</v>
          </cell>
          <cell r="CB499">
            <v>3.40245929671194</v>
          </cell>
          <cell r="CC499">
            <v>3.523853123992</v>
          </cell>
          <cell r="CD499">
            <v>3.21507957708955</v>
          </cell>
          <cell r="CE499">
            <v>3.84584299354601</v>
          </cell>
          <cell r="CF499">
            <v>4.30891431726304</v>
          </cell>
          <cell r="CG499">
            <v>3.9303338512566</v>
          </cell>
          <cell r="CH499">
            <v>3.98709361317032</v>
          </cell>
          <cell r="CI499">
            <v>3.65991035361053</v>
          </cell>
          <cell r="CJ499">
            <v>4.07479979115524</v>
          </cell>
          <cell r="CK499">
            <v>4.17088670519596</v>
          </cell>
          <cell r="CL499">
            <v>3.83292604806357</v>
          </cell>
          <cell r="CM499">
            <v>4.83742373187592</v>
          </cell>
          <cell r="CN499">
            <v>4.98698509435394</v>
          </cell>
          <cell r="CO499">
            <v>5.02431305160748</v>
          </cell>
          <cell r="CP499">
            <v>5.01119331354468</v>
          </cell>
          <cell r="CQ499">
            <v>4.90875137233297</v>
          </cell>
          <cell r="CR499">
            <v>4.98299604768161</v>
          </cell>
          <cell r="CS499">
            <v>4.71862951467701</v>
          </cell>
          <cell r="CT499">
            <v>4.70251072285415</v>
          </cell>
          <cell r="CU499">
            <v>4.90778552942408</v>
          </cell>
          <cell r="CV499">
            <v>4.9099592545787</v>
          </cell>
          <cell r="CW499">
            <v>4.91816104499684</v>
          </cell>
          <cell r="CX499">
            <v>4.69044642882115</v>
          </cell>
          <cell r="CY499">
            <v>4.88961053419419</v>
          </cell>
          <cell r="CZ499">
            <v>4.91344160506529</v>
          </cell>
          <cell r="DA499">
            <v>4.89211766911934</v>
          </cell>
        </row>
        <row r="500">
          <cell r="A500">
            <v>8102.90637053222</v>
          </cell>
          <cell r="B500">
            <v>8618.49134823725</v>
          </cell>
          <cell r="C500">
            <v>6595.56568955483</v>
          </cell>
          <cell r="D500">
            <v>8259.63962373916</v>
          </cell>
          <cell r="E500">
            <v>6287.73449353352</v>
          </cell>
          <cell r="F500">
            <v>7934.81733660942</v>
          </cell>
          <cell r="G500">
            <v>7431.66147298197</v>
          </cell>
          <cell r="H500">
            <v>8140.54486053314</v>
          </cell>
          <cell r="I500">
            <v>8151.13853199119</v>
          </cell>
          <cell r="J500">
            <v>7821.67430395036</v>
          </cell>
          <cell r="K500">
            <v>8593.96736257438</v>
          </cell>
          <cell r="L500">
            <v>8907.29556532095</v>
          </cell>
          <cell r="M500">
            <v>9102.21036136203</v>
          </cell>
          <cell r="N500">
            <v>8994.75245674533</v>
          </cell>
          <cell r="O500">
            <v>8239.41673622222</v>
          </cell>
        </row>
        <row r="500">
          <cell r="Z500">
            <v>6667.53438489509</v>
          </cell>
          <cell r="AA500">
            <v>7091.7871665495</v>
          </cell>
          <cell r="AB500">
            <v>5427.20833883369</v>
          </cell>
          <cell r="AC500">
            <v>6796.50346181965</v>
          </cell>
          <cell r="AD500">
            <v>5173.9072403933</v>
          </cell>
          <cell r="AE500">
            <v>6529.22112269575</v>
          </cell>
          <cell r="AF500">
            <v>6115.19572633945</v>
          </cell>
          <cell r="AG500">
            <v>6698.5054852387</v>
          </cell>
          <cell r="AH500">
            <v>6707.22256346703</v>
          </cell>
          <cell r="AI500">
            <v>6436.12057010772</v>
          </cell>
          <cell r="AJ500">
            <v>7071.60742977549</v>
          </cell>
          <cell r="AK500">
            <v>7329.4317794641</v>
          </cell>
          <cell r="AL500">
            <v>7489.81881163504</v>
          </cell>
          <cell r="AM500">
            <v>7401.39630726473</v>
          </cell>
          <cell r="AN500">
            <v>6779.86291437714</v>
          </cell>
        </row>
        <row r="500"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0">
          <cell r="BX500">
            <v>3.70867304378355</v>
          </cell>
          <cell r="BY500">
            <v>3.82543397331604</v>
          </cell>
          <cell r="BZ500">
            <v>3.04843742259975</v>
          </cell>
          <cell r="CA500">
            <v>3.70679292343276</v>
          </cell>
          <cell r="CB500">
            <v>2.89938781886574</v>
          </cell>
          <cell r="CC500">
            <v>3.61891385530198</v>
          </cell>
          <cell r="CD500">
            <v>3.41502128903616</v>
          </cell>
          <cell r="CE500">
            <v>3.75265960725814</v>
          </cell>
          <cell r="CF500">
            <v>3.74747861650884</v>
          </cell>
          <cell r="CG500">
            <v>3.64078894109309</v>
          </cell>
          <cell r="CH500">
            <v>3.99585668379043</v>
          </cell>
          <cell r="CI500">
            <v>4.07350618287032</v>
          </cell>
          <cell r="CJ500">
            <v>4.16478342006063</v>
          </cell>
          <cell r="CK500">
            <v>4.19704109951041</v>
          </cell>
          <cell r="CL500">
            <v>3.79744816350152</v>
          </cell>
          <cell r="CM500">
            <v>4.92554001854724</v>
          </cell>
          <cell r="CN500">
            <v>5.07904567599038</v>
          </cell>
          <cell r="CO500">
            <v>4.8776018270139</v>
          </cell>
          <cell r="CP500">
            <v>5.02336057456344</v>
          </cell>
          <cell r="CQ500">
            <v>4.88899354464076</v>
          </cell>
          <cell r="CR500">
            <v>4.94299609322665</v>
          </cell>
          <cell r="CS500">
            <v>4.90596089338268</v>
          </cell>
          <cell r="CT500">
            <v>4.89041686250372</v>
          </cell>
          <cell r="CU500">
            <v>4.90355092293919</v>
          </cell>
          <cell r="CV500">
            <v>4.84323791537801</v>
          </cell>
          <cell r="CW500">
            <v>4.84858904211587</v>
          </cell>
          <cell r="CX500">
            <v>4.92957027944927</v>
          </cell>
          <cell r="CY500">
            <v>4.92703928849857</v>
          </cell>
          <cell r="CZ500">
            <v>4.83145092490531</v>
          </cell>
          <cell r="DA500">
            <v>4.8914339548422</v>
          </cell>
        </row>
        <row r="501">
          <cell r="A501">
            <v>8093.99159951956</v>
          </cell>
          <cell r="B501">
            <v>8040.2000406758</v>
          </cell>
          <cell r="C501">
            <v>7530.27701043491</v>
          </cell>
          <cell r="D501">
            <v>7688.00463879659</v>
          </cell>
          <cell r="E501">
            <v>7613.39260753579</v>
          </cell>
          <cell r="F501">
            <v>7742.20634010248</v>
          </cell>
          <cell r="G501">
            <v>7320.90892300021</v>
          </cell>
          <cell r="H501">
            <v>6709.09708702877</v>
          </cell>
          <cell r="I501">
            <v>6660.86161848949</v>
          </cell>
          <cell r="J501">
            <v>7850.49874211961</v>
          </cell>
          <cell r="K501">
            <v>8709.52515622522</v>
          </cell>
          <cell r="L501">
            <v>8094.24129666986</v>
          </cell>
          <cell r="M501">
            <v>8682.10464738354</v>
          </cell>
          <cell r="N501">
            <v>9574.74238345812</v>
          </cell>
          <cell r="O501">
            <v>9420.82315267353</v>
          </cell>
        </row>
        <row r="501">
          <cell r="Z501">
            <v>6660.19880189038</v>
          </cell>
          <cell r="AA501">
            <v>6615.93603347037</v>
          </cell>
          <cell r="AB501">
            <v>6196.3422257293</v>
          </cell>
          <cell r="AC501">
            <v>6326.12953135262</v>
          </cell>
          <cell r="AD501">
            <v>6264.73448848659</v>
          </cell>
          <cell r="AE501">
            <v>6370.72978842719</v>
          </cell>
          <cell r="AF501">
            <v>6024.06219949731</v>
          </cell>
          <cell r="AG501">
            <v>5520.62846018367</v>
          </cell>
          <cell r="AH501">
            <v>5480.93756035707</v>
          </cell>
          <cell r="AI501">
            <v>6459.83896494413</v>
          </cell>
          <cell r="AJ501">
            <v>7166.69498569389</v>
          </cell>
          <cell r="AK501">
            <v>6660.40426697406</v>
          </cell>
          <cell r="AL501">
            <v>7144.13182413274</v>
          </cell>
          <cell r="AM501">
            <v>7878.64516124554</v>
          </cell>
          <cell r="AN501">
            <v>7751.99162277137</v>
          </cell>
        </row>
        <row r="501"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1">
          <cell r="BX501">
            <v>3.72547636188938</v>
          </cell>
          <cell r="BY501">
            <v>3.75959904109746</v>
          </cell>
          <cell r="BZ501">
            <v>3.49761244706752</v>
          </cell>
          <cell r="CA501">
            <v>3.6019190781954</v>
          </cell>
          <cell r="CB501">
            <v>3.42223860311981</v>
          </cell>
          <cell r="CC501">
            <v>3.56748384358958</v>
          </cell>
          <cell r="CD501">
            <v>3.35635758224313</v>
          </cell>
          <cell r="CE501">
            <v>3.1665687834603</v>
          </cell>
          <cell r="CF501">
            <v>3.08572472771656</v>
          </cell>
          <cell r="CG501">
            <v>3.62228381450495</v>
          </cell>
          <cell r="CH501">
            <v>3.95232850384946</v>
          </cell>
          <cell r="CI501">
            <v>3.81071743928561</v>
          </cell>
          <cell r="CJ501">
            <v>4.08545483540552</v>
          </cell>
          <cell r="CK501">
            <v>4.45066701378468</v>
          </cell>
          <cell r="CL501">
            <v>4.26598353204534</v>
          </cell>
          <cell r="CM501">
            <v>4.89792934719496</v>
          </cell>
          <cell r="CN501">
            <v>4.82121948334232</v>
          </cell>
          <cell r="CO501">
            <v>4.85367670872871</v>
          </cell>
          <cell r="CP501">
            <v>4.81184095296684</v>
          </cell>
          <cell r="CQ501">
            <v>5.01533005828205</v>
          </cell>
          <cell r="CR501">
            <v>4.89253910602348</v>
          </cell>
          <cell r="CS501">
            <v>4.91731872847486</v>
          </cell>
          <cell r="CT501">
            <v>4.77646642604341</v>
          </cell>
          <cell r="CU501">
            <v>4.86636644992037</v>
          </cell>
          <cell r="CV501">
            <v>4.88592000278454</v>
          </cell>
          <cell r="CW501">
            <v>4.96790202626104</v>
          </cell>
          <cell r="CX501">
            <v>4.78851639197827</v>
          </cell>
          <cell r="CY501">
            <v>4.79088980059444</v>
          </cell>
          <cell r="CZ501">
            <v>4.84990882086605</v>
          </cell>
          <cell r="DA501">
            <v>4.97853145787683</v>
          </cell>
        </row>
        <row r="502">
          <cell r="A502">
            <v>9387.34635764927</v>
          </cell>
          <cell r="B502">
            <v>7716.30116722093</v>
          </cell>
          <cell r="C502">
            <v>7634.8025241665</v>
          </cell>
          <cell r="D502">
            <v>7353.81949009591</v>
          </cell>
          <cell r="E502">
            <v>7371.81076569413</v>
          </cell>
          <cell r="F502">
            <v>7836.25479358468</v>
          </cell>
          <cell r="G502">
            <v>8765.55366336418</v>
          </cell>
          <cell r="H502">
            <v>7459.69760875773</v>
          </cell>
          <cell r="I502">
            <v>9104.19033080935</v>
          </cell>
          <cell r="J502">
            <v>8287.39513784958</v>
          </cell>
          <cell r="K502">
            <v>7284.30756663916</v>
          </cell>
          <cell r="L502">
            <v>8835.32821596997</v>
          </cell>
          <cell r="M502">
            <v>8875.83324028296</v>
          </cell>
          <cell r="N502">
            <v>9823.99103973722</v>
          </cell>
          <cell r="O502">
            <v>9247.63714552311</v>
          </cell>
        </row>
        <row r="502">
          <cell r="Z502">
            <v>7724.44500286569</v>
          </cell>
          <cell r="AA502">
            <v>6349.41353188465</v>
          </cell>
          <cell r="AB502">
            <v>6282.35179131415</v>
          </cell>
          <cell r="AC502">
            <v>6051.14289470749</v>
          </cell>
          <cell r="AD502">
            <v>6065.9471443426</v>
          </cell>
          <cell r="AE502">
            <v>6448.11823014968</v>
          </cell>
          <cell r="AF502">
            <v>7212.79844299681</v>
          </cell>
          <cell r="AG502">
            <v>6138.26546092065</v>
          </cell>
          <cell r="AH502">
            <v>7491.44804363741</v>
          </cell>
          <cell r="AI502">
            <v>6819.34228485908</v>
          </cell>
          <cell r="AJ502">
            <v>5993.94451197736</v>
          </cell>
          <cell r="AK502">
            <v>7270.21293199815</v>
          </cell>
          <cell r="AL502">
            <v>7303.54278057569</v>
          </cell>
          <cell r="AM502">
            <v>8083.74119841234</v>
          </cell>
          <cell r="AN502">
            <v>7609.48427974473</v>
          </cell>
        </row>
        <row r="502"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2">
          <cell r="BX502">
            <v>4.33556385683367</v>
          </cell>
          <cell r="BY502">
            <v>3.62437196050148</v>
          </cell>
          <cell r="BZ502">
            <v>3.44544275147433</v>
          </cell>
          <cell r="CA502">
            <v>3.41847631897106</v>
          </cell>
          <cell r="CB502">
            <v>3.40197204958907</v>
          </cell>
          <cell r="CC502">
            <v>3.65687228169885</v>
          </cell>
          <cell r="CD502">
            <v>3.97788438091323</v>
          </cell>
          <cell r="CE502">
            <v>3.49830742477434</v>
          </cell>
          <cell r="CF502">
            <v>4.19719496974476</v>
          </cell>
          <cell r="CG502">
            <v>3.78781100453213</v>
          </cell>
          <cell r="CH502">
            <v>3.34764144853895</v>
          </cell>
          <cell r="CI502">
            <v>4.04141610659794</v>
          </cell>
          <cell r="CJ502">
            <v>4.15532710647813</v>
          </cell>
          <cell r="CK502">
            <v>4.61980721033825</v>
          </cell>
          <cell r="CL502">
            <v>4.19193154912643</v>
          </cell>
          <cell r="CM502">
            <v>4.88122507714727</v>
          </cell>
          <cell r="CN502">
            <v>4.79963251608585</v>
          </cell>
          <cell r="CO502">
            <v>4.99556195167197</v>
          </cell>
          <cell r="CP502">
            <v>4.84966755280029</v>
          </cell>
          <cell r="CQ502">
            <v>4.88511752299051</v>
          </cell>
          <cell r="CR502">
            <v>4.83092544174631</v>
          </cell>
          <cell r="CS502">
            <v>4.96773906236866</v>
          </cell>
          <cell r="CT502">
            <v>4.8072292124077</v>
          </cell>
          <cell r="CU502">
            <v>4.89005522402401</v>
          </cell>
          <cell r="CV502">
            <v>4.93243446550124</v>
          </cell>
          <cell r="CW502">
            <v>4.90547331268302</v>
          </cell>
          <cell r="CX502">
            <v>4.92856738062609</v>
          </cell>
          <cell r="CY502">
            <v>4.81543467828503</v>
          </cell>
          <cell r="CZ502">
            <v>4.7939741101041</v>
          </cell>
          <cell r="DA502">
            <v>4.97334030672126</v>
          </cell>
        </row>
        <row r="503">
          <cell r="A503">
            <v>10148.7312164932</v>
          </cell>
          <cell r="B503">
            <v>7438.00325153597</v>
          </cell>
          <cell r="C503">
            <v>8052.14717908599</v>
          </cell>
          <cell r="D503">
            <v>8274.23791070949</v>
          </cell>
          <cell r="E503">
            <v>6042.35323389003</v>
          </cell>
          <cell r="F503">
            <v>7788.62091900803</v>
          </cell>
          <cell r="G503">
            <v>8287.05009316162</v>
          </cell>
          <cell r="H503">
            <v>6768.58729266047</v>
          </cell>
          <cell r="I503">
            <v>8039.82388714393</v>
          </cell>
          <cell r="J503">
            <v>8147.52679064188</v>
          </cell>
          <cell r="K503">
            <v>8860.76231030222</v>
          </cell>
          <cell r="L503">
            <v>9473.95886782228</v>
          </cell>
          <cell r="M503">
            <v>8141.72879817066</v>
          </cell>
          <cell r="N503">
            <v>9152.4378066153</v>
          </cell>
          <cell r="O503">
            <v>10330.6085197001</v>
          </cell>
        </row>
        <row r="503">
          <cell r="Z503">
            <v>8350.95597242865</v>
          </cell>
          <cell r="AA503">
            <v>6120.41410412103</v>
          </cell>
          <cell r="AB503">
            <v>6625.7668216479</v>
          </cell>
          <cell r="AC503">
            <v>6808.51576652667</v>
          </cell>
          <cell r="AD503">
            <v>4971.99351817237</v>
          </cell>
          <cell r="AE503">
            <v>6408.92235621232</v>
          </cell>
          <cell r="AF503">
            <v>6819.05836237299</v>
          </cell>
          <cell r="AG503">
            <v>5569.58040081776</v>
          </cell>
          <cell r="AH503">
            <v>6615.62651284986</v>
          </cell>
          <cell r="AI503">
            <v>6704.25061629961</v>
          </cell>
          <cell r="AJ503">
            <v>7291.14155819154</v>
          </cell>
          <cell r="AK503">
            <v>7795.71472552233</v>
          </cell>
          <cell r="AL503">
            <v>6699.47969678043</v>
          </cell>
          <cell r="AM503">
            <v>7531.14882372916</v>
          </cell>
          <cell r="AN503">
            <v>8500.61501049607</v>
          </cell>
        </row>
        <row r="503"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3">
          <cell r="BX503">
            <v>4.63484596397869</v>
          </cell>
          <cell r="BY503">
            <v>3.34485619891661</v>
          </cell>
          <cell r="BZ503">
            <v>3.70362789856468</v>
          </cell>
          <cell r="CA503">
            <v>3.81232475082792</v>
          </cell>
          <cell r="CB503">
            <v>2.84462704866894</v>
          </cell>
          <cell r="CC503">
            <v>3.55260427621368</v>
          </cell>
          <cell r="CD503">
            <v>3.77239859719831</v>
          </cell>
          <cell r="CE503">
            <v>3.14931756978313</v>
          </cell>
          <cell r="CF503">
            <v>3.76699994317248</v>
          </cell>
          <cell r="CG503">
            <v>3.75454113756379</v>
          </cell>
          <cell r="CH503">
            <v>4.10830855548748</v>
          </cell>
          <cell r="CI503">
            <v>4.32769288688763</v>
          </cell>
          <cell r="CJ503">
            <v>3.79361380973942</v>
          </cell>
          <cell r="CK503">
            <v>4.25897271503772</v>
          </cell>
          <cell r="CL503">
            <v>4.75062408493626</v>
          </cell>
          <cell r="CM503">
            <v>4.9363736376842</v>
          </cell>
          <cell r="CN503">
            <v>5.01314759807637</v>
          </cell>
          <cell r="CO503">
            <v>4.90135248731899</v>
          </cell>
          <cell r="CP503">
            <v>4.89293779325772</v>
          </cell>
          <cell r="CQ503">
            <v>4.78864182078325</v>
          </cell>
          <cell r="CR503">
            <v>4.94248444850629</v>
          </cell>
          <cell r="CS503">
            <v>4.9523800829555</v>
          </cell>
          <cell r="CT503">
            <v>4.84521616118023</v>
          </cell>
          <cell r="CU503">
            <v>4.81152227720228</v>
          </cell>
          <cell r="CV503">
            <v>4.89215838492277</v>
          </cell>
          <cell r="CW503">
            <v>4.86227605025761</v>
          </cell>
          <cell r="CX503">
            <v>4.93522139715369</v>
          </cell>
          <cell r="CY503">
            <v>4.83832562190869</v>
          </cell>
          <cell r="CZ503">
            <v>4.84466227635608</v>
          </cell>
          <cell r="DA503">
            <v>4.90237825109927</v>
          </cell>
        </row>
        <row r="504">
          <cell r="A504">
            <v>9327.18440232947</v>
          </cell>
          <cell r="B504">
            <v>8622.64954087321</v>
          </cell>
          <cell r="C504">
            <v>7474.4778864553</v>
          </cell>
          <cell r="D504">
            <v>6916.8456453278</v>
          </cell>
          <cell r="E504">
            <v>7229.38950688631</v>
          </cell>
          <cell r="F504">
            <v>9647.01364997716</v>
          </cell>
          <cell r="G504">
            <v>8312.59541840575</v>
          </cell>
          <cell r="H504">
            <v>7751.17132403759</v>
          </cell>
          <cell r="I504">
            <v>8124.30887118181</v>
          </cell>
          <cell r="J504">
            <v>8420.96917385346</v>
          </cell>
          <cell r="K504">
            <v>8471.41033717743</v>
          </cell>
          <cell r="L504">
            <v>7615.69000425779</v>
          </cell>
          <cell r="M504">
            <v>9441.67707614354</v>
          </cell>
          <cell r="N504">
            <v>8570.08166121296</v>
          </cell>
          <cell r="O504">
            <v>7512.92499993477</v>
          </cell>
        </row>
        <row r="504">
          <cell r="Z504">
            <v>7674.94030820253</v>
          </cell>
          <cell r="AA504">
            <v>7095.20876506139</v>
          </cell>
          <cell r="AB504">
            <v>6150.42751799751</v>
          </cell>
          <cell r="AC504">
            <v>5691.57584529831</v>
          </cell>
          <cell r="AD504">
            <v>5948.75479423788</v>
          </cell>
          <cell r="AE504">
            <v>7938.11408912406</v>
          </cell>
          <cell r="AF504">
            <v>6840.07851571673</v>
          </cell>
          <cell r="AG504">
            <v>6378.10668949379</v>
          </cell>
          <cell r="AH504">
            <v>6685.14558542961</v>
          </cell>
          <cell r="AI504">
            <v>6929.25463448514</v>
          </cell>
          <cell r="AJ504">
            <v>6970.76050602028</v>
          </cell>
          <cell r="AK504">
            <v>6266.62491778926</v>
          </cell>
          <cell r="AL504">
            <v>7769.15142265525</v>
          </cell>
          <cell r="AM504">
            <v>7051.95290979809</v>
          </cell>
          <cell r="AN504">
            <v>6182.06399994633</v>
          </cell>
        </row>
        <row r="504"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4">
          <cell r="BX504">
            <v>4.38164992684997</v>
          </cell>
          <cell r="BY504">
            <v>4.05360141095849</v>
          </cell>
          <cell r="BZ504">
            <v>3.32120671587568</v>
          </cell>
          <cell r="CA504">
            <v>3.29547427803013</v>
          </cell>
          <cell r="CB504">
            <v>3.41106590632309</v>
          </cell>
          <cell r="CC504">
            <v>4.38807913281854</v>
          </cell>
          <cell r="CD504">
            <v>3.73280900539173</v>
          </cell>
          <cell r="CE504">
            <v>3.67875449156127</v>
          </cell>
          <cell r="CF504">
            <v>3.79884066310616</v>
          </cell>
          <cell r="CG504">
            <v>3.89686932810041</v>
          </cell>
          <cell r="CH504">
            <v>3.76839496357638</v>
          </cell>
          <cell r="CI504">
            <v>3.52713213008867</v>
          </cell>
          <cell r="CJ504">
            <v>4.38221077186806</v>
          </cell>
          <cell r="CK504">
            <v>3.89151858792079</v>
          </cell>
          <cell r="CL504">
            <v>3.46393094613206</v>
          </cell>
          <cell r="CM504">
            <v>4.79893055633032</v>
          </cell>
          <cell r="CN504">
            <v>4.79547102754226</v>
          </cell>
          <cell r="CO504">
            <v>5.07360360020085</v>
          </cell>
          <cell r="CP504">
            <v>4.73174941289187</v>
          </cell>
          <cell r="CQ504">
            <v>4.77796641518015</v>
          </cell>
          <cell r="CR504">
            <v>4.95621366893008</v>
          </cell>
          <cell r="CS504">
            <v>5.02033217126343</v>
          </cell>
          <cell r="CT504">
            <v>4.75004921986697</v>
          </cell>
          <cell r="CU504">
            <v>4.82133076420361</v>
          </cell>
          <cell r="CV504">
            <v>4.87166945416058</v>
          </cell>
          <cell r="CW504">
            <v>5.06793321127142</v>
          </cell>
          <cell r="CX504">
            <v>4.86764735710988</v>
          </cell>
          <cell r="CY504">
            <v>4.85721647623204</v>
          </cell>
          <cell r="CZ504">
            <v>4.96475051948202</v>
          </cell>
          <cell r="DA504">
            <v>4.88957831639258</v>
          </cell>
        </row>
        <row r="505">
          <cell r="A505">
            <v>11509.158080849</v>
          </cell>
          <cell r="B505">
            <v>8206.9139354991</v>
          </cell>
          <cell r="C505">
            <v>8978.22685657038</v>
          </cell>
          <cell r="D505">
            <v>7577.91460552183</v>
          </cell>
          <cell r="E505">
            <v>6512.09166335173</v>
          </cell>
          <cell r="F505">
            <v>7417.31678708351</v>
          </cell>
          <cell r="G505">
            <v>6418.96282375207</v>
          </cell>
          <cell r="H505">
            <v>8023.10013208144</v>
          </cell>
          <cell r="I505">
            <v>8332.7586418189</v>
          </cell>
          <cell r="J505">
            <v>8869.56433510051</v>
          </cell>
          <cell r="K505">
            <v>8551.4824541767</v>
          </cell>
          <cell r="L505">
            <v>8009.55454191979</v>
          </cell>
          <cell r="M505">
            <v>8942.6170914953</v>
          </cell>
          <cell r="N505">
            <v>10124.8784214767</v>
          </cell>
          <cell r="O505">
            <v>8671.27414963299</v>
          </cell>
        </row>
        <row r="505">
          <cell r="Z505">
            <v>9470.3929350986</v>
          </cell>
          <cell r="AA505">
            <v>6753.11775263926</v>
          </cell>
          <cell r="AB505">
            <v>7387.79809912077</v>
          </cell>
          <cell r="AC505">
            <v>6235.54116111511</v>
          </cell>
          <cell r="AD505">
            <v>5358.52114012942</v>
          </cell>
          <cell r="AE505">
            <v>6103.39209908586</v>
          </cell>
          <cell r="AF505">
            <v>5281.88940925885</v>
          </cell>
          <cell r="AG505">
            <v>6601.8652515413</v>
          </cell>
          <cell r="AH505">
            <v>6856.66996812526</v>
          </cell>
          <cell r="AI505">
            <v>7298.38436716841</v>
          </cell>
          <cell r="AJ505">
            <v>7036.64841943682</v>
          </cell>
          <cell r="AK505">
            <v>6590.71916592257</v>
          </cell>
          <cell r="AL505">
            <v>7358.49634957327</v>
          </cell>
          <cell r="AM505">
            <v>8331.32852967225</v>
          </cell>
          <cell r="AN505">
            <v>7135.219871698</v>
          </cell>
        </row>
        <row r="505"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5">
          <cell r="BX505">
            <v>5.18654585089381</v>
          </cell>
          <cell r="BY505">
            <v>3.75345422077295</v>
          </cell>
          <cell r="BZ505">
            <v>4.08950876791163</v>
          </cell>
          <cell r="CA505">
            <v>3.43660255061647</v>
          </cell>
          <cell r="CB505">
            <v>3.18067990067208</v>
          </cell>
          <cell r="CC505">
            <v>3.43700542260353</v>
          </cell>
          <cell r="CD505">
            <v>2.96479268565559</v>
          </cell>
          <cell r="CE505">
            <v>3.6052895258304</v>
          </cell>
          <cell r="CF505">
            <v>3.87459721286549</v>
          </cell>
          <cell r="CG505">
            <v>4.11095847203667</v>
          </cell>
          <cell r="CH505">
            <v>3.86593676613049</v>
          </cell>
          <cell r="CI505">
            <v>3.65370780642138</v>
          </cell>
          <cell r="CJ505">
            <v>4.22334727264777</v>
          </cell>
          <cell r="CK505">
            <v>4.68915050890532</v>
          </cell>
          <cell r="CL505">
            <v>3.93181344541483</v>
          </cell>
          <cell r="CM505">
            <v>5.00261306077095</v>
          </cell>
          <cell r="CN505">
            <v>4.92924420673345</v>
          </cell>
          <cell r="CO505">
            <v>4.94938240410066</v>
          </cell>
          <cell r="CP505">
            <v>4.97109402742818</v>
          </cell>
          <cell r="CQ505">
            <v>4.61564203077114</v>
          </cell>
          <cell r="CR505">
            <v>4.86517189624033</v>
          </cell>
          <cell r="CS505">
            <v>4.88092471301429</v>
          </cell>
          <cell r="CT505">
            <v>5.0168792074615</v>
          </cell>
          <cell r="CU505">
            <v>4.84834839362645</v>
          </cell>
          <cell r="CV505">
            <v>4.86396876657678</v>
          </cell>
          <cell r="CW505">
            <v>4.98675741136634</v>
          </cell>
          <cell r="CX505">
            <v>4.94203855229181</v>
          </cell>
          <cell r="CY505">
            <v>4.77352741082891</v>
          </cell>
          <cell r="CZ505">
            <v>4.86773831895386</v>
          </cell>
          <cell r="DA505">
            <v>4.971890926435</v>
          </cell>
        </row>
        <row r="506">
          <cell r="A506">
            <v>9825.9184451515</v>
          </cell>
          <cell r="B506">
            <v>7885.11198418422</v>
          </cell>
          <cell r="C506">
            <v>6634.2253112302</v>
          </cell>
          <cell r="D506">
            <v>7108.53373874419</v>
          </cell>
          <cell r="E506">
            <v>8097.95337533172</v>
          </cell>
          <cell r="F506">
            <v>6701.80813999224</v>
          </cell>
          <cell r="G506">
            <v>7665.18174293666</v>
          </cell>
          <cell r="H506">
            <v>6572.12346473594</v>
          </cell>
          <cell r="I506">
            <v>7220.14806337451</v>
          </cell>
          <cell r="J506">
            <v>8501.14897999622</v>
          </cell>
          <cell r="K506">
            <v>8264.85000107447</v>
          </cell>
          <cell r="L506">
            <v>8819.17724522602</v>
          </cell>
          <cell r="M506">
            <v>9455.4013601043</v>
          </cell>
          <cell r="N506">
            <v>9135.27008408477</v>
          </cell>
          <cell r="O506">
            <v>9919.00633129811</v>
          </cell>
        </row>
        <row r="506">
          <cell r="Z506">
            <v>8085.32717772467</v>
          </cell>
          <cell r="AA506">
            <v>6488.32071841445</v>
          </cell>
          <cell r="AB506">
            <v>5459.01968466942</v>
          </cell>
          <cell r="AC506">
            <v>5849.30776216665</v>
          </cell>
          <cell r="AD506">
            <v>6663.45877741582</v>
          </cell>
          <cell r="AE506">
            <v>5514.63069805076</v>
          </cell>
          <cell r="AF506">
            <v>6307.34954847359</v>
          </cell>
          <cell r="AG506">
            <v>5407.918736697</v>
          </cell>
          <cell r="AH506">
            <v>5941.15040643388</v>
          </cell>
          <cell r="AI506">
            <v>6995.23116068261</v>
          </cell>
          <cell r="AJ506">
            <v>6800.79085802699</v>
          </cell>
          <cell r="AK506">
            <v>7256.92299035741</v>
          </cell>
          <cell r="AL506">
            <v>7780.44454774297</v>
          </cell>
          <cell r="AM506">
            <v>7517.02224061832</v>
          </cell>
          <cell r="AN506">
            <v>8161.92520975388</v>
          </cell>
        </row>
        <row r="506"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6">
          <cell r="BX506">
            <v>4.54073242801458</v>
          </cell>
          <cell r="BY506">
            <v>3.61271402557711</v>
          </cell>
          <cell r="BZ506">
            <v>3.00202856213572</v>
          </cell>
          <cell r="CA506">
            <v>3.21218033840915</v>
          </cell>
          <cell r="CB506">
            <v>3.68640483359955</v>
          </cell>
          <cell r="CC506">
            <v>3.01885415946512</v>
          </cell>
          <cell r="CD506">
            <v>3.58036538318245</v>
          </cell>
          <cell r="CE506">
            <v>2.99548860468438</v>
          </cell>
          <cell r="CF506">
            <v>3.34285910898183</v>
          </cell>
          <cell r="CG506">
            <v>3.85970578117312</v>
          </cell>
          <cell r="CH506">
            <v>3.77533555874265</v>
          </cell>
          <cell r="CI506">
            <v>4.0153812575261</v>
          </cell>
          <cell r="CJ506">
            <v>4.26012279927293</v>
          </cell>
          <cell r="CK506">
            <v>4.277879856071</v>
          </cell>
          <cell r="CL506">
            <v>4.53592059142673</v>
          </cell>
          <cell r="CM506">
            <v>4.87841590756767</v>
          </cell>
          <cell r="CN506">
            <v>4.92046174164071</v>
          </cell>
          <cell r="CO506">
            <v>4.98203731396965</v>
          </cell>
          <cell r="CP506">
            <v>4.98897914498833</v>
          </cell>
          <cell r="CQ506">
            <v>4.95226440638884</v>
          </cell>
          <cell r="CR506">
            <v>5.00473903569113</v>
          </cell>
          <cell r="CS506">
            <v>4.82643749238956</v>
          </cell>
          <cell r="CT506">
            <v>4.94617662501146</v>
          </cell>
          <cell r="CU506">
            <v>4.86922238435182</v>
          </cell>
          <cell r="CV506">
            <v>4.96540875526462</v>
          </cell>
          <cell r="CW506">
            <v>4.9352708999534</v>
          </cell>
          <cell r="CX506">
            <v>4.95145529661339</v>
          </cell>
          <cell r="CY506">
            <v>5.00367886949421</v>
          </cell>
          <cell r="CZ506">
            <v>4.8142028701248</v>
          </cell>
          <cell r="DA506">
            <v>4.92985679094505</v>
          </cell>
        </row>
        <row r="507">
          <cell r="A507">
            <v>10047.7005935788</v>
          </cell>
          <cell r="B507">
            <v>6441.62002991407</v>
          </cell>
          <cell r="C507">
            <v>7118.85702637872</v>
          </cell>
          <cell r="D507">
            <v>7866.67949206016</v>
          </cell>
          <cell r="E507">
            <v>8317.00778414607</v>
          </cell>
          <cell r="F507">
            <v>8038.45782491364</v>
          </cell>
          <cell r="G507">
            <v>7535.50832351267</v>
          </cell>
          <cell r="H507">
            <v>7981.60712091285</v>
          </cell>
          <cell r="I507">
            <v>7369.16983089731</v>
          </cell>
          <cell r="J507">
            <v>8331.72306134566</v>
          </cell>
          <cell r="K507">
            <v>8804.59691804111</v>
          </cell>
          <cell r="L507">
            <v>7774.41216386565</v>
          </cell>
          <cell r="M507">
            <v>8374.04401673179</v>
          </cell>
          <cell r="N507">
            <v>8663.3749318147</v>
          </cell>
          <cell r="O507">
            <v>9913.19249128205</v>
          </cell>
        </row>
        <row r="507">
          <cell r="Z507">
            <v>8267.82220271628</v>
          </cell>
          <cell r="AA507">
            <v>5300.53305318643</v>
          </cell>
          <cell r="AB507">
            <v>5857.80235313449</v>
          </cell>
          <cell r="AC507">
            <v>6473.1534106095</v>
          </cell>
          <cell r="AD507">
            <v>6843.70926238305</v>
          </cell>
          <cell r="AE507">
            <v>6614.50243878608</v>
          </cell>
          <cell r="AF507">
            <v>6200.64684906185</v>
          </cell>
          <cell r="AG507">
            <v>6567.72243092258</v>
          </cell>
          <cell r="AH507">
            <v>6063.77403228121</v>
          </cell>
          <cell r="AI507">
            <v>6855.81783333586</v>
          </cell>
          <cell r="AJ507">
            <v>7244.92546398812</v>
          </cell>
          <cell r="AK507">
            <v>6397.23058055231</v>
          </cell>
          <cell r="AL507">
            <v>6890.64193376788</v>
          </cell>
          <cell r="AM507">
            <v>7128.71994389324</v>
          </cell>
          <cell r="AN507">
            <v>8157.14124996923</v>
          </cell>
        </row>
        <row r="507"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7">
          <cell r="BX507">
            <v>4.59582872902189</v>
          </cell>
          <cell r="BY507">
            <v>2.95553761331608</v>
          </cell>
          <cell r="BZ507">
            <v>3.36414864225171</v>
          </cell>
          <cell r="CA507">
            <v>3.59531535243699</v>
          </cell>
          <cell r="CB507">
            <v>3.8608473854086</v>
          </cell>
          <cell r="CC507">
            <v>3.64953048784375</v>
          </cell>
          <cell r="CD507">
            <v>3.58452886647194</v>
          </cell>
          <cell r="CE507">
            <v>3.64143239936815</v>
          </cell>
          <cell r="CF507">
            <v>3.48052737135066</v>
          </cell>
          <cell r="CG507">
            <v>3.78227105740893</v>
          </cell>
          <cell r="CH507">
            <v>3.98934703384728</v>
          </cell>
          <cell r="CI507">
            <v>3.57132037576981</v>
          </cell>
          <cell r="CJ507">
            <v>3.83035217485771</v>
          </cell>
          <cell r="CK507">
            <v>4.02874548805076</v>
          </cell>
          <cell r="CL507">
            <v>4.58602922338568</v>
          </cell>
          <cell r="CM507">
            <v>4.92872319972106</v>
          </cell>
          <cell r="CN507">
            <v>4.91349130508977</v>
          </cell>
          <cell r="CO507">
            <v>4.77053046011951</v>
          </cell>
          <cell r="CP507">
            <v>4.9327152530198</v>
          </cell>
          <cell r="CQ507">
            <v>4.85641790995223</v>
          </cell>
          <cell r="CR507">
            <v>4.96554955498724</v>
          </cell>
          <cell r="CS507">
            <v>4.73927653867494</v>
          </cell>
          <cell r="CT507">
            <v>4.94139616263139</v>
          </cell>
          <cell r="CU507">
            <v>4.77315009134652</v>
          </cell>
          <cell r="CV507">
            <v>4.96608050348248</v>
          </cell>
          <cell r="CW507">
            <v>4.9755287499015</v>
          </cell>
          <cell r="CX507">
            <v>4.90761323002922</v>
          </cell>
          <cell r="CY507">
            <v>4.92865151547589</v>
          </cell>
          <cell r="CZ507">
            <v>4.84784646492024</v>
          </cell>
          <cell r="DA507">
            <v>4.87313340214559</v>
          </cell>
        </row>
        <row r="508">
          <cell r="A508">
            <v>9738.99445623179</v>
          </cell>
          <cell r="B508">
            <v>7459.32427801319</v>
          </cell>
          <cell r="C508">
            <v>7225.85289432749</v>
          </cell>
          <cell r="D508">
            <v>8004.37563766465</v>
          </cell>
          <cell r="E508">
            <v>8012.90710904633</v>
          </cell>
          <cell r="F508">
            <v>8479.40970978933</v>
          </cell>
          <cell r="G508">
            <v>7731.70455819616</v>
          </cell>
          <cell r="H508">
            <v>6867.20373892774</v>
          </cell>
          <cell r="I508">
            <v>8446.82023902869</v>
          </cell>
          <cell r="J508">
            <v>7553.0969462355</v>
          </cell>
          <cell r="K508">
            <v>9342.69632559881</v>
          </cell>
          <cell r="L508">
            <v>9018.8462681189</v>
          </cell>
          <cell r="M508">
            <v>9165.62676828009</v>
          </cell>
          <cell r="N508">
            <v>9286.09578226687</v>
          </cell>
          <cell r="O508">
            <v>9246.07348527094</v>
          </cell>
        </row>
        <row r="508">
          <cell r="Z508">
            <v>8013.80115255645</v>
          </cell>
          <cell r="AA508">
            <v>6137.95826305085</v>
          </cell>
          <cell r="AB508">
            <v>5945.84466733233</v>
          </cell>
          <cell r="AC508">
            <v>6586.45766756406</v>
          </cell>
          <cell r="AD508">
            <v>6593.47784972955</v>
          </cell>
          <cell r="AE508">
            <v>6977.34284691237</v>
          </cell>
          <cell r="AF508">
            <v>6362.08832217284</v>
          </cell>
          <cell r="AG508">
            <v>5650.72764803197</v>
          </cell>
          <cell r="AH508">
            <v>6950.52636811503</v>
          </cell>
          <cell r="AI508">
            <v>6215.11977290235</v>
          </cell>
          <cell r="AJ508">
            <v>7687.70440506416</v>
          </cell>
          <cell r="AK508">
            <v>7421.22207205213</v>
          </cell>
          <cell r="AL508">
            <v>7542.0014550419</v>
          </cell>
          <cell r="AM508">
            <v>7641.13024369389</v>
          </cell>
          <cell r="AN508">
            <v>7608.19761073723</v>
          </cell>
        </row>
        <row r="508"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8">
          <cell r="BX508">
            <v>4.38859694501602</v>
          </cell>
          <cell r="BY508">
            <v>3.38165540518476</v>
          </cell>
          <cell r="BZ508">
            <v>3.39169475394281</v>
          </cell>
          <cell r="CA508">
            <v>3.64123059316499</v>
          </cell>
          <cell r="CB508">
            <v>3.75895312830464</v>
          </cell>
          <cell r="CC508">
            <v>3.90809482730257</v>
          </cell>
          <cell r="CD508">
            <v>3.57584067976008</v>
          </cell>
          <cell r="CE508">
            <v>3.2366368842975</v>
          </cell>
          <cell r="CF508">
            <v>3.89939864275026</v>
          </cell>
          <cell r="CG508">
            <v>3.47443448452527</v>
          </cell>
          <cell r="CH508">
            <v>4.42816694652976</v>
          </cell>
          <cell r="CI508">
            <v>4.24423266524118</v>
          </cell>
          <cell r="CJ508">
            <v>4.34874381379691</v>
          </cell>
          <cell r="CK508">
            <v>4.27671557907559</v>
          </cell>
          <cell r="CL508">
            <v>4.25331475637542</v>
          </cell>
          <cell r="CM508">
            <v>5.00287902286842</v>
          </cell>
          <cell r="CN508">
            <v>4.97280828276462</v>
          </cell>
          <cell r="CO508">
            <v>4.80290432121424</v>
          </cell>
          <cell r="CP508">
            <v>4.95576674930949</v>
          </cell>
          <cell r="CQ508">
            <v>4.80567920359218</v>
          </cell>
          <cell r="CR508">
            <v>4.89138791265054</v>
          </cell>
          <cell r="CS508">
            <v>4.87448421947775</v>
          </cell>
          <cell r="CT508">
            <v>4.7831888977582</v>
          </cell>
          <cell r="CU508">
            <v>4.88345505023947</v>
          </cell>
          <cell r="CV508">
            <v>4.90086242266229</v>
          </cell>
          <cell r="CW508">
            <v>4.75641594000804</v>
          </cell>
          <cell r="CX508">
            <v>4.79052796337235</v>
          </cell>
          <cell r="CY508">
            <v>4.7514911362427</v>
          </cell>
          <cell r="CZ508">
            <v>4.89501885741616</v>
          </cell>
          <cell r="DA508">
            <v>4.90073700388013</v>
          </cell>
        </row>
        <row r="509">
          <cell r="A509">
            <v>8598.24704488916</v>
          </cell>
          <cell r="B509">
            <v>8652.01148290193</v>
          </cell>
          <cell r="C509">
            <v>7875.29978043199</v>
          </cell>
          <cell r="D509">
            <v>8610.37858137461</v>
          </cell>
          <cell r="E509">
            <v>7979.03522582393</v>
          </cell>
          <cell r="F509">
            <v>7697.03235909036</v>
          </cell>
          <cell r="G509">
            <v>7467.51431693045</v>
          </cell>
          <cell r="H509">
            <v>6637.18265394213</v>
          </cell>
          <cell r="I509">
            <v>7948.29426603002</v>
          </cell>
          <cell r="J509">
            <v>8369.25299237166</v>
          </cell>
          <cell r="K509">
            <v>8084.85618666173</v>
          </cell>
          <cell r="L509">
            <v>9426.32703379753</v>
          </cell>
          <cell r="M509">
            <v>10589.7684355095</v>
          </cell>
          <cell r="N509">
            <v>10375.0174489767</v>
          </cell>
          <cell r="O509">
            <v>9591.62187048009</v>
          </cell>
        </row>
        <row r="509">
          <cell r="Z509">
            <v>7075.12899693736</v>
          </cell>
          <cell r="AA509">
            <v>7119.36944878787</v>
          </cell>
          <cell r="AB509">
            <v>6480.24667646975</v>
          </cell>
          <cell r="AC509">
            <v>7085.11151838825</v>
          </cell>
          <cell r="AD509">
            <v>6565.60612867797</v>
          </cell>
          <cell r="AE509">
            <v>6333.55805548007</v>
          </cell>
          <cell r="AF509">
            <v>6144.6974950742</v>
          </cell>
          <cell r="AG509">
            <v>5461.45315524381</v>
          </cell>
          <cell r="AH509">
            <v>6540.31071033328</v>
          </cell>
          <cell r="AI509">
            <v>6886.69960515154</v>
          </cell>
          <cell r="AJ509">
            <v>6652.68166216737</v>
          </cell>
          <cell r="AK509">
            <v>7756.52053066768</v>
          </cell>
          <cell r="AL509">
            <v>8713.86659836213</v>
          </cell>
          <cell r="AM509">
            <v>8537.15721515793</v>
          </cell>
          <cell r="AN509">
            <v>7892.53456770933</v>
          </cell>
        </row>
        <row r="509"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09">
          <cell r="BX509">
            <v>3.94842469942067</v>
          </cell>
          <cell r="BY509">
            <v>3.96469557197562</v>
          </cell>
          <cell r="BZ509">
            <v>3.6288942726166</v>
          </cell>
          <cell r="CA509">
            <v>4.03516262295919</v>
          </cell>
          <cell r="CB509">
            <v>3.72787155553659</v>
          </cell>
          <cell r="CC509">
            <v>3.51721485188586</v>
          </cell>
          <cell r="CD509">
            <v>3.41206164454744</v>
          </cell>
          <cell r="CE509">
            <v>3.09849157364265</v>
          </cell>
          <cell r="CF509">
            <v>3.81613156161076</v>
          </cell>
          <cell r="CG509">
            <v>3.86552271644764</v>
          </cell>
          <cell r="CH509">
            <v>3.81502494310165</v>
          </cell>
          <cell r="CI509">
            <v>4.33810681599582</v>
          </cell>
          <cell r="CJ509">
            <v>4.7459813878241</v>
          </cell>
          <cell r="CK509">
            <v>4.74435942192864</v>
          </cell>
          <cell r="CL509">
            <v>4.52523107637376</v>
          </cell>
          <cell r="CM509">
            <v>4.90927813893638</v>
          </cell>
          <cell r="CN509">
            <v>4.9197022629865</v>
          </cell>
          <cell r="CO509">
            <v>4.89242704518841</v>
          </cell>
          <cell r="CP509">
            <v>4.81052840931232</v>
          </cell>
          <cell r="CQ509">
            <v>4.82526335159335</v>
          </cell>
          <cell r="CR509">
            <v>4.93350977445306</v>
          </cell>
          <cell r="CS509">
            <v>4.9339048972459</v>
          </cell>
          <cell r="CT509">
            <v>4.82908699320479</v>
          </cell>
          <cell r="CU509">
            <v>4.69550359862379</v>
          </cell>
          <cell r="CV509">
            <v>4.88101391069802</v>
          </cell>
          <cell r="CW509">
            <v>4.77756380984762</v>
          </cell>
          <cell r="CX509">
            <v>4.89862100710706</v>
          </cell>
          <cell r="CY509">
            <v>5.03027828555092</v>
          </cell>
          <cell r="CZ509">
            <v>4.92995360221726</v>
          </cell>
          <cell r="DA509">
            <v>4.77840402232309</v>
          </cell>
        </row>
        <row r="510">
          <cell r="A510">
            <v>10511.5549387454</v>
          </cell>
          <cell r="B510">
            <v>7342.73254543095</v>
          </cell>
          <cell r="C510">
            <v>6564.01510869684</v>
          </cell>
          <cell r="D510">
            <v>7201.97562227409</v>
          </cell>
          <cell r="E510">
            <v>7867.70228517896</v>
          </cell>
          <cell r="F510">
            <v>6642.52887283613</v>
          </cell>
          <cell r="G510">
            <v>7616.31082496693</v>
          </cell>
          <cell r="H510">
            <v>8069.33477891154</v>
          </cell>
          <cell r="I510">
            <v>8668.25161358044</v>
          </cell>
          <cell r="J510">
            <v>6422.60107588901</v>
          </cell>
          <cell r="K510">
            <v>8127.8197322523</v>
          </cell>
          <cell r="L510">
            <v>9543.21966518208</v>
          </cell>
          <cell r="M510">
            <v>9638.52140457185</v>
          </cell>
          <cell r="N510">
            <v>8730.78973514981</v>
          </cell>
          <cell r="O510">
            <v>9930.67386070069</v>
          </cell>
        </row>
        <row r="510">
          <cell r="Z510">
            <v>8649.50806388194</v>
          </cell>
          <cell r="AA510">
            <v>6042.01992309747</v>
          </cell>
          <cell r="AB510">
            <v>5401.2467180134</v>
          </cell>
          <cell r="AC510">
            <v>5926.19708347125</v>
          </cell>
          <cell r="AD510">
            <v>6473.99502323297</v>
          </cell>
          <cell r="AE510">
            <v>5465.85232964801</v>
          </cell>
          <cell r="AF510">
            <v>6267.13576454421</v>
          </cell>
          <cell r="AG510">
            <v>6639.90976093292</v>
          </cell>
          <cell r="AH510">
            <v>7132.73275631762</v>
          </cell>
          <cell r="AI510">
            <v>5284.88317101724</v>
          </cell>
          <cell r="AJ510">
            <v>6688.03452253903</v>
          </cell>
          <cell r="AK510">
            <v>7852.70646734982</v>
          </cell>
          <cell r="AL510">
            <v>7931.12618433341</v>
          </cell>
          <cell r="AM510">
            <v>7184.19269635185</v>
          </cell>
          <cell r="AN510">
            <v>8171.52591966228</v>
          </cell>
        </row>
        <row r="510"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0">
          <cell r="BX510">
            <v>4.85413563938787</v>
          </cell>
          <cell r="BY510">
            <v>3.40136687310413</v>
          </cell>
          <cell r="BZ510">
            <v>3.04601505045301</v>
          </cell>
          <cell r="CA510">
            <v>3.3823067197043</v>
          </cell>
          <cell r="CB510">
            <v>3.61803680171038</v>
          </cell>
          <cell r="CC510">
            <v>3.05008184669342</v>
          </cell>
          <cell r="CD510">
            <v>3.40173808382698</v>
          </cell>
          <cell r="CE510">
            <v>3.85747365333629</v>
          </cell>
          <cell r="CF510">
            <v>4.00978706904334</v>
          </cell>
          <cell r="CG510">
            <v>2.95831558409145</v>
          </cell>
          <cell r="CH510">
            <v>3.70732109721161</v>
          </cell>
          <cell r="CI510">
            <v>4.42778923015125</v>
          </cell>
          <cell r="CJ510">
            <v>4.43103983089125</v>
          </cell>
          <cell r="CK510">
            <v>4.0353497641666</v>
          </cell>
          <cell r="CL510">
            <v>4.4932992691726</v>
          </cell>
          <cell r="CM510">
            <v>4.88187478209574</v>
          </cell>
          <cell r="CN510">
            <v>4.86671384150221</v>
          </cell>
          <cell r="CO510">
            <v>4.85812971000735</v>
          </cell>
          <cell r="CP510">
            <v>4.800320532282</v>
          </cell>
          <cell r="CQ510">
            <v>4.90237486197122</v>
          </cell>
          <cell r="CR510">
            <v>4.90968395018018</v>
          </cell>
          <cell r="CS510">
            <v>5.04748882725191</v>
          </cell>
          <cell r="CT510">
            <v>4.71591907720831</v>
          </cell>
          <cell r="CU510">
            <v>4.87350905234344</v>
          </cell>
          <cell r="CV510">
            <v>4.89438383560301</v>
          </cell>
          <cell r="CW510">
            <v>4.94248590102248</v>
          </cell>
          <cell r="CX510">
            <v>4.85891788787205</v>
          </cell>
          <cell r="CY510">
            <v>4.90384055731217</v>
          </cell>
          <cell r="CZ510">
            <v>4.87757465060712</v>
          </cell>
          <cell r="DA510">
            <v>4.98247299022497</v>
          </cell>
        </row>
        <row r="511">
          <cell r="A511">
            <v>9869.65483769377</v>
          </cell>
          <cell r="B511">
            <v>8028.93418642329</v>
          </cell>
          <cell r="C511">
            <v>7066.82678448508</v>
          </cell>
          <cell r="D511">
            <v>6604.81048092539</v>
          </cell>
          <cell r="E511">
            <v>7167.95416467532</v>
          </cell>
          <cell r="F511">
            <v>6781.71554842824</v>
          </cell>
          <cell r="G511">
            <v>7959.23268685959</v>
          </cell>
          <cell r="H511">
            <v>9720.40932246528</v>
          </cell>
          <cell r="I511">
            <v>8733.91643617261</v>
          </cell>
          <cell r="J511">
            <v>7583.08997115381</v>
          </cell>
          <cell r="K511">
            <v>8683.88350951243</v>
          </cell>
          <cell r="L511">
            <v>8383.75742184355</v>
          </cell>
          <cell r="M511">
            <v>9151.4048510288</v>
          </cell>
          <cell r="N511">
            <v>8507.04823288627</v>
          </cell>
          <cell r="O511">
            <v>9801.39476284306</v>
          </cell>
        </row>
        <row r="511">
          <cell r="Z511">
            <v>8121.31598073087</v>
          </cell>
          <cell r="AA511">
            <v>6606.6658448283</v>
          </cell>
          <cell r="AB511">
            <v>5814.98889694772</v>
          </cell>
          <cell r="AC511">
            <v>5434.81548144718</v>
          </cell>
          <cell r="AD511">
            <v>5898.20228407569</v>
          </cell>
          <cell r="AE511">
            <v>5580.38307984952</v>
          </cell>
          <cell r="AF511">
            <v>6549.31146804446</v>
          </cell>
          <cell r="AG511">
            <v>7998.50824248572</v>
          </cell>
          <cell r="AH511">
            <v>7186.76552462203</v>
          </cell>
          <cell r="AI511">
            <v>6239.79974769228</v>
          </cell>
          <cell r="AJ511">
            <v>7145.59557354165</v>
          </cell>
          <cell r="AK511">
            <v>6898.63467854555</v>
          </cell>
          <cell r="AL511">
            <v>7530.29884884655</v>
          </cell>
          <cell r="AM511">
            <v>7000.08540306071</v>
          </cell>
          <cell r="AN511">
            <v>8065.14769056801</v>
          </cell>
        </row>
        <row r="511"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1">
          <cell r="BX511">
            <v>4.52719621460126</v>
          </cell>
          <cell r="BY511">
            <v>3.62478633349987</v>
          </cell>
          <cell r="BZ511">
            <v>3.28278657512231</v>
          </cell>
          <cell r="CA511">
            <v>3.10462327184944</v>
          </cell>
          <cell r="CB511">
            <v>3.31472309527848</v>
          </cell>
          <cell r="CC511">
            <v>3.05640980307455</v>
          </cell>
          <cell r="CD511">
            <v>3.61862473970611</v>
          </cell>
          <cell r="CE511">
            <v>4.37872466726485</v>
          </cell>
          <cell r="CF511">
            <v>4.03116085156733</v>
          </cell>
          <cell r="CG511">
            <v>3.39641424138155</v>
          </cell>
          <cell r="CH511">
            <v>4.00900227465217</v>
          </cell>
          <cell r="CI511">
            <v>3.86366359235938</v>
          </cell>
          <cell r="CJ511">
            <v>4.19959715886881</v>
          </cell>
          <cell r="CK511">
            <v>3.94854831570881</v>
          </cell>
          <cell r="CL511">
            <v>4.50774602462807</v>
          </cell>
          <cell r="CM511">
            <v>4.91478162518419</v>
          </cell>
          <cell r="CN511">
            <v>4.9935231222073</v>
          </cell>
          <cell r="CO511">
            <v>4.85303447708908</v>
          </cell>
          <cell r="CP511">
            <v>4.7960425870777</v>
          </cell>
          <cell r="CQ511">
            <v>4.87505527552326</v>
          </cell>
          <cell r="CR511">
            <v>5.00218287198645</v>
          </cell>
          <cell r="CS511">
            <v>4.95860178416568</v>
          </cell>
          <cell r="CT511">
            <v>5.00458989260404</v>
          </cell>
          <cell r="CU511">
            <v>4.8843916890473</v>
          </cell>
          <cell r="CV511">
            <v>5.03335004494197</v>
          </cell>
          <cell r="CW511">
            <v>4.88325344634165</v>
          </cell>
          <cell r="CX511">
            <v>4.8918257323679</v>
          </cell>
          <cell r="CY511">
            <v>4.91260351167149</v>
          </cell>
          <cell r="CZ511">
            <v>4.85705495776017</v>
          </cell>
          <cell r="DA511">
            <v>4.90185004255541</v>
          </cell>
        </row>
        <row r="512">
          <cell r="A512">
            <v>9526.1496128306</v>
          </cell>
          <cell r="B512">
            <v>8687.25152076499</v>
          </cell>
          <cell r="C512">
            <v>7097.58690311981</v>
          </cell>
          <cell r="D512">
            <v>7164.64651953768</v>
          </cell>
          <cell r="E512">
            <v>7519.89865154409</v>
          </cell>
          <cell r="F512">
            <v>6958.10374404437</v>
          </cell>
          <cell r="G512">
            <v>7904.0040303915</v>
          </cell>
          <cell r="H512">
            <v>7459.87233882769</v>
          </cell>
          <cell r="I512">
            <v>6914.96379671157</v>
          </cell>
          <cell r="J512">
            <v>8699.48812620074</v>
          </cell>
          <cell r="K512">
            <v>7644.76593668436</v>
          </cell>
          <cell r="L512">
            <v>8894.49199411744</v>
          </cell>
          <cell r="M512">
            <v>9783.95583600016</v>
          </cell>
          <cell r="N512">
            <v>8494.90490877088</v>
          </cell>
          <cell r="O512">
            <v>9240.0805598117</v>
          </cell>
        </row>
        <row r="512">
          <cell r="Z512">
            <v>7838.66025284347</v>
          </cell>
          <cell r="AA512">
            <v>7148.36696565804</v>
          </cell>
          <cell r="AB512">
            <v>5840.30008028144</v>
          </cell>
          <cell r="AC512">
            <v>5895.48056464815</v>
          </cell>
          <cell r="AD512">
            <v>6187.80231898485</v>
          </cell>
          <cell r="AE512">
            <v>5725.52536652794</v>
          </cell>
          <cell r="AF512">
            <v>6503.86617357929</v>
          </cell>
          <cell r="AG512">
            <v>6138.40923880678</v>
          </cell>
          <cell r="AH512">
            <v>5690.02735272266</v>
          </cell>
          <cell r="AI512">
            <v>7158.43594384518</v>
          </cell>
          <cell r="AJ512">
            <v>6290.5502564717</v>
          </cell>
          <cell r="AK512">
            <v>7318.89626944521</v>
          </cell>
          <cell r="AL512">
            <v>8050.79794505156</v>
          </cell>
          <cell r="AM512">
            <v>6990.09318207432</v>
          </cell>
          <cell r="AN512">
            <v>7603.26628921649</v>
          </cell>
        </row>
        <row r="512"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2">
          <cell r="BX512">
            <v>4.38978863402759</v>
          </cell>
          <cell r="BY512">
            <v>3.97728758829254</v>
          </cell>
          <cell r="BZ512">
            <v>3.31924976791421</v>
          </cell>
          <cell r="CA512">
            <v>3.28150324733559</v>
          </cell>
          <cell r="CB512">
            <v>3.47939682958503</v>
          </cell>
          <cell r="CC512">
            <v>3.2485278735059</v>
          </cell>
          <cell r="CD512">
            <v>3.66477409790267</v>
          </cell>
          <cell r="CE512">
            <v>3.40728102787545</v>
          </cell>
          <cell r="CF512">
            <v>3.18126886452533</v>
          </cell>
          <cell r="CG512">
            <v>3.9391279774297</v>
          </cell>
          <cell r="CH512">
            <v>3.56231091731499</v>
          </cell>
          <cell r="CI512">
            <v>4.085260262923</v>
          </cell>
          <cell r="CJ512">
            <v>4.46272284381354</v>
          </cell>
          <cell r="CK512">
            <v>3.84338703395974</v>
          </cell>
          <cell r="CL512">
            <v>4.28533359066833</v>
          </cell>
          <cell r="CM512">
            <v>4.89221311207774</v>
          </cell>
          <cell r="CN512">
            <v>4.92410131136829</v>
          </cell>
          <cell r="CO512">
            <v>4.82061407141777</v>
          </cell>
          <cell r="CP512">
            <v>4.92213486611534</v>
          </cell>
          <cell r="CQ512">
            <v>4.87236262376368</v>
          </cell>
          <cell r="CR512">
            <v>4.82876289753693</v>
          </cell>
          <cell r="CS512">
            <v>4.86218548768433</v>
          </cell>
          <cell r="CT512">
            <v>4.9357711972649</v>
          </cell>
          <cell r="CU512">
            <v>4.90028246549435</v>
          </cell>
          <cell r="CV512">
            <v>4.9788058126524</v>
          </cell>
          <cell r="CW512">
            <v>4.83797867854164</v>
          </cell>
          <cell r="CX512">
            <v>4.90832145584593</v>
          </cell>
          <cell r="CY512">
            <v>4.94249395342815</v>
          </cell>
          <cell r="CZ512">
            <v>4.9828289619665</v>
          </cell>
          <cell r="DA512">
            <v>4.86096732146117</v>
          </cell>
        </row>
        <row r="513">
          <cell r="A513">
            <v>9236.90351224218</v>
          </cell>
          <cell r="B513">
            <v>6977.04622044648</v>
          </cell>
          <cell r="C513">
            <v>7180.62665214456</v>
          </cell>
          <cell r="D513">
            <v>7484.1662335494</v>
          </cell>
          <cell r="E513">
            <v>6933.81374645942</v>
          </cell>
          <cell r="F513">
            <v>7336.9930220564</v>
          </cell>
          <cell r="G513">
            <v>7872.81869660722</v>
          </cell>
          <cell r="H513">
            <v>7882.77491039324</v>
          </cell>
          <cell r="I513">
            <v>8722.78347046827</v>
          </cell>
          <cell r="J513">
            <v>7839.61579411401</v>
          </cell>
          <cell r="K513">
            <v>7547.24758945665</v>
          </cell>
          <cell r="L513">
            <v>7967.01805676319</v>
          </cell>
          <cell r="M513">
            <v>8172.73095034815</v>
          </cell>
          <cell r="N513">
            <v>7610.94468078156</v>
          </cell>
          <cell r="O513">
            <v>8759.80496732954</v>
          </cell>
        </row>
        <row r="513">
          <cell r="Z513">
            <v>7600.65203293071</v>
          </cell>
          <cell r="AA513">
            <v>5741.11231853882</v>
          </cell>
          <cell r="AB513">
            <v>5908.62993090752</v>
          </cell>
          <cell r="AC513">
            <v>6158.39964360636</v>
          </cell>
          <cell r="AD513">
            <v>5705.53816851518</v>
          </cell>
          <cell r="AE513">
            <v>6037.29711529212</v>
          </cell>
          <cell r="AF513">
            <v>6478.20509892251</v>
          </cell>
          <cell r="AG513">
            <v>6486.39764055216</v>
          </cell>
          <cell r="AH513">
            <v>7177.60468427103</v>
          </cell>
          <cell r="AI513">
            <v>6450.88385344238</v>
          </cell>
          <cell r="AJ513">
            <v>6210.30658789575</v>
          </cell>
          <cell r="AK513">
            <v>6555.71771527943</v>
          </cell>
          <cell r="AL513">
            <v>6724.99003914362</v>
          </cell>
          <cell r="AM513">
            <v>6262.72019447168</v>
          </cell>
          <cell r="AN513">
            <v>7208.06808740259</v>
          </cell>
        </row>
        <row r="513"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3">
          <cell r="BX513">
            <v>4.28847211227165</v>
          </cell>
          <cell r="BY513">
            <v>3.14154632680649</v>
          </cell>
          <cell r="BZ513">
            <v>3.3278810774763</v>
          </cell>
          <cell r="CA513">
            <v>3.4641297121549</v>
          </cell>
          <cell r="CB513">
            <v>3.16888664214421</v>
          </cell>
          <cell r="CC513">
            <v>3.44132050780588</v>
          </cell>
          <cell r="CD513">
            <v>3.67957078660421</v>
          </cell>
          <cell r="CE513">
            <v>3.46282352832117</v>
          </cell>
          <cell r="CF513">
            <v>4.20726433828782</v>
          </cell>
          <cell r="CG513">
            <v>3.61211426687814</v>
          </cell>
          <cell r="CH513">
            <v>3.49155233345709</v>
          </cell>
          <cell r="CI513">
            <v>3.76553695202346</v>
          </cell>
          <cell r="CJ513">
            <v>3.72974518382524</v>
          </cell>
          <cell r="CK513">
            <v>3.46942521955021</v>
          </cell>
          <cell r="CL513">
            <v>4.05966743406318</v>
          </cell>
          <cell r="CM513">
            <v>4.85573967945885</v>
          </cell>
          <cell r="CN513">
            <v>5.00679385533718</v>
          </cell>
          <cell r="CO513">
            <v>4.86436469065235</v>
          </cell>
          <cell r="CP513">
            <v>4.87058199105563</v>
          </cell>
          <cell r="CQ513">
            <v>4.93284020093963</v>
          </cell>
          <cell r="CR513">
            <v>4.80645147825599</v>
          </cell>
          <cell r="CS513">
            <v>4.82352647894439</v>
          </cell>
          <cell r="CT513">
            <v>5.1319255210457</v>
          </cell>
          <cell r="CU513">
            <v>4.6739802367323</v>
          </cell>
          <cell r="CV513">
            <v>4.8928835267074</v>
          </cell>
          <cell r="CW513">
            <v>4.87305844851194</v>
          </cell>
          <cell r="CX513">
            <v>4.76980326621648</v>
          </cell>
          <cell r="CY513">
            <v>4.93991662597516</v>
          </cell>
          <cell r="CZ513">
            <v>4.94552740967421</v>
          </cell>
          <cell r="DA513">
            <v>4.86447032104382</v>
          </cell>
        </row>
        <row r="514">
          <cell r="A514">
            <v>8995.38437561636</v>
          </cell>
          <cell r="B514">
            <v>8379.11602426645</v>
          </cell>
          <cell r="C514">
            <v>7150.09393039918</v>
          </cell>
          <cell r="D514">
            <v>7558.80939338584</v>
          </cell>
          <cell r="E514">
            <v>7829.72209192012</v>
          </cell>
          <cell r="F514">
            <v>7510.33221907619</v>
          </cell>
          <cell r="G514">
            <v>7922.76502286717</v>
          </cell>
          <cell r="H514">
            <v>8636.49112673537</v>
          </cell>
          <cell r="I514">
            <v>7159.5897307892</v>
          </cell>
          <cell r="J514">
            <v>7649.25033340706</v>
          </cell>
          <cell r="K514">
            <v>8599.13881267157</v>
          </cell>
          <cell r="L514">
            <v>9264.57572282336</v>
          </cell>
          <cell r="M514">
            <v>8582.06713692679</v>
          </cell>
          <cell r="N514">
            <v>8445.72876111732</v>
          </cell>
          <cell r="O514">
            <v>9530.57054829195</v>
          </cell>
        </row>
        <row r="514">
          <cell r="Z514">
            <v>7401.91628622146</v>
          </cell>
          <cell r="AA514">
            <v>6894.81547139639</v>
          </cell>
          <cell r="AB514">
            <v>5883.50586272847</v>
          </cell>
          <cell r="AC514">
            <v>6219.82030084321</v>
          </cell>
          <cell r="AD514">
            <v>6442.74274992284</v>
          </cell>
          <cell r="AE514">
            <v>6179.93051169698</v>
          </cell>
          <cell r="AF514">
            <v>6519.30379024499</v>
          </cell>
          <cell r="AG514">
            <v>7106.59841285653</v>
          </cell>
          <cell r="AH514">
            <v>5891.31954990654</v>
          </cell>
          <cell r="AI514">
            <v>6294.24027434638</v>
          </cell>
          <cell r="AJ514">
            <v>7075.86279442689</v>
          </cell>
          <cell r="AK514">
            <v>7623.42230906608</v>
          </cell>
          <cell r="AL514">
            <v>7061.81524409976</v>
          </cell>
          <cell r="AM514">
            <v>6949.62823771939</v>
          </cell>
          <cell r="AN514">
            <v>7842.29805116594</v>
          </cell>
        </row>
        <row r="514"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4">
          <cell r="BX514">
            <v>4.19927908329288</v>
          </cell>
          <cell r="BY514">
            <v>3.90156965808922</v>
          </cell>
          <cell r="BZ514">
            <v>3.32775005932183</v>
          </cell>
          <cell r="CA514">
            <v>3.38228009669342</v>
          </cell>
          <cell r="CB514">
            <v>3.59266507030379</v>
          </cell>
          <cell r="CC514">
            <v>3.55181674240631</v>
          </cell>
          <cell r="CD514">
            <v>3.61066150476913</v>
          </cell>
          <cell r="CE514">
            <v>3.87207607771677</v>
          </cell>
          <cell r="CF514">
            <v>3.34134335048503</v>
          </cell>
          <cell r="CG514">
            <v>3.6119879441924</v>
          </cell>
          <cell r="CH514">
            <v>3.95625757810663</v>
          </cell>
          <cell r="CI514">
            <v>4.3662107694946</v>
          </cell>
          <cell r="CJ514">
            <v>3.94482019102388</v>
          </cell>
          <cell r="CK514">
            <v>3.92850619082576</v>
          </cell>
          <cell r="CL514">
            <v>4.44166404820107</v>
          </cell>
          <cell r="CM514">
            <v>4.82921527713146</v>
          </cell>
          <cell r="CN514">
            <v>4.84161685077726</v>
          </cell>
          <cell r="CO514">
            <v>4.84387164213485</v>
          </cell>
          <cell r="CP514">
            <v>5.03819999432134</v>
          </cell>
          <cell r="CQ514">
            <v>4.91316325189646</v>
          </cell>
          <cell r="CR514">
            <v>4.76694539677516</v>
          </cell>
          <cell r="CS514">
            <v>4.94676841101056</v>
          </cell>
          <cell r="CT514">
            <v>5.02834454880958</v>
          </cell>
          <cell r="CU514">
            <v>4.83057256125753</v>
          </cell>
          <cell r="CV514">
            <v>4.77423905305269</v>
          </cell>
          <cell r="CW514">
            <v>4.90006656074726</v>
          </cell>
          <cell r="CX514">
            <v>4.78357313025612</v>
          </cell>
          <cell r="CY514">
            <v>4.90451733870009</v>
          </cell>
          <cell r="CZ514">
            <v>4.84664563036176</v>
          </cell>
          <cell r="DA514">
            <v>4.83731949382533</v>
          </cell>
        </row>
        <row r="515">
          <cell r="A515">
            <v>8362.4726906083</v>
          </cell>
          <cell r="B515">
            <v>8519.02877026778</v>
          </cell>
          <cell r="C515">
            <v>7403.47152245755</v>
          </cell>
          <cell r="D515">
            <v>7194.84465028909</v>
          </cell>
          <cell r="E515">
            <v>6988.74573840287</v>
          </cell>
          <cell r="F515">
            <v>7242.38465534112</v>
          </cell>
          <cell r="G515">
            <v>7615.21915099965</v>
          </cell>
          <cell r="H515">
            <v>8579.95846006724</v>
          </cell>
          <cell r="I515">
            <v>8376.47582131719</v>
          </cell>
          <cell r="J515">
            <v>7477.50819799465</v>
          </cell>
          <cell r="K515">
            <v>8091.22155715885</v>
          </cell>
          <cell r="L515">
            <v>8949.46427687589</v>
          </cell>
          <cell r="M515">
            <v>9223.46087214654</v>
          </cell>
          <cell r="N515">
            <v>9060.27053281122</v>
          </cell>
          <cell r="O515">
            <v>10304.5975434729</v>
          </cell>
        </row>
        <row r="515">
          <cell r="Z515">
            <v>6881.12038541483</v>
          </cell>
          <cell r="AA515">
            <v>7009.94367382034</v>
          </cell>
          <cell r="AB515">
            <v>6091.99942419364</v>
          </cell>
          <cell r="AC515">
            <v>5920.32931223788</v>
          </cell>
          <cell r="AD515">
            <v>5750.73935045722</v>
          </cell>
          <cell r="AE515">
            <v>5959.44794496641</v>
          </cell>
          <cell r="AF515">
            <v>6266.23747282257</v>
          </cell>
          <cell r="AG515">
            <v>7060.0801042839</v>
          </cell>
          <cell r="AH515">
            <v>6892.642961541</v>
          </cell>
          <cell r="AI515">
            <v>6152.92103149274</v>
          </cell>
          <cell r="AJ515">
            <v>6657.91945274785</v>
          </cell>
          <cell r="AK515">
            <v>7364.13060497216</v>
          </cell>
          <cell r="AL515">
            <v>7589.59066050915</v>
          </cell>
          <cell r="AM515">
            <v>7455.3083241418</v>
          </cell>
          <cell r="AN515">
            <v>8479.21169291486</v>
          </cell>
        </row>
        <row r="515"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5">
          <cell r="BX515">
            <v>3.83835146939161</v>
          </cell>
          <cell r="BY515">
            <v>3.94054821057872</v>
          </cell>
          <cell r="BZ515">
            <v>3.34025377482624</v>
          </cell>
          <cell r="CA515">
            <v>3.28866474209104</v>
          </cell>
          <cell r="CB515">
            <v>3.15276393557019</v>
          </cell>
          <cell r="CC515">
            <v>3.3738723015146</v>
          </cell>
          <cell r="CD515">
            <v>3.58612228071675</v>
          </cell>
          <cell r="CE515">
            <v>3.97860980870615</v>
          </cell>
          <cell r="CF515">
            <v>3.80973532548209</v>
          </cell>
          <cell r="CG515">
            <v>3.35532363043106</v>
          </cell>
          <cell r="CH515">
            <v>3.70680863184312</v>
          </cell>
          <cell r="CI515">
            <v>4.0896640913862</v>
          </cell>
          <cell r="CJ515">
            <v>4.17122535034649</v>
          </cell>
          <cell r="CK515">
            <v>4.17430903027814</v>
          </cell>
          <cell r="CL515">
            <v>4.59289632407432</v>
          </cell>
          <cell r="CM515">
            <v>4.91158372752223</v>
          </cell>
          <cell r="CN515">
            <v>4.87376986841478</v>
          </cell>
          <cell r="CO515">
            <v>4.99674890187667</v>
          </cell>
          <cell r="CP515">
            <v>4.9321173118996</v>
          </cell>
          <cell r="CQ515">
            <v>4.99734537605836</v>
          </cell>
          <cell r="CR515">
            <v>4.83932205626572</v>
          </cell>
          <cell r="CS515">
            <v>4.78728067652862</v>
          </cell>
          <cell r="CT515">
            <v>4.86166931345962</v>
          </cell>
          <cell r="CU515">
            <v>4.95676253228978</v>
          </cell>
          <cell r="CV515">
            <v>5.02405125443444</v>
          </cell>
          <cell r="CW515">
            <v>4.92091095728834</v>
          </cell>
          <cell r="CX515">
            <v>4.93333922707485</v>
          </cell>
          <cell r="CY515">
            <v>4.98496180940233</v>
          </cell>
          <cell r="CZ515">
            <v>4.89314569423763</v>
          </cell>
          <cell r="DA515">
            <v>5.0579667660084</v>
          </cell>
        </row>
        <row r="516">
          <cell r="A516">
            <v>8577.54434193061</v>
          </cell>
          <cell r="B516">
            <v>7519.62857257325</v>
          </cell>
          <cell r="C516">
            <v>9299.93194210879</v>
          </cell>
          <cell r="D516">
            <v>7895.59695648822</v>
          </cell>
          <cell r="E516">
            <v>8527.62070983287</v>
          </cell>
          <cell r="F516">
            <v>8511.82347084455</v>
          </cell>
          <cell r="G516">
            <v>7618.28051668559</v>
          </cell>
          <cell r="H516">
            <v>7286.67384268085</v>
          </cell>
          <cell r="I516">
            <v>7784.73338711948</v>
          </cell>
          <cell r="J516">
            <v>8242.64100187868</v>
          </cell>
          <cell r="K516">
            <v>7524.38817565228</v>
          </cell>
          <cell r="L516">
            <v>8501.75578173045</v>
          </cell>
          <cell r="M516">
            <v>9071.39966126357</v>
          </cell>
          <cell r="N516">
            <v>8676.07164279678</v>
          </cell>
          <cell r="O516">
            <v>7934.29860988848</v>
          </cell>
        </row>
        <row r="516">
          <cell r="Z516">
            <v>7058.09362993147</v>
          </cell>
          <cell r="AA516">
            <v>6187.58008257456</v>
          </cell>
          <cell r="AB516">
            <v>7652.51542664952</v>
          </cell>
          <cell r="AC516">
            <v>6496.94835276745</v>
          </cell>
          <cell r="AD516">
            <v>7017.01361266248</v>
          </cell>
          <cell r="AE516">
            <v>7004.01474172351</v>
          </cell>
          <cell r="AF516">
            <v>6268.75653944414</v>
          </cell>
          <cell r="AG516">
            <v>5995.89161912024</v>
          </cell>
          <cell r="AH516">
            <v>6405.72347282974</v>
          </cell>
          <cell r="AI516">
            <v>6782.51602440303</v>
          </cell>
          <cell r="AJ516">
            <v>6191.4965559653</v>
          </cell>
          <cell r="AK516">
            <v>6995.73047182391</v>
          </cell>
          <cell r="AL516">
            <v>7464.4660069826</v>
          </cell>
          <cell r="AM516">
            <v>7139.16752321563</v>
          </cell>
          <cell r="AN516">
            <v>6528.79428470823</v>
          </cell>
        </row>
        <row r="516"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6">
          <cell r="BX516">
            <v>3.89248077781205</v>
          </cell>
          <cell r="BY516">
            <v>3.41840296065488</v>
          </cell>
          <cell r="BZ516">
            <v>4.36255180789336</v>
          </cell>
          <cell r="CA516">
            <v>3.65746428408878</v>
          </cell>
          <cell r="CB516">
            <v>3.84756624770815</v>
          </cell>
          <cell r="CC516">
            <v>3.91980217380342</v>
          </cell>
          <cell r="CD516">
            <v>3.45292075352637</v>
          </cell>
          <cell r="CE516">
            <v>3.35898623073801</v>
          </cell>
          <cell r="CF516">
            <v>3.59094626792109</v>
          </cell>
          <cell r="CG516">
            <v>3.85251247859897</v>
          </cell>
          <cell r="CH516">
            <v>3.61633904465108</v>
          </cell>
          <cell r="CI516">
            <v>3.9128500696733</v>
          </cell>
          <cell r="CJ516">
            <v>4.3689008619961</v>
          </cell>
          <cell r="CK516">
            <v>4.01111761877039</v>
          </cell>
          <cell r="CL516">
            <v>3.6157184242083</v>
          </cell>
          <cell r="CM516">
            <v>4.96784542442865</v>
          </cell>
          <cell r="CN516">
            <v>4.95912108489011</v>
          </cell>
          <cell r="CO516">
            <v>4.80585597895167</v>
          </cell>
          <cell r="CP516">
            <v>4.86672107180055</v>
          </cell>
          <cell r="CQ516">
            <v>4.99658578735679</v>
          </cell>
          <cell r="CR516">
            <v>4.89542089966104</v>
          </cell>
          <cell r="CS516">
            <v>4.97395586996657</v>
          </cell>
          <cell r="CT516">
            <v>4.89049349950673</v>
          </cell>
          <cell r="CU516">
            <v>4.88727093457218</v>
          </cell>
          <cell r="CV516">
            <v>4.82340700686159</v>
          </cell>
          <cell r="CW516">
            <v>4.69065650467939</v>
          </cell>
          <cell r="CX516">
            <v>4.89831823684273</v>
          </cell>
          <cell r="CY516">
            <v>4.68094663759632</v>
          </cell>
          <cell r="CZ516">
            <v>4.87628759270815</v>
          </cell>
          <cell r="DA516">
            <v>4.94704109412342</v>
          </cell>
        </row>
        <row r="517">
          <cell r="A517">
            <v>8289.00402328326</v>
          </cell>
          <cell r="B517">
            <v>7273.94403148868</v>
          </cell>
          <cell r="C517">
            <v>7410.47366661767</v>
          </cell>
          <cell r="D517">
            <v>7158.191936251</v>
          </cell>
          <cell r="E517">
            <v>7930.05031044282</v>
          </cell>
          <cell r="F517">
            <v>7733.56489339746</v>
          </cell>
          <cell r="G517">
            <v>7746.73858931474</v>
          </cell>
          <cell r="H517">
            <v>7481.99222412801</v>
          </cell>
          <cell r="I517">
            <v>8303.9086723696</v>
          </cell>
          <cell r="J517">
            <v>8919.04792391214</v>
          </cell>
          <cell r="K517">
            <v>8672.10442814067</v>
          </cell>
          <cell r="L517">
            <v>8281.40693668391</v>
          </cell>
          <cell r="M517">
            <v>7925.87674737617</v>
          </cell>
          <cell r="N517">
            <v>8696.04443211736</v>
          </cell>
          <cell r="O517">
            <v>8414.70296867622</v>
          </cell>
        </row>
        <row r="517">
          <cell r="Z517">
            <v>6820.66616773022</v>
          </cell>
          <cell r="AA517">
            <v>5985.41680305354</v>
          </cell>
          <cell r="AB517">
            <v>6097.76118853111</v>
          </cell>
          <cell r="AC517">
            <v>5890.16936468653</v>
          </cell>
          <cell r="AD517">
            <v>6525.29854116438</v>
          </cell>
          <cell r="AE517">
            <v>6363.61911228134</v>
          </cell>
          <cell r="AF517">
            <v>6374.4591820647</v>
          </cell>
          <cell r="AG517">
            <v>6156.61074442533</v>
          </cell>
          <cell r="AH517">
            <v>6832.93056469269</v>
          </cell>
          <cell r="AI517">
            <v>7339.10229167627</v>
          </cell>
          <cell r="AJ517">
            <v>7135.90307229861</v>
          </cell>
          <cell r="AK517">
            <v>6814.41485075704</v>
          </cell>
          <cell r="AL517">
            <v>6521.86429498382</v>
          </cell>
          <cell r="AM517">
            <v>7155.60227557085</v>
          </cell>
          <cell r="AN517">
            <v>6924.09844279643</v>
          </cell>
        </row>
        <row r="517"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7">
          <cell r="BX517">
            <v>3.71388745694031</v>
          </cell>
          <cell r="BY517">
            <v>3.43632550093854</v>
          </cell>
          <cell r="BZ517">
            <v>3.28579071916772</v>
          </cell>
          <cell r="CA517">
            <v>3.25210106860415</v>
          </cell>
          <cell r="CB517">
            <v>3.70983529649673</v>
          </cell>
          <cell r="CC517">
            <v>3.57924381039795</v>
          </cell>
          <cell r="CD517">
            <v>3.63151405276972</v>
          </cell>
          <cell r="CE517">
            <v>3.35214875194008</v>
          </cell>
          <cell r="CF517">
            <v>3.82142807510146</v>
          </cell>
          <cell r="CG517">
            <v>4.1301703209693</v>
          </cell>
          <cell r="CH517">
            <v>4.00198658440754</v>
          </cell>
          <cell r="CI517">
            <v>3.71626389232988</v>
          </cell>
          <cell r="CJ517">
            <v>3.58393332016176</v>
          </cell>
          <cell r="CK517">
            <v>4.06356074319806</v>
          </cell>
          <cell r="CL517">
            <v>3.86290692511843</v>
          </cell>
          <cell r="CM517">
            <v>5.03158936305343</v>
          </cell>
          <cell r="CN517">
            <v>4.77207476290239</v>
          </cell>
          <cell r="CO517">
            <v>5.08437586715905</v>
          </cell>
          <cell r="CP517">
            <v>4.96216137622565</v>
          </cell>
          <cell r="CQ517">
            <v>4.81895524220375</v>
          </cell>
          <cell r="CR517">
            <v>4.87102132012108</v>
          </cell>
          <cell r="CS517">
            <v>4.80908829703255</v>
          </cell>
          <cell r="CT517">
            <v>5.03182523964474</v>
          </cell>
          <cell r="CU517">
            <v>4.89878583178353</v>
          </cell>
          <cell r="CV517">
            <v>4.8683536037607</v>
          </cell>
          <cell r="CW517">
            <v>4.88517863911202</v>
          </cell>
          <cell r="CX517">
            <v>5.0237631850188</v>
          </cell>
          <cell r="CY517">
            <v>4.98561768870007</v>
          </cell>
          <cell r="CZ517">
            <v>4.82443626046444</v>
          </cell>
          <cell r="DA517">
            <v>4.91084385094488</v>
          </cell>
        </row>
        <row r="518">
          <cell r="A518">
            <v>9428.53215359132</v>
          </cell>
          <cell r="B518">
            <v>7225.28367647576</v>
          </cell>
          <cell r="C518">
            <v>7789.45185950205</v>
          </cell>
          <cell r="D518">
            <v>8488.64459129092</v>
          </cell>
          <cell r="E518">
            <v>7655.79921861009</v>
          </cell>
          <cell r="F518">
            <v>7933.09780874821</v>
          </cell>
          <cell r="G518">
            <v>7555.58958017823</v>
          </cell>
          <cell r="H518">
            <v>9173.43690763504</v>
          </cell>
          <cell r="I518">
            <v>8254.24117630247</v>
          </cell>
          <cell r="J518">
            <v>7991.58707363963</v>
          </cell>
          <cell r="K518">
            <v>6917.35372308609</v>
          </cell>
          <cell r="L518">
            <v>8814.1118501806</v>
          </cell>
          <cell r="M518">
            <v>8698.2793087433</v>
          </cell>
          <cell r="N518">
            <v>9436.56519785458</v>
          </cell>
          <cell r="O518">
            <v>8244.32602466685</v>
          </cell>
        </row>
        <row r="518">
          <cell r="Z518">
            <v>7758.33502924086</v>
          </cell>
          <cell r="AA518">
            <v>5945.3762823572</v>
          </cell>
          <cell r="AB518">
            <v>6409.60610153312</v>
          </cell>
          <cell r="AC518">
            <v>6984.94183511938</v>
          </cell>
          <cell r="AD518">
            <v>6299.62907131344</v>
          </cell>
          <cell r="AE518">
            <v>6527.80619691281</v>
          </cell>
          <cell r="AF518">
            <v>6217.17085454666</v>
          </cell>
          <cell r="AG518">
            <v>7548.42808399683</v>
          </cell>
          <cell r="AH518">
            <v>6792.06131078603</v>
          </cell>
          <cell r="AI518">
            <v>6575.93450630918</v>
          </cell>
          <cell r="AJ518">
            <v>5691.99392071084</v>
          </cell>
          <cell r="AK518">
            <v>7252.75489386289</v>
          </cell>
          <cell r="AL518">
            <v>7157.44125976592</v>
          </cell>
          <cell r="AM518">
            <v>7764.94507709177</v>
          </cell>
          <cell r="AN518">
            <v>6783.90255744015</v>
          </cell>
        </row>
        <row r="518"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8">
          <cell r="BX518">
            <v>4.3937985043779</v>
          </cell>
          <cell r="BY518">
            <v>3.31053543974061</v>
          </cell>
          <cell r="BZ518">
            <v>3.59979055425062</v>
          </cell>
          <cell r="CA518">
            <v>3.94004310512156</v>
          </cell>
          <cell r="CB518">
            <v>3.53396705810449</v>
          </cell>
          <cell r="CC518">
            <v>3.64406954812141</v>
          </cell>
          <cell r="CD518">
            <v>3.47120839383542</v>
          </cell>
          <cell r="CE518">
            <v>4.16223285473468</v>
          </cell>
          <cell r="CF518">
            <v>3.87162148669929</v>
          </cell>
          <cell r="CG518">
            <v>3.77744094097012</v>
          </cell>
          <cell r="CH518">
            <v>3.29383532660428</v>
          </cell>
          <cell r="CI518">
            <v>4.01046389701175</v>
          </cell>
          <cell r="CJ518">
            <v>4.05355341638614</v>
          </cell>
          <cell r="CK518">
            <v>4.37542595072148</v>
          </cell>
          <cell r="CL518">
            <v>3.87186755124741</v>
          </cell>
          <cell r="CM518">
            <v>4.83766207933756</v>
          </cell>
          <cell r="CN518">
            <v>4.92026212675755</v>
          </cell>
          <cell r="CO518">
            <v>4.87821843995872</v>
          </cell>
          <cell r="CP518">
            <v>4.85700953897105</v>
          </cell>
          <cell r="CQ518">
            <v>4.88381964117209</v>
          </cell>
          <cell r="CR518">
            <v>4.90780988214315</v>
          </cell>
          <cell r="CS518">
            <v>4.90703607343971</v>
          </cell>
          <cell r="CT518">
            <v>4.96863717370778</v>
          </cell>
          <cell r="CU518">
            <v>4.8063549643906</v>
          </cell>
          <cell r="CV518">
            <v>4.76943497011183</v>
          </cell>
          <cell r="CW518">
            <v>4.73445158791084</v>
          </cell>
          <cell r="CX518">
            <v>4.95467902549997</v>
          </cell>
          <cell r="CY518">
            <v>4.83758966384365</v>
          </cell>
          <cell r="CZ518">
            <v>4.86211453893093</v>
          </cell>
          <cell r="DA518">
            <v>4.80027639322469</v>
          </cell>
        </row>
        <row r="519">
          <cell r="A519">
            <v>10365.4307725965</v>
          </cell>
          <cell r="B519">
            <v>8742.80318405718</v>
          </cell>
          <cell r="C519">
            <v>8475.57602436567</v>
          </cell>
          <cell r="D519">
            <v>8190.56971586142</v>
          </cell>
          <cell r="E519">
            <v>6320.41312295646</v>
          </cell>
          <cell r="F519">
            <v>7637.62602246922</v>
          </cell>
          <cell r="G519">
            <v>7999.58563287408</v>
          </cell>
          <cell r="H519">
            <v>7320.0204613547</v>
          </cell>
          <cell r="I519">
            <v>7350.07769923902</v>
          </cell>
          <cell r="J519">
            <v>7539.71114271021</v>
          </cell>
          <cell r="K519">
            <v>8765.27308180981</v>
          </cell>
          <cell r="L519">
            <v>8155.50696047503</v>
          </cell>
          <cell r="M519">
            <v>7827.46674096743</v>
          </cell>
          <cell r="N519">
            <v>8210.9857245932</v>
          </cell>
          <cell r="O519">
            <v>9345.15492844326</v>
          </cell>
        </row>
        <row r="519">
          <cell r="Z519">
            <v>8529.26875002226</v>
          </cell>
          <cell r="AA519">
            <v>7194.07804859562</v>
          </cell>
          <cell r="AB519">
            <v>6974.18827147803</v>
          </cell>
          <cell r="AC519">
            <v>6739.66879476597</v>
          </cell>
          <cell r="AD519">
            <v>5200.79708403274</v>
          </cell>
          <cell r="AE519">
            <v>6284.67512706039</v>
          </cell>
          <cell r="AF519">
            <v>6582.51617790781</v>
          </cell>
          <cell r="AG519">
            <v>6023.33112248615</v>
          </cell>
          <cell r="AH519">
            <v>6048.06393537382</v>
          </cell>
          <cell r="AI519">
            <v>6204.10516885869</v>
          </cell>
          <cell r="AJ519">
            <v>7212.56756446065</v>
          </cell>
          <cell r="AK519">
            <v>6710.81715604802</v>
          </cell>
          <cell r="AL519">
            <v>6440.88691828177</v>
          </cell>
          <cell r="AM519">
            <v>6756.46825337955</v>
          </cell>
          <cell r="AN519">
            <v>7689.72748397617</v>
          </cell>
        </row>
        <row r="519"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19">
          <cell r="BX519">
            <v>4.70664398889158</v>
          </cell>
          <cell r="BY519">
            <v>3.9208794646922</v>
          </cell>
          <cell r="BZ519">
            <v>3.9407503049654</v>
          </cell>
          <cell r="CA519">
            <v>3.75607026399749</v>
          </cell>
          <cell r="CB519">
            <v>2.90662380939166</v>
          </cell>
          <cell r="CC519">
            <v>3.48740651713848</v>
          </cell>
          <cell r="CD519">
            <v>3.70518074899801</v>
          </cell>
          <cell r="CE519">
            <v>3.32872972828565</v>
          </cell>
          <cell r="CF519">
            <v>3.3805812466657</v>
          </cell>
          <cell r="CG519">
            <v>3.60097354118522</v>
          </cell>
          <cell r="CH519">
            <v>4.05578632594592</v>
          </cell>
          <cell r="CI519">
            <v>3.76643875235043</v>
          </cell>
          <cell r="CJ519">
            <v>3.6307984171367</v>
          </cell>
          <cell r="CK519">
            <v>3.83686053815808</v>
          </cell>
          <cell r="CL519">
            <v>4.36473167842698</v>
          </cell>
          <cell r="CM519">
            <v>4.964866610743</v>
          </cell>
          <cell r="CN519">
            <v>5.02688313944688</v>
          </cell>
          <cell r="CO519">
            <v>4.84866171380144</v>
          </cell>
          <cell r="CP519">
            <v>4.91600122341848</v>
          </cell>
          <cell r="CQ519">
            <v>4.90216831235496</v>
          </cell>
          <cell r="CR519">
            <v>4.93727586237111</v>
          </cell>
          <cell r="CS519">
            <v>4.86731744551317</v>
          </cell>
          <cell r="CT519">
            <v>4.95752986722843</v>
          </cell>
          <cell r="CU519">
            <v>4.90153525978693</v>
          </cell>
          <cell r="CV519">
            <v>4.7202647321417</v>
          </cell>
          <cell r="CW519">
            <v>4.87216472778689</v>
          </cell>
          <cell r="CX519">
            <v>4.88148132398416</v>
          </cell>
          <cell r="CY519">
            <v>4.8601611827999</v>
          </cell>
          <cell r="CZ519">
            <v>4.82448390890788</v>
          </cell>
          <cell r="DA519">
            <v>4.82681367002936</v>
          </cell>
        </row>
        <row r="520">
          <cell r="A520">
            <v>8507.66874880639</v>
          </cell>
          <cell r="B520">
            <v>7138.81045448255</v>
          </cell>
          <cell r="C520">
            <v>7197.01089276875</v>
          </cell>
          <cell r="D520">
            <v>7974.08961783537</v>
          </cell>
          <cell r="E520">
            <v>7133.46433999076</v>
          </cell>
          <cell r="F520">
            <v>6757.58724180588</v>
          </cell>
          <cell r="G520">
            <v>7832.34849760061</v>
          </cell>
          <cell r="H520">
            <v>8165.77685837114</v>
          </cell>
          <cell r="I520">
            <v>6812.43061599491</v>
          </cell>
          <cell r="J520">
            <v>8117.42322614081</v>
          </cell>
          <cell r="K520">
            <v>9067.54959783818</v>
          </cell>
          <cell r="L520">
            <v>9295.10178097829</v>
          </cell>
          <cell r="M520">
            <v>8317.39612739951</v>
          </cell>
          <cell r="N520">
            <v>8473.07263741912</v>
          </cell>
          <cell r="O520">
            <v>8341.17730605634</v>
          </cell>
        </row>
        <row r="520">
          <cell r="Z520">
            <v>7000.59599901783</v>
          </cell>
          <cell r="AA520">
            <v>5874.22117397421</v>
          </cell>
          <cell r="AB520">
            <v>5922.11182033543</v>
          </cell>
          <cell r="AC520">
            <v>6561.53659981882</v>
          </cell>
          <cell r="AD520">
            <v>5869.82208547811</v>
          </cell>
          <cell r="AE520">
            <v>5560.52893040027</v>
          </cell>
          <cell r="AF520">
            <v>6444.90390659707</v>
          </cell>
          <cell r="AG520">
            <v>6719.26781488825</v>
          </cell>
          <cell r="AH520">
            <v>5605.6571925901</v>
          </cell>
          <cell r="AI520">
            <v>6679.47968322444</v>
          </cell>
          <cell r="AJ520">
            <v>7461.29795479256</v>
          </cell>
          <cell r="AK520">
            <v>7648.54089406214</v>
          </cell>
          <cell r="AL520">
            <v>6844.02881340302</v>
          </cell>
          <cell r="AM520">
            <v>6972.12834164773</v>
          </cell>
          <cell r="AN520">
            <v>6863.59732612636</v>
          </cell>
        </row>
        <row r="520"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0">
          <cell r="BX520">
            <v>3.98476854225337</v>
          </cell>
          <cell r="BY520">
            <v>3.27010994931251</v>
          </cell>
          <cell r="BZ520">
            <v>3.51769992083805</v>
          </cell>
          <cell r="CA520">
            <v>3.62070346687116</v>
          </cell>
          <cell r="CB520">
            <v>3.32928728111818</v>
          </cell>
          <cell r="CC520">
            <v>3.11295475555113</v>
          </cell>
          <cell r="CD520">
            <v>3.5907198183801</v>
          </cell>
          <cell r="CE520">
            <v>3.78893674813365</v>
          </cell>
          <cell r="CF520">
            <v>3.17299015478024</v>
          </cell>
          <cell r="CG520">
            <v>3.76741717809943</v>
          </cell>
          <cell r="CH520">
            <v>4.10479773157878</v>
          </cell>
          <cell r="CI520">
            <v>4.22372986238366</v>
          </cell>
          <cell r="CJ520">
            <v>3.86682832834221</v>
          </cell>
          <cell r="CK520">
            <v>3.87740029962003</v>
          </cell>
          <cell r="CL520">
            <v>3.93595718684608</v>
          </cell>
          <cell r="CM520">
            <v>4.81325699659238</v>
          </cell>
          <cell r="CN520">
            <v>4.9214726386826</v>
          </cell>
          <cell r="CO520">
            <v>4.61237861570197</v>
          </cell>
          <cell r="CP520">
            <v>4.96500549319441</v>
          </cell>
          <cell r="CQ520">
            <v>4.83037448735106</v>
          </cell>
          <cell r="CR520">
            <v>4.89384749635268</v>
          </cell>
          <cell r="CS520">
            <v>4.91747389662503</v>
          </cell>
          <cell r="CT520">
            <v>4.85860655408669</v>
          </cell>
          <cell r="CU520">
            <v>4.84021826795407</v>
          </cell>
          <cell r="CV520">
            <v>4.85742445619816</v>
          </cell>
          <cell r="CW520">
            <v>4.98000475094026</v>
          </cell>
          <cell r="CX520">
            <v>4.96123266445086</v>
          </cell>
          <cell r="CY520">
            <v>4.84913274657215</v>
          </cell>
          <cell r="CZ520">
            <v>4.92642492595833</v>
          </cell>
          <cell r="DA520">
            <v>4.77758658016063</v>
          </cell>
        </row>
        <row r="521">
          <cell r="A521">
            <v>9456.0295739351</v>
          </cell>
          <cell r="B521">
            <v>7131.13467922031</v>
          </cell>
          <cell r="C521">
            <v>7526.63463042049</v>
          </cell>
          <cell r="D521">
            <v>7575.26917901119</v>
          </cell>
          <cell r="E521">
            <v>6893.44091476208</v>
          </cell>
          <cell r="F521">
            <v>8316.37944325287</v>
          </cell>
          <cell r="G521">
            <v>8020.27654621286</v>
          </cell>
          <cell r="H521">
            <v>7528.65766243261</v>
          </cell>
          <cell r="I521">
            <v>8455.49611590203</v>
          </cell>
          <cell r="J521">
            <v>6827.20189851667</v>
          </cell>
          <cell r="K521">
            <v>9265.29717942852</v>
          </cell>
          <cell r="L521">
            <v>10360.3802162525</v>
          </cell>
          <cell r="M521">
            <v>9620.30744758424</v>
          </cell>
          <cell r="N521">
            <v>9657.34462591269</v>
          </cell>
          <cell r="O521">
            <v>9356.21484190945</v>
          </cell>
        </row>
        <row r="521">
          <cell r="Z521">
            <v>7780.96147798089</v>
          </cell>
          <cell r="AA521">
            <v>5867.90510747271</v>
          </cell>
          <cell r="AB521">
            <v>6193.34506731743</v>
          </cell>
          <cell r="AC521">
            <v>6233.36435301492</v>
          </cell>
          <cell r="AD521">
            <v>5672.31709557566</v>
          </cell>
          <cell r="AE521">
            <v>6843.19222759093</v>
          </cell>
          <cell r="AF521">
            <v>6599.54184374086</v>
          </cell>
          <cell r="AG521">
            <v>6195.00973365883</v>
          </cell>
          <cell r="AH521">
            <v>6957.66537537082</v>
          </cell>
          <cell r="AI521">
            <v>5617.81184792229</v>
          </cell>
          <cell r="AJ521">
            <v>7624.0159647869</v>
          </cell>
          <cell r="AK521">
            <v>8525.11286365917</v>
          </cell>
          <cell r="AL521">
            <v>7916.13869972646</v>
          </cell>
          <cell r="AM521">
            <v>7946.6150064653</v>
          </cell>
          <cell r="AN521">
            <v>7698.82821277121</v>
          </cell>
        </row>
        <row r="521"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1">
          <cell r="BX521">
            <v>4.25854409519877</v>
          </cell>
          <cell r="BY521">
            <v>3.28494338699158</v>
          </cell>
          <cell r="BZ521">
            <v>3.49486313630905</v>
          </cell>
          <cell r="CA521">
            <v>3.37766511682014</v>
          </cell>
          <cell r="CB521">
            <v>3.20263354496262</v>
          </cell>
          <cell r="CC521">
            <v>3.92632181390816</v>
          </cell>
          <cell r="CD521">
            <v>3.60865609441216</v>
          </cell>
          <cell r="CE521">
            <v>3.54366779147005</v>
          </cell>
          <cell r="CF521">
            <v>3.90196335455601</v>
          </cell>
          <cell r="CG521">
            <v>3.20381741306844</v>
          </cell>
          <cell r="CH521">
            <v>4.23857751547586</v>
          </cell>
          <cell r="CI521">
            <v>4.76593831212691</v>
          </cell>
          <cell r="CJ521">
            <v>4.33203318941391</v>
          </cell>
          <cell r="CK521">
            <v>4.50585852544478</v>
          </cell>
          <cell r="CL521">
            <v>4.35341246849415</v>
          </cell>
          <cell r="CM521">
            <v>5.00586637189785</v>
          </cell>
          <cell r="CN521">
            <v>4.89398155624333</v>
          </cell>
          <cell r="CO521">
            <v>4.85514539934234</v>
          </cell>
          <cell r="CP521">
            <v>5.05606978950087</v>
          </cell>
          <cell r="CQ521">
            <v>4.85244239286842</v>
          </cell>
          <cell r="CR521">
            <v>4.77507263668531</v>
          </cell>
          <cell r="CS521">
            <v>5.01043493343455</v>
          </cell>
          <cell r="CT521">
            <v>4.78956561564242</v>
          </cell>
          <cell r="CU521">
            <v>4.8852578014519</v>
          </cell>
          <cell r="CV521">
            <v>4.80403947927622</v>
          </cell>
          <cell r="CW521">
            <v>4.92800117392069</v>
          </cell>
          <cell r="CX521">
            <v>4.90070833263531</v>
          </cell>
          <cell r="CY521">
            <v>5.00643699709547</v>
          </cell>
          <cell r="CZ521">
            <v>4.83183123481879</v>
          </cell>
          <cell r="DA521">
            <v>4.84509110672107</v>
          </cell>
        </row>
        <row r="522">
          <cell r="A522">
            <v>8282.10933565074</v>
          </cell>
          <cell r="B522">
            <v>7356.75692085274</v>
          </cell>
          <cell r="C522">
            <v>6047.84904692986</v>
          </cell>
          <cell r="D522">
            <v>7654.1862707553</v>
          </cell>
          <cell r="E522">
            <v>7503.06478144884</v>
          </cell>
          <cell r="F522">
            <v>8250.22854438776</v>
          </cell>
          <cell r="G522">
            <v>6795.73283126564</v>
          </cell>
          <cell r="H522">
            <v>8156.87100066626</v>
          </cell>
          <cell r="I522">
            <v>7503.73938698912</v>
          </cell>
          <cell r="J522">
            <v>7384.98456543383</v>
          </cell>
          <cell r="K522">
            <v>8286.45177464228</v>
          </cell>
          <cell r="L522">
            <v>8720.52056566738</v>
          </cell>
          <cell r="M522">
            <v>8698.80638997801</v>
          </cell>
          <cell r="N522">
            <v>8796.96208975944</v>
          </cell>
          <cell r="O522">
            <v>9700.31299231481</v>
          </cell>
        </row>
        <row r="522">
          <cell r="Z522">
            <v>6814.99282476404</v>
          </cell>
          <cell r="AA522">
            <v>6053.5599805874</v>
          </cell>
          <cell r="AB522">
            <v>4976.515787188</v>
          </cell>
          <cell r="AC522">
            <v>6298.30184565008</v>
          </cell>
          <cell r="AD522">
            <v>6173.95044873505</v>
          </cell>
          <cell r="AE522">
            <v>6788.75948795335</v>
          </cell>
          <cell r="AF522">
            <v>5591.91730115573</v>
          </cell>
          <cell r="AG522">
            <v>6711.93956626253</v>
          </cell>
          <cell r="AH522">
            <v>6174.50555272248</v>
          </cell>
          <cell r="AI522">
            <v>6076.78729955698</v>
          </cell>
          <cell r="AJ522">
            <v>6818.56603170564</v>
          </cell>
          <cell r="AK522">
            <v>7175.74263689201</v>
          </cell>
          <cell r="AL522">
            <v>7157.87497232476</v>
          </cell>
          <cell r="AM522">
            <v>7238.64309100205</v>
          </cell>
          <cell r="AN522">
            <v>7981.97183367619</v>
          </cell>
        </row>
        <row r="522"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2">
          <cell r="BX522">
            <v>3.8250405421186</v>
          </cell>
          <cell r="BY522">
            <v>3.30423981734727</v>
          </cell>
          <cell r="BZ522">
            <v>2.81087069290896</v>
          </cell>
          <cell r="CA522">
            <v>3.4839873476324</v>
          </cell>
          <cell r="CB522">
            <v>3.43460202584055</v>
          </cell>
          <cell r="CC522">
            <v>3.73598630134366</v>
          </cell>
          <cell r="CD522">
            <v>3.23499040893185</v>
          </cell>
          <cell r="CE522">
            <v>3.73192202245501</v>
          </cell>
          <cell r="CF522">
            <v>3.4990353752916</v>
          </cell>
          <cell r="CG522">
            <v>3.428369247023</v>
          </cell>
          <cell r="CH522">
            <v>3.83772611442017</v>
          </cell>
          <cell r="CI522">
            <v>3.94699459983794</v>
          </cell>
          <cell r="CJ522">
            <v>3.9587028107971</v>
          </cell>
          <cell r="CK522">
            <v>4.10806416174914</v>
          </cell>
          <cell r="CL522">
            <v>4.4309732567427</v>
          </cell>
          <cell r="CM522">
            <v>4.8813111947279</v>
          </cell>
          <cell r="CN522">
            <v>5.0193378065823</v>
          </cell>
          <cell r="CO522">
            <v>4.85055746687596</v>
          </cell>
          <cell r="CP522">
            <v>4.95283701493866</v>
          </cell>
          <cell r="CQ522">
            <v>4.92485959333842</v>
          </cell>
          <cell r="CR522">
            <v>4.97842860296265</v>
          </cell>
          <cell r="CS522">
            <v>4.7358166289241</v>
          </cell>
          <cell r="CT522">
            <v>4.92745438231584</v>
          </cell>
          <cell r="CU522">
            <v>4.83460489955546</v>
          </cell>
          <cell r="CV522">
            <v>4.85616662849551</v>
          </cell>
          <cell r="CW522">
            <v>4.86772694810016</v>
          </cell>
          <cell r="CX522">
            <v>4.98089581095563</v>
          </cell>
          <cell r="CY522">
            <v>4.95379857994061</v>
          </cell>
          <cell r="CZ522">
            <v>4.82755334352266</v>
          </cell>
          <cell r="DA522">
            <v>4.93535273529283</v>
          </cell>
        </row>
        <row r="523">
          <cell r="A523">
            <v>10032.96113583</v>
          </cell>
          <cell r="B523">
            <v>7369.05542424018</v>
          </cell>
          <cell r="C523">
            <v>6901.9770613068</v>
          </cell>
          <cell r="D523">
            <v>8943.32831587941</v>
          </cell>
          <cell r="E523">
            <v>8682.7658920591</v>
          </cell>
          <cell r="F523">
            <v>8217.61365871296</v>
          </cell>
          <cell r="G523">
            <v>8932.62241493035</v>
          </cell>
          <cell r="H523">
            <v>7750.41286179623</v>
          </cell>
          <cell r="I523">
            <v>8422.19932984482</v>
          </cell>
          <cell r="J523">
            <v>8061.71800133824</v>
          </cell>
          <cell r="K523">
            <v>9287.17190162708</v>
          </cell>
          <cell r="L523">
            <v>9458.49896591067</v>
          </cell>
          <cell r="M523">
            <v>9137.83494194567</v>
          </cell>
          <cell r="N523">
            <v>9098.69992036214</v>
          </cell>
          <cell r="O523">
            <v>9743.86862311452</v>
          </cell>
        </row>
        <row r="523">
          <cell r="Z523">
            <v>8255.69373462582</v>
          </cell>
          <cell r="AA523">
            <v>6063.6798919462</v>
          </cell>
          <cell r="AB523">
            <v>5679.34112473245</v>
          </cell>
          <cell r="AC523">
            <v>7359.08158563791</v>
          </cell>
          <cell r="AD523">
            <v>7144.6759340372</v>
          </cell>
          <cell r="AE523">
            <v>6761.92209631238</v>
          </cell>
          <cell r="AF523">
            <v>7350.27215857126</v>
          </cell>
          <cell r="AG523">
            <v>6377.4825834209</v>
          </cell>
          <cell r="AH523">
            <v>6930.26687712945</v>
          </cell>
          <cell r="AI523">
            <v>6633.64224110118</v>
          </cell>
          <cell r="AJ523">
            <v>7642.015736196</v>
          </cell>
          <cell r="AK523">
            <v>7782.99343480649</v>
          </cell>
          <cell r="AL523">
            <v>7519.13275222958</v>
          </cell>
          <cell r="AM523">
            <v>7486.9302201837</v>
          </cell>
          <cell r="AN523">
            <v>8017.81189559138</v>
          </cell>
        </row>
        <row r="523"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3">
          <cell r="BX523">
            <v>4.52287096764758</v>
          </cell>
          <cell r="BY523">
            <v>3.41106244298645</v>
          </cell>
          <cell r="BZ523">
            <v>3.14823744678221</v>
          </cell>
          <cell r="CA523">
            <v>4.09909827883556</v>
          </cell>
          <cell r="CB523">
            <v>4.02704242288508</v>
          </cell>
          <cell r="CC523">
            <v>3.8016874364997</v>
          </cell>
          <cell r="CD523">
            <v>4.03901556603776</v>
          </cell>
          <cell r="CE523">
            <v>3.63721763339301</v>
          </cell>
          <cell r="CF523">
            <v>3.85462821842627</v>
          </cell>
          <cell r="CG523">
            <v>3.60798283935587</v>
          </cell>
          <cell r="CH523">
            <v>4.31417222302537</v>
          </cell>
          <cell r="CI523">
            <v>4.354436981125</v>
          </cell>
          <cell r="CJ523">
            <v>4.16833096976175</v>
          </cell>
          <cell r="CK523">
            <v>4.23970048107386</v>
          </cell>
          <cell r="CL523">
            <v>4.43601490081773</v>
          </cell>
          <cell r="CM523">
            <v>5.00088089197447</v>
          </cell>
          <cell r="CN523">
            <v>4.87027777985371</v>
          </cell>
          <cell r="CO523">
            <v>4.94239680485368</v>
          </cell>
          <cell r="CP523">
            <v>4.91861038365724</v>
          </cell>
          <cell r="CQ523">
            <v>4.86075202549689</v>
          </cell>
          <cell r="CR523">
            <v>4.87305026305813</v>
          </cell>
          <cell r="CS523">
            <v>4.98580201339656</v>
          </cell>
          <cell r="CT523">
            <v>4.80382445709512</v>
          </cell>
          <cell r="CU523">
            <v>4.9257753184385</v>
          </cell>
          <cell r="CV523">
            <v>5.03726406515599</v>
          </cell>
          <cell r="CW523">
            <v>4.85308150251666</v>
          </cell>
          <cell r="CX523">
            <v>4.89690625374313</v>
          </cell>
          <cell r="CY523">
            <v>4.94211324728757</v>
          </cell>
          <cell r="CZ523">
            <v>4.83811006959363</v>
          </cell>
          <cell r="DA523">
            <v>4.95187875249873</v>
          </cell>
        </row>
        <row r="524">
          <cell r="A524">
            <v>9779.77148380459</v>
          </cell>
          <cell r="B524">
            <v>6781.80347814518</v>
          </cell>
          <cell r="C524">
            <v>7185.2835483401</v>
          </cell>
          <cell r="D524">
            <v>7778.52007802141</v>
          </cell>
          <cell r="E524">
            <v>8855.91493348667</v>
          </cell>
          <cell r="F524">
            <v>7555.98766668971</v>
          </cell>
          <cell r="G524">
            <v>7858.1217123094</v>
          </cell>
          <cell r="H524">
            <v>7876.11518901897</v>
          </cell>
          <cell r="I524">
            <v>8028.50136742067</v>
          </cell>
          <cell r="J524">
            <v>8685.21468175036</v>
          </cell>
          <cell r="K524">
            <v>7759.47684261885</v>
          </cell>
          <cell r="L524">
            <v>8342.44276226586</v>
          </cell>
          <cell r="M524">
            <v>8891.95382041217</v>
          </cell>
          <cell r="N524">
            <v>8212.67273980653</v>
          </cell>
          <cell r="O524">
            <v>8585.1851100083</v>
          </cell>
        </row>
        <row r="524">
          <cell r="Z524">
            <v>8047.35482095921</v>
          </cell>
          <cell r="AA524">
            <v>5580.45543344518</v>
          </cell>
          <cell r="AB524">
            <v>5912.46189120557</v>
          </cell>
          <cell r="AC524">
            <v>6400.61080705762</v>
          </cell>
          <cell r="AD524">
            <v>7287.15285955474</v>
          </cell>
          <cell r="AE524">
            <v>6217.4984228761</v>
          </cell>
          <cell r="AF524">
            <v>6466.1115804146</v>
          </cell>
          <cell r="AG524">
            <v>6480.91764124989</v>
          </cell>
          <cell r="AH524">
            <v>6606.30969662044</v>
          </cell>
          <cell r="AI524">
            <v>7146.69093812601</v>
          </cell>
          <cell r="AJ524">
            <v>6384.94094478351</v>
          </cell>
          <cell r="AK524">
            <v>6864.63861580733</v>
          </cell>
          <cell r="AL524">
            <v>7316.80771508201</v>
          </cell>
          <cell r="AM524">
            <v>6757.85642589795</v>
          </cell>
          <cell r="AN524">
            <v>7064.38089052112</v>
          </cell>
        </row>
        <row r="524"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4">
          <cell r="BX524">
            <v>4.46122650444694</v>
          </cell>
          <cell r="BY524">
            <v>3.0753292812042</v>
          </cell>
          <cell r="BZ524">
            <v>3.24981306761662</v>
          </cell>
          <cell r="CA524">
            <v>3.57924387344588</v>
          </cell>
          <cell r="CB524">
            <v>4.06902877190017</v>
          </cell>
          <cell r="CC524">
            <v>3.43250231589644</v>
          </cell>
          <cell r="CD524">
            <v>3.61061606070154</v>
          </cell>
          <cell r="CE524">
            <v>3.6922062323707</v>
          </cell>
          <cell r="CF524">
            <v>3.63949774346593</v>
          </cell>
          <cell r="CG524">
            <v>3.93569835216347</v>
          </cell>
          <cell r="CH524">
            <v>3.64962333021665</v>
          </cell>
          <cell r="CI524">
            <v>3.7812923879047</v>
          </cell>
          <cell r="CJ524">
            <v>4.091968394729</v>
          </cell>
          <cell r="CK524">
            <v>3.65963282619042</v>
          </cell>
          <cell r="CL524">
            <v>3.90036419778617</v>
          </cell>
          <cell r="CM524">
            <v>4.94203722512313</v>
          </cell>
          <cell r="CN524">
            <v>4.9714738155628</v>
          </cell>
          <cell r="CO524">
            <v>4.98444845666467</v>
          </cell>
          <cell r="CP524">
            <v>4.89933646305398</v>
          </cell>
          <cell r="CQ524">
            <v>4.90652769349214</v>
          </cell>
          <cell r="CR524">
            <v>4.96263095746997</v>
          </cell>
          <cell r="CS524">
            <v>4.90646856245209</v>
          </cell>
          <cell r="CT524">
            <v>4.80903222238202</v>
          </cell>
          <cell r="CU524">
            <v>4.97307043351581</v>
          </cell>
          <cell r="CV524">
            <v>4.97496846072686</v>
          </cell>
          <cell r="CW524">
            <v>4.79309432975907</v>
          </cell>
          <cell r="CX524">
            <v>4.97375689448473</v>
          </cell>
          <cell r="CY524">
            <v>4.89887667761395</v>
          </cell>
          <cell r="CZ524">
            <v>5.05916194841866</v>
          </cell>
          <cell r="DA524">
            <v>4.96222075984444</v>
          </cell>
        </row>
        <row r="525">
          <cell r="A525">
            <v>9186.84672808184</v>
          </cell>
          <cell r="B525">
            <v>6426.81841298218</v>
          </cell>
          <cell r="C525">
            <v>8814.81289137329</v>
          </cell>
          <cell r="D525">
            <v>7553.75246396361</v>
          </cell>
          <cell r="E525">
            <v>8694.08224989826</v>
          </cell>
          <cell r="F525">
            <v>8259.64526187827</v>
          </cell>
          <cell r="G525">
            <v>7826.52112021013</v>
          </cell>
          <cell r="H525">
            <v>7810.52007637654</v>
          </cell>
          <cell r="I525">
            <v>6983.2174896887</v>
          </cell>
          <cell r="J525">
            <v>8351.60755353104</v>
          </cell>
          <cell r="K525">
            <v>8384.73528002922</v>
          </cell>
          <cell r="L525">
            <v>8359.86755302188</v>
          </cell>
          <cell r="M525">
            <v>8665.77374577145</v>
          </cell>
          <cell r="N525">
            <v>10337.10527882</v>
          </cell>
          <cell r="O525">
            <v>9821.18591741719</v>
          </cell>
        </row>
        <row r="525">
          <cell r="Z525">
            <v>7559.46245053591</v>
          </cell>
          <cell r="AA525">
            <v>5288.35343696819</v>
          </cell>
          <cell r="AB525">
            <v>7253.33175061574</v>
          </cell>
          <cell r="AC525">
            <v>6215.6591703472</v>
          </cell>
          <cell r="AD525">
            <v>7153.98767991629</v>
          </cell>
          <cell r="AE525">
            <v>6796.5081012027</v>
          </cell>
          <cell r="AF525">
            <v>6440.1088074872</v>
          </cell>
          <cell r="AG525">
            <v>6426.94223427556</v>
          </cell>
          <cell r="AH525">
            <v>5746.19039151528</v>
          </cell>
          <cell r="AI525">
            <v>6872.17992976268</v>
          </cell>
          <cell r="AJ525">
            <v>6899.43931613833</v>
          </cell>
          <cell r="AK525">
            <v>6878.97672934372</v>
          </cell>
          <cell r="AL525">
            <v>7130.69382509194</v>
          </cell>
          <cell r="AM525">
            <v>8505.96091514333</v>
          </cell>
          <cell r="AN525">
            <v>8081.43298347471</v>
          </cell>
        </row>
        <row r="525"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5">
          <cell r="BX525">
            <v>4.23348332789419</v>
          </cell>
          <cell r="BY525">
            <v>2.96289032913005</v>
          </cell>
          <cell r="BZ525">
            <v>4.09681835695269</v>
          </cell>
          <cell r="CA525">
            <v>3.48842266200755</v>
          </cell>
          <cell r="CB525">
            <v>4.07970025155215</v>
          </cell>
          <cell r="CC525">
            <v>3.78680487483552</v>
          </cell>
          <cell r="CD525">
            <v>3.5571081155055</v>
          </cell>
          <cell r="CE525">
            <v>3.54927898895461</v>
          </cell>
          <cell r="CF525">
            <v>3.18193324562166</v>
          </cell>
          <cell r="CG525">
            <v>3.80585999043316</v>
          </cell>
          <cell r="CH525">
            <v>3.86749864009311</v>
          </cell>
          <cell r="CI525">
            <v>4.00666162083619</v>
          </cell>
          <cell r="CJ525">
            <v>3.94734733478243</v>
          </cell>
          <cell r="CK525">
            <v>4.74393595196437</v>
          </cell>
          <cell r="CL525">
            <v>4.54475150451891</v>
          </cell>
          <cell r="CM525">
            <v>4.89215485801085</v>
          </cell>
          <cell r="CN525">
            <v>4.89003572318911</v>
          </cell>
          <cell r="CO525">
            <v>4.85062798763923</v>
          </cell>
          <cell r="CP525">
            <v>4.88163415284963</v>
          </cell>
          <cell r="CQ525">
            <v>4.80426625433794</v>
          </cell>
          <cell r="CR525">
            <v>4.91722461434989</v>
          </cell>
          <cell r="CS525">
            <v>4.96024667966428</v>
          </cell>
          <cell r="CT525">
            <v>4.96102475196227</v>
          </cell>
          <cell r="CU525">
            <v>4.94761711160245</v>
          </cell>
          <cell r="CV525">
            <v>4.94707904806162</v>
          </cell>
          <cell r="CW525">
            <v>4.88754495552119</v>
          </cell>
          <cell r="CX525">
            <v>4.70379417349195</v>
          </cell>
          <cell r="CY525">
            <v>4.94918379587746</v>
          </cell>
          <cell r="CZ525">
            <v>4.91237713645613</v>
          </cell>
          <cell r="DA525">
            <v>4.87175421174894</v>
          </cell>
        </row>
        <row r="526">
          <cell r="A526">
            <v>8426.57055207552</v>
          </cell>
          <cell r="B526">
            <v>7552.21713197337</v>
          </cell>
          <cell r="C526">
            <v>6843.26935571674</v>
          </cell>
          <cell r="D526">
            <v>7264.55884715971</v>
          </cell>
          <cell r="E526">
            <v>7811.10198403099</v>
          </cell>
          <cell r="F526">
            <v>7790.07533251563</v>
          </cell>
          <cell r="G526">
            <v>7529.07165338704</v>
          </cell>
          <cell r="H526">
            <v>6436.09222278087</v>
          </cell>
          <cell r="I526">
            <v>7857.3839804678</v>
          </cell>
          <cell r="J526">
            <v>8820.65106300492</v>
          </cell>
          <cell r="K526">
            <v>8355.63063426527</v>
          </cell>
          <cell r="L526">
            <v>7454.8245070364</v>
          </cell>
          <cell r="M526">
            <v>9715.11981759516</v>
          </cell>
          <cell r="N526">
            <v>9237.45222632175</v>
          </cell>
          <cell r="O526">
            <v>8097.33799859689</v>
          </cell>
        </row>
        <row r="526">
          <cell r="Z526">
            <v>6933.86376856499</v>
          </cell>
          <cell r="AA526">
            <v>6214.39581145237</v>
          </cell>
          <cell r="AB526">
            <v>5631.03306984692</v>
          </cell>
          <cell r="AC526">
            <v>5977.69413709142</v>
          </cell>
          <cell r="AD526">
            <v>6427.4210611455</v>
          </cell>
          <cell r="AE526">
            <v>6410.11913075572</v>
          </cell>
          <cell r="AF526">
            <v>6195.35038907276</v>
          </cell>
          <cell r="AG526">
            <v>5295.98445760254</v>
          </cell>
          <cell r="AH526">
            <v>6465.50453249922</v>
          </cell>
          <cell r="AI526">
            <v>7258.13573184405</v>
          </cell>
          <cell r="AJ526">
            <v>6875.49035048113</v>
          </cell>
          <cell r="AK526">
            <v>6134.25559436138</v>
          </cell>
          <cell r="AL526">
            <v>7994.15573562116</v>
          </cell>
          <cell r="AM526">
            <v>7601.10354623047</v>
          </cell>
          <cell r="AN526">
            <v>6662.95241027401</v>
          </cell>
        </row>
        <row r="526"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6">
          <cell r="BX526">
            <v>3.86295699367038</v>
          </cell>
          <cell r="BY526">
            <v>3.48279733605469</v>
          </cell>
          <cell r="BZ526">
            <v>3.17911324350363</v>
          </cell>
          <cell r="CA526">
            <v>3.31442462364413</v>
          </cell>
          <cell r="CB526">
            <v>3.68898924015019</v>
          </cell>
          <cell r="CC526">
            <v>3.62241890172935</v>
          </cell>
          <cell r="CD526">
            <v>3.45199891279133</v>
          </cell>
          <cell r="CE526">
            <v>2.96323603116253</v>
          </cell>
          <cell r="CF526">
            <v>3.53016219465185</v>
          </cell>
          <cell r="CG526">
            <v>3.98638755131658</v>
          </cell>
          <cell r="CH526">
            <v>3.81361029605641</v>
          </cell>
          <cell r="CI526">
            <v>3.42402452377128</v>
          </cell>
          <cell r="CJ526">
            <v>4.40798410136571</v>
          </cell>
          <cell r="CK526">
            <v>4.25635692136349</v>
          </cell>
          <cell r="CL526">
            <v>3.69488526811724</v>
          </cell>
          <cell r="CM526">
            <v>4.91770606514428</v>
          </cell>
          <cell r="CN526">
            <v>4.88852502927183</v>
          </cell>
          <cell r="CO526">
            <v>4.85276449151965</v>
          </cell>
          <cell r="CP526">
            <v>4.94120279410759</v>
          </cell>
          <cell r="CQ526">
            <v>4.77349529204502</v>
          </cell>
          <cell r="CR526">
            <v>4.84813344278443</v>
          </cell>
          <cell r="CS526">
            <v>4.91702434983195</v>
          </cell>
          <cell r="CT526">
            <v>4.89652066409732</v>
          </cell>
          <cell r="CU526">
            <v>5.01781789935292</v>
          </cell>
          <cell r="CV526">
            <v>4.98830159359385</v>
          </cell>
          <cell r="CW526">
            <v>4.93940345289367</v>
          </cell>
          <cell r="CX526">
            <v>4.90831172320825</v>
          </cell>
          <cell r="CY526">
            <v>4.9686650478532</v>
          </cell>
          <cell r="CZ526">
            <v>4.89266798045642</v>
          </cell>
          <cell r="DA526">
            <v>4.94052259085134</v>
          </cell>
        </row>
        <row r="527">
          <cell r="A527">
            <v>7570.80226894906</v>
          </cell>
          <cell r="B527">
            <v>7990.5252030155</v>
          </cell>
          <cell r="C527">
            <v>7318.33427486953</v>
          </cell>
          <cell r="D527">
            <v>7869.45650026642</v>
          </cell>
          <cell r="E527">
            <v>7498.95973244577</v>
          </cell>
          <cell r="F527">
            <v>8780.7798149139</v>
          </cell>
          <cell r="G527">
            <v>8851.83862254853</v>
          </cell>
          <cell r="H527">
            <v>8331.45388797695</v>
          </cell>
          <cell r="I527">
            <v>8342.21413750221</v>
          </cell>
          <cell r="J527">
            <v>8194.01742167899</v>
          </cell>
          <cell r="K527">
            <v>8777.95858387349</v>
          </cell>
          <cell r="L527">
            <v>8474.39591826406</v>
          </cell>
          <cell r="M527">
            <v>8892.23197825396</v>
          </cell>
          <cell r="N527">
            <v>8519.42114660716</v>
          </cell>
          <cell r="O527">
            <v>9029.30054130224</v>
          </cell>
        </row>
        <row r="527">
          <cell r="Z527">
            <v>6229.6887241638</v>
          </cell>
          <cell r="AA527">
            <v>6575.06073848132</v>
          </cell>
          <cell r="AB527">
            <v>6021.94363189264</v>
          </cell>
          <cell r="AC527">
            <v>6475.4384916478</v>
          </cell>
          <cell r="AD527">
            <v>6170.57257984109</v>
          </cell>
          <cell r="AE527">
            <v>7225.32739055772</v>
          </cell>
          <cell r="AF527">
            <v>7283.79863798279</v>
          </cell>
          <cell r="AG527">
            <v>6855.59634210675</v>
          </cell>
          <cell r="AH527">
            <v>6864.45049028753</v>
          </cell>
          <cell r="AI527">
            <v>6742.50576412443</v>
          </cell>
          <cell r="AJ527">
            <v>7223.00592044447</v>
          </cell>
          <cell r="AK527">
            <v>6973.217212743</v>
          </cell>
          <cell r="AL527">
            <v>7317.03659924898</v>
          </cell>
          <cell r="AM527">
            <v>7010.26654349389</v>
          </cell>
          <cell r="AN527">
            <v>7429.82444541442</v>
          </cell>
        </row>
        <row r="527"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7">
          <cell r="BX527">
            <v>3.55625676248364</v>
          </cell>
          <cell r="BY527">
            <v>3.68091175274042</v>
          </cell>
          <cell r="BZ527">
            <v>3.27510447723008</v>
          </cell>
          <cell r="CA527">
            <v>3.51974251028296</v>
          </cell>
          <cell r="CB527">
            <v>3.39554992278326</v>
          </cell>
          <cell r="CC527">
            <v>3.95931642543612</v>
          </cell>
          <cell r="CD527">
            <v>4.0632439743244</v>
          </cell>
          <cell r="CE527">
            <v>3.8037204058547</v>
          </cell>
          <cell r="CF527">
            <v>3.91297254566165</v>
          </cell>
          <cell r="CG527">
            <v>3.75210700096201</v>
          </cell>
          <cell r="CH527">
            <v>3.95001215959758</v>
          </cell>
          <cell r="CI527">
            <v>3.87219249302946</v>
          </cell>
          <cell r="CJ527">
            <v>4.14237013894445</v>
          </cell>
          <cell r="CK527">
            <v>3.93585754217067</v>
          </cell>
          <cell r="CL527">
            <v>4.09520386800399</v>
          </cell>
          <cell r="CM527">
            <v>4.79932734897775</v>
          </cell>
          <cell r="CN527">
            <v>4.89385952366934</v>
          </cell>
          <cell r="CO527">
            <v>5.03754180012269</v>
          </cell>
          <cell r="CP527">
            <v>5.0404048939794</v>
          </cell>
          <cell r="CQ527">
            <v>4.97877477444868</v>
          </cell>
          <cell r="CR527">
            <v>4.9997058535671</v>
          </cell>
          <cell r="CS527">
            <v>4.9112514121479</v>
          </cell>
          <cell r="CT527">
            <v>4.93791702010729</v>
          </cell>
          <cell r="CU527">
            <v>4.80624728452844</v>
          </cell>
          <cell r="CV527">
            <v>4.92326538851678</v>
          </cell>
          <cell r="CW527">
            <v>5.00987250588673</v>
          </cell>
          <cell r="CX527">
            <v>4.93382101402189</v>
          </cell>
          <cell r="CY527">
            <v>4.83942162143169</v>
          </cell>
          <cell r="CZ527">
            <v>4.87980306767151</v>
          </cell>
          <cell r="DA527">
            <v>4.97061539991554</v>
          </cell>
        </row>
        <row r="528">
          <cell r="A528">
            <v>9275.08551903513</v>
          </cell>
          <cell r="B528">
            <v>7599.77375544156</v>
          </cell>
          <cell r="C528">
            <v>7212.81280354093</v>
          </cell>
          <cell r="D528">
            <v>7263.4541341782</v>
          </cell>
          <cell r="E528">
            <v>6326.99254560223</v>
          </cell>
          <cell r="F528">
            <v>7396.7504068485</v>
          </cell>
          <cell r="G528">
            <v>7857.32521060195</v>
          </cell>
          <cell r="H528">
            <v>6722.70993242329</v>
          </cell>
          <cell r="I528">
            <v>7761.71066709533</v>
          </cell>
          <cell r="J528">
            <v>8197.33189262712</v>
          </cell>
          <cell r="K528">
            <v>8841.12924728891</v>
          </cell>
          <cell r="L528">
            <v>7913.55712381092</v>
          </cell>
          <cell r="M528">
            <v>8773.14849501557</v>
          </cell>
          <cell r="N528">
            <v>8253.21701382308</v>
          </cell>
          <cell r="O528">
            <v>9716.24262439753</v>
          </cell>
        </row>
        <row r="528">
          <cell r="Z528">
            <v>7632.0703699489</v>
          </cell>
          <cell r="AA528">
            <v>6253.52811876334</v>
          </cell>
          <cell r="AB528">
            <v>5935.11453548511</v>
          </cell>
          <cell r="AC528">
            <v>5976.78511612378</v>
          </cell>
          <cell r="AD528">
            <v>5206.21100895269</v>
          </cell>
          <cell r="AE528">
            <v>6086.46890620677</v>
          </cell>
          <cell r="AF528">
            <v>6465.45617329532</v>
          </cell>
          <cell r="AG528">
            <v>5531.82988725116</v>
          </cell>
          <cell r="AH528">
            <v>6386.77906320987</v>
          </cell>
          <cell r="AI528">
            <v>6745.23310021889</v>
          </cell>
          <cell r="AJ528">
            <v>7274.98635205488</v>
          </cell>
          <cell r="AK528">
            <v>6511.72700473585</v>
          </cell>
          <cell r="AL528">
            <v>7219.04790446996</v>
          </cell>
          <cell r="AM528">
            <v>6791.21857137442</v>
          </cell>
          <cell r="AN528">
            <v>7995.07964521854</v>
          </cell>
        </row>
        <row r="528"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8">
          <cell r="BX528">
            <v>4.45537519821624</v>
          </cell>
          <cell r="BY528">
            <v>3.45303832674797</v>
          </cell>
          <cell r="BZ528">
            <v>3.38866439338665</v>
          </cell>
          <cell r="CA528">
            <v>3.45243698542121</v>
          </cell>
          <cell r="CB528">
            <v>3.00181360411497</v>
          </cell>
          <cell r="CC528">
            <v>3.36809771083618</v>
          </cell>
          <cell r="CD528">
            <v>3.5162129076088</v>
          </cell>
          <cell r="CE528">
            <v>3.08288489694123</v>
          </cell>
          <cell r="CF528">
            <v>3.5687144731469</v>
          </cell>
          <cell r="CG528">
            <v>3.80489961838366</v>
          </cell>
          <cell r="CH528">
            <v>4.22062705897096</v>
          </cell>
          <cell r="CI528">
            <v>3.74148733112194</v>
          </cell>
          <cell r="CJ528">
            <v>4.04973361899224</v>
          </cell>
          <cell r="CK528">
            <v>3.84526475335559</v>
          </cell>
          <cell r="CL528">
            <v>4.48157703995354</v>
          </cell>
          <cell r="CM528">
            <v>4.69315846706871</v>
          </cell>
          <cell r="CN528">
            <v>4.96170390502794</v>
          </cell>
          <cell r="CO528">
            <v>4.79852410294353</v>
          </cell>
          <cell r="CP528">
            <v>4.74295513921076</v>
          </cell>
          <cell r="CQ528">
            <v>4.75165805958002</v>
          </cell>
          <cell r="CR528">
            <v>4.95094225551399</v>
          </cell>
          <cell r="CS528">
            <v>5.03768657428074</v>
          </cell>
          <cell r="CT528">
            <v>4.91607660612733</v>
          </cell>
          <cell r="CU528">
            <v>4.90317310683648</v>
          </cell>
          <cell r="CV528">
            <v>4.85691937738469</v>
          </cell>
          <cell r="CW528">
            <v>4.72239531690444</v>
          </cell>
          <cell r="CX528">
            <v>4.76825026501713</v>
          </cell>
          <cell r="CY528">
            <v>4.88383071522263</v>
          </cell>
          <cell r="CZ528">
            <v>4.83869888581832</v>
          </cell>
          <cell r="DA528">
            <v>4.88763834691244</v>
          </cell>
        </row>
        <row r="529">
          <cell r="A529">
            <v>8164.39094575752</v>
          </cell>
          <cell r="B529">
            <v>8361.47811444516</v>
          </cell>
          <cell r="C529">
            <v>6979.55486612873</v>
          </cell>
          <cell r="D529">
            <v>6836.7649701289</v>
          </cell>
          <cell r="E529">
            <v>6889.4685438184</v>
          </cell>
          <cell r="F529">
            <v>7123.69180611793</v>
          </cell>
          <cell r="G529">
            <v>7208.10989568644</v>
          </cell>
          <cell r="H529">
            <v>7635.56946314634</v>
          </cell>
          <cell r="I529">
            <v>7052.71453859191</v>
          </cell>
          <cell r="J529">
            <v>7536.06093870015</v>
          </cell>
          <cell r="K529">
            <v>8013.20175893673</v>
          </cell>
          <cell r="L529">
            <v>9351.77464827527</v>
          </cell>
          <cell r="M529">
            <v>9187.10497564541</v>
          </cell>
          <cell r="N529">
            <v>7820.70078001467</v>
          </cell>
          <cell r="O529">
            <v>8856.46898759056</v>
          </cell>
        </row>
        <row r="529">
          <cell r="Z529">
            <v>6718.12740679476</v>
          </cell>
          <cell r="AA529">
            <v>6880.30199131487</v>
          </cell>
          <cell r="AB529">
            <v>5743.17657555735</v>
          </cell>
          <cell r="AC529">
            <v>5625.68088970606</v>
          </cell>
          <cell r="AD529">
            <v>5669.04840177057</v>
          </cell>
          <cell r="AE529">
            <v>5861.78068617704</v>
          </cell>
          <cell r="AF529">
            <v>5931.24471416484</v>
          </cell>
          <cell r="AG529">
            <v>6282.98287253185</v>
          </cell>
          <cell r="AH529">
            <v>5803.37653461277</v>
          </cell>
          <cell r="AI529">
            <v>6201.10157241612</v>
          </cell>
          <cell r="AJ529">
            <v>6593.72030449651</v>
          </cell>
          <cell r="AK529">
            <v>7695.17456772365</v>
          </cell>
          <cell r="AL529">
            <v>7559.67495138822</v>
          </cell>
          <cell r="AM529">
            <v>6435.3194989835</v>
          </cell>
          <cell r="AN529">
            <v>7287.60876693166</v>
          </cell>
        </row>
        <row r="529"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29">
          <cell r="BX529">
            <v>3.80300839085675</v>
          </cell>
          <cell r="BY529">
            <v>3.85314511745408</v>
          </cell>
          <cell r="BZ529">
            <v>3.15486041055059</v>
          </cell>
          <cell r="CA529">
            <v>3.20659771200828</v>
          </cell>
          <cell r="CB529">
            <v>3.22600100666867</v>
          </cell>
          <cell r="CC529">
            <v>3.36318181469057</v>
          </cell>
          <cell r="CD529">
            <v>3.30999071539893</v>
          </cell>
          <cell r="CE529">
            <v>3.57868563813724</v>
          </cell>
          <cell r="CF529">
            <v>3.29155596033935</v>
          </cell>
          <cell r="CG529">
            <v>3.47181162222593</v>
          </cell>
          <cell r="CH529">
            <v>3.64299759102921</v>
          </cell>
          <cell r="CI529">
            <v>4.20441578996391</v>
          </cell>
          <cell r="CJ529">
            <v>4.29564467485019</v>
          </cell>
          <cell r="CK529">
            <v>3.63307200348018</v>
          </cell>
          <cell r="CL529">
            <v>4.05018610978368</v>
          </cell>
          <cell r="CM529">
            <v>4.83980749451356</v>
          </cell>
          <cell r="CN529">
            <v>4.89214443457389</v>
          </cell>
          <cell r="CO529">
            <v>4.98745690661056</v>
          </cell>
          <cell r="CP529">
            <v>4.80659744053334</v>
          </cell>
          <cell r="CQ529">
            <v>4.81451785811574</v>
          </cell>
          <cell r="CR529">
            <v>4.77514270642885</v>
          </cell>
          <cell r="CS529">
            <v>4.90937495463681</v>
          </cell>
          <cell r="CT529">
            <v>4.81004856143963</v>
          </cell>
          <cell r="CU529">
            <v>4.83043944269624</v>
          </cell>
          <cell r="CV529">
            <v>4.893502650812</v>
          </cell>
          <cell r="CW529">
            <v>4.95882489192183</v>
          </cell>
          <cell r="CX529">
            <v>5.01441130034832</v>
          </cell>
          <cell r="CY529">
            <v>4.82149707219528</v>
          </cell>
          <cell r="CZ529">
            <v>4.8529212493155</v>
          </cell>
          <cell r="DA529">
            <v>4.9296627056275</v>
          </cell>
        </row>
        <row r="530">
          <cell r="A530">
            <v>10352.7858939526</v>
          </cell>
          <cell r="B530">
            <v>7016.06151939628</v>
          </cell>
          <cell r="C530">
            <v>6602.81450485784</v>
          </cell>
          <cell r="D530">
            <v>6672.034928893</v>
          </cell>
          <cell r="E530">
            <v>9112.08138086998</v>
          </cell>
          <cell r="F530">
            <v>7460.28383954204</v>
          </cell>
          <cell r="G530">
            <v>7415.21933282706</v>
          </cell>
          <cell r="H530">
            <v>8323.30131029728</v>
          </cell>
          <cell r="I530">
            <v>9212.21114061678</v>
          </cell>
          <cell r="J530">
            <v>8108.40701792934</v>
          </cell>
          <cell r="K530">
            <v>7806.95333906351</v>
          </cell>
          <cell r="L530">
            <v>8376.32710444169</v>
          </cell>
          <cell r="M530">
            <v>7835.15426072778</v>
          </cell>
          <cell r="N530">
            <v>8830.3230667678</v>
          </cell>
          <cell r="O530">
            <v>9556.96983109672</v>
          </cell>
        </row>
        <row r="530">
          <cell r="Z530">
            <v>8518.86382130961</v>
          </cell>
          <cell r="AA530">
            <v>5773.21633596037</v>
          </cell>
          <cell r="AB530">
            <v>5433.17307828302</v>
          </cell>
          <cell r="AC530">
            <v>5490.13159863195</v>
          </cell>
          <cell r="AD530">
            <v>7497.94125054444</v>
          </cell>
          <cell r="AE530">
            <v>6138.74784510888</v>
          </cell>
          <cell r="AF530">
            <v>6101.66619386912</v>
          </cell>
          <cell r="AG530">
            <v>6848.88793533033</v>
          </cell>
          <cell r="AH530">
            <v>7580.33373856466</v>
          </cell>
          <cell r="AI530">
            <v>6672.06063189614</v>
          </cell>
          <cell r="AJ530">
            <v>6424.00731900083</v>
          </cell>
          <cell r="AK530">
            <v>6892.52058879773</v>
          </cell>
          <cell r="AL530">
            <v>6447.21264882743</v>
          </cell>
          <cell r="AM530">
            <v>7266.09440922608</v>
          </cell>
          <cell r="AN530">
            <v>7864.02088958815</v>
          </cell>
        </row>
        <row r="530"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0">
          <cell r="BX530">
            <v>4.68931782003257</v>
          </cell>
          <cell r="BY530">
            <v>3.29227686377961</v>
          </cell>
          <cell r="BZ530">
            <v>2.98797686278898</v>
          </cell>
          <cell r="CA530">
            <v>3.04094908258763</v>
          </cell>
          <cell r="CB530">
            <v>4.14902083353597</v>
          </cell>
          <cell r="CC530">
            <v>3.46581178173598</v>
          </cell>
          <cell r="CD530">
            <v>3.43495495627658</v>
          </cell>
          <cell r="CE530">
            <v>3.87918850632895</v>
          </cell>
          <cell r="CF530">
            <v>4.19879049425355</v>
          </cell>
          <cell r="CG530">
            <v>3.77189828057223</v>
          </cell>
          <cell r="CH530">
            <v>3.62815212147727</v>
          </cell>
          <cell r="CI530">
            <v>3.8541842242693</v>
          </cell>
          <cell r="CJ530">
            <v>3.60213498214672</v>
          </cell>
          <cell r="CK530">
            <v>4.19157126510043</v>
          </cell>
          <cell r="CL530">
            <v>4.33382169181876</v>
          </cell>
          <cell r="CM530">
            <v>4.97713181976919</v>
          </cell>
          <cell r="CN530">
            <v>4.80428339166693</v>
          </cell>
          <cell r="CO530">
            <v>4.9817673889322</v>
          </cell>
          <cell r="CP530">
            <v>4.94630328430521</v>
          </cell>
          <cell r="CQ530">
            <v>4.95112114886759</v>
          </cell>
          <cell r="CR530">
            <v>4.85268338445358</v>
          </cell>
          <cell r="CS530">
            <v>4.8666995330716</v>
          </cell>
          <cell r="CT530">
            <v>4.8371138717641</v>
          </cell>
          <cell r="CU530">
            <v>4.9461952598793</v>
          </cell>
          <cell r="CV530">
            <v>4.84626488040004</v>
          </cell>
          <cell r="CW530">
            <v>4.85095978966033</v>
          </cell>
          <cell r="CX530">
            <v>4.89951101262699</v>
          </cell>
          <cell r="CY530">
            <v>4.90364641683433</v>
          </cell>
          <cell r="CZ530">
            <v>4.74931874264708</v>
          </cell>
          <cell r="DA530">
            <v>4.9714234325498</v>
          </cell>
        </row>
        <row r="531">
          <cell r="A531">
            <v>8522.63066215179</v>
          </cell>
          <cell r="B531">
            <v>7504.32175661297</v>
          </cell>
          <cell r="C531">
            <v>8037.02426947382</v>
          </cell>
          <cell r="D531">
            <v>7442.86091309145</v>
          </cell>
          <cell r="E531">
            <v>9273.21975826002</v>
          </cell>
          <cell r="F531">
            <v>8109.03511142026</v>
          </cell>
          <cell r="G531">
            <v>8364.33095712861</v>
          </cell>
          <cell r="H531">
            <v>8179.11390517451</v>
          </cell>
          <cell r="I531">
            <v>8289.98995558003</v>
          </cell>
          <cell r="J531">
            <v>7252.08586494163</v>
          </cell>
          <cell r="K531">
            <v>8281.00976238285</v>
          </cell>
          <cell r="L531">
            <v>9409.80243195707</v>
          </cell>
          <cell r="M531">
            <v>9627.10138366399</v>
          </cell>
          <cell r="N531">
            <v>8492.00371114371</v>
          </cell>
          <cell r="O531">
            <v>8983.20900937529</v>
          </cell>
        </row>
        <row r="531">
          <cell r="Z531">
            <v>7012.9075162849</v>
          </cell>
          <cell r="AA531">
            <v>6174.98475972724</v>
          </cell>
          <cell r="AB531">
            <v>6613.32282745275</v>
          </cell>
          <cell r="AC531">
            <v>6124.41126562953</v>
          </cell>
          <cell r="AD531">
            <v>7630.53511536824</v>
          </cell>
          <cell r="AE531">
            <v>6672.57746311153</v>
          </cell>
          <cell r="AF531">
            <v>6882.6494732944</v>
          </cell>
          <cell r="AG531">
            <v>6730.24229911503</v>
          </cell>
          <cell r="AH531">
            <v>6821.477449163</v>
          </cell>
          <cell r="AI531">
            <v>5967.43065458054</v>
          </cell>
          <cell r="AJ531">
            <v>6814.08803304646</v>
          </cell>
          <cell r="AK531">
            <v>7742.92314401039</v>
          </cell>
          <cell r="AL531">
            <v>7921.7291385578</v>
          </cell>
          <cell r="AM531">
            <v>6987.70591088397</v>
          </cell>
          <cell r="AN531">
            <v>7391.89769914309</v>
          </cell>
        </row>
        <row r="531"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1">
          <cell r="BX531">
            <v>3.93305467364986</v>
          </cell>
          <cell r="BY531">
            <v>3.43619285435642</v>
          </cell>
          <cell r="BZ531">
            <v>3.59819184499708</v>
          </cell>
          <cell r="CA531">
            <v>3.47010360728402</v>
          </cell>
          <cell r="CB531">
            <v>4.18054699921772</v>
          </cell>
          <cell r="CC531">
            <v>3.71027776091021</v>
          </cell>
          <cell r="CD531">
            <v>3.78209724672358</v>
          </cell>
          <cell r="CE531">
            <v>3.77722326939056</v>
          </cell>
          <cell r="CF531">
            <v>3.74901113821733</v>
          </cell>
          <cell r="CG531">
            <v>3.47652038576531</v>
          </cell>
          <cell r="CH531">
            <v>3.77097727179358</v>
          </cell>
          <cell r="CI531">
            <v>4.28277809182961</v>
          </cell>
          <cell r="CJ531">
            <v>4.48472332893447</v>
          </cell>
          <cell r="CK531">
            <v>3.83629483540916</v>
          </cell>
          <cell r="CL531">
            <v>4.14430888089111</v>
          </cell>
          <cell r="CM531">
            <v>4.88512030580688</v>
          </cell>
          <cell r="CN531">
            <v>4.92340423895525</v>
          </cell>
          <cell r="CO531">
            <v>5.03549934480145</v>
          </cell>
          <cell r="CP531">
            <v>4.83536252684483</v>
          </cell>
          <cell r="CQ531">
            <v>5.00067949539978</v>
          </cell>
          <cell r="CR531">
            <v>4.92713357962352</v>
          </cell>
          <cell r="CS531">
            <v>4.98574538657675</v>
          </cell>
          <cell r="CT531">
            <v>4.8816335923268</v>
          </cell>
          <cell r="CU531">
            <v>4.98504235483868</v>
          </cell>
          <cell r="CV531">
            <v>4.70272665392225</v>
          </cell>
          <cell r="CW531">
            <v>4.95063560227564</v>
          </cell>
          <cell r="CX531">
            <v>4.95320738336911</v>
          </cell>
          <cell r="CY531">
            <v>4.83939942579571</v>
          </cell>
          <cell r="CZ531">
            <v>4.99033587803078</v>
          </cell>
          <cell r="DA531">
            <v>4.88664698994292</v>
          </cell>
        </row>
        <row r="532">
          <cell r="A532">
            <v>8490.17298096922</v>
          </cell>
          <cell r="B532">
            <v>7212.69508032686</v>
          </cell>
          <cell r="C532">
            <v>7290.24063924415</v>
          </cell>
          <cell r="D532">
            <v>7358.25498023266</v>
          </cell>
          <cell r="E532">
            <v>6320.16719907209</v>
          </cell>
          <cell r="F532">
            <v>6751.11885218679</v>
          </cell>
          <cell r="G532">
            <v>7858.30019181885</v>
          </cell>
          <cell r="H532">
            <v>8686.96524307386</v>
          </cell>
          <cell r="I532">
            <v>8822.62635584772</v>
          </cell>
          <cell r="J532">
            <v>8027.53941869017</v>
          </cell>
          <cell r="K532">
            <v>8161.23011885037</v>
          </cell>
          <cell r="L532">
            <v>8410.84434783818</v>
          </cell>
          <cell r="M532">
            <v>9555.05453988058</v>
          </cell>
          <cell r="N532">
            <v>9453.3373625539</v>
          </cell>
          <cell r="O532">
            <v>9389.07302068414</v>
          </cell>
        </row>
        <row r="532">
          <cell r="Z532">
            <v>6986.19948148325</v>
          </cell>
          <cell r="AA532">
            <v>5935.01766609753</v>
          </cell>
          <cell r="AB532">
            <v>5998.82658314947</v>
          </cell>
          <cell r="AC532">
            <v>6054.79266944859</v>
          </cell>
          <cell r="AD532">
            <v>5200.59472380789</v>
          </cell>
          <cell r="AE532">
            <v>5555.20636979941</v>
          </cell>
          <cell r="AF532">
            <v>6466.2584435538</v>
          </cell>
          <cell r="AG532">
            <v>7148.13140001506</v>
          </cell>
          <cell r="AH532">
            <v>7259.76111566898</v>
          </cell>
          <cell r="AI532">
            <v>6605.51815023648</v>
          </cell>
          <cell r="AJ532">
            <v>6715.52649779688</v>
          </cell>
          <cell r="AK532">
            <v>6920.92334907828</v>
          </cell>
          <cell r="AL532">
            <v>7862.44487853031</v>
          </cell>
          <cell r="AM532">
            <v>7778.74617261578</v>
          </cell>
          <cell r="AN532">
            <v>7725.86579987723</v>
          </cell>
        </row>
        <row r="532"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2">
          <cell r="BX532">
            <v>3.89155806775797</v>
          </cell>
          <cell r="BY532">
            <v>3.27262505325875</v>
          </cell>
          <cell r="BZ532">
            <v>3.282765047889</v>
          </cell>
          <cell r="CA532">
            <v>3.35235765284009</v>
          </cell>
          <cell r="CB532">
            <v>2.88184146023896</v>
          </cell>
          <cell r="CC532">
            <v>3.17392443469488</v>
          </cell>
          <cell r="CD532">
            <v>3.6151483676924</v>
          </cell>
          <cell r="CE532">
            <v>3.95754436888635</v>
          </cell>
          <cell r="CF532">
            <v>4.11132585346773</v>
          </cell>
          <cell r="CG532">
            <v>3.71314345911297</v>
          </cell>
          <cell r="CH532">
            <v>3.69147126094674</v>
          </cell>
          <cell r="CI532">
            <v>3.78848228544576</v>
          </cell>
          <cell r="CJ532">
            <v>4.3417968664113</v>
          </cell>
          <cell r="CK532">
            <v>4.26180880256671</v>
          </cell>
          <cell r="CL532">
            <v>4.34522688239274</v>
          </cell>
          <cell r="CM532">
            <v>4.9184085702301</v>
          </cell>
          <cell r="CN532">
            <v>4.96858702364285</v>
          </cell>
          <cell r="CO532">
            <v>5.00649333227972</v>
          </cell>
          <cell r="CP532">
            <v>4.94830050514713</v>
          </cell>
          <cell r="CQ532">
            <v>4.94413204867275</v>
          </cell>
          <cell r="CR532">
            <v>4.79524443384098</v>
          </cell>
          <cell r="CS532">
            <v>4.90042862860144</v>
          </cell>
          <cell r="CT532">
            <v>4.94850336937291</v>
          </cell>
          <cell r="CU532">
            <v>4.83779617334605</v>
          </cell>
          <cell r="CV532">
            <v>4.873851549213</v>
          </cell>
          <cell r="CW532">
            <v>4.98411105846491</v>
          </cell>
          <cell r="CX532">
            <v>5.00502111516673</v>
          </cell>
          <cell r="CY532">
            <v>4.96129725444535</v>
          </cell>
          <cell r="CZ532">
            <v>5.00060756756549</v>
          </cell>
          <cell r="DA532">
            <v>4.87126591752244</v>
          </cell>
        </row>
        <row r="533">
          <cell r="A533">
            <v>8598.95122687696</v>
          </cell>
          <cell r="B533">
            <v>6441.45887756391</v>
          </cell>
          <cell r="C533">
            <v>7359.79932406488</v>
          </cell>
          <cell r="D533">
            <v>6910.80212891844</v>
          </cell>
          <cell r="E533">
            <v>7582.38286231139</v>
          </cell>
          <cell r="F533">
            <v>7131.18816817178</v>
          </cell>
          <cell r="G533">
            <v>7670.94168433411</v>
          </cell>
          <cell r="H533">
            <v>7388.3762368217</v>
          </cell>
          <cell r="I533">
            <v>9754.41553943809</v>
          </cell>
          <cell r="J533">
            <v>7407.29538708647</v>
          </cell>
          <cell r="K533">
            <v>6787.0436226212</v>
          </cell>
          <cell r="L533">
            <v>8106.2272157992</v>
          </cell>
          <cell r="M533">
            <v>8139.45620679023</v>
          </cell>
          <cell r="N533">
            <v>9565.65157943433</v>
          </cell>
          <cell r="O533">
            <v>9823.93425834446</v>
          </cell>
        </row>
        <row r="533">
          <cell r="Z533">
            <v>7075.7084381159</v>
          </cell>
          <cell r="AA533">
            <v>5300.40044782401</v>
          </cell>
          <cell r="AB533">
            <v>6056.06344380196</v>
          </cell>
          <cell r="AC533">
            <v>5686.60289465289</v>
          </cell>
          <cell r="AD533">
            <v>6239.21789813052</v>
          </cell>
          <cell r="AE533">
            <v>5867.9491212385</v>
          </cell>
          <cell r="AF533">
            <v>6312.08915739492</v>
          </cell>
          <cell r="AG533">
            <v>6079.57816058471</v>
          </cell>
          <cell r="AH533">
            <v>8026.49050102335</v>
          </cell>
          <cell r="AI533">
            <v>6095.14591851686</v>
          </cell>
          <cell r="AJ533">
            <v>5584.76732375687</v>
          </cell>
          <cell r="AK533">
            <v>6670.26696614334</v>
          </cell>
          <cell r="AL533">
            <v>6697.60967873025</v>
          </cell>
          <cell r="AM533">
            <v>7871.16472822025</v>
          </cell>
          <cell r="AN533">
            <v>8083.69447543773</v>
          </cell>
        </row>
        <row r="533"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3">
          <cell r="BX533">
            <v>3.92180833460705</v>
          </cell>
          <cell r="BY533">
            <v>2.94433820773608</v>
          </cell>
          <cell r="BZ533">
            <v>3.32939271225676</v>
          </cell>
          <cell r="CA533">
            <v>3.21850498194766</v>
          </cell>
          <cell r="CB533">
            <v>3.51472662317011</v>
          </cell>
          <cell r="CC533">
            <v>3.33175305071234</v>
          </cell>
          <cell r="CD533">
            <v>3.52741392369514</v>
          </cell>
          <cell r="CE533">
            <v>3.51972485862987</v>
          </cell>
          <cell r="CF533">
            <v>4.36600121969648</v>
          </cell>
          <cell r="CG533">
            <v>3.47862611419993</v>
          </cell>
          <cell r="CH533">
            <v>3.15373440006681</v>
          </cell>
          <cell r="CI533">
            <v>3.77672061198402</v>
          </cell>
          <cell r="CJ533">
            <v>3.75326266779198</v>
          </cell>
          <cell r="CK533">
            <v>4.32502904355937</v>
          </cell>
          <cell r="CL533">
            <v>4.46534364186043</v>
          </cell>
          <cell r="CM533">
            <v>4.94300101285365</v>
          </cell>
          <cell r="CN533">
            <v>4.93205740576159</v>
          </cell>
          <cell r="CO533">
            <v>4.98347779145188</v>
          </cell>
          <cell r="CP533">
            <v>4.84067417802322</v>
          </cell>
          <cell r="CQ533">
            <v>4.86346435976671</v>
          </cell>
          <cell r="CR533">
            <v>4.82525946257114</v>
          </cell>
          <cell r="CS533">
            <v>4.90257036056921</v>
          </cell>
          <cell r="CT533">
            <v>4.73229561717326</v>
          </cell>
          <cell r="CU533">
            <v>5.03673357558963</v>
          </cell>
          <cell r="CV533">
            <v>4.80046701356565</v>
          </cell>
          <cell r="CW533">
            <v>4.85162364767632</v>
          </cell>
          <cell r="CX533">
            <v>4.83877572485587</v>
          </cell>
          <cell r="CY533">
            <v>4.88897718660336</v>
          </cell>
          <cell r="CZ533">
            <v>4.98605550497971</v>
          </cell>
          <cell r="DA533">
            <v>4.95977687904371</v>
          </cell>
        </row>
        <row r="534">
          <cell r="A534">
            <v>8738.36810027969</v>
          </cell>
          <cell r="B534">
            <v>6982.38077574518</v>
          </cell>
          <cell r="C534">
            <v>7776.17590155297</v>
          </cell>
          <cell r="D534">
            <v>7796.55083229917</v>
          </cell>
          <cell r="E534">
            <v>6872.82462838317</v>
          </cell>
          <cell r="F534">
            <v>7733.55234901759</v>
          </cell>
          <cell r="G534">
            <v>8326.19487492031</v>
          </cell>
          <cell r="H534">
            <v>8232.98746113783</v>
          </cell>
          <cell r="I534">
            <v>9006.37105779338</v>
          </cell>
          <cell r="J534">
            <v>7928.26610176851</v>
          </cell>
          <cell r="K534">
            <v>7857.83107400597</v>
          </cell>
          <cell r="L534">
            <v>8363.70321509603</v>
          </cell>
          <cell r="M534">
            <v>7692.31008755878</v>
          </cell>
          <cell r="N534">
            <v>7406.38311355992</v>
          </cell>
          <cell r="O534">
            <v>8784.01697780727</v>
          </cell>
        </row>
        <row r="534">
          <cell r="Z534">
            <v>7190.42860823014</v>
          </cell>
          <cell r="AA534">
            <v>5745.50189547032</v>
          </cell>
          <cell r="AB534">
            <v>6398.68188470645</v>
          </cell>
          <cell r="AC534">
            <v>6415.44754200617</v>
          </cell>
          <cell r="AD534">
            <v>5655.35283706958</v>
          </cell>
          <cell r="AE534">
            <v>6363.60879004876</v>
          </cell>
          <cell r="AF534">
            <v>6851.26892564871</v>
          </cell>
          <cell r="AG534">
            <v>6774.57253945056</v>
          </cell>
          <cell r="AH534">
            <v>7410.95675612713</v>
          </cell>
          <cell r="AI534">
            <v>6523.83039231237</v>
          </cell>
          <cell r="AJ534">
            <v>6465.87242661063</v>
          </cell>
          <cell r="AK534">
            <v>6882.13293127902</v>
          </cell>
          <cell r="AL534">
            <v>6329.6723006198</v>
          </cell>
          <cell r="AM534">
            <v>6094.39524772931</v>
          </cell>
          <cell r="AN534">
            <v>7227.99111316713</v>
          </cell>
        </row>
        <row r="534"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4">
          <cell r="BX534">
            <v>4.05119746711001</v>
          </cell>
          <cell r="BY534">
            <v>3.21335444038211</v>
          </cell>
          <cell r="BZ534">
            <v>3.68341464071321</v>
          </cell>
          <cell r="CA534">
            <v>3.58991938779116</v>
          </cell>
          <cell r="CB534">
            <v>3.08159501607501</v>
          </cell>
          <cell r="CC534">
            <v>3.53297418251801</v>
          </cell>
          <cell r="CD534">
            <v>3.88151501717435</v>
          </cell>
          <cell r="CE534">
            <v>3.79331529995821</v>
          </cell>
          <cell r="CF534">
            <v>4.09887481178865</v>
          </cell>
          <cell r="CG534">
            <v>3.56488077271527</v>
          </cell>
          <cell r="CH534">
            <v>3.62791729056087</v>
          </cell>
          <cell r="CI534">
            <v>3.81022353408633</v>
          </cell>
          <cell r="CJ534">
            <v>3.56935360138147</v>
          </cell>
          <cell r="CK534">
            <v>3.41006214725856</v>
          </cell>
          <cell r="CL534">
            <v>3.97112277281371</v>
          </cell>
          <cell r="CM534">
            <v>4.86271147384063</v>
          </cell>
          <cell r="CN534">
            <v>4.89865073259971</v>
          </cell>
          <cell r="CO534">
            <v>4.75934343823186</v>
          </cell>
          <cell r="CP534">
            <v>4.89609005372424</v>
          </cell>
          <cell r="CQ534">
            <v>5.02795379698177</v>
          </cell>
          <cell r="CR534">
            <v>4.93480668965564</v>
          </cell>
          <cell r="CS534">
            <v>4.83589518866847</v>
          </cell>
          <cell r="CT534">
            <v>4.89294225318626</v>
          </cell>
          <cell r="CU534">
            <v>4.95355238815329</v>
          </cell>
          <cell r="CV534">
            <v>5.01377439070136</v>
          </cell>
          <cell r="CW534">
            <v>4.88288942614696</v>
          </cell>
          <cell r="CX534">
            <v>4.94857022092124</v>
          </cell>
          <cell r="CY534">
            <v>4.85846175066313</v>
          </cell>
          <cell r="CZ534">
            <v>4.8963838664563</v>
          </cell>
          <cell r="DA534">
            <v>4.98667921176081</v>
          </cell>
        </row>
        <row r="535">
          <cell r="A535">
            <v>8873.08808953107</v>
          </cell>
          <cell r="B535">
            <v>7373.59979412092</v>
          </cell>
          <cell r="C535">
            <v>6714.94558757286</v>
          </cell>
          <cell r="D535">
            <v>7880.28957961874</v>
          </cell>
          <cell r="E535">
            <v>8085.51077018397</v>
          </cell>
          <cell r="F535">
            <v>7580.20393555714</v>
          </cell>
          <cell r="G535">
            <v>7079.31614332494</v>
          </cell>
          <cell r="H535">
            <v>7938.45255409504</v>
          </cell>
          <cell r="I535">
            <v>7619.45681911953</v>
          </cell>
          <cell r="J535">
            <v>7418.54545517903</v>
          </cell>
          <cell r="K535">
            <v>8858.37350532735</v>
          </cell>
          <cell r="L535">
            <v>9064.86731389244</v>
          </cell>
          <cell r="M535">
            <v>8912.93185034949</v>
          </cell>
          <cell r="N535">
            <v>8311.98371035294</v>
          </cell>
          <cell r="O535">
            <v>7833.20145245145</v>
          </cell>
        </row>
        <row r="535">
          <cell r="Z535">
            <v>7301.28391367128</v>
          </cell>
          <cell r="AA535">
            <v>6067.41925916236</v>
          </cell>
          <cell r="AB535">
            <v>5525.44094063138</v>
          </cell>
          <cell r="AC535">
            <v>6484.35256837199</v>
          </cell>
          <cell r="AD535">
            <v>6653.22029089424</v>
          </cell>
          <cell r="AE535">
            <v>6237.42495268702</v>
          </cell>
          <cell r="AF535">
            <v>5825.26585507881</v>
          </cell>
          <cell r="AG535">
            <v>6532.21238736963</v>
          </cell>
          <cell r="AH535">
            <v>6269.72446830407</v>
          </cell>
          <cell r="AI535">
            <v>6104.40311740446</v>
          </cell>
          <cell r="AJ535">
            <v>7289.17591295508</v>
          </cell>
          <cell r="AK535">
            <v>7459.09081828864</v>
          </cell>
          <cell r="AL535">
            <v>7334.06963685901</v>
          </cell>
          <cell r="AM535">
            <v>6839.57516737614</v>
          </cell>
          <cell r="AN535">
            <v>6445.60576658862</v>
          </cell>
        </row>
        <row r="535"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5">
          <cell r="BX535">
            <v>4.03497734702105</v>
          </cell>
          <cell r="BY535">
            <v>3.44163578905492</v>
          </cell>
          <cell r="BZ535">
            <v>3.11422879813582</v>
          </cell>
          <cell r="CA535">
            <v>3.71137785419202</v>
          </cell>
          <cell r="CB535">
            <v>3.62879192791942</v>
          </cell>
          <cell r="CC535">
            <v>3.48870836295564</v>
          </cell>
          <cell r="CD535">
            <v>3.19753996798799</v>
          </cell>
          <cell r="CE535">
            <v>3.66154386033765</v>
          </cell>
          <cell r="CF535">
            <v>3.47226024655099</v>
          </cell>
          <cell r="CG535">
            <v>3.42370832032104</v>
          </cell>
          <cell r="CH535">
            <v>4.06198303784147</v>
          </cell>
          <cell r="CI535">
            <v>4.07907532034634</v>
          </cell>
          <cell r="CJ535">
            <v>4.11169638370057</v>
          </cell>
          <cell r="CK535">
            <v>3.80215500388544</v>
          </cell>
          <cell r="CL535">
            <v>3.68414644676288</v>
          </cell>
          <cell r="CM535">
            <v>4.95752908909646</v>
          </cell>
          <cell r="CN535">
            <v>4.82999000542798</v>
          </cell>
          <cell r="CO535">
            <v>4.86097693494964</v>
          </cell>
          <cell r="CP535">
            <v>4.78672617026126</v>
          </cell>
          <cell r="CQ535">
            <v>5.02315954153414</v>
          </cell>
          <cell r="CR535">
            <v>4.89832732029686</v>
          </cell>
          <cell r="CS535">
            <v>4.99122220189489</v>
          </cell>
          <cell r="CT535">
            <v>4.8876848064065</v>
          </cell>
          <cell r="CU535">
            <v>4.94701609059529</v>
          </cell>
          <cell r="CV535">
            <v>4.88487643740332</v>
          </cell>
          <cell r="CW535">
            <v>4.91640284584065</v>
          </cell>
          <cell r="CX535">
            <v>5.00992593925679</v>
          </cell>
          <cell r="CY535">
            <v>4.88687383399705</v>
          </cell>
          <cell r="CZ535">
            <v>4.92840562345601</v>
          </cell>
          <cell r="DA535">
            <v>4.79329313756818</v>
          </cell>
        </row>
        <row r="536">
          <cell r="A536">
            <v>8772.1695529147</v>
          </cell>
          <cell r="B536">
            <v>9060.57129080197</v>
          </cell>
          <cell r="C536">
            <v>8086.79005384071</v>
          </cell>
          <cell r="D536">
            <v>7184.92688413849</v>
          </cell>
          <cell r="E536">
            <v>6782.25147647565</v>
          </cell>
          <cell r="F536">
            <v>7575.90576184276</v>
          </cell>
          <cell r="G536">
            <v>7414.18872715842</v>
          </cell>
          <cell r="H536">
            <v>8153.70168226284</v>
          </cell>
          <cell r="I536">
            <v>8330.73475556976</v>
          </cell>
          <cell r="J536">
            <v>9381.2541546582</v>
          </cell>
          <cell r="K536">
            <v>7444.43606638357</v>
          </cell>
          <cell r="L536">
            <v>6540.11240803649</v>
          </cell>
          <cell r="M536">
            <v>8072.45383683156</v>
          </cell>
          <cell r="N536">
            <v>9525.49423690128</v>
          </cell>
          <cell r="O536">
            <v>10862.4574903358</v>
          </cell>
        </row>
        <row r="536">
          <cell r="Z536">
            <v>7218.24237496981</v>
          </cell>
          <cell r="AA536">
            <v>7455.55580500276</v>
          </cell>
          <cell r="AB536">
            <v>6654.27295858893</v>
          </cell>
          <cell r="AC536">
            <v>5912.16840751967</v>
          </cell>
          <cell r="AD536">
            <v>5580.82407207139</v>
          </cell>
          <cell r="AE536">
            <v>6233.8881697449</v>
          </cell>
          <cell r="AF536">
            <v>6100.81815263321</v>
          </cell>
          <cell r="AG536">
            <v>6709.33166997628</v>
          </cell>
          <cell r="AH536">
            <v>6855.00459886883</v>
          </cell>
          <cell r="AI536">
            <v>7719.43199011875</v>
          </cell>
          <cell r="AJ536">
            <v>6125.70739176705</v>
          </cell>
          <cell r="AK536">
            <v>5381.57821004146</v>
          </cell>
          <cell r="AL536">
            <v>6642.4763000214</v>
          </cell>
          <cell r="AM536">
            <v>7838.12097207876</v>
          </cell>
          <cell r="AN536">
            <v>8938.2507349049</v>
          </cell>
        </row>
        <row r="536"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6">
          <cell r="BX536">
            <v>4.12284525479107</v>
          </cell>
          <cell r="BY536">
            <v>4.13440111483809</v>
          </cell>
          <cell r="BZ536">
            <v>3.55406012724084</v>
          </cell>
          <cell r="CA536">
            <v>3.34279787982454</v>
          </cell>
          <cell r="CB536">
            <v>3.15066630661279</v>
          </cell>
          <cell r="CC536">
            <v>3.4109977657528</v>
          </cell>
          <cell r="CD536">
            <v>3.52660178483581</v>
          </cell>
          <cell r="CE536">
            <v>3.83979977433731</v>
          </cell>
          <cell r="CF536">
            <v>3.8985478870071</v>
          </cell>
          <cell r="CG536">
            <v>4.29990333386368</v>
          </cell>
          <cell r="CH536">
            <v>3.4809240802065</v>
          </cell>
          <cell r="CI536">
            <v>2.95198202677644</v>
          </cell>
          <cell r="CJ536">
            <v>3.82454346407845</v>
          </cell>
          <cell r="CK536">
            <v>4.35390248776306</v>
          </cell>
          <cell r="CL536">
            <v>4.82888296991161</v>
          </cell>
          <cell r="CM536">
            <v>4.7966890059202</v>
          </cell>
          <cell r="CN536">
            <v>4.94054150052606</v>
          </cell>
          <cell r="CO536">
            <v>5.12959380690198</v>
          </cell>
          <cell r="CP536">
            <v>4.84555819608443</v>
          </cell>
          <cell r="CQ536">
            <v>4.85291918489997</v>
          </cell>
          <cell r="CR536">
            <v>5.00708204561507</v>
          </cell>
          <cell r="CS536">
            <v>4.73956837232336</v>
          </cell>
          <cell r="CT536">
            <v>4.78715862361525</v>
          </cell>
          <cell r="CU536">
            <v>4.81739228599468</v>
          </cell>
          <cell r="CV536">
            <v>4.91851260317702</v>
          </cell>
          <cell r="CW536">
            <v>4.82135191424467</v>
          </cell>
          <cell r="CX536">
            <v>4.99462725612358</v>
          </cell>
          <cell r="CY536">
            <v>4.75836276315483</v>
          </cell>
          <cell r="CZ536">
            <v>4.93219682651311</v>
          </cell>
          <cell r="DA536">
            <v>5.07122627125293</v>
          </cell>
        </row>
        <row r="537">
          <cell r="A537">
            <v>9000.75569719184</v>
          </cell>
          <cell r="B537">
            <v>7032.25369105322</v>
          </cell>
          <cell r="C537">
            <v>8427.63598903421</v>
          </cell>
          <cell r="D537">
            <v>6597.8676887237</v>
          </cell>
          <cell r="E537">
            <v>7525.23050792628</v>
          </cell>
          <cell r="F537">
            <v>6920.94723052566</v>
          </cell>
          <cell r="G537">
            <v>8494.55648629533</v>
          </cell>
          <cell r="H537">
            <v>8015.29099474357</v>
          </cell>
          <cell r="I537">
            <v>7513.16668108428</v>
          </cell>
          <cell r="J537">
            <v>7888.84929518442</v>
          </cell>
          <cell r="K537">
            <v>9410.30225725858</v>
          </cell>
          <cell r="L537">
            <v>9206.57022106105</v>
          </cell>
          <cell r="M537">
            <v>8425.29455966395</v>
          </cell>
          <cell r="N537">
            <v>8975.42189251023</v>
          </cell>
          <cell r="O537">
            <v>9778.97724614903</v>
          </cell>
        </row>
        <row r="537">
          <cell r="Z537">
            <v>7406.33611654643</v>
          </cell>
          <cell r="AA537">
            <v>5786.54018006665</v>
          </cell>
          <cell r="AB537">
            <v>6934.74047097672</v>
          </cell>
          <cell r="AC537">
            <v>5429.10255529265</v>
          </cell>
          <cell r="AD537">
            <v>6192.18967509363</v>
          </cell>
          <cell r="AE537">
            <v>5694.9508639754</v>
          </cell>
          <cell r="AF537">
            <v>6989.80648015159</v>
          </cell>
          <cell r="AG537">
            <v>6595.43944710328</v>
          </cell>
          <cell r="AH537">
            <v>6182.26286900649</v>
          </cell>
          <cell r="AI537">
            <v>6491.39599146604</v>
          </cell>
          <cell r="AJ537">
            <v>7743.33442882992</v>
          </cell>
          <cell r="AK537">
            <v>7575.69206761595</v>
          </cell>
          <cell r="AL537">
            <v>6932.81380909491</v>
          </cell>
          <cell r="AM537">
            <v>7385.49001440841</v>
          </cell>
          <cell r="AN537">
            <v>8046.7012768312</v>
          </cell>
        </row>
        <row r="537"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7">
          <cell r="BX537">
            <v>4.24679045062814</v>
          </cell>
          <cell r="BY537">
            <v>3.26261760030371</v>
          </cell>
          <cell r="BZ537">
            <v>3.82435024093665</v>
          </cell>
          <cell r="CA537">
            <v>3.05091048172682</v>
          </cell>
          <cell r="CB537">
            <v>3.3857485177244</v>
          </cell>
          <cell r="CC537">
            <v>3.21401879917663</v>
          </cell>
          <cell r="CD537">
            <v>3.91411648330376</v>
          </cell>
          <cell r="CE537">
            <v>3.64817942828823</v>
          </cell>
          <cell r="CF537">
            <v>3.53253141335531</v>
          </cell>
          <cell r="CG537">
            <v>3.64154979302951</v>
          </cell>
          <cell r="CH537">
            <v>4.36894684489345</v>
          </cell>
          <cell r="CI537">
            <v>4.30878457710021</v>
          </cell>
          <cell r="CJ537">
            <v>3.83898942505309</v>
          </cell>
          <cell r="CK537">
            <v>4.17688995008446</v>
          </cell>
          <cell r="CL537">
            <v>4.48082881141949</v>
          </cell>
          <cell r="CM537">
            <v>4.7780393363071</v>
          </cell>
          <cell r="CN537">
            <v>4.85914583996385</v>
          </cell>
          <cell r="CO537">
            <v>4.96797828771216</v>
          </cell>
          <cell r="CP537">
            <v>4.87534906882138</v>
          </cell>
          <cell r="CQ537">
            <v>5.01068024710734</v>
          </cell>
          <cell r="CR537">
            <v>4.85454693381973</v>
          </cell>
          <cell r="CS537">
            <v>4.89258682561675</v>
          </cell>
          <cell r="CT537">
            <v>4.95307247643517</v>
          </cell>
          <cell r="CU537">
            <v>4.79477873187284</v>
          </cell>
          <cell r="CV537">
            <v>4.88381254212268</v>
          </cell>
          <cell r="CW537">
            <v>4.85577317066763</v>
          </cell>
          <cell r="CX537">
            <v>4.81697805072507</v>
          </cell>
          <cell r="CY537">
            <v>4.94765896251819</v>
          </cell>
          <cell r="CZ537">
            <v>4.84432663042706</v>
          </cell>
          <cell r="DA537">
            <v>4.92001766874939</v>
          </cell>
        </row>
        <row r="538">
          <cell r="A538">
            <v>8346.72519319372</v>
          </cell>
          <cell r="B538">
            <v>7957.91696583107</v>
          </cell>
          <cell r="C538">
            <v>6598.0954109413</v>
          </cell>
          <cell r="D538">
            <v>8497.34992602548</v>
          </cell>
          <cell r="E538">
            <v>8083.02567934092</v>
          </cell>
          <cell r="F538">
            <v>7966.37097406232</v>
          </cell>
          <cell r="G538">
            <v>8738.69762845148</v>
          </cell>
          <cell r="H538">
            <v>7929.05179224609</v>
          </cell>
          <cell r="I538">
            <v>7281.96668955426</v>
          </cell>
          <cell r="J538">
            <v>8903.75006179664</v>
          </cell>
          <cell r="K538">
            <v>8395.30239838493</v>
          </cell>
          <cell r="L538">
            <v>8707.89024324328</v>
          </cell>
          <cell r="M538">
            <v>10004.4852403554</v>
          </cell>
          <cell r="N538">
            <v>9998.78218048277</v>
          </cell>
          <cell r="O538">
            <v>8965.9880706694</v>
          </cell>
        </row>
        <row r="538">
          <cell r="Z538">
            <v>6868.16244468512</v>
          </cell>
          <cell r="AA538">
            <v>6548.22881759814</v>
          </cell>
          <cell r="AB538">
            <v>5429.28993814599</v>
          </cell>
          <cell r="AC538">
            <v>6992.10508198668</v>
          </cell>
          <cell r="AD538">
            <v>6651.17541614339</v>
          </cell>
          <cell r="AE538">
            <v>6555.18525865699</v>
          </cell>
          <cell r="AF538">
            <v>7190.69976284008</v>
          </cell>
          <cell r="AG538">
            <v>6524.47690333392</v>
          </cell>
          <cell r="AH538">
            <v>5992.01830454751</v>
          </cell>
          <cell r="AI538">
            <v>7326.51433656409</v>
          </cell>
          <cell r="AJ538">
            <v>6908.13454495675</v>
          </cell>
          <cell r="AK538">
            <v>7165.34968586876</v>
          </cell>
          <cell r="AL538">
            <v>8232.2621406353</v>
          </cell>
          <cell r="AM538">
            <v>8227.56933708297</v>
          </cell>
          <cell r="AN538">
            <v>7377.72732672225</v>
          </cell>
        </row>
        <row r="538"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8">
          <cell r="BX538">
            <v>3.8957702418998</v>
          </cell>
          <cell r="BY538">
            <v>3.68287744587605</v>
          </cell>
          <cell r="BZ538">
            <v>3.15435705280464</v>
          </cell>
          <cell r="CA538">
            <v>3.86234376103571</v>
          </cell>
          <cell r="CB538">
            <v>3.68294095050646</v>
          </cell>
          <cell r="CC538">
            <v>3.75931584370553</v>
          </cell>
          <cell r="CD538">
            <v>3.98257558633374</v>
          </cell>
          <cell r="CE538">
            <v>3.69373465189122</v>
          </cell>
          <cell r="CF538">
            <v>3.3635706530308</v>
          </cell>
          <cell r="CG538">
            <v>4.090410641793</v>
          </cell>
          <cell r="CH538">
            <v>3.8156579719455</v>
          </cell>
          <cell r="CI538">
            <v>4.085618962528</v>
          </cell>
          <cell r="CJ538">
            <v>4.49133185951199</v>
          </cell>
          <cell r="CK538">
            <v>4.52865942025921</v>
          </cell>
          <cell r="CL538">
            <v>4.06658479702593</v>
          </cell>
          <cell r="CM538">
            <v>4.83008037992509</v>
          </cell>
          <cell r="CN538">
            <v>4.87128697291172</v>
          </cell>
          <cell r="CO538">
            <v>4.71562562665472</v>
          </cell>
          <cell r="CP538">
            <v>4.95979992062608</v>
          </cell>
          <cell r="CQ538">
            <v>4.94778456816881</v>
          </cell>
          <cell r="CR538">
            <v>4.77730853544111</v>
          </cell>
          <cell r="CS538">
            <v>4.94668509570915</v>
          </cell>
          <cell r="CT538">
            <v>4.83935119109435</v>
          </cell>
          <cell r="CU538">
            <v>4.88067301063448</v>
          </cell>
          <cell r="CV538">
            <v>4.9072437404928</v>
          </cell>
          <cell r="CW538">
            <v>4.96019196498633</v>
          </cell>
          <cell r="CX538">
            <v>4.80492557182341</v>
          </cell>
          <cell r="CY538">
            <v>5.02170482087384</v>
          </cell>
          <cell r="CZ538">
            <v>4.97747429497174</v>
          </cell>
          <cell r="DA538">
            <v>4.97049799498675</v>
          </cell>
        </row>
        <row r="539">
          <cell r="A539">
            <v>9677.67069870771</v>
          </cell>
          <cell r="B539">
            <v>8444.86021629686</v>
          </cell>
          <cell r="C539">
            <v>7852.80440020983</v>
          </cell>
          <cell r="D539">
            <v>8443.00648763262</v>
          </cell>
          <cell r="E539">
            <v>7460.49606216485</v>
          </cell>
          <cell r="F539">
            <v>8662.45761324868</v>
          </cell>
          <cell r="G539">
            <v>9242.32449087681</v>
          </cell>
          <cell r="H539">
            <v>8352.99557068683</v>
          </cell>
          <cell r="I539">
            <v>8019.96351699272</v>
          </cell>
          <cell r="J539">
            <v>9345.28823537492</v>
          </cell>
          <cell r="K539">
            <v>9384.49383487002</v>
          </cell>
          <cell r="L539">
            <v>8409.77052951218</v>
          </cell>
          <cell r="M539">
            <v>9299.41627264842</v>
          </cell>
          <cell r="N539">
            <v>9338.69494377263</v>
          </cell>
          <cell r="O539">
            <v>8861.91640446983</v>
          </cell>
        </row>
        <row r="539">
          <cell r="Z539">
            <v>7963.34046065092</v>
          </cell>
          <cell r="AA539">
            <v>6948.91354940999</v>
          </cell>
          <cell r="AB539">
            <v>6461.73619217266</v>
          </cell>
          <cell r="AC539">
            <v>6947.3881955377</v>
          </cell>
          <cell r="AD539">
            <v>6138.92247400993</v>
          </cell>
          <cell r="AE539">
            <v>7127.96512175892</v>
          </cell>
          <cell r="AF539">
            <v>7605.11272392149</v>
          </cell>
          <cell r="AG539">
            <v>6873.32206959373</v>
          </cell>
          <cell r="AH539">
            <v>6599.28426541115</v>
          </cell>
          <cell r="AI539">
            <v>7689.83717653708</v>
          </cell>
          <cell r="AJ539">
            <v>7722.09778412162</v>
          </cell>
          <cell r="AK539">
            <v>6920.03974999859</v>
          </cell>
          <cell r="AL539">
            <v>7652.0911043507</v>
          </cell>
          <cell r="AM539">
            <v>7684.41183944719</v>
          </cell>
          <cell r="AN539">
            <v>7292.09121282088</v>
          </cell>
        </row>
        <row r="539"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39">
          <cell r="BX539">
            <v>4.36311762178595</v>
          </cell>
          <cell r="BY539">
            <v>3.79530179435922</v>
          </cell>
          <cell r="BZ539">
            <v>3.50298545834308</v>
          </cell>
          <cell r="CA539">
            <v>3.79957016852377</v>
          </cell>
          <cell r="CB539">
            <v>3.5139903314838</v>
          </cell>
          <cell r="CC539">
            <v>4.0236447313636</v>
          </cell>
          <cell r="CD539">
            <v>4.14860625022716</v>
          </cell>
          <cell r="CE539">
            <v>3.88547282403494</v>
          </cell>
          <cell r="CF539">
            <v>3.53538369679317</v>
          </cell>
          <cell r="CG539">
            <v>4.36157868724291</v>
          </cell>
          <cell r="CH539">
            <v>4.4204967419771</v>
          </cell>
          <cell r="CI539">
            <v>3.8295063765748</v>
          </cell>
          <cell r="CJ539">
            <v>4.14828496603919</v>
          </cell>
          <cell r="CK539">
            <v>4.29897120069344</v>
          </cell>
          <cell r="CL539">
            <v>3.99494436574969</v>
          </cell>
          <cell r="CM539">
            <v>5.00040865644611</v>
          </cell>
          <cell r="CN539">
            <v>5.01623331819027</v>
          </cell>
          <cell r="CO539">
            <v>5.05379969126222</v>
          </cell>
          <cell r="CP539">
            <v>5.00949828994534</v>
          </cell>
          <cell r="CQ539">
            <v>4.78628684078282</v>
          </cell>
          <cell r="CR539">
            <v>4.85347809518078</v>
          </cell>
          <cell r="CS539">
            <v>5.02239162125277</v>
          </cell>
          <cell r="CT539">
            <v>4.84651938684634</v>
          </cell>
          <cell r="CU539">
            <v>5.11407881428545</v>
          </cell>
          <cell r="CV539">
            <v>4.83037188360884</v>
          </cell>
          <cell r="CW539">
            <v>4.78598526820819</v>
          </cell>
          <cell r="CX539">
            <v>4.9507720184689</v>
          </cell>
          <cell r="CY539">
            <v>5.05380737684033</v>
          </cell>
          <cell r="CZ539">
            <v>4.89726079541477</v>
          </cell>
          <cell r="DA539">
            <v>5.00090370749659</v>
          </cell>
        </row>
        <row r="540">
          <cell r="A540">
            <v>10207.2252496664</v>
          </cell>
          <cell r="B540">
            <v>7701.821300558</v>
          </cell>
          <cell r="C540">
            <v>7517.06537378943</v>
          </cell>
          <cell r="D540">
            <v>7241.57539666971</v>
          </cell>
          <cell r="E540">
            <v>7015.14277068104</v>
          </cell>
          <cell r="F540">
            <v>7794.52382675645</v>
          </cell>
          <cell r="G540">
            <v>8596.65087442803</v>
          </cell>
          <cell r="H540">
            <v>9049.22873749212</v>
          </cell>
          <cell r="I540">
            <v>10031.1468068986</v>
          </cell>
          <cell r="J540">
            <v>8465.77022081218</v>
          </cell>
          <cell r="K540">
            <v>8360.76521121272</v>
          </cell>
          <cell r="L540">
            <v>8889.70338107018</v>
          </cell>
          <cell r="M540">
            <v>8873.67438646772</v>
          </cell>
          <cell r="N540">
            <v>8989.44991885402</v>
          </cell>
          <cell r="O540">
            <v>8480.32930494166</v>
          </cell>
        </row>
        <row r="540">
          <cell r="Z540">
            <v>8399.0882054398</v>
          </cell>
          <cell r="AA540">
            <v>6337.49867017344</v>
          </cell>
          <cell r="AB540">
            <v>6185.47093614673</v>
          </cell>
          <cell r="AC540">
            <v>5958.78204068822</v>
          </cell>
          <cell r="AD540">
            <v>5772.46033701754</v>
          </cell>
          <cell r="AE540">
            <v>6413.77960601673</v>
          </cell>
          <cell r="AF540">
            <v>7073.81557667221</v>
          </cell>
          <cell r="AG540">
            <v>7446.22250399351</v>
          </cell>
          <cell r="AH540">
            <v>8254.20080110511</v>
          </cell>
          <cell r="AI540">
            <v>6966.11949598259</v>
          </cell>
          <cell r="AJ540">
            <v>6879.71537379789</v>
          </cell>
          <cell r="AK540">
            <v>7314.95592499489</v>
          </cell>
          <cell r="AL540">
            <v>7301.76635229344</v>
          </cell>
          <cell r="AM540">
            <v>7397.03307608559</v>
          </cell>
          <cell r="AN540">
            <v>6978.09954235199</v>
          </cell>
        </row>
        <row r="540"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0">
          <cell r="BX540">
            <v>4.70872474638411</v>
          </cell>
          <cell r="BY540">
            <v>3.53534696296385</v>
          </cell>
          <cell r="BZ540">
            <v>3.44522030023134</v>
          </cell>
          <cell r="CA540">
            <v>3.29933853310562</v>
          </cell>
          <cell r="CB540">
            <v>3.22823636155126</v>
          </cell>
          <cell r="CC540">
            <v>3.67987632203834</v>
          </cell>
          <cell r="CD540">
            <v>3.87267219952413</v>
          </cell>
          <cell r="CE540">
            <v>4.14011258949097</v>
          </cell>
          <cell r="CF540">
            <v>4.54588745947407</v>
          </cell>
          <cell r="CG540">
            <v>3.8293644345383</v>
          </cell>
          <cell r="CH540">
            <v>3.77164460064919</v>
          </cell>
          <cell r="CI540">
            <v>3.9913793166253</v>
          </cell>
          <cell r="CJ540">
            <v>4.14315518858978</v>
          </cell>
          <cell r="CK540">
            <v>4.0951606397546</v>
          </cell>
          <cell r="CL540">
            <v>3.84460521130878</v>
          </cell>
          <cell r="CM540">
            <v>4.88692837280824</v>
          </cell>
          <cell r="CN540">
            <v>4.91126054589942</v>
          </cell>
          <cell r="CO540">
            <v>4.91884240735856</v>
          </cell>
          <cell r="CP540">
            <v>4.9480918931632</v>
          </cell>
          <cell r="CQ540">
            <v>4.89894730627648</v>
          </cell>
          <cell r="CR540">
            <v>4.7751601909437</v>
          </cell>
          <cell r="CS540">
            <v>5.00437828195178</v>
          </cell>
          <cell r="CT540">
            <v>4.92754947094096</v>
          </cell>
          <cell r="CU540">
            <v>4.97466093733154</v>
          </cell>
          <cell r="CV540">
            <v>4.98392336884073</v>
          </cell>
          <cell r="CW540">
            <v>4.99743143016044</v>
          </cell>
          <cell r="CX540">
            <v>5.02106503721548</v>
          </cell>
          <cell r="CY540">
            <v>4.82840695333959</v>
          </cell>
          <cell r="CZ540">
            <v>4.94872993438532</v>
          </cell>
          <cell r="DA540">
            <v>4.97270327827562</v>
          </cell>
        </row>
        <row r="541">
          <cell r="A541">
            <v>9312.93403729075</v>
          </cell>
          <cell r="B541">
            <v>7777.36484038949</v>
          </cell>
          <cell r="C541">
            <v>8241.78988204312</v>
          </cell>
          <cell r="D541">
            <v>9420.50054687471</v>
          </cell>
          <cell r="E541">
            <v>7835.2184498163</v>
          </cell>
          <cell r="F541">
            <v>6402.92996154818</v>
          </cell>
          <cell r="G541">
            <v>7023.34490377255</v>
          </cell>
          <cell r="H541">
            <v>8814.68368883822</v>
          </cell>
          <cell r="I541">
            <v>7731.63913363112</v>
          </cell>
          <cell r="J541">
            <v>7584.17669761816</v>
          </cell>
          <cell r="K541">
            <v>8425.61486400096</v>
          </cell>
          <cell r="L541">
            <v>9079.06905990648</v>
          </cell>
          <cell r="M541">
            <v>8882.55742817285</v>
          </cell>
          <cell r="N541">
            <v>7905.4612884018</v>
          </cell>
          <cell r="O541">
            <v>8684.33221528753</v>
          </cell>
        </row>
        <row r="541">
          <cell r="Z541">
            <v>7663.2142935421</v>
          </cell>
          <cell r="AA541">
            <v>6399.6602115205</v>
          </cell>
          <cell r="AB541">
            <v>6781.81567436691</v>
          </cell>
          <cell r="AC541">
            <v>7751.72616428548</v>
          </cell>
          <cell r="AD541">
            <v>6447.26546727741</v>
          </cell>
          <cell r="AE541">
            <v>5268.69665407393</v>
          </cell>
          <cell r="AF541">
            <v>5779.20952081856</v>
          </cell>
          <cell r="AG541">
            <v>7253.22543538688</v>
          </cell>
          <cell r="AH541">
            <v>6362.03448710218</v>
          </cell>
          <cell r="AI541">
            <v>6240.6939683258</v>
          </cell>
          <cell r="AJ541">
            <v>6933.0773738065</v>
          </cell>
          <cell r="AK541">
            <v>7470.77682643733</v>
          </cell>
          <cell r="AL541">
            <v>7309.0758266108</v>
          </cell>
          <cell r="AM541">
            <v>6505.06528874206</v>
          </cell>
          <cell r="AN541">
            <v>7145.96479429374</v>
          </cell>
        </row>
        <row r="541"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1">
          <cell r="BX541">
            <v>4.44686963153146</v>
          </cell>
          <cell r="BY541">
            <v>3.64691326202397</v>
          </cell>
          <cell r="BZ541">
            <v>3.76295139449812</v>
          </cell>
          <cell r="CA541">
            <v>4.41278924363032</v>
          </cell>
          <cell r="CB541">
            <v>3.58316104043969</v>
          </cell>
          <cell r="CC541">
            <v>2.96887851467878</v>
          </cell>
          <cell r="CD541">
            <v>3.2150725465362</v>
          </cell>
          <cell r="CE541">
            <v>4.10526413602021</v>
          </cell>
          <cell r="CF541">
            <v>3.52908091602888</v>
          </cell>
          <cell r="CG541">
            <v>3.48949227667603</v>
          </cell>
          <cell r="CH541">
            <v>3.80170768986833</v>
          </cell>
          <cell r="CI541">
            <v>4.12100563495641</v>
          </cell>
          <cell r="CJ541">
            <v>4.25501896176302</v>
          </cell>
          <cell r="CK541">
            <v>3.84386454028056</v>
          </cell>
          <cell r="CL541">
            <v>4.04759499155851</v>
          </cell>
          <cell r="CM541">
            <v>4.721322951469</v>
          </cell>
          <cell r="CN541">
            <v>4.8077139181179</v>
          </cell>
          <cell r="CO541">
            <v>4.93769782496801</v>
          </cell>
          <cell r="CP541">
            <v>4.81273968844192</v>
          </cell>
          <cell r="CQ541">
            <v>4.92965312105312</v>
          </cell>
          <cell r="CR541">
            <v>4.86203301423703</v>
          </cell>
          <cell r="CS541">
            <v>4.92475691070393</v>
          </cell>
          <cell r="CT541">
            <v>4.84057781655281</v>
          </cell>
          <cell r="CU541">
            <v>4.93902857039796</v>
          </cell>
          <cell r="CV541">
            <v>4.89979353395505</v>
          </cell>
          <cell r="CW541">
            <v>4.99636849555748</v>
          </cell>
          <cell r="CX541">
            <v>4.96672014778333</v>
          </cell>
          <cell r="CY541">
            <v>4.70617533278599</v>
          </cell>
          <cell r="CZ541">
            <v>4.63650487542526</v>
          </cell>
          <cell r="DA541">
            <v>4.8369428706731</v>
          </cell>
        </row>
        <row r="542">
          <cell r="A542">
            <v>8098.22543979964</v>
          </cell>
          <cell r="B542">
            <v>7204.92243119187</v>
          </cell>
          <cell r="C542">
            <v>6938.74634248647</v>
          </cell>
          <cell r="D542">
            <v>7172.70339823309</v>
          </cell>
          <cell r="E542">
            <v>7703.10074859565</v>
          </cell>
          <cell r="F542">
            <v>6569.00105093949</v>
          </cell>
          <cell r="G542">
            <v>6590.82865574216</v>
          </cell>
          <cell r="H542">
            <v>7856.41462883149</v>
          </cell>
          <cell r="I542">
            <v>8270.6144520458</v>
          </cell>
          <cell r="J542">
            <v>6998.7712503839</v>
          </cell>
          <cell r="K542">
            <v>8653.38770308288</v>
          </cell>
          <cell r="L542">
            <v>9232.83369280622</v>
          </cell>
          <cell r="M542">
            <v>9451.41442967114</v>
          </cell>
          <cell r="N542">
            <v>9871.04881642318</v>
          </cell>
          <cell r="O542">
            <v>9772.51536858539</v>
          </cell>
        </row>
        <row r="542">
          <cell r="Z542">
            <v>6663.68264760656</v>
          </cell>
          <cell r="AA542">
            <v>5928.62188623788</v>
          </cell>
          <cell r="AB542">
            <v>5709.59699038887</v>
          </cell>
          <cell r="AC542">
            <v>5902.1102248318</v>
          </cell>
          <cell r="AD542">
            <v>6338.55147313014</v>
          </cell>
          <cell r="AE542">
            <v>5405.34943620164</v>
          </cell>
          <cell r="AF542">
            <v>5423.31043672497</v>
          </cell>
          <cell r="AG542">
            <v>6464.70689458134</v>
          </cell>
          <cell r="AH542">
            <v>6805.5341776834</v>
          </cell>
          <cell r="AI542">
            <v>5758.98891460161</v>
          </cell>
          <cell r="AJ542">
            <v>7120.50188139392</v>
          </cell>
          <cell r="AK542">
            <v>7597.30315293769</v>
          </cell>
          <cell r="AL542">
            <v>7777.16387355796</v>
          </cell>
          <cell r="AM542">
            <v>8122.46302608536</v>
          </cell>
          <cell r="AN542">
            <v>8041.38407472169</v>
          </cell>
        </row>
        <row r="542"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2">
          <cell r="BX542">
            <v>3.84007235075382</v>
          </cell>
          <cell r="BY542">
            <v>3.29566046554324</v>
          </cell>
          <cell r="BZ542">
            <v>3.17225727261567</v>
          </cell>
          <cell r="CA542">
            <v>3.28402462616855</v>
          </cell>
          <cell r="CB542">
            <v>3.52440425662813</v>
          </cell>
          <cell r="CC542">
            <v>3.08574452469913</v>
          </cell>
          <cell r="CD542">
            <v>3.08581902986823</v>
          </cell>
          <cell r="CE542">
            <v>3.61780755056809</v>
          </cell>
          <cell r="CF542">
            <v>3.73394054344055</v>
          </cell>
          <cell r="CG542">
            <v>3.26834717370531</v>
          </cell>
          <cell r="CH542">
            <v>4.01484834026714</v>
          </cell>
          <cell r="CI542">
            <v>4.29604826392862</v>
          </cell>
          <cell r="CJ542">
            <v>4.49583008543976</v>
          </cell>
          <cell r="CK542">
            <v>4.52905641383415</v>
          </cell>
          <cell r="CL542">
            <v>4.53372639642615</v>
          </cell>
          <cell r="CM542">
            <v>4.75425021207721</v>
          </cell>
          <cell r="CN542">
            <v>4.92854159527189</v>
          </cell>
          <cell r="CO542">
            <v>4.93110430088771</v>
          </cell>
          <cell r="CP542">
            <v>4.92388664527305</v>
          </cell>
          <cell r="CQ542">
            <v>4.92732762261108</v>
          </cell>
          <cell r="CR542">
            <v>4.79922314339444</v>
          </cell>
          <cell r="CS542">
            <v>4.81505383638298</v>
          </cell>
          <cell r="CT542">
            <v>4.89565171475133</v>
          </cell>
          <cell r="CU542">
            <v>4.99346438434731</v>
          </cell>
          <cell r="CV542">
            <v>4.82753238326846</v>
          </cell>
          <cell r="CW542">
            <v>4.85901899130965</v>
          </cell>
          <cell r="CX542">
            <v>4.84504081597453</v>
          </cell>
          <cell r="CY542">
            <v>4.73934687895045</v>
          </cell>
          <cell r="CZ542">
            <v>4.91345687175908</v>
          </cell>
          <cell r="DA542">
            <v>4.8593998224462</v>
          </cell>
        </row>
        <row r="543">
          <cell r="A543">
            <v>8850.11141268756</v>
          </cell>
          <cell r="B543">
            <v>8952.24671118217</v>
          </cell>
          <cell r="C543">
            <v>8039.22807675501</v>
          </cell>
          <cell r="D543">
            <v>7435.07175269492</v>
          </cell>
          <cell r="E543">
            <v>7829.48685866131</v>
          </cell>
          <cell r="F543">
            <v>7920.49739642092</v>
          </cell>
          <cell r="G543">
            <v>8784.33503228415</v>
          </cell>
          <cell r="H543">
            <v>8756.11221409511</v>
          </cell>
          <cell r="I543">
            <v>8841.46908518828</v>
          </cell>
          <cell r="J543">
            <v>8160.83523093358</v>
          </cell>
          <cell r="K543">
            <v>7659.1796902315</v>
          </cell>
          <cell r="L543">
            <v>7655.8572256144</v>
          </cell>
          <cell r="M543">
            <v>7599.68495792443</v>
          </cell>
          <cell r="N543">
            <v>9297.99696082203</v>
          </cell>
          <cell r="O543">
            <v>9686.85495443095</v>
          </cell>
        </row>
        <row r="543">
          <cell r="Z543">
            <v>7282.37739101147</v>
          </cell>
          <cell r="AA543">
            <v>7366.42015091561</v>
          </cell>
          <cell r="AB543">
            <v>6615.13624601555</v>
          </cell>
          <cell r="AC543">
            <v>6118.00189936039</v>
          </cell>
          <cell r="AD543">
            <v>6442.54918655559</v>
          </cell>
          <cell r="AE543">
            <v>6517.43785762635</v>
          </cell>
          <cell r="AF543">
            <v>7228.25282656525</v>
          </cell>
          <cell r="AG543">
            <v>7205.02947902684</v>
          </cell>
          <cell r="AH543">
            <v>7275.26599009779</v>
          </cell>
          <cell r="AI543">
            <v>6715.20156145392</v>
          </cell>
          <cell r="AJ543">
            <v>6302.41071653335</v>
          </cell>
          <cell r="AK543">
            <v>6299.67680279128</v>
          </cell>
          <cell r="AL543">
            <v>6253.4550510921</v>
          </cell>
          <cell r="AM543">
            <v>7650.92321347641</v>
          </cell>
          <cell r="AN543">
            <v>7970.89779107461</v>
          </cell>
        </row>
        <row r="543"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3">
          <cell r="BX543">
            <v>4.10030541578566</v>
          </cell>
          <cell r="BY543">
            <v>4.06678872739676</v>
          </cell>
          <cell r="BZ543">
            <v>3.83660163579731</v>
          </cell>
          <cell r="CA543">
            <v>3.43409183289209</v>
          </cell>
          <cell r="CB543">
            <v>3.53533460955515</v>
          </cell>
          <cell r="CC543">
            <v>3.57954457555541</v>
          </cell>
          <cell r="CD543">
            <v>4.00682390185814</v>
          </cell>
          <cell r="CE543">
            <v>4.00871402977309</v>
          </cell>
          <cell r="CF543">
            <v>3.93112619234829</v>
          </cell>
          <cell r="CG543">
            <v>3.82929117197516</v>
          </cell>
          <cell r="CH543">
            <v>3.64902056422473</v>
          </cell>
          <cell r="CI543">
            <v>3.51924228327869</v>
          </cell>
          <cell r="CJ543">
            <v>3.56023869661662</v>
          </cell>
          <cell r="CK543">
            <v>4.35765399903799</v>
          </cell>
          <cell r="CL543">
            <v>4.52628168908126</v>
          </cell>
          <cell r="CM543">
            <v>4.86591042771397</v>
          </cell>
          <cell r="CN543">
            <v>4.962631296838</v>
          </cell>
          <cell r="CO543">
            <v>4.72388396514391</v>
          </cell>
          <cell r="CP543">
            <v>4.88095538936924</v>
          </cell>
          <cell r="CQ543">
            <v>4.99268715371029</v>
          </cell>
          <cell r="CR543">
            <v>4.98834244233782</v>
          </cell>
          <cell r="CS543">
            <v>4.9424264421416</v>
          </cell>
          <cell r="CT543">
            <v>4.92422423880701</v>
          </cell>
          <cell r="CU543">
            <v>5.0703626935472</v>
          </cell>
          <cell r="CV543">
            <v>4.80449557656499</v>
          </cell>
          <cell r="CW543">
            <v>4.73192144892786</v>
          </cell>
          <cell r="CX543">
            <v>4.90429106936007</v>
          </cell>
          <cell r="CY543">
            <v>4.81224856662492</v>
          </cell>
          <cell r="CZ543">
            <v>4.81025649723607</v>
          </cell>
          <cell r="DA543">
            <v>4.82472758878671</v>
          </cell>
        </row>
        <row r="544">
          <cell r="A544">
            <v>10020.6285181669</v>
          </cell>
          <cell r="B544">
            <v>9720.5772889258</v>
          </cell>
          <cell r="C544">
            <v>8751.56006211325</v>
          </cell>
          <cell r="D544">
            <v>7216.95625201688</v>
          </cell>
          <cell r="E544">
            <v>5979.93661771279</v>
          </cell>
          <cell r="F544">
            <v>7171.61455148092</v>
          </cell>
          <cell r="G544">
            <v>7215.9638602513</v>
          </cell>
          <cell r="H544">
            <v>7208.48600554575</v>
          </cell>
          <cell r="I544">
            <v>7483.842435491</v>
          </cell>
          <cell r="J544">
            <v>8961.84404729744</v>
          </cell>
          <cell r="K544">
            <v>9227.6273894736</v>
          </cell>
          <cell r="L544">
            <v>9226.71230586056</v>
          </cell>
          <cell r="M544">
            <v>7914.97722386868</v>
          </cell>
          <cell r="N544">
            <v>7733.30943161662</v>
          </cell>
          <cell r="O544">
            <v>10274.6667605244</v>
          </cell>
        </row>
        <row r="544">
          <cell r="Z544">
            <v>8245.54575209158</v>
          </cell>
          <cell r="AA544">
            <v>7998.64645488751</v>
          </cell>
          <cell r="AB544">
            <v>7201.28370825318</v>
          </cell>
          <cell r="AC544">
            <v>5938.5240016596</v>
          </cell>
          <cell r="AD544">
            <v>4920.63355971796</v>
          </cell>
          <cell r="AE544">
            <v>5901.2142595043</v>
          </cell>
          <cell r="AF544">
            <v>5937.70740500678</v>
          </cell>
          <cell r="AG544">
            <v>5931.55419884908</v>
          </cell>
          <cell r="AH544">
            <v>6158.13320406117</v>
          </cell>
          <cell r="AI544">
            <v>7374.31738749046</v>
          </cell>
          <cell r="AJ544">
            <v>7593.01910905257</v>
          </cell>
          <cell r="AK544">
            <v>7592.26612596526</v>
          </cell>
          <cell r="AL544">
            <v>6512.89554421194</v>
          </cell>
          <cell r="AM544">
            <v>6363.40890373025</v>
          </cell>
          <cell r="AN544">
            <v>8454.58293437438</v>
          </cell>
        </row>
        <row r="544"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4">
          <cell r="BX544">
            <v>4.64392541963193</v>
          </cell>
          <cell r="BY544">
            <v>4.2881473801925</v>
          </cell>
          <cell r="BZ544">
            <v>4.07545944103881</v>
          </cell>
          <cell r="CA544">
            <v>3.26521663093708</v>
          </cell>
          <cell r="CB544">
            <v>2.75710333737741</v>
          </cell>
          <cell r="CC544">
            <v>3.30875244496225</v>
          </cell>
          <cell r="CD544">
            <v>3.24148889753013</v>
          </cell>
          <cell r="CE544">
            <v>3.28590120882691</v>
          </cell>
          <cell r="CF544">
            <v>3.50849133272928</v>
          </cell>
          <cell r="CG544">
            <v>4.09572466737523</v>
          </cell>
          <cell r="CH544">
            <v>4.30547734614303</v>
          </cell>
          <cell r="CI544">
            <v>4.2430417713802</v>
          </cell>
          <cell r="CJ544">
            <v>3.71848880061527</v>
          </cell>
          <cell r="CK544">
            <v>3.48794072574633</v>
          </cell>
          <cell r="CL544">
            <v>4.68178383360067</v>
          </cell>
          <cell r="CM544">
            <v>4.86453469119035</v>
          </cell>
          <cell r="CN544">
            <v>5.11038869084308</v>
          </cell>
          <cell r="CO544">
            <v>4.84106017778064</v>
          </cell>
          <cell r="CP544">
            <v>4.98280224886668</v>
          </cell>
          <cell r="CQ544">
            <v>4.8896200777397</v>
          </cell>
          <cell r="CR544">
            <v>4.8863463099598</v>
          </cell>
          <cell r="CS544">
            <v>5.01858622220233</v>
          </cell>
          <cell r="CT544">
            <v>4.94562446912577</v>
          </cell>
          <cell r="CU544">
            <v>4.80878993827273</v>
          </cell>
          <cell r="CV544">
            <v>4.93285338287727</v>
          </cell>
          <cell r="CW544">
            <v>4.83170399171461</v>
          </cell>
          <cell r="CX544">
            <v>4.90231542204861</v>
          </cell>
          <cell r="CY544">
            <v>4.79860244119726</v>
          </cell>
          <cell r="CZ544">
            <v>4.99836389644803</v>
          </cell>
          <cell r="DA544">
            <v>4.94752464858673</v>
          </cell>
        </row>
        <row r="545">
          <cell r="A545">
            <v>9107.88710496964</v>
          </cell>
          <cell r="B545">
            <v>7025.54021757536</v>
          </cell>
          <cell r="C545">
            <v>7726.05445218992</v>
          </cell>
          <cell r="D545">
            <v>7642.35352268924</v>
          </cell>
          <cell r="E545">
            <v>8382.20618259363</v>
          </cell>
          <cell r="F545">
            <v>8255.32840889904</v>
          </cell>
          <cell r="G545">
            <v>7127.02539847931</v>
          </cell>
          <cell r="H545">
            <v>8278.83720489662</v>
          </cell>
          <cell r="I545">
            <v>8707.27785361776</v>
          </cell>
          <cell r="J545">
            <v>8560.50908755761</v>
          </cell>
          <cell r="K545">
            <v>8985.65530547145</v>
          </cell>
          <cell r="L545">
            <v>8530.35335110443</v>
          </cell>
          <cell r="M545">
            <v>9108.44169326227</v>
          </cell>
          <cell r="N545">
            <v>11509.7637796753</v>
          </cell>
          <cell r="O545">
            <v>7912.15938308539</v>
          </cell>
        </row>
        <row r="545">
          <cell r="Z545">
            <v>7494.48996066073</v>
          </cell>
          <cell r="AA545">
            <v>5781.01595046201</v>
          </cell>
          <cell r="AB545">
            <v>6357.43909208771</v>
          </cell>
          <cell r="AC545">
            <v>6288.56518438429</v>
          </cell>
          <cell r="AD545">
            <v>6897.35823024847</v>
          </cell>
          <cell r="AE545">
            <v>6792.95594789407</v>
          </cell>
          <cell r="AF545">
            <v>5864.52375646297</v>
          </cell>
          <cell r="AG545">
            <v>6812.30032860064</v>
          </cell>
          <cell r="AH545">
            <v>7164.84577669119</v>
          </cell>
          <cell r="AI545">
            <v>7044.07604919026</v>
          </cell>
          <cell r="AJ545">
            <v>7393.91065135936</v>
          </cell>
          <cell r="AK545">
            <v>7019.26218605164</v>
          </cell>
          <cell r="AL545">
            <v>7494.94630759867</v>
          </cell>
          <cell r="AM545">
            <v>9470.89133870423</v>
          </cell>
          <cell r="AN545">
            <v>6510.57686379598</v>
          </cell>
        </row>
        <row r="545"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5">
          <cell r="BX545">
            <v>4.10289084847956</v>
          </cell>
          <cell r="BY545">
            <v>3.25900491654533</v>
          </cell>
          <cell r="BZ545">
            <v>3.53694191120465</v>
          </cell>
          <cell r="CA545">
            <v>3.56908908967226</v>
          </cell>
          <cell r="CB545">
            <v>3.9462122957648</v>
          </cell>
          <cell r="CC545">
            <v>3.76418526686658</v>
          </cell>
          <cell r="CD545">
            <v>3.37305830304732</v>
          </cell>
          <cell r="CE545">
            <v>3.77863081587015</v>
          </cell>
          <cell r="CF545">
            <v>3.93993536190136</v>
          </cell>
          <cell r="CG545">
            <v>3.91113036991657</v>
          </cell>
          <cell r="CH545">
            <v>4.02939296499721</v>
          </cell>
          <cell r="CI545">
            <v>3.87303495469716</v>
          </cell>
          <cell r="CJ545">
            <v>4.16875535451907</v>
          </cell>
          <cell r="CK545">
            <v>5.27331479153523</v>
          </cell>
          <cell r="CL545">
            <v>3.67412054780004</v>
          </cell>
          <cell r="CM545">
            <v>5.00448341561382</v>
          </cell>
          <cell r="CN545">
            <v>4.85988830022042</v>
          </cell>
          <cell r="CO545">
            <v>4.92449177437953</v>
          </cell>
          <cell r="CP545">
            <v>4.82726692379202</v>
          </cell>
          <cell r="CQ545">
            <v>4.78861005120661</v>
          </cell>
          <cell r="CR545">
            <v>4.9441876246704</v>
          </cell>
          <cell r="CS545">
            <v>4.76338886859903</v>
          </cell>
          <cell r="CT545">
            <v>4.93931199584952</v>
          </cell>
          <cell r="CU545">
            <v>4.98224276634202</v>
          </cell>
          <cell r="CV545">
            <v>4.93433781685572</v>
          </cell>
          <cell r="CW545">
            <v>5.02737996312382</v>
          </cell>
          <cell r="CX545">
            <v>4.965319324301</v>
          </cell>
          <cell r="CY545">
            <v>4.92571468618646</v>
          </cell>
          <cell r="CZ545">
            <v>4.9205572830491</v>
          </cell>
          <cell r="DA545">
            <v>4.85482080815031</v>
          </cell>
        </row>
        <row r="546">
          <cell r="A546">
            <v>9806.37198173197</v>
          </cell>
          <cell r="B546">
            <v>8459.05908134018</v>
          </cell>
          <cell r="C546">
            <v>7480.08290316567</v>
          </cell>
          <cell r="D546">
            <v>7399.70901805959</v>
          </cell>
          <cell r="E546">
            <v>7751.43162210902</v>
          </cell>
          <cell r="F546">
            <v>7692.59743833696</v>
          </cell>
          <cell r="G546">
            <v>7991.35548029606</v>
          </cell>
          <cell r="H546">
            <v>7583.16430841483</v>
          </cell>
          <cell r="I546">
            <v>8806.11386485111</v>
          </cell>
          <cell r="J546">
            <v>7442.50402303575</v>
          </cell>
          <cell r="K546">
            <v>7236.80379967025</v>
          </cell>
          <cell r="L546">
            <v>8203.57209028822</v>
          </cell>
          <cell r="M546">
            <v>9273.63753967862</v>
          </cell>
          <cell r="N546">
            <v>9588.10284814937</v>
          </cell>
          <cell r="O546">
            <v>8590.55631206056</v>
          </cell>
        </row>
        <row r="546">
          <cell r="Z546">
            <v>8069.24323068231</v>
          </cell>
          <cell r="AA546">
            <v>6960.59718693134</v>
          </cell>
          <cell r="AB546">
            <v>6155.03964603346</v>
          </cell>
          <cell r="AC546">
            <v>6088.90342057475</v>
          </cell>
          <cell r="AD546">
            <v>6378.32087762113</v>
          </cell>
          <cell r="AE546">
            <v>6329.90874926013</v>
          </cell>
          <cell r="AF546">
            <v>6575.74393807219</v>
          </cell>
          <cell r="AG546">
            <v>6239.86091663849</v>
          </cell>
          <cell r="AH546">
            <v>7246.17369450606</v>
          </cell>
          <cell r="AI546">
            <v>6124.11759609799</v>
          </cell>
          <cell r="AJ546">
            <v>5954.85569801437</v>
          </cell>
          <cell r="AK546">
            <v>6750.36789143717</v>
          </cell>
          <cell r="AL546">
            <v>7630.87888979269</v>
          </cell>
          <cell r="AM546">
            <v>7889.63891504863</v>
          </cell>
          <cell r="AN546">
            <v>7068.80062249554</v>
          </cell>
        </row>
        <row r="546"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6">
          <cell r="BX546">
            <v>4.50635773230139</v>
          </cell>
          <cell r="BY546">
            <v>3.88840784260638</v>
          </cell>
          <cell r="BZ546">
            <v>3.44276951282805</v>
          </cell>
          <cell r="CA546">
            <v>3.34864426273043</v>
          </cell>
          <cell r="CB546">
            <v>3.52717598939618</v>
          </cell>
          <cell r="CC546">
            <v>3.60409995430359</v>
          </cell>
          <cell r="CD546">
            <v>3.60164425542978</v>
          </cell>
          <cell r="CE546">
            <v>3.4631554482638</v>
          </cell>
          <cell r="CF546">
            <v>3.97070259194874</v>
          </cell>
          <cell r="CG546">
            <v>3.50647280341899</v>
          </cell>
          <cell r="CH546">
            <v>3.43285762252056</v>
          </cell>
          <cell r="CI546">
            <v>3.80494193497401</v>
          </cell>
          <cell r="CJ546">
            <v>4.37894555295514</v>
          </cell>
          <cell r="CK546">
            <v>4.36309654266961</v>
          </cell>
          <cell r="CL546">
            <v>3.9666965933397</v>
          </cell>
          <cell r="CM546">
            <v>4.90585013746994</v>
          </cell>
          <cell r="CN546">
            <v>4.90435418587196</v>
          </cell>
          <cell r="CO546">
            <v>4.89812700358432</v>
          </cell>
          <cell r="CP546">
            <v>4.98169583593053</v>
          </cell>
          <cell r="CQ546">
            <v>4.95434641538867</v>
          </cell>
          <cell r="CR546">
            <v>4.81180210628997</v>
          </cell>
          <cell r="CS546">
            <v>5.00208669678464</v>
          </cell>
          <cell r="CT546">
            <v>4.93639676764263</v>
          </cell>
          <cell r="CU546">
            <v>4.99975261560357</v>
          </cell>
          <cell r="CV546">
            <v>4.78498060972023</v>
          </cell>
          <cell r="CW546">
            <v>4.75250503784829</v>
          </cell>
          <cell r="CX546">
            <v>4.86056263741736</v>
          </cell>
          <cell r="CY546">
            <v>4.77432689067635</v>
          </cell>
          <cell r="CZ546">
            <v>4.95415328790762</v>
          </cell>
          <cell r="DA546">
            <v>4.88229351356253</v>
          </cell>
        </row>
        <row r="547">
          <cell r="A547">
            <v>9684.22563590849</v>
          </cell>
          <cell r="B547">
            <v>7367.13282609449</v>
          </cell>
          <cell r="C547">
            <v>7441.98111907857</v>
          </cell>
          <cell r="D547">
            <v>6956.55333372841</v>
          </cell>
          <cell r="E547">
            <v>7720.37003214715</v>
          </cell>
          <cell r="F547">
            <v>8369.80684198703</v>
          </cell>
          <cell r="G547">
            <v>7975.9907272181</v>
          </cell>
          <cell r="H547">
            <v>8531.74881484979</v>
          </cell>
          <cell r="I547">
            <v>6958.60040880737</v>
          </cell>
          <cell r="J547">
            <v>8126.18069397322</v>
          </cell>
          <cell r="K547">
            <v>9382.652247745</v>
          </cell>
          <cell r="L547">
            <v>8406.60251887884</v>
          </cell>
          <cell r="M547">
            <v>8637.11117517877</v>
          </cell>
          <cell r="N547">
            <v>8818.81532768435</v>
          </cell>
          <cell r="O547">
            <v>8548.21595427189</v>
          </cell>
        </row>
        <row r="547">
          <cell r="Z547">
            <v>7968.73423754756</v>
          </cell>
          <cell r="AA547">
            <v>6062.09786832918</v>
          </cell>
          <cell r="AB547">
            <v>6123.68732084179</v>
          </cell>
          <cell r="AC547">
            <v>5724.24960032509</v>
          </cell>
          <cell r="AD547">
            <v>6352.76162645251</v>
          </cell>
          <cell r="AE547">
            <v>6887.15534426361</v>
          </cell>
          <cell r="AF547">
            <v>6563.10094125375</v>
          </cell>
          <cell r="AG547">
            <v>7020.41045336211</v>
          </cell>
          <cell r="AH547">
            <v>5725.93405067578</v>
          </cell>
          <cell r="AI547">
            <v>6686.68582818368</v>
          </cell>
          <cell r="AJ547">
            <v>7720.5824210016</v>
          </cell>
          <cell r="AK547">
            <v>6917.43292982031</v>
          </cell>
          <cell r="AL547">
            <v>7107.1086241471</v>
          </cell>
          <cell r="AM547">
            <v>7256.62518392312</v>
          </cell>
          <cell r="AN547">
            <v>7033.96055665801</v>
          </cell>
        </row>
        <row r="547"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7">
          <cell r="BX547">
            <v>4.55010580327828</v>
          </cell>
          <cell r="BY547">
            <v>3.35141828049822</v>
          </cell>
          <cell r="BZ547">
            <v>3.44115057931729</v>
          </cell>
          <cell r="CA547">
            <v>3.17317179118564</v>
          </cell>
          <cell r="CB547">
            <v>3.48654022988981</v>
          </cell>
          <cell r="CC547">
            <v>3.84174527124382</v>
          </cell>
          <cell r="CD547">
            <v>3.81130158682025</v>
          </cell>
          <cell r="CE547">
            <v>3.83731161770655</v>
          </cell>
          <cell r="CF547">
            <v>3.24148227934361</v>
          </cell>
          <cell r="CG547">
            <v>3.89190317602313</v>
          </cell>
          <cell r="CH547">
            <v>4.40413379455791</v>
          </cell>
          <cell r="CI547">
            <v>3.79137532989077</v>
          </cell>
          <cell r="CJ547">
            <v>4.02623353762308</v>
          </cell>
          <cell r="CK547">
            <v>3.99397899427276</v>
          </cell>
          <cell r="CL547">
            <v>4.00987026837701</v>
          </cell>
          <cell r="CM547">
            <v>4.79816284278291</v>
          </cell>
          <cell r="CN547">
            <v>4.95565934193743</v>
          </cell>
          <cell r="CO547">
            <v>4.87546974473909</v>
          </cell>
          <cell r="CP547">
            <v>4.94233424767374</v>
          </cell>
          <cell r="CQ547">
            <v>4.99200503256277</v>
          </cell>
          <cell r="CR547">
            <v>4.9115486371896</v>
          </cell>
          <cell r="CS547">
            <v>4.71783669163528</v>
          </cell>
          <cell r="CT547">
            <v>5.01236364368646</v>
          </cell>
          <cell r="CU547">
            <v>4.83960398295724</v>
          </cell>
          <cell r="CV547">
            <v>4.70712820230612</v>
          </cell>
          <cell r="CW547">
            <v>4.80282425380021</v>
          </cell>
          <cell r="CX547">
            <v>4.99867973798035</v>
          </cell>
          <cell r="CY547">
            <v>4.83616518892009</v>
          </cell>
          <cell r="CZ547">
            <v>4.97778403841622</v>
          </cell>
          <cell r="DA547">
            <v>4.80592226754549</v>
          </cell>
        </row>
        <row r="548">
          <cell r="A548">
            <v>9300.58243426022</v>
          </cell>
          <cell r="B548">
            <v>8116.3077208615</v>
          </cell>
          <cell r="C548">
            <v>6840.97066602993</v>
          </cell>
          <cell r="D548">
            <v>6910.06287919441</v>
          </cell>
          <cell r="E548">
            <v>8404.88245193772</v>
          </cell>
          <cell r="F548">
            <v>7410.60801641808</v>
          </cell>
          <cell r="G548">
            <v>7745.85278244788</v>
          </cell>
          <cell r="H548">
            <v>7074.2699668875</v>
          </cell>
          <cell r="I548">
            <v>8159.11984368674</v>
          </cell>
          <cell r="J548">
            <v>7947.22993266064</v>
          </cell>
          <cell r="K548">
            <v>8395.60379681758</v>
          </cell>
          <cell r="L548">
            <v>7912.28862371997</v>
          </cell>
          <cell r="M548">
            <v>8540.52558584557</v>
          </cell>
          <cell r="N548">
            <v>9887.2333551655</v>
          </cell>
          <cell r="O548">
            <v>9848.14644405982</v>
          </cell>
        </row>
        <row r="548">
          <cell r="Z548">
            <v>7653.05068876269</v>
          </cell>
          <cell r="AA548">
            <v>6678.56178173746</v>
          </cell>
          <cell r="AB548">
            <v>5629.14157661892</v>
          </cell>
          <cell r="AC548">
            <v>5685.99459773712</v>
          </cell>
          <cell r="AD548">
            <v>6916.01756045161</v>
          </cell>
          <cell r="AE548">
            <v>6097.87173922402</v>
          </cell>
          <cell r="AF548">
            <v>6373.73028955711</v>
          </cell>
          <cell r="AG548">
            <v>5821.11357275315</v>
          </cell>
          <cell r="AH548">
            <v>6713.79004280509</v>
          </cell>
          <cell r="AI548">
            <v>6539.4349160179</v>
          </cell>
          <cell r="AJ548">
            <v>6908.38255280989</v>
          </cell>
          <cell r="AK548">
            <v>6510.68321037529</v>
          </cell>
          <cell r="AL548">
            <v>7027.63248206721</v>
          </cell>
          <cell r="AM548">
            <v>8135.78058939332</v>
          </cell>
          <cell r="AN548">
            <v>8103.6176453978</v>
          </cell>
        </row>
        <row r="548"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8">
          <cell r="BX548">
            <v>4.32869549469837</v>
          </cell>
          <cell r="BY548">
            <v>3.79531632912142</v>
          </cell>
          <cell r="BZ548">
            <v>3.21468221258267</v>
          </cell>
          <cell r="CA548">
            <v>3.11128367521578</v>
          </cell>
          <cell r="CB548">
            <v>3.8294065543816</v>
          </cell>
          <cell r="CC548">
            <v>3.45396126566512</v>
          </cell>
          <cell r="CD548">
            <v>3.59548244797328</v>
          </cell>
          <cell r="CE548">
            <v>3.25950720316362</v>
          </cell>
          <cell r="CF548">
            <v>3.72747196111225</v>
          </cell>
          <cell r="CG548">
            <v>3.62149557194791</v>
          </cell>
          <cell r="CH548">
            <v>3.75692495891778</v>
          </cell>
          <cell r="CI548">
            <v>3.58259009173087</v>
          </cell>
          <cell r="CJ548">
            <v>3.84631699101186</v>
          </cell>
          <cell r="CK548">
            <v>4.51165643913852</v>
          </cell>
          <cell r="CL548">
            <v>4.5283485562032</v>
          </cell>
          <cell r="CM548">
            <v>4.84378311818737</v>
          </cell>
          <cell r="CN548">
            <v>4.82105520391299</v>
          </cell>
          <cell r="CO548">
            <v>4.79745886825206</v>
          </cell>
          <cell r="CP548">
            <v>5.00695822600625</v>
          </cell>
          <cell r="CQ548">
            <v>4.94802342013686</v>
          </cell>
          <cell r="CR548">
            <v>4.83690945864302</v>
          </cell>
          <cell r="CS548">
            <v>4.85672646677865</v>
          </cell>
          <cell r="CT548">
            <v>4.89284280403742</v>
          </cell>
          <cell r="CU548">
            <v>4.93469716597548</v>
          </cell>
          <cell r="CV548">
            <v>4.94719921312728</v>
          </cell>
          <cell r="CW548">
            <v>5.03791683201533</v>
          </cell>
          <cell r="CX548">
            <v>4.97893640938019</v>
          </cell>
          <cell r="CY548">
            <v>5.00577244857731</v>
          </cell>
          <cell r="CZ548">
            <v>4.94049361573517</v>
          </cell>
          <cell r="DA548">
            <v>4.90282316027967</v>
          </cell>
        </row>
        <row r="549">
          <cell r="A549">
            <v>9614.43271398547</v>
          </cell>
          <cell r="B549">
            <v>7546.25148803095</v>
          </cell>
          <cell r="C549">
            <v>8292.35741831732</v>
          </cell>
          <cell r="D549">
            <v>7334.95010912805</v>
          </cell>
          <cell r="E549">
            <v>7233.10921537154</v>
          </cell>
          <cell r="F549">
            <v>8274.8913616772</v>
          </cell>
          <cell r="G549">
            <v>7926.59113657146</v>
          </cell>
          <cell r="H549">
            <v>8771.78881455483</v>
          </cell>
          <cell r="I549">
            <v>7737.88134082651</v>
          </cell>
          <cell r="J549">
            <v>7745.61151178258</v>
          </cell>
          <cell r="K549">
            <v>8030.50086598391</v>
          </cell>
          <cell r="L549">
            <v>7842.99960003963</v>
          </cell>
          <cell r="M549">
            <v>7545.86069653644</v>
          </cell>
          <cell r="N549">
            <v>8207.56657897835</v>
          </cell>
          <cell r="O549">
            <v>9870.47202047875</v>
          </cell>
        </row>
        <row r="549">
          <cell r="Z549">
            <v>7911.30463322233</v>
          </cell>
          <cell r="AA549">
            <v>6209.48693872261</v>
          </cell>
          <cell r="AB549">
            <v>6823.42553278682</v>
          </cell>
          <cell r="AC549">
            <v>6035.61608979679</v>
          </cell>
          <cell r="AD549">
            <v>5951.81558293429</v>
          </cell>
          <cell r="AE549">
            <v>6809.05346332295</v>
          </cell>
          <cell r="AF549">
            <v>6522.45213523594</v>
          </cell>
          <cell r="AG549">
            <v>7217.92908169083</v>
          </cell>
          <cell r="AH549">
            <v>6367.1709318801</v>
          </cell>
          <cell r="AI549">
            <v>6373.53175826681</v>
          </cell>
          <cell r="AJ549">
            <v>6607.95499829533</v>
          </cell>
          <cell r="AK549">
            <v>6453.66824231832</v>
          </cell>
          <cell r="AL549">
            <v>6209.16537314999</v>
          </cell>
          <cell r="AM549">
            <v>6753.6547849879</v>
          </cell>
          <cell r="AN549">
            <v>8121.98840542252</v>
          </cell>
        </row>
        <row r="549"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49">
          <cell r="BX549">
            <v>4.40784437654705</v>
          </cell>
          <cell r="BY549">
            <v>3.57943064134927</v>
          </cell>
          <cell r="BZ549">
            <v>3.85477051370089</v>
          </cell>
          <cell r="CA549">
            <v>3.32151032277018</v>
          </cell>
          <cell r="CB549">
            <v>3.26931422763518</v>
          </cell>
          <cell r="CC549">
            <v>3.83721954271065</v>
          </cell>
          <cell r="CD549">
            <v>3.56932459710739</v>
          </cell>
          <cell r="CE549">
            <v>4.08993745049448</v>
          </cell>
          <cell r="CF549">
            <v>3.69134094226027</v>
          </cell>
          <cell r="CG549">
            <v>3.54600280343785</v>
          </cell>
          <cell r="CH549">
            <v>3.67937587719096</v>
          </cell>
          <cell r="CI549">
            <v>3.53854382957607</v>
          </cell>
          <cell r="CJ549">
            <v>3.56476656349968</v>
          </cell>
          <cell r="CK549">
            <v>3.80341037269322</v>
          </cell>
          <cell r="CL549">
            <v>4.54809061427323</v>
          </cell>
          <cell r="CM549">
            <v>4.91732587693739</v>
          </cell>
          <cell r="CN549">
            <v>4.75279302419697</v>
          </cell>
          <cell r="CO549">
            <v>4.8496574469838</v>
          </cell>
          <cell r="CP549">
            <v>4.97843838666826</v>
          </cell>
          <cell r="CQ549">
            <v>4.98769556165565</v>
          </cell>
          <cell r="CR549">
            <v>4.86157770952749</v>
          </cell>
          <cell r="CS549">
            <v>5.00647430380541</v>
          </cell>
          <cell r="CT549">
            <v>4.835073496448</v>
          </cell>
          <cell r="CU549">
            <v>4.72573630987273</v>
          </cell>
          <cell r="CV549">
            <v>4.92434208671168</v>
          </cell>
          <cell r="CW549">
            <v>4.92039598588692</v>
          </cell>
          <cell r="CX549">
            <v>4.99676807953652</v>
          </cell>
          <cell r="CY549">
            <v>4.7720970442822</v>
          </cell>
          <cell r="CZ549">
            <v>4.86488755652868</v>
          </cell>
          <cell r="DA549">
            <v>4.89260767116678</v>
          </cell>
        </row>
        <row r="550">
          <cell r="A550">
            <v>7712.39094723419</v>
          </cell>
          <cell r="B550">
            <v>7977.5996596588</v>
          </cell>
          <cell r="C550">
            <v>6242.05629353067</v>
          </cell>
          <cell r="D550">
            <v>6458.37519666329</v>
          </cell>
          <cell r="E550">
            <v>7238.33558639661</v>
          </cell>
          <cell r="F550">
            <v>7804.53739055726</v>
          </cell>
          <cell r="G550">
            <v>7615.34072879653</v>
          </cell>
          <cell r="H550">
            <v>7433.71879673144</v>
          </cell>
          <cell r="I550">
            <v>9434.2952187479</v>
          </cell>
          <cell r="J550">
            <v>7842.2928505755</v>
          </cell>
          <cell r="K550">
            <v>8520.10086475695</v>
          </cell>
          <cell r="L550">
            <v>10545.4202935445</v>
          </cell>
          <cell r="M550">
            <v>9015.97808252961</v>
          </cell>
          <cell r="N550">
            <v>7244.81791984005</v>
          </cell>
          <cell r="O550">
            <v>7703.52735133526</v>
          </cell>
        </row>
        <row r="550">
          <cell r="Z550">
            <v>6346.19597943842</v>
          </cell>
          <cell r="AA550">
            <v>6564.42486280495</v>
          </cell>
          <cell r="AB550">
            <v>5136.3206072481</v>
          </cell>
          <cell r="AC550">
            <v>5314.32016182579</v>
          </cell>
          <cell r="AD550">
            <v>5956.11613966349</v>
          </cell>
          <cell r="AE550">
            <v>6422.01933851569</v>
          </cell>
          <cell r="AF550">
            <v>6266.33751398115</v>
          </cell>
          <cell r="AG550">
            <v>6116.88860988187</v>
          </cell>
          <cell r="AH550">
            <v>7763.0772085697</v>
          </cell>
          <cell r="AI550">
            <v>6453.08668847356</v>
          </cell>
          <cell r="AJ550">
            <v>7010.82585442857</v>
          </cell>
          <cell r="AK550">
            <v>8677.37441297377</v>
          </cell>
          <cell r="AL550">
            <v>7418.86196505293</v>
          </cell>
          <cell r="AM550">
            <v>5961.45017403981</v>
          </cell>
          <cell r="AN550">
            <v>6338.90250624159</v>
          </cell>
        </row>
        <row r="550"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0">
          <cell r="BX550">
            <v>3.45378250194828</v>
          </cell>
          <cell r="BY550">
            <v>3.73107539852148</v>
          </cell>
          <cell r="BZ550">
            <v>2.9093839159682</v>
          </cell>
          <cell r="CA550">
            <v>2.97345035940602</v>
          </cell>
          <cell r="CB550">
            <v>3.24388067229242</v>
          </cell>
          <cell r="CC550">
            <v>3.59122326856732</v>
          </cell>
          <cell r="CD550">
            <v>3.60897992720009</v>
          </cell>
          <cell r="CE550">
            <v>3.57261079241892</v>
          </cell>
          <cell r="CF550">
            <v>4.41991501948441</v>
          </cell>
          <cell r="CG550">
            <v>3.61758609617885</v>
          </cell>
          <cell r="CH550">
            <v>3.85794407608397</v>
          </cell>
          <cell r="CI550">
            <v>4.76507958155333</v>
          </cell>
          <cell r="CJ550">
            <v>4.1652063787524</v>
          </cell>
          <cell r="CK550">
            <v>3.32329019512568</v>
          </cell>
          <cell r="CL550">
            <v>3.60435072274499</v>
          </cell>
          <cell r="CM550">
            <v>5.0341439537734</v>
          </cell>
          <cell r="CN550">
            <v>4.82025253594372</v>
          </cell>
          <cell r="CO550">
            <v>4.83680107513467</v>
          </cell>
          <cell r="CP550">
            <v>4.89659469821606</v>
          </cell>
          <cell r="CQ550">
            <v>5.03043362520025</v>
          </cell>
          <cell r="CR550">
            <v>4.89932599963331</v>
          </cell>
          <cell r="CS550">
            <v>4.75703615143941</v>
          </cell>
          <cell r="CT550">
            <v>4.69085492512785</v>
          </cell>
          <cell r="CU550">
            <v>4.81201665354505</v>
          </cell>
          <cell r="CV550">
            <v>4.88715101380348</v>
          </cell>
          <cell r="CW550">
            <v>4.97875077713011</v>
          </cell>
          <cell r="CX550">
            <v>4.98913567377305</v>
          </cell>
          <cell r="CY550">
            <v>4.87986605489911</v>
          </cell>
          <cell r="CZ550">
            <v>4.9146295520037</v>
          </cell>
          <cell r="DA550">
            <v>4.81830363285447</v>
          </cell>
        </row>
        <row r="551">
          <cell r="A551">
            <v>8574.94527989731</v>
          </cell>
          <cell r="B551">
            <v>7640.0636194641</v>
          </cell>
          <cell r="C551">
            <v>7892.64724920447</v>
          </cell>
          <cell r="D551">
            <v>6782.42378349549</v>
          </cell>
          <cell r="E551">
            <v>8357.14767135971</v>
          </cell>
          <cell r="F551">
            <v>7971.6698954337</v>
          </cell>
          <cell r="G551">
            <v>7970.66055187354</v>
          </cell>
          <cell r="H551">
            <v>8317.69702022433</v>
          </cell>
          <cell r="I551">
            <v>7049.39617336536</v>
          </cell>
          <cell r="J551">
            <v>8408.67823878351</v>
          </cell>
          <cell r="K551">
            <v>8250.35589968239</v>
          </cell>
          <cell r="L551">
            <v>8494.71473552765</v>
          </cell>
          <cell r="M551">
            <v>9149.65036302754</v>
          </cell>
          <cell r="N551">
            <v>7657.8904152274</v>
          </cell>
          <cell r="O551">
            <v>8292.73195593453</v>
          </cell>
        </row>
        <row r="551">
          <cell r="Z551">
            <v>7055.95497317265</v>
          </cell>
          <cell r="AA551">
            <v>6286.68092115903</v>
          </cell>
          <cell r="AB551">
            <v>6494.52116505968</v>
          </cell>
          <cell r="AC551">
            <v>5580.96585613343</v>
          </cell>
          <cell r="AD551">
            <v>6876.73865529027</v>
          </cell>
          <cell r="AE551">
            <v>6559.54551395687</v>
          </cell>
          <cell r="AF551">
            <v>6558.7149683988</v>
          </cell>
          <cell r="AG551">
            <v>6844.27640521316</v>
          </cell>
          <cell r="AH551">
            <v>5800.64599408349</v>
          </cell>
          <cell r="AI551">
            <v>6919.14095077043</v>
          </cell>
          <cell r="AJ551">
            <v>6788.86428316723</v>
          </cell>
          <cell r="AK551">
            <v>6989.93669666275</v>
          </cell>
          <cell r="AL551">
            <v>7528.85515586266</v>
          </cell>
          <cell r="AM551">
            <v>6301.34982738712</v>
          </cell>
          <cell r="AN551">
            <v>6823.73372374041</v>
          </cell>
        </row>
        <row r="551"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1">
          <cell r="BX551">
            <v>3.83747694163036</v>
          </cell>
          <cell r="BY551">
            <v>3.61584370953542</v>
          </cell>
          <cell r="BZ551">
            <v>3.62751506423641</v>
          </cell>
          <cell r="CA551">
            <v>3.12676415286459</v>
          </cell>
          <cell r="CB551">
            <v>3.78593309613875</v>
          </cell>
          <cell r="CC551">
            <v>3.68396101132416</v>
          </cell>
          <cell r="CD551">
            <v>3.71549815396745</v>
          </cell>
          <cell r="CE551">
            <v>3.76555430450417</v>
          </cell>
          <cell r="CF551">
            <v>3.32611442101328</v>
          </cell>
          <cell r="CG551">
            <v>3.94392848091552</v>
          </cell>
          <cell r="CH551">
            <v>3.88047629705619</v>
          </cell>
          <cell r="CI551">
            <v>3.91250894843584</v>
          </cell>
          <cell r="CJ551">
            <v>4.20579343284533</v>
          </cell>
          <cell r="CK551">
            <v>3.58011461286235</v>
          </cell>
          <cell r="CL551">
            <v>3.80897361130243</v>
          </cell>
          <cell r="CM551">
            <v>5.03752433752247</v>
          </cell>
          <cell r="CN551">
            <v>4.76342030498164</v>
          </cell>
          <cell r="CO551">
            <v>4.9050681682398</v>
          </cell>
          <cell r="CP551">
            <v>4.89014094652964</v>
          </cell>
          <cell r="CQ551">
            <v>4.97641648678969</v>
          </cell>
          <cell r="CR551">
            <v>4.87827029581537</v>
          </cell>
          <cell r="CS551">
            <v>4.83625111911699</v>
          </cell>
          <cell r="CT551">
            <v>4.97972959349807</v>
          </cell>
          <cell r="CU551">
            <v>4.77800183460519</v>
          </cell>
          <cell r="CV551">
            <v>4.80651478387243</v>
          </cell>
          <cell r="CW551">
            <v>4.79313021114726</v>
          </cell>
          <cell r="CX551">
            <v>4.89468822949587</v>
          </cell>
          <cell r="CY551">
            <v>4.90442546843445</v>
          </cell>
          <cell r="CZ551">
            <v>4.8221842026518</v>
          </cell>
          <cell r="DA551">
            <v>4.90818860794561</v>
          </cell>
        </row>
        <row r="552">
          <cell r="A552">
            <v>10015.0825648693</v>
          </cell>
          <cell r="B552">
            <v>7731.49987393425</v>
          </cell>
          <cell r="C552">
            <v>7066.03350429514</v>
          </cell>
          <cell r="D552">
            <v>8113.40710013573</v>
          </cell>
          <cell r="E552">
            <v>9014.91445746554</v>
          </cell>
          <cell r="F552">
            <v>6711.51703531232</v>
          </cell>
          <cell r="G552">
            <v>8988.51924747432</v>
          </cell>
          <cell r="H552">
            <v>8522.51508043937</v>
          </cell>
          <cell r="I552">
            <v>6976.49562462412</v>
          </cell>
          <cell r="J552">
            <v>7697.69667923199</v>
          </cell>
          <cell r="K552">
            <v>7225.04660821712</v>
          </cell>
          <cell r="L552">
            <v>7811.82628804572</v>
          </cell>
          <cell r="M552">
            <v>8536.06854451771</v>
          </cell>
          <cell r="N552">
            <v>8144.12587476714</v>
          </cell>
          <cell r="O552">
            <v>9108.2515646302</v>
          </cell>
        </row>
        <row r="552">
          <cell r="Z552">
            <v>8240.9822248067</v>
          </cell>
          <cell r="AA552">
            <v>6361.9198962659</v>
          </cell>
          <cell r="AB552">
            <v>5814.33614067715</v>
          </cell>
          <cell r="AC552">
            <v>6676.17498525454</v>
          </cell>
          <cell r="AD552">
            <v>7417.98675357165</v>
          </cell>
          <cell r="AE552">
            <v>5522.61973191414</v>
          </cell>
          <cell r="AF552">
            <v>7396.26726649316</v>
          </cell>
          <cell r="AG552">
            <v>7012.81240904725</v>
          </cell>
          <cell r="AH552">
            <v>5740.65925683356</v>
          </cell>
          <cell r="AI552">
            <v>6334.10469605376</v>
          </cell>
          <cell r="AJ552">
            <v>5945.18120904723</v>
          </cell>
          <cell r="AK552">
            <v>6428.01705987762</v>
          </cell>
          <cell r="AL552">
            <v>7023.96497377457</v>
          </cell>
          <cell r="AM552">
            <v>6701.45214837982</v>
          </cell>
          <cell r="AN552">
            <v>7494.7898588957</v>
          </cell>
        </row>
        <row r="552"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2">
          <cell r="BX552">
            <v>4.67755389864608</v>
          </cell>
          <cell r="BY552">
            <v>3.53530351976116</v>
          </cell>
          <cell r="BZ552">
            <v>3.21910419512668</v>
          </cell>
          <cell r="CA552">
            <v>3.77809976382412</v>
          </cell>
          <cell r="CB552">
            <v>4.11563690942984</v>
          </cell>
          <cell r="CC552">
            <v>3.18708634505066</v>
          </cell>
          <cell r="CD552">
            <v>4.03741988778838</v>
          </cell>
          <cell r="CE552">
            <v>3.97216501590609</v>
          </cell>
          <cell r="CF552">
            <v>3.23739232478396</v>
          </cell>
          <cell r="CG552">
            <v>3.54841486455793</v>
          </cell>
          <cell r="CH552">
            <v>3.26541195757297</v>
          </cell>
          <cell r="CI552">
            <v>3.63562808250108</v>
          </cell>
          <cell r="CJ552">
            <v>3.92573810615913</v>
          </cell>
          <cell r="CK552">
            <v>3.73976549555948</v>
          </cell>
          <cell r="CL552">
            <v>4.19588383990976</v>
          </cell>
          <cell r="CM552">
            <v>4.8268890069137</v>
          </cell>
          <cell r="CN552">
            <v>4.93024642059409</v>
          </cell>
          <cell r="CO552">
            <v>4.94848476193012</v>
          </cell>
          <cell r="CP552">
            <v>4.84129364335438</v>
          </cell>
          <cell r="CQ552">
            <v>4.93805742024601</v>
          </cell>
          <cell r="CR552">
            <v>4.74742864825092</v>
          </cell>
          <cell r="CS552">
            <v>5.01898402910424</v>
          </cell>
          <cell r="CT552">
            <v>4.83695531413831</v>
          </cell>
          <cell r="CU552">
            <v>4.85817967132404</v>
          </cell>
          <cell r="CV552">
            <v>4.89055315075163</v>
          </cell>
          <cell r="CW552">
            <v>4.98808968290973</v>
          </cell>
          <cell r="CX552">
            <v>4.84400638455435</v>
          </cell>
          <cell r="CY552">
            <v>4.90194178363178</v>
          </cell>
          <cell r="CZ552">
            <v>4.90943694038408</v>
          </cell>
          <cell r="DA552">
            <v>4.89376532567003</v>
          </cell>
        </row>
        <row r="553">
          <cell r="A553">
            <v>10152.5955474497</v>
          </cell>
          <cell r="B553">
            <v>7532.37443106981</v>
          </cell>
          <cell r="C553">
            <v>7596.66193341071</v>
          </cell>
          <cell r="D553">
            <v>6712.34001150131</v>
          </cell>
          <cell r="E553">
            <v>7685.7288501763</v>
          </cell>
          <cell r="F553">
            <v>8319.53579401025</v>
          </cell>
          <cell r="G553">
            <v>7536.60062168649</v>
          </cell>
          <cell r="H553">
            <v>8050.31581080484</v>
          </cell>
          <cell r="I553">
            <v>8576.49374624063</v>
          </cell>
          <cell r="J553">
            <v>8287.44273756195</v>
          </cell>
          <cell r="K553">
            <v>7293.86470980688</v>
          </cell>
          <cell r="L553">
            <v>7639.26391948563</v>
          </cell>
          <cell r="M553">
            <v>8842.4937463884</v>
          </cell>
          <cell r="N553">
            <v>10724.0193953782</v>
          </cell>
          <cell r="O553">
            <v>8260.70390040749</v>
          </cell>
        </row>
        <row r="553">
          <cell r="Z553">
            <v>8354.13576475857</v>
          </cell>
          <cell r="AA553">
            <v>6198.0681032803</v>
          </cell>
          <cell r="AB553">
            <v>6250.96753377795</v>
          </cell>
          <cell r="AC553">
            <v>5523.29692374965</v>
          </cell>
          <cell r="AD553">
            <v>6324.25688243078</v>
          </cell>
          <cell r="AE553">
            <v>6845.78945335701</v>
          </cell>
          <cell r="AF553">
            <v>6201.54565441631</v>
          </cell>
          <cell r="AG553">
            <v>6624.25986717655</v>
          </cell>
          <cell r="AH553">
            <v>7057.22913976372</v>
          </cell>
          <cell r="AI553">
            <v>6819.3814526224</v>
          </cell>
          <cell r="AJ553">
            <v>6001.80867549823</v>
          </cell>
          <cell r="AK553">
            <v>6286.0228823196</v>
          </cell>
          <cell r="AL553">
            <v>7276.10913988531</v>
          </cell>
          <cell r="AM553">
            <v>8824.33595962548</v>
          </cell>
          <cell r="AN553">
            <v>6797.37920947817</v>
          </cell>
        </row>
        <row r="553"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3">
          <cell r="BX553">
            <v>4.68199821181566</v>
          </cell>
          <cell r="BY553">
            <v>3.54451986859953</v>
          </cell>
          <cell r="BZ553">
            <v>3.5005324502701</v>
          </cell>
          <cell r="CA553">
            <v>2.97465688310397</v>
          </cell>
          <cell r="CB553">
            <v>3.48371779280863</v>
          </cell>
          <cell r="CC553">
            <v>3.8940676740503</v>
          </cell>
          <cell r="CD553">
            <v>3.38404297542611</v>
          </cell>
          <cell r="CE553">
            <v>3.64983035627526</v>
          </cell>
          <cell r="CF553">
            <v>3.96773878020229</v>
          </cell>
          <cell r="CG553">
            <v>3.75138356564694</v>
          </cell>
          <cell r="CH553">
            <v>3.39192802898958</v>
          </cell>
          <cell r="CI553">
            <v>3.55439153199572</v>
          </cell>
          <cell r="CJ553">
            <v>3.96790680594301</v>
          </cell>
          <cell r="CK553">
            <v>4.9055302030315</v>
          </cell>
          <cell r="CL553">
            <v>3.79993585144427</v>
          </cell>
          <cell r="CM553">
            <v>4.88852027609885</v>
          </cell>
          <cell r="CN553">
            <v>4.79077819610225</v>
          </cell>
          <cell r="CO553">
            <v>4.89238099974914</v>
          </cell>
          <cell r="CP553">
            <v>5.08708094200431</v>
          </cell>
          <cell r="CQ553">
            <v>4.97363225589314</v>
          </cell>
          <cell r="CR553">
            <v>4.81645135970012</v>
          </cell>
          <cell r="CS553">
            <v>5.02078022143242</v>
          </cell>
          <cell r="CT553">
            <v>4.9724659501347</v>
          </cell>
          <cell r="CU553">
            <v>4.87302098918198</v>
          </cell>
          <cell r="CV553">
            <v>4.98035898743874</v>
          </cell>
          <cell r="CW553">
            <v>4.84777722262565</v>
          </cell>
          <cell r="CX553">
            <v>4.84526826729074</v>
          </cell>
          <cell r="CY553">
            <v>5.02394500769764</v>
          </cell>
          <cell r="CZ553">
            <v>4.92836898407906</v>
          </cell>
          <cell r="DA553">
            <v>4.90086082143154</v>
          </cell>
        </row>
        <row r="554">
          <cell r="A554">
            <v>8975.34767115844</v>
          </cell>
          <cell r="B554">
            <v>8483.96011982603</v>
          </cell>
          <cell r="C554">
            <v>8166.01590513944</v>
          </cell>
          <cell r="D554">
            <v>7797.43764477482</v>
          </cell>
          <cell r="E554">
            <v>7035.85160441136</v>
          </cell>
          <cell r="F554">
            <v>6462.20140185425</v>
          </cell>
          <cell r="G554">
            <v>8649.44133436014</v>
          </cell>
          <cell r="H554">
            <v>10062.6115703234</v>
          </cell>
          <cell r="I554">
            <v>8605.45146746277</v>
          </cell>
          <cell r="J554">
            <v>7510.82727395101</v>
          </cell>
          <cell r="K554">
            <v>8414.08158590025</v>
          </cell>
          <cell r="L554">
            <v>7612.17293427531</v>
          </cell>
          <cell r="M554">
            <v>8660.10205128269</v>
          </cell>
          <cell r="N554">
            <v>10543.4102660396</v>
          </cell>
          <cell r="O554">
            <v>9947.27629379829</v>
          </cell>
        </row>
        <row r="554">
          <cell r="Z554">
            <v>7385.42894083894</v>
          </cell>
          <cell r="AA554">
            <v>6981.08718431399</v>
          </cell>
          <cell r="AB554">
            <v>6719.46451622902</v>
          </cell>
          <cell r="AC554">
            <v>6416.17726198614</v>
          </cell>
          <cell r="AD554">
            <v>5789.50074877277</v>
          </cell>
          <cell r="AE554">
            <v>5317.46858209721</v>
          </cell>
          <cell r="AF554">
            <v>7117.25458370206</v>
          </cell>
          <cell r="AG554">
            <v>8280.09180643753</v>
          </cell>
          <cell r="AH554">
            <v>7081.05720751222</v>
          </cell>
          <cell r="AI554">
            <v>6180.33787113683</v>
          </cell>
          <cell r="AJ554">
            <v>6923.58713354078</v>
          </cell>
          <cell r="AK554">
            <v>6263.73087163225</v>
          </cell>
          <cell r="AL554">
            <v>7126.02683076976</v>
          </cell>
          <cell r="AM554">
            <v>8675.72044748397</v>
          </cell>
          <cell r="AN554">
            <v>8185.18735032545</v>
          </cell>
        </row>
        <row r="554"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4">
          <cell r="BX554">
            <v>4.01212991422295</v>
          </cell>
          <cell r="BY554">
            <v>3.87502008198094</v>
          </cell>
          <cell r="BZ554">
            <v>3.6655187737881</v>
          </cell>
          <cell r="CA554">
            <v>3.50822463391028</v>
          </cell>
          <cell r="CB554">
            <v>3.3129118741212</v>
          </cell>
          <cell r="CC554">
            <v>2.9122294192662</v>
          </cell>
          <cell r="CD554">
            <v>3.93363389241988</v>
          </cell>
          <cell r="CE554">
            <v>4.62835283956701</v>
          </cell>
          <cell r="CF554">
            <v>3.93725023940277</v>
          </cell>
          <cell r="CG554">
            <v>3.36630802461838</v>
          </cell>
          <cell r="CH554">
            <v>3.89606388143086</v>
          </cell>
          <cell r="CI554">
            <v>3.51833858383427</v>
          </cell>
          <cell r="CJ554">
            <v>4.02037974763924</v>
          </cell>
          <cell r="CK554">
            <v>4.79290740776706</v>
          </cell>
          <cell r="CL554">
            <v>4.56940315202171</v>
          </cell>
          <cell r="CM554">
            <v>5.04321951813674</v>
          </cell>
          <cell r="CN554">
            <v>4.93578506788461</v>
          </cell>
          <cell r="CO554">
            <v>5.0223428009509</v>
          </cell>
          <cell r="CP554">
            <v>5.0106733962086</v>
          </cell>
          <cell r="CQ554">
            <v>4.78782608464533</v>
          </cell>
          <cell r="CR554">
            <v>5.00249292787853</v>
          </cell>
          <cell r="CS554">
            <v>4.95707738947344</v>
          </cell>
          <cell r="CT554">
            <v>4.90135126203083</v>
          </cell>
          <cell r="CU554">
            <v>4.92733647934274</v>
          </cell>
          <cell r="CV554">
            <v>5.02997123252918</v>
          </cell>
          <cell r="CW554">
            <v>4.86869118422874</v>
          </cell>
          <cell r="CX554">
            <v>4.87755970288702</v>
          </cell>
          <cell r="CY554">
            <v>4.85609877814533</v>
          </cell>
          <cell r="CZ554">
            <v>4.95922309658557</v>
          </cell>
          <cell r="DA554">
            <v>4.9076805168499</v>
          </cell>
        </row>
        <row r="555">
          <cell r="A555">
            <v>8820.05209484726</v>
          </cell>
          <cell r="B555">
            <v>7823.5993686296</v>
          </cell>
          <cell r="C555">
            <v>7986.8067548368</v>
          </cell>
          <cell r="D555">
            <v>7512.52039833575</v>
          </cell>
          <cell r="E555">
            <v>7218.8981327559</v>
          </cell>
          <cell r="F555">
            <v>7496.17637904932</v>
          </cell>
          <cell r="G555">
            <v>7166.82325005416</v>
          </cell>
          <cell r="H555">
            <v>8522.81047780757</v>
          </cell>
          <cell r="I555">
            <v>8221.81239853364</v>
          </cell>
          <cell r="J555">
            <v>7359.03279731554</v>
          </cell>
          <cell r="K555">
            <v>7182.39803751898</v>
          </cell>
          <cell r="L555">
            <v>8589.86969548406</v>
          </cell>
          <cell r="M555">
            <v>8215.00481475921</v>
          </cell>
          <cell r="N555">
            <v>10183.2627895936</v>
          </cell>
          <cell r="O555">
            <v>8333.05727396832</v>
          </cell>
        </row>
        <row r="555">
          <cell r="Z555">
            <v>7257.64286661718</v>
          </cell>
          <cell r="AA555">
            <v>6437.7046233295</v>
          </cell>
          <cell r="AB555">
            <v>6572.00098683713</v>
          </cell>
          <cell r="AC555">
            <v>6181.73107063056</v>
          </cell>
          <cell r="AD555">
            <v>5940.12189209628</v>
          </cell>
          <cell r="AE555">
            <v>6168.28227761772</v>
          </cell>
          <cell r="AF555">
            <v>5897.27170290171</v>
          </cell>
          <cell r="AG555">
            <v>7013.05547888165</v>
          </cell>
          <cell r="AH555">
            <v>6765.37705936483</v>
          </cell>
          <cell r="AI555">
            <v>6055.43270179107</v>
          </cell>
          <cell r="AJ555">
            <v>5910.08752801562</v>
          </cell>
          <cell r="AK555">
            <v>7068.23563514117</v>
          </cell>
          <cell r="AL555">
            <v>6759.77539043044</v>
          </cell>
          <cell r="AM555">
            <v>8379.37052400845</v>
          </cell>
          <cell r="AN555">
            <v>6856.9156997225</v>
          </cell>
        </row>
        <row r="555"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5">
          <cell r="BX555">
            <v>4.11801142758871</v>
          </cell>
          <cell r="BY555">
            <v>3.63457071992542</v>
          </cell>
          <cell r="BZ555">
            <v>3.6883356988384</v>
          </cell>
          <cell r="CA555">
            <v>3.43593418070808</v>
          </cell>
          <cell r="CB555">
            <v>3.36624816304198</v>
          </cell>
          <cell r="CC555">
            <v>3.51165722419942</v>
          </cell>
          <cell r="CD555">
            <v>3.31635994572487</v>
          </cell>
          <cell r="CE555">
            <v>4.00052104011948</v>
          </cell>
          <cell r="CF555">
            <v>3.68380575659556</v>
          </cell>
          <cell r="CG555">
            <v>3.41808483390387</v>
          </cell>
          <cell r="CH555">
            <v>3.26133740876035</v>
          </cell>
          <cell r="CI555">
            <v>3.86931524169555</v>
          </cell>
          <cell r="CJ555">
            <v>3.77034148629223</v>
          </cell>
          <cell r="CK555">
            <v>4.7342840019872</v>
          </cell>
          <cell r="CL555">
            <v>3.85695300311549</v>
          </cell>
          <cell r="CM555">
            <v>4.82853275394336</v>
          </cell>
          <cell r="CN555">
            <v>4.85271804357501</v>
          </cell>
          <cell r="CO555">
            <v>4.88173626966461</v>
          </cell>
          <cell r="CP555">
            <v>4.92915423225209</v>
          </cell>
          <cell r="CQ555">
            <v>4.83455341539104</v>
          </cell>
          <cell r="CR555">
            <v>4.81237274067238</v>
          </cell>
          <cell r="CS555">
            <v>4.87188032647092</v>
          </cell>
          <cell r="CT555">
            <v>4.80283703907209</v>
          </cell>
          <cell r="CU555">
            <v>5.03155726425374</v>
          </cell>
          <cell r="CV555">
            <v>4.85366144681127</v>
          </cell>
          <cell r="CW555">
            <v>4.96484067585482</v>
          </cell>
          <cell r="CX555">
            <v>5.00476904251596</v>
          </cell>
          <cell r="CY555">
            <v>4.91200403036552</v>
          </cell>
          <cell r="CZ555">
            <v>4.84913442205731</v>
          </cell>
          <cell r="DA555">
            <v>4.8707024418042</v>
          </cell>
        </row>
        <row r="556">
          <cell r="A556">
            <v>9247.40576780051</v>
          </cell>
          <cell r="B556">
            <v>6690.37475703619</v>
          </cell>
          <cell r="C556">
            <v>8217.45973694937</v>
          </cell>
          <cell r="D556">
            <v>7410.82033945109</v>
          </cell>
          <cell r="E556">
            <v>7212.91947940245</v>
          </cell>
          <cell r="F556">
            <v>8756.46889971008</v>
          </cell>
          <cell r="G556">
            <v>7959.73771840876</v>
          </cell>
          <cell r="H556">
            <v>8203.41296929541</v>
          </cell>
          <cell r="I556">
            <v>8499.55982200371</v>
          </cell>
          <cell r="J556">
            <v>9100.85675536417</v>
          </cell>
          <cell r="K556">
            <v>7890.23486419268</v>
          </cell>
          <cell r="L556">
            <v>8735.76529853705</v>
          </cell>
          <cell r="M556">
            <v>8111.51429494392</v>
          </cell>
          <cell r="N556">
            <v>8663.14478625538</v>
          </cell>
          <cell r="O556">
            <v>8733.17160946904</v>
          </cell>
        </row>
        <row r="556">
          <cell r="Z556">
            <v>7609.29388893299</v>
          </cell>
          <cell r="AA556">
            <v>5505.22265721835</v>
          </cell>
          <cell r="AB556">
            <v>6761.79544068976</v>
          </cell>
          <cell r="AC556">
            <v>6098.04645074833</v>
          </cell>
          <cell r="AD556">
            <v>5935.20231447973</v>
          </cell>
          <cell r="AE556">
            <v>7205.32298033287</v>
          </cell>
          <cell r="AF556">
            <v>6549.72703686207</v>
          </cell>
          <cell r="AG556">
            <v>6750.23695759165</v>
          </cell>
          <cell r="AH556">
            <v>6993.92351067734</v>
          </cell>
          <cell r="AI556">
            <v>7488.70498727109</v>
          </cell>
          <cell r="AJ556">
            <v>6492.5361168214</v>
          </cell>
          <cell r="AK556">
            <v>7188.28687422477</v>
          </cell>
          <cell r="AL556">
            <v>6674.61747698243</v>
          </cell>
          <cell r="AM556">
            <v>7128.53056697586</v>
          </cell>
          <cell r="AN556">
            <v>7186.15263864881</v>
          </cell>
        </row>
        <row r="556"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6">
          <cell r="BX556">
            <v>4.17117722441254</v>
          </cell>
          <cell r="BY556">
            <v>3.12724818050424</v>
          </cell>
          <cell r="BZ556">
            <v>3.75301034529888</v>
          </cell>
          <cell r="CA556">
            <v>3.3899324184336</v>
          </cell>
          <cell r="CB556">
            <v>3.3034747067156</v>
          </cell>
          <cell r="CC556">
            <v>3.99815568972445</v>
          </cell>
          <cell r="CD556">
            <v>3.58988818156078</v>
          </cell>
          <cell r="CE556">
            <v>3.84071009398623</v>
          </cell>
          <cell r="CF556">
            <v>3.87814664853914</v>
          </cell>
          <cell r="CG556">
            <v>4.21153072597947</v>
          </cell>
          <cell r="CH556">
            <v>3.51492493630497</v>
          </cell>
          <cell r="CI556">
            <v>4.02544325152535</v>
          </cell>
          <cell r="CJ556">
            <v>3.82321502523771</v>
          </cell>
          <cell r="CK556">
            <v>3.95909179344033</v>
          </cell>
          <cell r="CL556">
            <v>3.96694205427277</v>
          </cell>
          <cell r="CM556">
            <v>4.9979608623704</v>
          </cell>
          <cell r="CN556">
            <v>4.82302680504439</v>
          </cell>
          <cell r="CO556">
            <v>4.9361619756789</v>
          </cell>
          <cell r="CP556">
            <v>4.92840992538503</v>
          </cell>
          <cell r="CQ556">
            <v>4.92234077826965</v>
          </cell>
          <cell r="CR556">
            <v>4.93742926413705</v>
          </cell>
          <cell r="CS556">
            <v>4.99861185855566</v>
          </cell>
          <cell r="CT556">
            <v>4.81520329086287</v>
          </cell>
          <cell r="CU556">
            <v>4.94087408557545</v>
          </cell>
          <cell r="CV556">
            <v>4.87162537805174</v>
          </cell>
          <cell r="CW556">
            <v>5.06064012899563</v>
          </cell>
          <cell r="CX556">
            <v>4.89236474374571</v>
          </cell>
          <cell r="CY556">
            <v>4.78304858709128</v>
          </cell>
          <cell r="CZ556">
            <v>4.93300528262557</v>
          </cell>
          <cell r="DA556">
            <v>4.96303932641258</v>
          </cell>
        </row>
        <row r="557">
          <cell r="A557">
            <v>8753.98832109096</v>
          </cell>
          <cell r="B557">
            <v>7906.16621732046</v>
          </cell>
          <cell r="C557">
            <v>7460.3277267458</v>
          </cell>
          <cell r="D557">
            <v>7631.59443455989</v>
          </cell>
          <cell r="E557">
            <v>6936.68834516658</v>
          </cell>
          <cell r="F557">
            <v>7234.0953355117</v>
          </cell>
          <cell r="G557">
            <v>7789.2048136539</v>
          </cell>
          <cell r="H557">
            <v>8091.9106555718</v>
          </cell>
          <cell r="I557">
            <v>7089.28509498912</v>
          </cell>
          <cell r="J557">
            <v>7946.21263447354</v>
          </cell>
          <cell r="K557">
            <v>8520.07500118343</v>
          </cell>
          <cell r="L557">
            <v>8990.47829897771</v>
          </cell>
          <cell r="M557">
            <v>8009.53203503596</v>
          </cell>
          <cell r="N557">
            <v>8551.40395706144</v>
          </cell>
          <cell r="O557">
            <v>9765.37883382015</v>
          </cell>
        </row>
        <row r="557">
          <cell r="Z557">
            <v>7203.28181849771</v>
          </cell>
          <cell r="AA557">
            <v>6505.64534453798</v>
          </cell>
          <cell r="AB557">
            <v>6138.78395800797</v>
          </cell>
          <cell r="AC557">
            <v>6279.71199186642</v>
          </cell>
          <cell r="AD557">
            <v>5707.90355259421</v>
          </cell>
          <cell r="AE557">
            <v>5952.62701893534</v>
          </cell>
          <cell r="AF557">
            <v>6409.40281809235</v>
          </cell>
          <cell r="AG557">
            <v>6658.48648229908</v>
          </cell>
          <cell r="AH557">
            <v>5833.46887816247</v>
          </cell>
          <cell r="AI557">
            <v>6538.59782493822</v>
          </cell>
          <cell r="AJ557">
            <v>7010.80457240236</v>
          </cell>
          <cell r="AK557">
            <v>7397.87928601594</v>
          </cell>
          <cell r="AL557">
            <v>6590.70064597245</v>
          </cell>
          <cell r="AM557">
            <v>7036.58382752485</v>
          </cell>
          <cell r="AN557">
            <v>8035.51172611486</v>
          </cell>
        </row>
        <row r="557"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7">
          <cell r="BX557">
            <v>4.09466170610715</v>
          </cell>
          <cell r="BY557">
            <v>3.67889004357214</v>
          </cell>
          <cell r="BZ557">
            <v>3.43754889286532</v>
          </cell>
          <cell r="CA557">
            <v>3.55670212592833</v>
          </cell>
          <cell r="CB557">
            <v>3.13952849582778</v>
          </cell>
          <cell r="CC557">
            <v>3.3058581319467</v>
          </cell>
          <cell r="CD557">
            <v>3.68713833014901</v>
          </cell>
          <cell r="CE557">
            <v>3.64230746324696</v>
          </cell>
          <cell r="CF557">
            <v>3.2442668657883</v>
          </cell>
          <cell r="CG557">
            <v>3.76448613742222</v>
          </cell>
          <cell r="CH557">
            <v>3.87006251880372</v>
          </cell>
          <cell r="CI557">
            <v>4.11805337807945</v>
          </cell>
          <cell r="CJ557">
            <v>3.72937616119058</v>
          </cell>
          <cell r="CK557">
            <v>3.98034049645302</v>
          </cell>
          <cell r="CL557">
            <v>4.44361695360218</v>
          </cell>
          <cell r="CM557">
            <v>4.81969454311233</v>
          </cell>
          <cell r="CN557">
            <v>4.84485419905076</v>
          </cell>
          <cell r="CO557">
            <v>4.89261002839273</v>
          </cell>
          <cell r="CP557">
            <v>4.83725928670075</v>
          </cell>
          <cell r="CQ557">
            <v>4.98103200709839</v>
          </cell>
          <cell r="CR557">
            <v>4.93323262046995</v>
          </cell>
          <cell r="CS557">
            <v>4.76250309819303</v>
          </cell>
          <cell r="CT557">
            <v>5.00848127257364</v>
          </cell>
          <cell r="CU557">
            <v>4.92626136402323</v>
          </cell>
          <cell r="CV557">
            <v>4.75867515238964</v>
          </cell>
          <cell r="CW557">
            <v>4.96314559950411</v>
          </cell>
          <cell r="CX557">
            <v>4.9217823487498</v>
          </cell>
          <cell r="CY557">
            <v>4.84175189578896</v>
          </cell>
          <cell r="CZ557">
            <v>4.84338258835189</v>
          </cell>
          <cell r="DA557">
            <v>4.95432006164403</v>
          </cell>
        </row>
        <row r="558">
          <cell r="A558">
            <v>9237.71861301335</v>
          </cell>
          <cell r="B558">
            <v>8593.63079306034</v>
          </cell>
          <cell r="C558">
            <v>7793.59193584948</v>
          </cell>
          <cell r="D558">
            <v>6959.35645988928</v>
          </cell>
          <cell r="E558">
            <v>6422.49279048997</v>
          </cell>
          <cell r="F558">
            <v>7408.65342781919</v>
          </cell>
          <cell r="G558">
            <v>7399.57873395818</v>
          </cell>
          <cell r="H558">
            <v>7570.34882622978</v>
          </cell>
          <cell r="I558">
            <v>8423.58381662732</v>
          </cell>
          <cell r="J558">
            <v>8472.21500539446</v>
          </cell>
          <cell r="K558">
            <v>8086.83247271477</v>
          </cell>
          <cell r="L558">
            <v>8381.61414813846</v>
          </cell>
          <cell r="M558">
            <v>8389.50445569176</v>
          </cell>
          <cell r="N558">
            <v>8364.30854595835</v>
          </cell>
          <cell r="O558">
            <v>9051.89920546462</v>
          </cell>
        </row>
        <row r="558">
          <cell r="Z558">
            <v>7601.32274442241</v>
          </cell>
          <cell r="AA558">
            <v>7071.3304811468</v>
          </cell>
          <cell r="AB558">
            <v>6413.01279292757</v>
          </cell>
          <cell r="AC558">
            <v>5726.55617270889</v>
          </cell>
          <cell r="AD558">
            <v>5284.79406760318</v>
          </cell>
          <cell r="AE558">
            <v>6096.26339203408</v>
          </cell>
          <cell r="AF558">
            <v>6088.7962153713</v>
          </cell>
          <cell r="AG558">
            <v>6229.31560558336</v>
          </cell>
          <cell r="AH558">
            <v>6931.40611196762</v>
          </cell>
          <cell r="AI558">
            <v>6971.4226330103</v>
          </cell>
          <cell r="AJ558">
            <v>6654.30786326244</v>
          </cell>
          <cell r="AK558">
            <v>6896.87107046821</v>
          </cell>
          <cell r="AL558">
            <v>6903.36366639779</v>
          </cell>
          <cell r="AM558">
            <v>6882.63103210287</v>
          </cell>
          <cell r="AN558">
            <v>7448.41991763945</v>
          </cell>
        </row>
        <row r="558"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8">
          <cell r="BX558">
            <v>4.29294000786699</v>
          </cell>
          <cell r="BY558">
            <v>3.92502992148428</v>
          </cell>
          <cell r="BZ558">
            <v>3.562109710531</v>
          </cell>
          <cell r="CA558">
            <v>3.19218816852945</v>
          </cell>
          <cell r="CB558">
            <v>2.90617620364293</v>
          </cell>
          <cell r="CC558">
            <v>3.34227504226592</v>
          </cell>
          <cell r="CD558">
            <v>3.34739029954545</v>
          </cell>
          <cell r="CE558">
            <v>3.52754489531167</v>
          </cell>
          <cell r="CF558">
            <v>3.90539451750091</v>
          </cell>
          <cell r="CG558">
            <v>3.90553493959589</v>
          </cell>
          <cell r="CH558">
            <v>3.69133096520666</v>
          </cell>
          <cell r="CI558">
            <v>3.91118581701168</v>
          </cell>
          <cell r="CJ558">
            <v>3.82900623508147</v>
          </cell>
          <cell r="CK558">
            <v>3.9294173948417</v>
          </cell>
          <cell r="CL558">
            <v>4.21344018554177</v>
          </cell>
          <cell r="CM558">
            <v>4.85111409136331</v>
          </cell>
          <cell r="CN558">
            <v>4.93588801998208</v>
          </cell>
          <cell r="CO558">
            <v>4.93244158395002</v>
          </cell>
          <cell r="CP558">
            <v>4.9148716070051</v>
          </cell>
          <cell r="CQ558">
            <v>4.98210942553916</v>
          </cell>
          <cell r="CR558">
            <v>4.9972223332349</v>
          </cell>
          <cell r="CS558">
            <v>4.98347428115447</v>
          </cell>
          <cell r="CT558">
            <v>4.83810088999045</v>
          </cell>
          <cell r="CU558">
            <v>4.8625442695531</v>
          </cell>
          <cell r="CV558">
            <v>4.89044095906128</v>
          </cell>
          <cell r="CW558">
            <v>4.93886368335268</v>
          </cell>
          <cell r="CX558">
            <v>4.83115302197583</v>
          </cell>
          <cell r="CY558">
            <v>4.93948663236276</v>
          </cell>
          <cell r="CZ558">
            <v>4.79880895330132</v>
          </cell>
          <cell r="DA558">
            <v>4.84322288028803</v>
          </cell>
        </row>
        <row r="559">
          <cell r="A559">
            <v>9369.14599030415</v>
          </cell>
          <cell r="B559">
            <v>7494.54139269771</v>
          </cell>
          <cell r="C559">
            <v>8221.62866123592</v>
          </cell>
          <cell r="D559">
            <v>7959.26070407363</v>
          </cell>
          <cell r="E559">
            <v>7926.75702314206</v>
          </cell>
          <cell r="F559">
            <v>8631.02420097394</v>
          </cell>
          <cell r="G559">
            <v>7750.10774097858</v>
          </cell>
          <cell r="H559">
            <v>7680.97431537867</v>
          </cell>
          <cell r="I559">
            <v>6841.66978713088</v>
          </cell>
          <cell r="J559">
            <v>8066.62634314541</v>
          </cell>
          <cell r="K559">
            <v>7283.60861837849</v>
          </cell>
          <cell r="L559">
            <v>8832.47555471231</v>
          </cell>
          <cell r="M559">
            <v>9202.30283991802</v>
          </cell>
          <cell r="N559">
            <v>8653.79780403436</v>
          </cell>
          <cell r="O559">
            <v>10326.1630094388</v>
          </cell>
        </row>
        <row r="559">
          <cell r="Z559">
            <v>7709.46870059313</v>
          </cell>
          <cell r="AA559">
            <v>6166.93691741983</v>
          </cell>
          <cell r="AB559">
            <v>6765.22586981699</v>
          </cell>
          <cell r="AC559">
            <v>6549.33452220916</v>
          </cell>
          <cell r="AD559">
            <v>6522.58863618547</v>
          </cell>
          <cell r="AE559">
            <v>7102.09991394427</v>
          </cell>
          <cell r="AF559">
            <v>6377.23151257666</v>
          </cell>
          <cell r="AG559">
            <v>6320.34457951159</v>
          </cell>
          <cell r="AH559">
            <v>5629.71685341055</v>
          </cell>
          <cell r="AI559">
            <v>6637.6811052168</v>
          </cell>
          <cell r="AJ559">
            <v>5993.36937740859</v>
          </cell>
          <cell r="AK559">
            <v>7267.86559930613</v>
          </cell>
          <cell r="AL559">
            <v>7572.18062256111</v>
          </cell>
          <cell r="AM559">
            <v>7120.83933589113</v>
          </cell>
          <cell r="AN559">
            <v>8496.95699062393</v>
          </cell>
        </row>
        <row r="559"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59">
          <cell r="BX559">
            <v>4.36959406818593</v>
          </cell>
          <cell r="BY559">
            <v>3.44994382745198</v>
          </cell>
          <cell r="BZ559">
            <v>3.83848163025785</v>
          </cell>
          <cell r="CA559">
            <v>3.5294927879392</v>
          </cell>
          <cell r="CB559">
            <v>3.69555676851281</v>
          </cell>
          <cell r="CC559">
            <v>3.87170900685561</v>
          </cell>
          <cell r="CD559">
            <v>3.49245518590963</v>
          </cell>
          <cell r="CE559">
            <v>3.67486897487233</v>
          </cell>
          <cell r="CF559">
            <v>3.16249623621647</v>
          </cell>
          <cell r="CG559">
            <v>3.75500721399703</v>
          </cell>
          <cell r="CH559">
            <v>3.38621299983986</v>
          </cell>
          <cell r="CI559">
            <v>4.02490194394401</v>
          </cell>
          <cell r="CJ559">
            <v>4.30063253709903</v>
          </cell>
          <cell r="CK559">
            <v>4.03397024826978</v>
          </cell>
          <cell r="CL559">
            <v>4.76427110148154</v>
          </cell>
          <cell r="CM559">
            <v>4.83382019629764</v>
          </cell>
          <cell r="CN559">
            <v>4.89738918284093</v>
          </cell>
          <cell r="CO559">
            <v>4.82869717303136</v>
          </cell>
          <cell r="CP559">
            <v>5.08384159728079</v>
          </cell>
          <cell r="CQ559">
            <v>4.83556524008001</v>
          </cell>
          <cell r="CR559">
            <v>5.02563801901309</v>
          </cell>
          <cell r="CS559">
            <v>5.00274627094281</v>
          </cell>
          <cell r="CT559">
            <v>4.71200814641526</v>
          </cell>
          <cell r="CU559">
            <v>4.87712257599985</v>
          </cell>
          <cell r="CV559">
            <v>4.84298075852907</v>
          </cell>
          <cell r="CW559">
            <v>4.84913089515296</v>
          </cell>
          <cell r="CX559">
            <v>4.9471914653733</v>
          </cell>
          <cell r="CY559">
            <v>4.82387187392155</v>
          </cell>
          <cell r="CZ559">
            <v>4.83621535727064</v>
          </cell>
          <cell r="DA559">
            <v>4.88623206468002</v>
          </cell>
        </row>
        <row r="560">
          <cell r="A560">
            <v>9914.52490068225</v>
          </cell>
          <cell r="B560">
            <v>7175.41205208294</v>
          </cell>
          <cell r="C560">
            <v>7697.01093096196</v>
          </cell>
          <cell r="D560">
            <v>7877.91000451021</v>
          </cell>
          <cell r="E560">
            <v>7751.2384055547</v>
          </cell>
          <cell r="F560">
            <v>6579.56289429105</v>
          </cell>
          <cell r="G560">
            <v>7307.46375801451</v>
          </cell>
          <cell r="H560">
            <v>8014.70401381796</v>
          </cell>
          <cell r="I560">
            <v>8076.93365345444</v>
          </cell>
          <cell r="J560">
            <v>7989.8626512212</v>
          </cell>
          <cell r="K560">
            <v>8403.65137950007</v>
          </cell>
          <cell r="L560">
            <v>7946.19343133577</v>
          </cell>
          <cell r="M560">
            <v>8337.61712477159</v>
          </cell>
          <cell r="N560">
            <v>8871.22471829047</v>
          </cell>
          <cell r="O560">
            <v>9804.99262523566</v>
          </cell>
        </row>
        <row r="560">
          <cell r="Z560">
            <v>8158.2376325614</v>
          </cell>
          <cell r="AA560">
            <v>5904.33905999968</v>
          </cell>
          <cell r="AB560">
            <v>6333.54042319156</v>
          </cell>
          <cell r="AC560">
            <v>6482.39451799697</v>
          </cell>
          <cell r="AD560">
            <v>6378.1618879993</v>
          </cell>
          <cell r="AE560">
            <v>5414.04032444521</v>
          </cell>
          <cell r="AF560">
            <v>6012.99874945194</v>
          </cell>
          <cell r="AG560">
            <v>6594.95644565592</v>
          </cell>
          <cell r="AH560">
            <v>6646.16254912823</v>
          </cell>
          <cell r="AI560">
            <v>6574.51555300487</v>
          </cell>
          <cell r="AJ560">
            <v>6915.00456370292</v>
          </cell>
          <cell r="AK560">
            <v>6538.58202349915</v>
          </cell>
          <cell r="AL560">
            <v>6860.66780552634</v>
          </cell>
          <cell r="AM560">
            <v>7299.75062533615</v>
          </cell>
          <cell r="AN560">
            <v>8068.10821733677</v>
          </cell>
        </row>
        <row r="560"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0">
          <cell r="BX560">
            <v>4.51135899339348</v>
          </cell>
          <cell r="BY560">
            <v>3.31268534998601</v>
          </cell>
          <cell r="BZ560">
            <v>3.48975248746825</v>
          </cell>
          <cell r="CA560">
            <v>3.56615253461828</v>
          </cell>
          <cell r="CB560">
            <v>3.63621495722068</v>
          </cell>
          <cell r="CC560">
            <v>3.05234296492071</v>
          </cell>
          <cell r="CD560">
            <v>3.38921591903493</v>
          </cell>
          <cell r="CE560">
            <v>3.6841609613377</v>
          </cell>
          <cell r="CF560">
            <v>3.71297963814392</v>
          </cell>
          <cell r="CG560">
            <v>3.59001501666154</v>
          </cell>
          <cell r="CH560">
            <v>3.90693794024386</v>
          </cell>
          <cell r="CI560">
            <v>3.75729842328596</v>
          </cell>
          <cell r="CJ560">
            <v>3.82279646098483</v>
          </cell>
          <cell r="CK560">
            <v>4.11894382463725</v>
          </cell>
          <cell r="CL560">
            <v>4.48889936714886</v>
          </cell>
          <cell r="CM560">
            <v>4.95445740681511</v>
          </cell>
          <cell r="CN560">
            <v>4.88312945185926</v>
          </cell>
          <cell r="CO560">
            <v>4.97231984368588</v>
          </cell>
          <cell r="CP560">
            <v>4.98015292627259</v>
          </cell>
          <cell r="CQ560">
            <v>4.80566092408943</v>
          </cell>
          <cell r="CR560">
            <v>4.85954146068449</v>
          </cell>
          <cell r="CS560">
            <v>4.8607021712773</v>
          </cell>
          <cell r="CT560">
            <v>4.90433887480158</v>
          </cell>
          <cell r="CU560">
            <v>4.9040571973785</v>
          </cell>
          <cell r="CV560">
            <v>5.01735265576849</v>
          </cell>
          <cell r="CW560">
            <v>4.84912181163677</v>
          </cell>
          <cell r="CX560">
            <v>4.76776697880329</v>
          </cell>
          <cell r="CY560">
            <v>4.91691104770058</v>
          </cell>
          <cell r="CZ560">
            <v>4.85544781215951</v>
          </cell>
          <cell r="DA560">
            <v>4.92423738359164</v>
          </cell>
        </row>
        <row r="561">
          <cell r="A561">
            <v>8612.36224442874</v>
          </cell>
          <cell r="B561">
            <v>8614.07640505861</v>
          </cell>
          <cell r="C561">
            <v>7644.3415294211</v>
          </cell>
          <cell r="D561">
            <v>7123.76456205132</v>
          </cell>
          <cell r="E561">
            <v>7870.59537992939</v>
          </cell>
          <cell r="F561">
            <v>9171.81746260294</v>
          </cell>
          <cell r="G561">
            <v>8203.21913920842</v>
          </cell>
          <cell r="H561">
            <v>7442.20246511072</v>
          </cell>
          <cell r="I561">
            <v>8697.75881911424</v>
          </cell>
          <cell r="J561">
            <v>8950.33087174759</v>
          </cell>
          <cell r="K561">
            <v>7711.54387450511</v>
          </cell>
          <cell r="L561">
            <v>8161.98104099989</v>
          </cell>
          <cell r="M561">
            <v>8541.58140980161</v>
          </cell>
          <cell r="N561">
            <v>9676.61126081299</v>
          </cell>
          <cell r="O561">
            <v>7912.31268216744</v>
          </cell>
        </row>
        <row r="561">
          <cell r="Z561">
            <v>7086.74378970137</v>
          </cell>
          <cell r="AA561">
            <v>7088.15429901966</v>
          </cell>
          <cell r="AB561">
            <v>6290.20102992365</v>
          </cell>
          <cell r="AC561">
            <v>5861.84055391652</v>
          </cell>
          <cell r="AD561">
            <v>6476.37562691333</v>
          </cell>
          <cell r="AE561">
            <v>7547.0955120847</v>
          </cell>
          <cell r="AF561">
            <v>6750.07746312007</v>
          </cell>
          <cell r="AG561">
            <v>6123.86945700539</v>
          </cell>
          <cell r="AH561">
            <v>7157.01297115686</v>
          </cell>
          <cell r="AI561">
            <v>7364.8436887523</v>
          </cell>
          <cell r="AJ561">
            <v>6345.49895959278</v>
          </cell>
          <cell r="AK561">
            <v>6716.14439945134</v>
          </cell>
          <cell r="AL561">
            <v>7028.50127435104</v>
          </cell>
          <cell r="AM561">
            <v>7962.46869461183</v>
          </cell>
          <cell r="AN561">
            <v>6510.70300704064</v>
          </cell>
        </row>
        <row r="561"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1">
          <cell r="BX561">
            <v>3.8936735214407</v>
          </cell>
          <cell r="BY561">
            <v>3.9313951356064</v>
          </cell>
          <cell r="BZ561">
            <v>3.48145503047703</v>
          </cell>
          <cell r="CA561">
            <v>3.25059884267144</v>
          </cell>
          <cell r="CB561">
            <v>3.60872320439901</v>
          </cell>
          <cell r="CC561">
            <v>4.12942376845847</v>
          </cell>
          <cell r="CD561">
            <v>3.75782022161795</v>
          </cell>
          <cell r="CE561">
            <v>3.38420376892938</v>
          </cell>
          <cell r="CF561">
            <v>4.03446755434135</v>
          </cell>
          <cell r="CG561">
            <v>4.06729079864475</v>
          </cell>
          <cell r="CH561">
            <v>3.52388865504293</v>
          </cell>
          <cell r="CI561">
            <v>3.76746862570116</v>
          </cell>
          <cell r="CJ561">
            <v>3.96974589282016</v>
          </cell>
          <cell r="CK561">
            <v>4.44953233443239</v>
          </cell>
          <cell r="CL561">
            <v>3.68707406431921</v>
          </cell>
          <cell r="CM561">
            <v>4.98648289416847</v>
          </cell>
          <cell r="CN561">
            <v>4.93962070699783</v>
          </cell>
          <cell r="CO561">
            <v>4.95006465066463</v>
          </cell>
          <cell r="CP561">
            <v>4.94057800156583</v>
          </cell>
          <cell r="CQ561">
            <v>4.91683453212109</v>
          </cell>
          <cell r="CR561">
            <v>5.00722986186286</v>
          </cell>
          <cell r="CS561">
            <v>4.92130060035051</v>
          </cell>
          <cell r="CT561">
            <v>4.95765789689685</v>
          </cell>
          <cell r="CU561">
            <v>4.86018401471552</v>
          </cell>
          <cell r="CV561">
            <v>4.96095679918202</v>
          </cell>
          <cell r="CW561">
            <v>4.93345004858185</v>
          </cell>
          <cell r="CX561">
            <v>4.88402092837885</v>
          </cell>
          <cell r="CY561">
            <v>4.85073059959878</v>
          </cell>
          <cell r="CZ561">
            <v>4.90275855647799</v>
          </cell>
          <cell r="DA561">
            <v>4.83785846822592</v>
          </cell>
        </row>
        <row r="562">
          <cell r="A562">
            <v>9023.2351705357</v>
          </cell>
          <cell r="B562">
            <v>7335.08132245098</v>
          </cell>
          <cell r="C562">
            <v>8389.00336103948</v>
          </cell>
          <cell r="D562">
            <v>9144.50601787157</v>
          </cell>
          <cell r="E562">
            <v>6991.74112667296</v>
          </cell>
          <cell r="F562">
            <v>7235.47737572383</v>
          </cell>
          <cell r="G562">
            <v>7415.83810933635</v>
          </cell>
          <cell r="H562">
            <v>8430.57367614392</v>
          </cell>
          <cell r="I562">
            <v>8272.27941100727</v>
          </cell>
          <cell r="J562">
            <v>9383.61576493525</v>
          </cell>
          <cell r="K562">
            <v>8042.91581638594</v>
          </cell>
          <cell r="L562">
            <v>9211.27983362607</v>
          </cell>
          <cell r="M562">
            <v>9057.4631591959</v>
          </cell>
          <cell r="N562">
            <v>8750.35376245475</v>
          </cell>
          <cell r="O562">
            <v>8917.8936449959</v>
          </cell>
        </row>
        <row r="562">
          <cell r="Z562">
            <v>7424.83351175509</v>
          </cell>
          <cell r="AA562">
            <v>6035.72405961681</v>
          </cell>
          <cell r="AB562">
            <v>6902.95133708391</v>
          </cell>
          <cell r="AC562">
            <v>7524.62209470575</v>
          </cell>
          <cell r="AD562">
            <v>5753.20412709089</v>
          </cell>
          <cell r="AE562">
            <v>5953.76424059561</v>
          </cell>
          <cell r="AF562">
            <v>6102.17535853962</v>
          </cell>
          <cell r="AG562">
            <v>6937.15776779842</v>
          </cell>
          <cell r="AH562">
            <v>6806.90420105741</v>
          </cell>
          <cell r="AI562">
            <v>7721.37525800386</v>
          </cell>
          <cell r="AJ562">
            <v>6618.17072891186</v>
          </cell>
          <cell r="AK562">
            <v>7579.56740595517</v>
          </cell>
          <cell r="AL562">
            <v>7452.99825670977</v>
          </cell>
          <cell r="AM562">
            <v>7200.29109596277</v>
          </cell>
          <cell r="AN562">
            <v>7338.15248502519</v>
          </cell>
        </row>
        <row r="562"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2">
          <cell r="BX562">
            <v>4.2079790047624</v>
          </cell>
          <cell r="BY562">
            <v>3.35102781920835</v>
          </cell>
          <cell r="BZ562">
            <v>3.85255609754144</v>
          </cell>
          <cell r="CA562">
            <v>4.21223934838181</v>
          </cell>
          <cell r="CB562">
            <v>3.18758650809592</v>
          </cell>
          <cell r="CC562">
            <v>3.19612113622517</v>
          </cell>
          <cell r="CD562">
            <v>3.49008123449745</v>
          </cell>
          <cell r="CE562">
            <v>3.97926314906638</v>
          </cell>
          <cell r="CF562">
            <v>3.77729287623093</v>
          </cell>
          <cell r="CG562">
            <v>4.28105512663731</v>
          </cell>
          <cell r="CH562">
            <v>3.66210155534116</v>
          </cell>
          <cell r="CI562">
            <v>4.13636205580201</v>
          </cell>
          <cell r="CJ562">
            <v>4.13829722923501</v>
          </cell>
          <cell r="CK562">
            <v>3.98588527126748</v>
          </cell>
          <cell r="CL562">
            <v>4.05908819589414</v>
          </cell>
          <cell r="CM562">
            <v>4.83415188103948</v>
          </cell>
          <cell r="CN562">
            <v>4.93467413356973</v>
          </cell>
          <cell r="CO562">
            <v>4.90899936697471</v>
          </cell>
          <cell r="CP562">
            <v>4.89416704373969</v>
          </cell>
          <cell r="CQ562">
            <v>4.94487068755216</v>
          </cell>
          <cell r="CR562">
            <v>5.10358717824195</v>
          </cell>
          <cell r="CS562">
            <v>4.79022908930673</v>
          </cell>
          <cell r="CT562">
            <v>4.77623896199416</v>
          </cell>
          <cell r="CU562">
            <v>4.93714763898456</v>
          </cell>
          <cell r="CV562">
            <v>4.94141096899886</v>
          </cell>
          <cell r="CW562">
            <v>4.95124843638296</v>
          </cell>
          <cell r="CX562">
            <v>5.02033860149627</v>
          </cell>
          <cell r="CY562">
            <v>4.93419688701983</v>
          </cell>
          <cell r="CZ562">
            <v>4.9491702790966</v>
          </cell>
          <cell r="DA562">
            <v>4.95296637717052</v>
          </cell>
        </row>
        <row r="563">
          <cell r="A563">
            <v>9145.4837115032</v>
          </cell>
          <cell r="B563">
            <v>6779.10362536574</v>
          </cell>
          <cell r="C563">
            <v>6925.07981059227</v>
          </cell>
          <cell r="D563">
            <v>6465.26395459493</v>
          </cell>
          <cell r="E563">
            <v>6681.87345447711</v>
          </cell>
          <cell r="F563">
            <v>7989.6705937196</v>
          </cell>
          <cell r="G563">
            <v>7794.93296582605</v>
          </cell>
          <cell r="H563">
            <v>7397.90795758304</v>
          </cell>
          <cell r="I563">
            <v>7531.57764905769</v>
          </cell>
          <cell r="J563">
            <v>7566.16882129409</v>
          </cell>
          <cell r="K563">
            <v>8595.28472804991</v>
          </cell>
          <cell r="L563">
            <v>8759.11332070183</v>
          </cell>
          <cell r="M563">
            <v>8899.71632011972</v>
          </cell>
          <cell r="N563">
            <v>9572.33009494736</v>
          </cell>
          <cell r="O563">
            <v>9667.87494492139</v>
          </cell>
        </row>
        <row r="563">
          <cell r="Z563">
            <v>7525.42659689406</v>
          </cell>
          <cell r="AA563">
            <v>5578.23384030095</v>
          </cell>
          <cell r="AB563">
            <v>5698.35138700164</v>
          </cell>
          <cell r="AC563">
            <v>5319.98862549525</v>
          </cell>
          <cell r="AD563">
            <v>5498.22729968403</v>
          </cell>
          <cell r="AE563">
            <v>6574.35751711784</v>
          </cell>
          <cell r="AF563">
            <v>6414.11626902258</v>
          </cell>
          <cell r="AG563">
            <v>6087.4214050969</v>
          </cell>
          <cell r="AH563">
            <v>6197.41246551033</v>
          </cell>
          <cell r="AI563">
            <v>6225.87605866485</v>
          </cell>
          <cell r="AJ563">
            <v>7072.69143336678</v>
          </cell>
          <cell r="AK563">
            <v>7207.49896103465</v>
          </cell>
          <cell r="AL563">
            <v>7323.19514341279</v>
          </cell>
          <cell r="AM563">
            <v>7876.66019241383</v>
          </cell>
          <cell r="AN563">
            <v>7955.27995467818</v>
          </cell>
        </row>
        <row r="563"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3">
          <cell r="BX563">
            <v>4.07501357776829</v>
          </cell>
          <cell r="BY563">
            <v>3.14217516459914</v>
          </cell>
          <cell r="BZ563">
            <v>3.11524700353796</v>
          </cell>
          <cell r="CA563">
            <v>2.95154162723031</v>
          </cell>
          <cell r="CB563">
            <v>3.14029200588918</v>
          </cell>
          <cell r="CC563">
            <v>3.71949922837136</v>
          </cell>
          <cell r="CD563">
            <v>3.5836880805525</v>
          </cell>
          <cell r="CE563">
            <v>3.38579709353493</v>
          </cell>
          <cell r="CF563">
            <v>3.43409524107493</v>
          </cell>
          <cell r="CG563">
            <v>3.40707465665763</v>
          </cell>
          <cell r="CH563">
            <v>3.94666520844342</v>
          </cell>
          <cell r="CI563">
            <v>4.01385442086867</v>
          </cell>
          <cell r="CJ563">
            <v>4.14955884838403</v>
          </cell>
          <cell r="CK563">
            <v>4.34971233605854</v>
          </cell>
          <cell r="CL563">
            <v>4.43349413959256</v>
          </cell>
          <cell r="CM563">
            <v>5.05951863013661</v>
          </cell>
          <cell r="CN563">
            <v>4.86377481795493</v>
          </cell>
          <cell r="CO563">
            <v>5.01145546099341</v>
          </cell>
          <cell r="CP563">
            <v>4.93820285923055</v>
          </cell>
          <cell r="CQ563">
            <v>4.79689035581428</v>
          </cell>
          <cell r="CR563">
            <v>4.84257081320847</v>
          </cell>
          <cell r="CS563">
            <v>4.90358560510773</v>
          </cell>
          <cell r="CT563">
            <v>4.92583176207607</v>
          </cell>
          <cell r="CU563">
            <v>4.94430440693313</v>
          </cell>
          <cell r="CV563">
            <v>5.00640473138526</v>
          </cell>
          <cell r="CW563">
            <v>4.90977465286118</v>
          </cell>
          <cell r="CX563">
            <v>4.91960355944146</v>
          </cell>
          <cell r="CY563">
            <v>4.83510394024912</v>
          </cell>
          <cell r="CZ563">
            <v>4.96122255240321</v>
          </cell>
          <cell r="DA563">
            <v>4.91605195830179</v>
          </cell>
        </row>
        <row r="564">
          <cell r="A564">
            <v>10072.9754881769</v>
          </cell>
          <cell r="B564">
            <v>8557.33957550269</v>
          </cell>
          <cell r="C564">
            <v>6044.6377582374</v>
          </cell>
          <cell r="D564">
            <v>7847.00426020476</v>
          </cell>
          <cell r="E564">
            <v>7819.66688799966</v>
          </cell>
          <cell r="F564">
            <v>7515.05343255735</v>
          </cell>
          <cell r="G564">
            <v>7947.46172269486</v>
          </cell>
          <cell r="H564">
            <v>7138.25061826696</v>
          </cell>
          <cell r="I564">
            <v>7600.70085765847</v>
          </cell>
          <cell r="J564">
            <v>8268.315112105</v>
          </cell>
          <cell r="K564">
            <v>7941.14338824856</v>
          </cell>
          <cell r="L564">
            <v>8273.59629215395</v>
          </cell>
          <cell r="M564">
            <v>8266.78733591495</v>
          </cell>
          <cell r="N564">
            <v>9201.89256493189</v>
          </cell>
          <cell r="O564">
            <v>9178.25272224103</v>
          </cell>
        </row>
        <row r="564">
          <cell r="Z564">
            <v>8288.61983027128</v>
          </cell>
          <cell r="AA564">
            <v>7041.4679935565</v>
          </cell>
          <cell r="AB564">
            <v>4973.87335534963</v>
          </cell>
          <cell r="AC564">
            <v>6456.96350553992</v>
          </cell>
          <cell r="AD564">
            <v>6434.46875355401</v>
          </cell>
          <cell r="AE564">
            <v>6183.8153959329</v>
          </cell>
          <cell r="AF564">
            <v>6539.6256461032</v>
          </cell>
          <cell r="AG564">
            <v>5873.76050874539</v>
          </cell>
          <cell r="AH564">
            <v>6254.29099144468</v>
          </cell>
          <cell r="AI564">
            <v>6803.64214938926</v>
          </cell>
          <cell r="AJ564">
            <v>6534.4265594731</v>
          </cell>
          <cell r="AK564">
            <v>6807.98780611525</v>
          </cell>
          <cell r="AL564">
            <v>6802.38500783859</v>
          </cell>
          <cell r="AM564">
            <v>7571.84302485824</v>
          </cell>
          <cell r="AN564">
            <v>7552.39081144405</v>
          </cell>
        </row>
        <row r="564"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4">
          <cell r="BX564">
            <v>4.62666871742204</v>
          </cell>
          <cell r="BY564">
            <v>3.9426154668784</v>
          </cell>
          <cell r="BZ564">
            <v>2.88641427709683</v>
          </cell>
          <cell r="CA564">
            <v>3.53734387035423</v>
          </cell>
          <cell r="CB564">
            <v>3.52477820823806</v>
          </cell>
          <cell r="CC564">
            <v>3.49886003050923</v>
          </cell>
          <cell r="CD564">
            <v>3.59348162536757</v>
          </cell>
          <cell r="CE564">
            <v>3.24195365471641</v>
          </cell>
          <cell r="CF564">
            <v>3.411515278093</v>
          </cell>
          <cell r="CG564">
            <v>3.83457850934618</v>
          </cell>
          <cell r="CH564">
            <v>3.66426313495036</v>
          </cell>
          <cell r="CI564">
            <v>3.76074772269405</v>
          </cell>
          <cell r="CJ564">
            <v>3.80443957414554</v>
          </cell>
          <cell r="CK564">
            <v>4.24389968148732</v>
          </cell>
          <cell r="CL564">
            <v>4.23508708470685</v>
          </cell>
          <cell r="CM564">
            <v>4.90818532018182</v>
          </cell>
          <cell r="CN564">
            <v>4.89312064417631</v>
          </cell>
          <cell r="CO564">
            <v>4.7210999463096</v>
          </cell>
          <cell r="CP564">
            <v>5.00101534440599</v>
          </cell>
          <cell r="CQ564">
            <v>5.00135908562554</v>
          </cell>
          <cell r="CR564">
            <v>4.84213710783724</v>
          </cell>
          <cell r="CS564">
            <v>4.98591184259385</v>
          </cell>
          <cell r="CT564">
            <v>4.96382621666922</v>
          </cell>
          <cell r="CU564">
            <v>5.0227076285455</v>
          </cell>
          <cell r="CV564">
            <v>4.86105980940186</v>
          </cell>
          <cell r="CW564">
            <v>4.88571313242954</v>
          </cell>
          <cell r="CX564">
            <v>4.95965769627736</v>
          </cell>
          <cell r="CY564">
            <v>4.8986640190068</v>
          </cell>
          <cell r="CZ564">
            <v>4.88813991081436</v>
          </cell>
          <cell r="DA564">
            <v>4.88572755679744</v>
          </cell>
        </row>
        <row r="565">
          <cell r="A565">
            <v>9851.65774326609</v>
          </cell>
          <cell r="B565">
            <v>8466.44324848687</v>
          </cell>
          <cell r="C565">
            <v>8235.91473033336</v>
          </cell>
          <cell r="D565">
            <v>5826.57159571384</v>
          </cell>
          <cell r="E565">
            <v>8170.75792547403</v>
          </cell>
          <cell r="F565">
            <v>7326.52161792321</v>
          </cell>
          <cell r="G565">
            <v>7859.78788975638</v>
          </cell>
          <cell r="H565">
            <v>7781.84771638477</v>
          </cell>
          <cell r="I565">
            <v>7967.73324089192</v>
          </cell>
          <cell r="J565">
            <v>8579.84749234366</v>
          </cell>
          <cell r="K565">
            <v>7399.49752856005</v>
          </cell>
          <cell r="L565">
            <v>8648.65814271747</v>
          </cell>
          <cell r="M565">
            <v>8574.99239573143</v>
          </cell>
          <cell r="N565">
            <v>9646.02765715592</v>
          </cell>
          <cell r="O565">
            <v>10545.4752584713</v>
          </cell>
        </row>
        <row r="565">
          <cell r="Z565">
            <v>8106.50694303038</v>
          </cell>
          <cell r="AA565">
            <v>6966.67330161205</v>
          </cell>
          <cell r="AB565">
            <v>6776.98126381717</v>
          </cell>
          <cell r="AC565">
            <v>4794.43605590168</v>
          </cell>
          <cell r="AD565">
            <v>6723.36652153292</v>
          </cell>
          <cell r="AE565">
            <v>6028.68064560538</v>
          </cell>
          <cell r="AF565">
            <v>6467.4826064281</v>
          </cell>
          <cell r="AG565">
            <v>6403.34897805376</v>
          </cell>
          <cell r="AH565">
            <v>6556.30620964821</v>
          </cell>
          <cell r="AI565">
            <v>7059.98879369993</v>
          </cell>
          <cell r="AJ565">
            <v>6088.72939492942</v>
          </cell>
          <cell r="AK565">
            <v>7116.61012886466</v>
          </cell>
          <cell r="AL565">
            <v>7055.99374277329</v>
          </cell>
          <cell r="AM565">
            <v>7937.3027578883</v>
          </cell>
          <cell r="AN565">
            <v>8677.41964125634</v>
          </cell>
        </row>
        <row r="565"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5">
          <cell r="BX565">
            <v>4.43976228945798</v>
          </cell>
          <cell r="BY565">
            <v>3.91745727979092</v>
          </cell>
          <cell r="BZ565">
            <v>3.84637903089229</v>
          </cell>
          <cell r="CA565">
            <v>2.70798915597243</v>
          </cell>
          <cell r="CB565">
            <v>3.67336864192416</v>
          </cell>
          <cell r="CC565">
            <v>3.40280285826661</v>
          </cell>
          <cell r="CD565">
            <v>3.57194697440056</v>
          </cell>
          <cell r="CE565">
            <v>3.59126726008563</v>
          </cell>
          <cell r="CF565">
            <v>3.75728244501841</v>
          </cell>
          <cell r="CG565">
            <v>3.89851519079592</v>
          </cell>
          <cell r="CH565">
            <v>3.45680623075026</v>
          </cell>
          <cell r="CI565">
            <v>3.93187556930132</v>
          </cell>
          <cell r="CJ565">
            <v>4.00349466345079</v>
          </cell>
          <cell r="CK565">
            <v>4.42593361760687</v>
          </cell>
          <cell r="CL565">
            <v>4.7925895921683</v>
          </cell>
          <cell r="CM565">
            <v>5.00243180042155</v>
          </cell>
          <cell r="CN565">
            <v>4.87223594428548</v>
          </cell>
          <cell r="CO565">
            <v>4.82715608798341</v>
          </cell>
          <cell r="CP565">
            <v>4.85062549828742</v>
          </cell>
          <cell r="CQ565">
            <v>5.01452047054183</v>
          </cell>
          <cell r="CR565">
            <v>4.85392012514205</v>
          </cell>
          <cell r="CS565">
            <v>4.96063646956678</v>
          </cell>
          <cell r="CT565">
            <v>4.88502263606613</v>
          </cell>
          <cell r="CU565">
            <v>4.78071133299415</v>
          </cell>
          <cell r="CV565">
            <v>4.96148767020291</v>
          </cell>
          <cell r="CW565">
            <v>4.82568280763784</v>
          </cell>
          <cell r="CX565">
            <v>4.95884512447938</v>
          </cell>
          <cell r="CY565">
            <v>4.8286537965722</v>
          </cell>
          <cell r="CZ565">
            <v>4.91332153437874</v>
          </cell>
          <cell r="DA565">
            <v>4.96052332138924</v>
          </cell>
        </row>
        <row r="566">
          <cell r="A566">
            <v>9001.62689069851</v>
          </cell>
          <cell r="B566">
            <v>8436.94634480403</v>
          </cell>
          <cell r="C566">
            <v>6956.80020971813</v>
          </cell>
          <cell r="D566">
            <v>7366.19986569022</v>
          </cell>
          <cell r="E566">
            <v>7282.61183623332</v>
          </cell>
          <cell r="F566">
            <v>7195.48703892674</v>
          </cell>
          <cell r="G566">
            <v>7457.06977663759</v>
          </cell>
          <cell r="H566">
            <v>8018.14176047114</v>
          </cell>
          <cell r="I566">
            <v>7203.22554933597</v>
          </cell>
          <cell r="J566">
            <v>6487.09083002114</v>
          </cell>
          <cell r="K566">
            <v>8293.57706382554</v>
          </cell>
          <cell r="L566">
            <v>8920.82306874996</v>
          </cell>
          <cell r="M566">
            <v>8960.31818564392</v>
          </cell>
          <cell r="N566">
            <v>8990.97533401716</v>
          </cell>
          <cell r="O566">
            <v>8756.63135762742</v>
          </cell>
        </row>
        <row r="566">
          <cell r="Z566">
            <v>7407.0529843462</v>
          </cell>
          <cell r="AA566">
            <v>6942.40156372446</v>
          </cell>
          <cell r="AB566">
            <v>5724.45274399663</v>
          </cell>
          <cell r="AC566">
            <v>6061.33017519653</v>
          </cell>
          <cell r="AD566">
            <v>5992.54916810056</v>
          </cell>
          <cell r="AE566">
            <v>5920.85790631686</v>
          </cell>
          <cell r="AF566">
            <v>6136.10313049036</v>
          </cell>
          <cell r="AG566">
            <v>6597.78522004483</v>
          </cell>
          <cell r="AH566">
            <v>5927.22559488217</v>
          </cell>
          <cell r="AI566">
            <v>5337.94902584596</v>
          </cell>
          <cell r="AJ566">
            <v>6824.42912680501</v>
          </cell>
          <cell r="AK566">
            <v>7340.56298228568</v>
          </cell>
          <cell r="AL566">
            <v>7373.06182132985</v>
          </cell>
          <cell r="AM566">
            <v>7398.2882748484</v>
          </cell>
          <cell r="AN566">
            <v>7205.45665999056</v>
          </cell>
        </row>
        <row r="566"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6">
          <cell r="BX566">
            <v>4.00243430726877</v>
          </cell>
          <cell r="BY566">
            <v>3.90347844298776</v>
          </cell>
          <cell r="BZ566">
            <v>3.19706872677979</v>
          </cell>
          <cell r="CA566">
            <v>3.37549718652811</v>
          </cell>
          <cell r="CB566">
            <v>3.33871677355838</v>
          </cell>
          <cell r="CC566">
            <v>3.3204096974326</v>
          </cell>
          <cell r="CD566">
            <v>3.34914668055152</v>
          </cell>
          <cell r="CE566">
            <v>3.69480242361766</v>
          </cell>
          <cell r="CF566">
            <v>3.30922800757243</v>
          </cell>
          <cell r="CG566">
            <v>3.05099836571569</v>
          </cell>
          <cell r="CH566">
            <v>3.69781590131503</v>
          </cell>
          <cell r="CI566">
            <v>4.07618686188933</v>
          </cell>
          <cell r="CJ566">
            <v>4.13056665898955</v>
          </cell>
          <cell r="CK566">
            <v>4.16238516716015</v>
          </cell>
          <cell r="CL566">
            <v>4.06988747918663</v>
          </cell>
          <cell r="CM566">
            <v>5.07023833237424</v>
          </cell>
          <cell r="CN566">
            <v>4.87264846843141</v>
          </cell>
          <cell r="CO566">
            <v>4.90556616564518</v>
          </cell>
          <cell r="CP566">
            <v>4.91968534529129</v>
          </cell>
          <cell r="CQ566">
            <v>4.91744105290032</v>
          </cell>
          <cell r="CR566">
            <v>4.88539969118869</v>
          </cell>
          <cell r="CS566">
            <v>5.01955962425326</v>
          </cell>
          <cell r="CT566">
            <v>4.89231136555201</v>
          </cell>
          <cell r="CU566">
            <v>4.90717901437877</v>
          </cell>
          <cell r="CV566">
            <v>4.79335487143058</v>
          </cell>
          <cell r="CW566">
            <v>5.05624579476402</v>
          </cell>
          <cell r="CX566">
            <v>4.9338099895144</v>
          </cell>
          <cell r="CY566">
            <v>4.89041118112544</v>
          </cell>
          <cell r="CZ566">
            <v>4.86963174496876</v>
          </cell>
          <cell r="DA566">
            <v>4.85049703501983</v>
          </cell>
        </row>
        <row r="567">
          <cell r="A567">
            <v>8906.02865538064</v>
          </cell>
          <cell r="B567">
            <v>7979.28267226054</v>
          </cell>
          <cell r="C567">
            <v>6925.80478217202</v>
          </cell>
          <cell r="D567">
            <v>8381.60082112838</v>
          </cell>
          <cell r="E567">
            <v>8985.7176875807</v>
          </cell>
          <cell r="F567">
            <v>7224.9459600147</v>
          </cell>
          <cell r="G567">
            <v>7729.22648064004</v>
          </cell>
          <cell r="H567">
            <v>7883.60914451498</v>
          </cell>
          <cell r="I567">
            <v>7390.57995654608</v>
          </cell>
          <cell r="J567">
            <v>9109.36058070167</v>
          </cell>
          <cell r="K567">
            <v>7648.70376528514</v>
          </cell>
          <cell r="L567">
            <v>7820.74994640494</v>
          </cell>
          <cell r="M567">
            <v>9511.9418663552</v>
          </cell>
          <cell r="N567">
            <v>10057.8005110775</v>
          </cell>
          <cell r="O567">
            <v>8876.39197539811</v>
          </cell>
        </row>
        <row r="567">
          <cell r="Z567">
            <v>7328.38929357035</v>
          </cell>
          <cell r="AA567">
            <v>6565.80974174581</v>
          </cell>
          <cell r="AB567">
            <v>5698.94793504441</v>
          </cell>
          <cell r="AC567">
            <v>6896.86010424278</v>
          </cell>
          <cell r="AD567">
            <v>7393.96198292355</v>
          </cell>
          <cell r="AE567">
            <v>5945.09838995495</v>
          </cell>
          <cell r="AF567">
            <v>6360.04921835523</v>
          </cell>
          <cell r="AG567">
            <v>6487.08409605804</v>
          </cell>
          <cell r="AH567">
            <v>6081.39150710077</v>
          </cell>
          <cell r="AI567">
            <v>7495.70242069166</v>
          </cell>
          <cell r="AJ567">
            <v>6293.7905268632</v>
          </cell>
          <cell r="AK567">
            <v>6435.35995589892</v>
          </cell>
          <cell r="AL567">
            <v>7826.96930717228</v>
          </cell>
          <cell r="AM567">
            <v>8276.1329919723</v>
          </cell>
          <cell r="AN567">
            <v>7304.00253975616</v>
          </cell>
        </row>
        <row r="567"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7">
          <cell r="BX567">
            <v>4.21320266646312</v>
          </cell>
          <cell r="BY567">
            <v>3.54353066545762</v>
          </cell>
          <cell r="BZ567">
            <v>3.15394272459193</v>
          </cell>
          <cell r="CA567">
            <v>3.74432920899027</v>
          </cell>
          <cell r="CB567">
            <v>4.1641866251127</v>
          </cell>
          <cell r="CC567">
            <v>3.35196674232909</v>
          </cell>
          <cell r="CD567">
            <v>3.63098728076254</v>
          </cell>
          <cell r="CE567">
            <v>3.66570471642187</v>
          </cell>
          <cell r="CF567">
            <v>3.4509831104786</v>
          </cell>
          <cell r="CG567">
            <v>4.143739974739</v>
          </cell>
          <cell r="CH567">
            <v>3.55496234855101</v>
          </cell>
          <cell r="CI567">
            <v>3.58220457774574</v>
          </cell>
          <cell r="CJ567">
            <v>4.33050078612427</v>
          </cell>
          <cell r="CK567">
            <v>4.58368012664726</v>
          </cell>
          <cell r="CL567">
            <v>4.17719465522737</v>
          </cell>
          <cell r="CM567">
            <v>4.76544341109252</v>
          </cell>
          <cell r="CN567">
            <v>5.07643972599188</v>
          </cell>
          <cell r="CO567">
            <v>4.95048811910279</v>
          </cell>
          <cell r="CP567">
            <v>5.04643317407639</v>
          </cell>
          <cell r="CQ567">
            <v>4.86467872694185</v>
          </cell>
          <cell r="CR567">
            <v>4.85921909328957</v>
          </cell>
          <cell r="CS567">
            <v>4.79891308663468</v>
          </cell>
          <cell r="CT567">
            <v>4.8484082911166</v>
          </cell>
          <cell r="CU567">
            <v>4.82800003981647</v>
          </cell>
          <cell r="CV567">
            <v>4.95595069690324</v>
          </cell>
          <cell r="CW567">
            <v>4.85047660897498</v>
          </cell>
          <cell r="CX567">
            <v>4.92186383669397</v>
          </cell>
          <cell r="CY567">
            <v>4.95179485827809</v>
          </cell>
          <cell r="CZ567">
            <v>4.94675377378326</v>
          </cell>
          <cell r="DA567">
            <v>4.79052749847407</v>
          </cell>
        </row>
        <row r="568">
          <cell r="A568">
            <v>10097.4290863053</v>
          </cell>
          <cell r="B568">
            <v>9530.39980379776</v>
          </cell>
          <cell r="C568">
            <v>7922.76838324456</v>
          </cell>
          <cell r="D568">
            <v>6184.47306110427</v>
          </cell>
          <cell r="E568">
            <v>7303.3007557984</v>
          </cell>
          <cell r="F568">
            <v>7313.00327199269</v>
          </cell>
          <cell r="G568">
            <v>8345.58311898161</v>
          </cell>
          <cell r="H568">
            <v>8207.44177256721</v>
          </cell>
          <cell r="I568">
            <v>7383.81816695766</v>
          </cell>
          <cell r="J568">
            <v>8088.61019627356</v>
          </cell>
          <cell r="K568">
            <v>7720.51236082385</v>
          </cell>
          <cell r="L568">
            <v>8603.42367670789</v>
          </cell>
          <cell r="M568">
            <v>9516.29557975945</v>
          </cell>
          <cell r="N568">
            <v>9367.79494619343</v>
          </cell>
          <cell r="O568">
            <v>9972.64364762189</v>
          </cell>
        </row>
        <row r="568">
          <cell r="Z568">
            <v>8308.74164815979</v>
          </cell>
          <cell r="AA568">
            <v>7842.1575528393</v>
          </cell>
          <cell r="AB568">
            <v>6519.30655535552</v>
          </cell>
          <cell r="AC568">
            <v>5088.93783313723</v>
          </cell>
          <cell r="AD568">
            <v>6009.57319334268</v>
          </cell>
          <cell r="AE568">
            <v>6017.55697809684</v>
          </cell>
          <cell r="AF568">
            <v>6867.22268076201</v>
          </cell>
          <cell r="AG568">
            <v>6753.55208714102</v>
          </cell>
          <cell r="AH568">
            <v>6075.82752023945</v>
          </cell>
          <cell r="AI568">
            <v>6655.77067579081</v>
          </cell>
          <cell r="AJ568">
            <v>6352.87874262077</v>
          </cell>
          <cell r="AK568">
            <v>7079.38862540535</v>
          </cell>
          <cell r="AL568">
            <v>7830.55179134492</v>
          </cell>
          <cell r="AM568">
            <v>7708.3569842963</v>
          </cell>
          <cell r="AN568">
            <v>8206.06105861459</v>
          </cell>
        </row>
        <row r="568"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8">
          <cell r="BX568">
            <v>4.67309916855862</v>
          </cell>
          <cell r="BY568">
            <v>4.40479242198177</v>
          </cell>
          <cell r="BZ568">
            <v>3.64975935345783</v>
          </cell>
          <cell r="CA568">
            <v>2.91969265275652</v>
          </cell>
          <cell r="CB568">
            <v>3.26997682783475</v>
          </cell>
          <cell r="CC568">
            <v>3.41568901373922</v>
          </cell>
          <cell r="CD568">
            <v>3.7820730424561</v>
          </cell>
          <cell r="CE568">
            <v>3.75389637953844</v>
          </cell>
          <cell r="CF568">
            <v>3.39677672774071</v>
          </cell>
          <cell r="CG568">
            <v>3.68003888888249</v>
          </cell>
          <cell r="CH568">
            <v>3.58798559357454</v>
          </cell>
          <cell r="CI568">
            <v>4.00084328931344</v>
          </cell>
          <cell r="CJ568">
            <v>4.45242086922221</v>
          </cell>
          <cell r="CK568">
            <v>4.31191458421341</v>
          </cell>
          <cell r="CL568">
            <v>4.64470282141049</v>
          </cell>
          <cell r="CM568">
            <v>4.87121606610465</v>
          </cell>
          <cell r="CN568">
            <v>4.87772432844799</v>
          </cell>
          <cell r="CO568">
            <v>4.89377849894878</v>
          </cell>
          <cell r="CP568">
            <v>4.77526133447285</v>
          </cell>
          <cell r="CQ568">
            <v>5.03507668653787</v>
          </cell>
          <cell r="CR568">
            <v>4.8266857456645</v>
          </cell>
          <cell r="CS568">
            <v>4.97460215686325</v>
          </cell>
          <cell r="CT568">
            <v>4.92898060036445</v>
          </cell>
          <cell r="CU568">
            <v>4.90055842034939</v>
          </cell>
          <cell r="CV568">
            <v>4.95510746039669</v>
          </cell>
          <cell r="CW568">
            <v>4.85095237595895</v>
          </cell>
          <cell r="CX568">
            <v>4.84787427862777</v>
          </cell>
          <cell r="CY568">
            <v>4.8184049041567</v>
          </cell>
          <cell r="CZ568">
            <v>4.89777472301172</v>
          </cell>
          <cell r="DA568">
            <v>4.84043004023024</v>
          </cell>
        </row>
        <row r="569">
          <cell r="A569">
            <v>8962.16400283431</v>
          </cell>
          <cell r="B569">
            <v>8576.03706471419</v>
          </cell>
          <cell r="C569">
            <v>6784.24385936744</v>
          </cell>
          <cell r="D569">
            <v>7798.89755709783</v>
          </cell>
          <cell r="E569">
            <v>6944.61662264797</v>
          </cell>
          <cell r="F569">
            <v>7074.2110334107</v>
          </cell>
          <cell r="G569">
            <v>7864.40209181587</v>
          </cell>
          <cell r="H569">
            <v>8395.36038178594</v>
          </cell>
          <cell r="I569">
            <v>7527.65791505454</v>
          </cell>
          <cell r="J569">
            <v>9157.37568912277</v>
          </cell>
          <cell r="K569">
            <v>8649.71216033039</v>
          </cell>
          <cell r="L569">
            <v>7005.04981621204</v>
          </cell>
          <cell r="M569">
            <v>8836.46383484404</v>
          </cell>
          <cell r="N569">
            <v>9546.16362122128</v>
          </cell>
          <cell r="O569">
            <v>8412.50498091239</v>
          </cell>
        </row>
        <row r="569">
          <cell r="Z569">
            <v>7374.58066518937</v>
          </cell>
          <cell r="AA569">
            <v>7056.85335610767</v>
          </cell>
          <cell r="AB569">
            <v>5582.46351856521</v>
          </cell>
          <cell r="AC569">
            <v>6417.37856126907</v>
          </cell>
          <cell r="AD569">
            <v>5714.42739235033</v>
          </cell>
          <cell r="AE569">
            <v>5821.06507892081</v>
          </cell>
          <cell r="AF569">
            <v>6471.27943555134</v>
          </cell>
          <cell r="AG569">
            <v>6908.18225701243</v>
          </cell>
          <cell r="AH569">
            <v>6194.18708438774</v>
          </cell>
          <cell r="AI569">
            <v>7535.21199562102</v>
          </cell>
          <cell r="AJ569">
            <v>7117.47743478615</v>
          </cell>
          <cell r="AK569">
            <v>5764.15527734019</v>
          </cell>
          <cell r="AL569">
            <v>7271.14738410024</v>
          </cell>
          <cell r="AM569">
            <v>7855.12892260494</v>
          </cell>
          <cell r="AN569">
            <v>6922.28981286505</v>
          </cell>
        </row>
        <row r="569"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69">
          <cell r="BX569">
            <v>4.22573102261707</v>
          </cell>
          <cell r="BY569">
            <v>3.93586216108636</v>
          </cell>
          <cell r="BZ569">
            <v>3.23634537543406</v>
          </cell>
          <cell r="CA569">
            <v>3.63764654357292</v>
          </cell>
          <cell r="CB569">
            <v>3.10556144993389</v>
          </cell>
          <cell r="CC569">
            <v>3.12965291967973</v>
          </cell>
          <cell r="CD569">
            <v>3.55316066530483</v>
          </cell>
          <cell r="CE569">
            <v>3.86775716148493</v>
          </cell>
          <cell r="CF569">
            <v>3.50385904612025</v>
          </cell>
          <cell r="CG569">
            <v>4.24757586569747</v>
          </cell>
          <cell r="CH569">
            <v>3.97043986768668</v>
          </cell>
          <cell r="CI569">
            <v>3.2348333132396</v>
          </cell>
          <cell r="CJ569">
            <v>4.07122200961765</v>
          </cell>
          <cell r="CK569">
            <v>4.16636374278492</v>
          </cell>
          <cell r="CL569">
            <v>3.88650729980729</v>
          </cell>
          <cell r="CM569">
            <v>4.78126281143352</v>
          </cell>
          <cell r="CN569">
            <v>4.91222609429936</v>
          </cell>
          <cell r="CO569">
            <v>4.72583078274132</v>
          </cell>
          <cell r="CP569">
            <v>4.83330605691586</v>
          </cell>
          <cell r="CQ569">
            <v>5.04126732344238</v>
          </cell>
          <cell r="CR569">
            <v>5.09581219169972</v>
          </cell>
          <cell r="CS569">
            <v>4.98979201060687</v>
          </cell>
          <cell r="CT569">
            <v>4.89341133409589</v>
          </cell>
          <cell r="CU569">
            <v>4.84333854481275</v>
          </cell>
          <cell r="CV569">
            <v>4.86028197708696</v>
          </cell>
          <cell r="CW569">
            <v>4.91127905907756</v>
          </cell>
          <cell r="CX569">
            <v>4.88192271751792</v>
          </cell>
          <cell r="CY569">
            <v>4.89311358854926</v>
          </cell>
          <cell r="CZ569">
            <v>5.16539181080636</v>
          </cell>
          <cell r="DA569">
            <v>4.8797483463967</v>
          </cell>
        </row>
        <row r="570">
          <cell r="A570">
            <v>8100.28637999477</v>
          </cell>
          <cell r="B570">
            <v>7665.27797604265</v>
          </cell>
          <cell r="C570">
            <v>8211.54395801727</v>
          </cell>
          <cell r="D570">
            <v>7426.79181015687</v>
          </cell>
          <cell r="E570">
            <v>7529.27267894314</v>
          </cell>
          <cell r="F570">
            <v>7858.77496335946</v>
          </cell>
          <cell r="G570">
            <v>6916.35655928079</v>
          </cell>
          <cell r="H570">
            <v>8361.59225471007</v>
          </cell>
          <cell r="I570">
            <v>8642.9038227192</v>
          </cell>
          <cell r="J570">
            <v>7157.37036490162</v>
          </cell>
          <cell r="K570">
            <v>7292.10847474815</v>
          </cell>
          <cell r="L570">
            <v>8641.27716248964</v>
          </cell>
          <cell r="M570">
            <v>7992.93836560478</v>
          </cell>
          <cell r="N570">
            <v>8501.76213425502</v>
          </cell>
          <cell r="O570">
            <v>8707.53804479264</v>
          </cell>
        </row>
        <row r="570">
          <cell r="Z570">
            <v>6665.37850696712</v>
          </cell>
          <cell r="AA570">
            <v>6307.42873457224</v>
          </cell>
          <cell r="AB570">
            <v>6756.92759973992</v>
          </cell>
          <cell r="AC570">
            <v>6111.18868950051</v>
          </cell>
          <cell r="AD570">
            <v>6195.5158043875</v>
          </cell>
          <cell r="AE570">
            <v>6466.64911270721</v>
          </cell>
          <cell r="AF570">
            <v>5691.17339735105</v>
          </cell>
          <cell r="AG570">
            <v>6880.39591244715</v>
          </cell>
          <cell r="AH570">
            <v>7111.8751455518</v>
          </cell>
          <cell r="AI570">
            <v>5889.49332883334</v>
          </cell>
          <cell r="AJ570">
            <v>6000.36354493562</v>
          </cell>
          <cell r="AK570">
            <v>7110.5366365629</v>
          </cell>
          <cell r="AL570">
            <v>6577.04642655479</v>
          </cell>
          <cell r="AM570">
            <v>6995.73569904413</v>
          </cell>
          <cell r="AN570">
            <v>7165.05987685794</v>
          </cell>
        </row>
        <row r="570"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0">
          <cell r="BX570">
            <v>3.93620812616235</v>
          </cell>
          <cell r="BY570">
            <v>3.53809938122965</v>
          </cell>
          <cell r="BZ570">
            <v>3.82118421558671</v>
          </cell>
          <cell r="CA570">
            <v>3.3571148587443</v>
          </cell>
          <cell r="CB570">
            <v>3.50138970799182</v>
          </cell>
          <cell r="CC570">
            <v>3.5714679319875</v>
          </cell>
          <cell r="CD570">
            <v>3.19732195169137</v>
          </cell>
          <cell r="CE570">
            <v>3.90110776818643</v>
          </cell>
          <cell r="CF570">
            <v>3.88806924980581</v>
          </cell>
          <cell r="CG570">
            <v>3.28708621788578</v>
          </cell>
          <cell r="CH570">
            <v>3.41004228318118</v>
          </cell>
          <cell r="CI570">
            <v>4.0547419864256</v>
          </cell>
          <cell r="CJ570">
            <v>3.75762899383631</v>
          </cell>
          <cell r="CK570">
            <v>3.90069380642142</v>
          </cell>
          <cell r="CL570">
            <v>4.12437436155412</v>
          </cell>
          <cell r="CM570">
            <v>4.63931540017326</v>
          </cell>
          <cell r="CN570">
            <v>4.88415525062361</v>
          </cell>
          <cell r="CO570">
            <v>4.84460558973706</v>
          </cell>
          <cell r="CP570">
            <v>4.9873130397519</v>
          </cell>
          <cell r="CQ570">
            <v>4.84779396697512</v>
          </cell>
          <cell r="CR570">
            <v>4.96066245631107</v>
          </cell>
          <cell r="CS570">
            <v>4.87666119294159</v>
          </cell>
          <cell r="CT570">
            <v>4.83206332156583</v>
          </cell>
          <cell r="CU570">
            <v>5.01137921883492</v>
          </cell>
          <cell r="CV570">
            <v>4.90878458660129</v>
          </cell>
          <cell r="CW570">
            <v>4.82086461478413</v>
          </cell>
          <cell r="CX570">
            <v>4.80447889339718</v>
          </cell>
          <cell r="CY570">
            <v>4.79539233590905</v>
          </cell>
          <cell r="CZ570">
            <v>4.91358720438686</v>
          </cell>
          <cell r="DA570">
            <v>4.75958274192418</v>
          </cell>
        </row>
        <row r="571">
          <cell r="A571">
            <v>9571.82569111514</v>
          </cell>
          <cell r="B571">
            <v>6399.99695580819</v>
          </cell>
          <cell r="C571">
            <v>7202.99540083995</v>
          </cell>
          <cell r="D571">
            <v>6809.00937321378</v>
          </cell>
          <cell r="E571">
            <v>7071.6586187131</v>
          </cell>
          <cell r="F571">
            <v>7329.79458696549</v>
          </cell>
          <cell r="G571">
            <v>8090.74829253611</v>
          </cell>
          <cell r="H571">
            <v>8058.8194083011</v>
          </cell>
          <cell r="I571">
            <v>7439.09681155137</v>
          </cell>
          <cell r="J571">
            <v>6895.33048241502</v>
          </cell>
          <cell r="K571">
            <v>8663.85625066063</v>
          </cell>
          <cell r="L571">
            <v>8113.49027854642</v>
          </cell>
          <cell r="M571">
            <v>8398.19931227083</v>
          </cell>
          <cell r="N571">
            <v>9003.02811510902</v>
          </cell>
          <cell r="O571">
            <v>9443.22579412288</v>
          </cell>
        </row>
        <row r="571">
          <cell r="Z571">
            <v>7876.2451401176</v>
          </cell>
          <cell r="AA571">
            <v>5266.28320935074</v>
          </cell>
          <cell r="AB571">
            <v>5927.0362155483</v>
          </cell>
          <cell r="AC571">
            <v>5602.8419985302</v>
          </cell>
          <cell r="AD571">
            <v>5818.96480625535</v>
          </cell>
          <cell r="AE571">
            <v>6031.37383156017</v>
          </cell>
          <cell r="AF571">
            <v>6657.53002357257</v>
          </cell>
          <cell r="AG571">
            <v>6631.25711311633</v>
          </cell>
          <cell r="AH571">
            <v>6121.31394779084</v>
          </cell>
          <cell r="AI571">
            <v>5673.87193981579</v>
          </cell>
          <cell r="AJ571">
            <v>7129.1160005436</v>
          </cell>
          <cell r="AK571">
            <v>6676.24342920391</v>
          </cell>
          <cell r="AL571">
            <v>6910.51829124</v>
          </cell>
          <cell r="AM571">
            <v>7408.20599186114</v>
          </cell>
          <cell r="AN571">
            <v>7770.42579630683</v>
          </cell>
        </row>
        <row r="571"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1">
          <cell r="BX571">
            <v>4.42726850946939</v>
          </cell>
          <cell r="BY571">
            <v>2.93607665536738</v>
          </cell>
          <cell r="BZ571">
            <v>3.22243695649368</v>
          </cell>
          <cell r="CA571">
            <v>3.08562209952811</v>
          </cell>
          <cell r="CB571">
            <v>3.21261771715251</v>
          </cell>
          <cell r="CC571">
            <v>3.35236950017321</v>
          </cell>
          <cell r="CD571">
            <v>3.660203813874</v>
          </cell>
          <cell r="CE571">
            <v>3.85924502089493</v>
          </cell>
          <cell r="CF571">
            <v>3.42187021732434</v>
          </cell>
          <cell r="CG571">
            <v>3.17385669141867</v>
          </cell>
          <cell r="CH571">
            <v>3.99164478242342</v>
          </cell>
          <cell r="CI571">
            <v>3.7480502404798</v>
          </cell>
          <cell r="CJ571">
            <v>3.83300350648596</v>
          </cell>
          <cell r="CK571">
            <v>4.06976842390755</v>
          </cell>
          <cell r="CL571">
            <v>4.35042088281816</v>
          </cell>
          <cell r="CM571">
            <v>4.87405581170128</v>
          </cell>
          <cell r="CN571">
            <v>4.91409961995629</v>
          </cell>
          <cell r="CO571">
            <v>5.03918481705002</v>
          </cell>
          <cell r="CP571">
            <v>4.97476734209131</v>
          </cell>
          <cell r="CQ571">
            <v>4.96242339917645</v>
          </cell>
          <cell r="CR571">
            <v>4.92914395815686</v>
          </cell>
          <cell r="CS571">
            <v>4.98327667290616</v>
          </cell>
          <cell r="CT571">
            <v>4.70761187973369</v>
          </cell>
          <cell r="CU571">
            <v>4.90104009781703</v>
          </cell>
          <cell r="CV571">
            <v>4.89778088332148</v>
          </cell>
          <cell r="CW571">
            <v>4.89317705448864</v>
          </cell>
          <cell r="CX571">
            <v>4.88015813947264</v>
          </cell>
          <cell r="CY571">
            <v>4.93944938826119</v>
          </cell>
          <cell r="CZ571">
            <v>4.98712768348004</v>
          </cell>
          <cell r="DA571">
            <v>4.89351223054773</v>
          </cell>
        </row>
        <row r="572">
          <cell r="A572">
            <v>9252.23576030232</v>
          </cell>
          <cell r="B572">
            <v>7437.58977838583</v>
          </cell>
          <cell r="C572">
            <v>7747.70440204679</v>
          </cell>
          <cell r="D572">
            <v>7481.16924715221</v>
          </cell>
          <cell r="E572">
            <v>7662.43005665212</v>
          </cell>
          <cell r="F572">
            <v>7050.12867301714</v>
          </cell>
          <cell r="G572">
            <v>7535.72153655324</v>
          </cell>
          <cell r="H572">
            <v>7449.4358146559</v>
          </cell>
          <cell r="I572">
            <v>7314.10001089961</v>
          </cell>
          <cell r="J572">
            <v>9027.24288373153</v>
          </cell>
          <cell r="K572">
            <v>8552.58215283098</v>
          </cell>
          <cell r="L572">
            <v>8463.0115978508</v>
          </cell>
          <cell r="M572">
            <v>8807.68004057808</v>
          </cell>
          <cell r="N572">
            <v>9347.58425960016</v>
          </cell>
          <cell r="O572">
            <v>9237.33411819364</v>
          </cell>
        </row>
        <row r="572">
          <cell r="Z572">
            <v>7613.26828276305</v>
          </cell>
          <cell r="AA572">
            <v>6120.07387478605</v>
          </cell>
          <cell r="AB572">
            <v>6375.25390796993</v>
          </cell>
          <cell r="AC572">
            <v>6155.93355194239</v>
          </cell>
          <cell r="AD572">
            <v>6305.08530375946</v>
          </cell>
          <cell r="AE572">
            <v>5801.2487366541</v>
          </cell>
          <cell r="AF572">
            <v>6200.82229293524</v>
          </cell>
          <cell r="AG572">
            <v>6129.82147034543</v>
          </cell>
          <cell r="AH572">
            <v>6018.45943754025</v>
          </cell>
          <cell r="AI572">
            <v>7428.1312871848</v>
          </cell>
          <cell r="AJ572">
            <v>7037.55331432949</v>
          </cell>
          <cell r="AK572">
            <v>6963.84954337438</v>
          </cell>
          <cell r="AL572">
            <v>7247.46243338996</v>
          </cell>
          <cell r="AM572">
            <v>7691.72647647099</v>
          </cell>
          <cell r="AN572">
            <v>7601.00636011362</v>
          </cell>
        </row>
        <row r="572"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2">
          <cell r="BX572">
            <v>4.3785251954311</v>
          </cell>
          <cell r="BY572">
            <v>3.33864352019826</v>
          </cell>
          <cell r="BZ572">
            <v>3.55999829674686</v>
          </cell>
          <cell r="CA572">
            <v>3.32964611434408</v>
          </cell>
          <cell r="CB572">
            <v>3.52185610024597</v>
          </cell>
          <cell r="CC572">
            <v>3.17873952247765</v>
          </cell>
          <cell r="CD572">
            <v>3.49167878345657</v>
          </cell>
          <cell r="CE572">
            <v>3.45848223063611</v>
          </cell>
          <cell r="CF572">
            <v>3.43937257216478</v>
          </cell>
          <cell r="CG572">
            <v>4.23170714793421</v>
          </cell>
          <cell r="CH572">
            <v>3.86890437420855</v>
          </cell>
          <cell r="CI572">
            <v>3.91081998082887</v>
          </cell>
          <cell r="CJ572">
            <v>4.14051705664025</v>
          </cell>
          <cell r="CK572">
            <v>4.39902006239698</v>
          </cell>
          <cell r="CL572">
            <v>4.35646866332272</v>
          </cell>
          <cell r="CM572">
            <v>4.76376595699601</v>
          </cell>
          <cell r="CN572">
            <v>5.02219706383916</v>
          </cell>
          <cell r="CO572">
            <v>4.90630826393715</v>
          </cell>
          <cell r="CP572">
            <v>5.06527444539164</v>
          </cell>
          <cell r="CQ572">
            <v>4.90485863703043</v>
          </cell>
          <cell r="CR572">
            <v>5.00004232584253</v>
          </cell>
          <cell r="CS572">
            <v>4.86544017385302</v>
          </cell>
          <cell r="CT572">
            <v>4.85589640358366</v>
          </cell>
          <cell r="CU572">
            <v>4.79416801172121</v>
          </cell>
          <cell r="CV572">
            <v>4.80918076581903</v>
          </cell>
          <cell r="CW572">
            <v>4.9835731565241</v>
          </cell>
          <cell r="CX572">
            <v>4.87852673822579</v>
          </cell>
          <cell r="CY572">
            <v>4.79555118110157</v>
          </cell>
          <cell r="CZ572">
            <v>4.79043580713419</v>
          </cell>
          <cell r="DA572">
            <v>4.78017324778189</v>
          </cell>
        </row>
        <row r="573">
          <cell r="A573">
            <v>9161.42443974593</v>
          </cell>
          <cell r="B573">
            <v>7403.70697480386</v>
          </cell>
          <cell r="C573">
            <v>7784.85385157708</v>
          </cell>
          <cell r="D573">
            <v>7186.13149914068</v>
          </cell>
          <cell r="E573">
            <v>6900.07513976446</v>
          </cell>
          <cell r="F573">
            <v>7692.68525886975</v>
          </cell>
          <cell r="G573">
            <v>7132.68425666926</v>
          </cell>
          <cell r="H573">
            <v>9616.6755925335</v>
          </cell>
          <cell r="I573">
            <v>7936.69147020136</v>
          </cell>
          <cell r="J573">
            <v>8273.01809823275</v>
          </cell>
          <cell r="K573">
            <v>7426.96847507029</v>
          </cell>
          <cell r="L573">
            <v>9671.57248091052</v>
          </cell>
          <cell r="M573">
            <v>8709.91531245185</v>
          </cell>
          <cell r="N573">
            <v>8310.43487752944</v>
          </cell>
          <cell r="O573">
            <v>9212.95861887402</v>
          </cell>
        </row>
        <row r="573">
          <cell r="Z573">
            <v>7538.54353899093</v>
          </cell>
          <cell r="AA573">
            <v>6092.1931678386</v>
          </cell>
          <cell r="AB573">
            <v>6405.82259786914</v>
          </cell>
          <cell r="AC573">
            <v>5913.15963357862</v>
          </cell>
          <cell r="AD573">
            <v>5677.77611500619</v>
          </cell>
          <cell r="AE573">
            <v>6329.98101301282</v>
          </cell>
          <cell r="AF573">
            <v>5869.18018834499</v>
          </cell>
          <cell r="AG573">
            <v>7913.15020185614</v>
          </cell>
          <cell r="AH573">
            <v>6530.76326690854</v>
          </cell>
          <cell r="AI573">
            <v>6807.51203511723</v>
          </cell>
          <cell r="AJ573">
            <v>6111.33405948641</v>
          </cell>
          <cell r="AK573">
            <v>7958.3224985778</v>
          </cell>
          <cell r="AL573">
            <v>7167.01602853181</v>
          </cell>
          <cell r="AM573">
            <v>6838.30069922422</v>
          </cell>
          <cell r="AN573">
            <v>7580.94880638777</v>
          </cell>
        </row>
        <row r="573"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3">
          <cell r="BX573">
            <v>4.22417338170328</v>
          </cell>
          <cell r="BY573">
            <v>3.47309599366087</v>
          </cell>
          <cell r="BZ573">
            <v>3.50531298471487</v>
          </cell>
          <cell r="CA573">
            <v>3.3023984781719</v>
          </cell>
          <cell r="CB573">
            <v>3.25894541648263</v>
          </cell>
          <cell r="CC573">
            <v>3.50583419783424</v>
          </cell>
          <cell r="CD573">
            <v>3.30350867443927</v>
          </cell>
          <cell r="CE573">
            <v>4.40050019427628</v>
          </cell>
          <cell r="CF573">
            <v>3.74212689305269</v>
          </cell>
          <cell r="CG573">
            <v>3.85497277336491</v>
          </cell>
          <cell r="CH573">
            <v>3.41214822959928</v>
          </cell>
          <cell r="CI573">
            <v>4.54203454374057</v>
          </cell>
          <cell r="CJ573">
            <v>3.95605424739343</v>
          </cell>
          <cell r="CK573">
            <v>3.81175153964371</v>
          </cell>
          <cell r="CL573">
            <v>4.06348204944909</v>
          </cell>
          <cell r="CM573">
            <v>4.88936936914103</v>
          </cell>
          <cell r="CN573">
            <v>4.80578141701919</v>
          </cell>
          <cell r="CO573">
            <v>5.00674232937268</v>
          </cell>
          <cell r="CP573">
            <v>4.90565795113805</v>
          </cell>
          <cell r="CQ573">
            <v>4.77318549778168</v>
          </cell>
          <cell r="CR573">
            <v>4.94672958150591</v>
          </cell>
          <cell r="CS573">
            <v>4.86753549216047</v>
          </cell>
          <cell r="CT573">
            <v>4.92668165199222</v>
          </cell>
          <cell r="CU573">
            <v>4.78137236188783</v>
          </cell>
          <cell r="CV573">
            <v>4.83809328908724</v>
          </cell>
          <cell r="CW573">
            <v>4.90699109717769</v>
          </cell>
          <cell r="CX573">
            <v>4.800408951936</v>
          </cell>
          <cell r="CY573">
            <v>4.96344567698472</v>
          </cell>
          <cell r="CZ573">
            <v>4.91508174496198</v>
          </cell>
          <cell r="DA573">
            <v>5.11131155606868</v>
          </cell>
        </row>
        <row r="574">
          <cell r="A574">
            <v>8790.79962837618</v>
          </cell>
          <cell r="B574">
            <v>7947.53529390366</v>
          </cell>
          <cell r="C574">
            <v>7542.81793730938</v>
          </cell>
          <cell r="D574">
            <v>7678.54805696784</v>
          </cell>
          <cell r="E574">
            <v>6401.31221453407</v>
          </cell>
          <cell r="F574">
            <v>9027.28268121945</v>
          </cell>
          <cell r="G574">
            <v>7828.42727801467</v>
          </cell>
          <cell r="H574">
            <v>8002.17194474888</v>
          </cell>
          <cell r="I574">
            <v>8597.53691185012</v>
          </cell>
          <cell r="J574">
            <v>9090.56321012192</v>
          </cell>
          <cell r="K574">
            <v>8262.32601997623</v>
          </cell>
          <cell r="L574">
            <v>9658.69575162734</v>
          </cell>
          <cell r="M574">
            <v>8222.69928873973</v>
          </cell>
          <cell r="N574">
            <v>7836.3408283792</v>
          </cell>
          <cell r="O574">
            <v>8383.23761524084</v>
          </cell>
        </row>
        <row r="574">
          <cell r="Z574">
            <v>7233.57226563526</v>
          </cell>
          <cell r="AA574">
            <v>6539.68618469787</v>
          </cell>
          <cell r="AB574">
            <v>6206.661616986</v>
          </cell>
          <cell r="AC574">
            <v>6318.34811544782</v>
          </cell>
          <cell r="AD574">
            <v>5267.36547938803</v>
          </cell>
          <cell r="AE574">
            <v>7428.164034832</v>
          </cell>
          <cell r="AF574">
            <v>6441.67730305207</v>
          </cell>
          <cell r="AG574">
            <v>6584.64434310765</v>
          </cell>
          <cell r="AH574">
            <v>7074.54465889382</v>
          </cell>
          <cell r="AI574">
            <v>7480.23487004318</v>
          </cell>
          <cell r="AJ574">
            <v>6798.71398215187</v>
          </cell>
          <cell r="AK574">
            <v>7947.72678991049</v>
          </cell>
          <cell r="AL574">
            <v>6766.10684330583</v>
          </cell>
          <cell r="AM574">
            <v>6448.18902449489</v>
          </cell>
          <cell r="AN574">
            <v>6898.20695196961</v>
          </cell>
        </row>
        <row r="574"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4">
          <cell r="BX574">
            <v>4.06131145163474</v>
          </cell>
          <cell r="BY574">
            <v>3.54954314761188</v>
          </cell>
          <cell r="BZ574">
            <v>3.41695750555038</v>
          </cell>
          <cell r="CA574">
            <v>3.53387642025102</v>
          </cell>
          <cell r="CB574">
            <v>3.00914199848134</v>
          </cell>
          <cell r="CC574">
            <v>4.05180920842709</v>
          </cell>
          <cell r="CD574">
            <v>3.61184620154501</v>
          </cell>
          <cell r="CE574">
            <v>3.66914586639386</v>
          </cell>
          <cell r="CF574">
            <v>4.0054037097054</v>
          </cell>
          <cell r="CG574">
            <v>4.04472798329157</v>
          </cell>
          <cell r="CH574">
            <v>3.83281460432751</v>
          </cell>
          <cell r="CI574">
            <v>4.42712641244422</v>
          </cell>
          <cell r="CJ574">
            <v>3.67505535512035</v>
          </cell>
          <cell r="CK574">
            <v>3.61701201971159</v>
          </cell>
          <cell r="CL574">
            <v>3.9057958243219</v>
          </cell>
          <cell r="CM574">
            <v>4.87970608588584</v>
          </cell>
          <cell r="CN574">
            <v>5.04767732244119</v>
          </cell>
          <cell r="CO574">
            <v>4.97651853957287</v>
          </cell>
          <cell r="CP574">
            <v>4.89845730961334</v>
          </cell>
          <cell r="CQ574">
            <v>4.79576514068674</v>
          </cell>
          <cell r="CR574">
            <v>5.02272769894459</v>
          </cell>
          <cell r="CS574">
            <v>4.88626314146948</v>
          </cell>
          <cell r="CT574">
            <v>4.91670872319298</v>
          </cell>
          <cell r="CU574">
            <v>4.83904133982571</v>
          </cell>
          <cell r="CV574">
            <v>5.06679169752824</v>
          </cell>
          <cell r="CW574">
            <v>4.85977423189226</v>
          </cell>
          <cell r="CX574">
            <v>4.9184486541324</v>
          </cell>
          <cell r="CY574">
            <v>5.04408158013953</v>
          </cell>
          <cell r="CZ574">
            <v>4.88421691819388</v>
          </cell>
          <cell r="DA574">
            <v>4.83875706226016</v>
          </cell>
        </row>
        <row r="575">
          <cell r="A575">
            <v>9488.68426815842</v>
          </cell>
          <cell r="B575">
            <v>7832.28047958492</v>
          </cell>
          <cell r="C575">
            <v>7432.80497929936</v>
          </cell>
          <cell r="D575">
            <v>7566.44169580817</v>
          </cell>
          <cell r="E575">
            <v>7833.33932114196</v>
          </cell>
          <cell r="F575">
            <v>7970.89797471477</v>
          </cell>
          <cell r="G575">
            <v>6042.45923542062</v>
          </cell>
          <cell r="H575">
            <v>6927.08506584166</v>
          </cell>
          <cell r="I575">
            <v>7563.15700858684</v>
          </cell>
          <cell r="J575">
            <v>7079.40177552296</v>
          </cell>
          <cell r="K575">
            <v>9053.27684949612</v>
          </cell>
          <cell r="L575">
            <v>8463.16364016469</v>
          </cell>
          <cell r="M575">
            <v>8513.16088099245</v>
          </cell>
          <cell r="N575">
            <v>7971.84871783449</v>
          </cell>
          <cell r="O575">
            <v>7208.92770758285</v>
          </cell>
        </row>
        <row r="575">
          <cell r="Z575">
            <v>7807.83162637036</v>
          </cell>
          <cell r="AA575">
            <v>6444.84793748702</v>
          </cell>
          <cell r="AB575">
            <v>6116.13666868061</v>
          </cell>
          <cell r="AC575">
            <v>6226.10059540786</v>
          </cell>
          <cell r="AD575">
            <v>6445.71921282538</v>
          </cell>
          <cell r="AE575">
            <v>6558.91033347958</v>
          </cell>
          <cell r="AF575">
            <v>4972.08074228897</v>
          </cell>
          <cell r="AG575">
            <v>5700.00142560685</v>
          </cell>
          <cell r="AH575">
            <v>6223.39776706574</v>
          </cell>
          <cell r="AI575">
            <v>5825.3363181446</v>
          </cell>
          <cell r="AJ575">
            <v>7449.55352187109</v>
          </cell>
          <cell r="AK575">
            <v>6963.97465247837</v>
          </cell>
          <cell r="AL575">
            <v>7005.11523921664</v>
          </cell>
          <cell r="AM575">
            <v>6559.69265924666</v>
          </cell>
          <cell r="AN575">
            <v>5931.91765652531</v>
          </cell>
        </row>
        <row r="575"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5">
          <cell r="BX575">
            <v>4.37923063879112</v>
          </cell>
          <cell r="BY575">
            <v>3.63052655569013</v>
          </cell>
          <cell r="BZ575">
            <v>3.39995447310201</v>
          </cell>
          <cell r="CA575">
            <v>3.57367091724388</v>
          </cell>
          <cell r="CB575">
            <v>3.64126528036994</v>
          </cell>
          <cell r="CC575">
            <v>3.60559426730804</v>
          </cell>
          <cell r="CD575">
            <v>2.70992204978321</v>
          </cell>
          <cell r="CE575">
            <v>3.21378628777785</v>
          </cell>
          <cell r="CF575">
            <v>3.54712389426726</v>
          </cell>
          <cell r="CG575">
            <v>3.27749649240321</v>
          </cell>
          <cell r="CH575">
            <v>4.06731270853422</v>
          </cell>
          <cell r="CI575">
            <v>3.96576555757312</v>
          </cell>
          <cell r="CJ575">
            <v>4.00032463792567</v>
          </cell>
          <cell r="CK575">
            <v>3.78456388111638</v>
          </cell>
          <cell r="CL575">
            <v>3.34595177409929</v>
          </cell>
          <cell r="CM575">
            <v>4.88472092216805</v>
          </cell>
          <cell r="CN575">
            <v>4.86351424954508</v>
          </cell>
          <cell r="CO575">
            <v>4.92845976346704</v>
          </cell>
          <cell r="CP575">
            <v>4.77318987826332</v>
          </cell>
          <cell r="CQ575">
            <v>4.8498264567195</v>
          </cell>
          <cell r="CR575">
            <v>4.98381570964032</v>
          </cell>
          <cell r="CS575">
            <v>5.02676415399458</v>
          </cell>
          <cell r="CT575">
            <v>4.85920371286869</v>
          </cell>
          <cell r="CU575">
            <v>4.80682528987282</v>
          </cell>
          <cell r="CV575">
            <v>4.86951719587069</v>
          </cell>
          <cell r="CW575">
            <v>5.01799028964124</v>
          </cell>
          <cell r="CX575">
            <v>4.81102131039878</v>
          </cell>
          <cell r="CY575">
            <v>4.79763476290037</v>
          </cell>
          <cell r="CZ575">
            <v>4.74870058342455</v>
          </cell>
          <cell r="DA575">
            <v>4.85716181618746</v>
          </cell>
        </row>
        <row r="576">
          <cell r="A576">
            <v>10260.2197271655</v>
          </cell>
          <cell r="B576">
            <v>7485.32216627424</v>
          </cell>
          <cell r="C576">
            <v>7936.5820794437</v>
          </cell>
          <cell r="D576">
            <v>8732.520841464</v>
          </cell>
          <cell r="E576">
            <v>8735.01724670807</v>
          </cell>
          <cell r="F576">
            <v>8850.78098134312</v>
          </cell>
          <cell r="G576">
            <v>7518.5166709999</v>
          </cell>
          <cell r="H576">
            <v>7824.79260150898</v>
          </cell>
          <cell r="I576">
            <v>6147.74667160447</v>
          </cell>
          <cell r="J576">
            <v>8480.84559644804</v>
          </cell>
          <cell r="K576">
            <v>8822.87782547207</v>
          </cell>
          <cell r="L576">
            <v>9150.04036403201</v>
          </cell>
          <cell r="M576">
            <v>8845.38685643744</v>
          </cell>
          <cell r="N576">
            <v>8337.88386627552</v>
          </cell>
          <cell r="O576">
            <v>8686.59764104657</v>
          </cell>
        </row>
        <row r="576">
          <cell r="Z576">
            <v>8442.69508978188</v>
          </cell>
          <cell r="AA576">
            <v>6159.35081110566</v>
          </cell>
          <cell r="AB576">
            <v>6530.67325394224</v>
          </cell>
          <cell r="AC576">
            <v>7185.61714954752</v>
          </cell>
          <cell r="AD576">
            <v>7187.67133443407</v>
          </cell>
          <cell r="AE576">
            <v>7282.92835036234</v>
          </cell>
          <cell r="AF576">
            <v>6186.66514642278</v>
          </cell>
          <cell r="AG576">
            <v>6438.68648352739</v>
          </cell>
          <cell r="AH576">
            <v>5058.71726120596</v>
          </cell>
          <cell r="AI576">
            <v>6978.52437650581</v>
          </cell>
          <cell r="AJ576">
            <v>7259.96803924558</v>
          </cell>
          <cell r="AK576">
            <v>7529.17607097491</v>
          </cell>
          <cell r="AL576">
            <v>7278.48975615423</v>
          </cell>
          <cell r="AM576">
            <v>6860.88729567814</v>
          </cell>
          <cell r="AN576">
            <v>7147.82891606118</v>
          </cell>
        </row>
        <row r="576"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6">
          <cell r="BX576">
            <v>4.6542047668347</v>
          </cell>
          <cell r="BY576">
            <v>3.45282261968698</v>
          </cell>
          <cell r="BZ576">
            <v>3.5928060475727</v>
          </cell>
          <cell r="CA576">
            <v>3.98082911163851</v>
          </cell>
          <cell r="CB576">
            <v>3.98223645841862</v>
          </cell>
          <cell r="CC576">
            <v>4.11065454952986</v>
          </cell>
          <cell r="CD576">
            <v>3.43969695800354</v>
          </cell>
          <cell r="CE576">
            <v>3.62071026544511</v>
          </cell>
          <cell r="CF576">
            <v>2.89193672738979</v>
          </cell>
          <cell r="CG576">
            <v>3.83348908261563</v>
          </cell>
          <cell r="CH576">
            <v>4.08729131233968</v>
          </cell>
          <cell r="CI576">
            <v>4.16166167868884</v>
          </cell>
          <cell r="CJ576">
            <v>4.05753423456545</v>
          </cell>
          <cell r="CK576">
            <v>3.99816566640878</v>
          </cell>
          <cell r="CL576">
            <v>4.10540558409689</v>
          </cell>
          <cell r="CM576">
            <v>4.96984396640234</v>
          </cell>
          <cell r="CN576">
            <v>4.88728660222529</v>
          </cell>
          <cell r="CO576">
            <v>4.98002264896563</v>
          </cell>
          <cell r="CP576">
            <v>4.94535730508272</v>
          </cell>
          <cell r="CQ576">
            <v>4.94502283753039</v>
          </cell>
          <cell r="CR576">
            <v>4.8540270452644</v>
          </cell>
          <cell r="CS576">
            <v>4.92769209944702</v>
          </cell>
          <cell r="CT576">
            <v>4.87203770749725</v>
          </cell>
          <cell r="CU576">
            <v>4.79246285525725</v>
          </cell>
          <cell r="CV576">
            <v>4.9874264554039</v>
          </cell>
          <cell r="CW576">
            <v>4.86638261754033</v>
          </cell>
          <cell r="CX576">
            <v>4.95664502286154</v>
          </cell>
          <cell r="CY576">
            <v>4.9145778377433</v>
          </cell>
          <cell r="CZ576">
            <v>4.70139385492056</v>
          </cell>
          <cell r="DA576">
            <v>4.77007509235496</v>
          </cell>
        </row>
        <row r="577">
          <cell r="A577">
            <v>9561.99966214563</v>
          </cell>
          <cell r="B577">
            <v>6458.86522842187</v>
          </cell>
          <cell r="C577">
            <v>7175.30700578275</v>
          </cell>
          <cell r="D577">
            <v>8396.26343017593</v>
          </cell>
          <cell r="E577">
            <v>7782.17620025466</v>
          </cell>
          <cell r="F577">
            <v>7867.03016983075</v>
          </cell>
          <cell r="G577">
            <v>7498.78767968284</v>
          </cell>
          <cell r="H577">
            <v>9908.93642519987</v>
          </cell>
          <cell r="I577">
            <v>7668.03420539495</v>
          </cell>
          <cell r="J577">
            <v>7865.8838916162</v>
          </cell>
          <cell r="K577">
            <v>9644.40381320022</v>
          </cell>
          <cell r="L577">
            <v>8283.68522484125</v>
          </cell>
          <cell r="M577">
            <v>7769.81634253334</v>
          </cell>
          <cell r="N577">
            <v>8186.80584086699</v>
          </cell>
          <cell r="O577">
            <v>8435.08877513651</v>
          </cell>
        </row>
        <row r="577">
          <cell r="Z577">
            <v>7868.15972199412</v>
          </cell>
          <cell r="AA577">
            <v>5314.72338795857</v>
          </cell>
          <cell r="AB577">
            <v>5904.25262190123</v>
          </cell>
          <cell r="AC577">
            <v>6908.92533683048</v>
          </cell>
          <cell r="AD577">
            <v>6403.61927335241</v>
          </cell>
          <cell r="AE577">
            <v>6473.44196831787</v>
          </cell>
          <cell r="AF577">
            <v>6170.43100499616</v>
          </cell>
          <cell r="AG577">
            <v>8153.63911559304</v>
          </cell>
          <cell r="AH577">
            <v>6309.69671758213</v>
          </cell>
          <cell r="AI577">
            <v>6472.49874510133</v>
          </cell>
          <cell r="AJ577">
            <v>7935.96656629047</v>
          </cell>
          <cell r="AK577">
            <v>6816.2895564408</v>
          </cell>
          <cell r="AL577">
            <v>6393.44887614172</v>
          </cell>
          <cell r="AM577">
            <v>6736.57166334198</v>
          </cell>
          <cell r="AN577">
            <v>6940.87304925518</v>
          </cell>
        </row>
        <row r="577"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7">
          <cell r="BX577">
            <v>4.54927016048025</v>
          </cell>
          <cell r="BY577">
            <v>2.91741930274938</v>
          </cell>
          <cell r="BZ577">
            <v>3.31057219031889</v>
          </cell>
          <cell r="CA577">
            <v>3.81082869797449</v>
          </cell>
          <cell r="CB577">
            <v>3.68833104529429</v>
          </cell>
          <cell r="CC577">
            <v>3.66266635543485</v>
          </cell>
          <cell r="CD577">
            <v>3.45903548302345</v>
          </cell>
          <cell r="CE577">
            <v>4.41080863498614</v>
          </cell>
          <cell r="CF577">
            <v>3.56424489415343</v>
          </cell>
          <cell r="CG577">
            <v>3.64527234615012</v>
          </cell>
          <cell r="CH577">
            <v>4.33912275354776</v>
          </cell>
          <cell r="CI577">
            <v>3.8229643266771</v>
          </cell>
          <cell r="CJ577">
            <v>3.6483698126988</v>
          </cell>
          <cell r="CK577">
            <v>3.65485580675725</v>
          </cell>
          <cell r="CL577">
            <v>3.8918540635826</v>
          </cell>
          <cell r="CM577">
            <v>4.73847479213906</v>
          </cell>
          <cell r="CN577">
            <v>4.99101585455504</v>
          </cell>
          <cell r="CO577">
            <v>4.88617485154226</v>
          </cell>
          <cell r="CP577">
            <v>4.96704629539493</v>
          </cell>
          <cell r="CQ577">
            <v>4.75666695242278</v>
          </cell>
          <cell r="CR577">
            <v>4.84222577935047</v>
          </cell>
          <cell r="CS577">
            <v>4.88728447788878</v>
          </cell>
          <cell r="CT577">
            <v>5.0645446564618</v>
          </cell>
          <cell r="CU577">
            <v>4.85007086648258</v>
          </cell>
          <cell r="CV577">
            <v>4.86462233555153</v>
          </cell>
          <cell r="CW577">
            <v>5.01077646085109</v>
          </cell>
          <cell r="CX577">
            <v>4.8848914905489</v>
          </cell>
          <cell r="CY577">
            <v>4.80113014580666</v>
          </cell>
          <cell r="CZ577">
            <v>5.0498191166289</v>
          </cell>
          <cell r="DA577">
            <v>4.88612631286579</v>
          </cell>
        </row>
        <row r="578">
          <cell r="A578">
            <v>8893.82795907112</v>
          </cell>
          <cell r="B578">
            <v>7575.8890983059</v>
          </cell>
          <cell r="C578">
            <v>8599.61538309357</v>
          </cell>
          <cell r="D578">
            <v>7460.50870657164</v>
          </cell>
          <cell r="E578">
            <v>8282.95048559568</v>
          </cell>
          <cell r="F578">
            <v>7343.97726875836</v>
          </cell>
          <cell r="G578">
            <v>8239.86695156811</v>
          </cell>
          <cell r="H578">
            <v>7487.95206456402</v>
          </cell>
          <cell r="I578">
            <v>6677.30135409847</v>
          </cell>
          <cell r="J578">
            <v>7642.19944380403</v>
          </cell>
          <cell r="K578">
            <v>8486.4550284211</v>
          </cell>
          <cell r="L578">
            <v>8812.23133046061</v>
          </cell>
          <cell r="M578">
            <v>9054.5828439021</v>
          </cell>
          <cell r="N578">
            <v>9263.00367697511</v>
          </cell>
          <cell r="O578">
            <v>9258.31728248914</v>
          </cell>
        </row>
        <row r="578">
          <cell r="Z578">
            <v>7318.34986346424</v>
          </cell>
          <cell r="AA578">
            <v>6233.87445803457</v>
          </cell>
          <cell r="AB578">
            <v>7076.25494380271</v>
          </cell>
          <cell r="AC578">
            <v>6138.93287855038</v>
          </cell>
          <cell r="AD578">
            <v>6815.68497100444</v>
          </cell>
          <cell r="AE578">
            <v>6043.04415257831</v>
          </cell>
          <cell r="AF578">
            <v>6780.23337729034</v>
          </cell>
          <cell r="AG578">
            <v>6161.51484169839</v>
          </cell>
          <cell r="AH578">
            <v>5494.4651142296</v>
          </cell>
          <cell r="AI578">
            <v>6288.43839947303</v>
          </cell>
          <cell r="AJ578">
            <v>6983.14013767222</v>
          </cell>
          <cell r="AK578">
            <v>7251.20749477902</v>
          </cell>
          <cell r="AL578">
            <v>7450.62816869658</v>
          </cell>
          <cell r="AM578">
            <v>7622.12873991095</v>
          </cell>
          <cell r="AN578">
            <v>7618.27250673392</v>
          </cell>
        </row>
        <row r="578"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8">
          <cell r="BX578">
            <v>4.10105939065216</v>
          </cell>
          <cell r="BY578">
            <v>3.46398693817986</v>
          </cell>
          <cell r="BZ578">
            <v>3.81752141031702</v>
          </cell>
          <cell r="CA578">
            <v>3.38942519863554</v>
          </cell>
          <cell r="CB578">
            <v>3.83252348050907</v>
          </cell>
          <cell r="CC578">
            <v>3.31966515071037</v>
          </cell>
          <cell r="CD578">
            <v>3.79392583430068</v>
          </cell>
          <cell r="CE578">
            <v>3.4892450903673</v>
          </cell>
          <cell r="CF578">
            <v>3.11154670274391</v>
          </cell>
          <cell r="CG578">
            <v>3.48535889850612</v>
          </cell>
          <cell r="CH578">
            <v>4.04080125816871</v>
          </cell>
          <cell r="CI578">
            <v>4.10233251180781</v>
          </cell>
          <cell r="CJ578">
            <v>4.18653084117994</v>
          </cell>
          <cell r="CK578">
            <v>4.19130839055692</v>
          </cell>
          <cell r="CL578">
            <v>4.19545966601678</v>
          </cell>
          <cell r="CM578">
            <v>4.88904736279464</v>
          </cell>
          <cell r="CN578">
            <v>4.93047705115727</v>
          </cell>
          <cell r="CO578">
            <v>5.07842596341191</v>
          </cell>
          <cell r="CP578">
            <v>4.96219659739946</v>
          </cell>
          <cell r="CQ578">
            <v>4.8722753049176</v>
          </cell>
          <cell r="CR578">
            <v>4.98733595043065</v>
          </cell>
          <cell r="CS578">
            <v>4.89624274877635</v>
          </cell>
          <cell r="CT578">
            <v>4.83796985961185</v>
          </cell>
          <cell r="CU578">
            <v>4.83789270037514</v>
          </cell>
          <cell r="CV578">
            <v>4.94313465454162</v>
          </cell>
          <cell r="CW578">
            <v>4.73467749730746</v>
          </cell>
          <cell r="CX578">
            <v>4.8426893349875</v>
          </cell>
          <cell r="CY578">
            <v>4.87579828946968</v>
          </cell>
          <cell r="CZ578">
            <v>4.98234502141512</v>
          </cell>
          <cell r="DA578">
            <v>4.97489694384787</v>
          </cell>
        </row>
        <row r="579">
          <cell r="A579">
            <v>7656.65652065084</v>
          </cell>
          <cell r="B579">
            <v>7583.77998370471</v>
          </cell>
          <cell r="C579">
            <v>7579.22007957452</v>
          </cell>
          <cell r="D579">
            <v>8107.04741802152</v>
          </cell>
          <cell r="E579">
            <v>7219.09606918005</v>
          </cell>
          <cell r="F579">
            <v>7449.32635756638</v>
          </cell>
          <cell r="G579">
            <v>8616.09398554645</v>
          </cell>
          <cell r="H579">
            <v>8951.88079238291</v>
          </cell>
          <cell r="I579">
            <v>8595.97637276151</v>
          </cell>
          <cell r="J579">
            <v>7269.69770647181</v>
          </cell>
          <cell r="K579">
            <v>9352.31150902276</v>
          </cell>
          <cell r="L579">
            <v>10741.0747456553</v>
          </cell>
          <cell r="M579">
            <v>8681.13879003638</v>
          </cell>
          <cell r="N579">
            <v>8847.34301211138</v>
          </cell>
          <cell r="O579">
            <v>8954.75461804873</v>
          </cell>
        </row>
        <row r="579">
          <cell r="Z579">
            <v>6300.33450842126</v>
          </cell>
          <cell r="AA579">
            <v>6240.36752944845</v>
          </cell>
          <cell r="AB579">
            <v>6236.61537976417</v>
          </cell>
          <cell r="AC579">
            <v>6670.94187540056</v>
          </cell>
          <cell r="AD579">
            <v>5940.28476549672</v>
          </cell>
          <cell r="AE579">
            <v>6129.73140279748</v>
          </cell>
          <cell r="AF579">
            <v>7089.81447953536</v>
          </cell>
          <cell r="AG579">
            <v>7366.11905201794</v>
          </cell>
          <cell r="AH579">
            <v>7073.26055815804</v>
          </cell>
          <cell r="AI579">
            <v>5981.92268418251</v>
          </cell>
          <cell r="AJ579">
            <v>7695.61632742444</v>
          </cell>
          <cell r="AK579">
            <v>8838.3700764249</v>
          </cell>
          <cell r="AL579">
            <v>7143.33706151565</v>
          </cell>
          <cell r="AM579">
            <v>7280.09939282308</v>
          </cell>
          <cell r="AN579">
            <v>7368.48379999439</v>
          </cell>
        </row>
        <row r="579"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79">
          <cell r="BX579">
            <v>3.52495764196413</v>
          </cell>
          <cell r="BY579">
            <v>3.54826691592414</v>
          </cell>
          <cell r="BZ579">
            <v>3.49659876290295</v>
          </cell>
          <cell r="CA579">
            <v>3.82186718658145</v>
          </cell>
          <cell r="CB579">
            <v>3.32254308747732</v>
          </cell>
          <cell r="CC579">
            <v>3.41324465570047</v>
          </cell>
          <cell r="CD579">
            <v>3.90265616461427</v>
          </cell>
          <cell r="CE579">
            <v>4.14499371718148</v>
          </cell>
          <cell r="CF579">
            <v>3.9222795449323</v>
          </cell>
          <cell r="CG579">
            <v>3.36932387083384</v>
          </cell>
          <cell r="CH579">
            <v>4.3213926014322</v>
          </cell>
          <cell r="CI579">
            <v>5.07515397213168</v>
          </cell>
          <cell r="CJ579">
            <v>3.97689259299985</v>
          </cell>
          <cell r="CK579">
            <v>3.99744511399521</v>
          </cell>
          <cell r="CL579">
            <v>4.21456097364127</v>
          </cell>
          <cell r="CM579">
            <v>4.89685045531861</v>
          </cell>
          <cell r="CN579">
            <v>4.81837971777887</v>
          </cell>
          <cell r="CO579">
            <v>4.88663945663022</v>
          </cell>
          <cell r="CP579">
            <v>4.7821005260094</v>
          </cell>
          <cell r="CQ579">
            <v>4.89828193455862</v>
          </cell>
          <cell r="CR579">
            <v>4.92018192635305</v>
          </cell>
          <cell r="CS579">
            <v>4.97716130750167</v>
          </cell>
          <cell r="CT579">
            <v>4.86880064596171</v>
          </cell>
          <cell r="CU579">
            <v>4.94069732352097</v>
          </cell>
          <cell r="CV579">
            <v>4.86412998572233</v>
          </cell>
          <cell r="CW579">
            <v>4.87895507159439</v>
          </cell>
          <cell r="CX579">
            <v>4.77122717283387</v>
          </cell>
          <cell r="CY579">
            <v>4.9211252283641</v>
          </cell>
          <cell r="CZ579">
            <v>4.98955638408305</v>
          </cell>
          <cell r="DA579">
            <v>4.78997147640223</v>
          </cell>
        </row>
        <row r="580">
          <cell r="A580">
            <v>8868.16028080808</v>
          </cell>
          <cell r="B580">
            <v>7697.27291442024</v>
          </cell>
          <cell r="C580">
            <v>6834.59929659392</v>
          </cell>
          <cell r="D580">
            <v>7760.90578497054</v>
          </cell>
          <cell r="E580">
            <v>7665.89526162672</v>
          </cell>
          <cell r="F580">
            <v>7266.44402183284</v>
          </cell>
          <cell r="G580">
            <v>7605.27763021681</v>
          </cell>
          <cell r="H580">
            <v>7313.60142455327</v>
          </cell>
          <cell r="I580">
            <v>6665.05064404373</v>
          </cell>
          <cell r="J580">
            <v>7050.28410776443</v>
          </cell>
          <cell r="K580">
            <v>8614.37198800016</v>
          </cell>
          <cell r="L580">
            <v>8875.14853327718</v>
          </cell>
          <cell r="M580">
            <v>7521.68915639758</v>
          </cell>
          <cell r="N580">
            <v>9818.87666743606</v>
          </cell>
          <cell r="O580">
            <v>10325.6781201571</v>
          </cell>
        </row>
        <row r="580">
          <cell r="Z580">
            <v>7297.22903106494</v>
          </cell>
          <cell r="AA580">
            <v>6333.75599815151</v>
          </cell>
          <cell r="AB580">
            <v>5623.89884976871</v>
          </cell>
          <cell r="AC580">
            <v>6386.11676020433</v>
          </cell>
          <cell r="AD580">
            <v>6307.93667242427</v>
          </cell>
          <cell r="AE580">
            <v>5979.24536653674</v>
          </cell>
          <cell r="AF580">
            <v>6258.05702143555</v>
          </cell>
          <cell r="AG580">
            <v>6018.04917220383</v>
          </cell>
          <cell r="AH580">
            <v>5484.38452995599</v>
          </cell>
          <cell r="AI580">
            <v>5801.37663724616</v>
          </cell>
          <cell r="AJ580">
            <v>7088.39752155442</v>
          </cell>
          <cell r="AK580">
            <v>7302.97936452522</v>
          </cell>
          <cell r="AL580">
            <v>6189.27564869287</v>
          </cell>
          <cell r="AM580">
            <v>8079.5328006331</v>
          </cell>
          <cell r="AN580">
            <v>8496.55799601499</v>
          </cell>
        </row>
        <row r="580"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0">
          <cell r="BX580">
            <v>4.08590888224017</v>
          </cell>
          <cell r="BY580">
            <v>3.63814402781444</v>
          </cell>
          <cell r="BZ580">
            <v>3.06896779225314</v>
          </cell>
          <cell r="CA580">
            <v>3.55668384564741</v>
          </cell>
          <cell r="CB580">
            <v>3.45069270597934</v>
          </cell>
          <cell r="CC580">
            <v>3.38285664788973</v>
          </cell>
          <cell r="CD580">
            <v>3.49446565275566</v>
          </cell>
          <cell r="CE580">
            <v>3.30669474103418</v>
          </cell>
          <cell r="CF580">
            <v>3.05617546107429</v>
          </cell>
          <cell r="CG580">
            <v>3.23316218201494</v>
          </cell>
          <cell r="CH580">
            <v>4.02231778503733</v>
          </cell>
          <cell r="CI580">
            <v>4.04178555115539</v>
          </cell>
          <cell r="CJ580">
            <v>3.49871749854739</v>
          </cell>
          <cell r="CK580">
            <v>4.4820815572687</v>
          </cell>
          <cell r="CL580">
            <v>4.77531118807677</v>
          </cell>
          <cell r="CM580">
            <v>4.89301374075829</v>
          </cell>
          <cell r="CN580">
            <v>4.76967267558772</v>
          </cell>
          <cell r="CO580">
            <v>5.02056166671233</v>
          </cell>
          <cell r="CP580">
            <v>4.91924811460011</v>
          </cell>
          <cell r="CQ580">
            <v>5.00827507783242</v>
          </cell>
          <cell r="CR580">
            <v>4.84250320365014</v>
          </cell>
          <cell r="CS580">
            <v>4.9064330304814</v>
          </cell>
          <cell r="CT580">
            <v>4.98618930457631</v>
          </cell>
          <cell r="CU580">
            <v>4.91650797945139</v>
          </cell>
          <cell r="CV580">
            <v>4.91598678724254</v>
          </cell>
          <cell r="CW580">
            <v>4.82812851201926</v>
          </cell>
          <cell r="CX580">
            <v>4.95032761864748</v>
          </cell>
          <cell r="CY580">
            <v>4.84661010570306</v>
          </cell>
          <cell r="CZ580">
            <v>4.9387111814613</v>
          </cell>
          <cell r="DA580">
            <v>4.87470662500379</v>
          </cell>
        </row>
        <row r="581">
          <cell r="A581">
            <v>10006.9175024044</v>
          </cell>
          <cell r="B581">
            <v>7868.36494387379</v>
          </cell>
          <cell r="C581">
            <v>7821.52435355962</v>
          </cell>
          <cell r="D581">
            <v>8139.07331116564</v>
          </cell>
          <cell r="E581">
            <v>6647.24939992649</v>
          </cell>
          <cell r="F581">
            <v>7262.92637172487</v>
          </cell>
          <cell r="G581">
            <v>8430.60415907219</v>
          </cell>
          <cell r="H581">
            <v>8681.37129278316</v>
          </cell>
          <cell r="I581">
            <v>7663.54946003272</v>
          </cell>
          <cell r="J581">
            <v>8585.1334970386</v>
          </cell>
          <cell r="K581">
            <v>7859.57229454034</v>
          </cell>
          <cell r="L581">
            <v>8850.96091110664</v>
          </cell>
          <cell r="M581">
            <v>8521.32282533696</v>
          </cell>
          <cell r="N581">
            <v>9807.14748982007</v>
          </cell>
          <cell r="O581">
            <v>10265.9409372014</v>
          </cell>
        </row>
        <row r="581">
          <cell r="Z581">
            <v>8234.26354483565</v>
          </cell>
          <cell r="AA581">
            <v>6474.54029667329</v>
          </cell>
          <cell r="AB581">
            <v>6435.99718235763</v>
          </cell>
          <cell r="AC581">
            <v>6697.29461033058</v>
          </cell>
          <cell r="AD581">
            <v>5469.73664908236</v>
          </cell>
          <cell r="AE581">
            <v>5976.35084301932</v>
          </cell>
          <cell r="AF581">
            <v>6937.18285089369</v>
          </cell>
          <cell r="AG581">
            <v>7143.52837806157</v>
          </cell>
          <cell r="AH581">
            <v>6306.00641282692</v>
          </cell>
          <cell r="AI581">
            <v>7064.33842042033</v>
          </cell>
          <cell r="AJ581">
            <v>6467.30520236462</v>
          </cell>
          <cell r="AK581">
            <v>7283.07640685346</v>
          </cell>
          <cell r="AL581">
            <v>7011.83135342013</v>
          </cell>
          <cell r="AM581">
            <v>8069.88136305194</v>
          </cell>
          <cell r="AN581">
            <v>8447.40282832573</v>
          </cell>
        </row>
        <row r="581"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1">
          <cell r="BX581">
            <v>4.56909241389178</v>
          </cell>
          <cell r="BY581">
            <v>3.56174414460619</v>
          </cell>
          <cell r="BZ581">
            <v>3.59549114390307</v>
          </cell>
          <cell r="CA581">
            <v>3.81421384434976</v>
          </cell>
          <cell r="CB581">
            <v>3.0173963411216</v>
          </cell>
          <cell r="CC581">
            <v>3.3437051037072</v>
          </cell>
          <cell r="CD581">
            <v>3.91559406339585</v>
          </cell>
          <cell r="CE581">
            <v>3.94385916183481</v>
          </cell>
          <cell r="CF581">
            <v>3.58695272698739</v>
          </cell>
          <cell r="CG581">
            <v>3.88712895992596</v>
          </cell>
          <cell r="CH581">
            <v>3.67248132069952</v>
          </cell>
          <cell r="CI581">
            <v>4.0204836887859</v>
          </cell>
          <cell r="CJ581">
            <v>3.94298407752826</v>
          </cell>
          <cell r="CK581">
            <v>4.45228944406355</v>
          </cell>
          <cell r="CL581">
            <v>4.70545694015377</v>
          </cell>
          <cell r="CM581">
            <v>4.93744142308104</v>
          </cell>
          <cell r="CN581">
            <v>4.98027534995484</v>
          </cell>
          <cell r="CO581">
            <v>4.90416143081341</v>
          </cell>
          <cell r="CP581">
            <v>4.810624969088</v>
          </cell>
          <cell r="CQ581">
            <v>4.96639425728518</v>
          </cell>
          <cell r="CR581">
            <v>4.89683253924637</v>
          </cell>
          <cell r="CS581">
            <v>4.85392001971833</v>
          </cell>
          <cell r="CT581">
            <v>4.96247706161014</v>
          </cell>
          <cell r="CU581">
            <v>4.81654797627242</v>
          </cell>
          <cell r="CV581">
            <v>4.97908663085279</v>
          </cell>
          <cell r="CW581">
            <v>4.82470647030141</v>
          </cell>
          <cell r="CX581">
            <v>4.9629933948084</v>
          </cell>
          <cell r="CY581">
            <v>4.87207061478365</v>
          </cell>
          <cell r="CZ581">
            <v>4.96581911084888</v>
          </cell>
          <cell r="DA581">
            <v>4.91845312517447</v>
          </cell>
        </row>
        <row r="582">
          <cell r="A582">
            <v>8869.85810623428</v>
          </cell>
          <cell r="B582">
            <v>7966.52516548397</v>
          </cell>
          <cell r="C582">
            <v>7673.06567503072</v>
          </cell>
          <cell r="D582">
            <v>6738.45031539161</v>
          </cell>
          <cell r="E582">
            <v>6750.79149181225</v>
          </cell>
          <cell r="F582">
            <v>7321.11365958682</v>
          </cell>
          <cell r="G582">
            <v>6843.12065782144</v>
          </cell>
          <cell r="H582">
            <v>8541.58739739252</v>
          </cell>
          <cell r="I582">
            <v>7709.94629461637</v>
          </cell>
          <cell r="J582">
            <v>7191.34055247877</v>
          </cell>
          <cell r="K582">
            <v>8165.29178618191</v>
          </cell>
          <cell r="L582">
            <v>9792.57424976206</v>
          </cell>
          <cell r="M582">
            <v>8814.31196591062</v>
          </cell>
          <cell r="N582">
            <v>10307.6341388379</v>
          </cell>
          <cell r="O582">
            <v>10860.809369446</v>
          </cell>
        </row>
        <row r="582">
          <cell r="Z582">
            <v>7298.6260988442</v>
          </cell>
          <cell r="AA582">
            <v>6555.31213616967</v>
          </cell>
          <cell r="AB582">
            <v>6313.83689831099</v>
          </cell>
          <cell r="AC582">
            <v>5544.78197380795</v>
          </cell>
          <cell r="AD582">
            <v>5554.93699897694</v>
          </cell>
          <cell r="AE582">
            <v>6024.23066846001</v>
          </cell>
          <cell r="AF582">
            <v>5630.91071272164</v>
          </cell>
          <cell r="AG582">
            <v>7028.50620128299</v>
          </cell>
          <cell r="AH582">
            <v>6344.18437957004</v>
          </cell>
          <cell r="AI582">
            <v>5917.44594032539</v>
          </cell>
          <cell r="AJ582">
            <v>6718.86866977254</v>
          </cell>
          <cell r="AK582">
            <v>8057.88966837564</v>
          </cell>
          <cell r="AL582">
            <v>7252.91956052074</v>
          </cell>
          <cell r="AM582">
            <v>8481.7103771009</v>
          </cell>
          <cell r="AN582">
            <v>8936.89456685845</v>
          </cell>
        </row>
        <row r="582"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2">
          <cell r="BX582">
            <v>4.03471732370085</v>
          </cell>
          <cell r="BY582">
            <v>3.71766531427852</v>
          </cell>
          <cell r="BZ582">
            <v>3.61344223082006</v>
          </cell>
          <cell r="CA582">
            <v>3.20894865627819</v>
          </cell>
          <cell r="CB582">
            <v>3.07132094889241</v>
          </cell>
          <cell r="CC582">
            <v>3.38330268487786</v>
          </cell>
          <cell r="CD582">
            <v>3.19876302299159</v>
          </cell>
          <cell r="CE582">
            <v>3.87978833583824</v>
          </cell>
          <cell r="CF582">
            <v>3.50226378607273</v>
          </cell>
          <cell r="CG582">
            <v>3.34147669399352</v>
          </cell>
          <cell r="CH582">
            <v>3.73618536156985</v>
          </cell>
          <cell r="CI582">
            <v>4.32258412362261</v>
          </cell>
          <cell r="CJ582">
            <v>4.12572520065301</v>
          </cell>
          <cell r="CK582">
            <v>4.64472368650615</v>
          </cell>
          <cell r="CL582">
            <v>5.0078691502856</v>
          </cell>
          <cell r="CM582">
            <v>4.95604382735364</v>
          </cell>
          <cell r="CN582">
            <v>4.83092418464855</v>
          </cell>
          <cell r="CO582">
            <v>4.78717582240634</v>
          </cell>
          <cell r="CP582">
            <v>4.73400640429813</v>
          </cell>
          <cell r="CQ582">
            <v>4.95519866855252</v>
          </cell>
          <cell r="CR582">
            <v>4.87829292696598</v>
          </cell>
          <cell r="CS582">
            <v>4.82284949735525</v>
          </cell>
          <cell r="CT582">
            <v>4.96320409943644</v>
          </cell>
          <cell r="CU582">
            <v>4.96288347452142</v>
          </cell>
          <cell r="CV582">
            <v>4.8518012074027</v>
          </cell>
          <cell r="CW582">
            <v>4.9269127700627</v>
          </cell>
          <cell r="CX582">
            <v>5.10722508087193</v>
          </cell>
          <cell r="CY582">
            <v>4.81636840268281</v>
          </cell>
          <cell r="CZ582">
            <v>5.00300216878315</v>
          </cell>
          <cell r="DA582">
            <v>4.88923370682137</v>
          </cell>
        </row>
        <row r="583">
          <cell r="A583">
            <v>10828.4237079843</v>
          </cell>
          <cell r="B583">
            <v>7363.02466655943</v>
          </cell>
          <cell r="C583">
            <v>7408.02477008807</v>
          </cell>
          <cell r="D583">
            <v>6318.58286785061</v>
          </cell>
          <cell r="E583">
            <v>6604.69503410919</v>
          </cell>
          <cell r="F583">
            <v>7229.5086547502</v>
          </cell>
          <cell r="G583">
            <v>7773.13612440349</v>
          </cell>
          <cell r="H583">
            <v>7745.97812346189</v>
          </cell>
          <cell r="I583">
            <v>8234.10467784101</v>
          </cell>
          <cell r="J583">
            <v>9041.87921946659</v>
          </cell>
          <cell r="K583">
            <v>7602.6240826055</v>
          </cell>
          <cell r="L583">
            <v>6880.50718556095</v>
          </cell>
          <cell r="M583">
            <v>9085.67217631067</v>
          </cell>
          <cell r="N583">
            <v>8607.88666495996</v>
          </cell>
          <cell r="O583">
            <v>8460.29522643203</v>
          </cell>
        </row>
        <row r="583">
          <cell r="Z583">
            <v>8910.2457939985</v>
          </cell>
          <cell r="AA583">
            <v>6058.71743991176</v>
          </cell>
          <cell r="AB583">
            <v>6095.74609652961</v>
          </cell>
          <cell r="AC583">
            <v>5199.29104554565</v>
          </cell>
          <cell r="AD583">
            <v>5434.72048520984</v>
          </cell>
          <cell r="AE583">
            <v>5948.85283590874</v>
          </cell>
          <cell r="AF583">
            <v>6396.1805823663</v>
          </cell>
          <cell r="AG583">
            <v>6373.83342730579</v>
          </cell>
          <cell r="AH583">
            <v>6775.49184919489</v>
          </cell>
          <cell r="AI583">
            <v>7440.17490058965</v>
          </cell>
          <cell r="AJ583">
            <v>6255.87353082967</v>
          </cell>
          <cell r="AK583">
            <v>5661.67448411873</v>
          </cell>
          <cell r="AL583">
            <v>7476.21024793564</v>
          </cell>
          <cell r="AM583">
            <v>7083.06102716705</v>
          </cell>
          <cell r="AN583">
            <v>6961.61435774979</v>
          </cell>
        </row>
        <row r="583"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3">
          <cell r="BX583">
            <v>4.91826435850545</v>
          </cell>
          <cell r="BY583">
            <v>3.35546017215991</v>
          </cell>
          <cell r="BZ583">
            <v>3.415372755561</v>
          </cell>
          <cell r="CA583">
            <v>2.89436709735866</v>
          </cell>
          <cell r="CB583">
            <v>3.03610026294398</v>
          </cell>
          <cell r="CC583">
            <v>3.32884572211665</v>
          </cell>
          <cell r="CD583">
            <v>3.54605874245172</v>
          </cell>
          <cell r="CE583">
            <v>3.53718279943723</v>
          </cell>
          <cell r="CF583">
            <v>3.79616450297484</v>
          </cell>
          <cell r="CG583">
            <v>4.13694621993071</v>
          </cell>
          <cell r="CH583">
            <v>3.49585672046584</v>
          </cell>
          <cell r="CI583">
            <v>3.23553802421921</v>
          </cell>
          <cell r="CJ583">
            <v>4.17872529627449</v>
          </cell>
          <cell r="CK583">
            <v>3.98732480192543</v>
          </cell>
          <cell r="CL583">
            <v>3.93594654340676</v>
          </cell>
          <cell r="CM583">
            <v>4.96346485932749</v>
          </cell>
          <cell r="CN583">
            <v>4.94692978343027</v>
          </cell>
          <cell r="CO583">
            <v>4.88985403126934</v>
          </cell>
          <cell r="CP583">
            <v>4.92150184214514</v>
          </cell>
          <cell r="CQ583">
            <v>4.90420074287027</v>
          </cell>
          <cell r="CR583">
            <v>4.89605956785883</v>
          </cell>
          <cell r="CS583">
            <v>4.94176314894493</v>
          </cell>
          <cell r="CT583">
            <v>4.93685464541518</v>
          </cell>
          <cell r="CU583">
            <v>4.88993334011486</v>
          </cell>
          <cell r="CV583">
            <v>4.92731588468045</v>
          </cell>
          <cell r="CW583">
            <v>4.90276945167128</v>
          </cell>
          <cell r="CX583">
            <v>4.79408272339319</v>
          </cell>
          <cell r="CY583">
            <v>4.90167846659475</v>
          </cell>
          <cell r="CZ583">
            <v>4.86683368267415</v>
          </cell>
          <cell r="DA583">
            <v>4.84582700458147</v>
          </cell>
        </row>
        <row r="584">
          <cell r="A584">
            <v>8503.04520500668</v>
          </cell>
          <cell r="B584">
            <v>7882.36467355494</v>
          </cell>
          <cell r="C584">
            <v>8023.27145721004</v>
          </cell>
          <cell r="D584">
            <v>7392.46810411106</v>
          </cell>
          <cell r="E584">
            <v>9066.13230567343</v>
          </cell>
          <cell r="F584">
            <v>8847.11514456867</v>
          </cell>
          <cell r="G584">
            <v>7446.65423208899</v>
          </cell>
          <cell r="H584">
            <v>9045.40617338757</v>
          </cell>
          <cell r="I584">
            <v>7956.28242933834</v>
          </cell>
          <cell r="J584">
            <v>9001.93737071272</v>
          </cell>
          <cell r="K584">
            <v>8628.89903110654</v>
          </cell>
          <cell r="L584">
            <v>8141.00826362682</v>
          </cell>
          <cell r="M584">
            <v>9458.24777008965</v>
          </cell>
          <cell r="N584">
            <v>9684.8023972913</v>
          </cell>
          <cell r="O584">
            <v>9540.78793349009</v>
          </cell>
        </row>
        <row r="584">
          <cell r="Z584">
            <v>6996.79148297692</v>
          </cell>
          <cell r="AA584">
            <v>6486.06007423949</v>
          </cell>
          <cell r="AB584">
            <v>6602.00622764712</v>
          </cell>
          <cell r="AC584">
            <v>6082.94518281139</v>
          </cell>
          <cell r="AD584">
            <v>7460.13172581128</v>
          </cell>
          <cell r="AE584">
            <v>7279.91189038794</v>
          </cell>
          <cell r="AF584">
            <v>6127.5326252618</v>
          </cell>
          <cell r="AG584">
            <v>7443.07707981605</v>
          </cell>
          <cell r="AH584">
            <v>6546.88382756983</v>
          </cell>
          <cell r="AI584">
            <v>7407.30846504361</v>
          </cell>
          <cell r="AJ584">
            <v>7100.35120273909</v>
          </cell>
          <cell r="AK584">
            <v>6698.88679978435</v>
          </cell>
          <cell r="AL584">
            <v>7782.78673653091</v>
          </cell>
          <cell r="AM584">
            <v>7969.20882977113</v>
          </cell>
          <cell r="AN584">
            <v>7850.70549955756</v>
          </cell>
        </row>
        <row r="584"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4">
          <cell r="BX584">
            <v>3.91977157226125</v>
          </cell>
          <cell r="BY584">
            <v>3.60281525676393</v>
          </cell>
          <cell r="BZ584">
            <v>3.72664032126115</v>
          </cell>
          <cell r="CA584">
            <v>3.35522145040888</v>
          </cell>
          <cell r="CB584">
            <v>4.26370680981037</v>
          </cell>
          <cell r="CC584">
            <v>4.01653534466213</v>
          </cell>
          <cell r="CD584">
            <v>3.43350930037827</v>
          </cell>
          <cell r="CE584">
            <v>4.26934328029658</v>
          </cell>
          <cell r="CF584">
            <v>3.63126660018107</v>
          </cell>
          <cell r="CG584">
            <v>4.08844509393573</v>
          </cell>
          <cell r="CH584">
            <v>4.04558292974515</v>
          </cell>
          <cell r="CI584">
            <v>3.68450847099589</v>
          </cell>
          <cell r="CJ584">
            <v>4.29597946531764</v>
          </cell>
          <cell r="CK584">
            <v>4.3560776232436</v>
          </cell>
          <cell r="CL584">
            <v>4.36976643837721</v>
          </cell>
          <cell r="CM584">
            <v>4.89041041825937</v>
          </cell>
          <cell r="CN584">
            <v>4.93226167156217</v>
          </cell>
          <cell r="CO584">
            <v>4.85361793348559</v>
          </cell>
          <cell r="CP584">
            <v>4.96706506169607</v>
          </cell>
          <cell r="CQ584">
            <v>4.79364974392464</v>
          </cell>
          <cell r="CR584">
            <v>4.96571357445191</v>
          </cell>
          <cell r="CS584">
            <v>4.88938842114279</v>
          </cell>
          <cell r="CT584">
            <v>4.77637675415022</v>
          </cell>
          <cell r="CU584">
            <v>4.93950733880153</v>
          </cell>
          <cell r="CV584">
            <v>4.96374424221607</v>
          </cell>
          <cell r="CW584">
            <v>4.80845834373519</v>
          </cell>
          <cell r="CX584">
            <v>4.98115682578318</v>
          </cell>
          <cell r="CY584">
            <v>4.96340905721237</v>
          </cell>
          <cell r="CZ584">
            <v>5.01218085099928</v>
          </cell>
          <cell r="DA584">
            <v>4.92218119523943</v>
          </cell>
        </row>
        <row r="585">
          <cell r="A585">
            <v>9098.68088455295</v>
          </cell>
          <cell r="B585">
            <v>7150.15692953311</v>
          </cell>
          <cell r="C585">
            <v>7912.7663829276</v>
          </cell>
          <cell r="D585">
            <v>8243.62321147368</v>
          </cell>
          <cell r="E585">
            <v>8564.58691745241</v>
          </cell>
          <cell r="F585">
            <v>7054.54906481791</v>
          </cell>
          <cell r="G585">
            <v>6634.10792823833</v>
          </cell>
          <cell r="H585">
            <v>9225.19807012891</v>
          </cell>
          <cell r="I585">
            <v>9101.32194918665</v>
          </cell>
          <cell r="J585">
            <v>8115.49401479174</v>
          </cell>
          <cell r="K585">
            <v>7634.76250848299</v>
          </cell>
          <cell r="L585">
            <v>8239.05334706786</v>
          </cell>
          <cell r="M585">
            <v>7250.86065887185</v>
          </cell>
          <cell r="N585">
            <v>8022.56098872189</v>
          </cell>
          <cell r="O585">
            <v>8630.26002988965</v>
          </cell>
        </row>
        <row r="585">
          <cell r="Z585">
            <v>7486.91455643214</v>
          </cell>
          <cell r="AA585">
            <v>5883.55770201582</v>
          </cell>
          <cell r="AB585">
            <v>6511.07633795186</v>
          </cell>
          <cell r="AC585">
            <v>6783.32424258406</v>
          </cell>
          <cell r="AD585">
            <v>7047.43152064655</v>
          </cell>
          <cell r="AE585">
            <v>5804.8860876216</v>
          </cell>
          <cell r="AF585">
            <v>5458.92309523611</v>
          </cell>
          <cell r="AG585">
            <v>7591.0201262775</v>
          </cell>
          <cell r="AH585">
            <v>7489.08777533073</v>
          </cell>
          <cell r="AI585">
            <v>6677.89221788577</v>
          </cell>
          <cell r="AJ585">
            <v>6282.31886412314</v>
          </cell>
          <cell r="AK585">
            <v>6779.56389701584</v>
          </cell>
          <cell r="AL585">
            <v>5966.42248501455</v>
          </cell>
          <cell r="AM585">
            <v>6601.42161357687</v>
          </cell>
          <cell r="AN585">
            <v>7101.4711103092</v>
          </cell>
        </row>
        <row r="585"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5">
          <cell r="BX585">
            <v>4.19534508066635</v>
          </cell>
          <cell r="BY585">
            <v>3.3027834751968</v>
          </cell>
          <cell r="BZ585">
            <v>3.6529644415962</v>
          </cell>
          <cell r="CA585">
            <v>3.80141933365519</v>
          </cell>
          <cell r="CB585">
            <v>4.03663753165502</v>
          </cell>
          <cell r="CC585">
            <v>3.25858646795725</v>
          </cell>
          <cell r="CD585">
            <v>3.03372265689295</v>
          </cell>
          <cell r="CE585">
            <v>4.21373925014136</v>
          </cell>
          <cell r="CF585">
            <v>4.23397505170393</v>
          </cell>
          <cell r="CG585">
            <v>3.73263107991881</v>
          </cell>
          <cell r="CH585">
            <v>3.50986699778813</v>
          </cell>
          <cell r="CI585">
            <v>3.75871024442207</v>
          </cell>
          <cell r="CJ585">
            <v>3.27156963509443</v>
          </cell>
          <cell r="CK585">
            <v>3.73086648439569</v>
          </cell>
          <cell r="CL585">
            <v>3.96167977983885</v>
          </cell>
          <cell r="CM585">
            <v>4.88925089134708</v>
          </cell>
          <cell r="CN585">
            <v>4.88053070719262</v>
          </cell>
          <cell r="CO585">
            <v>4.88331205919497</v>
          </cell>
          <cell r="CP585">
            <v>4.88881871440707</v>
          </cell>
          <cell r="CQ585">
            <v>4.78319676017552</v>
          </cell>
          <cell r="CR585">
            <v>4.88058170520267</v>
          </cell>
          <cell r="CS585">
            <v>4.92990143696782</v>
          </cell>
          <cell r="CT585">
            <v>4.93559619612467</v>
          </cell>
          <cell r="CU585">
            <v>4.846048559327</v>
          </cell>
          <cell r="CV585">
            <v>4.90152783004025</v>
          </cell>
          <cell r="CW585">
            <v>4.90384180235138</v>
          </cell>
          <cell r="CX585">
            <v>4.94162796683281</v>
          </cell>
          <cell r="CY585">
            <v>4.99648939068687</v>
          </cell>
          <cell r="CZ585">
            <v>4.8476906606506</v>
          </cell>
          <cell r="DA585">
            <v>4.91106962575235</v>
          </cell>
        </row>
        <row r="586">
          <cell r="A586">
            <v>8398.80891572357</v>
          </cell>
          <cell r="B586">
            <v>7034.98288012412</v>
          </cell>
          <cell r="C586">
            <v>6777.88026114137</v>
          </cell>
          <cell r="D586">
            <v>7011.165734609</v>
          </cell>
          <cell r="E586">
            <v>6163.77121373436</v>
          </cell>
          <cell r="F586">
            <v>7238.82063609478</v>
          </cell>
          <cell r="G586">
            <v>8100.70329511495</v>
          </cell>
          <cell r="H586">
            <v>9524.04258422905</v>
          </cell>
          <cell r="I586">
            <v>7901.76607078359</v>
          </cell>
          <cell r="J586">
            <v>9223.87640539096</v>
          </cell>
          <cell r="K586">
            <v>8873.41711158301</v>
          </cell>
          <cell r="L586">
            <v>7984.22500460494</v>
          </cell>
          <cell r="M586">
            <v>9152.98968333752</v>
          </cell>
          <cell r="N586">
            <v>9159.73406660185</v>
          </cell>
          <cell r="O586">
            <v>8801.48566855064</v>
          </cell>
        </row>
        <row r="586">
          <cell r="Z586">
            <v>6911.0199077954</v>
          </cell>
          <cell r="AA586">
            <v>5788.78591278785</v>
          </cell>
          <cell r="AB586">
            <v>5577.22718631062</v>
          </cell>
          <cell r="AC586">
            <v>5769.18780447826</v>
          </cell>
          <cell r="AD586">
            <v>5071.90317015856</v>
          </cell>
          <cell r="AE586">
            <v>5956.51526627227</v>
          </cell>
          <cell r="AF586">
            <v>6665.72156855173</v>
          </cell>
          <cell r="AG586">
            <v>7836.92646930847</v>
          </cell>
          <cell r="AH586">
            <v>6502.0246525305</v>
          </cell>
          <cell r="AI586">
            <v>7589.93258500742</v>
          </cell>
          <cell r="AJ586">
            <v>7301.55465181688</v>
          </cell>
          <cell r="AK586">
            <v>6569.87657521778</v>
          </cell>
          <cell r="AL586">
            <v>7531.60293943201</v>
          </cell>
          <cell r="AM586">
            <v>7537.15260337524</v>
          </cell>
          <cell r="AN586">
            <v>7242.36535012167</v>
          </cell>
        </row>
        <row r="586"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6">
          <cell r="BX586">
            <v>3.88089762212101</v>
          </cell>
          <cell r="BY586">
            <v>3.21243298834576</v>
          </cell>
          <cell r="BZ586">
            <v>3.22985774393246</v>
          </cell>
          <cell r="CA586">
            <v>3.26571473315703</v>
          </cell>
          <cell r="CB586">
            <v>2.85593232258116</v>
          </cell>
          <cell r="CC586">
            <v>3.34329642603929</v>
          </cell>
          <cell r="CD586">
            <v>3.67482401816326</v>
          </cell>
          <cell r="CE586">
            <v>4.28318730294318</v>
          </cell>
          <cell r="CF586">
            <v>3.58100744691977</v>
          </cell>
          <cell r="CG586">
            <v>4.24280509740329</v>
          </cell>
          <cell r="CH586">
            <v>4.03902654993308</v>
          </cell>
          <cell r="CI586">
            <v>3.69155036373395</v>
          </cell>
          <cell r="CJ586">
            <v>4.18679437047034</v>
          </cell>
          <cell r="CK586">
            <v>4.06529107950767</v>
          </cell>
          <cell r="CL586">
            <v>4.02577996916495</v>
          </cell>
          <cell r="CM586">
            <v>4.87884581374233</v>
          </cell>
          <cell r="CN586">
            <v>4.93697066672896</v>
          </cell>
          <cell r="CO586">
            <v>4.73088157264747</v>
          </cell>
          <cell r="CP586">
            <v>4.83997999714813</v>
          </cell>
          <cell r="CQ586">
            <v>4.86553025569014</v>
          </cell>
          <cell r="CR586">
            <v>4.881176488119</v>
          </cell>
          <cell r="CS586">
            <v>4.96955793868798</v>
          </cell>
          <cell r="CT586">
            <v>5.0128630629833</v>
          </cell>
          <cell r="CU586">
            <v>4.97451246202771</v>
          </cell>
          <cell r="CV586">
            <v>4.9010820369906</v>
          </cell>
          <cell r="CW586">
            <v>4.9527427147954</v>
          </cell>
          <cell r="CX586">
            <v>4.87590851441218</v>
          </cell>
          <cell r="CY586">
            <v>4.92847911201942</v>
          </cell>
          <cell r="CZ586">
            <v>5.07952143058671</v>
          </cell>
          <cell r="DA586">
            <v>4.9287584025026</v>
          </cell>
        </row>
        <row r="587">
          <cell r="A587">
            <v>8409.69435982514</v>
          </cell>
          <cell r="B587">
            <v>7589.0623149087</v>
          </cell>
          <cell r="C587">
            <v>7379.32935841356</v>
          </cell>
          <cell r="D587">
            <v>8093.97387899571</v>
          </cell>
          <cell r="E587">
            <v>7718.74876212989</v>
          </cell>
          <cell r="F587">
            <v>8279.50649472611</v>
          </cell>
          <cell r="G587">
            <v>8174.59159031701</v>
          </cell>
          <cell r="H587">
            <v>8863.2511610562</v>
          </cell>
          <cell r="I587">
            <v>8150.44001098337</v>
          </cell>
          <cell r="J587">
            <v>7347.73656290658</v>
          </cell>
          <cell r="K587">
            <v>7105.26931720218</v>
          </cell>
          <cell r="L587">
            <v>8840.69638672994</v>
          </cell>
          <cell r="M587">
            <v>8187.35681212968</v>
          </cell>
          <cell r="N587">
            <v>9102.31886584574</v>
          </cell>
          <cell r="O587">
            <v>8302.39019070557</v>
          </cell>
        </row>
        <row r="587">
          <cell r="Z587">
            <v>6919.97707322754</v>
          </cell>
          <cell r="AA587">
            <v>6244.71413341059</v>
          </cell>
          <cell r="AB587">
            <v>6072.13387206601</v>
          </cell>
          <cell r="AC587">
            <v>6660.18422043075</v>
          </cell>
          <cell r="AD587">
            <v>6351.42755283831</v>
          </cell>
          <cell r="AE587">
            <v>6812.85105851748</v>
          </cell>
          <cell r="AF587">
            <v>6726.52108003228</v>
          </cell>
          <cell r="AG587">
            <v>7293.18952681196</v>
          </cell>
          <cell r="AH587">
            <v>6706.64778046632</v>
          </cell>
          <cell r="AI587">
            <v>6046.13751462027</v>
          </cell>
          <cell r="AJ587">
            <v>5846.62160958351</v>
          </cell>
          <cell r="AK587">
            <v>7274.63016965207</v>
          </cell>
          <cell r="AL587">
            <v>6737.02503398099</v>
          </cell>
          <cell r="AM587">
            <v>7489.90809532449</v>
          </cell>
          <cell r="AN587">
            <v>6831.68107120916</v>
          </cell>
        </row>
        <row r="587"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7">
          <cell r="BX587">
            <v>3.78764115573905</v>
          </cell>
          <cell r="BY587">
            <v>3.58027129925857</v>
          </cell>
          <cell r="BZ587">
            <v>3.31855159359231</v>
          </cell>
          <cell r="CA587">
            <v>3.66687911669296</v>
          </cell>
          <cell r="CB587">
            <v>3.65233406454998</v>
          </cell>
          <cell r="CC587">
            <v>3.77634963696663</v>
          </cell>
          <cell r="CD587">
            <v>3.68597747010529</v>
          </cell>
          <cell r="CE587">
            <v>3.97339495316286</v>
          </cell>
          <cell r="CF587">
            <v>3.78344912223966</v>
          </cell>
          <cell r="CG587">
            <v>3.44129456865222</v>
          </cell>
          <cell r="CH587">
            <v>3.26479439899492</v>
          </cell>
          <cell r="CI587">
            <v>4.10162448235417</v>
          </cell>
          <cell r="CJ587">
            <v>3.8054851019985</v>
          </cell>
          <cell r="CK587">
            <v>4.20150981117686</v>
          </cell>
          <cell r="CL587">
            <v>3.88324249242685</v>
          </cell>
          <cell r="CM587">
            <v>5.00544811849119</v>
          </cell>
          <cell r="CN587">
            <v>4.77863391204559</v>
          </cell>
          <cell r="CO587">
            <v>5.013025334083</v>
          </cell>
          <cell r="CP587">
            <v>4.97618805400684</v>
          </cell>
          <cell r="CQ587">
            <v>4.76439752500659</v>
          </cell>
          <cell r="CR587">
            <v>4.94269523750834</v>
          </cell>
          <cell r="CS587">
            <v>4.99971175251767</v>
          </cell>
          <cell r="CT587">
            <v>5.02878304444477</v>
          </cell>
          <cell r="CU587">
            <v>4.85651501766533</v>
          </cell>
          <cell r="CV587">
            <v>4.81352583557405</v>
          </cell>
          <cell r="CW587">
            <v>4.90632469874687</v>
          </cell>
          <cell r="CX587">
            <v>4.85917072643515</v>
          </cell>
          <cell r="CY587">
            <v>4.85026280174672</v>
          </cell>
          <cell r="CZ587">
            <v>4.88402909282416</v>
          </cell>
          <cell r="DA587">
            <v>4.81992419432239</v>
          </cell>
        </row>
        <row r="588">
          <cell r="A588">
            <v>9245.8611351468</v>
          </cell>
          <cell r="B588">
            <v>7165.94046546308</v>
          </cell>
          <cell r="C588">
            <v>8018.61998859209</v>
          </cell>
          <cell r="D588">
            <v>8194.72228464859</v>
          </cell>
          <cell r="E588">
            <v>8145.92833298451</v>
          </cell>
          <cell r="F588">
            <v>9199.32898581597</v>
          </cell>
          <cell r="G588">
            <v>7549.56865605816</v>
          </cell>
          <cell r="H588">
            <v>9479.77654867084</v>
          </cell>
          <cell r="I588">
            <v>7452.41224876488</v>
          </cell>
          <cell r="J588">
            <v>7449.18746080187</v>
          </cell>
          <cell r="K588">
            <v>6811.63144769128</v>
          </cell>
          <cell r="L588">
            <v>7507.68506055658</v>
          </cell>
          <cell r="M588">
            <v>7660.13840348308</v>
          </cell>
          <cell r="N588">
            <v>7964.88263874538</v>
          </cell>
          <cell r="O588">
            <v>9450.10402689053</v>
          </cell>
        </row>
        <row r="588">
          <cell r="Z588">
            <v>7608.0228769208</v>
          </cell>
          <cell r="AA588">
            <v>5896.54529729534</v>
          </cell>
          <cell r="AB588">
            <v>6598.17873347006</v>
          </cell>
          <cell r="AC588">
            <v>6743.0857656537</v>
          </cell>
          <cell r="AD588">
            <v>6702.93531399868</v>
          </cell>
          <cell r="AE588">
            <v>7569.73356547143</v>
          </cell>
          <cell r="AF588">
            <v>6212.21649412786</v>
          </cell>
          <cell r="AG588">
            <v>7800.50184576343</v>
          </cell>
          <cell r="AH588">
            <v>6132.27065041224</v>
          </cell>
          <cell r="AI588">
            <v>6129.61711060268</v>
          </cell>
          <cell r="AJ588">
            <v>5604.99959124311</v>
          </cell>
          <cell r="AK588">
            <v>6177.75227840084</v>
          </cell>
          <cell r="AL588">
            <v>6303.19960058036</v>
          </cell>
          <cell r="AM588">
            <v>6553.96057131049</v>
          </cell>
          <cell r="AN588">
            <v>7776.08559926992</v>
          </cell>
        </row>
        <row r="588"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8">
          <cell r="BX588">
            <v>4.22062196894379</v>
          </cell>
          <cell r="BY588">
            <v>3.3409666760876</v>
          </cell>
          <cell r="BZ588">
            <v>3.68867144185446</v>
          </cell>
          <cell r="CA588">
            <v>3.84428519333679</v>
          </cell>
          <cell r="CB588">
            <v>3.82583008742046</v>
          </cell>
          <cell r="CC588">
            <v>4.18075734573567</v>
          </cell>
          <cell r="CD588">
            <v>3.47122302755759</v>
          </cell>
          <cell r="CE588">
            <v>4.26756465516506</v>
          </cell>
          <cell r="CF588">
            <v>3.35065251626978</v>
          </cell>
          <cell r="CG588">
            <v>3.33143011138977</v>
          </cell>
          <cell r="CH588">
            <v>3.12205302883317</v>
          </cell>
          <cell r="CI588">
            <v>3.46171632629175</v>
          </cell>
          <cell r="CJ588">
            <v>3.50884998889607</v>
          </cell>
          <cell r="CK588">
            <v>3.73183044747884</v>
          </cell>
          <cell r="CL588">
            <v>4.38563547857947</v>
          </cell>
          <cell r="CM588">
            <v>4.93858451344551</v>
          </cell>
          <cell r="CN588">
            <v>4.83540250142362</v>
          </cell>
          <cell r="CO588">
            <v>4.90073520899405</v>
          </cell>
          <cell r="CP588">
            <v>4.80562878351334</v>
          </cell>
          <cell r="CQ588">
            <v>4.80005800573971</v>
          </cell>
          <cell r="CR588">
            <v>4.96058353899403</v>
          </cell>
          <cell r="CS588">
            <v>4.90310506748512</v>
          </cell>
          <cell r="CT588">
            <v>5.0078299124848</v>
          </cell>
          <cell r="CU588">
            <v>5.01417005386243</v>
          </cell>
          <cell r="CV588">
            <v>5.04091965744166</v>
          </cell>
          <cell r="CW588">
            <v>4.91861064557861</v>
          </cell>
          <cell r="CX588">
            <v>4.88929395496662</v>
          </cell>
          <cell r="CY588">
            <v>4.92156691116428</v>
          </cell>
          <cell r="CZ588">
            <v>4.81159490294785</v>
          </cell>
          <cell r="DA588">
            <v>4.85775532682653</v>
          </cell>
        </row>
        <row r="589">
          <cell r="A589">
            <v>8544.32899920409</v>
          </cell>
          <cell r="B589">
            <v>8879.91945531964</v>
          </cell>
          <cell r="C589">
            <v>7880.68762762111</v>
          </cell>
          <cell r="D589">
            <v>7520.71861409977</v>
          </cell>
          <cell r="E589">
            <v>9031.12871112891</v>
          </cell>
          <cell r="F589">
            <v>7737.93021771425</v>
          </cell>
          <cell r="G589">
            <v>7543.69868915875</v>
          </cell>
          <cell r="H589">
            <v>8366.01439369822</v>
          </cell>
          <cell r="I589">
            <v>6861.60472299501</v>
          </cell>
          <cell r="J589">
            <v>8524.94012297385</v>
          </cell>
          <cell r="K589">
            <v>8398.54609586983</v>
          </cell>
          <cell r="L589">
            <v>7574.38217563353</v>
          </cell>
          <cell r="M589">
            <v>8480.65066278865</v>
          </cell>
          <cell r="N589">
            <v>8961.80557631712</v>
          </cell>
          <cell r="O589">
            <v>8484.57272387209</v>
          </cell>
        </row>
        <row r="589">
          <cell r="Z589">
            <v>7030.76214791651</v>
          </cell>
          <cell r="AA589">
            <v>7306.90515180588</v>
          </cell>
          <cell r="AB589">
            <v>6484.68010501394</v>
          </cell>
          <cell r="AC589">
            <v>6188.47703103067</v>
          </cell>
          <cell r="AD589">
            <v>7431.32876801465</v>
          </cell>
          <cell r="AE589">
            <v>6367.2111505763</v>
          </cell>
          <cell r="AF589">
            <v>6207.38634993634</v>
          </cell>
          <cell r="AG589">
            <v>6884.03470110025</v>
          </cell>
          <cell r="AH589">
            <v>5646.12045777875</v>
          </cell>
          <cell r="AI589">
            <v>7014.80787261848</v>
          </cell>
          <cell r="AJ589">
            <v>6910.80364460146</v>
          </cell>
          <cell r="AK589">
            <v>6232.63447594988</v>
          </cell>
          <cell r="AL589">
            <v>6978.3639739518</v>
          </cell>
          <cell r="AM589">
            <v>7374.28573136952</v>
          </cell>
          <cell r="AN589">
            <v>6981.59126992903</v>
          </cell>
        </row>
        <row r="589"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89">
          <cell r="BX589">
            <v>3.93494445867524</v>
          </cell>
          <cell r="BY589">
            <v>4.09016054371558</v>
          </cell>
          <cell r="BZ589">
            <v>3.64503917349204</v>
          </cell>
          <cell r="CA589">
            <v>3.49319109222371</v>
          </cell>
          <cell r="CB589">
            <v>4.12793966990027</v>
          </cell>
          <cell r="CC589">
            <v>3.56314748499486</v>
          </cell>
          <cell r="CD589">
            <v>3.51146828620586</v>
          </cell>
          <cell r="CE589">
            <v>3.73944183646663</v>
          </cell>
          <cell r="CF589">
            <v>3.27158705599408</v>
          </cell>
          <cell r="CG589">
            <v>3.88536183189432</v>
          </cell>
          <cell r="CH589">
            <v>3.82426157271776</v>
          </cell>
          <cell r="CI589">
            <v>3.46104920291479</v>
          </cell>
          <cell r="CJ589">
            <v>3.78137782590399</v>
          </cell>
          <cell r="CK589">
            <v>4.07758281773908</v>
          </cell>
          <cell r="CL589">
            <v>4.04770269059213</v>
          </cell>
          <cell r="CM589">
            <v>4.89520557440632</v>
          </cell>
          <cell r="CN589">
            <v>4.89440891382228</v>
          </cell>
          <cell r="CO589">
            <v>4.87408941781862</v>
          </cell>
          <cell r="CP589">
            <v>4.85365133032894</v>
          </cell>
          <cell r="CQ589">
            <v>4.93219534973669</v>
          </cell>
          <cell r="CR589">
            <v>4.89578783494928</v>
          </cell>
          <cell r="CS589">
            <v>4.84314154618399</v>
          </cell>
          <cell r="CT589">
            <v>5.04363214322148</v>
          </cell>
          <cell r="CU589">
            <v>4.72823217210594</v>
          </cell>
          <cell r="CV589">
            <v>4.94642520756784</v>
          </cell>
          <cell r="CW589">
            <v>4.95094497468984</v>
          </cell>
          <cell r="CX589">
            <v>4.9336804800789</v>
          </cell>
          <cell r="CY589">
            <v>5.05604207998351</v>
          </cell>
          <cell r="CZ589">
            <v>4.95477920492604</v>
          </cell>
          <cell r="DA589">
            <v>4.72555639013001</v>
          </cell>
        </row>
        <row r="590">
          <cell r="A590">
            <v>9458.92038439978</v>
          </cell>
          <cell r="B590">
            <v>6615.62413062196</v>
          </cell>
          <cell r="C590">
            <v>6609.48149652545</v>
          </cell>
          <cell r="D590">
            <v>7513.68570986566</v>
          </cell>
          <cell r="E590">
            <v>7164.56233016272</v>
          </cell>
          <cell r="F590">
            <v>7056.75844910118</v>
          </cell>
          <cell r="G590">
            <v>7765.27350210256</v>
          </cell>
          <cell r="H590">
            <v>8455.28807080209</v>
          </cell>
          <cell r="I590">
            <v>8184.27841790191</v>
          </cell>
          <cell r="J590">
            <v>9040.88080401936</v>
          </cell>
          <cell r="K590">
            <v>8222.53878185913</v>
          </cell>
          <cell r="L590">
            <v>7049.68842573249</v>
          </cell>
          <cell r="M590">
            <v>10138.3521259235</v>
          </cell>
          <cell r="N590">
            <v>7450.4786867198</v>
          </cell>
          <cell r="O590">
            <v>9667.89875839017</v>
          </cell>
        </row>
        <row r="590">
          <cell r="Z590">
            <v>7783.34020202039</v>
          </cell>
          <cell r="AA590">
            <v>5443.71357034036</v>
          </cell>
          <cell r="AB590">
            <v>5438.65905999808</v>
          </cell>
          <cell r="AC590">
            <v>6182.6899555466</v>
          </cell>
          <cell r="AD590">
            <v>5895.41128881961</v>
          </cell>
          <cell r="AE590">
            <v>5806.7040952604</v>
          </cell>
          <cell r="AF590">
            <v>6389.71076744439</v>
          </cell>
          <cell r="AG590">
            <v>6957.49418397429</v>
          </cell>
          <cell r="AH590">
            <v>6734.49195530214</v>
          </cell>
          <cell r="AI590">
            <v>7439.35334730736</v>
          </cell>
          <cell r="AJ590">
            <v>6765.97476907265</v>
          </cell>
          <cell r="AK590">
            <v>5800.88647603131</v>
          </cell>
          <cell r="AL590">
            <v>8342.41546361709</v>
          </cell>
          <cell r="AM590">
            <v>6130.67960507229</v>
          </cell>
          <cell r="AN590">
            <v>7955.29954976105</v>
          </cell>
        </row>
        <row r="590"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0">
          <cell r="BX590">
            <v>4.42366139014731</v>
          </cell>
          <cell r="BY590">
            <v>3.07354423098556</v>
          </cell>
          <cell r="BZ590">
            <v>3.09172395186707</v>
          </cell>
          <cell r="CA590">
            <v>3.5092252665829</v>
          </cell>
          <cell r="CB590">
            <v>3.38515272793868</v>
          </cell>
          <cell r="CC590">
            <v>3.33745779878147</v>
          </cell>
          <cell r="CD590">
            <v>3.58327766972992</v>
          </cell>
          <cell r="CE590">
            <v>3.78483427190355</v>
          </cell>
          <cell r="CF590">
            <v>3.7146452953919</v>
          </cell>
          <cell r="CG590">
            <v>4.20111536891076</v>
          </cell>
          <cell r="CH590">
            <v>3.72688379995779</v>
          </cell>
          <cell r="CI590">
            <v>3.22211731195979</v>
          </cell>
          <cell r="CJ590">
            <v>4.67355783756742</v>
          </cell>
          <cell r="CK590">
            <v>3.4536832262085</v>
          </cell>
          <cell r="CL590">
            <v>4.41055589746302</v>
          </cell>
          <cell r="CM590">
            <v>4.82049095779743</v>
          </cell>
          <cell r="CN590">
            <v>4.8524708393654</v>
          </cell>
          <cell r="CO590">
            <v>4.81945866215461</v>
          </cell>
          <cell r="CP590">
            <v>4.82695618085322</v>
          </cell>
          <cell r="CQ590">
            <v>4.77136869391002</v>
          </cell>
          <cell r="CR590">
            <v>4.76673543227651</v>
          </cell>
          <cell r="CS590">
            <v>4.88548711839778</v>
          </cell>
          <cell r="CT590">
            <v>5.03631771747632</v>
          </cell>
          <cell r="CU590">
            <v>4.96700530576289</v>
          </cell>
          <cell r="CV590">
            <v>4.85151875224682</v>
          </cell>
          <cell r="CW590">
            <v>4.97383824409859</v>
          </cell>
          <cell r="CX590">
            <v>4.93242117578061</v>
          </cell>
          <cell r="CY590">
            <v>4.890478211976</v>
          </cell>
          <cell r="CZ590">
            <v>4.86332456670886</v>
          </cell>
          <cell r="DA590">
            <v>4.94163133603156</v>
          </cell>
        </row>
        <row r="591">
          <cell r="A591">
            <v>8696.23902272511</v>
          </cell>
          <cell r="B591">
            <v>7062.41573903176</v>
          </cell>
          <cell r="C591">
            <v>6931.40533063547</v>
          </cell>
          <cell r="D591">
            <v>8629.52928692281</v>
          </cell>
          <cell r="E591">
            <v>8584.57355679261</v>
          </cell>
          <cell r="F591">
            <v>6841.46536250037</v>
          </cell>
          <cell r="G591">
            <v>7956.13204530677</v>
          </cell>
          <cell r="H591">
            <v>8517.03884684082</v>
          </cell>
          <cell r="I591">
            <v>7894.53389885087</v>
          </cell>
          <cell r="J591">
            <v>7734.71798742809</v>
          </cell>
          <cell r="K591">
            <v>8325.86853873262</v>
          </cell>
          <cell r="L591">
            <v>8838.59721938976</v>
          </cell>
          <cell r="M591">
            <v>8956.4264590686</v>
          </cell>
          <cell r="N591">
            <v>8785.41102718142</v>
          </cell>
          <cell r="O591">
            <v>8342.27881879638</v>
          </cell>
        </row>
        <row r="591">
          <cell r="Z591">
            <v>7155.76239584238</v>
          </cell>
          <cell r="AA591">
            <v>5811.35923668899</v>
          </cell>
          <cell r="AB591">
            <v>5703.55638635147</v>
          </cell>
          <cell r="AC591">
            <v>7100.86981323934</v>
          </cell>
          <cell r="AD591">
            <v>7063.87766958935</v>
          </cell>
          <cell r="AE591">
            <v>5629.54864114316</v>
          </cell>
          <cell r="AF591">
            <v>6546.76008299528</v>
          </cell>
          <cell r="AG591">
            <v>7008.30625111473</v>
          </cell>
          <cell r="AH591">
            <v>6496.07360819729</v>
          </cell>
          <cell r="AI591">
            <v>6364.56794394083</v>
          </cell>
          <cell r="AJ591">
            <v>6851.0003975857</v>
          </cell>
          <cell r="AK591">
            <v>7272.90285481214</v>
          </cell>
          <cell r="AL591">
            <v>7369.8594863193</v>
          </cell>
          <cell r="AM591">
            <v>7229.13821665214</v>
          </cell>
          <cell r="AN591">
            <v>6864.50371375245</v>
          </cell>
        </row>
        <row r="591"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1">
          <cell r="BX591">
            <v>3.96552471524506</v>
          </cell>
          <cell r="BY591">
            <v>3.24101505453971</v>
          </cell>
          <cell r="BZ591">
            <v>3.1013781137872</v>
          </cell>
          <cell r="CA591">
            <v>3.98896063695734</v>
          </cell>
          <cell r="CB591">
            <v>3.98350603637392</v>
          </cell>
          <cell r="CC591">
            <v>3.14677233866029</v>
          </cell>
          <cell r="CD591">
            <v>3.56270220205787</v>
          </cell>
          <cell r="CE591">
            <v>3.76996456281241</v>
          </cell>
          <cell r="CF591">
            <v>3.72189813160132</v>
          </cell>
          <cell r="CG591">
            <v>3.50812928776065</v>
          </cell>
          <cell r="CH591">
            <v>3.87949383354145</v>
          </cell>
          <cell r="CI591">
            <v>4.11174958613916</v>
          </cell>
          <cell r="CJ591">
            <v>4.16464519241957</v>
          </cell>
          <cell r="CK591">
            <v>4.08789190782994</v>
          </cell>
          <cell r="CL591">
            <v>3.80733650956458</v>
          </cell>
          <cell r="CM591">
            <v>4.94381699511067</v>
          </cell>
          <cell r="CN591">
            <v>4.91251410048556</v>
          </cell>
          <cell r="CO591">
            <v>5.0384639689526</v>
          </cell>
          <cell r="CP591">
            <v>4.8770693960346</v>
          </cell>
          <cell r="CQ591">
            <v>4.85830555520906</v>
          </cell>
          <cell r="CR591">
            <v>4.90134629224724</v>
          </cell>
          <cell r="CS591">
            <v>5.03447326699025</v>
          </cell>
          <cell r="CT591">
            <v>5.09310862854001</v>
          </cell>
          <cell r="CU591">
            <v>4.78182403466516</v>
          </cell>
          <cell r="CV591">
            <v>4.97050451076267</v>
          </cell>
          <cell r="CW591">
            <v>4.83822501293685</v>
          </cell>
          <cell r="CX591">
            <v>4.84605417441545</v>
          </cell>
          <cell r="CY591">
            <v>4.84828716974058</v>
          </cell>
          <cell r="CZ591">
            <v>4.84500534123174</v>
          </cell>
          <cell r="DA591">
            <v>4.93963678873333</v>
          </cell>
        </row>
        <row r="592">
          <cell r="A592">
            <v>8773.93752756014</v>
          </cell>
          <cell r="B592">
            <v>8170.34760645811</v>
          </cell>
          <cell r="C592">
            <v>7958.01514967583</v>
          </cell>
          <cell r="D592">
            <v>7815.59263130714</v>
          </cell>
          <cell r="E592">
            <v>7410.38246555937</v>
          </cell>
          <cell r="F592">
            <v>6936.20688811876</v>
          </cell>
          <cell r="G592">
            <v>6904.10823759717</v>
          </cell>
          <cell r="H592">
            <v>7192.46280628285</v>
          </cell>
          <cell r="I592">
            <v>8550.92835949287</v>
          </cell>
          <cell r="J592">
            <v>7945.41909652014</v>
          </cell>
          <cell r="K592">
            <v>9530.93414787767</v>
          </cell>
          <cell r="L592">
            <v>8064.03999172672</v>
          </cell>
          <cell r="M592">
            <v>7861.67541590216</v>
          </cell>
          <cell r="N592">
            <v>8330.38899305216</v>
          </cell>
          <cell r="O592">
            <v>9423.6193497881</v>
          </cell>
        </row>
        <row r="592">
          <cell r="Z592">
            <v>7219.6971655352</v>
          </cell>
          <cell r="AA592">
            <v>6723.02888759982</v>
          </cell>
          <cell r="AB592">
            <v>6548.30960887611</v>
          </cell>
          <cell r="AC592">
            <v>6431.11622233273</v>
          </cell>
          <cell r="AD592">
            <v>6097.68614308886</v>
          </cell>
          <cell r="AE592">
            <v>5707.50738222343</v>
          </cell>
          <cell r="AF592">
            <v>5681.09477836567</v>
          </cell>
          <cell r="AG592">
            <v>5918.36939488418</v>
          </cell>
          <cell r="AH592">
            <v>7036.19247866842</v>
          </cell>
          <cell r="AI592">
            <v>6537.94485656514</v>
          </cell>
          <cell r="AJ592">
            <v>7842.5972416822</v>
          </cell>
          <cell r="AK592">
            <v>6635.55290747799</v>
          </cell>
          <cell r="AL592">
            <v>6469.03577079949</v>
          </cell>
          <cell r="AM592">
            <v>6854.72008571149</v>
          </cell>
          <cell r="AN592">
            <v>7754.29249353992</v>
          </cell>
        </row>
        <row r="592"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2">
          <cell r="BX592">
            <v>3.96002382043217</v>
          </cell>
          <cell r="BY592">
            <v>3.78748550501351</v>
          </cell>
          <cell r="BZ592">
            <v>3.6640568319788</v>
          </cell>
          <cell r="CA592">
            <v>3.61507830840652</v>
          </cell>
          <cell r="CB592">
            <v>3.34072925454731</v>
          </cell>
          <cell r="CC592">
            <v>3.15548523604057</v>
          </cell>
          <cell r="CD592">
            <v>3.15418184900961</v>
          </cell>
          <cell r="CE592">
            <v>3.27433892707134</v>
          </cell>
          <cell r="CF592">
            <v>3.94104903601673</v>
          </cell>
          <cell r="CG592">
            <v>3.76890305912483</v>
          </cell>
          <cell r="CH592">
            <v>4.37767514417619</v>
          </cell>
          <cell r="CI592">
            <v>3.70328662079824</v>
          </cell>
          <cell r="CJ592">
            <v>3.67824156929392</v>
          </cell>
          <cell r="CK592">
            <v>3.79618481818888</v>
          </cell>
          <cell r="CL592">
            <v>4.36902510846029</v>
          </cell>
          <cell r="CM592">
            <v>4.99491748819439</v>
          </cell>
          <cell r="CN592">
            <v>4.86318883647719</v>
          </cell>
          <cell r="CO592">
            <v>4.89636899578453</v>
          </cell>
          <cell r="CP592">
            <v>4.87389068684053</v>
          </cell>
          <cell r="CQ592">
            <v>5.00070139188335</v>
          </cell>
          <cell r="CR592">
            <v>4.95549982235394</v>
          </cell>
          <cell r="CS592">
            <v>4.93460554066858</v>
          </cell>
          <cell r="CT592">
            <v>4.95205628741019</v>
          </cell>
          <cell r="CU592">
            <v>4.89139807483047</v>
          </cell>
          <cell r="CV592">
            <v>4.75262361706351</v>
          </cell>
          <cell r="CW592">
            <v>4.90821430960111</v>
          </cell>
          <cell r="CX592">
            <v>4.9090440109846</v>
          </cell>
          <cell r="CY592">
            <v>4.81843982770971</v>
          </cell>
          <cell r="CZ592">
            <v>4.94708659582762</v>
          </cell>
          <cell r="DA592">
            <v>4.86255776545295</v>
          </cell>
        </row>
        <row r="593">
          <cell r="A593">
            <v>9632.57788606798</v>
          </cell>
          <cell r="B593">
            <v>7742.86019362235</v>
          </cell>
          <cell r="C593">
            <v>8481.99189940501</v>
          </cell>
          <cell r="D593">
            <v>7607.78180588641</v>
          </cell>
          <cell r="E593">
            <v>7916.76857409503</v>
          </cell>
          <cell r="F593">
            <v>7363.20612576952</v>
          </cell>
          <cell r="G593">
            <v>7238.85411503283</v>
          </cell>
          <cell r="H593">
            <v>7496.25419083287</v>
          </cell>
          <cell r="I593">
            <v>6933.88770793727</v>
          </cell>
          <cell r="J593">
            <v>7789.41900811334</v>
          </cell>
          <cell r="K593">
            <v>8086.6891714882</v>
          </cell>
          <cell r="L593">
            <v>8530.34488112047</v>
          </cell>
          <cell r="M593">
            <v>7766.08429045368</v>
          </cell>
          <cell r="N593">
            <v>9371.53537310741</v>
          </cell>
          <cell r="O593">
            <v>8538.57750918941</v>
          </cell>
        </row>
        <row r="593">
          <cell r="Z593">
            <v>7926.23551767879</v>
          </cell>
          <cell r="AA593">
            <v>6371.26781646639</v>
          </cell>
          <cell r="AB593">
            <v>6979.46762008184</v>
          </cell>
          <cell r="AC593">
            <v>6260.11760027225</v>
          </cell>
          <cell r="AD593">
            <v>6514.36956954105</v>
          </cell>
          <cell r="AE593">
            <v>6058.86675491892</v>
          </cell>
          <cell r="AF593">
            <v>5956.54281465559</v>
          </cell>
          <cell r="AG593">
            <v>6168.34630559962</v>
          </cell>
          <cell r="AH593">
            <v>5705.59902824553</v>
          </cell>
          <cell r="AI593">
            <v>6409.57906953326</v>
          </cell>
          <cell r="AJ593">
            <v>6654.18994682458</v>
          </cell>
          <cell r="AK593">
            <v>7019.25521646484</v>
          </cell>
          <cell r="AL593">
            <v>6390.37793043046</v>
          </cell>
          <cell r="AM593">
            <v>7711.43482129982</v>
          </cell>
          <cell r="AN593">
            <v>7026.02949327586</v>
          </cell>
        </row>
        <row r="593"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3">
          <cell r="BX593">
            <v>4.3410110121308</v>
          </cell>
          <cell r="BY593">
            <v>3.52096289964931</v>
          </cell>
          <cell r="BZ593">
            <v>3.87866112107307</v>
          </cell>
          <cell r="CA593">
            <v>3.54067206921396</v>
          </cell>
          <cell r="CB593">
            <v>3.66512968945254</v>
          </cell>
          <cell r="CC593">
            <v>3.28127051377171</v>
          </cell>
          <cell r="CD593">
            <v>3.41026784402959</v>
          </cell>
          <cell r="CE593">
            <v>3.46159514746644</v>
          </cell>
          <cell r="CF593">
            <v>3.20664409480402</v>
          </cell>
          <cell r="CG593">
            <v>3.67235684900492</v>
          </cell>
          <cell r="CH593">
            <v>3.815865139655</v>
          </cell>
          <cell r="CI593">
            <v>3.9077507615849</v>
          </cell>
          <cell r="CJ593">
            <v>3.56447029775667</v>
          </cell>
          <cell r="CK593">
            <v>4.39054449192311</v>
          </cell>
          <cell r="CL593">
            <v>3.94991874924791</v>
          </cell>
          <cell r="CM593">
            <v>5.00245534654978</v>
          </cell>
          <cell r="CN593">
            <v>4.95760073644345</v>
          </cell>
          <cell r="CO593">
            <v>4.93000767512898</v>
          </cell>
          <cell r="CP593">
            <v>4.84399763343267</v>
          </cell>
          <cell r="CQ593">
            <v>4.8695651652158</v>
          </cell>
          <cell r="CR593">
            <v>5.05890473684311</v>
          </cell>
          <cell r="CS593">
            <v>4.78534124854401</v>
          </cell>
          <cell r="CT593">
            <v>4.88202062907902</v>
          </cell>
          <cell r="CU593">
            <v>4.87480920782764</v>
          </cell>
          <cell r="CV593">
            <v>4.78180398133674</v>
          </cell>
          <cell r="CW593">
            <v>4.77759478423515</v>
          </cell>
          <cell r="CX593">
            <v>4.92120336807077</v>
          </cell>
          <cell r="CY593">
            <v>4.91177742508447</v>
          </cell>
          <cell r="CZ593">
            <v>4.81198145864562</v>
          </cell>
          <cell r="DA593">
            <v>4.87336502191441</v>
          </cell>
        </row>
        <row r="594">
          <cell r="A594">
            <v>8312.21468684322</v>
          </cell>
          <cell r="B594">
            <v>7452.69617871564</v>
          </cell>
          <cell r="C594">
            <v>7433.26831882437</v>
          </cell>
          <cell r="D594">
            <v>5835.73668333312</v>
          </cell>
          <cell r="E594">
            <v>7054.93012242879</v>
          </cell>
          <cell r="F594">
            <v>8355.42164857825</v>
          </cell>
          <cell r="G594">
            <v>8076.75260062572</v>
          </cell>
          <cell r="H594">
            <v>7461.03820976782</v>
          </cell>
          <cell r="I594">
            <v>9292.70886972425</v>
          </cell>
          <cell r="J594">
            <v>7546.96230450656</v>
          </cell>
          <cell r="K594">
            <v>7092.09875681287</v>
          </cell>
          <cell r="L594">
            <v>8012.11416374112</v>
          </cell>
          <cell r="M594">
            <v>8481.87121434617</v>
          </cell>
          <cell r="N594">
            <v>8785.73501620077</v>
          </cell>
          <cell r="O594">
            <v>8660.69313208934</v>
          </cell>
        </row>
        <row r="594">
          <cell r="Z594">
            <v>6839.76522803099</v>
          </cell>
          <cell r="AA594">
            <v>6132.5042842003</v>
          </cell>
          <cell r="AB594">
            <v>6116.51793091834</v>
          </cell>
          <cell r="AC594">
            <v>4801.97761371411</v>
          </cell>
          <cell r="AD594">
            <v>5805.19964359854</v>
          </cell>
          <cell r="AE594">
            <v>6875.31838511582</v>
          </cell>
          <cell r="AF594">
            <v>6646.01356851488</v>
          </cell>
          <cell r="AG594">
            <v>6139.36858403752</v>
          </cell>
          <cell r="AH594">
            <v>7646.57186994453</v>
          </cell>
          <cell r="AI594">
            <v>6210.07183913683</v>
          </cell>
          <cell r="AJ594">
            <v>5835.78411989173</v>
          </cell>
          <cell r="AK594">
            <v>6592.82536902126</v>
          </cell>
          <cell r="AL594">
            <v>6979.36831351914</v>
          </cell>
          <cell r="AM594">
            <v>7229.40481333092</v>
          </cell>
          <cell r="AN594">
            <v>7126.51320583352</v>
          </cell>
        </row>
        <row r="594"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4">
          <cell r="BX594">
            <v>3.83060874241478</v>
          </cell>
          <cell r="BY594">
            <v>3.4115958147654</v>
          </cell>
          <cell r="BZ594">
            <v>3.47258305737933</v>
          </cell>
          <cell r="CA594">
            <v>2.69378279331719</v>
          </cell>
          <cell r="CB594">
            <v>3.24129101286645</v>
          </cell>
          <cell r="CC594">
            <v>3.76292948863886</v>
          </cell>
          <cell r="CD594">
            <v>3.61281020229345</v>
          </cell>
          <cell r="CE594">
            <v>3.56980653654718</v>
          </cell>
          <cell r="CF594">
            <v>4.3131554681948</v>
          </cell>
          <cell r="CG594">
            <v>3.39892658084172</v>
          </cell>
          <cell r="CH594">
            <v>3.30343327535703</v>
          </cell>
          <cell r="CI594">
            <v>3.60337748613599</v>
          </cell>
          <cell r="CJ594">
            <v>3.86709109046688</v>
          </cell>
          <cell r="CK594">
            <v>4.07628470024004</v>
          </cell>
          <cell r="CL594">
            <v>3.94056946886202</v>
          </cell>
          <cell r="CM594">
            <v>4.89193339143019</v>
          </cell>
          <cell r="CN594">
            <v>4.92478667251036</v>
          </cell>
          <cell r="CO594">
            <v>4.82568252378261</v>
          </cell>
          <cell r="CP594">
            <v>4.88387671192702</v>
          </cell>
          <cell r="CQ594">
            <v>4.90688941371509</v>
          </cell>
          <cell r="CR594">
            <v>5.00580432963635</v>
          </cell>
          <cell r="CS594">
            <v>5.03991500592441</v>
          </cell>
          <cell r="CT594">
            <v>4.71179256614327</v>
          </cell>
          <cell r="CU594">
            <v>4.85711960232652</v>
          </cell>
          <cell r="CV594">
            <v>5.00566724376746</v>
          </cell>
          <cell r="CW594">
            <v>4.83994932266673</v>
          </cell>
          <cell r="CX594">
            <v>5.01266806685899</v>
          </cell>
          <cell r="CY594">
            <v>4.94468751214018</v>
          </cell>
          <cell r="CZ594">
            <v>4.85898066160772</v>
          </cell>
          <cell r="DA594">
            <v>4.95478987717245</v>
          </cell>
        </row>
        <row r="595">
          <cell r="A595">
            <v>8075.13368082743</v>
          </cell>
          <cell r="B595">
            <v>7301.98521078138</v>
          </cell>
          <cell r="C595">
            <v>7435.51871598295</v>
          </cell>
          <cell r="D595">
            <v>7649.41509976362</v>
          </cell>
          <cell r="E595">
            <v>8288.01216522379</v>
          </cell>
          <cell r="F595">
            <v>7774.28696649835</v>
          </cell>
          <cell r="G595">
            <v>8952.61775699069</v>
          </cell>
          <cell r="H595">
            <v>9665.90786222457</v>
          </cell>
          <cell r="I595">
            <v>7908.36457495628</v>
          </cell>
          <cell r="J595">
            <v>9957.60264473749</v>
          </cell>
          <cell r="K595">
            <v>9004.87475005922</v>
          </cell>
          <cell r="L595">
            <v>8987.67490178541</v>
          </cell>
          <cell r="M595">
            <v>8899.0396689493</v>
          </cell>
          <cell r="N595">
            <v>10938.9321433342</v>
          </cell>
          <cell r="O595">
            <v>9863.99003497814</v>
          </cell>
        </row>
        <row r="595">
          <cell r="Z595">
            <v>6644.68142879515</v>
          </cell>
          <cell r="AA595">
            <v>6008.49068772868</v>
          </cell>
          <cell r="AB595">
            <v>6118.36968629454</v>
          </cell>
          <cell r="AC595">
            <v>6294.37585351978</v>
          </cell>
          <cell r="AD595">
            <v>6819.85001024129</v>
          </cell>
          <cell r="AE595">
            <v>6397.12756100436</v>
          </cell>
          <cell r="AF595">
            <v>7366.72546860948</v>
          </cell>
          <cell r="AG595">
            <v>7953.6613266305</v>
          </cell>
          <cell r="AH595">
            <v>6507.45427882117</v>
          </cell>
          <cell r="AI595">
            <v>8193.68446195542</v>
          </cell>
          <cell r="AJ595">
            <v>7409.72550862016</v>
          </cell>
          <cell r="AK595">
            <v>7395.57249061199</v>
          </cell>
          <cell r="AL595">
            <v>7322.638356164</v>
          </cell>
          <cell r="AM595">
            <v>9001.17844937213</v>
          </cell>
          <cell r="AN595">
            <v>8116.65465735344</v>
          </cell>
        </row>
        <row r="595"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5">
          <cell r="BX595">
            <v>3.72954984694383</v>
          </cell>
          <cell r="BY595">
            <v>3.41529311919</v>
          </cell>
          <cell r="BZ595">
            <v>3.42489336536613</v>
          </cell>
          <cell r="CA595">
            <v>3.63714982464995</v>
          </cell>
          <cell r="CB595">
            <v>3.76382759391849</v>
          </cell>
          <cell r="CC595">
            <v>3.56091610777723</v>
          </cell>
          <cell r="CD595">
            <v>4.13423702641885</v>
          </cell>
          <cell r="CE595">
            <v>4.33442405833039</v>
          </cell>
          <cell r="CF595">
            <v>3.55375220855698</v>
          </cell>
          <cell r="CG595">
            <v>4.48449327225213</v>
          </cell>
          <cell r="CH595">
            <v>4.08542731598865</v>
          </cell>
          <cell r="CI595">
            <v>4.08488825397089</v>
          </cell>
          <cell r="CJ595">
            <v>4.15404636407608</v>
          </cell>
          <cell r="CK595">
            <v>5.01196911807266</v>
          </cell>
          <cell r="CL595">
            <v>4.50106468799394</v>
          </cell>
          <cell r="CM595">
            <v>4.88118067899025</v>
          </cell>
          <cell r="CN595">
            <v>4.81997232684043</v>
          </cell>
          <cell r="CO595">
            <v>4.89435871034414</v>
          </cell>
          <cell r="CP595">
            <v>4.74131289154927</v>
          </cell>
          <cell r="CQ595">
            <v>4.96423391076509</v>
          </cell>
          <cell r="CR595">
            <v>4.92187300935999</v>
          </cell>
          <cell r="CS595">
            <v>4.88187043318182</v>
          </cell>
          <cell r="CT595">
            <v>5.02739294919529</v>
          </cell>
          <cell r="CU595">
            <v>5.01685002596831</v>
          </cell>
          <cell r="CV595">
            <v>5.00579423757862</v>
          </cell>
          <cell r="CW595">
            <v>4.96903169770955</v>
          </cell>
          <cell r="CX595">
            <v>4.96019503601757</v>
          </cell>
          <cell r="CY595">
            <v>4.82951347560659</v>
          </cell>
          <cell r="CZ595">
            <v>4.92037406736364</v>
          </cell>
          <cell r="DA595">
            <v>4.94047776728517</v>
          </cell>
        </row>
        <row r="596">
          <cell r="A596">
            <v>10166.3943543777</v>
          </cell>
          <cell r="B596">
            <v>8001.55538012292</v>
          </cell>
          <cell r="C596">
            <v>7488.76286122639</v>
          </cell>
          <cell r="D596">
            <v>7852.93628488803</v>
          </cell>
          <cell r="E596">
            <v>7420.24331875463</v>
          </cell>
          <cell r="F596">
            <v>7438.07517511025</v>
          </cell>
          <cell r="G596">
            <v>8068.21206496241</v>
          </cell>
          <cell r="H596">
            <v>8224.42422535913</v>
          </cell>
          <cell r="I596">
            <v>7881.17631624292</v>
          </cell>
          <cell r="J596">
            <v>8229.07159193849</v>
          </cell>
          <cell r="K596">
            <v>8986.11411861153</v>
          </cell>
          <cell r="L596">
            <v>9177.48880185728</v>
          </cell>
          <cell r="M596">
            <v>8008.14569786427</v>
          </cell>
          <cell r="N596">
            <v>8228.1768011362</v>
          </cell>
          <cell r="O596">
            <v>8876.01880314666</v>
          </cell>
        </row>
        <row r="596">
          <cell r="Z596">
            <v>8365.49021160223</v>
          </cell>
          <cell r="AA596">
            <v>6584.13699850114</v>
          </cell>
          <cell r="AB596">
            <v>6162.18201152343</v>
          </cell>
          <cell r="AC596">
            <v>6461.84471442215</v>
          </cell>
          <cell r="AD596">
            <v>6105.80021657524</v>
          </cell>
          <cell r="AE596">
            <v>6120.47328694786</v>
          </cell>
          <cell r="AF596">
            <v>6638.9859277405</v>
          </cell>
          <cell r="AG596">
            <v>6767.52621972408</v>
          </cell>
          <cell r="AH596">
            <v>6485.08222593703</v>
          </cell>
          <cell r="AI596">
            <v>6771.35033850938</v>
          </cell>
          <cell r="AJ596">
            <v>7394.28818902891</v>
          </cell>
          <cell r="AK596">
            <v>7551.7622140997</v>
          </cell>
          <cell r="AL596">
            <v>6589.55988852831</v>
          </cell>
          <cell r="AM596">
            <v>6770.61405350635</v>
          </cell>
          <cell r="AN596">
            <v>7303.69547230354</v>
          </cell>
        </row>
        <row r="596"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6">
          <cell r="BX596">
            <v>4.6580100388567</v>
          </cell>
          <cell r="BY596">
            <v>3.62798283018457</v>
          </cell>
          <cell r="BZ596">
            <v>3.40958189925148</v>
          </cell>
          <cell r="CA596">
            <v>3.59788458584015</v>
          </cell>
          <cell r="CB596">
            <v>3.35601847385869</v>
          </cell>
          <cell r="CC596">
            <v>3.33922424227677</v>
          </cell>
          <cell r="CD596">
            <v>3.7505248615301</v>
          </cell>
          <cell r="CE596">
            <v>3.67724327880708</v>
          </cell>
          <cell r="CF596">
            <v>3.76477959699213</v>
          </cell>
          <cell r="CG596">
            <v>3.85049253716547</v>
          </cell>
          <cell r="CH596">
            <v>4.0524789293008</v>
          </cell>
          <cell r="CI596">
            <v>4.20295101227278</v>
          </cell>
          <cell r="CJ596">
            <v>3.76218054370741</v>
          </cell>
          <cell r="CK596">
            <v>3.74558094270922</v>
          </cell>
          <cell r="CL596">
            <v>4.03980556561791</v>
          </cell>
          <cell r="CM596">
            <v>4.92037395228309</v>
          </cell>
          <cell r="CN596">
            <v>4.9721104942013</v>
          </cell>
          <cell r="CO596">
            <v>4.95154272324013</v>
          </cell>
          <cell r="CP596">
            <v>4.92058144910386</v>
          </cell>
          <cell r="CQ596">
            <v>4.98454341111097</v>
          </cell>
          <cell r="CR596">
            <v>5.02165136199646</v>
          </cell>
          <cell r="CS596">
            <v>4.84972189581333</v>
          </cell>
          <cell r="CT596">
            <v>5.04213790589518</v>
          </cell>
          <cell r="CU596">
            <v>4.71935955517987</v>
          </cell>
          <cell r="CV596">
            <v>4.81799265521916</v>
          </cell>
          <cell r="CW596">
            <v>4.99899546894226</v>
          </cell>
          <cell r="CX596">
            <v>4.92267443286139</v>
          </cell>
          <cell r="CY596">
            <v>4.79870344497164</v>
          </cell>
          <cell r="CZ596">
            <v>4.95240333277537</v>
          </cell>
          <cell r="DA596">
            <v>4.95323952022747</v>
          </cell>
        </row>
        <row r="597">
          <cell r="A597">
            <v>7872.38580030257</v>
          </cell>
          <cell r="B597">
            <v>7717.29803482224</v>
          </cell>
          <cell r="C597">
            <v>7338.19802744677</v>
          </cell>
          <cell r="D597">
            <v>7262.55435818996</v>
          </cell>
          <cell r="E597">
            <v>7050.42185964351</v>
          </cell>
          <cell r="F597">
            <v>7742.27889865572</v>
          </cell>
          <cell r="G597">
            <v>8248.92982150551</v>
          </cell>
          <cell r="H597">
            <v>7862.98886230351</v>
          </cell>
          <cell r="I597">
            <v>8320.14710605535</v>
          </cell>
          <cell r="J597">
            <v>7091.82631416418</v>
          </cell>
          <cell r="K597">
            <v>9186.47489726818</v>
          </cell>
          <cell r="L597">
            <v>7891.45713320168</v>
          </cell>
          <cell r="M597">
            <v>8372.68541143896</v>
          </cell>
          <cell r="N597">
            <v>10271.5952323384</v>
          </cell>
          <cell r="O597">
            <v>8526.73779133885</v>
          </cell>
        </row>
        <row r="597">
          <cell r="Z597">
            <v>6477.84888710612</v>
          </cell>
          <cell r="AA597">
            <v>6350.23381151087</v>
          </cell>
          <cell r="AB597">
            <v>6038.28866258477</v>
          </cell>
          <cell r="AC597">
            <v>5976.04472902489</v>
          </cell>
          <cell r="AD597">
            <v>5801.4899873638</v>
          </cell>
          <cell r="AE597">
            <v>6370.78949375099</v>
          </cell>
          <cell r="AF597">
            <v>6787.69082455311</v>
          </cell>
          <cell r="AG597">
            <v>6470.1165495526</v>
          </cell>
          <cell r="AH597">
            <v>6846.29247583983</v>
          </cell>
          <cell r="AI597">
            <v>5835.55993851224</v>
          </cell>
          <cell r="AJ597">
            <v>7559.15648689496</v>
          </cell>
          <cell r="AK597">
            <v>6493.54186960596</v>
          </cell>
          <cell r="AL597">
            <v>6889.52399569834</v>
          </cell>
          <cell r="AM597">
            <v>8452.055505467</v>
          </cell>
          <cell r="AN597">
            <v>7016.28709687311</v>
          </cell>
        </row>
        <row r="597"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7">
          <cell r="BX597">
            <v>3.58889110386672</v>
          </cell>
          <cell r="BY597">
            <v>3.7228158170451</v>
          </cell>
          <cell r="BZ597">
            <v>3.34718259268689</v>
          </cell>
          <cell r="CA597">
            <v>3.31092988583327</v>
          </cell>
          <cell r="CB597">
            <v>3.17658191687343</v>
          </cell>
          <cell r="CC597">
            <v>3.52703427231514</v>
          </cell>
          <cell r="CD597">
            <v>3.88238650625244</v>
          </cell>
          <cell r="CE597">
            <v>3.60868163475623</v>
          </cell>
          <cell r="CF597">
            <v>3.7785676432122</v>
          </cell>
          <cell r="CG597">
            <v>3.23354574525809</v>
          </cell>
          <cell r="CH597">
            <v>4.25853723556438</v>
          </cell>
          <cell r="CI597">
            <v>3.67843504905271</v>
          </cell>
          <cell r="CJ597">
            <v>3.82968722458669</v>
          </cell>
          <cell r="CK597">
            <v>4.74589929912044</v>
          </cell>
          <cell r="CL597">
            <v>3.81075889280984</v>
          </cell>
          <cell r="CM597">
            <v>4.94512947980773</v>
          </cell>
          <cell r="CN597">
            <v>4.67331764676546</v>
          </cell>
          <cell r="CO597">
            <v>4.94244223364627</v>
          </cell>
          <cell r="CP597">
            <v>4.94505345916715</v>
          </cell>
          <cell r="CQ597">
            <v>5.00364653958286</v>
          </cell>
          <cell r="CR597">
            <v>4.94869526165441</v>
          </cell>
          <cell r="CS597">
            <v>4.78994381110816</v>
          </cell>
          <cell r="CT597">
            <v>4.91213925339813</v>
          </cell>
          <cell r="CU597">
            <v>4.96404126069499</v>
          </cell>
          <cell r="CV597">
            <v>4.94436655842103</v>
          </cell>
          <cell r="CW597">
            <v>4.86317639760411</v>
          </cell>
          <cell r="CX597">
            <v>4.8364387118198</v>
          </cell>
          <cell r="CY597">
            <v>4.92870751590681</v>
          </cell>
          <cell r="CZ597">
            <v>4.87922625278329</v>
          </cell>
          <cell r="DA597">
            <v>5.04432448121142</v>
          </cell>
        </row>
        <row r="598">
          <cell r="A598">
            <v>8327.76897707355</v>
          </cell>
          <cell r="B598">
            <v>6389.19011676538</v>
          </cell>
          <cell r="C598">
            <v>7537.6292415366</v>
          </cell>
          <cell r="D598">
            <v>7193.59005898385</v>
          </cell>
          <cell r="E598">
            <v>7770.66335617091</v>
          </cell>
          <cell r="F598">
            <v>7509.50771227893</v>
          </cell>
          <cell r="G598">
            <v>8076.57650097673</v>
          </cell>
          <cell r="H598">
            <v>8052.27682945413</v>
          </cell>
          <cell r="I598">
            <v>7900.8057046243</v>
          </cell>
          <cell r="J598">
            <v>6792.3102942536</v>
          </cell>
          <cell r="K598">
            <v>7836.25675428661</v>
          </cell>
          <cell r="L598">
            <v>9158.34408830542</v>
          </cell>
          <cell r="M598">
            <v>8572.77671015599</v>
          </cell>
          <cell r="N598">
            <v>8751.54757645722</v>
          </cell>
          <cell r="O598">
            <v>8920.13382752008</v>
          </cell>
        </row>
        <row r="598">
          <cell r="Z598">
            <v>6852.5641868491</v>
          </cell>
          <cell r="AA598">
            <v>5257.39072465266</v>
          </cell>
          <cell r="AB598">
            <v>6202.39206160726</v>
          </cell>
          <cell r="AC598">
            <v>5919.29696282099</v>
          </cell>
          <cell r="AD598">
            <v>6394.14584736349</v>
          </cell>
          <cell r="AE598">
            <v>6179.25206038952</v>
          </cell>
          <cell r="AF598">
            <v>6645.86866366085</v>
          </cell>
          <cell r="AG598">
            <v>6625.8735053794</v>
          </cell>
          <cell r="AH598">
            <v>6501.23440837656</v>
          </cell>
          <cell r="AI598">
            <v>5589.10104212868</v>
          </cell>
          <cell r="AJ598">
            <v>6448.11984352727</v>
          </cell>
          <cell r="AK598">
            <v>7536.0088498056</v>
          </cell>
          <cell r="AL598">
            <v>7054.17055007122</v>
          </cell>
          <cell r="AM598">
            <v>7201.27343434194</v>
          </cell>
          <cell r="AN598">
            <v>7339.99583521652</v>
          </cell>
        </row>
        <row r="598"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8">
          <cell r="BX598">
            <v>3.81905467977338</v>
          </cell>
          <cell r="BY598">
            <v>2.98462759222264</v>
          </cell>
          <cell r="BZ598">
            <v>3.55558468396529</v>
          </cell>
          <cell r="CA598">
            <v>3.24368110076178</v>
          </cell>
          <cell r="CB598">
            <v>3.53660690326078</v>
          </cell>
          <cell r="CC598">
            <v>3.40820301245928</v>
          </cell>
          <cell r="CD598">
            <v>3.70617385935653</v>
          </cell>
          <cell r="CE598">
            <v>3.72712880948699</v>
          </cell>
          <cell r="CF598">
            <v>3.47598832763407</v>
          </cell>
          <cell r="CG598">
            <v>3.21806980805354</v>
          </cell>
          <cell r="CH598">
            <v>3.63945181578372</v>
          </cell>
          <cell r="CI598">
            <v>4.29184258089588</v>
          </cell>
          <cell r="CJ598">
            <v>3.99054159093002</v>
          </cell>
          <cell r="CK598">
            <v>4.06784434121531</v>
          </cell>
          <cell r="CL598">
            <v>4.1834663034561</v>
          </cell>
          <cell r="CM598">
            <v>4.91591507096067</v>
          </cell>
          <cell r="CN598">
            <v>4.82599914376633</v>
          </cell>
          <cell r="CO598">
            <v>4.77920130546761</v>
          </cell>
          <cell r="CP598">
            <v>4.99964436982588</v>
          </cell>
          <cell r="CQ598">
            <v>4.95339410915132</v>
          </cell>
          <cell r="CR598">
            <v>4.96726798192735</v>
          </cell>
          <cell r="CS598">
            <v>4.91284544207993</v>
          </cell>
          <cell r="CT598">
            <v>4.87052608719163</v>
          </cell>
          <cell r="CU598">
            <v>5.124183236531</v>
          </cell>
          <cell r="CV598">
            <v>4.75831989615383</v>
          </cell>
          <cell r="CW598">
            <v>4.85405018593005</v>
          </cell>
          <cell r="CX598">
            <v>4.81066096888361</v>
          </cell>
          <cell r="CY598">
            <v>4.84307561200614</v>
          </cell>
          <cell r="CZ598">
            <v>4.85011583618676</v>
          </cell>
          <cell r="DA598">
            <v>4.80691755879975</v>
          </cell>
        </row>
        <row r="599">
          <cell r="A599">
            <v>9392.40806784185</v>
          </cell>
          <cell r="B599">
            <v>7412.19018994404</v>
          </cell>
          <cell r="C599">
            <v>6621.54674067201</v>
          </cell>
          <cell r="D599">
            <v>7204.04840391751</v>
          </cell>
          <cell r="E599">
            <v>6597.22912915324</v>
          </cell>
          <cell r="F599">
            <v>7605.12776315202</v>
          </cell>
          <cell r="G599">
            <v>7827.45466042523</v>
          </cell>
          <cell r="H599">
            <v>8805.19326981342</v>
          </cell>
          <cell r="I599">
            <v>8635.25728252833</v>
          </cell>
          <cell r="J599">
            <v>7674.01048764676</v>
          </cell>
          <cell r="K599">
            <v>8843.25689718227</v>
          </cell>
          <cell r="L599">
            <v>8905.42022626883</v>
          </cell>
          <cell r="M599">
            <v>8270.46622558959</v>
          </cell>
          <cell r="N599">
            <v>10345.0835733037</v>
          </cell>
          <cell r="O599">
            <v>8543.64140724258</v>
          </cell>
        </row>
        <row r="599">
          <cell r="Z599">
            <v>7728.61006725272</v>
          </cell>
          <cell r="AA599">
            <v>6099.17364201109</v>
          </cell>
          <cell r="AB599">
            <v>5448.5870323244</v>
          </cell>
          <cell r="AC599">
            <v>5927.90268665213</v>
          </cell>
          <cell r="AD599">
            <v>5428.57711198895</v>
          </cell>
          <cell r="AE599">
            <v>6257.93370225081</v>
          </cell>
          <cell r="AF599">
            <v>6440.87697772133</v>
          </cell>
          <cell r="AG599">
            <v>7245.41617630361</v>
          </cell>
          <cell r="AH599">
            <v>7105.5831353376</v>
          </cell>
          <cell r="AI599">
            <v>6314.61434412076</v>
          </cell>
          <cell r="AJ599">
            <v>7276.73710396712</v>
          </cell>
          <cell r="AK599">
            <v>7327.88864332978</v>
          </cell>
          <cell r="AL599">
            <v>6805.41220848515</v>
          </cell>
          <cell r="AM599">
            <v>8512.52591174702</v>
          </cell>
          <cell r="AN599">
            <v>7030.19635795961</v>
          </cell>
        </row>
        <row r="599"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599">
          <cell r="BX599">
            <v>4.29101227909845</v>
          </cell>
          <cell r="BY599">
            <v>3.36900771147523</v>
          </cell>
          <cell r="BZ599">
            <v>3.01970639887453</v>
          </cell>
          <cell r="CA599">
            <v>3.31433135272895</v>
          </cell>
          <cell r="CB599">
            <v>3.12635344828515</v>
          </cell>
          <cell r="CC599">
            <v>3.54781236241617</v>
          </cell>
          <cell r="CD599">
            <v>3.66617077865987</v>
          </cell>
          <cell r="CE599">
            <v>3.94072584669716</v>
          </cell>
          <cell r="CF599">
            <v>3.92988643528036</v>
          </cell>
          <cell r="CG599">
            <v>3.55756190529045</v>
          </cell>
          <cell r="CH599">
            <v>4.06974285961926</v>
          </cell>
          <cell r="CI599">
            <v>4.15087478575439</v>
          </cell>
          <cell r="CJ599">
            <v>3.96362543242462</v>
          </cell>
          <cell r="CK599">
            <v>4.82669959450801</v>
          </cell>
          <cell r="CL599">
            <v>3.94792597800974</v>
          </cell>
          <cell r="CM599">
            <v>4.934563869695</v>
          </cell>
          <cell r="CN599">
            <v>4.95993663526406</v>
          </cell>
          <cell r="CO599">
            <v>4.94340632273456</v>
          </cell>
          <cell r="CP599">
            <v>4.90018273674617</v>
          </cell>
          <cell r="CQ599">
            <v>4.757240104636</v>
          </cell>
          <cell r="CR599">
            <v>4.83256217927679</v>
          </cell>
          <cell r="CS599">
            <v>4.81326140010786</v>
          </cell>
          <cell r="CT599">
            <v>5.03725862944295</v>
          </cell>
          <cell r="CU599">
            <v>4.95366758717308</v>
          </cell>
          <cell r="CV599">
            <v>4.86296900296701</v>
          </cell>
          <cell r="CW599">
            <v>4.89865495829661</v>
          </cell>
          <cell r="CX599">
            <v>4.8366689621428</v>
          </cell>
          <cell r="CY599">
            <v>4.70401789286845</v>
          </cell>
          <cell r="CZ599">
            <v>4.83187079341824</v>
          </cell>
          <cell r="DA599">
            <v>4.87871658356808</v>
          </cell>
        </row>
        <row r="600">
          <cell r="A600">
            <v>8981.84867451743</v>
          </cell>
          <cell r="B600">
            <v>7576.95679266434</v>
          </cell>
          <cell r="C600">
            <v>8508.45513467132</v>
          </cell>
          <cell r="D600">
            <v>8058.50591618268</v>
          </cell>
          <cell r="E600">
            <v>6331.33043491147</v>
          </cell>
          <cell r="F600">
            <v>6455.29025762633</v>
          </cell>
          <cell r="G600">
            <v>8281.14060708608</v>
          </cell>
          <cell r="H600">
            <v>9395.54609534413</v>
          </cell>
          <cell r="I600">
            <v>8067.34607407374</v>
          </cell>
          <cell r="J600">
            <v>8362.48366850471</v>
          </cell>
          <cell r="K600">
            <v>7765.81213093701</v>
          </cell>
          <cell r="L600">
            <v>7372.90871193688</v>
          </cell>
          <cell r="M600">
            <v>8900.48608153059</v>
          </cell>
          <cell r="N600">
            <v>7943.27834783994</v>
          </cell>
          <cell r="O600">
            <v>9331.10118371133</v>
          </cell>
        </row>
        <row r="600">
          <cell r="Z600">
            <v>7390.77833788863</v>
          </cell>
          <cell r="AA600">
            <v>6234.7530179638</v>
          </cell>
          <cell r="AB600">
            <v>7001.24308224383</v>
          </cell>
          <cell r="AC600">
            <v>6630.99915388746</v>
          </cell>
          <cell r="AD600">
            <v>5209.78047215572</v>
          </cell>
          <cell r="AE600">
            <v>5311.78169770395</v>
          </cell>
          <cell r="AF600">
            <v>6814.19569954512</v>
          </cell>
          <cell r="AG600">
            <v>7731.19221559745</v>
          </cell>
          <cell r="AH600">
            <v>6638.2733409521</v>
          </cell>
          <cell r="AI600">
            <v>6881.1294186553</v>
          </cell>
          <cell r="AJ600">
            <v>6390.15398202817</v>
          </cell>
          <cell r="AK600">
            <v>6066.85059725092</v>
          </cell>
          <cell r="AL600">
            <v>7323.82854708802</v>
          </cell>
          <cell r="AM600">
            <v>6536.18332622258</v>
          </cell>
          <cell r="AN600">
            <v>7678.16325973961</v>
          </cell>
        </row>
        <row r="600"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0">
          <cell r="BX600">
            <v>4.10118136107957</v>
          </cell>
          <cell r="BY600">
            <v>3.53780507106558</v>
          </cell>
          <cell r="BZ600">
            <v>3.90422312305793</v>
          </cell>
          <cell r="CA600">
            <v>3.84623309629397</v>
          </cell>
          <cell r="CB600">
            <v>2.96098006634241</v>
          </cell>
          <cell r="CC600">
            <v>2.97621949745732</v>
          </cell>
          <cell r="CD600">
            <v>3.78915808462441</v>
          </cell>
          <cell r="CE600">
            <v>4.23870031889562</v>
          </cell>
          <cell r="CF600">
            <v>3.79150243417202</v>
          </cell>
          <cell r="CG600">
            <v>3.7765037861469</v>
          </cell>
          <cell r="CH600">
            <v>3.6292704248323</v>
          </cell>
          <cell r="CI600">
            <v>3.4005377275394</v>
          </cell>
          <cell r="CJ600">
            <v>4.15701529972039</v>
          </cell>
          <cell r="CK600">
            <v>3.60553887327392</v>
          </cell>
          <cell r="CL600">
            <v>4.32493019490842</v>
          </cell>
          <cell r="CM600">
            <v>4.93728659922203</v>
          </cell>
          <cell r="CN600">
            <v>4.82828046616037</v>
          </cell>
          <cell r="CO600">
            <v>4.91301016667685</v>
          </cell>
          <cell r="CP600">
            <v>4.72335412720035</v>
          </cell>
          <cell r="CQ600">
            <v>4.82048876952501</v>
          </cell>
          <cell r="CR600">
            <v>4.88970204700455</v>
          </cell>
          <cell r="CS600">
            <v>4.92695973535049</v>
          </cell>
          <cell r="CT600">
            <v>4.99713283372724</v>
          </cell>
          <cell r="CU600">
            <v>4.7967924496811</v>
          </cell>
          <cell r="CV600">
            <v>4.99202713243238</v>
          </cell>
          <cell r="CW600">
            <v>4.82390925290385</v>
          </cell>
          <cell r="CX600">
            <v>4.88790591882248</v>
          </cell>
          <cell r="CY600">
            <v>4.82684865076194</v>
          </cell>
          <cell r="CZ600">
            <v>4.9666228012213</v>
          </cell>
          <cell r="DA600">
            <v>4.86390826609848</v>
          </cell>
        </row>
        <row r="601">
          <cell r="A601">
            <v>9024.02171680652</v>
          </cell>
          <cell r="B601">
            <v>8004.21590029842</v>
          </cell>
          <cell r="C601">
            <v>7019.85078920922</v>
          </cell>
          <cell r="D601">
            <v>6910.28248914188</v>
          </cell>
          <cell r="E601">
            <v>6221.83350309489</v>
          </cell>
          <cell r="F601">
            <v>7643.11630679091</v>
          </cell>
          <cell r="G601">
            <v>7672.82496532889</v>
          </cell>
          <cell r="H601">
            <v>7643.19854714846</v>
          </cell>
          <cell r="I601">
            <v>7271.26428219664</v>
          </cell>
          <cell r="J601">
            <v>7823.37467880625</v>
          </cell>
          <cell r="K601">
            <v>9033.76664715391</v>
          </cell>
          <cell r="L601">
            <v>9139.0781526297</v>
          </cell>
          <cell r="M601">
            <v>8419.44353327897</v>
          </cell>
          <cell r="N601">
            <v>9729.69347966516</v>
          </cell>
          <cell r="O601">
            <v>8778.53588863795</v>
          </cell>
        </row>
        <row r="601">
          <cell r="Z601">
            <v>7425.48072697222</v>
          </cell>
          <cell r="AA601">
            <v>6586.32622653127</v>
          </cell>
          <cell r="AB601">
            <v>5776.33436369216</v>
          </cell>
          <cell r="AC601">
            <v>5686.17530535103</v>
          </cell>
          <cell r="AD601">
            <v>5119.68013968951</v>
          </cell>
          <cell r="AE601">
            <v>6289.1928467308</v>
          </cell>
          <cell r="AF601">
            <v>6313.63882861349</v>
          </cell>
          <cell r="AG601">
            <v>6289.26051879645</v>
          </cell>
          <cell r="AH601">
            <v>5983.21175220752</v>
          </cell>
          <cell r="AI601">
            <v>6437.51973570343</v>
          </cell>
          <cell r="AJ601">
            <v>7433.49941251521</v>
          </cell>
          <cell r="AK601">
            <v>7520.15573702101</v>
          </cell>
          <cell r="AL601">
            <v>6927.99925024098</v>
          </cell>
          <cell r="AM601">
            <v>8006.14777755304</v>
          </cell>
          <cell r="AN601">
            <v>7223.48095979351</v>
          </cell>
        </row>
        <row r="601"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1">
          <cell r="BX601">
            <v>4.09578885281645</v>
          </cell>
          <cell r="BY601">
            <v>3.68278900650957</v>
          </cell>
          <cell r="BZ601">
            <v>3.12157598052038</v>
          </cell>
          <cell r="CA601">
            <v>3.26870520230579</v>
          </cell>
          <cell r="CB601">
            <v>2.85601249795776</v>
          </cell>
          <cell r="CC601">
            <v>3.54417051038459</v>
          </cell>
          <cell r="CD601">
            <v>3.49199509580553</v>
          </cell>
          <cell r="CE601">
            <v>3.56603661537306</v>
          </cell>
          <cell r="CF601">
            <v>3.34515618872649</v>
          </cell>
          <cell r="CG601">
            <v>3.66091155195352</v>
          </cell>
          <cell r="CH601">
            <v>4.20819580010942</v>
          </cell>
          <cell r="CI601">
            <v>4.14625328300883</v>
          </cell>
          <cell r="CJ601">
            <v>3.96555643676102</v>
          </cell>
          <cell r="CK601">
            <v>4.54751912888705</v>
          </cell>
          <cell r="CL601">
            <v>4.11122530573693</v>
          </cell>
          <cell r="CM601">
            <v>4.96699989786662</v>
          </cell>
          <cell r="CN601">
            <v>4.89974564273481</v>
          </cell>
          <cell r="CO601">
            <v>5.06973839429608</v>
          </cell>
          <cell r="CP601">
            <v>4.76597353270783</v>
          </cell>
          <cell r="CQ601">
            <v>4.91122533276242</v>
          </cell>
          <cell r="CR601">
            <v>4.86169197645044</v>
          </cell>
          <cell r="CS601">
            <v>4.95351229075771</v>
          </cell>
          <cell r="CT601">
            <v>4.83193320622313</v>
          </cell>
          <cell r="CU601">
            <v>4.90032753035449</v>
          </cell>
          <cell r="CV601">
            <v>4.81766361232595</v>
          </cell>
          <cell r="CW601">
            <v>4.83954473187313</v>
          </cell>
          <cell r="CX601">
            <v>4.96910463411104</v>
          </cell>
          <cell r="CY601">
            <v>4.78642030856508</v>
          </cell>
          <cell r="CZ601">
            <v>4.82343247464669</v>
          </cell>
          <cell r="DA601">
            <v>4.81373734646427</v>
          </cell>
        </row>
        <row r="602">
          <cell r="A602">
            <v>8827.66127212612</v>
          </cell>
          <cell r="B602">
            <v>6522.80293911343</v>
          </cell>
          <cell r="C602">
            <v>8041.92591399701</v>
          </cell>
          <cell r="D602">
            <v>8024.03060232988</v>
          </cell>
          <cell r="E602">
            <v>7027.65872423134</v>
          </cell>
          <cell r="F602">
            <v>6429.72531709212</v>
          </cell>
          <cell r="G602">
            <v>8773.73866081908</v>
          </cell>
          <cell r="H602">
            <v>8113.70545781894</v>
          </cell>
          <cell r="I602">
            <v>8551.81832048405</v>
          </cell>
          <cell r="J602">
            <v>8780.00815378308</v>
          </cell>
          <cell r="K602">
            <v>7783.2220155757</v>
          </cell>
          <cell r="L602">
            <v>6906.62206119216</v>
          </cell>
          <cell r="M602">
            <v>7823.96695413101</v>
          </cell>
          <cell r="N602">
            <v>7829.20844978744</v>
          </cell>
          <cell r="O602">
            <v>9930.8229544174</v>
          </cell>
        </row>
        <row r="602">
          <cell r="Z602">
            <v>7263.90413249235</v>
          </cell>
          <cell r="AA602">
            <v>5367.33498989905</v>
          </cell>
          <cell r="AB602">
            <v>6617.3561806604</v>
          </cell>
          <cell r="AC602">
            <v>6602.63089563144</v>
          </cell>
          <cell r="AD602">
            <v>5782.75917879607</v>
          </cell>
          <cell r="AE602">
            <v>5290.74540377866</v>
          </cell>
          <cell r="AF602">
            <v>7219.53352661684</v>
          </cell>
          <cell r="AG602">
            <v>6676.4204910053</v>
          </cell>
          <cell r="AH602">
            <v>7036.92478942688</v>
          </cell>
          <cell r="AI602">
            <v>7224.69242368436</v>
          </cell>
          <cell r="AJ602">
            <v>6404.47982995943</v>
          </cell>
          <cell r="AK602">
            <v>5683.16329606669</v>
          </cell>
          <cell r="AL602">
            <v>6438.00709368495</v>
          </cell>
          <cell r="AM602">
            <v>6442.3200958251</v>
          </cell>
          <cell r="AN602">
            <v>8171.64860249203</v>
          </cell>
        </row>
        <row r="602"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2">
          <cell r="BX602">
            <v>4.08408140734082</v>
          </cell>
          <cell r="BY602">
            <v>2.99220028638094</v>
          </cell>
          <cell r="BZ602">
            <v>3.70566679722807</v>
          </cell>
          <cell r="CA602">
            <v>3.64984641518303</v>
          </cell>
          <cell r="CB602">
            <v>3.36177177638182</v>
          </cell>
          <cell r="CC602">
            <v>3.05447168444847</v>
          </cell>
          <cell r="CD602">
            <v>4.07469887532485</v>
          </cell>
          <cell r="CE602">
            <v>3.83867919395164</v>
          </cell>
          <cell r="CF602">
            <v>3.92777833396003</v>
          </cell>
          <cell r="CG602">
            <v>4.00313111166806</v>
          </cell>
          <cell r="CH602">
            <v>3.59506978836524</v>
          </cell>
          <cell r="CI602">
            <v>3.14709492700989</v>
          </cell>
          <cell r="CJ602">
            <v>3.59459201715683</v>
          </cell>
          <cell r="CK602">
            <v>3.6729742619707</v>
          </cell>
          <cell r="CL602">
            <v>4.58209938087668</v>
          </cell>
          <cell r="CM602">
            <v>4.87284782730754</v>
          </cell>
          <cell r="CN602">
            <v>4.91445289826241</v>
          </cell>
          <cell r="CO602">
            <v>4.89243743508588</v>
          </cell>
          <cell r="CP602">
            <v>4.95620846915872</v>
          </cell>
          <cell r="CQ602">
            <v>4.7127458037528</v>
          </cell>
          <cell r="CR602">
            <v>4.74556466208727</v>
          </cell>
          <cell r="CS602">
            <v>4.85423451247361</v>
          </cell>
          <cell r="CT602">
            <v>4.76506685369188</v>
          </cell>
          <cell r="CU602">
            <v>4.9084353441586</v>
          </cell>
          <cell r="CV602">
            <v>4.94454898452228</v>
          </cell>
          <cell r="CW602">
            <v>4.88071751454357</v>
          </cell>
          <cell r="CX602">
            <v>4.94751850875256</v>
          </cell>
          <cell r="CY602">
            <v>4.90692003847715</v>
          </cell>
          <cell r="CZ602">
            <v>4.80542219587631</v>
          </cell>
          <cell r="DA602">
            <v>4.88598707754532</v>
          </cell>
        </row>
        <row r="603">
          <cell r="A603">
            <v>10061.8013636098</v>
          </cell>
          <cell r="B603">
            <v>7474.04476435504</v>
          </cell>
          <cell r="C603">
            <v>7660.19387360912</v>
          </cell>
          <cell r="D603">
            <v>7309.19573914567</v>
          </cell>
          <cell r="E603">
            <v>8253.76080166476</v>
          </cell>
          <cell r="F603">
            <v>9098.35690734936</v>
          </cell>
          <cell r="G603">
            <v>6958.4218916141</v>
          </cell>
          <cell r="H603">
            <v>7659.48298054879</v>
          </cell>
          <cell r="I603">
            <v>8306.38860463623</v>
          </cell>
          <cell r="J603">
            <v>8431.69105446837</v>
          </cell>
          <cell r="K603">
            <v>7736.25331099885</v>
          </cell>
          <cell r="L603">
            <v>8102.00526489603</v>
          </cell>
          <cell r="M603">
            <v>7845.23948169696</v>
          </cell>
          <cell r="N603">
            <v>9508.47445285904</v>
          </cell>
          <cell r="O603">
            <v>10086.8618906255</v>
          </cell>
        </row>
        <row r="603">
          <cell r="Z603">
            <v>8279.42512205609</v>
          </cell>
          <cell r="AA603">
            <v>6150.07112038358</v>
          </cell>
          <cell r="AB603">
            <v>6303.24524456979</v>
          </cell>
          <cell r="AC603">
            <v>6014.42392249701</v>
          </cell>
          <cell r="AD603">
            <v>6791.66603108414</v>
          </cell>
          <cell r="AE603">
            <v>7486.64796947605</v>
          </cell>
          <cell r="AF603">
            <v>5725.78715652817</v>
          </cell>
          <cell r="AG603">
            <v>6302.66028113729</v>
          </cell>
          <cell r="AH603">
            <v>6834.9711946721</v>
          </cell>
          <cell r="AI603">
            <v>6938.07721053397</v>
          </cell>
          <cell r="AJ603">
            <v>6365.83129590763</v>
          </cell>
          <cell r="AK603">
            <v>6666.79290368587</v>
          </cell>
          <cell r="AL603">
            <v>6455.51134493921</v>
          </cell>
          <cell r="AM603">
            <v>7824.11612120972</v>
          </cell>
          <cell r="AN603">
            <v>8300.04635571467</v>
          </cell>
        </row>
        <row r="603"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3">
          <cell r="BX603">
            <v>4.69491867811964</v>
          </cell>
          <cell r="BY603">
            <v>3.46521771507481</v>
          </cell>
          <cell r="BZ603">
            <v>3.51089597767233</v>
          </cell>
          <cell r="CA603">
            <v>3.4414310970137</v>
          </cell>
          <cell r="CB603">
            <v>3.88116483188861</v>
          </cell>
          <cell r="CC603">
            <v>4.15111152070277</v>
          </cell>
          <cell r="CD603">
            <v>3.32367550836922</v>
          </cell>
          <cell r="CE603">
            <v>3.52452125361651</v>
          </cell>
          <cell r="CF603">
            <v>3.76295274110636</v>
          </cell>
          <cell r="CG603">
            <v>3.88684157980181</v>
          </cell>
          <cell r="CH603">
            <v>3.56083248557748</v>
          </cell>
          <cell r="CI603">
            <v>3.71678976044306</v>
          </cell>
          <cell r="CJ603">
            <v>3.64697920539645</v>
          </cell>
          <cell r="CK603">
            <v>4.34465773327011</v>
          </cell>
          <cell r="CL603">
            <v>4.5669244824097</v>
          </cell>
          <cell r="CM603">
            <v>4.8314695213994</v>
          </cell>
          <cell r="CN603">
            <v>4.86246790369284</v>
          </cell>
          <cell r="CO603">
            <v>4.91873446648369</v>
          </cell>
          <cell r="CP603">
            <v>4.78808765765045</v>
          </cell>
          <cell r="CQ603">
            <v>4.79425765220505</v>
          </cell>
          <cell r="CR603">
            <v>4.94117399584146</v>
          </cell>
          <cell r="CS603">
            <v>4.71980133456955</v>
          </cell>
          <cell r="CT603">
            <v>4.89926465796071</v>
          </cell>
          <cell r="CU603">
            <v>4.97639746414886</v>
          </cell>
          <cell r="CV603">
            <v>4.89045676895351</v>
          </cell>
          <cell r="CW603">
            <v>4.89790905864242</v>
          </cell>
          <cell r="CX603">
            <v>4.91423707412448</v>
          </cell>
          <cell r="CY603">
            <v>4.8495841231334</v>
          </cell>
          <cell r="CZ603">
            <v>4.93386036246462</v>
          </cell>
          <cell r="DA603">
            <v>4.97924875196464</v>
          </cell>
        </row>
        <row r="604">
          <cell r="A604">
            <v>9102.25138115146</v>
          </cell>
          <cell r="B604">
            <v>8141.49007066936</v>
          </cell>
          <cell r="C604">
            <v>7365.82430258795</v>
          </cell>
          <cell r="D604">
            <v>7838.00841373032</v>
          </cell>
          <cell r="E604">
            <v>6912.65172482767</v>
          </cell>
          <cell r="F604">
            <v>8056.01762744135</v>
          </cell>
          <cell r="G604">
            <v>8088.93536772944</v>
          </cell>
          <cell r="H604">
            <v>8088.51222737684</v>
          </cell>
          <cell r="I604">
            <v>7326.29476911033</v>
          </cell>
          <cell r="J604">
            <v>6905.86669905727</v>
          </cell>
          <cell r="K604">
            <v>7354.2906817955</v>
          </cell>
          <cell r="L604">
            <v>8447.45706588958</v>
          </cell>
          <cell r="M604">
            <v>7737.71227462354</v>
          </cell>
          <cell r="N604">
            <v>8310.19343622574</v>
          </cell>
          <cell r="O604">
            <v>9697.60052409177</v>
          </cell>
        </row>
        <row r="604">
          <cell r="Z604">
            <v>7489.85256506178</v>
          </cell>
          <cell r="AA604">
            <v>6699.28325815079</v>
          </cell>
          <cell r="AB604">
            <v>6061.02114041523</v>
          </cell>
          <cell r="AC604">
            <v>6449.56120901237</v>
          </cell>
          <cell r="AD604">
            <v>5688.1248478582</v>
          </cell>
          <cell r="AE604">
            <v>6628.95164772317</v>
          </cell>
          <cell r="AF604">
            <v>6656.03824544594</v>
          </cell>
          <cell r="AG604">
            <v>6655.69006138437</v>
          </cell>
          <cell r="AH604">
            <v>6028.49398143935</v>
          </cell>
          <cell r="AI604">
            <v>5682.54174093856</v>
          </cell>
          <cell r="AJ604">
            <v>6051.53061816316</v>
          </cell>
          <cell r="AK604">
            <v>6951.05038564628</v>
          </cell>
          <cell r="AL604">
            <v>6367.03181454737</v>
          </cell>
          <cell r="AM604">
            <v>6838.1020275229</v>
          </cell>
          <cell r="AN604">
            <v>7979.73985982408</v>
          </cell>
        </row>
        <row r="604"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4">
          <cell r="BX604">
            <v>4.25175162965911</v>
          </cell>
          <cell r="BY604">
            <v>3.77850753254043</v>
          </cell>
          <cell r="BZ604">
            <v>3.39291047269431</v>
          </cell>
          <cell r="CA604">
            <v>3.65945760337278</v>
          </cell>
          <cell r="CB604">
            <v>3.16482099128308</v>
          </cell>
          <cell r="CC604">
            <v>3.82252868957136</v>
          </cell>
          <cell r="CD604">
            <v>3.76505024992414</v>
          </cell>
          <cell r="CE604">
            <v>3.60408624786282</v>
          </cell>
          <cell r="CF604">
            <v>3.39086628798243</v>
          </cell>
          <cell r="CG604">
            <v>3.2190405224886</v>
          </cell>
          <cell r="CH604">
            <v>3.40936817333538</v>
          </cell>
          <cell r="CI604">
            <v>3.77569629939693</v>
          </cell>
          <cell r="CJ604">
            <v>3.57523838514017</v>
          </cell>
          <cell r="CK604">
            <v>3.90585547206964</v>
          </cell>
          <cell r="CL604">
            <v>4.53560405078293</v>
          </cell>
          <cell r="CM604">
            <v>4.82628003732032</v>
          </cell>
          <cell r="CN604">
            <v>4.85752656285488</v>
          </cell>
          <cell r="CO604">
            <v>4.89418671805218</v>
          </cell>
          <cell r="CP604">
            <v>4.82859282024122</v>
          </cell>
          <cell r="CQ604">
            <v>4.92410273304089</v>
          </cell>
          <cell r="CR604">
            <v>4.75117725425408</v>
          </cell>
          <cell r="CS604">
            <v>4.84342040873618</v>
          </cell>
          <cell r="CT604">
            <v>5.05947028939083</v>
          </cell>
          <cell r="CU604">
            <v>4.87085613652563</v>
          </cell>
          <cell r="CV604">
            <v>4.8364124032166</v>
          </cell>
          <cell r="CW604">
            <v>4.8629350358349</v>
          </cell>
          <cell r="CX604">
            <v>5.04383089877929</v>
          </cell>
          <cell r="CY604">
            <v>4.87909361571087</v>
          </cell>
          <cell r="CZ604">
            <v>4.79652312707705</v>
          </cell>
          <cell r="DA604">
            <v>4.82015201085411</v>
          </cell>
        </row>
        <row r="605">
          <cell r="A605">
            <v>8593.07218917757</v>
          </cell>
          <cell r="B605">
            <v>7141.79747777167</v>
          </cell>
          <cell r="C605">
            <v>8274.57779788837</v>
          </cell>
          <cell r="D605">
            <v>7218.24828247494</v>
          </cell>
          <cell r="E605">
            <v>6750.94055815889</v>
          </cell>
          <cell r="F605">
            <v>8272.06413591542</v>
          </cell>
          <cell r="G605">
            <v>7971.50134434043</v>
          </cell>
          <cell r="H605">
            <v>8029.08913152599</v>
          </cell>
          <cell r="I605">
            <v>7928.25277672882</v>
          </cell>
          <cell r="J605">
            <v>9078.95255711581</v>
          </cell>
          <cell r="K605">
            <v>8240.05322598856</v>
          </cell>
          <cell r="L605">
            <v>8877.33656881563</v>
          </cell>
          <cell r="M605">
            <v>8251.22405228962</v>
          </cell>
          <cell r="N605">
            <v>9089.13936778551</v>
          </cell>
          <cell r="O605">
            <v>8911.5892882275</v>
          </cell>
        </row>
        <row r="605">
          <cell r="Z605">
            <v>7070.87082995183</v>
          </cell>
          <cell r="AA605">
            <v>5876.67906742354</v>
          </cell>
          <cell r="AB605">
            <v>6808.79544511957</v>
          </cell>
          <cell r="AC605">
            <v>5939.58715815081</v>
          </cell>
          <cell r="AD605">
            <v>5555.05965928503</v>
          </cell>
          <cell r="AE605">
            <v>6806.7270604104</v>
          </cell>
          <cell r="AF605">
            <v>6559.40682048584</v>
          </cell>
          <cell r="AG605">
            <v>6606.79334251281</v>
          </cell>
          <cell r="AH605">
            <v>6523.81942770828</v>
          </cell>
          <cell r="AI605">
            <v>7470.68096128387</v>
          </cell>
          <cell r="AJ605">
            <v>6780.38665452773</v>
          </cell>
          <cell r="AK605">
            <v>7304.77980519686</v>
          </cell>
          <cell r="AL605">
            <v>6789.57864874117</v>
          </cell>
          <cell r="AM605">
            <v>7479.06325120636</v>
          </cell>
          <cell r="AN605">
            <v>7332.9649000272</v>
          </cell>
        </row>
        <row r="605"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5">
          <cell r="BX605">
            <v>3.92448267221219</v>
          </cell>
          <cell r="BY605">
            <v>3.310587404307</v>
          </cell>
          <cell r="BZ605">
            <v>3.88370885633929</v>
          </cell>
          <cell r="CA605">
            <v>3.28706241974157</v>
          </cell>
          <cell r="CB605">
            <v>3.15418513103566</v>
          </cell>
          <cell r="CC605">
            <v>3.75928112300457</v>
          </cell>
          <cell r="CD605">
            <v>3.59375924608458</v>
          </cell>
          <cell r="CE605">
            <v>3.6498122405271</v>
          </cell>
          <cell r="CF605">
            <v>3.69536169683612</v>
          </cell>
          <cell r="CG605">
            <v>4.17444599894324</v>
          </cell>
          <cell r="CH605">
            <v>3.78604679360971</v>
          </cell>
          <cell r="CI605">
            <v>4.11959700153012</v>
          </cell>
          <cell r="CJ605">
            <v>3.89501557830821</v>
          </cell>
          <cell r="CK605">
            <v>4.16431901459393</v>
          </cell>
          <cell r="CL605">
            <v>4.12636108095314</v>
          </cell>
          <cell r="CM605">
            <v>4.93625541688611</v>
          </cell>
          <cell r="CN605">
            <v>4.8633334902243</v>
          </cell>
          <cell r="CO605">
            <v>4.80320095719047</v>
          </cell>
          <cell r="CP605">
            <v>4.9505727154581</v>
          </cell>
          <cell r="CQ605">
            <v>4.82512626875854</v>
          </cell>
          <cell r="CR605">
            <v>4.96067377740852</v>
          </cell>
          <cell r="CS605">
            <v>5.00060698555465</v>
          </cell>
          <cell r="CT605">
            <v>4.95937941057022</v>
          </cell>
          <cell r="CU605">
            <v>4.83673300490048</v>
          </cell>
          <cell r="CV605">
            <v>4.90307434260545</v>
          </cell>
          <cell r="CW605">
            <v>4.90654310574842</v>
          </cell>
          <cell r="CX605">
            <v>4.85802260494664</v>
          </cell>
          <cell r="CY605">
            <v>4.77574093480172</v>
          </cell>
          <cell r="CZ605">
            <v>4.92051261636557</v>
          </cell>
          <cell r="DA605">
            <v>4.86877284863167</v>
          </cell>
        </row>
        <row r="606">
          <cell r="A606">
            <v>9349.75134313298</v>
          </cell>
          <cell r="B606">
            <v>6451.0289320012</v>
          </cell>
          <cell r="C606">
            <v>8945.97001178293</v>
          </cell>
          <cell r="D606">
            <v>7047.45235688902</v>
          </cell>
          <cell r="E606">
            <v>7526.83302976069</v>
          </cell>
          <cell r="F606">
            <v>7007.02483929186</v>
          </cell>
          <cell r="G606">
            <v>7198.23891842199</v>
          </cell>
          <cell r="H606">
            <v>8126.81468294179</v>
          </cell>
          <cell r="I606">
            <v>7807.86140338729</v>
          </cell>
          <cell r="J606">
            <v>6791.73179744277</v>
          </cell>
          <cell r="K606">
            <v>8243.05949702165</v>
          </cell>
          <cell r="L606">
            <v>8745.74616069501</v>
          </cell>
          <cell r="M606">
            <v>9338.77287084732</v>
          </cell>
          <cell r="N606">
            <v>8534.55101795053</v>
          </cell>
          <cell r="O606">
            <v>9964.48439336534</v>
          </cell>
        </row>
        <row r="606">
          <cell r="Z606">
            <v>7693.50967663513</v>
          </cell>
          <cell r="AA606">
            <v>5308.27523547527</v>
          </cell>
          <cell r="AB606">
            <v>7361.25532398138</v>
          </cell>
          <cell r="AC606">
            <v>5799.04651081154</v>
          </cell>
          <cell r="AD606">
            <v>6193.50832163165</v>
          </cell>
          <cell r="AE606">
            <v>5765.78043918873</v>
          </cell>
          <cell r="AF606">
            <v>5923.12231001581</v>
          </cell>
          <cell r="AG606">
            <v>6687.20751053495</v>
          </cell>
          <cell r="AH606">
            <v>6424.75452621583</v>
          </cell>
          <cell r="AI606">
            <v>5588.62502189577</v>
          </cell>
          <cell r="AJ606">
            <v>6782.86038612067</v>
          </cell>
          <cell r="AK606">
            <v>7196.49969794332</v>
          </cell>
          <cell r="AL606">
            <v>7684.47596229722</v>
          </cell>
          <cell r="AM606">
            <v>7022.7162661993</v>
          </cell>
          <cell r="AN606">
            <v>8199.34715796919</v>
          </cell>
        </row>
        <row r="606"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6">
          <cell r="BX606">
            <v>4.31256813044954</v>
          </cell>
          <cell r="BY606">
            <v>2.99999821528499</v>
          </cell>
          <cell r="BZ606">
            <v>3.99007300751966</v>
          </cell>
          <cell r="CA606">
            <v>3.22256862874253</v>
          </cell>
          <cell r="CB606">
            <v>3.43519781197171</v>
          </cell>
          <cell r="CC606">
            <v>3.22547048097619</v>
          </cell>
          <cell r="CD606">
            <v>3.27166964451896</v>
          </cell>
          <cell r="CE606">
            <v>3.68399624063862</v>
          </cell>
          <cell r="CF606">
            <v>3.59821702927908</v>
          </cell>
          <cell r="CG606">
            <v>3.12646835601526</v>
          </cell>
          <cell r="CH606">
            <v>3.84192252143289</v>
          </cell>
          <cell r="CI606">
            <v>3.98008553314609</v>
          </cell>
          <cell r="CJ606">
            <v>4.25432217683598</v>
          </cell>
          <cell r="CK606">
            <v>3.93842900948762</v>
          </cell>
          <cell r="CL606">
            <v>4.55892785644857</v>
          </cell>
          <cell r="CM606">
            <v>4.88760016433938</v>
          </cell>
          <cell r="CN606">
            <v>4.84774282501976</v>
          </cell>
          <cell r="CO606">
            <v>5.05449969647682</v>
          </cell>
          <cell r="CP606">
            <v>4.93016611595241</v>
          </cell>
          <cell r="CQ606">
            <v>4.93960373709492</v>
          </cell>
          <cell r="CR606">
            <v>4.89747428496772</v>
          </cell>
          <cell r="CS606">
            <v>4.96007669459968</v>
          </cell>
          <cell r="CT606">
            <v>4.97316372506479</v>
          </cell>
          <cell r="CU606">
            <v>4.89188591235101</v>
          </cell>
          <cell r="CV606">
            <v>4.89731533677377</v>
          </cell>
          <cell r="CW606">
            <v>4.83694791771225</v>
          </cell>
          <cell r="CX606">
            <v>4.95377231579915</v>
          </cell>
          <cell r="CY606">
            <v>4.94869874111699</v>
          </cell>
          <cell r="CZ606">
            <v>4.88527747769039</v>
          </cell>
          <cell r="DA606">
            <v>4.92746661576994</v>
          </cell>
        </row>
        <row r="607">
          <cell r="A607">
            <v>9037.47398797568</v>
          </cell>
          <cell r="B607">
            <v>9401.12215559739</v>
          </cell>
          <cell r="C607">
            <v>7569.79934679203</v>
          </cell>
          <cell r="D607">
            <v>6982.72641609464</v>
          </cell>
          <cell r="E607">
            <v>6971.91011127683</v>
          </cell>
          <cell r="F607">
            <v>7575.57550484965</v>
          </cell>
          <cell r="G607">
            <v>7166.40602047079</v>
          </cell>
          <cell r="H607">
            <v>7683.51547705861</v>
          </cell>
          <cell r="I607">
            <v>8405.74788912703</v>
          </cell>
          <cell r="J607">
            <v>9015.43622803702</v>
          </cell>
          <cell r="K607">
            <v>9531.27619559617</v>
          </cell>
          <cell r="L607">
            <v>7676.99218819217</v>
          </cell>
          <cell r="M607">
            <v>7771.75619666412</v>
          </cell>
          <cell r="N607">
            <v>8648.99389927282</v>
          </cell>
          <cell r="O607">
            <v>10460.3223764583</v>
          </cell>
        </row>
        <row r="607">
          <cell r="Z607">
            <v>7436.55002439141</v>
          </cell>
          <cell r="AA607">
            <v>7735.78051660585</v>
          </cell>
          <cell r="AB607">
            <v>6228.86346250316</v>
          </cell>
          <cell r="AC607">
            <v>5745.78630810073</v>
          </cell>
          <cell r="AD607">
            <v>5736.88603442207</v>
          </cell>
          <cell r="AE607">
            <v>6233.61641541914</v>
          </cell>
          <cell r="AF607">
            <v>5896.92838255882</v>
          </cell>
          <cell r="AG607">
            <v>6322.43559255109</v>
          </cell>
          <cell r="AH607">
            <v>6916.72969162452</v>
          </cell>
          <cell r="AI607">
            <v>7418.41609621332</v>
          </cell>
          <cell r="AJ607">
            <v>7842.87869809056</v>
          </cell>
          <cell r="AK607">
            <v>6317.06785771242</v>
          </cell>
          <cell r="AL607">
            <v>6395.04509896934</v>
          </cell>
          <cell r="AM607">
            <v>7116.88640854449</v>
          </cell>
          <cell r="AN607">
            <v>8607.35098405713</v>
          </cell>
        </row>
        <row r="607"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7">
          <cell r="BX607">
            <v>4.20467082703285</v>
          </cell>
          <cell r="BY607">
            <v>4.35650803859392</v>
          </cell>
          <cell r="BZ607">
            <v>3.51071070026594</v>
          </cell>
          <cell r="CA607">
            <v>3.28422399196052</v>
          </cell>
          <cell r="CB607">
            <v>3.19761844500474</v>
          </cell>
          <cell r="CC607">
            <v>3.44185243428088</v>
          </cell>
          <cell r="CD607">
            <v>3.25826091551651</v>
          </cell>
          <cell r="CE607">
            <v>3.62011581240749</v>
          </cell>
          <cell r="CF607">
            <v>3.88811870168147</v>
          </cell>
          <cell r="CG607">
            <v>3.94891238285577</v>
          </cell>
          <cell r="CH607">
            <v>4.3529556495639</v>
          </cell>
          <cell r="CI607">
            <v>3.49895954917847</v>
          </cell>
          <cell r="CJ607">
            <v>3.63187449607019</v>
          </cell>
          <cell r="CK607">
            <v>3.97756666380307</v>
          </cell>
          <cell r="CL607">
            <v>4.76257549138029</v>
          </cell>
          <cell r="CM607">
            <v>4.84558970107167</v>
          </cell>
          <cell r="CN607">
            <v>4.8648869773274</v>
          </cell>
          <cell r="CO607">
            <v>4.86094720024381</v>
          </cell>
          <cell r="CP607">
            <v>4.7931810786052</v>
          </cell>
          <cell r="CQ607">
            <v>4.91537569445523</v>
          </cell>
          <cell r="CR607">
            <v>4.96197947594546</v>
          </cell>
          <cell r="CS607">
            <v>4.95846360690636</v>
          </cell>
          <cell r="CT607">
            <v>4.78485834350574</v>
          </cell>
          <cell r="CU607">
            <v>4.87380808420792</v>
          </cell>
          <cell r="CV607">
            <v>5.14684188717305</v>
          </cell>
          <cell r="CW607">
            <v>4.93626414526667</v>
          </cell>
          <cell r="CX607">
            <v>4.94633761361229</v>
          </cell>
          <cell r="CY607">
            <v>4.82414013011285</v>
          </cell>
          <cell r="CZ607">
            <v>4.9020721902562</v>
          </cell>
          <cell r="DA607">
            <v>4.95147710742749</v>
          </cell>
        </row>
        <row r="608">
          <cell r="A608">
            <v>8673.51424439018</v>
          </cell>
          <cell r="B608">
            <v>7138.78887727182</v>
          </cell>
          <cell r="C608">
            <v>8358.64152476264</v>
          </cell>
          <cell r="D608">
            <v>7949.66360977425</v>
          </cell>
          <cell r="E608">
            <v>8112.61123038715</v>
          </cell>
          <cell r="F608">
            <v>8148.5973213351</v>
          </cell>
          <cell r="G608">
            <v>8709.730903313</v>
          </cell>
          <cell r="H608">
            <v>7028.85342995657</v>
          </cell>
          <cell r="I608">
            <v>6982.0197105943</v>
          </cell>
          <cell r="J608">
            <v>7884.54800169542</v>
          </cell>
          <cell r="K608">
            <v>8093.87269685803</v>
          </cell>
          <cell r="L608">
            <v>8788.30717910551</v>
          </cell>
          <cell r="M608">
            <v>9154.98700690067</v>
          </cell>
          <cell r="N608">
            <v>7816.09379429537</v>
          </cell>
          <cell r="O608">
            <v>8841.04668020829</v>
          </cell>
        </row>
        <row r="608">
          <cell r="Z608">
            <v>7137.06314966964</v>
          </cell>
          <cell r="AA608">
            <v>5874.20341901224</v>
          </cell>
          <cell r="AB608">
            <v>6877.96788323325</v>
          </cell>
          <cell r="AC608">
            <v>6541.43748461424</v>
          </cell>
          <cell r="AD608">
            <v>6675.52009814714</v>
          </cell>
          <cell r="AE608">
            <v>6705.13151012716</v>
          </cell>
          <cell r="AF608">
            <v>7166.8642861547</v>
          </cell>
          <cell r="AG608">
            <v>5783.74225093569</v>
          </cell>
          <cell r="AH608">
            <v>5745.20479043188</v>
          </cell>
          <cell r="AI608">
            <v>6487.85664139509</v>
          </cell>
          <cell r="AJ608">
            <v>6660.10096198604</v>
          </cell>
          <cell r="AK608">
            <v>7231.52133594967</v>
          </cell>
          <cell r="AL608">
            <v>7533.24645139255</v>
          </cell>
          <cell r="AM608">
            <v>6431.52860787734</v>
          </cell>
          <cell r="AN608">
            <v>7274.91841114282</v>
          </cell>
        </row>
        <row r="608"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8">
          <cell r="BX608">
            <v>4.00336020572787</v>
          </cell>
          <cell r="BY608">
            <v>3.27953469907772</v>
          </cell>
          <cell r="BZ608">
            <v>3.97979221107678</v>
          </cell>
          <cell r="CA608">
            <v>3.75625537357803</v>
          </cell>
          <cell r="CB608">
            <v>3.7203174571305</v>
          </cell>
          <cell r="CC608">
            <v>3.77659194753666</v>
          </cell>
          <cell r="CD608">
            <v>3.95423127864673</v>
          </cell>
          <cell r="CE608">
            <v>3.26958565241483</v>
          </cell>
          <cell r="CF608">
            <v>3.27540592043881</v>
          </cell>
          <cell r="CG608">
            <v>3.61203899767881</v>
          </cell>
          <cell r="CH608">
            <v>3.77722319103083</v>
          </cell>
          <cell r="CI608">
            <v>3.98585495014287</v>
          </cell>
          <cell r="CJ608">
            <v>4.2305284112451</v>
          </cell>
          <cell r="CK608">
            <v>3.47125225001269</v>
          </cell>
          <cell r="CL608">
            <v>4.10919619894753</v>
          </cell>
          <cell r="CM608">
            <v>4.88429635743273</v>
          </cell>
          <cell r="CN608">
            <v>4.9073144436678</v>
          </cell>
          <cell r="CO608">
            <v>4.73485715481568</v>
          </cell>
          <cell r="CP608">
            <v>4.77117361595101</v>
          </cell>
          <cell r="CQ608">
            <v>4.91600417707733</v>
          </cell>
          <cell r="CR608">
            <v>4.86423303618998</v>
          </cell>
          <cell r="CS608">
            <v>4.96562877483529</v>
          </cell>
          <cell r="CT608">
            <v>4.84644565556568</v>
          </cell>
          <cell r="CU608">
            <v>4.8055989026743</v>
          </cell>
          <cell r="CV608">
            <v>4.92102928951624</v>
          </cell>
          <cell r="CW608">
            <v>4.83075821253416</v>
          </cell>
          <cell r="CX608">
            <v>4.97067441480022</v>
          </cell>
          <cell r="CY608">
            <v>4.87859420086104</v>
          </cell>
          <cell r="CZ608">
            <v>5.07615841599734</v>
          </cell>
          <cell r="DA608">
            <v>4.85040926575966</v>
          </cell>
        </row>
        <row r="609">
          <cell r="A609">
            <v>9912.36632786217</v>
          </cell>
          <cell r="B609">
            <v>7962.62710771804</v>
          </cell>
          <cell r="C609">
            <v>6891.54654114642</v>
          </cell>
          <cell r="D609">
            <v>8903.51795231149</v>
          </cell>
          <cell r="E609">
            <v>8368.16317726414</v>
          </cell>
          <cell r="F609">
            <v>8265.65682494867</v>
          </cell>
          <cell r="G609">
            <v>8222.11605032432</v>
          </cell>
          <cell r="H609">
            <v>7605.49887351087</v>
          </cell>
          <cell r="I609">
            <v>6999.49814006888</v>
          </cell>
          <cell r="J609">
            <v>7282.98907799112</v>
          </cell>
          <cell r="K609">
            <v>8265.26779048408</v>
          </cell>
          <cell r="L609">
            <v>7534.55670975952</v>
          </cell>
          <cell r="M609">
            <v>8495.254532538</v>
          </cell>
          <cell r="N609">
            <v>9296.0044385981</v>
          </cell>
          <cell r="O609">
            <v>9823.26887031149</v>
          </cell>
        </row>
        <row r="609">
          <cell r="Z609">
            <v>8156.46143549801</v>
          </cell>
          <cell r="AA609">
            <v>6552.1045914937</v>
          </cell>
          <cell r="AB609">
            <v>5670.75829671477</v>
          </cell>
          <cell r="AC609">
            <v>7326.32334361631</v>
          </cell>
          <cell r="AD609">
            <v>6885.80284300592</v>
          </cell>
          <cell r="AE609">
            <v>6801.45475881491</v>
          </cell>
          <cell r="AF609">
            <v>6765.62692140972</v>
          </cell>
          <cell r="AG609">
            <v>6258.23907306037</v>
          </cell>
          <cell r="AH609">
            <v>5759.58704097097</v>
          </cell>
          <cell r="AI609">
            <v>5992.85958417555</v>
          </cell>
          <cell r="AJ609">
            <v>6801.1346390269</v>
          </cell>
          <cell r="AK609">
            <v>6199.86380688783</v>
          </cell>
          <cell r="AL609">
            <v>6990.38087248841</v>
          </cell>
          <cell r="AM609">
            <v>7649.28365233215</v>
          </cell>
          <cell r="AN609">
            <v>8083.14695614203</v>
          </cell>
        </row>
        <row r="609"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09">
          <cell r="BX609">
            <v>4.51599299661808</v>
          </cell>
          <cell r="BY609">
            <v>3.61328136289698</v>
          </cell>
          <cell r="BZ609">
            <v>3.14775997243786</v>
          </cell>
          <cell r="CA609">
            <v>4.14963955848057</v>
          </cell>
          <cell r="CB609">
            <v>3.90152169651041</v>
          </cell>
          <cell r="CC609">
            <v>3.73695176770669</v>
          </cell>
          <cell r="CD609">
            <v>3.8028162752584</v>
          </cell>
          <cell r="CE609">
            <v>3.48890838942055</v>
          </cell>
          <cell r="CF609">
            <v>3.23782023176042</v>
          </cell>
          <cell r="CG609">
            <v>3.40176308366567</v>
          </cell>
          <cell r="CH609">
            <v>3.80910628477338</v>
          </cell>
          <cell r="CI609">
            <v>3.59322733095656</v>
          </cell>
          <cell r="CJ609">
            <v>3.91906698511229</v>
          </cell>
          <cell r="CK609">
            <v>4.18402903586314</v>
          </cell>
          <cell r="CL609">
            <v>4.6759076619928</v>
          </cell>
          <cell r="CM609">
            <v>4.94829591255582</v>
          </cell>
          <cell r="CN609">
            <v>4.96805249319196</v>
          </cell>
          <cell r="CO609">
            <v>4.93567623853986</v>
          </cell>
          <cell r="CP609">
            <v>4.83707523671847</v>
          </cell>
          <cell r="CQ609">
            <v>4.83534752232258</v>
          </cell>
          <cell r="CR609">
            <v>4.98644986213607</v>
          </cell>
          <cell r="CS609">
            <v>4.87427286162709</v>
          </cell>
          <cell r="CT609">
            <v>4.91439113911089</v>
          </cell>
          <cell r="CU609">
            <v>4.87355362364532</v>
          </cell>
          <cell r="CV609">
            <v>4.82655404785283</v>
          </cell>
          <cell r="CW609">
            <v>4.89176310486795</v>
          </cell>
          <cell r="CX609">
            <v>4.72720667899601</v>
          </cell>
          <cell r="CY609">
            <v>4.88680813329546</v>
          </cell>
          <cell r="CZ609">
            <v>5.00879447384511</v>
          </cell>
          <cell r="DA609">
            <v>4.73610894394376</v>
          </cell>
        </row>
        <row r="610">
          <cell r="A610">
            <v>10314.0516919931</v>
          </cell>
          <cell r="B610">
            <v>8014.37083683464</v>
          </cell>
          <cell r="C610">
            <v>6544.59781452139</v>
          </cell>
          <cell r="D610">
            <v>6922.23571227401</v>
          </cell>
          <cell r="E610">
            <v>7000.60972922213</v>
          </cell>
          <cell r="F610">
            <v>7438.63805087344</v>
          </cell>
          <cell r="G610">
            <v>7343.64550685578</v>
          </cell>
          <cell r="H610">
            <v>7522.29300885786</v>
          </cell>
          <cell r="I610">
            <v>8528.46768663929</v>
          </cell>
          <cell r="J610">
            <v>9635.07380113046</v>
          </cell>
          <cell r="K610">
            <v>9002.82122701131</v>
          </cell>
          <cell r="L610">
            <v>7819.43106583144</v>
          </cell>
          <cell r="M610">
            <v>8013.53256908596</v>
          </cell>
          <cell r="N610">
            <v>8944.09691918594</v>
          </cell>
          <cell r="O610">
            <v>9609.13836450667</v>
          </cell>
        </row>
        <row r="610">
          <cell r="Z610">
            <v>8486.9911065543</v>
          </cell>
          <cell r="AA610">
            <v>6594.68228859536</v>
          </cell>
          <cell r="AB610">
            <v>5385.26905880617</v>
          </cell>
          <cell r="AC610">
            <v>5696.01110038547</v>
          </cell>
          <cell r="AD610">
            <v>5760.50172004564</v>
          </cell>
          <cell r="AE610">
            <v>6120.93645329014</v>
          </cell>
          <cell r="AF610">
            <v>6042.77115992704</v>
          </cell>
          <cell r="AG610">
            <v>6189.77253300304</v>
          </cell>
          <cell r="AH610">
            <v>7017.71055357747</v>
          </cell>
          <cell r="AI610">
            <v>7928.28929921592</v>
          </cell>
          <cell r="AJ610">
            <v>7408.03575251216</v>
          </cell>
          <cell r="AK610">
            <v>6434.27470559844</v>
          </cell>
          <cell r="AL610">
            <v>6593.99251399074</v>
          </cell>
          <cell r="AM610">
            <v>7359.71403635872</v>
          </cell>
          <cell r="AN610">
            <v>7906.94813993692</v>
          </cell>
        </row>
        <row r="610"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0">
          <cell r="BX610">
            <v>4.72305322191297</v>
          </cell>
          <cell r="BY610">
            <v>3.60739078126211</v>
          </cell>
          <cell r="BZ610">
            <v>3.01714030168219</v>
          </cell>
          <cell r="CA610">
            <v>3.19037783373044</v>
          </cell>
          <cell r="CB610">
            <v>3.14677972498021</v>
          </cell>
          <cell r="CC610">
            <v>3.53201368288843</v>
          </cell>
          <cell r="CD610">
            <v>3.44487661751083</v>
          </cell>
          <cell r="CE610">
            <v>3.37139553968136</v>
          </cell>
          <cell r="CF610">
            <v>3.9280796353187</v>
          </cell>
          <cell r="CG610">
            <v>4.57124655244987</v>
          </cell>
          <cell r="CH610">
            <v>4.05979814453806</v>
          </cell>
          <cell r="CI610">
            <v>3.6058502109554</v>
          </cell>
          <cell r="CJ610">
            <v>3.7294063455632</v>
          </cell>
          <cell r="CK610">
            <v>4.10721720638132</v>
          </cell>
          <cell r="CL610">
            <v>4.43257194571407</v>
          </cell>
          <cell r="CM610">
            <v>4.92309303673232</v>
          </cell>
          <cell r="CN610">
            <v>5.00850165785453</v>
          </cell>
          <cell r="CO610">
            <v>4.89011458854674</v>
          </cell>
          <cell r="CP610">
            <v>4.8914300052739</v>
          </cell>
          <cell r="CQ610">
            <v>5.0153483473887</v>
          </cell>
          <cell r="CR610">
            <v>4.74791165005048</v>
          </cell>
          <cell r="CS610">
            <v>4.80584336179222</v>
          </cell>
          <cell r="CT610">
            <v>5.03004785784935</v>
          </cell>
          <cell r="CU610">
            <v>4.89465745131634</v>
          </cell>
          <cell r="CV610">
            <v>4.75173244246822</v>
          </cell>
          <cell r="CW610">
            <v>4.99926046578269</v>
          </cell>
          <cell r="CX610">
            <v>4.88876377193749</v>
          </cell>
          <cell r="CY610">
            <v>4.84413100667766</v>
          </cell>
          <cell r="CZ610">
            <v>4.90930941472611</v>
          </cell>
          <cell r="DA610">
            <v>4.88720135433148</v>
          </cell>
        </row>
        <row r="611">
          <cell r="A611">
            <v>9219.47017323491</v>
          </cell>
          <cell r="B611">
            <v>7094.40570282795</v>
          </cell>
          <cell r="C611">
            <v>8376.85271283291</v>
          </cell>
          <cell r="D611">
            <v>7336.04352385053</v>
          </cell>
          <cell r="E611">
            <v>7628.31671839542</v>
          </cell>
          <cell r="F611">
            <v>7561.57194961593</v>
          </cell>
          <cell r="G611">
            <v>6853.70798447257</v>
          </cell>
          <cell r="H611">
            <v>5549.55994083828</v>
          </cell>
          <cell r="I611">
            <v>8111.78392152881</v>
          </cell>
          <cell r="J611">
            <v>8384.43011814498</v>
          </cell>
          <cell r="K611">
            <v>8390.67150483195</v>
          </cell>
          <cell r="L611">
            <v>9584.56624484618</v>
          </cell>
          <cell r="M611">
            <v>9570.87735745151</v>
          </cell>
          <cell r="N611">
            <v>7720.9363870187</v>
          </cell>
          <cell r="O611">
            <v>8153.29149407587</v>
          </cell>
        </row>
        <row r="611">
          <cell r="Z611">
            <v>7586.30688540472</v>
          </cell>
          <cell r="AA611">
            <v>5837.68240689842</v>
          </cell>
          <cell r="AB611">
            <v>6892.95308941679</v>
          </cell>
          <cell r="AC611">
            <v>6036.51581391129</v>
          </cell>
          <cell r="AD611">
            <v>6277.01489970823</v>
          </cell>
          <cell r="AE611">
            <v>6222.09348996968</v>
          </cell>
          <cell r="AF611">
            <v>5639.62257008029</v>
          </cell>
          <cell r="AG611">
            <v>4566.49503703264</v>
          </cell>
          <cell r="AH611">
            <v>6674.83934114371</v>
          </cell>
          <cell r="AI611">
            <v>6899.18821150215</v>
          </cell>
          <cell r="AJ611">
            <v>6904.32398111886</v>
          </cell>
          <cell r="AK611">
            <v>7886.72879575914</v>
          </cell>
          <cell r="AL611">
            <v>7875.46479698867</v>
          </cell>
          <cell r="AM611">
            <v>6353.22765560396</v>
          </cell>
          <cell r="AN611">
            <v>6708.99414369671</v>
          </cell>
        </row>
        <row r="611"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1">
          <cell r="BX611">
            <v>4.42748232896002</v>
          </cell>
          <cell r="BY611">
            <v>3.25152454569247</v>
          </cell>
          <cell r="BZ611">
            <v>3.87247385278577</v>
          </cell>
          <cell r="CA611">
            <v>3.36893203929077</v>
          </cell>
          <cell r="CB611">
            <v>3.52063065864658</v>
          </cell>
          <cell r="CC611">
            <v>3.46510923331659</v>
          </cell>
          <cell r="CD611">
            <v>3.23237773900657</v>
          </cell>
          <cell r="CE611">
            <v>2.60704282781785</v>
          </cell>
          <cell r="CF611">
            <v>3.64921365564618</v>
          </cell>
          <cell r="CG611">
            <v>3.98151817578602</v>
          </cell>
          <cell r="CH611">
            <v>3.76304562842136</v>
          </cell>
          <cell r="CI611">
            <v>4.4339152751575</v>
          </cell>
          <cell r="CJ611">
            <v>4.35379489565326</v>
          </cell>
          <cell r="CK611">
            <v>3.53471139169284</v>
          </cell>
          <cell r="CL611">
            <v>3.72573215786991</v>
          </cell>
          <cell r="CM611">
            <v>4.69440663598277</v>
          </cell>
          <cell r="CN611">
            <v>4.91881583703455</v>
          </cell>
          <cell r="CO611">
            <v>4.87667669366398</v>
          </cell>
          <cell r="CP611">
            <v>4.9090926433914</v>
          </cell>
          <cell r="CQ611">
            <v>4.88472173383337</v>
          </cell>
          <cell r="CR611">
            <v>4.91956539651502</v>
          </cell>
          <cell r="CS611">
            <v>4.78007893492505</v>
          </cell>
          <cell r="CT611">
            <v>4.79890286935204</v>
          </cell>
          <cell r="CU611">
            <v>5.01127990774998</v>
          </cell>
          <cell r="CV611">
            <v>4.74740656112496</v>
          </cell>
          <cell r="CW611">
            <v>5.02676767185251</v>
          </cell>
          <cell r="CX611">
            <v>4.87322711686169</v>
          </cell>
          <cell r="CY611">
            <v>4.95581817685127</v>
          </cell>
          <cell r="CZ611">
            <v>4.92433504102923</v>
          </cell>
          <cell r="DA611">
            <v>4.93347484314343</v>
          </cell>
        </row>
        <row r="612">
          <cell r="A612">
            <v>8964.92828105567</v>
          </cell>
          <cell r="B612">
            <v>7287.92697904854</v>
          </cell>
          <cell r="C612">
            <v>7105.06658329722</v>
          </cell>
          <cell r="D612">
            <v>8272.13112280335</v>
          </cell>
          <cell r="E612">
            <v>8691.23797313571</v>
          </cell>
          <cell r="F612">
            <v>7864.13847229467</v>
          </cell>
          <cell r="G612">
            <v>7606.23992005957</v>
          </cell>
          <cell r="H612">
            <v>6922.80097464112</v>
          </cell>
          <cell r="I612">
            <v>7677.28142172606</v>
          </cell>
          <cell r="J612">
            <v>9019.49145895076</v>
          </cell>
          <cell r="K612">
            <v>8912.48751848049</v>
          </cell>
          <cell r="L612">
            <v>8434.94849860237</v>
          </cell>
          <cell r="M612">
            <v>7411.69951813515</v>
          </cell>
          <cell r="N612">
            <v>9177.85229465258</v>
          </cell>
          <cell r="O612">
            <v>10063.3568830615</v>
          </cell>
        </row>
        <row r="612">
          <cell r="Z612">
            <v>7376.85527126866</v>
          </cell>
          <cell r="AA612">
            <v>5996.92277133137</v>
          </cell>
          <cell r="AB612">
            <v>5846.45478854171</v>
          </cell>
          <cell r="AC612">
            <v>6806.78218104961</v>
          </cell>
          <cell r="AD612">
            <v>7151.64724646595</v>
          </cell>
          <cell r="AE612">
            <v>6471.06251434533</v>
          </cell>
          <cell r="AF612">
            <v>6258.84884850616</v>
          </cell>
          <cell r="AG612">
            <v>5696.47623056184</v>
          </cell>
          <cell r="AH612">
            <v>6317.30585559173</v>
          </cell>
          <cell r="AI612">
            <v>7421.75297193662</v>
          </cell>
          <cell r="AJ612">
            <v>7333.7040152068</v>
          </cell>
          <cell r="AK612">
            <v>6940.75762170709</v>
          </cell>
          <cell r="AL612">
            <v>6098.76988920835</v>
          </cell>
          <cell r="AM612">
            <v>7552.06131674269</v>
          </cell>
          <cell r="AN612">
            <v>8280.70509234774</v>
          </cell>
        </row>
        <row r="612"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2">
          <cell r="BX612">
            <v>4.11531937205039</v>
          </cell>
          <cell r="BY612">
            <v>3.40972539300948</v>
          </cell>
          <cell r="BZ612">
            <v>3.24632126936462</v>
          </cell>
          <cell r="CA612">
            <v>3.80553173960594</v>
          </cell>
          <cell r="CB612">
            <v>3.98652665769478</v>
          </cell>
          <cell r="CC612">
            <v>3.58379277364513</v>
          </cell>
          <cell r="CD612">
            <v>3.4671743297793</v>
          </cell>
          <cell r="CE612">
            <v>3.25572141367631</v>
          </cell>
          <cell r="CF612">
            <v>3.4464103340142</v>
          </cell>
          <cell r="CG612">
            <v>4.12977887924175</v>
          </cell>
          <cell r="CH612">
            <v>4.12635993341064</v>
          </cell>
          <cell r="CI612">
            <v>3.90479452993214</v>
          </cell>
          <cell r="CJ612">
            <v>3.45753682501962</v>
          </cell>
          <cell r="CK612">
            <v>4.08351617408599</v>
          </cell>
          <cell r="CL612">
            <v>4.51262751839426</v>
          </cell>
          <cell r="CM612">
            <v>4.91105563381047</v>
          </cell>
          <cell r="CN612">
            <v>4.81854797884663</v>
          </cell>
          <cell r="CO612">
            <v>4.9341032581486</v>
          </cell>
          <cell r="CP612">
            <v>4.90042379890296</v>
          </cell>
          <cell r="CQ612">
            <v>4.91494370471281</v>
          </cell>
          <cell r="CR612">
            <v>4.94697643397341</v>
          </cell>
          <cell r="CS612">
            <v>4.9456789479891</v>
          </cell>
          <cell r="CT612">
            <v>4.793648537544</v>
          </cell>
          <cell r="CU612">
            <v>5.02194619856386</v>
          </cell>
          <cell r="CV612">
            <v>4.92364612748009</v>
          </cell>
          <cell r="CW612">
            <v>4.86926494342013</v>
          </cell>
          <cell r="CX612">
            <v>4.86985273111856</v>
          </cell>
          <cell r="CY612">
            <v>4.83261912921955</v>
          </cell>
          <cell r="CZ612">
            <v>5.06685367901381</v>
          </cell>
          <cell r="DA612">
            <v>5.02741765728071</v>
          </cell>
        </row>
        <row r="613">
          <cell r="A613">
            <v>9811.85469209994</v>
          </cell>
          <cell r="B613">
            <v>6838.7054966765</v>
          </cell>
          <cell r="C613">
            <v>7005.29784104844</v>
          </cell>
          <cell r="D613">
            <v>7600.41416878094</v>
          </cell>
          <cell r="E613">
            <v>8051.18593619124</v>
          </cell>
          <cell r="F613">
            <v>7961.5039500382</v>
          </cell>
          <cell r="G613">
            <v>7961.97386550992</v>
          </cell>
          <cell r="H613">
            <v>9149.88901631694</v>
          </cell>
          <cell r="I613">
            <v>8149.38665479702</v>
          </cell>
          <cell r="J613">
            <v>8456.60516329445</v>
          </cell>
          <cell r="K613">
            <v>7550.47475048394</v>
          </cell>
          <cell r="L613">
            <v>8555.27788261987</v>
          </cell>
          <cell r="M613">
            <v>9327.67423705337</v>
          </cell>
          <cell r="N613">
            <v>8935.48164301902</v>
          </cell>
          <cell r="O613">
            <v>8378.4436328215</v>
          </cell>
        </row>
        <row r="613">
          <cell r="Z613">
            <v>8073.75471807081</v>
          </cell>
          <cell r="AA613">
            <v>5627.27766583666</v>
          </cell>
          <cell r="AB613">
            <v>5764.35936634843</v>
          </cell>
          <cell r="AC613">
            <v>6254.05508745403</v>
          </cell>
          <cell r="AD613">
            <v>6624.97585606593</v>
          </cell>
          <cell r="AE613">
            <v>6551.18039317429</v>
          </cell>
          <cell r="AF613">
            <v>6551.56706647673</v>
          </cell>
          <cell r="AG613">
            <v>7529.05153342651</v>
          </cell>
          <cell r="AH613">
            <v>6705.7810188044</v>
          </cell>
          <cell r="AI613">
            <v>6958.57796293943</v>
          </cell>
          <cell r="AJ613">
            <v>6212.96208039822</v>
          </cell>
          <cell r="AK613">
            <v>7039.7715148415</v>
          </cell>
          <cell r="AL613">
            <v>7675.34337220391</v>
          </cell>
          <cell r="AM613">
            <v>7352.62489482708</v>
          </cell>
          <cell r="AN613">
            <v>6894.26218929312</v>
          </cell>
        </row>
        <row r="613"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3">
          <cell r="BX613">
            <v>4.59643787284044</v>
          </cell>
          <cell r="BY613">
            <v>3.08997896392974</v>
          </cell>
          <cell r="BZ613">
            <v>3.16052018135971</v>
          </cell>
          <cell r="CA613">
            <v>3.37510824342321</v>
          </cell>
          <cell r="CB613">
            <v>3.71529747600942</v>
          </cell>
          <cell r="CC613">
            <v>3.687992788754</v>
          </cell>
          <cell r="CD613">
            <v>3.74349493655486</v>
          </cell>
          <cell r="CE613">
            <v>4.17373163936366</v>
          </cell>
          <cell r="CF613">
            <v>3.7576313768608</v>
          </cell>
          <cell r="CG613">
            <v>3.83873605967339</v>
          </cell>
          <cell r="CH613">
            <v>3.46370145634144</v>
          </cell>
          <cell r="CI613">
            <v>3.94225462292037</v>
          </cell>
          <cell r="CJ613">
            <v>4.32580652382883</v>
          </cell>
          <cell r="CK613">
            <v>4.01373312233565</v>
          </cell>
          <cell r="CL613">
            <v>3.77446948734127</v>
          </cell>
          <cell r="CM613">
            <v>4.81239528344821</v>
          </cell>
          <cell r="CN613">
            <v>4.98941878389907</v>
          </cell>
          <cell r="CO613">
            <v>4.9968880060945</v>
          </cell>
          <cell r="CP613">
            <v>5.07669569806018</v>
          </cell>
          <cell r="CQ613">
            <v>4.88537429396845</v>
          </cell>
          <cell r="CR613">
            <v>4.86672302833275</v>
          </cell>
          <cell r="CS613">
            <v>4.79485056517372</v>
          </cell>
          <cell r="CT613">
            <v>4.94222921598496</v>
          </cell>
          <cell r="CU613">
            <v>4.889250953241</v>
          </cell>
          <cell r="CV613">
            <v>4.96637353086479</v>
          </cell>
          <cell r="CW613">
            <v>4.91434210871009</v>
          </cell>
          <cell r="CX613">
            <v>4.89238953110885</v>
          </cell>
          <cell r="CY613">
            <v>4.86113696722286</v>
          </cell>
          <cell r="CZ613">
            <v>5.01881345372674</v>
          </cell>
          <cell r="DA613">
            <v>5.00425016629612</v>
          </cell>
        </row>
        <row r="614">
          <cell r="A614">
            <v>9585.45193886685</v>
          </cell>
          <cell r="B614">
            <v>8261.07491172267</v>
          </cell>
          <cell r="C614">
            <v>6341.54516112511</v>
          </cell>
          <cell r="D614">
            <v>7626.0393803676</v>
          </cell>
          <cell r="E614">
            <v>8718.98326655877</v>
          </cell>
          <cell r="F614">
            <v>7590.92300606299</v>
          </cell>
          <cell r="G614">
            <v>7299.61608618396</v>
          </cell>
          <cell r="H614">
            <v>8846.68608155939</v>
          </cell>
          <cell r="I614">
            <v>6060.69039802238</v>
          </cell>
          <cell r="J614">
            <v>8157.63369398441</v>
          </cell>
          <cell r="K614">
            <v>8270.0491985686</v>
          </cell>
          <cell r="L614">
            <v>9408.26776612475</v>
          </cell>
          <cell r="M614">
            <v>8696.90342818729</v>
          </cell>
          <cell r="N614">
            <v>8022.58405833725</v>
          </cell>
          <cell r="O614">
            <v>8913.40611025046</v>
          </cell>
        </row>
        <row r="614">
          <cell r="Z614">
            <v>7887.45759541044</v>
          </cell>
          <cell r="AA614">
            <v>6797.68449878894</v>
          </cell>
          <cell r="AB614">
            <v>5218.18573258295</v>
          </cell>
          <cell r="AC614">
            <v>6275.14097584534</v>
          </cell>
          <cell r="AD614">
            <v>7174.47765933979</v>
          </cell>
          <cell r="AE614">
            <v>6246.24521641754</v>
          </cell>
          <cell r="AF614">
            <v>6006.54123663138</v>
          </cell>
          <cell r="AG614">
            <v>7279.55883282601</v>
          </cell>
          <cell r="AH614">
            <v>4987.08238465842</v>
          </cell>
          <cell r="AI614">
            <v>6712.56715390717</v>
          </cell>
          <cell r="AJ614">
            <v>6805.06905482217</v>
          </cell>
          <cell r="AK614">
            <v>7741.66033326837</v>
          </cell>
          <cell r="AL614">
            <v>7156.30910662268</v>
          </cell>
          <cell r="AM614">
            <v>6601.44059657465</v>
          </cell>
          <cell r="AN614">
            <v>7334.45988500609</v>
          </cell>
        </row>
        <row r="614"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4">
          <cell r="BX614">
            <v>4.39993781981475</v>
          </cell>
          <cell r="BY614">
            <v>3.80959799033705</v>
          </cell>
          <cell r="BZ614">
            <v>2.90644733529894</v>
          </cell>
          <cell r="CA614">
            <v>3.52742065909503</v>
          </cell>
          <cell r="CB614">
            <v>3.93137678422329</v>
          </cell>
          <cell r="CC614">
            <v>3.44553310965696</v>
          </cell>
          <cell r="CD614">
            <v>3.38094229293217</v>
          </cell>
          <cell r="CE614">
            <v>3.95570592901378</v>
          </cell>
          <cell r="CF614">
            <v>2.7172694415777</v>
          </cell>
          <cell r="CG614">
            <v>3.78284977951042</v>
          </cell>
          <cell r="CH614">
            <v>3.89220233032319</v>
          </cell>
          <cell r="CI614">
            <v>4.31254760610981</v>
          </cell>
          <cell r="CJ614">
            <v>4.09899746228175</v>
          </cell>
          <cell r="CK614">
            <v>3.63593624052163</v>
          </cell>
          <cell r="CL614">
            <v>4.02743514807827</v>
          </cell>
          <cell r="CM614">
            <v>4.91131323875118</v>
          </cell>
          <cell r="CN614">
            <v>4.88865050711539</v>
          </cell>
          <cell r="CO614">
            <v>4.91885715379051</v>
          </cell>
          <cell r="CP614">
            <v>4.87386357302824</v>
          </cell>
          <cell r="CQ614">
            <v>4.99980140676259</v>
          </cell>
          <cell r="CR614">
            <v>4.96672069264445</v>
          </cell>
          <cell r="CS614">
            <v>4.86736416502453</v>
          </cell>
          <cell r="CT614">
            <v>5.04182999448481</v>
          </cell>
          <cell r="CU614">
            <v>5.0282975994055</v>
          </cell>
          <cell r="CV614">
            <v>4.86157157014878</v>
          </cell>
          <cell r="CW614">
            <v>4.79009651232181</v>
          </cell>
          <cell r="CX614">
            <v>4.91821314164161</v>
          </cell>
          <cell r="CY614">
            <v>4.78320040447162</v>
          </cell>
          <cell r="CZ614">
            <v>4.97427276616869</v>
          </cell>
          <cell r="DA614">
            <v>4.98938155551444</v>
          </cell>
        </row>
        <row r="615">
          <cell r="A615">
            <v>8761.35122082174</v>
          </cell>
          <cell r="B615">
            <v>7929.43646280999</v>
          </cell>
          <cell r="C615">
            <v>8027.17510091708</v>
          </cell>
          <cell r="D615">
            <v>8236.90747275351</v>
          </cell>
          <cell r="E615">
            <v>8422.03346364859</v>
          </cell>
          <cell r="F615">
            <v>9753.41219771598</v>
          </cell>
          <cell r="G615">
            <v>6877.58164076275</v>
          </cell>
          <cell r="H615">
            <v>7314.20688800873</v>
          </cell>
          <cell r="I615">
            <v>7866.46650106505</v>
          </cell>
          <cell r="J615">
            <v>7462.89646884029</v>
          </cell>
          <cell r="K615">
            <v>8031.03420913448</v>
          </cell>
          <cell r="L615">
            <v>8118.19017085939</v>
          </cell>
          <cell r="M615">
            <v>10497.3222898943</v>
          </cell>
          <cell r="N615">
            <v>8871.60133183741</v>
          </cell>
          <cell r="O615">
            <v>9172.00748300663</v>
          </cell>
        </row>
        <row r="615">
          <cell r="Z615">
            <v>7209.34043313332</v>
          </cell>
          <cell r="AA615">
            <v>6524.79343225508</v>
          </cell>
          <cell r="AB615">
            <v>6605.21836875463</v>
          </cell>
          <cell r="AC615">
            <v>6777.7981490086</v>
          </cell>
          <cell r="AD615">
            <v>6930.13039294513</v>
          </cell>
          <cell r="AE615">
            <v>8025.66489412058</v>
          </cell>
          <cell r="AF615">
            <v>5659.26717868478</v>
          </cell>
          <cell r="AG615">
            <v>6018.5473821329</v>
          </cell>
          <cell r="AH615">
            <v>6472.97814944782</v>
          </cell>
          <cell r="AI615">
            <v>6140.89766578859</v>
          </cell>
          <cell r="AJ615">
            <v>6608.39386351637</v>
          </cell>
          <cell r="AK615">
            <v>6680.1107691643</v>
          </cell>
          <cell r="AL615">
            <v>8637.79662711302</v>
          </cell>
          <cell r="AM615">
            <v>7300.06052448336</v>
          </cell>
          <cell r="AN615">
            <v>7547.25187173117</v>
          </cell>
        </row>
        <row r="615"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5">
          <cell r="BX615">
            <v>4.01909291921029</v>
          </cell>
          <cell r="BY615">
            <v>3.68638669214459</v>
          </cell>
          <cell r="BZ615">
            <v>3.64835424084132</v>
          </cell>
          <cell r="CA615">
            <v>3.78298615830247</v>
          </cell>
          <cell r="CB615">
            <v>3.96649056102654</v>
          </cell>
          <cell r="CC615">
            <v>4.46864742694632</v>
          </cell>
          <cell r="CD615">
            <v>3.08028800787064</v>
          </cell>
          <cell r="CE615">
            <v>3.4043054377007</v>
          </cell>
          <cell r="CF615">
            <v>3.63619610016408</v>
          </cell>
          <cell r="CG615">
            <v>3.4354209918901</v>
          </cell>
          <cell r="CH615">
            <v>3.70791667798175</v>
          </cell>
          <cell r="CI615">
            <v>3.84638087426625</v>
          </cell>
          <cell r="CJ615">
            <v>4.81745456937091</v>
          </cell>
          <cell r="CK615">
            <v>4.10964925053348</v>
          </cell>
          <cell r="CL615">
            <v>4.19442184041268</v>
          </cell>
          <cell r="CM615">
            <v>4.91444662317082</v>
          </cell>
          <cell r="CN615">
            <v>4.8492325636463</v>
          </cell>
          <cell r="CO615">
            <v>4.96017861394579</v>
          </cell>
          <cell r="CP615">
            <v>4.90863810234411</v>
          </cell>
          <cell r="CQ615">
            <v>4.78676510600211</v>
          </cell>
          <cell r="CR615">
            <v>4.92053207532113</v>
          </cell>
          <cell r="CS615">
            <v>5.03356879156116</v>
          </cell>
          <cell r="CT615">
            <v>4.84362264541401</v>
          </cell>
          <cell r="CU615">
            <v>4.87712604664411</v>
          </cell>
          <cell r="CV615">
            <v>4.89732618105929</v>
          </cell>
          <cell r="CW615">
            <v>4.88284668711136</v>
          </cell>
          <cell r="CX615">
            <v>4.75815420740606</v>
          </cell>
          <cell r="CY615">
            <v>4.91238597020254</v>
          </cell>
          <cell r="CZ615">
            <v>4.86663571542173</v>
          </cell>
          <cell r="DA615">
            <v>4.92973839423604</v>
          </cell>
        </row>
        <row r="616">
          <cell r="A616">
            <v>8059.84915879317</v>
          </cell>
          <cell r="B616">
            <v>8042.16795482487</v>
          </cell>
          <cell r="C616">
            <v>6973.67766204256</v>
          </cell>
          <cell r="D616">
            <v>6427.51884185734</v>
          </cell>
          <cell r="E616">
            <v>7649.80784187919</v>
          </cell>
          <cell r="F616">
            <v>8105.49078445673</v>
          </cell>
          <cell r="G616">
            <v>8303.67924374791</v>
          </cell>
          <cell r="H616">
            <v>6499.04561014224</v>
          </cell>
          <cell r="I616">
            <v>7935.77153009852</v>
          </cell>
          <cell r="J616">
            <v>8349.89881131313</v>
          </cell>
          <cell r="K616">
            <v>9426.78481179776</v>
          </cell>
          <cell r="L616">
            <v>8522.69234508756</v>
          </cell>
          <cell r="M616">
            <v>8716.35038971719</v>
          </cell>
          <cell r="N616">
            <v>10338.5009535136</v>
          </cell>
          <cell r="O616">
            <v>9909.68351595382</v>
          </cell>
        </row>
        <row r="616">
          <cell r="Z616">
            <v>6632.10445066409</v>
          </cell>
          <cell r="AA616">
            <v>6617.55534568446</v>
          </cell>
          <cell r="AB616">
            <v>5738.34047619502</v>
          </cell>
          <cell r="AC616">
            <v>5288.92978987118</v>
          </cell>
          <cell r="AD616">
            <v>6294.69902417487</v>
          </cell>
          <cell r="AE616">
            <v>6669.66098835297</v>
          </cell>
          <cell r="AF616">
            <v>6832.74177771257</v>
          </cell>
          <cell r="AG616">
            <v>5347.7861020599</v>
          </cell>
          <cell r="AH616">
            <v>6530.00628762393</v>
          </cell>
          <cell r="AI616">
            <v>6870.77387902338</v>
          </cell>
          <cell r="AJ616">
            <v>7756.89721656502</v>
          </cell>
          <cell r="AK616">
            <v>7012.95827252919</v>
          </cell>
          <cell r="AL616">
            <v>7172.31117782443</v>
          </cell>
          <cell r="AM616">
            <v>8507.10935603406</v>
          </cell>
          <cell r="AN616">
            <v>8154.25386455628</v>
          </cell>
        </row>
        <row r="616"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6">
          <cell r="BX616">
            <v>3.73041672542704</v>
          </cell>
          <cell r="BY616">
            <v>3.68300028947721</v>
          </cell>
          <cell r="BZ616">
            <v>3.20133138236291</v>
          </cell>
          <cell r="CA616">
            <v>2.91972399993559</v>
          </cell>
          <cell r="CB616">
            <v>3.50263061908292</v>
          </cell>
          <cell r="CC616">
            <v>3.74803964557334</v>
          </cell>
          <cell r="CD616">
            <v>3.81076015593564</v>
          </cell>
          <cell r="CE616">
            <v>2.98973010326925</v>
          </cell>
          <cell r="CF616">
            <v>3.70753897089776</v>
          </cell>
          <cell r="CG616">
            <v>3.85024533080012</v>
          </cell>
          <cell r="CH616">
            <v>4.31262542918203</v>
          </cell>
          <cell r="CI616">
            <v>3.94158957762422</v>
          </cell>
          <cell r="CJ616">
            <v>4.07688680315045</v>
          </cell>
          <cell r="CK616">
            <v>4.82691679270044</v>
          </cell>
          <cell r="CL616">
            <v>4.52712912175418</v>
          </cell>
          <cell r="CM616">
            <v>4.87080948786535</v>
          </cell>
          <cell r="CN616">
            <v>4.92269540953176</v>
          </cell>
          <cell r="CO616">
            <v>4.91091951408498</v>
          </cell>
          <cell r="CP616">
            <v>4.96287272451315</v>
          </cell>
          <cell r="CQ616">
            <v>4.92365671024694</v>
          </cell>
          <cell r="CR616">
            <v>4.87536033010973</v>
          </cell>
          <cell r="CS616">
            <v>4.9123638646546</v>
          </cell>
          <cell r="CT616">
            <v>4.90059913995099</v>
          </cell>
          <cell r="CU616">
            <v>4.82541878202806</v>
          </cell>
          <cell r="CV616">
            <v>4.8890489845253</v>
          </cell>
          <cell r="CW616">
            <v>4.92780408246568</v>
          </cell>
          <cell r="CX616">
            <v>4.87457761137071</v>
          </cell>
          <cell r="CY616">
            <v>4.81989531700832</v>
          </cell>
          <cell r="CZ616">
            <v>4.82857897113283</v>
          </cell>
          <cell r="DA616">
            <v>4.93478779727693</v>
          </cell>
        </row>
        <row r="617">
          <cell r="A617">
            <v>9060.68829678493</v>
          </cell>
          <cell r="B617">
            <v>7619.6445670612</v>
          </cell>
          <cell r="C617">
            <v>7288.42578303204</v>
          </cell>
          <cell r="D617">
            <v>5895.75121752676</v>
          </cell>
          <cell r="E617">
            <v>6875.71838699917</v>
          </cell>
          <cell r="F617">
            <v>7110.41374611382</v>
          </cell>
          <cell r="G617">
            <v>6734.25225529578</v>
          </cell>
          <cell r="H617">
            <v>6911.24675757492</v>
          </cell>
          <cell r="I617">
            <v>7640.76299444491</v>
          </cell>
          <cell r="J617">
            <v>7427.42348972661</v>
          </cell>
          <cell r="K617">
            <v>8469.90321148815</v>
          </cell>
          <cell r="L617">
            <v>9363.56144257945</v>
          </cell>
          <cell r="M617">
            <v>8103.41753356988</v>
          </cell>
          <cell r="N617">
            <v>8176.62371400564</v>
          </cell>
          <cell r="O617">
            <v>8913.20708563457</v>
          </cell>
        </row>
        <row r="617">
          <cell r="Z617">
            <v>7455.6520842116</v>
          </cell>
          <cell r="AA617">
            <v>6269.87895803893</v>
          </cell>
          <cell r="AB617">
            <v>5997.33321575207</v>
          </cell>
          <cell r="AC617">
            <v>4851.36100185059</v>
          </cell>
          <cell r="AD617">
            <v>5657.73398701646</v>
          </cell>
          <cell r="AE617">
            <v>5850.85473965937</v>
          </cell>
          <cell r="AF617">
            <v>5541.32757007196</v>
          </cell>
          <cell r="AG617">
            <v>5686.96876051879</v>
          </cell>
          <cell r="AH617">
            <v>6287.25640685752</v>
          </cell>
          <cell r="AI617">
            <v>6111.70847154647</v>
          </cell>
          <cell r="AJ617">
            <v>6969.52035688168</v>
          </cell>
          <cell r="AK617">
            <v>7704.87341560823</v>
          </cell>
          <cell r="AL617">
            <v>6667.95499905179</v>
          </cell>
          <cell r="AM617">
            <v>6728.19322752464</v>
          </cell>
          <cell r="AN617">
            <v>7334.29611617931</v>
          </cell>
        </row>
        <row r="617"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7">
          <cell r="BX617">
            <v>4.18687662023828</v>
          </cell>
          <cell r="BY617">
            <v>3.37884769570295</v>
          </cell>
          <cell r="BZ617">
            <v>3.41367026913031</v>
          </cell>
          <cell r="CA617">
            <v>2.78237689095617</v>
          </cell>
          <cell r="CB617">
            <v>3.05209163097294</v>
          </cell>
          <cell r="CC617">
            <v>3.22419004101108</v>
          </cell>
          <cell r="CD617">
            <v>3.15641092991812</v>
          </cell>
          <cell r="CE617">
            <v>3.15989789125196</v>
          </cell>
          <cell r="CF617">
            <v>3.5271265921953</v>
          </cell>
          <cell r="CG617">
            <v>3.43469652687711</v>
          </cell>
          <cell r="CH617">
            <v>3.91077777028992</v>
          </cell>
          <cell r="CI617">
            <v>4.28224810755545</v>
          </cell>
          <cell r="CJ617">
            <v>3.83469317222044</v>
          </cell>
          <cell r="CK617">
            <v>3.78216631281221</v>
          </cell>
          <cell r="CL617">
            <v>4.07501543904978</v>
          </cell>
          <cell r="CM617">
            <v>4.87868306593918</v>
          </cell>
          <cell r="CN617">
            <v>5.08390792275587</v>
          </cell>
          <cell r="CO617">
            <v>4.81330902247808</v>
          </cell>
          <cell r="CP617">
            <v>4.77699482348077</v>
          </cell>
          <cell r="CQ617">
            <v>5.07869452640837</v>
          </cell>
          <cell r="CR617">
            <v>4.97171035480855</v>
          </cell>
          <cell r="CS617">
            <v>4.80980446055355</v>
          </cell>
          <cell r="CT617">
            <v>4.93077209023845</v>
          </cell>
          <cell r="CU617">
            <v>4.88368068696581</v>
          </cell>
          <cell r="CV617">
            <v>4.87507604830069</v>
          </cell>
          <cell r="CW617">
            <v>4.88255212691572</v>
          </cell>
          <cell r="CX617">
            <v>4.92947669176353</v>
          </cell>
          <cell r="CY617">
            <v>4.76397172862666</v>
          </cell>
          <cell r="CZ617">
            <v>4.87376931055715</v>
          </cell>
          <cell r="DA617">
            <v>4.93101492808592</v>
          </cell>
        </row>
        <row r="618">
          <cell r="A618">
            <v>9700.93030249905</v>
          </cell>
          <cell r="B618">
            <v>8257.11909820725</v>
          </cell>
          <cell r="C618">
            <v>7555.76713748732</v>
          </cell>
          <cell r="D618">
            <v>6945.51851473679</v>
          </cell>
          <cell r="E618">
            <v>7153.16757203853</v>
          </cell>
          <cell r="F618">
            <v>7752.62072403607</v>
          </cell>
          <cell r="G618">
            <v>8599.35352275858</v>
          </cell>
          <cell r="H618">
            <v>8257.30218910405</v>
          </cell>
          <cell r="I618">
            <v>9769.62323079796</v>
          </cell>
          <cell r="J618">
            <v>8463.51756074243</v>
          </cell>
          <cell r="K618">
            <v>8014.96357138673</v>
          </cell>
          <cell r="L618">
            <v>9772.58264288999</v>
          </cell>
          <cell r="M618">
            <v>8706.97279802274</v>
          </cell>
          <cell r="N618">
            <v>9314.00278383715</v>
          </cell>
          <cell r="O618">
            <v>8163.300881959</v>
          </cell>
        </row>
        <row r="618">
          <cell r="Z618">
            <v>7982.47979177064</v>
          </cell>
          <cell r="AA618">
            <v>6794.42942938196</v>
          </cell>
          <cell r="AB618">
            <v>6217.31695884671</v>
          </cell>
          <cell r="AC618">
            <v>5715.1695206977</v>
          </cell>
          <cell r="AD618">
            <v>5886.03503070599</v>
          </cell>
          <cell r="AE618">
            <v>6379.29933863539</v>
          </cell>
          <cell r="AF618">
            <v>7076.03947015563</v>
          </cell>
          <cell r="AG618">
            <v>6794.58008703419</v>
          </cell>
          <cell r="AH618">
            <v>8039.00425848518</v>
          </cell>
          <cell r="AI618">
            <v>6964.26587855377</v>
          </cell>
          <cell r="AJ618">
            <v>6595.17002445537</v>
          </cell>
          <cell r="AK618">
            <v>8041.43943186376</v>
          </cell>
          <cell r="AL618">
            <v>7164.59475951586</v>
          </cell>
          <cell r="AM618">
            <v>7664.09371927171</v>
          </cell>
          <cell r="AN618">
            <v>6717.23044001198</v>
          </cell>
        </row>
        <row r="618"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8">
          <cell r="BX618">
            <v>4.49046347341978</v>
          </cell>
          <cell r="BY618">
            <v>3.79976657400476</v>
          </cell>
          <cell r="BZ618">
            <v>3.46530144280187</v>
          </cell>
          <cell r="CA618">
            <v>3.13558017872287</v>
          </cell>
          <cell r="CB618">
            <v>3.31520848539135</v>
          </cell>
          <cell r="CC618">
            <v>3.55692947981677</v>
          </cell>
          <cell r="CD618">
            <v>3.91687855048434</v>
          </cell>
          <cell r="CE618">
            <v>3.82837924490971</v>
          </cell>
          <cell r="CF618">
            <v>4.51133941358381</v>
          </cell>
          <cell r="CG618">
            <v>3.83187127061289</v>
          </cell>
          <cell r="CH618">
            <v>3.73677805710442</v>
          </cell>
          <cell r="CI618">
            <v>4.5593832853901</v>
          </cell>
          <cell r="CJ618">
            <v>4.11578496992085</v>
          </cell>
          <cell r="CK618">
            <v>4.27299242303986</v>
          </cell>
          <cell r="CL618">
            <v>3.77531712770915</v>
          </cell>
          <cell r="CM618">
            <v>4.87027848642791</v>
          </cell>
          <cell r="CN618">
            <v>4.89895228731711</v>
          </cell>
          <cell r="CO618">
            <v>4.91551611710815</v>
          </cell>
          <cell r="CP618">
            <v>4.99365278333292</v>
          </cell>
          <cell r="CQ618">
            <v>4.86428634665298</v>
          </cell>
          <cell r="CR618">
            <v>4.91365728046929</v>
          </cell>
          <cell r="CS618">
            <v>4.9494538207927</v>
          </cell>
          <cell r="CT618">
            <v>4.86244614726557</v>
          </cell>
          <cell r="CU618">
            <v>4.88206875656754</v>
          </cell>
          <cell r="CV618">
            <v>4.97933754599659</v>
          </cell>
          <cell r="CW618">
            <v>4.83543809532857</v>
          </cell>
          <cell r="CX618">
            <v>4.83208792290222</v>
          </cell>
          <cell r="CY618">
            <v>4.76920608871777</v>
          </cell>
          <cell r="CZ618">
            <v>4.91400755261876</v>
          </cell>
          <cell r="DA618">
            <v>4.87465567685782</v>
          </cell>
        </row>
        <row r="619">
          <cell r="A619">
            <v>10434.8436316524</v>
          </cell>
          <cell r="B619">
            <v>7808.13550749543</v>
          </cell>
          <cell r="C619">
            <v>6711.62300740326</v>
          </cell>
          <cell r="D619">
            <v>7623.24632636623</v>
          </cell>
          <cell r="E619">
            <v>7087.48271947129</v>
          </cell>
          <cell r="F619">
            <v>7931.89756958184</v>
          </cell>
          <cell r="G619">
            <v>8033.71266446718</v>
          </cell>
          <cell r="H619">
            <v>8752.11855870305</v>
          </cell>
          <cell r="I619">
            <v>8232.88353126877</v>
          </cell>
          <cell r="J619">
            <v>7978.43921148962</v>
          </cell>
          <cell r="K619">
            <v>8165.048951132</v>
          </cell>
          <cell r="L619">
            <v>8092.50558107068</v>
          </cell>
          <cell r="M619">
            <v>8843.4428941212</v>
          </cell>
          <cell r="N619">
            <v>9429.44119762485</v>
          </cell>
          <cell r="O619">
            <v>8789.70783986299</v>
          </cell>
        </row>
        <row r="619">
          <cell r="Z619">
            <v>8586.38561690254</v>
          </cell>
          <cell r="AA619">
            <v>6424.9800747391</v>
          </cell>
          <cell r="AB619">
            <v>5522.70693180611</v>
          </cell>
          <cell r="AC619">
            <v>6272.84269140993</v>
          </cell>
          <cell r="AD619">
            <v>5831.98578059352</v>
          </cell>
          <cell r="AE619">
            <v>6526.81857154163</v>
          </cell>
          <cell r="AF619">
            <v>6610.59784961871</v>
          </cell>
          <cell r="AG619">
            <v>7201.74327116137</v>
          </cell>
          <cell r="AH619">
            <v>6774.48702001545</v>
          </cell>
          <cell r="AI619">
            <v>6565.11569402575</v>
          </cell>
          <cell r="AJ619">
            <v>6718.66885121719</v>
          </cell>
          <cell r="AK619">
            <v>6658.9760209953</v>
          </cell>
          <cell r="AL619">
            <v>7276.89015287687</v>
          </cell>
          <cell r="AM619">
            <v>7759.08304261702</v>
          </cell>
          <cell r="AN619">
            <v>7232.67387965869</v>
          </cell>
        </row>
        <row r="619"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19">
          <cell r="BX619">
            <v>4.73432702731394</v>
          </cell>
          <cell r="BY619">
            <v>3.67894391733127</v>
          </cell>
          <cell r="BZ619">
            <v>3.1035812525655</v>
          </cell>
          <cell r="CA619">
            <v>3.5684409388648</v>
          </cell>
          <cell r="CB619">
            <v>3.30154973775057</v>
          </cell>
          <cell r="CC619">
            <v>3.71564776305674</v>
          </cell>
          <cell r="CD619">
            <v>3.59733132489353</v>
          </cell>
          <cell r="CE619">
            <v>4.11082258983716</v>
          </cell>
          <cell r="CF619">
            <v>3.69761096729698</v>
          </cell>
          <cell r="CG619">
            <v>3.67353733929386</v>
          </cell>
          <cell r="CH619">
            <v>3.85593615575367</v>
          </cell>
          <cell r="CI619">
            <v>3.8204862557809</v>
          </cell>
          <cell r="CJ619">
            <v>4.00512078679215</v>
          </cell>
          <cell r="CK619">
            <v>4.26545421123338</v>
          </cell>
          <cell r="CL619">
            <v>4.03625726062011</v>
          </cell>
          <cell r="CM619">
            <v>4.96888871853961</v>
          </cell>
          <cell r="CN619">
            <v>4.78471146389223</v>
          </cell>
          <cell r="CO619">
            <v>4.87524014724894</v>
          </cell>
          <cell r="CP619">
            <v>4.81607253191408</v>
          </cell>
          <cell r="CQ619">
            <v>4.83955854179832</v>
          </cell>
          <cell r="CR619">
            <v>4.81253763996233</v>
          </cell>
          <cell r="CS619">
            <v>5.0346285480926</v>
          </cell>
          <cell r="CT619">
            <v>4.79972147944616</v>
          </cell>
          <cell r="CU619">
            <v>5.01952167903946</v>
          </cell>
          <cell r="CV619">
            <v>4.89626664397918</v>
          </cell>
          <cell r="CW619">
            <v>4.77375951717363</v>
          </cell>
          <cell r="CX619">
            <v>4.77524814882656</v>
          </cell>
          <cell r="CY619">
            <v>4.97779877603033</v>
          </cell>
          <cell r="CZ619">
            <v>4.98370412806466</v>
          </cell>
          <cell r="DA619">
            <v>4.90938599704937</v>
          </cell>
        </row>
        <row r="620">
          <cell r="A620">
            <v>9042.55776303637</v>
          </cell>
          <cell r="B620">
            <v>6843.88460911894</v>
          </cell>
          <cell r="C620">
            <v>7081.64318364504</v>
          </cell>
          <cell r="D620">
            <v>6931.38323631771</v>
          </cell>
          <cell r="E620">
            <v>6745.16577698667</v>
          </cell>
          <cell r="F620">
            <v>8492.76262024119</v>
          </cell>
          <cell r="G620">
            <v>9357.45383993372</v>
          </cell>
          <cell r="H620">
            <v>7885.09333274597</v>
          </cell>
          <cell r="I620">
            <v>7606.93707063555</v>
          </cell>
          <cell r="J620">
            <v>7871.12529994339</v>
          </cell>
          <cell r="K620">
            <v>7617.43523370335</v>
          </cell>
          <cell r="L620">
            <v>7810.92383654837</v>
          </cell>
          <cell r="M620">
            <v>9414.87969765118</v>
          </cell>
          <cell r="N620">
            <v>9860.17527605651</v>
          </cell>
          <cell r="O620">
            <v>7701.96152757475</v>
          </cell>
        </row>
        <row r="620">
          <cell r="Z620">
            <v>7440.73324501278</v>
          </cell>
          <cell r="AA620">
            <v>5631.53933550358</v>
          </cell>
          <cell r="AB620">
            <v>5827.18067682791</v>
          </cell>
          <cell r="AC620">
            <v>5703.53820588428</v>
          </cell>
          <cell r="AD620">
            <v>5550.30783934903</v>
          </cell>
          <cell r="AE620">
            <v>6988.33038465561</v>
          </cell>
          <cell r="AF620">
            <v>7699.84773114546</v>
          </cell>
          <cell r="AG620">
            <v>6488.30537094525</v>
          </cell>
          <cell r="AH620">
            <v>6259.42250383725</v>
          </cell>
          <cell r="AI620">
            <v>6476.81167538199</v>
          </cell>
          <cell r="AJ620">
            <v>6268.06099230447</v>
          </cell>
          <cell r="AK620">
            <v>6427.27447121695</v>
          </cell>
          <cell r="AL620">
            <v>7747.10100835297</v>
          </cell>
          <cell r="AM620">
            <v>8113.5156557265</v>
          </cell>
          <cell r="AN620">
            <v>6337.6140569758</v>
          </cell>
        </row>
        <row r="620"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0">
          <cell r="BX620">
            <v>4.10903969612861</v>
          </cell>
          <cell r="BY620">
            <v>3.21998024672618</v>
          </cell>
          <cell r="BZ620">
            <v>3.31376796832734</v>
          </cell>
          <cell r="CA620">
            <v>3.09504585287419</v>
          </cell>
          <cell r="CB620">
            <v>3.15985435479813</v>
          </cell>
          <cell r="CC620">
            <v>3.88204135017687</v>
          </cell>
          <cell r="CD620">
            <v>4.29763119429262</v>
          </cell>
          <cell r="CE620">
            <v>3.60522504825421</v>
          </cell>
          <cell r="CF620">
            <v>3.45309523661272</v>
          </cell>
          <cell r="CG620">
            <v>3.59918439468462</v>
          </cell>
          <cell r="CH620">
            <v>3.37102405985558</v>
          </cell>
          <cell r="CI620">
            <v>3.59859981936096</v>
          </cell>
          <cell r="CJ620">
            <v>4.32524597564285</v>
          </cell>
          <cell r="CK620">
            <v>4.50041652806493</v>
          </cell>
          <cell r="CL620">
            <v>3.64116226133139</v>
          </cell>
          <cell r="CM620">
            <v>4.96115200675431</v>
          </cell>
          <cell r="CN620">
            <v>4.79160544772829</v>
          </cell>
          <cell r="CO620">
            <v>4.81774183323712</v>
          </cell>
          <cell r="CP620">
            <v>5.04875624262716</v>
          </cell>
          <cell r="CQ620">
            <v>4.81234928579582</v>
          </cell>
          <cell r="CR620">
            <v>4.9319697849225</v>
          </cell>
          <cell r="CS620">
            <v>4.90862809820218</v>
          </cell>
          <cell r="CT620">
            <v>4.93067113995783</v>
          </cell>
          <cell r="CU620">
            <v>4.9662988058972</v>
          </cell>
          <cell r="CV620">
            <v>4.93019739355404</v>
          </cell>
          <cell r="CW620">
            <v>5.0942293905389</v>
          </cell>
          <cell r="CX620">
            <v>4.89328406545245</v>
          </cell>
          <cell r="CY620">
            <v>4.90722016481516</v>
          </cell>
          <cell r="CZ620">
            <v>4.93927837058382</v>
          </cell>
          <cell r="DA620">
            <v>4.76862192270071</v>
          </cell>
        </row>
        <row r="621">
          <cell r="A621">
            <v>8661.92925094582</v>
          </cell>
          <cell r="B621">
            <v>9575.98828675327</v>
          </cell>
          <cell r="C621">
            <v>8009.6604638453</v>
          </cell>
          <cell r="D621">
            <v>7625.66630715756</v>
          </cell>
          <cell r="E621">
            <v>7514.78605833355</v>
          </cell>
          <cell r="F621">
            <v>7612.22435979354</v>
          </cell>
          <cell r="G621">
            <v>7765.78022479625</v>
          </cell>
          <cell r="H621">
            <v>7522.58066754253</v>
          </cell>
          <cell r="I621">
            <v>8358.54563833981</v>
          </cell>
          <cell r="J621">
            <v>7162.31600292997</v>
          </cell>
          <cell r="K621">
            <v>8350.62246750676</v>
          </cell>
          <cell r="L621">
            <v>8348.38394777679</v>
          </cell>
          <cell r="M621">
            <v>8961.00196275336</v>
          </cell>
          <cell r="N621">
            <v>9284.60437842135</v>
          </cell>
          <cell r="O621">
            <v>8630.70596466901</v>
          </cell>
        </row>
        <row r="621">
          <cell r="Z621">
            <v>7127.53035506399</v>
          </cell>
          <cell r="AA621">
            <v>7879.67036167126</v>
          </cell>
          <cell r="AB621">
            <v>6590.80632453556</v>
          </cell>
          <cell r="AC621">
            <v>6274.83398988965</v>
          </cell>
          <cell r="AD621">
            <v>6183.59538514304</v>
          </cell>
          <cell r="AE621">
            <v>6263.77318748726</v>
          </cell>
          <cell r="AF621">
            <v>6390.12772783234</v>
          </cell>
          <cell r="AG621">
            <v>6190.00923500642</v>
          </cell>
          <cell r="AH621">
            <v>6877.88898240533</v>
          </cell>
          <cell r="AI621">
            <v>5893.56288241095</v>
          </cell>
          <cell r="AJ621">
            <v>6871.36934469128</v>
          </cell>
          <cell r="AK621">
            <v>6869.52736274205</v>
          </cell>
          <cell r="AL621">
            <v>7373.62447220848</v>
          </cell>
          <cell r="AM621">
            <v>7639.90303138671</v>
          </cell>
          <cell r="AN621">
            <v>7101.83805092765</v>
          </cell>
        </row>
        <row r="621"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1">
          <cell r="BX621">
            <v>4.03751459791459</v>
          </cell>
          <cell r="BY621">
            <v>4.32642539709426</v>
          </cell>
          <cell r="BZ621">
            <v>3.61013404727918</v>
          </cell>
          <cell r="CA621">
            <v>3.49919411312835</v>
          </cell>
          <cell r="CB621">
            <v>3.48163267134986</v>
          </cell>
          <cell r="CC621">
            <v>3.52031574585776</v>
          </cell>
          <cell r="CD621">
            <v>3.61070824523887</v>
          </cell>
          <cell r="CE621">
            <v>3.58010208366782</v>
          </cell>
          <cell r="CF621">
            <v>3.83583253815628</v>
          </cell>
          <cell r="CG621">
            <v>3.39603359235814</v>
          </cell>
          <cell r="CH621">
            <v>3.72683675871997</v>
          </cell>
          <cell r="CI621">
            <v>3.84468249577211</v>
          </cell>
          <cell r="CJ621">
            <v>4.17979429807881</v>
          </cell>
          <cell r="CK621">
            <v>4.31123308487595</v>
          </cell>
          <cell r="CL621">
            <v>3.96585007234219</v>
          </cell>
          <cell r="CM621">
            <v>4.83651017259949</v>
          </cell>
          <cell r="CN621">
            <v>4.98983248195629</v>
          </cell>
          <cell r="CO621">
            <v>5.00175433720346</v>
          </cell>
          <cell r="CP621">
            <v>4.91293864927324</v>
          </cell>
          <cell r="CQ621">
            <v>4.86592320866568</v>
          </cell>
          <cell r="CR621">
            <v>4.87485318658269</v>
          </cell>
          <cell r="CS621">
            <v>4.84868841934832</v>
          </cell>
          <cell r="CT621">
            <v>4.73699604498486</v>
          </cell>
          <cell r="CU621">
            <v>4.91250107276634</v>
          </cell>
          <cell r="CV621">
            <v>4.75459007807744</v>
          </cell>
          <cell r="CW621">
            <v>5.05138020694425</v>
          </cell>
          <cell r="CX621">
            <v>4.89523463441222</v>
          </cell>
          <cell r="CY621">
            <v>4.8331830329661</v>
          </cell>
          <cell r="CZ621">
            <v>4.85504744693795</v>
          </cell>
          <cell r="DA621">
            <v>4.90615888033194</v>
          </cell>
        </row>
        <row r="622">
          <cell r="A622">
            <v>9100.91186339991</v>
          </cell>
          <cell r="B622">
            <v>7783.82453621405</v>
          </cell>
          <cell r="C622">
            <v>7651.5080661072</v>
          </cell>
          <cell r="D622">
            <v>7355.03754028449</v>
          </cell>
          <cell r="E622">
            <v>7050.42945151696</v>
          </cell>
          <cell r="F622">
            <v>6568.07383936199</v>
          </cell>
          <cell r="G622">
            <v>7773.13036833051</v>
          </cell>
          <cell r="H622">
            <v>6406.31925158635</v>
          </cell>
          <cell r="I622">
            <v>8015.53496513338</v>
          </cell>
          <cell r="J622">
            <v>9109.3543059945</v>
          </cell>
          <cell r="K622">
            <v>8624.11565411488</v>
          </cell>
          <cell r="L622">
            <v>9515.71309171084</v>
          </cell>
          <cell r="M622">
            <v>9063.48872852625</v>
          </cell>
          <cell r="N622">
            <v>8927.43586890727</v>
          </cell>
          <cell r="O622">
            <v>9494.3410466469</v>
          </cell>
        </row>
        <row r="622">
          <cell r="Z622">
            <v>7488.75033331192</v>
          </cell>
          <cell r="AA622">
            <v>6404.97561837042</v>
          </cell>
          <cell r="AB622">
            <v>6296.09806582535</v>
          </cell>
          <cell r="AC622">
            <v>6052.14517600552</v>
          </cell>
          <cell r="AD622">
            <v>5801.49623439109</v>
          </cell>
          <cell r="AE622">
            <v>5404.58647353215</v>
          </cell>
          <cell r="AF622">
            <v>6396.17584594054</v>
          </cell>
          <cell r="AG622">
            <v>5271.48555559106</v>
          </cell>
          <cell r="AH622">
            <v>6595.64019988118</v>
          </cell>
          <cell r="AI622">
            <v>7495.69725750405</v>
          </cell>
          <cell r="AJ622">
            <v>7096.41516681453</v>
          </cell>
          <cell r="AK622">
            <v>7830.07248689349</v>
          </cell>
          <cell r="AL622">
            <v>7457.95643947303</v>
          </cell>
          <cell r="AM622">
            <v>7346.00437212941</v>
          </cell>
          <cell r="AN622">
            <v>7812.48634695516</v>
          </cell>
        </row>
        <row r="622"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2">
          <cell r="BX622">
            <v>4.20891957837449</v>
          </cell>
          <cell r="BY622">
            <v>3.53562391414451</v>
          </cell>
          <cell r="BZ622">
            <v>3.50248004916758</v>
          </cell>
          <cell r="CA622">
            <v>3.47767959922219</v>
          </cell>
          <cell r="CB622">
            <v>3.24740772172737</v>
          </cell>
          <cell r="CC622">
            <v>3.08183491807495</v>
          </cell>
          <cell r="CD622">
            <v>3.5028498656255</v>
          </cell>
          <cell r="CE622">
            <v>2.90261209823508</v>
          </cell>
          <cell r="CF622">
            <v>3.59218724776827</v>
          </cell>
          <cell r="CG622">
            <v>4.24158281647576</v>
          </cell>
          <cell r="CH622">
            <v>3.92828411584062</v>
          </cell>
          <cell r="CI622">
            <v>4.35102835146995</v>
          </cell>
          <cell r="CJ622">
            <v>4.04383413539088</v>
          </cell>
          <cell r="CK622">
            <v>4.04747589867708</v>
          </cell>
          <cell r="CL622">
            <v>4.45467131428012</v>
          </cell>
          <cell r="CM622">
            <v>4.87467717517626</v>
          </cell>
          <cell r="CN622">
            <v>4.96316317363189</v>
          </cell>
          <cell r="CO622">
            <v>4.92496274064057</v>
          </cell>
          <cell r="CP622">
            <v>4.7678974405801</v>
          </cell>
          <cell r="CQ622">
            <v>4.89452252172199</v>
          </cell>
          <cell r="CR622">
            <v>4.80463315604989</v>
          </cell>
          <cell r="CS622">
            <v>5.00271781925309</v>
          </cell>
          <cell r="CT622">
            <v>4.9756652597442</v>
          </cell>
          <cell r="CU622">
            <v>5.03043017431475</v>
          </cell>
          <cell r="CV622">
            <v>4.84162581716066</v>
          </cell>
          <cell r="CW622">
            <v>4.94929408372947</v>
          </cell>
          <cell r="CX622">
            <v>4.93038694668626</v>
          </cell>
          <cell r="CY622">
            <v>5.05281786648854</v>
          </cell>
          <cell r="CZ622">
            <v>4.97249146863981</v>
          </cell>
          <cell r="DA622">
            <v>4.80486003868003</v>
          </cell>
        </row>
        <row r="623">
          <cell r="A623">
            <v>10856.0355668039</v>
          </cell>
          <cell r="B623">
            <v>8451.91200131453</v>
          </cell>
          <cell r="C623">
            <v>7457.24472202056</v>
          </cell>
          <cell r="D623">
            <v>6975.71182055879</v>
          </cell>
          <cell r="E623">
            <v>6701.76019804988</v>
          </cell>
          <cell r="F623">
            <v>7856.79069237344</v>
          </cell>
          <cell r="G623">
            <v>8357.99522622642</v>
          </cell>
          <cell r="H623">
            <v>8336.15018267423</v>
          </cell>
          <cell r="I623">
            <v>8155.86145409964</v>
          </cell>
          <cell r="J623">
            <v>7121.97987495792</v>
          </cell>
          <cell r="K623">
            <v>7830.74258543206</v>
          </cell>
          <cell r="L623">
            <v>7814.65826245549</v>
          </cell>
          <cell r="M623">
            <v>9316.70644445835</v>
          </cell>
          <cell r="N623">
            <v>8898.52785383082</v>
          </cell>
          <cell r="O623">
            <v>9030.58143884641</v>
          </cell>
        </row>
        <row r="623">
          <cell r="Z623">
            <v>8932.96640925574</v>
          </cell>
          <cell r="AA623">
            <v>6954.71616108167</v>
          </cell>
          <cell r="AB623">
            <v>6136.24708554835</v>
          </cell>
          <cell r="AC623">
            <v>5740.0142980598</v>
          </cell>
          <cell r="AD623">
            <v>5514.59124868104</v>
          </cell>
          <cell r="AE623">
            <v>6465.016341153</v>
          </cell>
          <cell r="AF623">
            <v>6877.43607186631</v>
          </cell>
          <cell r="AG623">
            <v>6859.46072174336</v>
          </cell>
          <cell r="AH623">
            <v>6711.10885365913</v>
          </cell>
          <cell r="AI623">
            <v>5860.37201139395</v>
          </cell>
          <cell r="AJ623">
            <v>6443.58247029838</v>
          </cell>
          <cell r="AK623">
            <v>6430.34737024909</v>
          </cell>
          <cell r="AL623">
            <v>7666.31844572573</v>
          </cell>
          <cell r="AM623">
            <v>7322.21720543793</v>
          </cell>
          <cell r="AN623">
            <v>7430.87844110791</v>
          </cell>
        </row>
        <row r="623"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3">
          <cell r="BX623">
            <v>5.01237830619182</v>
          </cell>
          <cell r="BY623">
            <v>3.84080160223115</v>
          </cell>
          <cell r="BZ623">
            <v>3.51058696836395</v>
          </cell>
          <cell r="CA623">
            <v>3.1738180931658</v>
          </cell>
          <cell r="CB623">
            <v>2.99048540607945</v>
          </cell>
          <cell r="CC623">
            <v>3.52572869528342</v>
          </cell>
          <cell r="CD623">
            <v>3.78562099460752</v>
          </cell>
          <cell r="CE623">
            <v>3.81835172691196</v>
          </cell>
          <cell r="CF623">
            <v>3.68324951267124</v>
          </cell>
          <cell r="CG623">
            <v>3.35397127842628</v>
          </cell>
          <cell r="CH623">
            <v>3.66787026820521</v>
          </cell>
          <cell r="CI623">
            <v>3.63683606412525</v>
          </cell>
          <cell r="CJ623">
            <v>4.33584566753689</v>
          </cell>
          <cell r="CK623">
            <v>4.07349469550052</v>
          </cell>
          <cell r="CL623">
            <v>4.32997185344758</v>
          </cell>
          <cell r="CM623">
            <v>4.88268823266406</v>
          </cell>
          <cell r="CN623">
            <v>4.96094796164613</v>
          </cell>
          <cell r="CO623">
            <v>4.78883901818053</v>
          </cell>
          <cell r="CP623">
            <v>4.95493632854695</v>
          </cell>
          <cell r="CQ623">
            <v>5.05217953705915</v>
          </cell>
          <cell r="CR623">
            <v>5.02374829949349</v>
          </cell>
          <cell r="CS623">
            <v>4.97733149586107</v>
          </cell>
          <cell r="CT623">
            <v>4.92176845333945</v>
          </cell>
          <cell r="CU623">
            <v>4.99195059574756</v>
          </cell>
          <cell r="CV623">
            <v>4.7871053139668</v>
          </cell>
          <cell r="CW623">
            <v>4.81305207454778</v>
          </cell>
          <cell r="CX623">
            <v>4.84415292436735</v>
          </cell>
          <cell r="CY623">
            <v>4.84417891931154</v>
          </cell>
          <cell r="CZ623">
            <v>4.92473184711719</v>
          </cell>
          <cell r="DA623">
            <v>4.70177907861428</v>
          </cell>
        </row>
        <row r="624">
          <cell r="A624">
            <v>8754.84547777614</v>
          </cell>
          <cell r="B624">
            <v>7657.46535987691</v>
          </cell>
          <cell r="C624">
            <v>8346.54562468411</v>
          </cell>
          <cell r="D624">
            <v>7269.77296288494</v>
          </cell>
          <cell r="E624">
            <v>7776.83149037829</v>
          </cell>
          <cell r="F624">
            <v>6165.5030982115</v>
          </cell>
          <cell r="G624">
            <v>7525.31763458741</v>
          </cell>
          <cell r="H624">
            <v>7830.34224906838</v>
          </cell>
          <cell r="I624">
            <v>6848.73819355673</v>
          </cell>
          <cell r="J624">
            <v>7847.65189852524</v>
          </cell>
          <cell r="K624">
            <v>7123.55270811714</v>
          </cell>
          <cell r="L624">
            <v>7354.38042814597</v>
          </cell>
          <cell r="M624">
            <v>8723.59110261887</v>
          </cell>
          <cell r="N624">
            <v>9998.33419262392</v>
          </cell>
          <cell r="O624">
            <v>8560.56230797234</v>
          </cell>
        </row>
        <row r="624">
          <cell r="Z624">
            <v>7203.98713599866</v>
          </cell>
          <cell r="AA624">
            <v>6301.00006755586</v>
          </cell>
          <cell r="AB624">
            <v>6868.01468545435</v>
          </cell>
          <cell r="AC624">
            <v>5981.98460945961</v>
          </cell>
          <cell r="AD624">
            <v>6399.22134065414</v>
          </cell>
          <cell r="AE624">
            <v>5073.32826367118</v>
          </cell>
          <cell r="AF624">
            <v>6192.26136788907</v>
          </cell>
          <cell r="AG624">
            <v>6443.25305066198</v>
          </cell>
          <cell r="AH624">
            <v>5635.53314212668</v>
          </cell>
          <cell r="AI624">
            <v>6457.49641935792</v>
          </cell>
          <cell r="AJ624">
            <v>5861.66622839353</v>
          </cell>
          <cell r="AK624">
            <v>6051.60446658868</v>
          </cell>
          <cell r="AL624">
            <v>7178.26925015495</v>
          </cell>
          <cell r="AM624">
            <v>8227.2007070734</v>
          </cell>
          <cell r="AN624">
            <v>7044.11984198867</v>
          </cell>
        </row>
        <row r="624"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4">
          <cell r="BX624">
            <v>4.04258873630997</v>
          </cell>
          <cell r="BY624">
            <v>3.55792955118934</v>
          </cell>
          <cell r="BZ624">
            <v>3.82915749945133</v>
          </cell>
          <cell r="CA624">
            <v>3.36418791708313</v>
          </cell>
          <cell r="CB624">
            <v>3.49771230342375</v>
          </cell>
          <cell r="CC624">
            <v>2.90325135789092</v>
          </cell>
          <cell r="CD624">
            <v>3.48163491991768</v>
          </cell>
          <cell r="CE624">
            <v>3.70537677094418</v>
          </cell>
          <cell r="CF624">
            <v>3.14785333858536</v>
          </cell>
          <cell r="CG624">
            <v>3.52284211523067</v>
          </cell>
          <cell r="CH624">
            <v>3.38129941272201</v>
          </cell>
          <cell r="CI624">
            <v>3.36612065570878</v>
          </cell>
          <cell r="CJ624">
            <v>3.90909951416057</v>
          </cell>
          <cell r="CK624">
            <v>4.56478457514031</v>
          </cell>
          <cell r="CL624">
            <v>3.93707774929718</v>
          </cell>
          <cell r="CM624">
            <v>4.8822554914518</v>
          </cell>
          <cell r="CN624">
            <v>4.85198305231874</v>
          </cell>
          <cell r="CO624">
            <v>4.9139996443035</v>
          </cell>
          <cell r="CP624">
            <v>4.87160626396761</v>
          </cell>
          <cell r="CQ624">
            <v>5.01245149433953</v>
          </cell>
          <cell r="CR624">
            <v>4.78757357737274</v>
          </cell>
          <cell r="CS624">
            <v>4.87273939636765</v>
          </cell>
          <cell r="CT624">
            <v>4.7640899091369</v>
          </cell>
          <cell r="CU624">
            <v>4.90487172273501</v>
          </cell>
          <cell r="CV624">
            <v>5.02201643821925</v>
          </cell>
          <cell r="CW624">
            <v>4.74946391006445</v>
          </cell>
          <cell r="CX624">
            <v>4.9254735526215</v>
          </cell>
          <cell r="CY624">
            <v>5.03095176397372</v>
          </cell>
          <cell r="CZ624">
            <v>4.93786191631996</v>
          </cell>
          <cell r="DA624">
            <v>4.90184845210308</v>
          </cell>
        </row>
        <row r="625">
          <cell r="A625">
            <v>9165.87513415865</v>
          </cell>
          <cell r="B625">
            <v>8146.16954772812</v>
          </cell>
          <cell r="C625">
            <v>7646.89373851109</v>
          </cell>
          <cell r="D625">
            <v>7687.22972033794</v>
          </cell>
          <cell r="E625">
            <v>7520.76957970865</v>
          </cell>
          <cell r="F625">
            <v>7510.59931584503</v>
          </cell>
          <cell r="G625">
            <v>8224.79434408633</v>
          </cell>
          <cell r="H625">
            <v>8582.14918248998</v>
          </cell>
          <cell r="I625">
            <v>7992.57582842954</v>
          </cell>
          <cell r="J625">
            <v>8125.96206040127</v>
          </cell>
          <cell r="K625">
            <v>8663.72943159189</v>
          </cell>
          <cell r="L625">
            <v>8189.90237580958</v>
          </cell>
          <cell r="M625">
            <v>8511.65073301959</v>
          </cell>
          <cell r="N625">
            <v>9826.23376452363</v>
          </cell>
          <cell r="O625">
            <v>9322.4609683785</v>
          </cell>
        </row>
        <row r="625">
          <cell r="Z625">
            <v>7542.20582467912</v>
          </cell>
          <cell r="AA625">
            <v>6703.13379927343</v>
          </cell>
          <cell r="AB625">
            <v>6292.30113340341</v>
          </cell>
          <cell r="AC625">
            <v>6325.49188416379</v>
          </cell>
          <cell r="AD625">
            <v>6188.51896844597</v>
          </cell>
          <cell r="AE625">
            <v>6180.15029418105</v>
          </cell>
          <cell r="AF625">
            <v>6767.83077456247</v>
          </cell>
          <cell r="AG625">
            <v>7061.88275587747</v>
          </cell>
          <cell r="AH625">
            <v>6576.74811025059</v>
          </cell>
          <cell r="AI625">
            <v>6686.50592398733</v>
          </cell>
          <cell r="AJ625">
            <v>7129.01164656704</v>
          </cell>
          <cell r="AK625">
            <v>6739.1196692376</v>
          </cell>
          <cell r="AL625">
            <v>7003.8726031704</v>
          </cell>
          <cell r="AM625">
            <v>8085.5866405223</v>
          </cell>
          <cell r="AN625">
            <v>7671.05359683716</v>
          </cell>
        </row>
        <row r="625"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5">
          <cell r="BX625">
            <v>4.1750039317482</v>
          </cell>
          <cell r="BY625">
            <v>3.71511701381575</v>
          </cell>
          <cell r="BZ625">
            <v>3.63093858888866</v>
          </cell>
          <cell r="CA625">
            <v>3.66875025894106</v>
          </cell>
          <cell r="CB625">
            <v>3.52648204703407</v>
          </cell>
          <cell r="CC625">
            <v>3.60627385503663</v>
          </cell>
          <cell r="CD625">
            <v>3.7765287434729</v>
          </cell>
          <cell r="CE625">
            <v>3.93900556213808</v>
          </cell>
          <cell r="CF625">
            <v>3.66638909408841</v>
          </cell>
          <cell r="CG625">
            <v>3.90313540143317</v>
          </cell>
          <cell r="CH625">
            <v>4.08384263206728</v>
          </cell>
          <cell r="CI625">
            <v>3.72964412254252</v>
          </cell>
          <cell r="CJ625">
            <v>3.99527323505227</v>
          </cell>
          <cell r="CK625">
            <v>4.48867996813251</v>
          </cell>
          <cell r="CL625">
            <v>4.27748103887701</v>
          </cell>
          <cell r="CM625">
            <v>4.94935524365078</v>
          </cell>
          <cell r="CN625">
            <v>4.94324944993684</v>
          </cell>
          <cell r="CO625">
            <v>4.74785809932497</v>
          </cell>
          <cell r="CP625">
            <v>4.72371067201936</v>
          </cell>
          <cell r="CQ625">
            <v>4.80786411578442</v>
          </cell>
          <cell r="CR625">
            <v>4.69512834987476</v>
          </cell>
          <cell r="CS625">
            <v>4.90980034353921</v>
          </cell>
          <cell r="CT625">
            <v>4.91180418090184</v>
          </cell>
          <cell r="CU625">
            <v>4.91450511958532</v>
          </cell>
          <cell r="CV625">
            <v>4.69345601117695</v>
          </cell>
          <cell r="CW625">
            <v>4.7826374611871</v>
          </cell>
          <cell r="CX625">
            <v>4.95042984073464</v>
          </cell>
          <cell r="CY625">
            <v>4.80284849985473</v>
          </cell>
          <cell r="CZ625">
            <v>4.935146261949</v>
          </cell>
          <cell r="DA625">
            <v>4.91330879220724</v>
          </cell>
        </row>
        <row r="626">
          <cell r="A626">
            <v>8667.99633844725</v>
          </cell>
          <cell r="B626">
            <v>7346.26632967356</v>
          </cell>
          <cell r="C626">
            <v>7421.4583703854</v>
          </cell>
          <cell r="D626">
            <v>7569.27400124219</v>
          </cell>
          <cell r="E626">
            <v>7135.32037708618</v>
          </cell>
          <cell r="F626">
            <v>7529.77116076323</v>
          </cell>
          <cell r="G626">
            <v>7812.50980909295</v>
          </cell>
          <cell r="H626">
            <v>8093.44787373867</v>
          </cell>
          <cell r="I626">
            <v>8165.7834057327</v>
          </cell>
          <cell r="J626">
            <v>7898.21144794212</v>
          </cell>
          <cell r="K626">
            <v>8077.22295971143</v>
          </cell>
          <cell r="L626">
            <v>8657.56660191229</v>
          </cell>
          <cell r="M626">
            <v>8683.52609448067</v>
          </cell>
          <cell r="N626">
            <v>9882.11923043603</v>
          </cell>
          <cell r="O626">
            <v>9161.61437238332</v>
          </cell>
        </row>
        <row r="626">
          <cell r="Z626">
            <v>7132.52270135088</v>
          </cell>
          <cell r="AA626">
            <v>6044.92772270281</v>
          </cell>
          <cell r="AB626">
            <v>6106.80003048856</v>
          </cell>
          <cell r="AC626">
            <v>6228.431178165</v>
          </cell>
          <cell r="AD626">
            <v>5871.34933885948</v>
          </cell>
          <cell r="AE626">
            <v>6195.92598371374</v>
          </cell>
          <cell r="AF626">
            <v>6428.57950005363</v>
          </cell>
          <cell r="AG626">
            <v>6659.75139324782</v>
          </cell>
          <cell r="AH626">
            <v>6719.27320243148</v>
          </cell>
          <cell r="AI626">
            <v>6499.09970573523</v>
          </cell>
          <cell r="AJ626">
            <v>6646.40060684826</v>
          </cell>
          <cell r="AK626">
            <v>7123.94051814497</v>
          </cell>
          <cell r="AL626">
            <v>7145.30147202981</v>
          </cell>
          <cell r="AM626">
            <v>8131.57239533022</v>
          </cell>
          <cell r="AN626">
            <v>7538.69982641828</v>
          </cell>
        </row>
        <row r="626"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6">
          <cell r="BX626">
            <v>4.07665628397795</v>
          </cell>
          <cell r="BY626">
            <v>3.4114331307865</v>
          </cell>
          <cell r="BZ626">
            <v>3.40972787895006</v>
          </cell>
          <cell r="CA626">
            <v>3.52960614941281</v>
          </cell>
          <cell r="CB626">
            <v>3.35405325877618</v>
          </cell>
          <cell r="CC626">
            <v>3.37227535883163</v>
          </cell>
          <cell r="CD626">
            <v>3.59210733166484</v>
          </cell>
          <cell r="CE626">
            <v>3.73530151311371</v>
          </cell>
          <cell r="CF626">
            <v>3.79382003852444</v>
          </cell>
          <cell r="CG626">
            <v>3.70223772890087</v>
          </cell>
          <cell r="CH626">
            <v>3.65614082779456</v>
          </cell>
          <cell r="CI626">
            <v>4.00207988913033</v>
          </cell>
          <cell r="CJ626">
            <v>4.09982298967709</v>
          </cell>
          <cell r="CK626">
            <v>4.53928086212044</v>
          </cell>
          <cell r="CL626">
            <v>4.35907068264823</v>
          </cell>
          <cell r="CM626">
            <v>4.79342792834739</v>
          </cell>
          <cell r="CN626">
            <v>4.85468868381599</v>
          </cell>
          <cell r="CO626">
            <v>4.90683115533306</v>
          </cell>
          <cell r="CP626">
            <v>4.83458898424406</v>
          </cell>
          <cell r="CQ626">
            <v>4.79595503068559</v>
          </cell>
          <cell r="CR626">
            <v>5.03373475625334</v>
          </cell>
          <cell r="CS626">
            <v>4.90312369572946</v>
          </cell>
          <cell r="CT626">
            <v>4.88471791742098</v>
          </cell>
          <cell r="CU626">
            <v>4.85235659334396</v>
          </cell>
          <cell r="CV626">
            <v>4.8094568534741</v>
          </cell>
          <cell r="CW626">
            <v>4.98047465586146</v>
          </cell>
          <cell r="CX626">
            <v>4.87687547372598</v>
          </cell>
          <cell r="CY626">
            <v>4.77488137068617</v>
          </cell>
          <cell r="CZ626">
            <v>4.90788766147076</v>
          </cell>
          <cell r="DA626">
            <v>4.73815949105593</v>
          </cell>
        </row>
        <row r="627">
          <cell r="A627">
            <v>8300.33897547602</v>
          </cell>
          <cell r="B627">
            <v>7261.87170771997</v>
          </cell>
          <cell r="C627">
            <v>8157.89923433094</v>
          </cell>
          <cell r="D627">
            <v>7087.55630192421</v>
          </cell>
          <cell r="E627">
            <v>6743.72061515541</v>
          </cell>
          <cell r="F627">
            <v>6261.13854741435</v>
          </cell>
          <cell r="G627">
            <v>8979.30661657211</v>
          </cell>
          <cell r="H627">
            <v>7449.12619169289</v>
          </cell>
          <cell r="I627">
            <v>9196.29259376082</v>
          </cell>
          <cell r="J627">
            <v>9128.38539065738</v>
          </cell>
          <cell r="K627">
            <v>9280.96030415586</v>
          </cell>
          <cell r="L627">
            <v>8911.48375850177</v>
          </cell>
          <cell r="M627">
            <v>7882.75434565242</v>
          </cell>
          <cell r="N627">
            <v>9301.09570468275</v>
          </cell>
          <cell r="O627">
            <v>7582.78855189818</v>
          </cell>
        </row>
        <row r="627">
          <cell r="Z627">
            <v>6829.99321410598</v>
          </cell>
          <cell r="AA627">
            <v>5975.48300520957</v>
          </cell>
          <cell r="AB627">
            <v>6712.78565567803</v>
          </cell>
          <cell r="AC627">
            <v>5832.04632844049</v>
          </cell>
          <cell r="AD627">
            <v>5549.11867761359</v>
          </cell>
          <cell r="AE627">
            <v>5152.02257615809</v>
          </cell>
          <cell r="AF627">
            <v>7388.68658735076</v>
          </cell>
          <cell r="AG627">
            <v>6129.56669487872</v>
          </cell>
          <cell r="AH627">
            <v>7567.23504858033</v>
          </cell>
          <cell r="AI627">
            <v>7511.35712145522</v>
          </cell>
          <cell r="AJ627">
            <v>7636.90447884825</v>
          </cell>
          <cell r="AK627">
            <v>7332.8780641386</v>
          </cell>
          <cell r="AL627">
            <v>6486.38071870828</v>
          </cell>
          <cell r="AM627">
            <v>7653.47303699609</v>
          </cell>
          <cell r="AN627">
            <v>6239.55172270479</v>
          </cell>
        </row>
        <row r="627"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7">
          <cell r="BX627">
            <v>3.78582220278023</v>
          </cell>
          <cell r="BY627">
            <v>3.37840839888561</v>
          </cell>
          <cell r="BZ627">
            <v>3.59971663371877</v>
          </cell>
          <cell r="CA627">
            <v>3.25096490284425</v>
          </cell>
          <cell r="CB627">
            <v>3.0418011472756</v>
          </cell>
          <cell r="CC627">
            <v>2.85602140784675</v>
          </cell>
          <cell r="CD627">
            <v>4.12157686408032</v>
          </cell>
          <cell r="CE627">
            <v>3.4585808875017</v>
          </cell>
          <cell r="CF627">
            <v>4.08621865651446</v>
          </cell>
          <cell r="CG627">
            <v>4.28298972050844</v>
          </cell>
          <cell r="CH627">
            <v>4.18686634742177</v>
          </cell>
          <cell r="CI627">
            <v>4.1380869628218</v>
          </cell>
          <cell r="CJ627">
            <v>3.61396986242119</v>
          </cell>
          <cell r="CK627">
            <v>4.28997566305779</v>
          </cell>
          <cell r="CL627">
            <v>3.41371073149806</v>
          </cell>
          <cell r="CM627">
            <v>4.94273348650417</v>
          </cell>
          <cell r="CN627">
            <v>4.84582808906194</v>
          </cell>
          <cell r="CO627">
            <v>5.10906703181262</v>
          </cell>
          <cell r="CP627">
            <v>4.91491283250576</v>
          </cell>
          <cell r="CQ627">
            <v>4.99804692485927</v>
          </cell>
          <cell r="CR627">
            <v>4.94223548425027</v>
          </cell>
          <cell r="CS627">
            <v>4.91146413598741</v>
          </cell>
          <cell r="CT627">
            <v>4.85555606674195</v>
          </cell>
          <cell r="CU627">
            <v>5.07367631562644</v>
          </cell>
          <cell r="CV627">
            <v>4.8048353952817</v>
          </cell>
          <cell r="CW627">
            <v>4.99729970657684</v>
          </cell>
          <cell r="CX627">
            <v>4.85491896824501</v>
          </cell>
          <cell r="CY627">
            <v>4.91728120464932</v>
          </cell>
          <cell r="CZ627">
            <v>4.8877711498474</v>
          </cell>
          <cell r="DA627">
            <v>5.00764815725437</v>
          </cell>
        </row>
        <row r="628">
          <cell r="A628">
            <v>9494.57958268591</v>
          </cell>
          <cell r="B628">
            <v>8678.22421901599</v>
          </cell>
          <cell r="C628">
            <v>7482.64612443676</v>
          </cell>
          <cell r="D628">
            <v>7722.53434613315</v>
          </cell>
          <cell r="E628">
            <v>6631.22920124225</v>
          </cell>
          <cell r="F628">
            <v>7195.3066904332</v>
          </cell>
          <cell r="G628">
            <v>8484.83231698637</v>
          </cell>
          <cell r="H628">
            <v>7639.25573385633</v>
          </cell>
          <cell r="I628">
            <v>10012.4609859239</v>
          </cell>
          <cell r="J628">
            <v>7496.82901788526</v>
          </cell>
          <cell r="K628">
            <v>7568.99101866425</v>
          </cell>
          <cell r="L628">
            <v>8280.14383046022</v>
          </cell>
          <cell r="M628">
            <v>9176.14942853776</v>
          </cell>
          <cell r="N628">
            <v>8810.84849215835</v>
          </cell>
          <cell r="O628">
            <v>9026.01244575597</v>
          </cell>
        </row>
        <row r="628">
          <cell r="Z628">
            <v>7812.68262803869</v>
          </cell>
          <cell r="AA628">
            <v>7140.93878593316</v>
          </cell>
          <cell r="AB628">
            <v>6157.14881096511</v>
          </cell>
          <cell r="AC628">
            <v>6354.54254767528</v>
          </cell>
          <cell r="AD628">
            <v>5456.55431416505</v>
          </cell>
          <cell r="AE628">
            <v>5920.70950527075</v>
          </cell>
          <cell r="AF628">
            <v>6981.80487797736</v>
          </cell>
          <cell r="AG628">
            <v>6286.01614671607</v>
          </cell>
          <cell r="AH628">
            <v>8238.82503984597</v>
          </cell>
          <cell r="AI628">
            <v>6168.81930614559</v>
          </cell>
          <cell r="AJ628">
            <v>6228.19832392944</v>
          </cell>
          <cell r="AK628">
            <v>6813.3754947787</v>
          </cell>
          <cell r="AL628">
            <v>7550.66010119678</v>
          </cell>
          <cell r="AM628">
            <v>7250.06961640458</v>
          </cell>
          <cell r="AN628">
            <v>7427.11881250777</v>
          </cell>
        </row>
        <row r="628"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8">
          <cell r="BX628">
            <v>4.27321608555211</v>
          </cell>
          <cell r="BY628">
            <v>3.97942865308216</v>
          </cell>
          <cell r="BZ628">
            <v>3.46374079942084</v>
          </cell>
          <cell r="CA628">
            <v>3.49742385004153</v>
          </cell>
          <cell r="CB628">
            <v>3.12633583544224</v>
          </cell>
          <cell r="CC628">
            <v>3.28490729259654</v>
          </cell>
          <cell r="CD628">
            <v>3.85981619383356</v>
          </cell>
          <cell r="CE628">
            <v>3.5474183696732</v>
          </cell>
          <cell r="CF628">
            <v>4.59670222597799</v>
          </cell>
          <cell r="CG628">
            <v>3.47726494618889</v>
          </cell>
          <cell r="CH628">
            <v>3.50545811363552</v>
          </cell>
          <cell r="CI628">
            <v>4.01871900529549</v>
          </cell>
          <cell r="CJ628">
            <v>4.26821759462108</v>
          </cell>
          <cell r="CK628">
            <v>4.07052104895209</v>
          </cell>
          <cell r="CL628">
            <v>3.93012662846972</v>
          </cell>
          <cell r="CM628">
            <v>5.00901651386218</v>
          </cell>
          <cell r="CN628">
            <v>4.91633788602258</v>
          </cell>
          <cell r="CO628">
            <v>4.87013949045488</v>
          </cell>
          <cell r="CP628">
            <v>4.9778655251815</v>
          </cell>
          <cell r="CQ628">
            <v>4.78178438315796</v>
          </cell>
          <cell r="CR628">
            <v>4.93807602083854</v>
          </cell>
          <cell r="CS628">
            <v>4.95573664180253</v>
          </cell>
          <cell r="CT628">
            <v>4.85478741189019</v>
          </cell>
          <cell r="CU628">
            <v>4.91050372357671</v>
          </cell>
          <cell r="CV628">
            <v>4.86039317477988</v>
          </cell>
          <cell r="CW628">
            <v>4.86771100915105</v>
          </cell>
          <cell r="CX628">
            <v>4.64495829464029</v>
          </cell>
          <cell r="CY628">
            <v>4.84669292150167</v>
          </cell>
          <cell r="CZ628">
            <v>4.87976949133312</v>
          </cell>
          <cell r="DA628">
            <v>5.17751020330925</v>
          </cell>
        </row>
        <row r="629">
          <cell r="A629">
            <v>9067.45704022751</v>
          </cell>
          <cell r="B629">
            <v>6843.49173292478</v>
          </cell>
          <cell r="C629">
            <v>6680.27499008464</v>
          </cell>
          <cell r="D629">
            <v>7129.55328109695</v>
          </cell>
          <cell r="E629">
            <v>7452.462966198</v>
          </cell>
          <cell r="F629">
            <v>7920.79139751748</v>
          </cell>
          <cell r="G629">
            <v>7404.03697009626</v>
          </cell>
          <cell r="H629">
            <v>8297.91648280252</v>
          </cell>
          <cell r="I629">
            <v>7853.21467765172</v>
          </cell>
          <cell r="J629">
            <v>9068.16968066991</v>
          </cell>
          <cell r="K629">
            <v>8391.6137095329</v>
          </cell>
          <cell r="L629">
            <v>7291.43072440962</v>
          </cell>
          <cell r="M629">
            <v>8209.60489946963</v>
          </cell>
          <cell r="N629">
            <v>8214.52224011367</v>
          </cell>
          <cell r="O629">
            <v>8196.98871824668</v>
          </cell>
        </row>
        <row r="629">
          <cell r="Z629">
            <v>7461.22179310149</v>
          </cell>
          <cell r="AA629">
            <v>5631.21605452097</v>
          </cell>
          <cell r="AB629">
            <v>5496.91199184107</v>
          </cell>
          <cell r="AC629">
            <v>5866.6038427312</v>
          </cell>
          <cell r="AD629">
            <v>6132.31238361436</v>
          </cell>
          <cell r="AE629">
            <v>6517.67977852867</v>
          </cell>
          <cell r="AF629">
            <v>6092.46470682207</v>
          </cell>
          <cell r="AG629">
            <v>6827.99984870607</v>
          </cell>
          <cell r="AH629">
            <v>6462.07379189628</v>
          </cell>
          <cell r="AI629">
            <v>7461.80819437981</v>
          </cell>
          <cell r="AJ629">
            <v>6905.09928098707</v>
          </cell>
          <cell r="AK629">
            <v>5999.80585322848</v>
          </cell>
          <cell r="AL629">
            <v>6755.33203156358</v>
          </cell>
          <cell r="AM629">
            <v>6759.37830043639</v>
          </cell>
          <cell r="AN629">
            <v>6744.9507167287</v>
          </cell>
        </row>
        <row r="629"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29">
          <cell r="BX629">
            <v>4.32699873390334</v>
          </cell>
          <cell r="BY629">
            <v>3.19146322467205</v>
          </cell>
          <cell r="BZ629">
            <v>3.04956218771206</v>
          </cell>
          <cell r="CA629">
            <v>3.36228140455752</v>
          </cell>
          <cell r="CB629">
            <v>3.4723926935689</v>
          </cell>
          <cell r="CC629">
            <v>3.60534015510802</v>
          </cell>
          <cell r="CD629">
            <v>3.39877122992717</v>
          </cell>
          <cell r="CE629">
            <v>3.76827651531015</v>
          </cell>
          <cell r="CF629">
            <v>3.62599152839735</v>
          </cell>
          <cell r="CG629">
            <v>4.16447296317279</v>
          </cell>
          <cell r="CH629">
            <v>3.91800695971131</v>
          </cell>
          <cell r="CI629">
            <v>3.33706919156184</v>
          </cell>
          <cell r="CJ629">
            <v>3.83073109897438</v>
          </cell>
          <cell r="CK629">
            <v>3.79602984870124</v>
          </cell>
          <cell r="CL629">
            <v>3.74579161568261</v>
          </cell>
          <cell r="CM629">
            <v>4.72422221494472</v>
          </cell>
          <cell r="CN629">
            <v>4.83414286938988</v>
          </cell>
          <cell r="CO629">
            <v>4.93842457617102</v>
          </cell>
          <cell r="CP629">
            <v>4.780351584663</v>
          </cell>
          <cell r="CQ629">
            <v>4.83840893820421</v>
          </cell>
          <cell r="CR629">
            <v>4.95283556037746</v>
          </cell>
          <cell r="CS629">
            <v>4.91109374508779</v>
          </cell>
          <cell r="CT629">
            <v>4.96429835352062</v>
          </cell>
          <cell r="CU629">
            <v>4.88261255437766</v>
          </cell>
          <cell r="CV629">
            <v>4.90897895180796</v>
          </cell>
          <cell r="CW629">
            <v>4.82849581851593</v>
          </cell>
          <cell r="CX629">
            <v>4.92582661965338</v>
          </cell>
          <cell r="CY629">
            <v>4.83139080045068</v>
          </cell>
          <cell r="CZ629">
            <v>4.87847709234052</v>
          </cell>
          <cell r="DA629">
            <v>4.93335426209124</v>
          </cell>
        </row>
        <row r="630">
          <cell r="A630">
            <v>7814.30067114327</v>
          </cell>
          <cell r="B630">
            <v>8798.66527319849</v>
          </cell>
          <cell r="C630">
            <v>7750.75718446369</v>
          </cell>
          <cell r="D630">
            <v>7280.91823271275</v>
          </cell>
          <cell r="E630">
            <v>7691.22024582815</v>
          </cell>
          <cell r="F630">
            <v>8203.97720809587</v>
          </cell>
          <cell r="G630">
            <v>7657.52273027269</v>
          </cell>
          <cell r="H630">
            <v>6953.83133883328</v>
          </cell>
          <cell r="I630">
            <v>7973.83651928783</v>
          </cell>
          <cell r="J630">
            <v>8098.00662369687</v>
          </cell>
          <cell r="K630">
            <v>7914.64950718373</v>
          </cell>
          <cell r="L630">
            <v>8112.73533455425</v>
          </cell>
          <cell r="M630">
            <v>9672.52175689206</v>
          </cell>
          <cell r="N630">
            <v>8484.79291679751</v>
          </cell>
          <cell r="O630">
            <v>9046.72798349966</v>
          </cell>
        </row>
        <row r="630">
          <cell r="Z630">
            <v>6430.05312368361</v>
          </cell>
          <cell r="AA630">
            <v>7240.04456766047</v>
          </cell>
          <cell r="AB630">
            <v>6377.76591178727</v>
          </cell>
          <cell r="AC630">
            <v>5991.15557434649</v>
          </cell>
          <cell r="AD630">
            <v>6328.77551656716</v>
          </cell>
          <cell r="AE630">
            <v>6750.70124551889</v>
          </cell>
          <cell r="AF630">
            <v>6301.04727519581</v>
          </cell>
          <cell r="AG630">
            <v>5722.00978738281</v>
          </cell>
          <cell r="AH630">
            <v>6561.32833587113</v>
          </cell>
          <cell r="AI630">
            <v>6663.50259321343</v>
          </cell>
          <cell r="AJ630">
            <v>6512.62588019689</v>
          </cell>
          <cell r="AK630">
            <v>6675.6222181475</v>
          </cell>
          <cell r="AL630">
            <v>7959.10361709975</v>
          </cell>
          <cell r="AM630">
            <v>6981.77245725053</v>
          </cell>
          <cell r="AN630">
            <v>7444.1647407083</v>
          </cell>
        </row>
        <row r="630"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0">
          <cell r="BX630">
            <v>3.6120957382031</v>
          </cell>
          <cell r="BY630">
            <v>4.09136486054532</v>
          </cell>
          <cell r="BZ630">
            <v>3.64974666375742</v>
          </cell>
          <cell r="CA630">
            <v>3.4269572461372</v>
          </cell>
          <cell r="CB630">
            <v>3.58609861850427</v>
          </cell>
          <cell r="CC630">
            <v>3.71503946794004</v>
          </cell>
          <cell r="CD630">
            <v>3.49179339484278</v>
          </cell>
          <cell r="CE630">
            <v>3.30343618312982</v>
          </cell>
          <cell r="CF630">
            <v>3.66143563011528</v>
          </cell>
          <cell r="CG630">
            <v>3.63570844590802</v>
          </cell>
          <cell r="CH630">
            <v>3.66800996821035</v>
          </cell>
          <cell r="CI630">
            <v>3.64476767305897</v>
          </cell>
          <cell r="CJ630">
            <v>4.44930617017991</v>
          </cell>
          <cell r="CK630">
            <v>3.90006379476631</v>
          </cell>
          <cell r="CL630">
            <v>4.1970169584233</v>
          </cell>
          <cell r="CM630">
            <v>4.87710879702947</v>
          </cell>
          <cell r="CN630">
            <v>4.84819594869661</v>
          </cell>
          <cell r="CO630">
            <v>4.78754633538914</v>
          </cell>
          <cell r="CP630">
            <v>4.78970809446922</v>
          </cell>
          <cell r="CQ630">
            <v>4.83509040014231</v>
          </cell>
          <cell r="CR630">
            <v>4.97843214456792</v>
          </cell>
          <cell r="CS630">
            <v>4.94391885992208</v>
          </cell>
          <cell r="CT630">
            <v>4.74558558859815</v>
          </cell>
          <cell r="CU630">
            <v>4.90961574422634</v>
          </cell>
          <cell r="CV630">
            <v>5.02135189327495</v>
          </cell>
          <cell r="CW630">
            <v>4.86443896971798</v>
          </cell>
          <cell r="CX630">
            <v>5.01798127637043</v>
          </cell>
          <cell r="CY630">
            <v>4.90093567412066</v>
          </cell>
          <cell r="CZ630">
            <v>4.90457200832551</v>
          </cell>
          <cell r="DA630">
            <v>4.85939706567526</v>
          </cell>
        </row>
        <row r="631">
          <cell r="A631">
            <v>7719.64194171425</v>
          </cell>
          <cell r="B631">
            <v>7341.02733683224</v>
          </cell>
          <cell r="C631">
            <v>8861.82155022394</v>
          </cell>
          <cell r="D631">
            <v>6718.7011835836</v>
          </cell>
          <cell r="E631">
            <v>8004.52098964885</v>
          </cell>
          <cell r="F631">
            <v>7585.25363495714</v>
          </cell>
          <cell r="G631">
            <v>6874.74345110135</v>
          </cell>
          <cell r="H631">
            <v>8055.65202484504</v>
          </cell>
          <cell r="I631">
            <v>8139.33746092672</v>
          </cell>
          <cell r="J631">
            <v>7951.55847749452</v>
          </cell>
          <cell r="K631">
            <v>7798.72326303925</v>
          </cell>
          <cell r="L631">
            <v>7381.97699261612</v>
          </cell>
          <cell r="M631">
            <v>7926.8355285315</v>
          </cell>
          <cell r="N631">
            <v>6824.32655108631</v>
          </cell>
          <cell r="O631">
            <v>10291.2120930714</v>
          </cell>
        </row>
        <row r="631">
          <cell r="Z631">
            <v>6352.16251203916</v>
          </cell>
          <cell r="AA631">
            <v>6040.61678002196</v>
          </cell>
          <cell r="AB631">
            <v>7292.01316132713</v>
          </cell>
          <cell r="AC631">
            <v>5528.53125963451</v>
          </cell>
          <cell r="AD631">
            <v>6586.57727148248</v>
          </cell>
          <cell r="AE631">
            <v>6241.58013390759</v>
          </cell>
          <cell r="AF631">
            <v>5656.93175404911</v>
          </cell>
          <cell r="AG631">
            <v>6628.65080901534</v>
          </cell>
          <cell r="AH631">
            <v>6697.51196784828</v>
          </cell>
          <cell r="AI631">
            <v>6542.99669005264</v>
          </cell>
          <cell r="AJ631">
            <v>6417.23514215801</v>
          </cell>
          <cell r="AK631">
            <v>6074.31249678126</v>
          </cell>
          <cell r="AL631">
            <v>6522.65323490592</v>
          </cell>
          <cell r="AM631">
            <v>5615.44584775102</v>
          </cell>
          <cell r="AN631">
            <v>8468.19737944161</v>
          </cell>
        </row>
        <row r="631"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1">
          <cell r="BX631">
            <v>3.61120699201524</v>
          </cell>
          <cell r="BY631">
            <v>3.38711674274412</v>
          </cell>
          <cell r="BZ631">
            <v>4.12397672107636</v>
          </cell>
          <cell r="CA631">
            <v>3.09729677552104</v>
          </cell>
          <cell r="CB631">
            <v>3.68664369853096</v>
          </cell>
          <cell r="CC631">
            <v>3.51947240794911</v>
          </cell>
          <cell r="CD631">
            <v>3.13019512013386</v>
          </cell>
          <cell r="CE631">
            <v>3.70620816113989</v>
          </cell>
          <cell r="CF631">
            <v>3.71304930599523</v>
          </cell>
          <cell r="CG631">
            <v>3.66113485396407</v>
          </cell>
          <cell r="CH631">
            <v>3.57372953810208</v>
          </cell>
          <cell r="CI631">
            <v>3.48024502330436</v>
          </cell>
          <cell r="CJ631">
            <v>3.54997248312394</v>
          </cell>
          <cell r="CK631">
            <v>3.11776552200865</v>
          </cell>
          <cell r="CL631">
            <v>4.69145808237525</v>
          </cell>
          <cell r="CM631">
            <v>4.81921557057547</v>
          </cell>
          <cell r="CN631">
            <v>4.88605391273018</v>
          </cell>
          <cell r="CO631">
            <v>4.84438191615132</v>
          </cell>
          <cell r="CP631">
            <v>4.89028403897523</v>
          </cell>
          <cell r="CQ631">
            <v>4.89480911576414</v>
          </cell>
          <cell r="CR631">
            <v>4.85874516485187</v>
          </cell>
          <cell r="CS631">
            <v>4.95127062913433</v>
          </cell>
          <cell r="CT631">
            <v>4.90007208402501</v>
          </cell>
          <cell r="CU631">
            <v>4.94185407866549</v>
          </cell>
          <cell r="CV631">
            <v>4.89630102248269</v>
          </cell>
          <cell r="CW631">
            <v>4.91964093965425</v>
          </cell>
          <cell r="CX631">
            <v>4.78183344406457</v>
          </cell>
          <cell r="CY631">
            <v>5.03392150793039</v>
          </cell>
          <cell r="CZ631">
            <v>4.93455426199323</v>
          </cell>
          <cell r="DA631">
            <v>4.94527295314705</v>
          </cell>
        </row>
        <row r="632">
          <cell r="A632">
            <v>8094.32610180335</v>
          </cell>
          <cell r="B632">
            <v>6996.04586725912</v>
          </cell>
          <cell r="C632">
            <v>7171.10999623118</v>
          </cell>
          <cell r="D632">
            <v>7520.32792548405</v>
          </cell>
          <cell r="E632">
            <v>6849.76757543529</v>
          </cell>
          <cell r="F632">
            <v>7103.16157416356</v>
          </cell>
          <cell r="G632">
            <v>7326.79771924068</v>
          </cell>
          <cell r="H632">
            <v>6914.32333132219</v>
          </cell>
          <cell r="I632">
            <v>6993.70268059651</v>
          </cell>
          <cell r="J632">
            <v>8993.53107538404</v>
          </cell>
          <cell r="K632">
            <v>7974.3872363593</v>
          </cell>
          <cell r="L632">
            <v>7524.3981955831</v>
          </cell>
          <cell r="M632">
            <v>7671.74734027736</v>
          </cell>
          <cell r="N632">
            <v>7866.90003810426</v>
          </cell>
          <cell r="O632">
            <v>9967.23894928698</v>
          </cell>
        </row>
        <row r="632">
          <cell r="Z632">
            <v>6660.4740494839</v>
          </cell>
          <cell r="AA632">
            <v>5756.74631363036</v>
          </cell>
          <cell r="AB632">
            <v>5900.79908261309</v>
          </cell>
          <cell r="AC632">
            <v>6188.15555011259</v>
          </cell>
          <cell r="AD632">
            <v>5636.38017635818</v>
          </cell>
          <cell r="AE632">
            <v>5844.88723816887</v>
          </cell>
          <cell r="AF632">
            <v>6028.90783754662</v>
          </cell>
          <cell r="AG632">
            <v>5689.50034120226</v>
          </cell>
          <cell r="AH632">
            <v>5754.81820574799</v>
          </cell>
          <cell r="AI632">
            <v>7400.39128488744</v>
          </cell>
          <cell r="AJ632">
            <v>6561.78149734708</v>
          </cell>
          <cell r="AK632">
            <v>6191.50480093695</v>
          </cell>
          <cell r="AL632">
            <v>6312.75209714252</v>
          </cell>
          <cell r="AM632">
            <v>6473.33488849722</v>
          </cell>
          <cell r="AN632">
            <v>8201.61376398471</v>
          </cell>
        </row>
        <row r="632"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2">
          <cell r="BX632">
            <v>3.81439738489797</v>
          </cell>
          <cell r="BY632">
            <v>3.14001031618002</v>
          </cell>
          <cell r="BZ632">
            <v>3.27737060451994</v>
          </cell>
          <cell r="CA632">
            <v>3.37052799420236</v>
          </cell>
          <cell r="CB632">
            <v>3.10043567790362</v>
          </cell>
          <cell r="CC632">
            <v>3.3008522449793</v>
          </cell>
          <cell r="CD632">
            <v>3.39076576261968</v>
          </cell>
          <cell r="CE632">
            <v>3.10733232181788</v>
          </cell>
          <cell r="CF632">
            <v>3.24071614146583</v>
          </cell>
          <cell r="CG632">
            <v>4.13129263922868</v>
          </cell>
          <cell r="CH632">
            <v>3.83317402925943</v>
          </cell>
          <cell r="CI632">
            <v>3.44045346584009</v>
          </cell>
          <cell r="CJ632">
            <v>3.51909662805428</v>
          </cell>
          <cell r="CK632">
            <v>3.66358412236763</v>
          </cell>
          <cell r="CL632">
            <v>4.69085207741009</v>
          </cell>
          <cell r="CM632">
            <v>4.7839467855191</v>
          </cell>
          <cell r="CN632">
            <v>5.02288404191094</v>
          </cell>
          <cell r="CO632">
            <v>4.93278752387082</v>
          </cell>
          <cell r="CP632">
            <v>5.03002818887385</v>
          </cell>
          <cell r="CQ632">
            <v>4.98063468290229</v>
          </cell>
          <cell r="CR632">
            <v>4.85128945652452</v>
          </cell>
          <cell r="CS632">
            <v>4.87133493601884</v>
          </cell>
          <cell r="CT632">
            <v>5.01641619025743</v>
          </cell>
          <cell r="CU632">
            <v>4.86516699796356</v>
          </cell>
          <cell r="CV632">
            <v>4.9076757292883</v>
          </cell>
          <cell r="CW632">
            <v>4.68997322249124</v>
          </cell>
          <cell r="CX632">
            <v>4.93046251614976</v>
          </cell>
          <cell r="CY632">
            <v>4.91467358047812</v>
          </cell>
          <cell r="CZ632">
            <v>4.84093267295116</v>
          </cell>
          <cell r="DA632">
            <v>4.79021174086025</v>
          </cell>
        </row>
        <row r="633">
          <cell r="A633">
            <v>8449.40072078195</v>
          </cell>
          <cell r="B633">
            <v>8657.63960707376</v>
          </cell>
          <cell r="C633">
            <v>6822.67934124362</v>
          </cell>
          <cell r="D633">
            <v>7354.4755571945</v>
          </cell>
          <cell r="E633">
            <v>8778.75419272124</v>
          </cell>
          <cell r="F633">
            <v>7180.96382704149</v>
          </cell>
          <cell r="G633">
            <v>6793.23369995949</v>
          </cell>
          <cell r="H633">
            <v>7413.48983255748</v>
          </cell>
          <cell r="I633">
            <v>7615.26678456472</v>
          </cell>
          <cell r="J633">
            <v>6871.94174549357</v>
          </cell>
          <cell r="K633">
            <v>8345.96097717042</v>
          </cell>
          <cell r="L633">
            <v>8370.64653060706</v>
          </cell>
          <cell r="M633">
            <v>7996.84697931438</v>
          </cell>
          <cell r="N633">
            <v>9038.02217201769</v>
          </cell>
          <cell r="O633">
            <v>9536.29359144079</v>
          </cell>
        </row>
        <row r="633">
          <cell r="Z633">
            <v>6952.64973595772</v>
          </cell>
          <cell r="AA633">
            <v>7124.00059096355</v>
          </cell>
          <cell r="AB633">
            <v>5614.09042936618</v>
          </cell>
          <cell r="AC633">
            <v>6051.68274420576</v>
          </cell>
          <cell r="AD633">
            <v>7223.66059286777</v>
          </cell>
          <cell r="AE633">
            <v>5908.90737767985</v>
          </cell>
          <cell r="AF633">
            <v>5589.86087310952</v>
          </cell>
          <cell r="AG633">
            <v>6100.24306221872</v>
          </cell>
          <cell r="AH633">
            <v>6266.27666844183</v>
          </cell>
          <cell r="AI633">
            <v>5654.62635057756</v>
          </cell>
          <cell r="AJ633">
            <v>6867.53360407166</v>
          </cell>
          <cell r="AK633">
            <v>6887.84628804238</v>
          </cell>
          <cell r="AL633">
            <v>6580.2626572644</v>
          </cell>
          <cell r="AM633">
            <v>7437.00110154598</v>
          </cell>
          <cell r="AN633">
            <v>7847.00729809985</v>
          </cell>
        </row>
        <row r="633"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3">
          <cell r="BX633">
            <v>3.86888068965722</v>
          </cell>
          <cell r="BY633">
            <v>4.03748219088361</v>
          </cell>
          <cell r="BZ633">
            <v>3.06675913964512</v>
          </cell>
          <cell r="CA633">
            <v>3.3905168685245</v>
          </cell>
          <cell r="CB633">
            <v>4.09842516566037</v>
          </cell>
          <cell r="CC633">
            <v>3.28692313723985</v>
          </cell>
          <cell r="CD633">
            <v>3.18382974379898</v>
          </cell>
          <cell r="CE633">
            <v>3.44346061134891</v>
          </cell>
          <cell r="CF633">
            <v>3.42271775969444</v>
          </cell>
          <cell r="CG633">
            <v>3.20704928645586</v>
          </cell>
          <cell r="CH633">
            <v>3.88668719828956</v>
          </cell>
          <cell r="CI633">
            <v>3.90012312133095</v>
          </cell>
          <cell r="CJ633">
            <v>3.65751288272265</v>
          </cell>
          <cell r="CK633">
            <v>4.178150267418</v>
          </cell>
          <cell r="CL633">
            <v>4.50688289399754</v>
          </cell>
          <cell r="CM633">
            <v>4.92347967511702</v>
          </cell>
          <cell r="CN633">
            <v>4.83415379077741</v>
          </cell>
          <cell r="CO633">
            <v>5.01541496058808</v>
          </cell>
          <cell r="CP633">
            <v>4.89009592542353</v>
          </cell>
          <cell r="CQ633">
            <v>4.82889162041705</v>
          </cell>
          <cell r="CR633">
            <v>4.92521019207753</v>
          </cell>
          <cell r="CS633">
            <v>4.81014644498989</v>
          </cell>
          <cell r="CT633">
            <v>4.85354606233268</v>
          </cell>
          <cell r="CU633">
            <v>5.01586239028219</v>
          </cell>
          <cell r="CV633">
            <v>4.83064823896244</v>
          </cell>
          <cell r="CW633">
            <v>4.84092482857395</v>
          </cell>
          <cell r="CX633">
            <v>4.83851692908134</v>
          </cell>
          <cell r="CY633">
            <v>4.92906448925408</v>
          </cell>
          <cell r="CZ633">
            <v>4.87664257616065</v>
          </cell>
          <cell r="DA633">
            <v>4.77018166156774</v>
          </cell>
        </row>
        <row r="634">
          <cell r="A634">
            <v>8941.18949385345</v>
          </cell>
          <cell r="B634">
            <v>6986.19872137936</v>
          </cell>
          <cell r="C634">
            <v>8217.3434174168</v>
          </cell>
          <cell r="D634">
            <v>7157.28566006514</v>
          </cell>
          <cell r="E634">
            <v>8049.08124717069</v>
          </cell>
          <cell r="F634">
            <v>6902.34769861246</v>
          </cell>
          <cell r="G634">
            <v>8006.03859236241</v>
          </cell>
          <cell r="H634">
            <v>7333.67457791785</v>
          </cell>
          <cell r="I634">
            <v>8149.13547663816</v>
          </cell>
          <cell r="J634">
            <v>8405.6414496413</v>
          </cell>
          <cell r="K634">
            <v>7450.62015761416</v>
          </cell>
          <cell r="L634">
            <v>8382.09254722094</v>
          </cell>
          <cell r="M634">
            <v>8793.3573152791</v>
          </cell>
          <cell r="N634">
            <v>9231.698190937</v>
          </cell>
          <cell r="O634">
            <v>7871.37774662974</v>
          </cell>
        </row>
        <row r="634">
          <cell r="Z634">
            <v>7357.32164065655</v>
          </cell>
          <cell r="AA634">
            <v>5748.64351930645</v>
          </cell>
          <cell r="AB634">
            <v>6761.69972633154</v>
          </cell>
          <cell r="AC634">
            <v>5889.4236288536</v>
          </cell>
          <cell r="AD634">
            <v>6623.24399767188</v>
          </cell>
          <cell r="AE634">
            <v>5679.64610628683</v>
          </cell>
          <cell r="AF634">
            <v>6587.82604171535</v>
          </cell>
          <cell r="AG634">
            <v>6034.56650982955</v>
          </cell>
          <cell r="AH634">
            <v>6705.57433506225</v>
          </cell>
          <cell r="AI634">
            <v>6916.64210713341</v>
          </cell>
          <cell r="AJ634">
            <v>6130.79601540822</v>
          </cell>
          <cell r="AK634">
            <v>6897.26472457037</v>
          </cell>
          <cell r="AL634">
            <v>7235.67687657251</v>
          </cell>
          <cell r="AM634">
            <v>7596.36879711388</v>
          </cell>
          <cell r="AN634">
            <v>6477.01940294104</v>
          </cell>
        </row>
        <row r="634"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4">
          <cell r="BX634">
            <v>4.16032651478393</v>
          </cell>
          <cell r="BY634">
            <v>3.28677306290723</v>
          </cell>
          <cell r="BZ634">
            <v>3.82593283789774</v>
          </cell>
          <cell r="CA634">
            <v>3.28031441455118</v>
          </cell>
          <cell r="CB634">
            <v>3.6286595235296</v>
          </cell>
          <cell r="CC634">
            <v>3.16027278310286</v>
          </cell>
          <cell r="CD634">
            <v>3.83849584650282</v>
          </cell>
          <cell r="CE634">
            <v>3.46658832559556</v>
          </cell>
          <cell r="CF634">
            <v>3.76438638059339</v>
          </cell>
          <cell r="CG634">
            <v>3.87248857036972</v>
          </cell>
          <cell r="CH634">
            <v>3.36703258079925</v>
          </cell>
          <cell r="CI634">
            <v>3.97088667472381</v>
          </cell>
          <cell r="CJ634">
            <v>4.00856522209869</v>
          </cell>
          <cell r="CK634">
            <v>4.22880847826211</v>
          </cell>
          <cell r="CL634">
            <v>3.6890262953912</v>
          </cell>
          <cell r="CM634">
            <v>4.8450633668321</v>
          </cell>
          <cell r="CN634">
            <v>4.79184536645236</v>
          </cell>
          <cell r="CO634">
            <v>4.8420099135495</v>
          </cell>
          <cell r="CP634">
            <v>4.91885995158374</v>
          </cell>
          <cell r="CQ634">
            <v>5.00071000008671</v>
          </cell>
          <cell r="CR634">
            <v>4.92383896320543</v>
          </cell>
          <cell r="CS634">
            <v>4.70206017987409</v>
          </cell>
          <cell r="CT634">
            <v>4.76925939228722</v>
          </cell>
          <cell r="CU634">
            <v>4.88032701136306</v>
          </cell>
          <cell r="CV634">
            <v>4.89341777483827</v>
          </cell>
          <cell r="CW634">
            <v>4.9885770360114</v>
          </cell>
          <cell r="CX634">
            <v>4.75878997102549</v>
          </cell>
          <cell r="CY634">
            <v>4.9453535532605</v>
          </cell>
          <cell r="CZ634">
            <v>4.92147360518779</v>
          </cell>
          <cell r="DA634">
            <v>4.81028250201531</v>
          </cell>
        </row>
        <row r="635">
          <cell r="A635">
            <v>8469.75259440249</v>
          </cell>
          <cell r="B635">
            <v>7111.85865384455</v>
          </cell>
          <cell r="C635">
            <v>8819.85288297725</v>
          </cell>
          <cell r="D635">
            <v>8286.03705550876</v>
          </cell>
          <cell r="E635">
            <v>8737.62201438283</v>
          </cell>
          <cell r="F635">
            <v>8853.16776449284</v>
          </cell>
          <cell r="G635">
            <v>7478.58166646408</v>
          </cell>
          <cell r="H635">
            <v>8446.80521480782</v>
          </cell>
          <cell r="I635">
            <v>7894.98965789236</v>
          </cell>
          <cell r="J635">
            <v>7731.67589891633</v>
          </cell>
          <cell r="K635">
            <v>7987.84846908826</v>
          </cell>
          <cell r="L635">
            <v>7633.5157454266</v>
          </cell>
          <cell r="M635">
            <v>9095.43673171048</v>
          </cell>
          <cell r="N635">
            <v>8814.66945362613</v>
          </cell>
          <cell r="O635">
            <v>8751.76548144239</v>
          </cell>
        </row>
        <row r="635">
          <cell r="Z635">
            <v>6969.39642053691</v>
          </cell>
          <cell r="AA635">
            <v>5852.04369230637</v>
          </cell>
          <cell r="AB635">
            <v>7257.47894370699</v>
          </cell>
          <cell r="AC635">
            <v>6818.22477710435</v>
          </cell>
          <cell r="AD635">
            <v>7189.81468612073</v>
          </cell>
          <cell r="AE635">
            <v>7284.89233192554</v>
          </cell>
          <cell r="AF635">
            <v>6153.80434269044</v>
          </cell>
          <cell r="AG635">
            <v>6950.51400532758</v>
          </cell>
          <cell r="AH635">
            <v>6496.44863278</v>
          </cell>
          <cell r="AI635">
            <v>6362.06473967972</v>
          </cell>
          <cell r="AJ635">
            <v>6572.85816884976</v>
          </cell>
          <cell r="AK635">
            <v>6281.29295623674</v>
          </cell>
          <cell r="AL635">
            <v>7484.24508209319</v>
          </cell>
          <cell r="AM635">
            <v>7253.21372184093</v>
          </cell>
          <cell r="AN635">
            <v>7201.45273901545</v>
          </cell>
        </row>
        <row r="635"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5">
          <cell r="BX635">
            <v>3.93260659626019</v>
          </cell>
          <cell r="BY635">
            <v>3.36135362226257</v>
          </cell>
          <cell r="BZ635">
            <v>3.91698296773095</v>
          </cell>
          <cell r="CA635">
            <v>3.82166948460802</v>
          </cell>
          <cell r="CB635">
            <v>3.98890828882317</v>
          </cell>
          <cell r="CC635">
            <v>4.00504645623719</v>
          </cell>
          <cell r="CD635">
            <v>3.44260418725819</v>
          </cell>
          <cell r="CE635">
            <v>3.93071405973969</v>
          </cell>
          <cell r="CF635">
            <v>3.6072411324977</v>
          </cell>
          <cell r="CG635">
            <v>3.6410009872937</v>
          </cell>
          <cell r="CH635">
            <v>3.710277590443</v>
          </cell>
          <cell r="CI635">
            <v>3.55327470153281</v>
          </cell>
          <cell r="CJ635">
            <v>4.18229192365585</v>
          </cell>
          <cell r="CK635">
            <v>4.04836099067185</v>
          </cell>
          <cell r="CL635">
            <v>4.07613233283587</v>
          </cell>
          <cell r="CM635">
            <v>4.85536406991546</v>
          </cell>
          <cell r="CN635">
            <v>4.76980354315882</v>
          </cell>
          <cell r="CO635">
            <v>5.07622936304976</v>
          </cell>
          <cell r="CP635">
            <v>4.88793391414737</v>
          </cell>
          <cell r="CQ635">
            <v>4.93822394536413</v>
          </cell>
          <cell r="CR635">
            <v>4.98336519854369</v>
          </cell>
          <cell r="CS635">
            <v>4.89737913745087</v>
          </cell>
          <cell r="CT635">
            <v>4.84454066990725</v>
          </cell>
          <cell r="CU635">
            <v>4.93410025865192</v>
          </cell>
          <cell r="CV635">
            <v>4.78723142787241</v>
          </cell>
          <cell r="CW635">
            <v>4.85349954568717</v>
          </cell>
          <cell r="CX635">
            <v>4.84314421018033</v>
          </cell>
          <cell r="CY635">
            <v>4.90276179212925</v>
          </cell>
          <cell r="CZ635">
            <v>4.908608313782</v>
          </cell>
          <cell r="DA635">
            <v>4.84037462307443</v>
          </cell>
        </row>
        <row r="636">
          <cell r="A636">
            <v>7657.06361984169</v>
          </cell>
          <cell r="B636">
            <v>7678.67414320029</v>
          </cell>
          <cell r="C636">
            <v>8803.07055680043</v>
          </cell>
          <cell r="D636">
            <v>7284.30721851046</v>
          </cell>
          <cell r="E636">
            <v>7416.78432797748</v>
          </cell>
          <cell r="F636">
            <v>7676.87889603216</v>
          </cell>
          <cell r="G636">
            <v>8456.92405151758</v>
          </cell>
          <cell r="H636">
            <v>7765.57045699039</v>
          </cell>
          <cell r="I636">
            <v>8646.21755197493</v>
          </cell>
          <cell r="J636">
            <v>8061.52793835423</v>
          </cell>
          <cell r="K636">
            <v>7984.49534786478</v>
          </cell>
          <cell r="L636">
            <v>8352.99786483689</v>
          </cell>
          <cell r="M636">
            <v>7633.14710020962</v>
          </cell>
          <cell r="N636">
            <v>8365.15794676909</v>
          </cell>
          <cell r="O636">
            <v>9056.83075833014</v>
          </cell>
        </row>
        <row r="636">
          <cell r="Z636">
            <v>6300.66949289831</v>
          </cell>
          <cell r="AA636">
            <v>6318.45186640481</v>
          </cell>
          <cell r="AB636">
            <v>7243.66948673864</v>
          </cell>
          <cell r="AC636">
            <v>5993.94422551718</v>
          </cell>
          <cell r="AD636">
            <v>6102.95396130719</v>
          </cell>
          <cell r="AE636">
            <v>6316.97463444932</v>
          </cell>
          <cell r="AF636">
            <v>6958.84036239161</v>
          </cell>
          <cell r="AG636">
            <v>6389.95511889495</v>
          </cell>
          <cell r="AH636">
            <v>7114.60187133937</v>
          </cell>
          <cell r="AI636">
            <v>6633.48584641719</v>
          </cell>
          <cell r="AJ636">
            <v>6570.09902910016</v>
          </cell>
          <cell r="AK636">
            <v>6873.3239573515</v>
          </cell>
          <cell r="AL636">
            <v>6280.98961388678</v>
          </cell>
          <cell r="AM636">
            <v>6883.32996762714</v>
          </cell>
          <cell r="AN636">
            <v>7452.47788114023</v>
          </cell>
        </row>
        <row r="636"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6">
          <cell r="BX636">
            <v>3.61461631748042</v>
          </cell>
          <cell r="BY636">
            <v>3.55771845866084</v>
          </cell>
          <cell r="BZ636">
            <v>4.04546013727376</v>
          </cell>
          <cell r="CA636">
            <v>3.37365893151799</v>
          </cell>
          <cell r="CB636">
            <v>3.40549346800138</v>
          </cell>
          <cell r="CC636">
            <v>3.49637201707863</v>
          </cell>
          <cell r="CD636">
            <v>4.00157094276633</v>
          </cell>
          <cell r="CE636">
            <v>3.46632402424323</v>
          </cell>
          <cell r="CF636">
            <v>4.04752385662824</v>
          </cell>
          <cell r="CG636">
            <v>3.68860221802099</v>
          </cell>
          <cell r="CH636">
            <v>3.73317945258409</v>
          </cell>
          <cell r="CI636">
            <v>3.78085154259611</v>
          </cell>
          <cell r="CJ636">
            <v>3.50429027627147</v>
          </cell>
          <cell r="CK636">
            <v>3.83140420735033</v>
          </cell>
          <cell r="CL636">
            <v>4.18997773267158</v>
          </cell>
          <cell r="CM636">
            <v>4.77564053375215</v>
          </cell>
          <cell r="CN636">
            <v>4.86571021074052</v>
          </cell>
          <cell r="CO636">
            <v>4.90566441227011</v>
          </cell>
          <cell r="CP636">
            <v>4.86764232388716</v>
          </cell>
          <cell r="CQ636">
            <v>4.90983816850877</v>
          </cell>
          <cell r="CR636">
            <v>4.94992516124462</v>
          </cell>
          <cell r="CS636">
            <v>4.76445784269085</v>
          </cell>
          <cell r="CT636">
            <v>5.05051640605322</v>
          </cell>
          <cell r="CU636">
            <v>4.81579864923031</v>
          </cell>
          <cell r="CV636">
            <v>4.92705169915319</v>
          </cell>
          <cell r="CW636">
            <v>4.82169998555614</v>
          </cell>
          <cell r="CX636">
            <v>4.98063050837451</v>
          </cell>
          <cell r="CY636">
            <v>4.91060653265482</v>
          </cell>
          <cell r="CZ636">
            <v>4.92206962431497</v>
          </cell>
          <cell r="DA636">
            <v>4.87299668930309</v>
          </cell>
        </row>
        <row r="637">
          <cell r="A637">
            <v>8773.25485974075</v>
          </cell>
          <cell r="B637">
            <v>8368.36185340354</v>
          </cell>
          <cell r="C637">
            <v>7631.84062470925</v>
          </cell>
          <cell r="D637">
            <v>8400.14682580766</v>
          </cell>
          <cell r="E637">
            <v>7287.28687738304</v>
          </cell>
          <cell r="F637">
            <v>8587.02080742375</v>
          </cell>
          <cell r="G637">
            <v>6837.10994310998</v>
          </cell>
          <cell r="H637">
            <v>7598.90465084339</v>
          </cell>
          <cell r="I637">
            <v>8749.28354054715</v>
          </cell>
          <cell r="J637">
            <v>6857.54240818829</v>
          </cell>
          <cell r="K637">
            <v>7974.72631781662</v>
          </cell>
          <cell r="L637">
            <v>8033.93082069414</v>
          </cell>
          <cell r="M637">
            <v>8588.77754313248</v>
          </cell>
          <cell r="N637">
            <v>10461.9699940475</v>
          </cell>
          <cell r="O637">
            <v>9362.43923914314</v>
          </cell>
        </row>
        <row r="637">
          <cell r="Z637">
            <v>7219.13542744381</v>
          </cell>
          <cell r="AA637">
            <v>6885.96632508634</v>
          </cell>
          <cell r="AB637">
            <v>6279.91457118933</v>
          </cell>
          <cell r="AC637">
            <v>6912.12081666459</v>
          </cell>
          <cell r="AD637">
            <v>5996.39605910376</v>
          </cell>
          <cell r="AE637">
            <v>7065.89140725155</v>
          </cell>
          <cell r="AF637">
            <v>5625.96475318764</v>
          </cell>
          <cell r="AG637">
            <v>6252.81296983685</v>
          </cell>
          <cell r="AH637">
            <v>7199.41045622165</v>
          </cell>
          <cell r="AI637">
            <v>5642.77775302351</v>
          </cell>
          <cell r="AJ637">
            <v>6562.06051294625</v>
          </cell>
          <cell r="AK637">
            <v>6610.77736102832</v>
          </cell>
          <cell r="AL637">
            <v>7067.33694977759</v>
          </cell>
          <cell r="AM637">
            <v>8608.70673795907</v>
          </cell>
          <cell r="AN637">
            <v>7703.95000249493</v>
          </cell>
        </row>
        <row r="637"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7">
          <cell r="BX637">
            <v>4.06367328904996</v>
          </cell>
          <cell r="BY637">
            <v>3.87321370055861</v>
          </cell>
          <cell r="BZ637">
            <v>3.51916794827713</v>
          </cell>
          <cell r="CA637">
            <v>3.79759097477884</v>
          </cell>
          <cell r="CB637">
            <v>3.45153709541503</v>
          </cell>
          <cell r="CC637">
            <v>3.97491659792871</v>
          </cell>
          <cell r="CD637">
            <v>3.18650586510221</v>
          </cell>
          <cell r="CE637">
            <v>3.40179255029864</v>
          </cell>
          <cell r="CF637">
            <v>4.02255734437057</v>
          </cell>
          <cell r="CG637">
            <v>3.11075104707119</v>
          </cell>
          <cell r="CH637">
            <v>3.76725877030519</v>
          </cell>
          <cell r="CI637">
            <v>3.65453156373409</v>
          </cell>
          <cell r="CJ637">
            <v>3.90575158852814</v>
          </cell>
          <cell r="CK637">
            <v>4.73859389342306</v>
          </cell>
          <cell r="CL637">
            <v>4.44893603211448</v>
          </cell>
          <cell r="CM637">
            <v>4.86713665667188</v>
          </cell>
          <cell r="CN637">
            <v>4.87080306513923</v>
          </cell>
          <cell r="CO637">
            <v>4.8890094628595</v>
          </cell>
          <cell r="CP637">
            <v>4.98666587099556</v>
          </cell>
          <cell r="CQ637">
            <v>4.75975830464991</v>
          </cell>
          <cell r="CR637">
            <v>4.87019189416384</v>
          </cell>
          <cell r="CS637">
            <v>4.83714849934331</v>
          </cell>
          <cell r="CT637">
            <v>5.03587275961471</v>
          </cell>
          <cell r="CU637">
            <v>4.9034508448786</v>
          </cell>
          <cell r="CV637">
            <v>4.96975323413688</v>
          </cell>
          <cell r="CW637">
            <v>4.77223601478754</v>
          </cell>
          <cell r="CX637">
            <v>4.95596179194903</v>
          </cell>
          <cell r="CY637">
            <v>4.95744968588457</v>
          </cell>
          <cell r="CZ637">
            <v>4.97731994821337</v>
          </cell>
          <cell r="DA637">
            <v>4.7442157368064</v>
          </cell>
        </row>
        <row r="638">
          <cell r="A638">
            <v>8687.1626137116</v>
          </cell>
          <cell r="B638">
            <v>7214.17969176909</v>
          </cell>
          <cell r="C638">
            <v>8081.844890904</v>
          </cell>
          <cell r="D638">
            <v>7821.47746963422</v>
          </cell>
          <cell r="E638">
            <v>6117.51040101641</v>
          </cell>
          <cell r="F638">
            <v>6212.47555396802</v>
          </cell>
          <cell r="G638">
            <v>6576.5207297044</v>
          </cell>
          <cell r="H638">
            <v>8682.0014180038</v>
          </cell>
          <cell r="I638">
            <v>6971.3875019494</v>
          </cell>
          <cell r="J638">
            <v>7758.49891096145</v>
          </cell>
          <cell r="K638">
            <v>7849.96538928333</v>
          </cell>
          <cell r="L638">
            <v>8621.79782557517</v>
          </cell>
          <cell r="M638">
            <v>10119.8611102046</v>
          </cell>
          <cell r="N638">
            <v>9247.10779448677</v>
          </cell>
          <cell r="O638">
            <v>8338.49192050107</v>
          </cell>
        </row>
        <row r="638">
          <cell r="Z638">
            <v>7148.29380785411</v>
          </cell>
          <cell r="AA638">
            <v>5936.23928922714</v>
          </cell>
          <cell r="AB638">
            <v>6650.20379594386</v>
          </cell>
          <cell r="AC638">
            <v>6435.95860358473</v>
          </cell>
          <cell r="AD638">
            <v>5033.83712997921</v>
          </cell>
          <cell r="AE638">
            <v>5111.97988440797</v>
          </cell>
          <cell r="AF638">
            <v>5411.53705758533</v>
          </cell>
          <cell r="AG638">
            <v>7144.04688110027</v>
          </cell>
          <cell r="AH638">
            <v>5736.45600160408</v>
          </cell>
          <cell r="AI638">
            <v>6384.136246734</v>
          </cell>
          <cell r="AJ638">
            <v>6459.40009175314</v>
          </cell>
          <cell r="AK638">
            <v>7094.50792504471</v>
          </cell>
          <cell r="AL638">
            <v>8327.19999925404</v>
          </cell>
          <cell r="AM638">
            <v>7609.0486994634</v>
          </cell>
          <cell r="AN638">
            <v>6861.38763744088</v>
          </cell>
        </row>
        <row r="638"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8">
          <cell r="BX638">
            <v>3.96392630934386</v>
          </cell>
          <cell r="BY638">
            <v>3.32110714740881</v>
          </cell>
          <cell r="BZ638">
            <v>3.63446300403654</v>
          </cell>
          <cell r="CA638">
            <v>3.64748389003473</v>
          </cell>
          <cell r="CB638">
            <v>2.82957132402205</v>
          </cell>
          <cell r="CC638">
            <v>2.92645282093657</v>
          </cell>
          <cell r="CD638">
            <v>3.10540460730414</v>
          </cell>
          <cell r="CE638">
            <v>3.97384290341187</v>
          </cell>
          <cell r="CF638">
            <v>3.23314001343499</v>
          </cell>
          <cell r="CG638">
            <v>3.52308579823933</v>
          </cell>
          <cell r="CH638">
            <v>3.59869703089787</v>
          </cell>
          <cell r="CI638">
            <v>3.8655078809731</v>
          </cell>
          <cell r="CJ638">
            <v>4.50550146235299</v>
          </cell>
          <cell r="CK638">
            <v>4.27976788080069</v>
          </cell>
          <cell r="CL638">
            <v>3.8924254965018</v>
          </cell>
          <cell r="CM638">
            <v>4.94064850567374</v>
          </cell>
          <cell r="CN638">
            <v>4.89706250466596</v>
          </cell>
          <cell r="CO638">
            <v>5.01304770663729</v>
          </cell>
          <cell r="CP638">
            <v>4.83422650492489</v>
          </cell>
          <cell r="CQ638">
            <v>4.87400140282709</v>
          </cell>
          <cell r="CR638">
            <v>4.78580219733784</v>
          </cell>
          <cell r="CS638">
            <v>4.77429861797048</v>
          </cell>
          <cell r="CT638">
            <v>4.92539127912979</v>
          </cell>
          <cell r="CU638">
            <v>4.86100748724347</v>
          </cell>
          <cell r="CV638">
            <v>4.96462057392087</v>
          </cell>
          <cell r="CW638">
            <v>4.91760945720205</v>
          </cell>
          <cell r="CX638">
            <v>5.02831933405037</v>
          </cell>
          <cell r="CY638">
            <v>5.06364203051086</v>
          </cell>
          <cell r="CZ638">
            <v>4.87099051777383</v>
          </cell>
          <cell r="DA638">
            <v>4.82946232657581</v>
          </cell>
        </row>
        <row r="639">
          <cell r="A639">
            <v>8207.50946020175</v>
          </cell>
          <cell r="B639">
            <v>7510.35042959489</v>
          </cell>
          <cell r="C639">
            <v>6775.80371509466</v>
          </cell>
          <cell r="D639">
            <v>6967.12570634152</v>
          </cell>
          <cell r="E639">
            <v>8143.05057740483</v>
          </cell>
          <cell r="F639">
            <v>6510.74293983186</v>
          </cell>
          <cell r="G639">
            <v>7644.80457959316</v>
          </cell>
          <cell r="H639">
            <v>7478.65679544816</v>
          </cell>
          <cell r="I639">
            <v>7705.10117742688</v>
          </cell>
          <cell r="J639">
            <v>7665.2468231671</v>
          </cell>
          <cell r="K639">
            <v>8081.21948893135</v>
          </cell>
          <cell r="L639">
            <v>7540.23212042681</v>
          </cell>
          <cell r="M639">
            <v>8058.24825059079</v>
          </cell>
          <cell r="N639">
            <v>8553.73392867048</v>
          </cell>
          <cell r="O639">
            <v>8545.11462372562</v>
          </cell>
        </row>
        <row r="639">
          <cell r="Z639">
            <v>6753.60778439459</v>
          </cell>
          <cell r="AA639">
            <v>6179.94549635236</v>
          </cell>
          <cell r="AB639">
            <v>5575.51848556361</v>
          </cell>
          <cell r="AC639">
            <v>5732.94915264674</v>
          </cell>
          <cell r="AD639">
            <v>6700.56733226454</v>
          </cell>
          <cell r="AE639">
            <v>5357.41133334736</v>
          </cell>
          <cell r="AF639">
            <v>6290.58205406523</v>
          </cell>
          <cell r="AG639">
            <v>6153.86616311163</v>
          </cell>
          <cell r="AH639">
            <v>6340.19754028269</v>
          </cell>
          <cell r="AI639">
            <v>6307.40310020607</v>
          </cell>
          <cell r="AJ639">
            <v>6649.68917946351</v>
          </cell>
          <cell r="AK639">
            <v>6204.53385909406</v>
          </cell>
          <cell r="AL639">
            <v>6630.78713191471</v>
          </cell>
          <cell r="AM639">
            <v>7038.50106130599</v>
          </cell>
          <cell r="AN639">
            <v>7031.40860466565</v>
          </cell>
        </row>
        <row r="639"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39">
          <cell r="BX639">
            <v>3.74151748009554</v>
          </cell>
          <cell r="BY639">
            <v>3.61810910490365</v>
          </cell>
          <cell r="BZ639">
            <v>3.16830562686703</v>
          </cell>
          <cell r="CA639">
            <v>3.24336088071195</v>
          </cell>
          <cell r="CB639">
            <v>3.76910848925155</v>
          </cell>
          <cell r="CC639">
            <v>2.94642896971551</v>
          </cell>
          <cell r="CD639">
            <v>3.5409797562925</v>
          </cell>
          <cell r="CE639">
            <v>3.48941718392033</v>
          </cell>
          <cell r="CF639">
            <v>3.61014428110019</v>
          </cell>
          <cell r="CG639">
            <v>3.49985042403616</v>
          </cell>
          <cell r="CH639">
            <v>3.70857483277417</v>
          </cell>
          <cell r="CI639">
            <v>3.5059280163133</v>
          </cell>
          <cell r="CJ639">
            <v>3.85706480630642</v>
          </cell>
          <cell r="CK639">
            <v>3.99268770635056</v>
          </cell>
          <cell r="CL639">
            <v>4.02441766697766</v>
          </cell>
          <cell r="CM639">
            <v>4.94532903405442</v>
          </cell>
          <cell r="CN639">
            <v>4.67961496830095</v>
          </cell>
          <cell r="CO639">
            <v>4.82131300137171</v>
          </cell>
          <cell r="CP639">
            <v>4.84272659902205</v>
          </cell>
          <cell r="CQ639">
            <v>4.87057317954208</v>
          </cell>
          <cell r="CR639">
            <v>4.98156901805851</v>
          </cell>
          <cell r="CS639">
            <v>4.86714767300607</v>
          </cell>
          <cell r="CT639">
            <v>4.83172587499391</v>
          </cell>
          <cell r="CU639">
            <v>4.81155401763028</v>
          </cell>
          <cell r="CV639">
            <v>4.93751284918975</v>
          </cell>
          <cell r="CW639">
            <v>4.91248723312132</v>
          </cell>
          <cell r="CX639">
            <v>4.84856586402558</v>
          </cell>
          <cell r="CY639">
            <v>4.70993903388263</v>
          </cell>
          <cell r="CZ639">
            <v>4.82972022100597</v>
          </cell>
          <cell r="DA639">
            <v>4.78681259192835</v>
          </cell>
        </row>
        <row r="640">
          <cell r="A640">
            <v>9708.96820670557</v>
          </cell>
          <cell r="B640">
            <v>8862.95394641823</v>
          </cell>
          <cell r="C640">
            <v>7133.02719264034</v>
          </cell>
          <cell r="D640">
            <v>7275.25602259954</v>
          </cell>
          <cell r="E640">
            <v>7623.2097941885</v>
          </cell>
          <cell r="F640">
            <v>8855.99131674407</v>
          </cell>
          <cell r="G640">
            <v>7317.31069834719</v>
          </cell>
          <cell r="H640">
            <v>7377.3455819137</v>
          </cell>
          <cell r="I640">
            <v>8154.75201978296</v>
          </cell>
          <cell r="J640">
            <v>7698.16320974554</v>
          </cell>
          <cell r="K640">
            <v>8967.67194008426</v>
          </cell>
          <cell r="L640">
            <v>8752.49704163729</v>
          </cell>
          <cell r="M640">
            <v>8176.83654853337</v>
          </cell>
          <cell r="N640">
            <v>8229.56837970526</v>
          </cell>
          <cell r="O640">
            <v>10070.3616734875</v>
          </cell>
        </row>
        <row r="640">
          <cell r="Z640">
            <v>7989.09383866058</v>
          </cell>
          <cell r="AA640">
            <v>7292.94496162414</v>
          </cell>
          <cell r="AB640">
            <v>5869.46237565834</v>
          </cell>
          <cell r="AC640">
            <v>5986.49638431048</v>
          </cell>
          <cell r="AD640">
            <v>6272.81263064654</v>
          </cell>
          <cell r="AE640">
            <v>7287.21571206369</v>
          </cell>
          <cell r="AF640">
            <v>6021.10137463997</v>
          </cell>
          <cell r="AG640">
            <v>6070.50150740327</v>
          </cell>
          <cell r="AH640">
            <v>6710.19594770712</v>
          </cell>
          <cell r="AI640">
            <v>6334.48858401918</v>
          </cell>
          <cell r="AJ640">
            <v>7379.1129106979</v>
          </cell>
          <cell r="AK640">
            <v>7202.05470854726</v>
          </cell>
          <cell r="AL640">
            <v>6728.36835993603</v>
          </cell>
          <cell r="AM640">
            <v>6771.75912387176</v>
          </cell>
          <cell r="AN640">
            <v>8286.46903418402</v>
          </cell>
        </row>
        <row r="640"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0">
          <cell r="BX640">
            <v>4.5221646495206</v>
          </cell>
          <cell r="BY640">
            <v>4.13605650567948</v>
          </cell>
          <cell r="BZ640">
            <v>3.21513110508018</v>
          </cell>
          <cell r="CA640">
            <v>3.46400690294281</v>
          </cell>
          <cell r="CB640">
            <v>3.55411457493153</v>
          </cell>
          <cell r="CC640">
            <v>4.00628422040878</v>
          </cell>
          <cell r="CD640">
            <v>3.24225307375295</v>
          </cell>
          <cell r="CE640">
            <v>3.44537754335655</v>
          </cell>
          <cell r="CF640">
            <v>3.7364959368895</v>
          </cell>
          <cell r="CG640">
            <v>3.51700523448615</v>
          </cell>
          <cell r="CH640">
            <v>4.02981195615397</v>
          </cell>
          <cell r="CI640">
            <v>4.1088853217636</v>
          </cell>
          <cell r="CJ640">
            <v>3.74269419505841</v>
          </cell>
          <cell r="CK640">
            <v>3.82908441585861</v>
          </cell>
          <cell r="CL640">
            <v>4.59401829725048</v>
          </cell>
          <cell r="CM640">
            <v>4.84014405079609</v>
          </cell>
          <cell r="CN640">
            <v>4.83085061828837</v>
          </cell>
          <cell r="CO640">
            <v>5.0015748384292</v>
          </cell>
          <cell r="CP640">
            <v>4.73479424740217</v>
          </cell>
          <cell r="CQ640">
            <v>4.83546257917127</v>
          </cell>
          <cell r="CR640">
            <v>4.98341441974928</v>
          </cell>
          <cell r="CS640">
            <v>5.0878718515961</v>
          </cell>
          <cell r="CT640">
            <v>4.8271955017691</v>
          </cell>
          <cell r="CU640">
            <v>4.92014411292868</v>
          </cell>
          <cell r="CV640">
            <v>4.93452869325166</v>
          </cell>
          <cell r="CW640">
            <v>5.01679679362433</v>
          </cell>
          <cell r="CX640">
            <v>4.80219212525424</v>
          </cell>
          <cell r="CY640">
            <v>4.92529844997001</v>
          </cell>
          <cell r="CZ640">
            <v>4.845222175332</v>
          </cell>
          <cell r="DA640">
            <v>4.94178590924701</v>
          </cell>
        </row>
        <row r="641">
          <cell r="A641">
            <v>7953.69745186935</v>
          </cell>
          <cell r="B641">
            <v>7445.66109891127</v>
          </cell>
          <cell r="C641">
            <v>8768.48361711233</v>
          </cell>
          <cell r="D641">
            <v>7931.71482292389</v>
          </cell>
          <cell r="E641">
            <v>7699.70914883988</v>
          </cell>
          <cell r="F641">
            <v>8199.88435103644</v>
          </cell>
          <cell r="G641">
            <v>8324.14850656306</v>
          </cell>
          <cell r="H641">
            <v>7798.6396001576</v>
          </cell>
          <cell r="I641">
            <v>8013.84450468597</v>
          </cell>
          <cell r="J641">
            <v>8419.27746400865</v>
          </cell>
          <cell r="K641">
            <v>9862.79548572757</v>
          </cell>
          <cell r="L641">
            <v>9516.31228337558</v>
          </cell>
          <cell r="M641">
            <v>8393.85683539027</v>
          </cell>
          <cell r="N641">
            <v>8403.85460316836</v>
          </cell>
          <cell r="O641">
            <v>9053.83146808526</v>
          </cell>
        </row>
        <row r="641">
          <cell r="Z641">
            <v>6544.75676039535</v>
          </cell>
          <cell r="AA641">
            <v>6126.7154185327</v>
          </cell>
          <cell r="AB641">
            <v>7215.20937636672</v>
          </cell>
          <cell r="AC641">
            <v>6526.6681971488</v>
          </cell>
          <cell r="AD641">
            <v>6335.76067104538</v>
          </cell>
          <cell r="AE641">
            <v>6747.33340885285</v>
          </cell>
          <cell r="AF641">
            <v>6849.58505682904</v>
          </cell>
          <cell r="AG641">
            <v>6417.16629955826</v>
          </cell>
          <cell r="AH641">
            <v>6594.24919242732</v>
          </cell>
          <cell r="AI641">
            <v>6927.86259895569</v>
          </cell>
          <cell r="AJ641">
            <v>8115.67171397011</v>
          </cell>
          <cell r="AK641">
            <v>7830.56553603476</v>
          </cell>
          <cell r="AL641">
            <v>6906.94505312113</v>
          </cell>
          <cell r="AM641">
            <v>6915.17178774996</v>
          </cell>
          <cell r="AN641">
            <v>7450.00989373873</v>
          </cell>
        </row>
        <row r="641"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1">
          <cell r="BX641">
            <v>3.7272840465938</v>
          </cell>
          <cell r="BY641">
            <v>3.46936086684352</v>
          </cell>
          <cell r="BZ641">
            <v>3.96204400096241</v>
          </cell>
          <cell r="CA641">
            <v>3.57490526219866</v>
          </cell>
          <cell r="CB641">
            <v>3.55629160284805</v>
          </cell>
          <cell r="CC641">
            <v>3.74990400775315</v>
          </cell>
          <cell r="CD641">
            <v>3.85812204023933</v>
          </cell>
          <cell r="CE641">
            <v>3.57919748974427</v>
          </cell>
          <cell r="CF641">
            <v>3.66776465754776</v>
          </cell>
          <cell r="CG641">
            <v>3.76674967290713</v>
          </cell>
          <cell r="CH641">
            <v>4.427658520296</v>
          </cell>
          <cell r="CI641">
            <v>4.31640320608675</v>
          </cell>
          <cell r="CJ641">
            <v>3.87446175840937</v>
          </cell>
          <cell r="CK641">
            <v>3.78853688348818</v>
          </cell>
          <cell r="CL641">
            <v>4.08964961910326</v>
          </cell>
          <cell r="CM641">
            <v>4.81069867906245</v>
          </cell>
          <cell r="CN641">
            <v>4.83821727945006</v>
          </cell>
          <cell r="CO641">
            <v>4.98926738742703</v>
          </cell>
          <cell r="CP641">
            <v>5.00188995803404</v>
          </cell>
          <cell r="CQ641">
            <v>4.88099693509993</v>
          </cell>
          <cell r="CR641">
            <v>4.92968484460953</v>
          </cell>
          <cell r="CS641">
            <v>4.86402095665739</v>
          </cell>
          <cell r="CT641">
            <v>4.91207249206371</v>
          </cell>
          <cell r="CU641">
            <v>4.92573483591927</v>
          </cell>
          <cell r="CV641">
            <v>5.03894527770465</v>
          </cell>
          <cell r="CW641">
            <v>5.02177774610522</v>
          </cell>
          <cell r="CX641">
            <v>4.97025027181468</v>
          </cell>
          <cell r="CY641">
            <v>4.88406862985982</v>
          </cell>
          <cell r="CZ641">
            <v>5.00078967513659</v>
          </cell>
          <cell r="DA641">
            <v>4.99088868515798</v>
          </cell>
        </row>
        <row r="642">
          <cell r="A642">
            <v>9300.0756437348</v>
          </cell>
          <cell r="B642">
            <v>7816.43287758958</v>
          </cell>
          <cell r="C642">
            <v>7148.23695786037</v>
          </cell>
          <cell r="D642">
            <v>7884.68159288698</v>
          </cell>
          <cell r="E642">
            <v>6808.05831697471</v>
          </cell>
          <cell r="F642">
            <v>7627.65712652878</v>
          </cell>
          <cell r="G642">
            <v>7241.43389008668</v>
          </cell>
          <cell r="H642">
            <v>7845.03718985442</v>
          </cell>
          <cell r="I642">
            <v>7857.04538262842</v>
          </cell>
          <cell r="J642">
            <v>7120.49042014496</v>
          </cell>
          <cell r="K642">
            <v>8185.04203355642</v>
          </cell>
          <cell r="L642">
            <v>8247.06722079086</v>
          </cell>
          <cell r="M642">
            <v>9012.87676259411</v>
          </cell>
          <cell r="N642">
            <v>9457.48617771443</v>
          </cell>
          <cell r="O642">
            <v>9385.59935023099</v>
          </cell>
        </row>
        <row r="642">
          <cell r="Z642">
            <v>7652.63367255892</v>
          </cell>
          <cell r="AA642">
            <v>6431.807624988</v>
          </cell>
          <cell r="AB642">
            <v>5881.97783961082</v>
          </cell>
          <cell r="AC642">
            <v>6487.96656786129</v>
          </cell>
          <cell r="AD642">
            <v>5602.05941511062</v>
          </cell>
          <cell r="AE642">
            <v>6276.47214982939</v>
          </cell>
          <cell r="AF642">
            <v>5958.66560098561</v>
          </cell>
          <cell r="AG642">
            <v>6455.34488765164</v>
          </cell>
          <cell r="AH642">
            <v>6465.22591484853</v>
          </cell>
          <cell r="AI642">
            <v>5859.14640286214</v>
          </cell>
          <cell r="AJ642">
            <v>6735.12030189786</v>
          </cell>
          <cell r="AK642">
            <v>6786.15817025077</v>
          </cell>
          <cell r="AL642">
            <v>7416.31002179172</v>
          </cell>
          <cell r="AM642">
            <v>7782.16005480501</v>
          </cell>
          <cell r="AN642">
            <v>7723.00746533293</v>
          </cell>
        </row>
        <row r="642"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2">
          <cell r="BX642">
            <v>4.30009195229518</v>
          </cell>
          <cell r="BY642">
            <v>3.5427581544937</v>
          </cell>
          <cell r="BZ642">
            <v>3.36530476042263</v>
          </cell>
          <cell r="CA642">
            <v>3.56298589658343</v>
          </cell>
          <cell r="CB642">
            <v>3.15337316179391</v>
          </cell>
          <cell r="CC642">
            <v>3.61584497776847</v>
          </cell>
          <cell r="CD642">
            <v>3.34755162797243</v>
          </cell>
          <cell r="CE642">
            <v>3.6542947091517</v>
          </cell>
          <cell r="CF642">
            <v>3.6230511580288</v>
          </cell>
          <cell r="CG642">
            <v>3.37159318391511</v>
          </cell>
          <cell r="CH642">
            <v>3.66735616022075</v>
          </cell>
          <cell r="CI642">
            <v>3.81684594516865</v>
          </cell>
          <cell r="CJ642">
            <v>4.14353044508138</v>
          </cell>
          <cell r="CK642">
            <v>4.32488741879053</v>
          </cell>
          <cell r="CL642">
            <v>4.3314116178606</v>
          </cell>
          <cell r="CM642">
            <v>4.87573751525375</v>
          </cell>
          <cell r="CN642">
            <v>4.97391862073353</v>
          </cell>
          <cell r="CO642">
            <v>4.7885730794057</v>
          </cell>
          <cell r="CP642">
            <v>4.9888636628895</v>
          </cell>
          <cell r="CQ642">
            <v>4.86720321354962</v>
          </cell>
          <cell r="CR642">
            <v>4.75568344739548</v>
          </cell>
          <cell r="CS642">
            <v>4.87673172809733</v>
          </cell>
          <cell r="CT642">
            <v>4.83975098128596</v>
          </cell>
          <cell r="CU642">
            <v>4.8889587641238</v>
          </cell>
          <cell r="CV642">
            <v>4.7610892010442</v>
          </cell>
          <cell r="CW642">
            <v>5.03152232360506</v>
          </cell>
          <cell r="CX642">
            <v>4.87109368105478</v>
          </cell>
          <cell r="CY642">
            <v>4.90370660074899</v>
          </cell>
          <cell r="CZ642">
            <v>4.92983617536178</v>
          </cell>
          <cell r="DA642">
            <v>4.88499510767045</v>
          </cell>
        </row>
        <row r="643">
          <cell r="A643">
            <v>8051.7472126661</v>
          </cell>
          <cell r="B643">
            <v>7640.14987762612</v>
          </cell>
          <cell r="C643">
            <v>7330.42003171545</v>
          </cell>
          <cell r="D643">
            <v>6942.54795075981</v>
          </cell>
          <cell r="E643">
            <v>7754.91768557524</v>
          </cell>
          <cell r="F643">
            <v>8206.65378915809</v>
          </cell>
          <cell r="G643">
            <v>6776.2847192651</v>
          </cell>
          <cell r="H643">
            <v>6971.27372993631</v>
          </cell>
          <cell r="I643">
            <v>8256.68506770197</v>
          </cell>
          <cell r="J643">
            <v>8277.01079326026</v>
          </cell>
          <cell r="K643">
            <v>8239.35214128669</v>
          </cell>
          <cell r="L643">
            <v>7873.61038754257</v>
          </cell>
          <cell r="M643">
            <v>8105.84194682401</v>
          </cell>
          <cell r="N643">
            <v>8946.87562022444</v>
          </cell>
          <cell r="O643">
            <v>9176.03953937961</v>
          </cell>
        </row>
        <row r="643">
          <cell r="Z643">
            <v>6625.43770642239</v>
          </cell>
          <cell r="AA643">
            <v>6286.75189930378</v>
          </cell>
          <cell r="AB643">
            <v>6031.88848324014</v>
          </cell>
          <cell r="AC643">
            <v>5712.72517091093</v>
          </cell>
          <cell r="AD643">
            <v>6381.18940984477</v>
          </cell>
          <cell r="AE643">
            <v>6752.90368936437</v>
          </cell>
          <cell r="AF643">
            <v>5575.914283281</v>
          </cell>
          <cell r="AG643">
            <v>5736.36238349045</v>
          </cell>
          <cell r="AH643">
            <v>6794.07228428047</v>
          </cell>
          <cell r="AI643">
            <v>6810.79745273987</v>
          </cell>
          <cell r="AJ643">
            <v>6779.80976197305</v>
          </cell>
          <cell r="AK643">
            <v>6478.8565474636</v>
          </cell>
          <cell r="AL643">
            <v>6669.94994481519</v>
          </cell>
          <cell r="AM643">
            <v>7362.00051035611</v>
          </cell>
          <cell r="AN643">
            <v>7550.56967811808</v>
          </cell>
        </row>
        <row r="643"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3">
          <cell r="BX643">
            <v>3.64611125423937</v>
          </cell>
          <cell r="BY643">
            <v>3.59626658803197</v>
          </cell>
          <cell r="BZ643">
            <v>3.40763905196314</v>
          </cell>
          <cell r="CA643">
            <v>3.20013323142309</v>
          </cell>
          <cell r="CB643">
            <v>3.48892959341536</v>
          </cell>
          <cell r="CC643">
            <v>3.67214376196894</v>
          </cell>
          <cell r="CD643">
            <v>3.00977097551075</v>
          </cell>
          <cell r="CE643">
            <v>3.26673194518249</v>
          </cell>
          <cell r="CF643">
            <v>3.71831454332256</v>
          </cell>
          <cell r="CG643">
            <v>3.74352153240908</v>
          </cell>
          <cell r="CH643">
            <v>3.79205282368559</v>
          </cell>
          <cell r="CI643">
            <v>3.81193286918532</v>
          </cell>
          <cell r="CJ643">
            <v>3.69501446931674</v>
          </cell>
          <cell r="CK643">
            <v>4.17812421998063</v>
          </cell>
          <cell r="CL643">
            <v>4.19119409099216</v>
          </cell>
          <cell r="CM643">
            <v>4.97842299959422</v>
          </cell>
          <cell r="CN643">
            <v>4.78940517469741</v>
          </cell>
          <cell r="CO643">
            <v>4.84961042525039</v>
          </cell>
          <cell r="CP643">
            <v>4.89082819565986</v>
          </cell>
          <cell r="CQ643">
            <v>5.01090957665024</v>
          </cell>
          <cell r="CR643">
            <v>5.03823030837403</v>
          </cell>
          <cell r="CS643">
            <v>5.07562788422754</v>
          </cell>
          <cell r="CT643">
            <v>4.81094304288055</v>
          </cell>
          <cell r="CU643">
            <v>5.00600378273238</v>
          </cell>
          <cell r="CV643">
            <v>4.98453632149786</v>
          </cell>
          <cell r="CW643">
            <v>4.8983550940164</v>
          </cell>
          <cell r="CX643">
            <v>4.65650695329605</v>
          </cell>
          <cell r="CY643">
            <v>4.94553826973949</v>
          </cell>
          <cell r="CZ643">
            <v>4.82749275751023</v>
          </cell>
          <cell r="DA643">
            <v>4.93570372063578</v>
          </cell>
        </row>
        <row r="644">
          <cell r="A644">
            <v>8275.03851710774</v>
          </cell>
          <cell r="B644">
            <v>7129.25147601651</v>
          </cell>
          <cell r="C644">
            <v>8533.44198964351</v>
          </cell>
          <cell r="D644">
            <v>7817.17202797536</v>
          </cell>
          <cell r="E644">
            <v>6960.84408033643</v>
          </cell>
          <cell r="F644">
            <v>6311.2459077741</v>
          </cell>
          <cell r="G644">
            <v>8429.22410978675</v>
          </cell>
          <cell r="H644">
            <v>7852.3565879863</v>
          </cell>
          <cell r="I644">
            <v>8976.60422855456</v>
          </cell>
          <cell r="J644">
            <v>8088.63648775525</v>
          </cell>
          <cell r="K644">
            <v>7167.71554533703</v>
          </cell>
          <cell r="L644">
            <v>8436.53585757296</v>
          </cell>
          <cell r="M644">
            <v>9247.01542201662</v>
          </cell>
          <cell r="N644">
            <v>8093.63617776699</v>
          </cell>
          <cell r="O644">
            <v>11014.3663150045</v>
          </cell>
        </row>
        <row r="644">
          <cell r="Z644">
            <v>6809.17455122008</v>
          </cell>
          <cell r="AA644">
            <v>5866.35550026502</v>
          </cell>
          <cell r="AB644">
            <v>7021.80369433523</v>
          </cell>
          <cell r="AC644">
            <v>6432.41584016259</v>
          </cell>
          <cell r="AD644">
            <v>5727.78027181969</v>
          </cell>
          <cell r="AE644">
            <v>5193.25377553983</v>
          </cell>
          <cell r="AF644">
            <v>6936.04726748167</v>
          </cell>
          <cell r="AG644">
            <v>6461.36770668587</v>
          </cell>
          <cell r="AH644">
            <v>7386.46290806775</v>
          </cell>
          <cell r="AI644">
            <v>6655.79230992432</v>
          </cell>
          <cell r="AJ644">
            <v>5898.00593444876</v>
          </cell>
          <cell r="AK644">
            <v>6942.06379137432</v>
          </cell>
          <cell r="AL644">
            <v>7608.97269011653</v>
          </cell>
          <cell r="AM644">
            <v>6659.90634056255</v>
          </cell>
          <cell r="AN644">
            <v>9063.24999634653</v>
          </cell>
        </row>
        <row r="644"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4">
          <cell r="BX644">
            <v>3.83955487952411</v>
          </cell>
          <cell r="BY644">
            <v>3.23787953701174</v>
          </cell>
          <cell r="BZ644">
            <v>3.91810463536353</v>
          </cell>
          <cell r="CA644">
            <v>3.67027732933275</v>
          </cell>
          <cell r="CB644">
            <v>3.25771985176156</v>
          </cell>
          <cell r="CC644">
            <v>2.99008263419341</v>
          </cell>
          <cell r="CD644">
            <v>3.86805567097519</v>
          </cell>
          <cell r="CE644">
            <v>3.74720156919247</v>
          </cell>
          <cell r="CF644">
            <v>4.0054335869285</v>
          </cell>
          <cell r="CG644">
            <v>3.69361821215669</v>
          </cell>
          <cell r="CH644">
            <v>3.40137336549433</v>
          </cell>
          <cell r="CI644">
            <v>3.85002802064448</v>
          </cell>
          <cell r="CJ644">
            <v>4.34636216069344</v>
          </cell>
          <cell r="CK644">
            <v>3.72410075102245</v>
          </cell>
          <cell r="CL644">
            <v>5.06363587551246</v>
          </cell>
          <cell r="CM644">
            <v>4.85870714924667</v>
          </cell>
          <cell r="CN644">
            <v>4.96380630172372</v>
          </cell>
          <cell r="CO644">
            <v>4.90998075115458</v>
          </cell>
          <cell r="CP644">
            <v>4.80156007707998</v>
          </cell>
          <cell r="CQ644">
            <v>4.81703443021088</v>
          </cell>
          <cell r="CR644">
            <v>4.75842786852066</v>
          </cell>
          <cell r="CS644">
            <v>4.91277035348003</v>
          </cell>
          <cell r="CT644">
            <v>4.72415933643152</v>
          </cell>
          <cell r="CU644">
            <v>5.05235806322681</v>
          </cell>
          <cell r="CV644">
            <v>4.93690640912311</v>
          </cell>
          <cell r="CW644">
            <v>4.75070468072662</v>
          </cell>
          <cell r="CX644">
            <v>4.94005569598337</v>
          </cell>
          <cell r="CY644">
            <v>4.79631005197718</v>
          </cell>
          <cell r="CZ644">
            <v>4.8995233913201</v>
          </cell>
          <cell r="DA644">
            <v>4.90375345270769</v>
          </cell>
        </row>
        <row r="645">
          <cell r="A645">
            <v>7912.29442689178</v>
          </cell>
          <cell r="B645">
            <v>6882.09537556533</v>
          </cell>
          <cell r="C645">
            <v>7664.64990959964</v>
          </cell>
          <cell r="D645">
            <v>6724.50515423325</v>
          </cell>
          <cell r="E645">
            <v>6576.56932691395</v>
          </cell>
          <cell r="F645">
            <v>7563.39638291251</v>
          </cell>
          <cell r="G645">
            <v>8059.11387383728</v>
          </cell>
          <cell r="H645">
            <v>7813.2603631981</v>
          </cell>
          <cell r="I645">
            <v>7829.49817104294</v>
          </cell>
          <cell r="J645">
            <v>9112.20867782071</v>
          </cell>
          <cell r="K645">
            <v>7967.11303561374</v>
          </cell>
          <cell r="L645">
            <v>9063.35263634665</v>
          </cell>
          <cell r="M645">
            <v>9728.22100449427</v>
          </cell>
          <cell r="N645">
            <v>8423.31744477432</v>
          </cell>
          <cell r="O645">
            <v>8284.24176085785</v>
          </cell>
        </row>
        <row r="645">
          <cell r="Z645">
            <v>6510.68798555667</v>
          </cell>
          <cell r="AA645">
            <v>5662.98133760805</v>
          </cell>
          <cell r="AB645">
            <v>6306.91192561342</v>
          </cell>
          <cell r="AC645">
            <v>5533.30709834051</v>
          </cell>
          <cell r="AD645">
            <v>5411.57704614633</v>
          </cell>
          <cell r="AE645">
            <v>6223.59473793944</v>
          </cell>
          <cell r="AF645">
            <v>6631.4994161861</v>
          </cell>
          <cell r="AG645">
            <v>6429.19709886015</v>
          </cell>
          <cell r="AH645">
            <v>6442.55849502961</v>
          </cell>
          <cell r="AI645">
            <v>7498.04599774961</v>
          </cell>
          <cell r="AJ645">
            <v>6555.79586930502</v>
          </cell>
          <cell r="AK645">
            <v>7457.84445505096</v>
          </cell>
          <cell r="AL645">
            <v>8004.936140841</v>
          </cell>
          <cell r="AM645">
            <v>6931.18692598573</v>
          </cell>
          <cell r="AN645">
            <v>6816.74750607732</v>
          </cell>
        </row>
        <row r="645"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5">
          <cell r="BX645">
            <v>3.55987972319761</v>
          </cell>
          <cell r="BY645">
            <v>3.10379609630014</v>
          </cell>
          <cell r="BZ645">
            <v>3.44495212936176</v>
          </cell>
          <cell r="CA645">
            <v>3.07254815900722</v>
          </cell>
          <cell r="CB645">
            <v>3.05250719301567</v>
          </cell>
          <cell r="CC645">
            <v>3.50020193968709</v>
          </cell>
          <cell r="CD645">
            <v>3.71569893547341</v>
          </cell>
          <cell r="CE645">
            <v>3.60607630620296</v>
          </cell>
          <cell r="CF645">
            <v>3.58058344530615</v>
          </cell>
          <cell r="CG645">
            <v>4.10646148697561</v>
          </cell>
          <cell r="CH645">
            <v>3.66114995670046</v>
          </cell>
          <cell r="CI645">
            <v>4.00662407311999</v>
          </cell>
          <cell r="CJ645">
            <v>4.47985323885857</v>
          </cell>
          <cell r="CK645">
            <v>3.78585562488369</v>
          </cell>
          <cell r="CL645">
            <v>3.76238510946972</v>
          </cell>
          <cell r="CM645">
            <v>5.01070337125603</v>
          </cell>
          <cell r="CN645">
            <v>4.99872313835445</v>
          </cell>
          <cell r="CO645">
            <v>5.01580576630727</v>
          </cell>
          <cell r="CP645">
            <v>4.93393258311167</v>
          </cell>
          <cell r="CQ645">
            <v>4.85706913861369</v>
          </cell>
          <cell r="CR645">
            <v>4.87141735857379</v>
          </cell>
          <cell r="CS645">
            <v>4.88965652672827</v>
          </cell>
          <cell r="CT645">
            <v>4.88459952905465</v>
          </cell>
          <cell r="CU645">
            <v>4.92960029042216</v>
          </cell>
          <cell r="CV645">
            <v>5.00250442864521</v>
          </cell>
          <cell r="CW645">
            <v>4.9058587563634</v>
          </cell>
          <cell r="CX645">
            <v>5.09966749784752</v>
          </cell>
          <cell r="CY645">
            <v>4.89554695731572</v>
          </cell>
          <cell r="CZ645">
            <v>5.01592112944405</v>
          </cell>
          <cell r="DA645">
            <v>4.96387797134026</v>
          </cell>
        </row>
        <row r="646">
          <cell r="A646">
            <v>8328.88596260455</v>
          </cell>
          <cell r="B646">
            <v>7793.16880739091</v>
          </cell>
          <cell r="C646">
            <v>9317.80564267004</v>
          </cell>
          <cell r="D646">
            <v>7680.64766750488</v>
          </cell>
          <cell r="E646">
            <v>7553.90527994064</v>
          </cell>
          <cell r="F646">
            <v>6969.74078355043</v>
          </cell>
          <cell r="G646">
            <v>7254.60548386905</v>
          </cell>
          <cell r="H646">
            <v>9131.86162524034</v>
          </cell>
          <cell r="I646">
            <v>8102.43289606523</v>
          </cell>
          <cell r="J646">
            <v>8419.65729597473</v>
          </cell>
          <cell r="K646">
            <v>7750.78452438245</v>
          </cell>
          <cell r="L646">
            <v>7933.77825854145</v>
          </cell>
          <cell r="M646">
            <v>8025.78438420279</v>
          </cell>
          <cell r="N646">
            <v>8238.35299256012</v>
          </cell>
          <cell r="O646">
            <v>8316.99591355937</v>
          </cell>
        </row>
        <row r="646">
          <cell r="Z646">
            <v>6853.48330637174</v>
          </cell>
          <cell r="AA646">
            <v>6412.66461865309</v>
          </cell>
          <cell r="AB646">
            <v>7667.22292882563</v>
          </cell>
          <cell r="AC646">
            <v>6320.07579497544</v>
          </cell>
          <cell r="AD646">
            <v>6215.78491606544</v>
          </cell>
          <cell r="AE646">
            <v>5735.10098760721</v>
          </cell>
          <cell r="AF646">
            <v>5969.50394101225</v>
          </cell>
          <cell r="AG646">
            <v>7514.21756591205</v>
          </cell>
          <cell r="AH646">
            <v>6667.14478304796</v>
          </cell>
          <cell r="AI646">
            <v>6928.17514640206</v>
          </cell>
          <cell r="AJ646">
            <v>6377.7884086347</v>
          </cell>
          <cell r="AK646">
            <v>6528.36610988554</v>
          </cell>
          <cell r="AL646">
            <v>6604.07400757258</v>
          </cell>
          <cell r="AM646">
            <v>6778.98760530661</v>
          </cell>
          <cell r="AN646">
            <v>6843.699494586</v>
          </cell>
        </row>
        <row r="646"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6">
          <cell r="BX646">
            <v>3.87699402212555</v>
          </cell>
          <cell r="BY646">
            <v>3.54071040147854</v>
          </cell>
          <cell r="BZ646">
            <v>4.29089088481544</v>
          </cell>
          <cell r="CA646">
            <v>3.46126071994691</v>
          </cell>
          <cell r="CB646">
            <v>3.41967978860031</v>
          </cell>
          <cell r="CC646">
            <v>3.20625764831879</v>
          </cell>
          <cell r="CD646">
            <v>3.41541886994023</v>
          </cell>
          <cell r="CE646">
            <v>4.29724851346901</v>
          </cell>
          <cell r="CF646">
            <v>3.63337891023176</v>
          </cell>
          <cell r="CG646">
            <v>3.92919397686697</v>
          </cell>
          <cell r="CH646">
            <v>3.66991181826136</v>
          </cell>
          <cell r="CI646">
            <v>3.70556201196557</v>
          </cell>
          <cell r="CJ646">
            <v>3.84355044950066</v>
          </cell>
          <cell r="CK646">
            <v>3.77653989687279</v>
          </cell>
          <cell r="CL646">
            <v>3.7981817057179</v>
          </cell>
          <cell r="CM646">
            <v>4.84309918602996</v>
          </cell>
          <cell r="CN646">
            <v>4.96198281377571</v>
          </cell>
          <cell r="CO646">
            <v>4.89550789797447</v>
          </cell>
          <cell r="CP646">
            <v>5.00259227825035</v>
          </cell>
          <cell r="CQ646">
            <v>4.9798661769493</v>
          </cell>
          <cell r="CR646">
            <v>4.90060599270247</v>
          </cell>
          <cell r="CS646">
            <v>4.78852109818318</v>
          </cell>
          <cell r="CT646">
            <v>4.79071605384905</v>
          </cell>
          <cell r="CU646">
            <v>5.02731769568652</v>
          </cell>
          <cell r="CV646">
            <v>4.83083855943903</v>
          </cell>
          <cell r="CW646">
            <v>4.76125688181988</v>
          </cell>
          <cell r="CX646">
            <v>4.82678052340682</v>
          </cell>
          <cell r="CY646">
            <v>4.70745829490932</v>
          </cell>
          <cell r="CZ646">
            <v>4.91787966997018</v>
          </cell>
          <cell r="DA646">
            <v>4.93653623805731</v>
          </cell>
        </row>
        <row r="647">
          <cell r="A647">
            <v>9864.33664908296</v>
          </cell>
          <cell r="B647">
            <v>8396.12797045455</v>
          </cell>
          <cell r="C647">
            <v>7391.70162047836</v>
          </cell>
          <cell r="D647">
            <v>7460.75619837886</v>
          </cell>
          <cell r="E647">
            <v>9834.31126344918</v>
          </cell>
          <cell r="F647">
            <v>7729.08426827427</v>
          </cell>
          <cell r="G647">
            <v>8879.04030792431</v>
          </cell>
          <cell r="H647">
            <v>8820.69808665869</v>
          </cell>
          <cell r="I647">
            <v>7623.23010495914</v>
          </cell>
          <cell r="J647">
            <v>8998.15962030268</v>
          </cell>
          <cell r="K647">
            <v>8149.67298434762</v>
          </cell>
          <cell r="L647">
            <v>8302.16447348175</v>
          </cell>
          <cell r="M647">
            <v>8833.10592266991</v>
          </cell>
          <cell r="N647">
            <v>9594.38751399968</v>
          </cell>
          <cell r="O647">
            <v>8753.00769151331</v>
          </cell>
        </row>
        <row r="647">
          <cell r="Z647">
            <v>8116.9398712454</v>
          </cell>
          <cell r="AA647">
            <v>6908.81387283117</v>
          </cell>
          <cell r="AB647">
            <v>6082.31447627934</v>
          </cell>
          <cell r="AC647">
            <v>6139.13652895174</v>
          </cell>
          <cell r="AD647">
            <v>8092.23326820961</v>
          </cell>
          <cell r="AE647">
            <v>6359.93219789426</v>
          </cell>
          <cell r="AF647">
            <v>7306.18173909201</v>
          </cell>
          <cell r="AG647">
            <v>7258.17442559344</v>
          </cell>
          <cell r="AH647">
            <v>6272.82934350924</v>
          </cell>
          <cell r="AI647">
            <v>7404.19991613478</v>
          </cell>
          <cell r="AJ647">
            <v>6706.01662712033</v>
          </cell>
          <cell r="AK647">
            <v>6831.49533817927</v>
          </cell>
          <cell r="AL647">
            <v>7268.38430208267</v>
          </cell>
          <cell r="AM647">
            <v>7894.81029723402</v>
          </cell>
          <cell r="AN647">
            <v>7202.47490044524</v>
          </cell>
        </row>
        <row r="647"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7">
          <cell r="BX647">
            <v>4.52208604676534</v>
          </cell>
          <cell r="BY647">
            <v>3.86201333252554</v>
          </cell>
          <cell r="BZ647">
            <v>3.48558708566567</v>
          </cell>
          <cell r="CA647">
            <v>3.52300801998671</v>
          </cell>
          <cell r="CB647">
            <v>4.55614590999652</v>
          </cell>
          <cell r="CC647">
            <v>3.61128777507193</v>
          </cell>
          <cell r="CD647">
            <v>3.97770722417821</v>
          </cell>
          <cell r="CE647">
            <v>3.98766946440254</v>
          </cell>
          <cell r="CF647">
            <v>3.49276605081749</v>
          </cell>
          <cell r="CG647">
            <v>4.14602698317524</v>
          </cell>
          <cell r="CH647">
            <v>3.77332292105353</v>
          </cell>
          <cell r="CI647">
            <v>3.78050160147112</v>
          </cell>
          <cell r="CJ647">
            <v>4.2314993796226</v>
          </cell>
          <cell r="CK647">
            <v>4.41810721699126</v>
          </cell>
          <cell r="CL647">
            <v>4.01660452941604</v>
          </cell>
          <cell r="CM647">
            <v>4.91768427183658</v>
          </cell>
          <cell r="CN647">
            <v>4.9011371935013</v>
          </cell>
          <cell r="CO647">
            <v>4.78079441652946</v>
          </cell>
          <cell r="CP647">
            <v>4.77420205650789</v>
          </cell>
          <cell r="CQ647">
            <v>4.86606499059658</v>
          </cell>
          <cell r="CR647">
            <v>4.82500228736429</v>
          </cell>
          <cell r="CS647">
            <v>5.03227994001505</v>
          </cell>
          <cell r="CT647">
            <v>4.98672459257273</v>
          </cell>
          <cell r="CU647">
            <v>4.92040794252771</v>
          </cell>
          <cell r="CV647">
            <v>4.89275137489612</v>
          </cell>
          <cell r="CW647">
            <v>4.86908983881789</v>
          </cell>
          <cell r="CX647">
            <v>4.95077837733745</v>
          </cell>
          <cell r="CY647">
            <v>4.70598713671976</v>
          </cell>
          <cell r="CZ647">
            <v>4.89567504598174</v>
          </cell>
          <cell r="DA647">
            <v>4.91280826925079</v>
          </cell>
        </row>
        <row r="648">
          <cell r="A648">
            <v>7969.51764731442</v>
          </cell>
          <cell r="B648">
            <v>8131.90066510432</v>
          </cell>
          <cell r="C648">
            <v>7330.84986405747</v>
          </cell>
          <cell r="D648">
            <v>7929.67525352629</v>
          </cell>
          <cell r="E648">
            <v>7912.68874587285</v>
          </cell>
          <cell r="F648">
            <v>7818.22944644214</v>
          </cell>
          <cell r="G648">
            <v>6937.64853419351</v>
          </cell>
          <cell r="H648">
            <v>7846.07552601317</v>
          </cell>
          <cell r="I648">
            <v>9096.41118101864</v>
          </cell>
          <cell r="J648">
            <v>9148.2718598419</v>
          </cell>
          <cell r="K648">
            <v>6979.5647349947</v>
          </cell>
          <cell r="L648">
            <v>6737.35510421899</v>
          </cell>
          <cell r="M648">
            <v>9399.02545157154</v>
          </cell>
          <cell r="N648">
            <v>8579.12085292145</v>
          </cell>
          <cell r="O648">
            <v>11391.2856819028</v>
          </cell>
        </row>
        <row r="648">
          <cell r="Z648">
            <v>6557.77452121872</v>
          </cell>
          <cell r="AA648">
            <v>6691.39254728584</v>
          </cell>
          <cell r="AB648">
            <v>6032.242173853</v>
          </cell>
          <cell r="AC648">
            <v>6524.98992290164</v>
          </cell>
          <cell r="AD648">
            <v>6511.01245374681</v>
          </cell>
          <cell r="AE648">
            <v>6433.28594450096</v>
          </cell>
          <cell r="AF648">
            <v>5708.69365099352</v>
          </cell>
          <cell r="AG648">
            <v>6456.19928997655</v>
          </cell>
          <cell r="AH648">
            <v>7485.04691466676</v>
          </cell>
          <cell r="AI648">
            <v>7527.7208446699</v>
          </cell>
          <cell r="AJ648">
            <v>5743.18469622421</v>
          </cell>
          <cell r="AK648">
            <v>5543.88077147163</v>
          </cell>
          <cell r="AL648">
            <v>7734.05522872172</v>
          </cell>
          <cell r="AM648">
            <v>7059.39087326108</v>
          </cell>
          <cell r="AN648">
            <v>9373.40078968001</v>
          </cell>
        </row>
        <row r="648"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8">
          <cell r="BX648">
            <v>3.66453541504542</v>
          </cell>
          <cell r="BY648">
            <v>3.68144174043603</v>
          </cell>
          <cell r="BZ648">
            <v>3.37575111878373</v>
          </cell>
          <cell r="CA648">
            <v>3.59337549851887</v>
          </cell>
          <cell r="CB648">
            <v>3.57040168012124</v>
          </cell>
          <cell r="CC648">
            <v>3.6853031948562</v>
          </cell>
          <cell r="CD648">
            <v>3.28089503071637</v>
          </cell>
          <cell r="CE648">
            <v>3.5410429357067</v>
          </cell>
          <cell r="CF648">
            <v>4.20045214915695</v>
          </cell>
          <cell r="CG648">
            <v>4.08558275838299</v>
          </cell>
          <cell r="CH648">
            <v>3.11293930574658</v>
          </cell>
          <cell r="CI648">
            <v>3.13130753793959</v>
          </cell>
          <cell r="CJ648">
            <v>4.35314353963453</v>
          </cell>
          <cell r="CK648">
            <v>4.05974234925067</v>
          </cell>
          <cell r="CL648">
            <v>5.27778820043737</v>
          </cell>
          <cell r="CM648">
            <v>4.90280581375221</v>
          </cell>
          <cell r="CN648">
            <v>4.9797290338648</v>
          </cell>
          <cell r="CO648">
            <v>4.89570774199224</v>
          </cell>
          <cell r="CP648">
            <v>4.97490026512591</v>
          </cell>
          <cell r="CQ648">
            <v>4.99618583073042</v>
          </cell>
          <cell r="CR648">
            <v>4.78262981684632</v>
          </cell>
          <cell r="CS648">
            <v>4.76707009265379</v>
          </cell>
          <cell r="CT648">
            <v>4.99519987584742</v>
          </cell>
          <cell r="CU648">
            <v>4.88208819436687</v>
          </cell>
          <cell r="CV648">
            <v>5.04796841596366</v>
          </cell>
          <cell r="CW648">
            <v>5.05462877588017</v>
          </cell>
          <cell r="CX648">
            <v>4.85059811543847</v>
          </cell>
          <cell r="CY648">
            <v>4.86756115770897</v>
          </cell>
          <cell r="CZ648">
            <v>4.76404541204786</v>
          </cell>
          <cell r="DA648">
            <v>4.86577883261481</v>
          </cell>
        </row>
        <row r="649">
          <cell r="A649">
            <v>9445.12714459447</v>
          </cell>
          <cell r="B649">
            <v>8148.43931635073</v>
          </cell>
          <cell r="C649">
            <v>7088.18128272976</v>
          </cell>
          <cell r="D649">
            <v>7767.72902152904</v>
          </cell>
          <cell r="E649">
            <v>7511.04571163575</v>
          </cell>
          <cell r="F649">
            <v>7285.16677368084</v>
          </cell>
          <cell r="G649">
            <v>7553.1274709913</v>
          </cell>
          <cell r="H649">
            <v>8093.22529196795</v>
          </cell>
          <cell r="I649">
            <v>8379.89294104428</v>
          </cell>
          <cell r="J649">
            <v>8250.13553838098</v>
          </cell>
          <cell r="K649">
            <v>9715.21063963507</v>
          </cell>
          <cell r="L649">
            <v>8312.61457364015</v>
          </cell>
          <cell r="M649">
            <v>9073.04721702482</v>
          </cell>
          <cell r="N649">
            <v>10237.8047744692</v>
          </cell>
          <cell r="O649">
            <v>8122.4854973777</v>
          </cell>
        </row>
        <row r="649">
          <cell r="Z649">
            <v>7771.99033612345</v>
          </cell>
          <cell r="AA649">
            <v>6705.00149459717</v>
          </cell>
          <cell r="AB649">
            <v>5832.56059836049</v>
          </cell>
          <cell r="AC649">
            <v>6391.73130914389</v>
          </cell>
          <cell r="AD649">
            <v>6180.51761414599</v>
          </cell>
          <cell r="AE649">
            <v>5994.65151662881</v>
          </cell>
          <cell r="AF649">
            <v>6215.1448904157</v>
          </cell>
          <cell r="AG649">
            <v>6659.56824024791</v>
          </cell>
          <cell r="AH649">
            <v>6895.45476291643</v>
          </cell>
          <cell r="AI649">
            <v>6788.68295729635</v>
          </cell>
          <cell r="AJ649">
            <v>7994.23046918543</v>
          </cell>
          <cell r="AK649">
            <v>6840.09427773818</v>
          </cell>
          <cell r="AL649">
            <v>7465.821710009</v>
          </cell>
          <cell r="AM649">
            <v>8424.25078584894</v>
          </cell>
          <cell r="AN649">
            <v>6683.64520927079</v>
          </cell>
        </row>
        <row r="649"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49">
          <cell r="BX649">
            <v>4.38127295945596</v>
          </cell>
          <cell r="BY649">
            <v>3.68404885918545</v>
          </cell>
          <cell r="BZ649">
            <v>3.28241817746754</v>
          </cell>
          <cell r="CA649">
            <v>3.52998346179561</v>
          </cell>
          <cell r="CB649">
            <v>3.41594217957794</v>
          </cell>
          <cell r="CC649">
            <v>3.41093789224142</v>
          </cell>
          <cell r="CD649">
            <v>3.49134773399779</v>
          </cell>
          <cell r="CE649">
            <v>3.7827849346442</v>
          </cell>
          <cell r="CF649">
            <v>3.72966997436285</v>
          </cell>
          <cell r="CG649">
            <v>3.75154713040345</v>
          </cell>
          <cell r="CH649">
            <v>4.4291219168371</v>
          </cell>
          <cell r="CI649">
            <v>3.87291436766609</v>
          </cell>
          <cell r="CJ649">
            <v>4.22650407987444</v>
          </cell>
          <cell r="CK649">
            <v>4.56047240984429</v>
          </cell>
          <cell r="CL649">
            <v>3.71791243850087</v>
          </cell>
          <cell r="CM649">
            <v>4.86003141224085</v>
          </cell>
          <cell r="CN649">
            <v>4.9863255919323</v>
          </cell>
          <cell r="CO649">
            <v>4.86824566942553</v>
          </cell>
          <cell r="CP649">
            <v>4.96081435432103</v>
          </cell>
          <cell r="CQ649">
            <v>4.95702915333161</v>
          </cell>
          <cell r="CR649">
            <v>4.81501079883103</v>
          </cell>
          <cell r="CS649">
            <v>4.87714072548689</v>
          </cell>
          <cell r="CT649">
            <v>4.82326982745888</v>
          </cell>
          <cell r="CU649">
            <v>5.06523553412521</v>
          </cell>
          <cell r="CV649">
            <v>4.95772297224287</v>
          </cell>
          <cell r="CW649">
            <v>4.94499851137086</v>
          </cell>
          <cell r="CX649">
            <v>4.8387293246206</v>
          </cell>
          <cell r="CY649">
            <v>4.83953302026076</v>
          </cell>
          <cell r="CZ649">
            <v>5.06090971836406</v>
          </cell>
          <cell r="DA649">
            <v>4.92517159578714</v>
          </cell>
        </row>
        <row r="650">
          <cell r="A650">
            <v>9762.8497666062</v>
          </cell>
          <cell r="B650">
            <v>9944.67686563897</v>
          </cell>
          <cell r="C650">
            <v>7405.8217707092</v>
          </cell>
          <cell r="D650">
            <v>6725.0901099711</v>
          </cell>
          <cell r="E650">
            <v>6758.98092337173</v>
          </cell>
          <cell r="F650">
            <v>7430.27540701702</v>
          </cell>
          <cell r="G650">
            <v>7378.36733293978</v>
          </cell>
          <cell r="H650">
            <v>7829.96505797087</v>
          </cell>
          <cell r="I650">
            <v>8030.10434120595</v>
          </cell>
          <cell r="J650">
            <v>8225.98361566517</v>
          </cell>
          <cell r="K650">
            <v>9461.18580914938</v>
          </cell>
          <cell r="L650">
            <v>9466.48523027327</v>
          </cell>
          <cell r="M650">
            <v>8266.9836996477</v>
          </cell>
          <cell r="N650">
            <v>9179.77443803355</v>
          </cell>
          <cell r="O650">
            <v>8744.24746482408</v>
          </cell>
        </row>
        <row r="650">
          <cell r="Z650">
            <v>8033.4306650931</v>
          </cell>
          <cell r="AA650">
            <v>8183.0483922972</v>
          </cell>
          <cell r="AB650">
            <v>6093.933342755</v>
          </cell>
          <cell r="AC650">
            <v>5533.78843334765</v>
          </cell>
          <cell r="AD650">
            <v>5561.6757312316</v>
          </cell>
          <cell r="AE650">
            <v>6114.05519205972</v>
          </cell>
          <cell r="AF650">
            <v>6071.34226253331</v>
          </cell>
          <cell r="AG650">
            <v>6442.94267627317</v>
          </cell>
          <cell r="AH650">
            <v>6607.62871504947</v>
          </cell>
          <cell r="AI650">
            <v>6768.80937517591</v>
          </cell>
          <cell r="AJ650">
            <v>7785.20432295721</v>
          </cell>
          <cell r="AK650">
            <v>7789.564989482</v>
          </cell>
          <cell r="AL650">
            <v>6802.54658713868</v>
          </cell>
          <cell r="AM650">
            <v>7553.64296615332</v>
          </cell>
          <cell r="AN650">
            <v>7195.26648534095</v>
          </cell>
        </row>
        <row r="650"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0">
          <cell r="BX650">
            <v>4.41225383139632</v>
          </cell>
          <cell r="BY650">
            <v>4.56569645916236</v>
          </cell>
          <cell r="BZ650">
            <v>3.46005062446684</v>
          </cell>
          <cell r="CA650">
            <v>3.12909490664985</v>
          </cell>
          <cell r="CB650">
            <v>3.11854453449076</v>
          </cell>
          <cell r="CC650">
            <v>3.44219984168358</v>
          </cell>
          <cell r="CD650">
            <v>3.47035848641922</v>
          </cell>
          <cell r="CE650">
            <v>3.5615354903562</v>
          </cell>
          <cell r="CF650">
            <v>3.70787557899472</v>
          </cell>
          <cell r="CG650">
            <v>3.71055313499874</v>
          </cell>
          <cell r="CH650">
            <v>4.39474286529732</v>
          </cell>
          <cell r="CI650">
            <v>4.38158343382866</v>
          </cell>
          <cell r="CJ650">
            <v>3.77196171698062</v>
          </cell>
          <cell r="CK650">
            <v>4.24080009667031</v>
          </cell>
          <cell r="CL650">
            <v>4.19537551654694</v>
          </cell>
          <cell r="CM650">
            <v>4.98824408646536</v>
          </cell>
          <cell r="CN650">
            <v>4.9103813326962</v>
          </cell>
          <cell r="CO650">
            <v>4.82527847145083</v>
          </cell>
          <cell r="CP650">
            <v>4.84519155003343</v>
          </cell>
          <cell r="CQ650">
            <v>4.88608310327917</v>
          </cell>
          <cell r="CR650">
            <v>4.8663171556119</v>
          </cell>
          <cell r="CS650">
            <v>4.79311128316964</v>
          </cell>
          <cell r="CT650">
            <v>4.95626052050059</v>
          </cell>
          <cell r="CU650">
            <v>4.88233544635462</v>
          </cell>
          <cell r="CV650">
            <v>4.99782176537039</v>
          </cell>
          <cell r="CW650">
            <v>4.85337312465687</v>
          </cell>
          <cell r="CX650">
            <v>4.8706761530587</v>
          </cell>
          <cell r="CY650">
            <v>4.94096052286683</v>
          </cell>
          <cell r="CZ650">
            <v>4.87995466994193</v>
          </cell>
          <cell r="DA650">
            <v>4.69875909467406</v>
          </cell>
        </row>
        <row r="651">
          <cell r="A651">
            <v>8847.63305703931</v>
          </cell>
          <cell r="B651">
            <v>7402.83995092774</v>
          </cell>
          <cell r="C651">
            <v>6673.31478940166</v>
          </cell>
          <cell r="D651">
            <v>7848.89337897764</v>
          </cell>
          <cell r="E651">
            <v>7430.12189642503</v>
          </cell>
          <cell r="F651">
            <v>6182.80691984408</v>
          </cell>
          <cell r="G651">
            <v>8339.66963909505</v>
          </cell>
          <cell r="H651">
            <v>7289.23482483461</v>
          </cell>
          <cell r="I651">
            <v>8596.60876698286</v>
          </cell>
          <cell r="J651">
            <v>7711.32146576549</v>
          </cell>
          <cell r="K651">
            <v>6655.17764897291</v>
          </cell>
          <cell r="L651">
            <v>7877.93657293907</v>
          </cell>
          <cell r="M651">
            <v>7270.29440283738</v>
          </cell>
          <cell r="N651">
            <v>9180.77759595864</v>
          </cell>
          <cell r="O651">
            <v>9409.15309127919</v>
          </cell>
        </row>
        <row r="651">
          <cell r="Z651">
            <v>7280.33805836377</v>
          </cell>
          <cell r="AA651">
            <v>6091.47973104911</v>
          </cell>
          <cell r="AB651">
            <v>5491.18474099337</v>
          </cell>
          <cell r="AC651">
            <v>6458.51798041588</v>
          </cell>
          <cell r="AD651">
            <v>6113.92887477259</v>
          </cell>
          <cell r="AE651">
            <v>5087.56683690027</v>
          </cell>
          <cell r="AF651">
            <v>6862.35673159821</v>
          </cell>
          <cell r="AG651">
            <v>5997.99894157819</v>
          </cell>
          <cell r="AH651">
            <v>7073.78092826018</v>
          </cell>
          <cell r="AI651">
            <v>6345.31594897274</v>
          </cell>
          <cell r="AJ651">
            <v>5476.26046544056</v>
          </cell>
          <cell r="AK651">
            <v>6482.41638001843</v>
          </cell>
          <cell r="AL651">
            <v>5982.41368004904</v>
          </cell>
          <cell r="AM651">
            <v>7554.4684218174</v>
          </cell>
          <cell r="AN651">
            <v>7742.38882939545</v>
          </cell>
        </row>
        <row r="651"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1">
          <cell r="BX651">
            <v>4.10378256796166</v>
          </cell>
          <cell r="BY651">
            <v>3.49616035285669</v>
          </cell>
          <cell r="BZ651">
            <v>3.04916780103065</v>
          </cell>
          <cell r="CA651">
            <v>3.54443955209999</v>
          </cell>
          <cell r="CB651">
            <v>3.43425870868754</v>
          </cell>
          <cell r="CC651">
            <v>2.90467865199137</v>
          </cell>
          <cell r="CD651">
            <v>3.86003471219167</v>
          </cell>
          <cell r="CE651">
            <v>3.38299217584082</v>
          </cell>
          <cell r="CF651">
            <v>4.03068176402716</v>
          </cell>
          <cell r="CG651">
            <v>3.45054396448436</v>
          </cell>
          <cell r="CH651">
            <v>3.22352920904658</v>
          </cell>
          <cell r="CI651">
            <v>3.67630345974182</v>
          </cell>
          <cell r="CJ651">
            <v>3.40125362216323</v>
          </cell>
          <cell r="CK651">
            <v>4.15029343818869</v>
          </cell>
          <cell r="CL651">
            <v>4.29413468291047</v>
          </cell>
          <cell r="CM651">
            <v>4.86042604266368</v>
          </cell>
          <cell r="CN651">
            <v>4.7735183401647</v>
          </cell>
          <cell r="CO651">
            <v>4.93391729738883</v>
          </cell>
          <cell r="CP651">
            <v>4.99220526948329</v>
          </cell>
          <cell r="CQ651">
            <v>4.8774689063165</v>
          </cell>
          <cell r="CR651">
            <v>4.79865105546975</v>
          </cell>
          <cell r="CS651">
            <v>4.87067571891588</v>
          </cell>
          <cell r="CT651">
            <v>4.85749684255736</v>
          </cell>
          <cell r="CU651">
            <v>4.80817461061414</v>
          </cell>
          <cell r="CV651">
            <v>5.03817004982211</v>
          </cell>
          <cell r="CW651">
            <v>4.65435625272702</v>
          </cell>
          <cell r="CX651">
            <v>4.83095181647765</v>
          </cell>
          <cell r="CY651">
            <v>4.81886277432716</v>
          </cell>
          <cell r="CZ651">
            <v>4.98691817016117</v>
          </cell>
          <cell r="DA651">
            <v>4.93976685792899</v>
          </cell>
        </row>
        <row r="652">
          <cell r="A652">
            <v>10018.7516888417</v>
          </cell>
          <cell r="B652">
            <v>8754.2529899793</v>
          </cell>
          <cell r="C652">
            <v>6600.10277425692</v>
          </cell>
          <cell r="D652">
            <v>7709.34118489414</v>
          </cell>
          <cell r="E652">
            <v>7043.97336729319</v>
          </cell>
          <cell r="F652">
            <v>6325.4971938449</v>
          </cell>
          <cell r="G652">
            <v>6890.29805040376</v>
          </cell>
          <cell r="H652">
            <v>7356.33278318168</v>
          </cell>
          <cell r="I652">
            <v>8683.38270840523</v>
          </cell>
          <cell r="J652">
            <v>6847.23349386785</v>
          </cell>
          <cell r="K652">
            <v>9542.64006185708</v>
          </cell>
          <cell r="L652">
            <v>7192.93380429407</v>
          </cell>
          <cell r="M652">
            <v>8582.24388783114</v>
          </cell>
          <cell r="N652">
            <v>8391.38366533556</v>
          </cell>
          <cell r="O652">
            <v>10202.4538643869</v>
          </cell>
        </row>
        <row r="652">
          <cell r="Z652">
            <v>8244.00138967547</v>
          </cell>
          <cell r="AA652">
            <v>7203.49960318297</v>
          </cell>
          <cell r="AB652">
            <v>5430.94171138855</v>
          </cell>
          <cell r="AC652">
            <v>6343.68646071289</v>
          </cell>
          <cell r="AD652">
            <v>5796.18379937268</v>
          </cell>
          <cell r="AE652">
            <v>5204.98054807809</v>
          </cell>
          <cell r="AF652">
            <v>5669.73096718938</v>
          </cell>
          <cell r="AG652">
            <v>6053.21097587521</v>
          </cell>
          <cell r="AH652">
            <v>7145.18348577344</v>
          </cell>
          <cell r="AI652">
            <v>5634.29498923983</v>
          </cell>
          <cell r="AJ652">
            <v>7852.22953661382</v>
          </cell>
          <cell r="AK652">
            <v>5918.75695896198</v>
          </cell>
          <cell r="AL652">
            <v>7061.96068484391</v>
          </cell>
          <cell r="AM652">
            <v>6904.90998747612</v>
          </cell>
          <cell r="AN652">
            <v>8395.1620369812</v>
          </cell>
        </row>
        <row r="652"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2">
          <cell r="BX652">
            <v>4.54066478913891</v>
          </cell>
          <cell r="BY652">
            <v>4.11899984047787</v>
          </cell>
          <cell r="BZ652">
            <v>2.97345124412715</v>
          </cell>
          <cell r="CA652">
            <v>3.56974032153541</v>
          </cell>
          <cell r="CB652">
            <v>3.2346107611062</v>
          </cell>
          <cell r="CC652">
            <v>2.95322708822727</v>
          </cell>
          <cell r="CD652">
            <v>3.24080475273736</v>
          </cell>
          <cell r="CE652">
            <v>3.45269344849793</v>
          </cell>
          <cell r="CF652">
            <v>3.90824661864665</v>
          </cell>
          <cell r="CG652">
            <v>3.19203187932062</v>
          </cell>
          <cell r="CH652">
            <v>4.34448520663855</v>
          </cell>
          <cell r="CI652">
            <v>3.32902382870407</v>
          </cell>
          <cell r="CJ652">
            <v>3.98377950277041</v>
          </cell>
          <cell r="CK652">
            <v>3.97053718832932</v>
          </cell>
          <cell r="CL652">
            <v>4.64987278415776</v>
          </cell>
          <cell r="CM652">
            <v>4.97422871453066</v>
          </cell>
          <cell r="CN652">
            <v>4.79136103799813</v>
          </cell>
          <cell r="CO652">
            <v>5.00404786840095</v>
          </cell>
          <cell r="CP652">
            <v>4.86869109251826</v>
          </cell>
          <cell r="CQ652">
            <v>4.9093868745088</v>
          </cell>
          <cell r="CR652">
            <v>4.82869087057778</v>
          </cell>
          <cell r="CS652">
            <v>4.79310254220916</v>
          </cell>
          <cell r="CT652">
            <v>4.80324706126079</v>
          </cell>
          <cell r="CU652">
            <v>5.00885616406708</v>
          </cell>
          <cell r="CV652">
            <v>4.83592433022309</v>
          </cell>
          <cell r="CW652">
            <v>4.95178521995788</v>
          </cell>
          <cell r="CX652">
            <v>4.87102926404084</v>
          </cell>
          <cell r="CY652">
            <v>4.8566537076834</v>
          </cell>
          <cell r="CZ652">
            <v>4.76448417738747</v>
          </cell>
          <cell r="DA652">
            <v>4.94646735611733</v>
          </cell>
        </row>
        <row r="653">
          <cell r="A653">
            <v>9392.94858422897</v>
          </cell>
          <cell r="B653">
            <v>7075.03650546601</v>
          </cell>
          <cell r="C653">
            <v>6674.10374865371</v>
          </cell>
          <cell r="D653">
            <v>7472.05590949658</v>
          </cell>
          <cell r="E653">
            <v>7626.5096029536</v>
          </cell>
          <cell r="F653">
            <v>6175.97392732425</v>
          </cell>
          <cell r="G653">
            <v>9214.97177735157</v>
          </cell>
          <cell r="H653">
            <v>7747.52899824581</v>
          </cell>
          <cell r="I653">
            <v>8016.89885760027</v>
          </cell>
          <cell r="J653">
            <v>8379.26546833847</v>
          </cell>
          <cell r="K653">
            <v>8508.16730625485</v>
          </cell>
          <cell r="L653">
            <v>9381.61258007129</v>
          </cell>
          <cell r="M653">
            <v>8065.95540924311</v>
          </cell>
          <cell r="N653">
            <v>10381.0933532566</v>
          </cell>
          <cell r="O653">
            <v>9565.35164591672</v>
          </cell>
        </row>
        <row r="653">
          <cell r="Z653">
            <v>7729.0548350227</v>
          </cell>
          <cell r="AA653">
            <v>5821.74432449775</v>
          </cell>
          <cell r="AB653">
            <v>5491.83394174934</v>
          </cell>
          <cell r="AC653">
            <v>6148.43457695719</v>
          </cell>
          <cell r="AD653">
            <v>6275.52790185896</v>
          </cell>
          <cell r="AE653">
            <v>5081.94426019824</v>
          </cell>
          <cell r="AF653">
            <v>7582.60534822072</v>
          </cell>
          <cell r="AG653">
            <v>6375.10957569941</v>
          </cell>
          <cell r="AH653">
            <v>6596.76248853965</v>
          </cell>
          <cell r="AI653">
            <v>6894.93844251851</v>
          </cell>
          <cell r="AJ653">
            <v>7001.00624057542</v>
          </cell>
          <cell r="AK653">
            <v>7719.72692303009</v>
          </cell>
          <cell r="AL653">
            <v>6637.1290224629</v>
          </cell>
          <cell r="AM653">
            <v>8542.15681639397</v>
          </cell>
          <cell r="AN653">
            <v>7870.9179257829</v>
          </cell>
        </row>
        <row r="653"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3">
          <cell r="BX653">
            <v>4.26917080806644</v>
          </cell>
          <cell r="BY653">
            <v>3.24790492870927</v>
          </cell>
          <cell r="BZ653">
            <v>3.18543902385417</v>
          </cell>
          <cell r="CA653">
            <v>3.4375867015077</v>
          </cell>
          <cell r="CB653">
            <v>3.47109095372902</v>
          </cell>
          <cell r="CC653">
            <v>2.85040675102787</v>
          </cell>
          <cell r="CD653">
            <v>4.2971870270007</v>
          </cell>
          <cell r="CE653">
            <v>3.63559704286677</v>
          </cell>
          <cell r="CF653">
            <v>3.78096504387463</v>
          </cell>
          <cell r="CG653">
            <v>3.78032815071597</v>
          </cell>
          <cell r="CH653">
            <v>3.93743097672558</v>
          </cell>
          <cell r="CI653">
            <v>4.33775392518042</v>
          </cell>
          <cell r="CJ653">
            <v>3.78815140244427</v>
          </cell>
          <cell r="CK653">
            <v>4.75142569154493</v>
          </cell>
          <cell r="CL653">
            <v>4.38296811154984</v>
          </cell>
          <cell r="CM653">
            <v>4.96009498113358</v>
          </cell>
          <cell r="CN653">
            <v>4.91085324256007</v>
          </cell>
          <cell r="CO653">
            <v>4.72340555750132</v>
          </cell>
          <cell r="CP653">
            <v>4.90024767400071</v>
          </cell>
          <cell r="CQ653">
            <v>4.95326321250958</v>
          </cell>
          <cell r="CR653">
            <v>4.88461338173105</v>
          </cell>
          <cell r="CS653">
            <v>4.83438609896897</v>
          </cell>
          <cell r="CT653">
            <v>4.80417753290961</v>
          </cell>
          <cell r="CU653">
            <v>4.78008171900181</v>
          </cell>
          <cell r="CV653">
            <v>4.99698480003441</v>
          </cell>
          <cell r="CW653">
            <v>4.87140958880406</v>
          </cell>
          <cell r="CX653">
            <v>4.87578067825625</v>
          </cell>
          <cell r="CY653">
            <v>4.80020812217335</v>
          </cell>
          <cell r="CZ653">
            <v>4.92550465466164</v>
          </cell>
          <cell r="DA653">
            <v>4.9199898680417</v>
          </cell>
        </row>
        <row r="654">
          <cell r="A654">
            <v>10856.1428269383</v>
          </cell>
          <cell r="B654">
            <v>7349.38650871296</v>
          </cell>
          <cell r="C654">
            <v>7088.91706687266</v>
          </cell>
          <cell r="D654">
            <v>7861.51638815964</v>
          </cell>
          <cell r="E654">
            <v>5916.84675042954</v>
          </cell>
          <cell r="F654">
            <v>6508.26765826443</v>
          </cell>
          <cell r="G654">
            <v>7640.7515168972</v>
          </cell>
          <cell r="H654">
            <v>8647.1187146732</v>
          </cell>
          <cell r="I654">
            <v>8242.84894238423</v>
          </cell>
          <cell r="J654">
            <v>7525.1437339418</v>
          </cell>
          <cell r="K654">
            <v>8176.71372854494</v>
          </cell>
          <cell r="L654">
            <v>8731.54318077641</v>
          </cell>
          <cell r="M654">
            <v>8204.43271138862</v>
          </cell>
          <cell r="N654">
            <v>9067.3471551296</v>
          </cell>
          <cell r="O654">
            <v>8456.52398710456</v>
          </cell>
        </row>
        <row r="654">
          <cell r="Z654">
            <v>8933.05466902354</v>
          </cell>
          <cell r="AA654">
            <v>6047.49518431238</v>
          </cell>
          <cell r="AB654">
            <v>5833.16604359808</v>
          </cell>
          <cell r="AC654">
            <v>6468.90491368565</v>
          </cell>
          <cell r="AD654">
            <v>4868.71961178202</v>
          </cell>
          <cell r="AE654">
            <v>5355.37453022902</v>
          </cell>
          <cell r="AF654">
            <v>6287.24696247541</v>
          </cell>
          <cell r="AG654">
            <v>7115.34339950252</v>
          </cell>
          <cell r="AH654">
            <v>6782.68712973331</v>
          </cell>
          <cell r="AI654">
            <v>6192.11827250068</v>
          </cell>
          <cell r="AJ654">
            <v>6728.26729663127</v>
          </cell>
          <cell r="AK654">
            <v>7184.81267446745</v>
          </cell>
          <cell r="AL654">
            <v>6751.07605965692</v>
          </cell>
          <cell r="AM654">
            <v>7461.13137336379</v>
          </cell>
          <cell r="AN654">
            <v>6958.51116653175</v>
          </cell>
        </row>
        <row r="654"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4">
          <cell r="BX654">
            <v>4.91221095493253</v>
          </cell>
          <cell r="BY654">
            <v>3.38168802110036</v>
          </cell>
          <cell r="BZ654">
            <v>3.23537097068133</v>
          </cell>
          <cell r="CA654">
            <v>3.72216089285885</v>
          </cell>
          <cell r="CB654">
            <v>2.80485046734779</v>
          </cell>
          <cell r="CC654">
            <v>3.0005862980576</v>
          </cell>
          <cell r="CD654">
            <v>3.45680189794868</v>
          </cell>
          <cell r="CE654">
            <v>3.93788530151894</v>
          </cell>
          <cell r="CF654">
            <v>3.77136495430886</v>
          </cell>
          <cell r="CG654">
            <v>3.44109427195177</v>
          </cell>
          <cell r="CH654">
            <v>3.68956361947044</v>
          </cell>
          <cell r="CI654">
            <v>4.0664699414844</v>
          </cell>
          <cell r="CJ654">
            <v>3.82755414520206</v>
          </cell>
          <cell r="CK654">
            <v>4.1135669431488</v>
          </cell>
          <cell r="CL654">
            <v>3.87978412374446</v>
          </cell>
          <cell r="CM654">
            <v>4.9823027971368</v>
          </cell>
          <cell r="CN654">
            <v>4.89947028041607</v>
          </cell>
          <cell r="CO654">
            <v>4.93955004745873</v>
          </cell>
          <cell r="CP654">
            <v>4.76148873488653</v>
          </cell>
          <cell r="CQ654">
            <v>4.75567521184534</v>
          </cell>
          <cell r="CR654">
            <v>4.88979736940969</v>
          </cell>
          <cell r="CS654">
            <v>4.98302611844492</v>
          </cell>
          <cell r="CT654">
            <v>4.95039596454651</v>
          </cell>
          <cell r="CU654">
            <v>4.92731535933473</v>
          </cell>
          <cell r="CV654">
            <v>4.9300327904908</v>
          </cell>
          <cell r="CW654">
            <v>4.99614884930816</v>
          </cell>
          <cell r="CX654">
            <v>4.84066489349894</v>
          </cell>
          <cell r="CY654">
            <v>4.83235457733915</v>
          </cell>
          <cell r="CZ654">
            <v>4.96927753940665</v>
          </cell>
          <cell r="DA654">
            <v>4.91378219685122</v>
          </cell>
        </row>
        <row r="655">
          <cell r="A655">
            <v>8921.55652337868</v>
          </cell>
          <cell r="B655">
            <v>6904.55348058758</v>
          </cell>
          <cell r="C655">
            <v>8690.0734478536</v>
          </cell>
          <cell r="D655">
            <v>8871.30450567841</v>
          </cell>
          <cell r="E655">
            <v>7708.57668748535</v>
          </cell>
          <cell r="F655">
            <v>7707.34712983302</v>
          </cell>
          <cell r="G655">
            <v>7330.24926871885</v>
          </cell>
          <cell r="H655">
            <v>8907.49337172478</v>
          </cell>
          <cell r="I655">
            <v>8850.84557912279</v>
          </cell>
          <cell r="J655">
            <v>7488.52589916582</v>
          </cell>
          <cell r="K655">
            <v>8165.11736127705</v>
          </cell>
          <cell r="L655">
            <v>8559.18456948809</v>
          </cell>
          <cell r="M655">
            <v>7944.05352749998</v>
          </cell>
          <cell r="N655">
            <v>8516.10765427494</v>
          </cell>
          <cell r="O655">
            <v>8621.5839919071</v>
          </cell>
        </row>
        <row r="655">
          <cell r="Z655">
            <v>7341.16651066588</v>
          </cell>
          <cell r="AA655">
            <v>5681.46114974064</v>
          </cell>
          <cell r="AB655">
            <v>7150.68900851953</v>
          </cell>
          <cell r="AC655">
            <v>7299.81627895824</v>
          </cell>
          <cell r="AD655">
            <v>6343.05738855938</v>
          </cell>
          <cell r="AE655">
            <v>6342.0456382626</v>
          </cell>
          <cell r="AF655">
            <v>6031.74796968866</v>
          </cell>
          <cell r="AG655">
            <v>7329.59454587639</v>
          </cell>
          <cell r="AH655">
            <v>7282.98150510675</v>
          </cell>
          <cell r="AI655">
            <v>6161.9870255993</v>
          </cell>
          <cell r="AJ655">
            <v>6718.72514299368</v>
          </cell>
          <cell r="AK655">
            <v>7042.98616003592</v>
          </cell>
          <cell r="AL655">
            <v>6536.82118834284</v>
          </cell>
          <cell r="AM655">
            <v>7007.54001266052</v>
          </cell>
          <cell r="AN655">
            <v>7094.33197048355</v>
          </cell>
        </row>
        <row r="655"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5">
          <cell r="BX655">
            <v>4.14778220928311</v>
          </cell>
          <cell r="BY655">
            <v>3.1734970917154</v>
          </cell>
          <cell r="BZ655">
            <v>3.99301220685037</v>
          </cell>
          <cell r="CA655">
            <v>4.0585489316177</v>
          </cell>
          <cell r="CB655">
            <v>3.47458669914014</v>
          </cell>
          <cell r="CC655">
            <v>3.55216550703585</v>
          </cell>
          <cell r="CD655">
            <v>3.42534028197947</v>
          </cell>
          <cell r="CE655">
            <v>4.18532695835376</v>
          </cell>
          <cell r="CF655">
            <v>3.94454250422817</v>
          </cell>
          <cell r="CG655">
            <v>3.4807019952265</v>
          </cell>
          <cell r="CH655">
            <v>3.70781887444459</v>
          </cell>
          <cell r="CI655">
            <v>3.92368297345618</v>
          </cell>
          <cell r="CJ655">
            <v>3.65753139490989</v>
          </cell>
          <cell r="CK655">
            <v>3.97069962274241</v>
          </cell>
          <cell r="CL655">
            <v>3.89176108675799</v>
          </cell>
          <cell r="CM655">
            <v>4.84904557324978</v>
          </cell>
          <cell r="CN655">
            <v>4.90488774236657</v>
          </cell>
          <cell r="CO655">
            <v>4.90630325568614</v>
          </cell>
          <cell r="CP655">
            <v>4.92774560357671</v>
          </cell>
          <cell r="CQ655">
            <v>5.00152706651736</v>
          </cell>
          <cell r="CR655">
            <v>4.89151405464452</v>
          </cell>
          <cell r="CS655">
            <v>4.82443656479781</v>
          </cell>
          <cell r="CT655">
            <v>4.79797185439132</v>
          </cell>
          <cell r="CU655">
            <v>5.05847610089275</v>
          </cell>
          <cell r="CV655">
            <v>4.8502159212915</v>
          </cell>
          <cell r="CW655">
            <v>4.96449982280904</v>
          </cell>
          <cell r="CX655">
            <v>4.91779091832496</v>
          </cell>
          <cell r="CY655">
            <v>4.89649908981465</v>
          </cell>
          <cell r="CZ655">
            <v>4.83510252217315</v>
          </cell>
          <cell r="DA655">
            <v>4.99427521711559</v>
          </cell>
        </row>
        <row r="656">
          <cell r="A656">
            <v>9779.91868877139</v>
          </cell>
          <cell r="B656">
            <v>7230.93053460858</v>
          </cell>
          <cell r="C656">
            <v>6989.3156015223</v>
          </cell>
          <cell r="D656">
            <v>8167.20262390273</v>
          </cell>
          <cell r="E656">
            <v>7440.29550387821</v>
          </cell>
          <cell r="F656">
            <v>7939.11496287153</v>
          </cell>
          <cell r="G656">
            <v>6984.32893932975</v>
          </cell>
          <cell r="H656">
            <v>8074.82625340708</v>
          </cell>
          <cell r="I656">
            <v>9201.4344178418</v>
          </cell>
          <cell r="J656">
            <v>8748.600710219</v>
          </cell>
          <cell r="K656">
            <v>7781.93677813701</v>
          </cell>
          <cell r="L656">
            <v>8445.94738100791</v>
          </cell>
          <cell r="M656">
            <v>9570.68769737936</v>
          </cell>
          <cell r="N656">
            <v>8911.95734609248</v>
          </cell>
          <cell r="O656">
            <v>8706.70144699832</v>
          </cell>
        </row>
        <row r="656">
          <cell r="Z656">
            <v>8047.4759496176</v>
          </cell>
          <cell r="AA656">
            <v>5950.02283990649</v>
          </cell>
          <cell r="AB656">
            <v>5751.20826639549</v>
          </cell>
          <cell r="AC656">
            <v>6720.44101623996</v>
          </cell>
          <cell r="AD656">
            <v>6122.30030033407</v>
          </cell>
          <cell r="AE656">
            <v>6532.75745516286</v>
          </cell>
          <cell r="AF656">
            <v>5747.10495579134</v>
          </cell>
          <cell r="AG656">
            <v>6644.42845994639</v>
          </cell>
          <cell r="AH656">
            <v>7571.46603525268</v>
          </cell>
          <cell r="AI656">
            <v>7198.84858440878</v>
          </cell>
          <cell r="AJ656">
            <v>6403.42226315274</v>
          </cell>
          <cell r="AK656">
            <v>6949.80813065794</v>
          </cell>
          <cell r="AL656">
            <v>7875.30873384359</v>
          </cell>
          <cell r="AM656">
            <v>7333.26775907039</v>
          </cell>
          <cell r="AN656">
            <v>7164.37147638719</v>
          </cell>
        </row>
        <row r="656"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6">
          <cell r="BX656">
            <v>4.53527283775979</v>
          </cell>
          <cell r="BY656">
            <v>3.37131586252788</v>
          </cell>
          <cell r="BZ656">
            <v>3.22109831139385</v>
          </cell>
          <cell r="CA656">
            <v>3.66754943237722</v>
          </cell>
          <cell r="CB656">
            <v>3.47967854165568</v>
          </cell>
          <cell r="CC656">
            <v>3.64882959116535</v>
          </cell>
          <cell r="CD656">
            <v>3.25487588507086</v>
          </cell>
          <cell r="CE656">
            <v>3.71572092077325</v>
          </cell>
          <cell r="CF656">
            <v>4.17313586949643</v>
          </cell>
          <cell r="CG656">
            <v>3.96876290654857</v>
          </cell>
          <cell r="CH656">
            <v>3.52581616132703</v>
          </cell>
          <cell r="CI656">
            <v>3.94273026359539</v>
          </cell>
          <cell r="CJ656">
            <v>4.40430954236334</v>
          </cell>
          <cell r="CK656">
            <v>4.11705638823707</v>
          </cell>
          <cell r="CL656">
            <v>3.96516074742078</v>
          </cell>
          <cell r="CM656">
            <v>4.86142291825411</v>
          </cell>
          <cell r="CN656">
            <v>4.8353322865087</v>
          </cell>
          <cell r="CO656">
            <v>4.89172743368011</v>
          </cell>
          <cell r="CP656">
            <v>5.02029147998324</v>
          </cell>
          <cell r="CQ656">
            <v>4.82039512546072</v>
          </cell>
          <cell r="CR656">
            <v>4.90512510475091</v>
          </cell>
          <cell r="CS656">
            <v>4.83750950436702</v>
          </cell>
          <cell r="CT656">
            <v>4.89916061432997</v>
          </cell>
          <cell r="CU656">
            <v>4.97078053795532</v>
          </cell>
          <cell r="CV656">
            <v>4.96952660020414</v>
          </cell>
          <cell r="CW656">
            <v>4.97576216003606</v>
          </cell>
          <cell r="CX656">
            <v>4.82928553261401</v>
          </cell>
          <cell r="CY656">
            <v>4.89888099470922</v>
          </cell>
          <cell r="CZ656">
            <v>4.87997798689402</v>
          </cell>
          <cell r="DA656">
            <v>4.95021923551731</v>
          </cell>
        </row>
        <row r="657">
          <cell r="A657">
            <v>9355.08963634599</v>
          </cell>
          <cell r="B657">
            <v>8310.57361323392</v>
          </cell>
          <cell r="C657">
            <v>7990.02580861693</v>
          </cell>
          <cell r="D657">
            <v>7362.35016750633</v>
          </cell>
          <cell r="E657">
            <v>6470.88330317746</v>
          </cell>
          <cell r="F657">
            <v>6432.47569631884</v>
          </cell>
          <cell r="G657">
            <v>6797.20335640448</v>
          </cell>
          <cell r="H657">
            <v>8898.56747115892</v>
          </cell>
          <cell r="I657">
            <v>8728.7980877711</v>
          </cell>
          <cell r="J657">
            <v>9182.69909038289</v>
          </cell>
          <cell r="K657">
            <v>7969.12114317938</v>
          </cell>
          <cell r="L657">
            <v>9103.37925937832</v>
          </cell>
          <cell r="M657">
            <v>8316.67009049009</v>
          </cell>
          <cell r="N657">
            <v>8078.05577947062</v>
          </cell>
          <cell r="O657">
            <v>9355.04532980202</v>
          </cell>
        </row>
        <row r="657">
          <cell r="Z657">
            <v>7697.90232933613</v>
          </cell>
          <cell r="AA657">
            <v>6838.41485888963</v>
          </cell>
          <cell r="AB657">
            <v>6574.64980823336</v>
          </cell>
          <cell r="AC657">
            <v>6058.16242354806</v>
          </cell>
          <cell r="AD657">
            <v>5324.6125466146</v>
          </cell>
          <cell r="AE657">
            <v>5293.00857297093</v>
          </cell>
          <cell r="AF657">
            <v>5593.12733326997</v>
          </cell>
          <cell r="AG657">
            <v>7322.24980483934</v>
          </cell>
          <cell r="AH657">
            <v>7182.55385508022</v>
          </cell>
          <cell r="AI657">
            <v>7556.04953722935</v>
          </cell>
          <cell r="AJ657">
            <v>6557.44825495903</v>
          </cell>
          <cell r="AK657">
            <v>7490.78064771701</v>
          </cell>
          <cell r="AL657">
            <v>6843.43138874613</v>
          </cell>
          <cell r="AM657">
            <v>6647.08589853583</v>
          </cell>
          <cell r="AN657">
            <v>7697.86587137994</v>
          </cell>
        </row>
        <row r="657"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7">
          <cell r="BX657">
            <v>4.30040367494943</v>
          </cell>
          <cell r="BY657">
            <v>3.7506718972314</v>
          </cell>
          <cell r="BZ657">
            <v>3.55447811243171</v>
          </cell>
          <cell r="CA657">
            <v>3.3384846146741</v>
          </cell>
          <cell r="CB657">
            <v>3.01760721644683</v>
          </cell>
          <cell r="CC657">
            <v>3.04025190270664</v>
          </cell>
          <cell r="CD657">
            <v>3.18681750834747</v>
          </cell>
          <cell r="CE657">
            <v>4.08002871044423</v>
          </cell>
          <cell r="CF657">
            <v>4.02954248779556</v>
          </cell>
          <cell r="CG657">
            <v>4.27375570469167</v>
          </cell>
          <cell r="CH657">
            <v>3.76545848478944</v>
          </cell>
          <cell r="CI657">
            <v>4.08036733452408</v>
          </cell>
          <cell r="CJ657">
            <v>3.93810444161796</v>
          </cell>
          <cell r="CK657">
            <v>3.74232826025914</v>
          </cell>
          <cell r="CL657">
            <v>4.40935439305873</v>
          </cell>
          <cell r="CM657">
            <v>4.90422410595959</v>
          </cell>
          <cell r="CN657">
            <v>4.99520717577825</v>
          </cell>
          <cell r="CO657">
            <v>5.06761854507984</v>
          </cell>
          <cell r="CP657">
            <v>4.97162850385486</v>
          </cell>
          <cell r="CQ657">
            <v>4.83428708025927</v>
          </cell>
          <cell r="CR657">
            <v>4.7697999424637</v>
          </cell>
          <cell r="CS657">
            <v>4.80844494213064</v>
          </cell>
          <cell r="CT657">
            <v>4.9168669617618</v>
          </cell>
          <cell r="CU657">
            <v>4.8834898253452</v>
          </cell>
          <cell r="CV657">
            <v>4.84386731762053</v>
          </cell>
          <cell r="CW657">
            <v>4.77116179344269</v>
          </cell>
          <cell r="CX657">
            <v>5.02961743969253</v>
          </cell>
          <cell r="CY657">
            <v>4.76095222216914</v>
          </cell>
          <cell r="CZ657">
            <v>4.86627387446307</v>
          </cell>
          <cell r="DA657">
            <v>4.78302300137929</v>
          </cell>
        </row>
        <row r="658">
          <cell r="A658">
            <v>8282.80064007997</v>
          </cell>
          <cell r="B658">
            <v>7035.85886443572</v>
          </cell>
          <cell r="C658">
            <v>6728.01890168287</v>
          </cell>
          <cell r="D658">
            <v>7137.97161510196</v>
          </cell>
          <cell r="E658">
            <v>8223.13713321232</v>
          </cell>
          <cell r="F658">
            <v>6895.38655660896</v>
          </cell>
          <cell r="G658">
            <v>6964.02820826433</v>
          </cell>
          <cell r="H658">
            <v>6788.74728491649</v>
          </cell>
          <cell r="I658">
            <v>7594.67965399889</v>
          </cell>
          <cell r="J658">
            <v>7630.27221943833</v>
          </cell>
          <cell r="K658">
            <v>8752.31388174947</v>
          </cell>
          <cell r="L658">
            <v>7019.17802330325</v>
          </cell>
          <cell r="M658">
            <v>8657.85689651642</v>
          </cell>
          <cell r="N658">
            <v>9558.50385713234</v>
          </cell>
          <cell r="O658">
            <v>10106.5418530462</v>
          </cell>
        </row>
        <row r="658">
          <cell r="Z658">
            <v>6815.56166955152</v>
          </cell>
          <cell r="AA658">
            <v>5789.50672273567</v>
          </cell>
          <cell r="AB658">
            <v>5536.19841052762</v>
          </cell>
          <cell r="AC658">
            <v>5873.53092899819</v>
          </cell>
          <cell r="AD658">
            <v>6766.46712675756</v>
          </cell>
          <cell r="AE658">
            <v>5673.9180808668</v>
          </cell>
          <cell r="AF658">
            <v>5730.40035422894</v>
          </cell>
          <cell r="AG658">
            <v>5586.16919444557</v>
          </cell>
          <cell r="AH658">
            <v>6249.3364010048</v>
          </cell>
          <cell r="AI658">
            <v>6278.62399770926</v>
          </cell>
          <cell r="AJ658">
            <v>7201.90399412528</v>
          </cell>
          <cell r="AK658">
            <v>5775.78077346096</v>
          </cell>
          <cell r="AL658">
            <v>7124.17938913351</v>
          </cell>
          <cell r="AM658">
            <v>7865.2831738689</v>
          </cell>
          <cell r="AN658">
            <v>8316.24015336374</v>
          </cell>
        </row>
        <row r="658"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8">
          <cell r="BX658">
            <v>3.86703538082452</v>
          </cell>
          <cell r="BY658">
            <v>3.32003482980352</v>
          </cell>
          <cell r="BZ658">
            <v>3.07528936880934</v>
          </cell>
          <cell r="CA658">
            <v>3.39175590257651</v>
          </cell>
          <cell r="CB658">
            <v>3.73027173358263</v>
          </cell>
          <cell r="CC658">
            <v>3.25583379034456</v>
          </cell>
          <cell r="CD658">
            <v>3.21709606142705</v>
          </cell>
          <cell r="CE658">
            <v>3.2205723634529</v>
          </cell>
          <cell r="CF658">
            <v>3.53250956667168</v>
          </cell>
          <cell r="CG658">
            <v>3.529527491621</v>
          </cell>
          <cell r="CH658">
            <v>4.02978229614795</v>
          </cell>
          <cell r="CI658">
            <v>3.21624325731157</v>
          </cell>
          <cell r="CJ658">
            <v>4.03781644750044</v>
          </cell>
          <cell r="CK658">
            <v>4.37541712616719</v>
          </cell>
          <cell r="CL658">
            <v>4.6785424191367</v>
          </cell>
          <cell r="CM658">
            <v>4.82870464283677</v>
          </cell>
          <cell r="CN658">
            <v>4.77755899175582</v>
          </cell>
          <cell r="CO658">
            <v>4.93211046478865</v>
          </cell>
          <cell r="CP658">
            <v>4.74440555898351</v>
          </cell>
          <cell r="CQ658">
            <v>4.96968248554405</v>
          </cell>
          <cell r="CR658">
            <v>4.77450080208965</v>
          </cell>
          <cell r="CS658">
            <v>4.88009269792316</v>
          </cell>
          <cell r="CT658">
            <v>4.75212832015322</v>
          </cell>
          <cell r="CU658">
            <v>4.84682893808148</v>
          </cell>
          <cell r="CV658">
            <v>4.87365791132141</v>
          </cell>
          <cell r="CW658">
            <v>4.89635478283338</v>
          </cell>
          <cell r="CX658">
            <v>4.92004355628835</v>
          </cell>
          <cell r="CY658">
            <v>4.83387492968849</v>
          </cell>
          <cell r="CZ658">
            <v>4.92495238806517</v>
          </cell>
          <cell r="DA658">
            <v>4.86993972846377</v>
          </cell>
        </row>
        <row r="659">
          <cell r="A659">
            <v>8580.09116872315</v>
          </cell>
          <cell r="B659">
            <v>8416.54159039237</v>
          </cell>
          <cell r="C659">
            <v>7906.52159010159</v>
          </cell>
          <cell r="D659">
            <v>6722.15706333107</v>
          </cell>
          <cell r="E659">
            <v>7140.50132639845</v>
          </cell>
          <cell r="F659">
            <v>7271.49631602695</v>
          </cell>
          <cell r="G659">
            <v>8397.30048497744</v>
          </cell>
          <cell r="H659">
            <v>8008.92587499478</v>
          </cell>
          <cell r="I659">
            <v>7576.60614170289</v>
          </cell>
          <cell r="J659">
            <v>7665.67366879483</v>
          </cell>
          <cell r="K659">
            <v>8179.23470909932</v>
          </cell>
          <cell r="L659">
            <v>7605.69026973063</v>
          </cell>
          <cell r="M659">
            <v>9334.90037732076</v>
          </cell>
          <cell r="N659">
            <v>8498.19552144656</v>
          </cell>
          <cell r="O659">
            <v>8247.63857635831</v>
          </cell>
        </row>
        <row r="659">
          <cell r="Z659">
            <v>7060.18930454933</v>
          </cell>
          <cell r="AA659">
            <v>6925.61136580858</v>
          </cell>
          <cell r="AB659">
            <v>6505.93776556931</v>
          </cell>
          <cell r="AC659">
            <v>5531.37495496957</v>
          </cell>
          <cell r="AD659">
            <v>5875.61252000787</v>
          </cell>
          <cell r="AE659">
            <v>5983.40268290218</v>
          </cell>
          <cell r="AF659">
            <v>6909.77868478144</v>
          </cell>
          <cell r="AG659">
            <v>6590.20186285285</v>
          </cell>
          <cell r="AH659">
            <v>6234.46448231552</v>
          </cell>
          <cell r="AI659">
            <v>6307.75433317975</v>
          </cell>
          <cell r="AJ659">
            <v>6730.34170348744</v>
          </cell>
          <cell r="AK659">
            <v>6258.39656480691</v>
          </cell>
          <cell r="AL659">
            <v>7681.28945333822</v>
          </cell>
          <cell r="AM659">
            <v>6992.80088621888</v>
          </cell>
          <cell r="AN659">
            <v>6786.62831426055</v>
          </cell>
        </row>
        <row r="659"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59">
          <cell r="BX659">
            <v>3.85993485305127</v>
          </cell>
          <cell r="BY659">
            <v>3.97953322051079</v>
          </cell>
          <cell r="BZ659">
            <v>3.6779868877536</v>
          </cell>
          <cell r="CA659">
            <v>3.20866157199386</v>
          </cell>
          <cell r="CB659">
            <v>3.3636357017849</v>
          </cell>
          <cell r="CC659">
            <v>3.41366240292083</v>
          </cell>
          <cell r="CD659">
            <v>3.82120946986082</v>
          </cell>
          <cell r="CE659">
            <v>3.75293873420104</v>
          </cell>
          <cell r="CF659">
            <v>3.47133305166647</v>
          </cell>
          <cell r="CG659">
            <v>3.43438277034922</v>
          </cell>
          <cell r="CH659">
            <v>3.76123554179776</v>
          </cell>
          <cell r="CI659">
            <v>3.44986006074177</v>
          </cell>
          <cell r="CJ659">
            <v>4.26360833737585</v>
          </cell>
          <cell r="CK659">
            <v>3.95476877268149</v>
          </cell>
          <cell r="CL659">
            <v>3.75824530640107</v>
          </cell>
          <cell r="CM659">
            <v>5.01122043050415</v>
          </cell>
          <cell r="CN659">
            <v>4.76796565404941</v>
          </cell>
          <cell r="CO659">
            <v>4.84626171134711</v>
          </cell>
          <cell r="CP659">
            <v>4.72298233746306</v>
          </cell>
          <cell r="CQ659">
            <v>4.78576456404736</v>
          </cell>
          <cell r="CR659">
            <v>4.80213979235892</v>
          </cell>
          <cell r="CS659">
            <v>4.95416455328214</v>
          </cell>
          <cell r="CT659">
            <v>4.81098916028632</v>
          </cell>
          <cell r="CU659">
            <v>4.92050873680465</v>
          </cell>
          <cell r="CV659">
            <v>5.03191399346647</v>
          </cell>
          <cell r="CW659">
            <v>4.90245615660335</v>
          </cell>
          <cell r="CX659">
            <v>4.97014129746712</v>
          </cell>
          <cell r="CY659">
            <v>4.93587285089025</v>
          </cell>
          <cell r="CZ659">
            <v>4.84436883509383</v>
          </cell>
          <cell r="DA659">
            <v>4.94738919760832</v>
          </cell>
        </row>
        <row r="660">
          <cell r="A660">
            <v>8286.30597000356</v>
          </cell>
          <cell r="B660">
            <v>7459.06567881518</v>
          </cell>
          <cell r="C660">
            <v>7707.94746506418</v>
          </cell>
          <cell r="D660">
            <v>7483.06365915076</v>
          </cell>
          <cell r="E660">
            <v>8041.61570889241</v>
          </cell>
          <cell r="F660">
            <v>6780.10884762243</v>
          </cell>
          <cell r="G660">
            <v>6710.89312345791</v>
          </cell>
          <cell r="H660">
            <v>7548.18323592184</v>
          </cell>
          <cell r="I660">
            <v>7937.19564218599</v>
          </cell>
          <cell r="J660">
            <v>6792.50605709717</v>
          </cell>
          <cell r="K660">
            <v>8169.34250870379</v>
          </cell>
          <cell r="L660">
            <v>8432.32149111369</v>
          </cell>
          <cell r="M660">
            <v>7448.12466120584</v>
          </cell>
          <cell r="N660">
            <v>9715.10793355069</v>
          </cell>
          <cell r="O660">
            <v>8755.31478852166</v>
          </cell>
        </row>
        <row r="660">
          <cell r="Z660">
            <v>6818.44605531722</v>
          </cell>
          <cell r="AA660">
            <v>6137.74547285363</v>
          </cell>
          <cell r="AB660">
            <v>6342.53962839567</v>
          </cell>
          <cell r="AC660">
            <v>6157.49238238691</v>
          </cell>
          <cell r="AD660">
            <v>6617.10092617433</v>
          </cell>
          <cell r="AE660">
            <v>5579.06099461503</v>
          </cell>
          <cell r="AF660">
            <v>5522.10634158822</v>
          </cell>
          <cell r="AG660">
            <v>6211.07649127283</v>
          </cell>
          <cell r="AH660">
            <v>6531.17812842733</v>
          </cell>
          <cell r="AI660">
            <v>5589.26212698281</v>
          </cell>
          <cell r="AJ660">
            <v>6722.2018357334</v>
          </cell>
          <cell r="AK660">
            <v>6938.59596983069</v>
          </cell>
          <cell r="AL660">
            <v>6128.74257836367</v>
          </cell>
          <cell r="AM660">
            <v>7994.14595675028</v>
          </cell>
          <cell r="AN660">
            <v>7204.37331169783</v>
          </cell>
        </row>
        <row r="660"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0">
          <cell r="BX660">
            <v>3.94398504037342</v>
          </cell>
          <cell r="BY660">
            <v>3.48223555691328</v>
          </cell>
          <cell r="BZ660">
            <v>3.61463404464742</v>
          </cell>
          <cell r="CA660">
            <v>3.41766667702155</v>
          </cell>
          <cell r="CB660">
            <v>3.66409027380001</v>
          </cell>
          <cell r="CC660">
            <v>3.11652238942833</v>
          </cell>
          <cell r="CD660">
            <v>3.08757966275535</v>
          </cell>
          <cell r="CE660">
            <v>3.48299343159503</v>
          </cell>
          <cell r="CF660">
            <v>3.65275877641553</v>
          </cell>
          <cell r="CG660">
            <v>3.20062047466132</v>
          </cell>
          <cell r="CH660">
            <v>3.76395167317706</v>
          </cell>
          <cell r="CI660">
            <v>3.85429335186681</v>
          </cell>
          <cell r="CJ660">
            <v>3.43283205021555</v>
          </cell>
          <cell r="CK660">
            <v>4.47096939166433</v>
          </cell>
          <cell r="CL660">
            <v>4.04316111882544</v>
          </cell>
          <cell r="CM660">
            <v>4.73649720598029</v>
          </cell>
          <cell r="CN660">
            <v>4.82900732781633</v>
          </cell>
          <cell r="CO660">
            <v>4.80735274583215</v>
          </cell>
          <cell r="CP660">
            <v>4.9360700553243</v>
          </cell>
          <cell r="CQ660">
            <v>4.94776118453894</v>
          </cell>
          <cell r="CR660">
            <v>4.90453675777617</v>
          </cell>
          <cell r="CS660">
            <v>4.8999734816894</v>
          </cell>
          <cell r="CT660">
            <v>4.88563882059998</v>
          </cell>
          <cell r="CU660">
            <v>4.89866421608579</v>
          </cell>
          <cell r="CV660">
            <v>4.7843994764362</v>
          </cell>
          <cell r="CW660">
            <v>4.89299356897192</v>
          </cell>
          <cell r="CX660">
            <v>4.93212379979628</v>
          </cell>
          <cell r="CY660">
            <v>4.89131868717738</v>
          </cell>
          <cell r="CZ660">
            <v>4.89866242102998</v>
          </cell>
          <cell r="DA660">
            <v>4.88182600026553</v>
          </cell>
        </row>
        <row r="661">
          <cell r="A661">
            <v>9174.12762470412</v>
          </cell>
          <cell r="B661">
            <v>7902.88624362769</v>
          </cell>
          <cell r="C661">
            <v>7007.89363247467</v>
          </cell>
          <cell r="D661">
            <v>7584.07450579493</v>
          </cell>
          <cell r="E661">
            <v>6749.51133349561</v>
          </cell>
          <cell r="F661">
            <v>8636.45044964482</v>
          </cell>
          <cell r="G661">
            <v>7945.81131468346</v>
          </cell>
          <cell r="H661">
            <v>8456.33056109801</v>
          </cell>
          <cell r="I661">
            <v>8502.78731529727</v>
          </cell>
          <cell r="J661">
            <v>7627.0826704055</v>
          </cell>
          <cell r="K661">
            <v>8338.65135573342</v>
          </cell>
          <cell r="L661">
            <v>7974.03807864562</v>
          </cell>
          <cell r="M661">
            <v>9129.17730803302</v>
          </cell>
          <cell r="N661">
            <v>7915.25212714494</v>
          </cell>
          <cell r="O661">
            <v>8948.52832965398</v>
          </cell>
        </row>
        <row r="661">
          <cell r="Z661">
            <v>7548.99644547082</v>
          </cell>
          <cell r="AA661">
            <v>6502.9463947565</v>
          </cell>
          <cell r="AB661">
            <v>5766.49533186487</v>
          </cell>
          <cell r="AC661">
            <v>6240.60987905411</v>
          </cell>
          <cell r="AD661">
            <v>5553.88361156211</v>
          </cell>
          <cell r="AE661">
            <v>7106.56494142202</v>
          </cell>
          <cell r="AF661">
            <v>6538.26759608239</v>
          </cell>
          <cell r="AG661">
            <v>6958.35200456065</v>
          </cell>
          <cell r="AH661">
            <v>6996.57927658747</v>
          </cell>
          <cell r="AI661">
            <v>6275.9994545051</v>
          </cell>
          <cell r="AJ661">
            <v>6861.51882986064</v>
          </cell>
          <cell r="AK661">
            <v>6561.49419042839</v>
          </cell>
          <cell r="AL661">
            <v>7512.00875632431</v>
          </cell>
          <cell r="AM661">
            <v>6513.12175033641</v>
          </cell>
          <cell r="AN661">
            <v>7363.36045411528</v>
          </cell>
        </row>
        <row r="661"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1">
          <cell r="BX661">
            <v>4.29316837699011</v>
          </cell>
          <cell r="BY661">
            <v>3.62489125987456</v>
          </cell>
          <cell r="BZ661">
            <v>3.18185472257793</v>
          </cell>
          <cell r="CA661">
            <v>3.46889825769086</v>
          </cell>
          <cell r="CB661">
            <v>3.14327404231534</v>
          </cell>
          <cell r="CC661">
            <v>3.87254861381392</v>
          </cell>
          <cell r="CD661">
            <v>3.75550668304021</v>
          </cell>
          <cell r="CE661">
            <v>3.96939377041746</v>
          </cell>
          <cell r="CF661">
            <v>3.87099607664532</v>
          </cell>
          <cell r="CG661">
            <v>3.51616433183513</v>
          </cell>
          <cell r="CH661">
            <v>3.85775344984616</v>
          </cell>
          <cell r="CI661">
            <v>3.63604391930948</v>
          </cell>
          <cell r="CJ661">
            <v>4.3512039051399</v>
          </cell>
          <cell r="CK661">
            <v>3.65376287315432</v>
          </cell>
          <cell r="CL661">
            <v>4.11553253692758</v>
          </cell>
          <cell r="CM661">
            <v>4.8174635202372</v>
          </cell>
          <cell r="CN661">
            <v>4.91498646861481</v>
          </cell>
          <cell r="CO661">
            <v>4.96522271600603</v>
          </cell>
          <cell r="CP661">
            <v>4.92881602236969</v>
          </cell>
          <cell r="CQ661">
            <v>4.84085042503121</v>
          </cell>
          <cell r="CR661">
            <v>5.02770730003246</v>
          </cell>
          <cell r="CS661">
            <v>4.76981228337844</v>
          </cell>
          <cell r="CT661">
            <v>4.80274298729545</v>
          </cell>
          <cell r="CU661">
            <v>4.95188059281811</v>
          </cell>
          <cell r="CV661">
            <v>4.8901352242728</v>
          </cell>
          <cell r="CW661">
            <v>4.87296090070122</v>
          </cell>
          <cell r="CX661">
            <v>4.94402620294711</v>
          </cell>
          <cell r="CY661">
            <v>4.72991989261329</v>
          </cell>
          <cell r="CZ661">
            <v>4.88377866831814</v>
          </cell>
          <cell r="DA661">
            <v>4.90181771234587</v>
          </cell>
        </row>
        <row r="662">
          <cell r="A662">
            <v>7629.40784482239</v>
          </cell>
          <cell r="B662">
            <v>7285.25152160571</v>
          </cell>
          <cell r="C662">
            <v>6618.57164414588</v>
          </cell>
          <cell r="D662">
            <v>7728.33834995792</v>
          </cell>
          <cell r="E662">
            <v>7584.86195080626</v>
          </cell>
          <cell r="F662">
            <v>7585.63990205893</v>
          </cell>
          <cell r="G662">
            <v>6570.41634620289</v>
          </cell>
          <cell r="H662">
            <v>7324.32727385983</v>
          </cell>
          <cell r="I662">
            <v>8088.70007391104</v>
          </cell>
          <cell r="J662">
            <v>8831.19438857467</v>
          </cell>
          <cell r="K662">
            <v>7878.55811688538</v>
          </cell>
          <cell r="L662">
            <v>7172.52849945878</v>
          </cell>
          <cell r="M662">
            <v>8433.13262526836</v>
          </cell>
          <cell r="N662">
            <v>8395.03142317091</v>
          </cell>
          <cell r="O662">
            <v>10302.6403496632</v>
          </cell>
        </row>
        <row r="662">
          <cell r="Z662">
            <v>6277.91274088243</v>
          </cell>
          <cell r="AA662">
            <v>5994.72125206413</v>
          </cell>
          <cell r="AB662">
            <v>5446.13895289718</v>
          </cell>
          <cell r="AC662">
            <v>6359.31841367966</v>
          </cell>
          <cell r="AD662">
            <v>6241.25783380629</v>
          </cell>
          <cell r="AE662">
            <v>6241.89797655135</v>
          </cell>
          <cell r="AF662">
            <v>5406.51402201838</v>
          </cell>
          <cell r="AG662">
            <v>6026.87501391895</v>
          </cell>
          <cell r="AH662">
            <v>6655.8446322468</v>
          </cell>
          <cell r="AI662">
            <v>7266.81138259858</v>
          </cell>
          <cell r="AJ662">
            <v>6482.92782189426</v>
          </cell>
          <cell r="AK662">
            <v>5901.96630812608</v>
          </cell>
          <cell r="AL662">
            <v>6939.26341736368</v>
          </cell>
          <cell r="AM662">
            <v>6907.91157106635</v>
          </cell>
          <cell r="AN662">
            <v>8477.60120200858</v>
          </cell>
        </row>
        <row r="662"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2">
          <cell r="BX662">
            <v>3.56961432454806</v>
          </cell>
          <cell r="BY662">
            <v>3.3048839310384</v>
          </cell>
          <cell r="BZ662">
            <v>3.09195411203018</v>
          </cell>
          <cell r="CA662">
            <v>3.51383854222175</v>
          </cell>
          <cell r="CB662">
            <v>3.56470411317184</v>
          </cell>
          <cell r="CC662">
            <v>3.35120932034154</v>
          </cell>
          <cell r="CD662">
            <v>2.96357119842074</v>
          </cell>
          <cell r="CE662">
            <v>3.39218273212954</v>
          </cell>
          <cell r="CF662">
            <v>3.67201907481687</v>
          </cell>
          <cell r="CG662">
            <v>4.03732641145918</v>
          </cell>
          <cell r="CH662">
            <v>3.68794996322373</v>
          </cell>
          <cell r="CI662">
            <v>3.38896727757318</v>
          </cell>
          <cell r="CJ662">
            <v>3.88133255436272</v>
          </cell>
          <cell r="CK662">
            <v>3.99932904138791</v>
          </cell>
          <cell r="CL662">
            <v>4.78582538636971</v>
          </cell>
          <cell r="CM662">
            <v>4.81838074652562</v>
          </cell>
          <cell r="CN662">
            <v>4.96958264918888</v>
          </cell>
          <cell r="CO662">
            <v>4.82572771051811</v>
          </cell>
          <cell r="CP662">
            <v>4.95833544003665</v>
          </cell>
          <cell r="CQ662">
            <v>4.79684596199524</v>
          </cell>
          <cell r="CR662">
            <v>5.10296096484154</v>
          </cell>
          <cell r="CS662">
            <v>4.99814790733065</v>
          </cell>
          <cell r="CT662">
            <v>4.86765827297814</v>
          </cell>
          <cell r="CU662">
            <v>4.96598476253513</v>
          </cell>
          <cell r="CV662">
            <v>4.93125158881974</v>
          </cell>
          <cell r="CW662">
            <v>4.81607566927394</v>
          </cell>
          <cell r="CX662">
            <v>4.77129738436833</v>
          </cell>
          <cell r="CY662">
            <v>4.89823542024177</v>
          </cell>
          <cell r="CZ662">
            <v>4.73224006585896</v>
          </cell>
          <cell r="DA662">
            <v>4.85314502471967</v>
          </cell>
        </row>
        <row r="663">
          <cell r="A663">
            <v>8874.44884408453</v>
          </cell>
          <cell r="B663">
            <v>7390.96297543885</v>
          </cell>
          <cell r="C663">
            <v>6675.89847193329</v>
          </cell>
          <cell r="D663">
            <v>7565.54802849646</v>
          </cell>
          <cell r="E663">
            <v>8350.06542951281</v>
          </cell>
          <cell r="F663">
            <v>7779.44460534459</v>
          </cell>
          <cell r="G663">
            <v>7531.82981340475</v>
          </cell>
          <cell r="H663">
            <v>8354.49192134192</v>
          </cell>
          <cell r="I663">
            <v>8607.77539619358</v>
          </cell>
          <cell r="J663">
            <v>9306.8942054381</v>
          </cell>
          <cell r="K663">
            <v>7079.60718425851</v>
          </cell>
          <cell r="L663">
            <v>8238.34925938934</v>
          </cell>
          <cell r="M663">
            <v>8137.25853393286</v>
          </cell>
          <cell r="N663">
            <v>8630.24628953684</v>
          </cell>
          <cell r="O663">
            <v>9879.21840692984</v>
          </cell>
        </row>
        <row r="663">
          <cell r="Z663">
            <v>7302.40362027527</v>
          </cell>
          <cell r="AA663">
            <v>6081.70667693254</v>
          </cell>
          <cell r="AB663">
            <v>5493.31074261939</v>
          </cell>
          <cell r="AC663">
            <v>6225.36523487709</v>
          </cell>
          <cell r="AD663">
            <v>6870.91098199911</v>
          </cell>
          <cell r="AE663">
            <v>6401.37156096926</v>
          </cell>
          <cell r="AF663">
            <v>6197.61996074448</v>
          </cell>
          <cell r="AG663">
            <v>6874.5533524185</v>
          </cell>
          <cell r="AH663">
            <v>7082.96946886786</v>
          </cell>
          <cell r="AI663">
            <v>7658.24437476049</v>
          </cell>
          <cell r="AJ663">
            <v>5825.50534018986</v>
          </cell>
          <cell r="AK663">
            <v>6778.98453344037</v>
          </cell>
          <cell r="AL663">
            <v>6695.80130792189</v>
          </cell>
          <cell r="AM663">
            <v>7101.45980396174</v>
          </cell>
          <cell r="AN663">
            <v>8129.18543198798</v>
          </cell>
        </row>
        <row r="663"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3">
          <cell r="BX663">
            <v>4.0832852179277</v>
          </cell>
          <cell r="BY663">
            <v>3.4571525548459</v>
          </cell>
          <cell r="BZ663">
            <v>3.03059352158797</v>
          </cell>
          <cell r="CA663">
            <v>3.44150974333125</v>
          </cell>
          <cell r="CB663">
            <v>3.90700286985668</v>
          </cell>
          <cell r="CC663">
            <v>3.49117071325745</v>
          </cell>
          <cell r="CD663">
            <v>3.43250925480093</v>
          </cell>
          <cell r="CE663">
            <v>3.82991173205987</v>
          </cell>
          <cell r="CF663">
            <v>4.01227326014046</v>
          </cell>
          <cell r="CG663">
            <v>4.21783827782007</v>
          </cell>
          <cell r="CH663">
            <v>3.28385520068611</v>
          </cell>
          <cell r="CI663">
            <v>3.86348190345376</v>
          </cell>
          <cell r="CJ663">
            <v>3.87224623265898</v>
          </cell>
          <cell r="CK663">
            <v>4.00599238204598</v>
          </cell>
          <cell r="CL663">
            <v>4.59135447568463</v>
          </cell>
          <cell r="CM663">
            <v>4.89962963478256</v>
          </cell>
          <cell r="CN663">
            <v>4.81963402234949</v>
          </cell>
          <cell r="CO663">
            <v>4.96607885911713</v>
          </cell>
          <cell r="CP663">
            <v>4.9559049475587</v>
          </cell>
          <cell r="CQ663">
            <v>4.81812127514592</v>
          </cell>
          <cell r="CR663">
            <v>5.02353099206204</v>
          </cell>
          <cell r="CS663">
            <v>4.94675453259723</v>
          </cell>
          <cell r="CT663">
            <v>4.91770935311405</v>
          </cell>
          <cell r="CU663">
            <v>4.83650901794214</v>
          </cell>
          <cell r="CV663">
            <v>4.97446560434365</v>
          </cell>
          <cell r="CW663">
            <v>4.86022909899475</v>
          </cell>
          <cell r="CX663">
            <v>4.80720780625039</v>
          </cell>
          <cell r="CY663">
            <v>4.73747277817026</v>
          </cell>
          <cell r="CZ663">
            <v>4.8567377073974</v>
          </cell>
          <cell r="DA663">
            <v>4.85079969919664</v>
          </cell>
        </row>
        <row r="664">
          <cell r="A664">
            <v>8917.41340844732</v>
          </cell>
          <cell r="B664">
            <v>7525.9292182529</v>
          </cell>
          <cell r="C664">
            <v>6203.32079828349</v>
          </cell>
          <cell r="D664">
            <v>6299.74671463201</v>
          </cell>
          <cell r="E664">
            <v>7611.1286256168</v>
          </cell>
          <cell r="F664">
            <v>8666.89101773622</v>
          </cell>
          <cell r="G664">
            <v>7174.44496162995</v>
          </cell>
          <cell r="H664">
            <v>7860.68325528492</v>
          </cell>
          <cell r="I664">
            <v>7585.66985267823</v>
          </cell>
          <cell r="J664">
            <v>7814.85688658616</v>
          </cell>
          <cell r="K664">
            <v>8091.25962726045</v>
          </cell>
          <cell r="L664">
            <v>9553.71177042827</v>
          </cell>
          <cell r="M664">
            <v>8917.03787279184</v>
          </cell>
          <cell r="N664">
            <v>8521.77791407684</v>
          </cell>
          <cell r="O664">
            <v>9865.48121688439</v>
          </cell>
        </row>
        <row r="664">
          <cell r="Z664">
            <v>7337.75731895093</v>
          </cell>
          <cell r="AA664">
            <v>6192.76461387667</v>
          </cell>
          <cell r="AB664">
            <v>5104.44682830184</v>
          </cell>
          <cell r="AC664">
            <v>5183.79158232577</v>
          </cell>
          <cell r="AD664">
            <v>6262.87155479326</v>
          </cell>
          <cell r="AE664">
            <v>7131.61318030866</v>
          </cell>
          <cell r="AF664">
            <v>5903.54328271265</v>
          </cell>
          <cell r="AG664">
            <v>6468.21936434873</v>
          </cell>
          <cell r="AH664">
            <v>6241.92262163237</v>
          </cell>
          <cell r="AI664">
            <v>6430.51080953376</v>
          </cell>
          <cell r="AJ664">
            <v>6657.95077900288</v>
          </cell>
          <cell r="AK664">
            <v>7861.33997109526</v>
          </cell>
          <cell r="AL664">
            <v>7337.44830675443</v>
          </cell>
          <cell r="AM664">
            <v>7012.20582644037</v>
          </cell>
          <cell r="AN664">
            <v>8117.8816870363</v>
          </cell>
        </row>
        <row r="664"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4">
          <cell r="BX664">
            <v>4.14295275587143</v>
          </cell>
          <cell r="BY664">
            <v>3.42605203159527</v>
          </cell>
          <cell r="BZ664">
            <v>2.86950784235141</v>
          </cell>
          <cell r="CA664">
            <v>2.86558975075756</v>
          </cell>
          <cell r="CB664">
            <v>3.49465181795025</v>
          </cell>
          <cell r="CC664">
            <v>4.00903159309075</v>
          </cell>
          <cell r="CD664">
            <v>3.47805977941148</v>
          </cell>
          <cell r="CE664">
            <v>3.64841604524163</v>
          </cell>
          <cell r="CF664">
            <v>3.48525781335884</v>
          </cell>
          <cell r="CG664">
            <v>3.69794001311015</v>
          </cell>
          <cell r="CH664">
            <v>3.75819796886152</v>
          </cell>
          <cell r="CI664">
            <v>4.43489945094027</v>
          </cell>
          <cell r="CJ664">
            <v>4.14754206183833</v>
          </cell>
          <cell r="CK664">
            <v>4.00152969627019</v>
          </cell>
          <cell r="CL664">
            <v>4.5401085322137</v>
          </cell>
          <cell r="CM664">
            <v>4.85244362996026</v>
          </cell>
          <cell r="CN664">
            <v>4.95219519076673</v>
          </cell>
          <cell r="CO664">
            <v>4.87358341544177</v>
          </cell>
          <cell r="CP664">
            <v>4.95610675427151</v>
          </cell>
          <cell r="CQ664">
            <v>4.90994614020724</v>
          </cell>
          <cell r="CR664">
            <v>4.87366232810296</v>
          </cell>
          <cell r="CS664">
            <v>4.65032006673873</v>
          </cell>
          <cell r="CT664">
            <v>4.85721713852608</v>
          </cell>
          <cell r="CU664">
            <v>4.90671243944651</v>
          </cell>
          <cell r="CV664">
            <v>4.76423029359029</v>
          </cell>
          <cell r="CW664">
            <v>4.85364560076377</v>
          </cell>
          <cell r="CX664">
            <v>4.85646133971803</v>
          </cell>
          <cell r="CY664">
            <v>4.84687021878855</v>
          </cell>
          <cell r="CZ664">
            <v>4.80104466801093</v>
          </cell>
          <cell r="DA664">
            <v>4.89873129408662</v>
          </cell>
        </row>
        <row r="665">
          <cell r="A665">
            <v>8818.67881382797</v>
          </cell>
          <cell r="B665">
            <v>7824.41147332613</v>
          </cell>
          <cell r="C665">
            <v>7538.45840937764</v>
          </cell>
          <cell r="D665">
            <v>7417.79360125726</v>
          </cell>
          <cell r="E665">
            <v>8508.78843555744</v>
          </cell>
          <cell r="F665">
            <v>6787.62374397694</v>
          </cell>
          <cell r="G665">
            <v>6912.20039184411</v>
          </cell>
          <cell r="H665">
            <v>8541.72908697604</v>
          </cell>
          <cell r="I665">
            <v>6641.80265240646</v>
          </cell>
          <cell r="J665">
            <v>7080.17382557697</v>
          </cell>
          <cell r="K665">
            <v>8389.25484780933</v>
          </cell>
          <cell r="L665">
            <v>8465.61863719389</v>
          </cell>
          <cell r="M665">
            <v>7932.51654809488</v>
          </cell>
          <cell r="N665">
            <v>8792.99691355716</v>
          </cell>
          <cell r="O665">
            <v>9916.95956045953</v>
          </cell>
        </row>
        <row r="665">
          <cell r="Z665">
            <v>7256.51285252131</v>
          </cell>
          <cell r="AA665">
            <v>6438.37286947979</v>
          </cell>
          <cell r="AB665">
            <v>6203.07434828788</v>
          </cell>
          <cell r="AC665">
            <v>6103.78444903454</v>
          </cell>
          <cell r="AD665">
            <v>7001.51734125869</v>
          </cell>
          <cell r="AE665">
            <v>5585.24468075817</v>
          </cell>
          <cell r="AF665">
            <v>5687.75346528887</v>
          </cell>
          <cell r="AG665">
            <v>7028.62279156886</v>
          </cell>
          <cell r="AH665">
            <v>5465.25475398018</v>
          </cell>
          <cell r="AI665">
            <v>5825.97160504619</v>
          </cell>
          <cell r="AJ665">
            <v>6903.15827476882</v>
          </cell>
          <cell r="AK665">
            <v>6965.99476431954</v>
          </cell>
          <cell r="AL665">
            <v>6527.32790243236</v>
          </cell>
          <cell r="AM665">
            <v>7235.38031744132</v>
          </cell>
          <cell r="AN665">
            <v>8160.24100974956</v>
          </cell>
        </row>
        <row r="665"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5">
          <cell r="BX665">
            <v>3.96087003031058</v>
          </cell>
          <cell r="BY665">
            <v>3.6288885279493</v>
          </cell>
          <cell r="BZ665">
            <v>3.38963554808148</v>
          </cell>
          <cell r="CA665">
            <v>3.28517926366266</v>
          </cell>
          <cell r="CB665">
            <v>3.80197339594661</v>
          </cell>
          <cell r="CC665">
            <v>3.11669619170473</v>
          </cell>
          <cell r="CD665">
            <v>3.16112789410184</v>
          </cell>
          <cell r="CE665">
            <v>4.08042529938714</v>
          </cell>
          <cell r="CF665">
            <v>3.12247919714951</v>
          </cell>
          <cell r="CG665">
            <v>3.26853857968986</v>
          </cell>
          <cell r="CH665">
            <v>3.89898667894211</v>
          </cell>
          <cell r="CI665">
            <v>3.84686954584808</v>
          </cell>
          <cell r="CJ665">
            <v>3.67874762333015</v>
          </cell>
          <cell r="CK665">
            <v>4.05518183148963</v>
          </cell>
          <cell r="CL665">
            <v>4.52500894685922</v>
          </cell>
          <cell r="CM665">
            <v>5.01931570035295</v>
          </cell>
          <cell r="CN665">
            <v>4.86082104444533</v>
          </cell>
          <cell r="CO665">
            <v>5.01373200770907</v>
          </cell>
          <cell r="CP665">
            <v>5.09034539016248</v>
          </cell>
          <cell r="CQ665">
            <v>5.0453375900974</v>
          </cell>
          <cell r="CR665">
            <v>4.90969901461122</v>
          </cell>
          <cell r="CS665">
            <v>4.92953361214713</v>
          </cell>
          <cell r="CT665">
            <v>4.719238654292</v>
          </cell>
          <cell r="CU665">
            <v>4.79532440424427</v>
          </cell>
          <cell r="CV665">
            <v>4.88339533160321</v>
          </cell>
          <cell r="CW665">
            <v>4.85068658961369</v>
          </cell>
          <cell r="CX665">
            <v>4.96115528095244</v>
          </cell>
          <cell r="CY665">
            <v>4.86118972398052</v>
          </cell>
          <cell r="CZ665">
            <v>4.88830355765578</v>
          </cell>
          <cell r="DA665">
            <v>4.94072496801649</v>
          </cell>
        </row>
        <row r="666">
          <cell r="A666">
            <v>9752.91068306231</v>
          </cell>
          <cell r="B666">
            <v>7681.56901320586</v>
          </cell>
          <cell r="C666">
            <v>7859.43171077218</v>
          </cell>
          <cell r="D666">
            <v>7253.14828061588</v>
          </cell>
          <cell r="E666">
            <v>7957.46393486996</v>
          </cell>
          <cell r="F666">
            <v>7715.71501283155</v>
          </cell>
          <cell r="G666">
            <v>7130.80541522676</v>
          </cell>
          <cell r="H666">
            <v>6891.09384492633</v>
          </cell>
          <cell r="I666">
            <v>7451.65668752257</v>
          </cell>
          <cell r="J666">
            <v>8244.71135391582</v>
          </cell>
          <cell r="K666">
            <v>7476.81924653641</v>
          </cell>
          <cell r="L666">
            <v>8574.89456028138</v>
          </cell>
          <cell r="M666">
            <v>10732.9387124096</v>
          </cell>
          <cell r="N666">
            <v>10267.4645132579</v>
          </cell>
          <cell r="O666">
            <v>9658.83146195556</v>
          </cell>
        </row>
        <row r="666">
          <cell r="Z666">
            <v>8025.25221920556</v>
          </cell>
          <cell r="AA666">
            <v>6320.83393086653</v>
          </cell>
          <cell r="AB666">
            <v>6467.18952200682</v>
          </cell>
          <cell r="AC666">
            <v>5968.30487090678</v>
          </cell>
          <cell r="AD666">
            <v>6547.85603783586</v>
          </cell>
          <cell r="AE666">
            <v>6348.93121055853</v>
          </cell>
          <cell r="AF666">
            <v>5867.63417024373</v>
          </cell>
          <cell r="AG666">
            <v>5670.38579239652</v>
          </cell>
          <cell r="AH666">
            <v>6131.64893144715</v>
          </cell>
          <cell r="AI666">
            <v>6784.21962836502</v>
          </cell>
          <cell r="AJ666">
            <v>6152.35412286424</v>
          </cell>
          <cell r="AK666">
            <v>7055.91323817439</v>
          </cell>
          <cell r="AL666">
            <v>8831.67528335421</v>
          </cell>
          <cell r="AM666">
            <v>8448.65651376652</v>
          </cell>
          <cell r="AN666">
            <v>7947.83846012343</v>
          </cell>
        </row>
        <row r="666"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6">
          <cell r="BX666">
            <v>4.50884530601874</v>
          </cell>
          <cell r="BY666">
            <v>3.52844964601526</v>
          </cell>
          <cell r="BZ666">
            <v>3.61877358835077</v>
          </cell>
          <cell r="CA666">
            <v>3.37939368814592</v>
          </cell>
          <cell r="CB666">
            <v>3.65383605391378</v>
          </cell>
          <cell r="CC666">
            <v>3.59881884550963</v>
          </cell>
          <cell r="CD666">
            <v>3.19341000438482</v>
          </cell>
          <cell r="CE666">
            <v>3.20649842075029</v>
          </cell>
          <cell r="CF666">
            <v>3.4073207739368</v>
          </cell>
          <cell r="CG666">
            <v>3.83371015982922</v>
          </cell>
          <cell r="CH666">
            <v>3.47818616517918</v>
          </cell>
          <cell r="CI666">
            <v>3.91751140213793</v>
          </cell>
          <cell r="CJ666">
            <v>4.77837442147292</v>
          </cell>
          <cell r="CK666">
            <v>4.64911732247954</v>
          </cell>
          <cell r="CL666">
            <v>4.4063659918523</v>
          </cell>
          <cell r="CM666">
            <v>4.87641311446974</v>
          </cell>
          <cell r="CN666">
            <v>4.90792131745668</v>
          </cell>
          <cell r="CO666">
            <v>4.89622437684143</v>
          </cell>
          <cell r="CP666">
            <v>4.83859582611587</v>
          </cell>
          <cell r="CQ666">
            <v>4.9097253806157</v>
          </cell>
          <cell r="CR666">
            <v>4.83334472515212</v>
          </cell>
          <cell r="CS666">
            <v>5.03402633341443</v>
          </cell>
          <cell r="CT666">
            <v>4.8449434561634</v>
          </cell>
          <cell r="CU666">
            <v>4.9302778584415</v>
          </cell>
          <cell r="CV666">
            <v>4.84828072976674</v>
          </cell>
          <cell r="CW666">
            <v>4.84613643999923</v>
          </cell>
          <cell r="CX666">
            <v>4.93457891025754</v>
          </cell>
          <cell r="CY666">
            <v>5.06372429305532</v>
          </cell>
          <cell r="CZ666">
            <v>4.97879544475776</v>
          </cell>
          <cell r="DA666">
            <v>4.9416911647858</v>
          </cell>
        </row>
        <row r="667">
          <cell r="A667">
            <v>8474.64819245832</v>
          </cell>
          <cell r="B667">
            <v>7715.06884254431</v>
          </cell>
          <cell r="C667">
            <v>7691.6186998778</v>
          </cell>
          <cell r="D667">
            <v>7813.36440775787</v>
          </cell>
          <cell r="E667">
            <v>7137.65171692229</v>
          </cell>
          <cell r="F667">
            <v>8373.06867837598</v>
          </cell>
          <cell r="G667">
            <v>7316.76909493928</v>
          </cell>
          <cell r="H667">
            <v>6949.73024708075</v>
          </cell>
          <cell r="I667">
            <v>7381.81624169605</v>
          </cell>
          <cell r="J667">
            <v>7824.98827708291</v>
          </cell>
          <cell r="K667">
            <v>9502.53056557096</v>
          </cell>
          <cell r="L667">
            <v>8231.74453964497</v>
          </cell>
          <cell r="M667">
            <v>7718.30822469562</v>
          </cell>
          <cell r="N667">
            <v>8636.84616041352</v>
          </cell>
          <cell r="O667">
            <v>9162.85186662805</v>
          </cell>
        </row>
        <row r="667">
          <cell r="Z667">
            <v>6973.4247983657</v>
          </cell>
          <cell r="AA667">
            <v>6348.39950472217</v>
          </cell>
          <cell r="AB667">
            <v>6329.10338732802</v>
          </cell>
          <cell r="AC667">
            <v>6429.28271266934</v>
          </cell>
          <cell r="AD667">
            <v>5873.26769849606</v>
          </cell>
          <cell r="AE667">
            <v>6889.83936963509</v>
          </cell>
          <cell r="AF667">
            <v>6020.65571240718</v>
          </cell>
          <cell r="AG667">
            <v>5718.63517474073</v>
          </cell>
          <cell r="AH667">
            <v>6074.18022173846</v>
          </cell>
          <cell r="AI667">
            <v>6438.84749657108</v>
          </cell>
          <cell r="AJ667">
            <v>7819.22515109839</v>
          </cell>
          <cell r="AK667">
            <v>6773.54979262215</v>
          </cell>
          <cell r="AL667">
            <v>6351.06505346382</v>
          </cell>
          <cell r="AM667">
            <v>7106.89055485455</v>
          </cell>
          <cell r="AN667">
            <v>7539.7181073968</v>
          </cell>
        </row>
        <row r="667"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7">
          <cell r="BX667">
            <v>3.9114727395875</v>
          </cell>
          <cell r="BY667">
            <v>3.57850524563466</v>
          </cell>
          <cell r="BZ667">
            <v>3.49174719903876</v>
          </cell>
          <cell r="CA667">
            <v>3.5912122956249</v>
          </cell>
          <cell r="CB667">
            <v>3.27809531569392</v>
          </cell>
          <cell r="CC667">
            <v>3.83860291852277</v>
          </cell>
          <cell r="CD667">
            <v>3.33589432017005</v>
          </cell>
          <cell r="CE667">
            <v>3.2840954235614</v>
          </cell>
          <cell r="CF667">
            <v>3.42856829503283</v>
          </cell>
          <cell r="CG667">
            <v>3.65969060552239</v>
          </cell>
          <cell r="CH667">
            <v>4.26072961948763</v>
          </cell>
          <cell r="CI667">
            <v>3.86656902233916</v>
          </cell>
          <cell r="CJ667">
            <v>3.64605856528045</v>
          </cell>
          <cell r="CK667">
            <v>4.08865754557994</v>
          </cell>
          <cell r="CL667">
            <v>4.28060319848723</v>
          </cell>
          <cell r="CM667">
            <v>4.88441942259192</v>
          </cell>
          <cell r="CN667">
            <v>4.860374419353</v>
          </cell>
          <cell r="CO667">
            <v>4.96599790647051</v>
          </cell>
          <cell r="CP667">
            <v>4.904882177769</v>
          </cell>
          <cell r="CQ667">
            <v>4.90868715818137</v>
          </cell>
          <cell r="CR667">
            <v>4.91748499290982</v>
          </cell>
          <cell r="CS667">
            <v>4.94468516509813</v>
          </cell>
          <cell r="CT667">
            <v>4.77071814570973</v>
          </cell>
          <cell r="CU667">
            <v>4.85380141696701</v>
          </cell>
          <cell r="CV667">
            <v>4.82026487325953</v>
          </cell>
          <cell r="CW667">
            <v>5.02790286493694</v>
          </cell>
          <cell r="CX667">
            <v>4.79951878719893</v>
          </cell>
          <cell r="CY667">
            <v>4.77232548987583</v>
          </cell>
          <cell r="CZ667">
            <v>4.76218240582362</v>
          </cell>
          <cell r="DA667">
            <v>4.82566614569029</v>
          </cell>
        </row>
        <row r="668">
          <cell r="A668">
            <v>10010.8576246016</v>
          </cell>
          <cell r="B668">
            <v>7943.0244487947</v>
          </cell>
          <cell r="C668">
            <v>8107.75382121077</v>
          </cell>
          <cell r="D668">
            <v>7854.66016413938</v>
          </cell>
          <cell r="E668">
            <v>7760.28629529679</v>
          </cell>
          <cell r="F668">
            <v>8759.98360590997</v>
          </cell>
          <cell r="G668">
            <v>7248.79460987856</v>
          </cell>
          <cell r="H668">
            <v>7358.7975146877</v>
          </cell>
          <cell r="I668">
            <v>7250.70489091582</v>
          </cell>
          <cell r="J668">
            <v>8224.03935093321</v>
          </cell>
          <cell r="K668">
            <v>8346.11529112957</v>
          </cell>
          <cell r="L668">
            <v>7254.14832554615</v>
          </cell>
          <cell r="M668">
            <v>8426.17986622667</v>
          </cell>
          <cell r="N668">
            <v>8028.69388296061</v>
          </cell>
          <cell r="O668">
            <v>7805.36801831058</v>
          </cell>
        </row>
        <row r="668">
          <cell r="Z668">
            <v>8237.50570252928</v>
          </cell>
          <cell r="AA668">
            <v>6535.97440357964</v>
          </cell>
          <cell r="AB668">
            <v>6671.52314431057</v>
          </cell>
          <cell r="AC668">
            <v>6463.26322077755</v>
          </cell>
          <cell r="AD668">
            <v>6385.60700870136</v>
          </cell>
          <cell r="AE668">
            <v>7208.21508143449</v>
          </cell>
          <cell r="AF668">
            <v>5964.72242184293</v>
          </cell>
          <cell r="AG668">
            <v>6055.23909780017</v>
          </cell>
          <cell r="AH668">
            <v>5966.29431023931</v>
          </cell>
          <cell r="AI668">
            <v>6767.20952305361</v>
          </cell>
          <cell r="AJ668">
            <v>6867.66058241519</v>
          </cell>
          <cell r="AK668">
            <v>5969.12776502083</v>
          </cell>
          <cell r="AL668">
            <v>6933.54228992366</v>
          </cell>
          <cell r="AM668">
            <v>6606.46810940759</v>
          </cell>
          <cell r="AN668">
            <v>6422.70282649556</v>
          </cell>
        </row>
        <row r="668"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8">
          <cell r="BX668">
            <v>4.53805114756986</v>
          </cell>
          <cell r="BY668">
            <v>3.61538731309815</v>
          </cell>
          <cell r="BZ668">
            <v>3.65473233092973</v>
          </cell>
          <cell r="CA668">
            <v>3.63777504979137</v>
          </cell>
          <cell r="CB668">
            <v>3.57112722009956</v>
          </cell>
          <cell r="CC668">
            <v>3.97255698752537</v>
          </cell>
          <cell r="CD668">
            <v>3.3279886357114</v>
          </cell>
          <cell r="CE668">
            <v>3.44227630202143</v>
          </cell>
          <cell r="CF668">
            <v>3.27321104596074</v>
          </cell>
          <cell r="CG668">
            <v>3.81169458474948</v>
          </cell>
          <cell r="CH668">
            <v>3.88056376079802</v>
          </cell>
          <cell r="CI668">
            <v>3.32195208988037</v>
          </cell>
          <cell r="CJ668">
            <v>3.85828474574214</v>
          </cell>
          <cell r="CK668">
            <v>3.67239838650609</v>
          </cell>
          <cell r="CL668">
            <v>3.56417937015394</v>
          </cell>
          <cell r="CM668">
            <v>4.97317197188011</v>
          </cell>
          <cell r="CN668">
            <v>4.95293522854802</v>
          </cell>
          <cell r="CO668">
            <v>5.00122688771605</v>
          </cell>
          <cell r="CP668">
            <v>4.86769253884988</v>
          </cell>
          <cell r="CQ668">
            <v>4.89896120866333</v>
          </cell>
          <cell r="CR668">
            <v>4.97124006822254</v>
          </cell>
          <cell r="CS668">
            <v>4.91038493640463</v>
          </cell>
          <cell r="CT668">
            <v>4.81939702185282</v>
          </cell>
          <cell r="CU668">
            <v>4.99387652655223</v>
          </cell>
          <cell r="CV668">
            <v>4.86405708824101</v>
          </cell>
          <cell r="CW668">
            <v>4.84865334131343</v>
          </cell>
          <cell r="CX668">
            <v>4.92294116718466</v>
          </cell>
          <cell r="CY668">
            <v>4.92343295676317</v>
          </cell>
          <cell r="CZ668">
            <v>4.92863538308384</v>
          </cell>
          <cell r="DA668">
            <v>4.93702596657694</v>
          </cell>
        </row>
        <row r="669">
          <cell r="A669">
            <v>8556.30567246344</v>
          </cell>
          <cell r="B669">
            <v>6337.31696173252</v>
          </cell>
          <cell r="C669">
            <v>7701.30865588488</v>
          </cell>
          <cell r="D669">
            <v>6543.31156936283</v>
          </cell>
          <cell r="E669">
            <v>7363.46184913783</v>
          </cell>
          <cell r="F669">
            <v>7192.66628844974</v>
          </cell>
          <cell r="G669">
            <v>7640.1627813248</v>
          </cell>
          <cell r="H669">
            <v>7310.11934385475</v>
          </cell>
          <cell r="I669">
            <v>9237.58842460758</v>
          </cell>
          <cell r="J669">
            <v>8223.63034337182</v>
          </cell>
          <cell r="K669">
            <v>7985.94995241332</v>
          </cell>
          <cell r="L669">
            <v>8884.30699807916</v>
          </cell>
          <cell r="M669">
            <v>9324.44180910899</v>
          </cell>
          <cell r="N669">
            <v>11660.54255327</v>
          </cell>
          <cell r="O669">
            <v>9357.21811041227</v>
          </cell>
        </row>
        <row r="669">
          <cell r="Z669">
            <v>7040.61723905563</v>
          </cell>
          <cell r="AA669">
            <v>5214.70652851133</v>
          </cell>
          <cell r="AB669">
            <v>6337.07683684241</v>
          </cell>
          <cell r="AC669">
            <v>5384.21066278999</v>
          </cell>
          <cell r="AD669">
            <v>6059.07717871913</v>
          </cell>
          <cell r="AE669">
            <v>5918.53683163864</v>
          </cell>
          <cell r="AF669">
            <v>6286.76251720441</v>
          </cell>
          <cell r="AG669">
            <v>6015.18391722905</v>
          </cell>
          <cell r="AH669">
            <v>7601.21561796281</v>
          </cell>
          <cell r="AI669">
            <v>6766.87296826024</v>
          </cell>
          <cell r="AJ669">
            <v>6571.29596084296</v>
          </cell>
          <cell r="AK669">
            <v>7310.51547270514</v>
          </cell>
          <cell r="AL669">
            <v>7672.68354578111</v>
          </cell>
          <cell r="AM669">
            <v>9594.96072954786</v>
          </cell>
          <cell r="AN669">
            <v>7699.65375942495</v>
          </cell>
        </row>
        <row r="669"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69">
          <cell r="BX669">
            <v>3.814230177726</v>
          </cell>
          <cell r="BY669">
            <v>2.97764323560308</v>
          </cell>
          <cell r="BZ669">
            <v>3.54012054812555</v>
          </cell>
          <cell r="CA669">
            <v>2.97412468720455</v>
          </cell>
          <cell r="CB669">
            <v>3.33665733801911</v>
          </cell>
          <cell r="CC669">
            <v>3.35095254379096</v>
          </cell>
          <cell r="CD669">
            <v>3.50538071898134</v>
          </cell>
          <cell r="CE669">
            <v>3.40880809916961</v>
          </cell>
          <cell r="CF669">
            <v>4.27035175847987</v>
          </cell>
          <cell r="CG669">
            <v>3.61171009920905</v>
          </cell>
          <cell r="CH669">
            <v>3.64554398340169</v>
          </cell>
          <cell r="CI669">
            <v>4.10803690605928</v>
          </cell>
          <cell r="CJ669">
            <v>4.39060914201168</v>
          </cell>
          <cell r="CK669">
            <v>5.15783474289462</v>
          </cell>
          <cell r="CL669">
            <v>4.36106857256855</v>
          </cell>
          <cell r="CM669">
            <v>5.05720981691846</v>
          </cell>
          <cell r="CN669">
            <v>4.79804532342078</v>
          </cell>
          <cell r="CO669">
            <v>4.90431162201704</v>
          </cell>
          <cell r="CP669">
            <v>4.95986673097443</v>
          </cell>
          <cell r="CQ669">
            <v>4.97510225560073</v>
          </cell>
          <cell r="CR669">
            <v>4.83897315460199</v>
          </cell>
          <cell r="CS669">
            <v>4.91359092699515</v>
          </cell>
          <cell r="CT669">
            <v>4.8345214685533</v>
          </cell>
          <cell r="CU669">
            <v>4.87670558450775</v>
          </cell>
          <cell r="CV669">
            <v>5.13313014776396</v>
          </cell>
          <cell r="CW669">
            <v>4.93850867240193</v>
          </cell>
          <cell r="CX669">
            <v>4.87551839778229</v>
          </cell>
          <cell r="CY669">
            <v>4.7877299323273</v>
          </cell>
          <cell r="CZ669">
            <v>5.09662774264149</v>
          </cell>
          <cell r="DA669">
            <v>4.83710390139988</v>
          </cell>
        </row>
        <row r="670">
          <cell r="A670">
            <v>10305.1957160765</v>
          </cell>
          <cell r="B670">
            <v>8559.74608426585</v>
          </cell>
          <cell r="C670">
            <v>7353.73628995243</v>
          </cell>
          <cell r="D670">
            <v>8460.22062983582</v>
          </cell>
          <cell r="E670">
            <v>7425.05073041751</v>
          </cell>
          <cell r="F670">
            <v>8322.85299692156</v>
          </cell>
          <cell r="G670">
            <v>7831.82353865713</v>
          </cell>
          <cell r="H670">
            <v>7324.89760209326</v>
          </cell>
          <cell r="I670">
            <v>8575.49518008209</v>
          </cell>
          <cell r="J670">
            <v>8110.31213706381</v>
          </cell>
          <cell r="K670">
            <v>8829.62268494765</v>
          </cell>
          <cell r="L670">
            <v>9450.5290720914</v>
          </cell>
          <cell r="M670">
            <v>7541.65502222214</v>
          </cell>
          <cell r="N670">
            <v>6971.92814517076</v>
          </cell>
          <cell r="O670">
            <v>8294.81926084199</v>
          </cell>
        </row>
        <row r="670">
          <cell r="Z670">
            <v>8479.70390351435</v>
          </cell>
          <cell r="AA670">
            <v>7043.44820648161</v>
          </cell>
          <cell r="AB670">
            <v>6051.07443287514</v>
          </cell>
          <cell r="AC670">
            <v>6961.55297540776</v>
          </cell>
          <cell r="AD670">
            <v>6109.75602960069</v>
          </cell>
          <cell r="AE670">
            <v>6848.51903746689</v>
          </cell>
          <cell r="AF670">
            <v>6444.47194038072</v>
          </cell>
          <cell r="AG670">
            <v>6027.3443125796</v>
          </cell>
          <cell r="AH670">
            <v>7056.40746246755</v>
          </cell>
          <cell r="AI670">
            <v>6673.62827278394</v>
          </cell>
          <cell r="AJ670">
            <v>7265.51809504264</v>
          </cell>
          <cell r="AK670">
            <v>7776.43535074949</v>
          </cell>
          <cell r="AL670">
            <v>6205.70470399993</v>
          </cell>
          <cell r="AM670">
            <v>5736.90087374051</v>
          </cell>
          <cell r="AN670">
            <v>6825.45127749284</v>
          </cell>
        </row>
        <row r="670"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0">
          <cell r="BX670">
            <v>4.78708483240698</v>
          </cell>
          <cell r="BY670">
            <v>3.9069427151336</v>
          </cell>
          <cell r="BZ670">
            <v>3.38511253662935</v>
          </cell>
          <cell r="CA670">
            <v>3.97136192571114</v>
          </cell>
          <cell r="CB670">
            <v>3.37611982745996</v>
          </cell>
          <cell r="CC670">
            <v>3.78623349117586</v>
          </cell>
          <cell r="CD670">
            <v>3.57904932201957</v>
          </cell>
          <cell r="CE670">
            <v>3.3608350236047</v>
          </cell>
          <cell r="CF670">
            <v>3.89778345002907</v>
          </cell>
          <cell r="CG670">
            <v>3.76541938903066</v>
          </cell>
          <cell r="CH670">
            <v>3.98674113571555</v>
          </cell>
          <cell r="CI670">
            <v>4.31709021092222</v>
          </cell>
          <cell r="CJ670">
            <v>3.53177007327552</v>
          </cell>
          <cell r="CK670">
            <v>3.27453304873336</v>
          </cell>
          <cell r="CL670">
            <v>3.83962392135676</v>
          </cell>
          <cell r="CM670">
            <v>4.85307160880188</v>
          </cell>
          <cell r="CN670">
            <v>4.93918641273509</v>
          </cell>
          <cell r="CO670">
            <v>4.89741062906393</v>
          </cell>
          <cell r="CP670">
            <v>4.80257106620022</v>
          </cell>
          <cell r="CQ670">
            <v>4.95807568179179</v>
          </cell>
          <cell r="CR670">
            <v>4.95560189296371</v>
          </cell>
          <cell r="CS670">
            <v>4.9331780367669</v>
          </cell>
          <cell r="CT670">
            <v>4.91344322862586</v>
          </cell>
          <cell r="CU670">
            <v>4.95990180898797</v>
          </cell>
          <cell r="CV670">
            <v>4.85574412491333</v>
          </cell>
          <cell r="CW670">
            <v>4.99293241018053</v>
          </cell>
          <cell r="CX670">
            <v>4.93510704893731</v>
          </cell>
          <cell r="CY670">
            <v>4.81399704486478</v>
          </cell>
          <cell r="CZ670">
            <v>4.79993220604835</v>
          </cell>
          <cell r="DA670">
            <v>4.87023388141391</v>
          </cell>
        </row>
        <row r="671">
          <cell r="A671">
            <v>8680.2110089063</v>
          </cell>
          <cell r="B671">
            <v>8436.18918376239</v>
          </cell>
          <cell r="C671">
            <v>7317.67207367979</v>
          </cell>
          <cell r="D671">
            <v>7278.89239714672</v>
          </cell>
          <cell r="E671">
            <v>8336.03314940726</v>
          </cell>
          <cell r="F671">
            <v>8604.31695705494</v>
          </cell>
          <cell r="G671">
            <v>7474.70681702079</v>
          </cell>
          <cell r="H671">
            <v>8531.81948583406</v>
          </cell>
          <cell r="I671">
            <v>7904.39877805435</v>
          </cell>
          <cell r="J671">
            <v>7904.22143289134</v>
          </cell>
          <cell r="K671">
            <v>8114.8540135883</v>
          </cell>
          <cell r="L671">
            <v>9943.12376487673</v>
          </cell>
          <cell r="M671">
            <v>9908.25336326487</v>
          </cell>
          <cell r="N671">
            <v>9822.34212965759</v>
          </cell>
          <cell r="O671">
            <v>9950.62347966527</v>
          </cell>
        </row>
        <row r="671">
          <cell r="Z671">
            <v>7142.57363018575</v>
          </cell>
          <cell r="AA671">
            <v>6941.77852835306</v>
          </cell>
          <cell r="AB671">
            <v>6021.39873491366</v>
          </cell>
          <cell r="AC671">
            <v>5989.48860108073</v>
          </cell>
          <cell r="AD671">
            <v>6859.36442008369</v>
          </cell>
          <cell r="AE671">
            <v>7080.1236675195</v>
          </cell>
          <cell r="AF671">
            <v>6150.61589514853</v>
          </cell>
          <cell r="AG671">
            <v>7020.46860548631</v>
          </cell>
          <cell r="AH671">
            <v>6504.1909945133</v>
          </cell>
          <cell r="AI671">
            <v>6504.04506477916</v>
          </cell>
          <cell r="AJ671">
            <v>6677.36558832409</v>
          </cell>
          <cell r="AK671">
            <v>8181.77041224142</v>
          </cell>
          <cell r="AL671">
            <v>8153.07705320081</v>
          </cell>
          <cell r="AM671">
            <v>8082.38438097538</v>
          </cell>
          <cell r="AN671">
            <v>8187.94160612457</v>
          </cell>
        </row>
        <row r="671"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1">
          <cell r="BX671">
            <v>4.03618922000784</v>
          </cell>
          <cell r="BY671">
            <v>3.83919460574495</v>
          </cell>
          <cell r="BZ671">
            <v>3.4408130115409</v>
          </cell>
          <cell r="CA671">
            <v>3.42453934779854</v>
          </cell>
          <cell r="CB671">
            <v>3.81025550181504</v>
          </cell>
          <cell r="CC671">
            <v>3.85294332628346</v>
          </cell>
          <cell r="CD671">
            <v>3.47857695305896</v>
          </cell>
          <cell r="CE671">
            <v>3.96589856532295</v>
          </cell>
          <cell r="CF671">
            <v>3.63434463881446</v>
          </cell>
          <cell r="CG671">
            <v>3.65326332406507</v>
          </cell>
          <cell r="CH671">
            <v>3.62449175820335</v>
          </cell>
          <cell r="CI671">
            <v>4.47854223185675</v>
          </cell>
          <cell r="CJ671">
            <v>4.55743721052807</v>
          </cell>
          <cell r="CK671">
            <v>4.64455489708881</v>
          </cell>
          <cell r="CL671">
            <v>4.65841924776992</v>
          </cell>
          <cell r="CM671">
            <v>4.84830958375713</v>
          </cell>
          <cell r="CN671">
            <v>4.95379194430441</v>
          </cell>
          <cell r="CO671">
            <v>4.7945014100002</v>
          </cell>
          <cell r="CP671">
            <v>4.79175624649456</v>
          </cell>
          <cell r="CQ671">
            <v>4.93215723306585</v>
          </cell>
          <cell r="CR671">
            <v>5.03448855755825</v>
          </cell>
          <cell r="CS671">
            <v>4.84422299114109</v>
          </cell>
          <cell r="CT671">
            <v>4.84988716835977</v>
          </cell>
          <cell r="CU671">
            <v>4.90314021529994</v>
          </cell>
          <cell r="CV671">
            <v>4.87763951477557</v>
          </cell>
          <cell r="CW671">
            <v>5.04737036727232</v>
          </cell>
          <cell r="CX671">
            <v>5.00515752406187</v>
          </cell>
          <cell r="CY671">
            <v>4.9012627874343</v>
          </cell>
          <cell r="CZ671">
            <v>4.76762991128963</v>
          </cell>
          <cell r="DA671">
            <v>4.81552121781383</v>
          </cell>
        </row>
        <row r="672">
          <cell r="A672">
            <v>8890.53096828687</v>
          </cell>
          <cell r="B672">
            <v>8056.17941527646</v>
          </cell>
          <cell r="C672">
            <v>7245.6544840345</v>
          </cell>
          <cell r="D672">
            <v>6866.36756127642</v>
          </cell>
          <cell r="E672">
            <v>7549.33609304576</v>
          </cell>
          <cell r="F672">
            <v>7597.75390023034</v>
          </cell>
          <cell r="G672">
            <v>7313.64371122907</v>
          </cell>
          <cell r="H672">
            <v>7045.22404808345</v>
          </cell>
          <cell r="I672">
            <v>7845.84496783124</v>
          </cell>
          <cell r="J672">
            <v>8770.14130265792</v>
          </cell>
          <cell r="K672">
            <v>7789.30669222026</v>
          </cell>
          <cell r="L672">
            <v>8045.32416589425</v>
          </cell>
          <cell r="M672">
            <v>8813.86279205006</v>
          </cell>
          <cell r="N672">
            <v>8521.91265671547</v>
          </cell>
          <cell r="O672">
            <v>8532.49111735997</v>
          </cell>
        </row>
        <row r="672">
          <cell r="Z672">
            <v>7315.63691104749</v>
          </cell>
          <cell r="AA672">
            <v>6629.08477599892</v>
          </cell>
          <cell r="AB672">
            <v>5962.13854686268</v>
          </cell>
          <cell r="AC672">
            <v>5650.03959327888</v>
          </cell>
          <cell r="AD672">
            <v>6212.02512799194</v>
          </cell>
          <cell r="AE672">
            <v>6251.86606647525</v>
          </cell>
          <cell r="AF672">
            <v>6018.08396809706</v>
          </cell>
          <cell r="AG672">
            <v>5797.21293099438</v>
          </cell>
          <cell r="AH672">
            <v>6456.00957352971</v>
          </cell>
          <cell r="AI672">
            <v>7216.57341475851</v>
          </cell>
          <cell r="AJ672">
            <v>6409.48664959839</v>
          </cell>
          <cell r="AK672">
            <v>6620.15245650727</v>
          </cell>
          <cell r="AL672">
            <v>7252.54995460119</v>
          </cell>
          <cell r="AM672">
            <v>7012.31670038302</v>
          </cell>
          <cell r="AN672">
            <v>7021.02126228478</v>
          </cell>
        </row>
        <row r="672"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2">
          <cell r="BX672">
            <v>4.14381071126924</v>
          </cell>
          <cell r="BY672">
            <v>3.75269381006522</v>
          </cell>
          <cell r="BZ672">
            <v>3.34212731159151</v>
          </cell>
          <cell r="CA672">
            <v>3.19276355133586</v>
          </cell>
          <cell r="CB672">
            <v>3.53647568778775</v>
          </cell>
          <cell r="CC672">
            <v>3.47158931297915</v>
          </cell>
          <cell r="CD672">
            <v>3.37789850267118</v>
          </cell>
          <cell r="CE672">
            <v>3.27431163285218</v>
          </cell>
          <cell r="CF672">
            <v>3.64158879925775</v>
          </cell>
          <cell r="CG672">
            <v>4.03152667947387</v>
          </cell>
          <cell r="CH672">
            <v>3.54472870633881</v>
          </cell>
          <cell r="CI672">
            <v>3.69209288268628</v>
          </cell>
          <cell r="CJ672">
            <v>4.09018034057393</v>
          </cell>
          <cell r="CK672">
            <v>3.89461749003193</v>
          </cell>
          <cell r="CL672">
            <v>3.87710857062921</v>
          </cell>
          <cell r="CM672">
            <v>4.83681380466479</v>
          </cell>
          <cell r="CN672">
            <v>4.83969037119806</v>
          </cell>
          <cell r="CO672">
            <v>4.88749369275512</v>
          </cell>
          <cell r="CP672">
            <v>4.84832662382859</v>
          </cell>
          <cell r="CQ672">
            <v>4.81248803286747</v>
          </cell>
          <cell r="CR672">
            <v>4.93387858929236</v>
          </cell>
          <cell r="CS672">
            <v>4.88111210843646</v>
          </cell>
          <cell r="CT672">
            <v>4.85072190259855</v>
          </cell>
          <cell r="CU672">
            <v>4.85713748497096</v>
          </cell>
          <cell r="CV672">
            <v>4.90420517708624</v>
          </cell>
          <cell r="CW672">
            <v>4.95390165254625</v>
          </cell>
          <cell r="CX672">
            <v>4.91249937819401</v>
          </cell>
          <cell r="CY672">
            <v>4.85797647563667</v>
          </cell>
          <cell r="CZ672">
            <v>4.932917449676</v>
          </cell>
          <cell r="DA672">
            <v>4.96134537910798</v>
          </cell>
        </row>
        <row r="673">
          <cell r="A673">
            <v>10103.2346328815</v>
          </cell>
          <cell r="B673">
            <v>7590.92545412811</v>
          </cell>
          <cell r="C673">
            <v>7924.75398887419</v>
          </cell>
          <cell r="D673">
            <v>7214.24636604293</v>
          </cell>
          <cell r="E673">
            <v>7982.38863864036</v>
          </cell>
          <cell r="F673">
            <v>7988.34040130104</v>
          </cell>
          <cell r="G673">
            <v>7263.47575248874</v>
          </cell>
          <cell r="H673">
            <v>7262.57480785646</v>
          </cell>
          <cell r="I673">
            <v>6971.09277143421</v>
          </cell>
          <cell r="J673">
            <v>9157.38178722859</v>
          </cell>
          <cell r="K673">
            <v>6921.91998110751</v>
          </cell>
          <cell r="L673">
            <v>8497.88071662285</v>
          </cell>
          <cell r="M673">
            <v>8124.22800057152</v>
          </cell>
          <cell r="N673">
            <v>9756.47196755419</v>
          </cell>
          <cell r="O673">
            <v>8906.89707347225</v>
          </cell>
        </row>
        <row r="673">
          <cell r="Z673">
            <v>8313.51878362817</v>
          </cell>
          <cell r="AA673">
            <v>6246.24723082541</v>
          </cell>
          <cell r="AB673">
            <v>6520.94042513076</v>
          </cell>
          <cell r="AC673">
            <v>5936.29415262961</v>
          </cell>
          <cell r="AD673">
            <v>6568.36550836692</v>
          </cell>
          <cell r="AE673">
            <v>6573.26295878486</v>
          </cell>
          <cell r="AF673">
            <v>5976.80290490502</v>
          </cell>
          <cell r="AG673">
            <v>5976.06155617903</v>
          </cell>
          <cell r="AH673">
            <v>5736.21348049444</v>
          </cell>
          <cell r="AI673">
            <v>7535.21701349095</v>
          </cell>
          <cell r="AJ673">
            <v>5695.75129873989</v>
          </cell>
          <cell r="AK673">
            <v>6992.54184682109</v>
          </cell>
          <cell r="AL673">
            <v>6685.07904047028</v>
          </cell>
          <cell r="AM673">
            <v>8028.18264758745</v>
          </cell>
          <cell r="AN673">
            <v>7329.10387760002</v>
          </cell>
        </row>
        <row r="673"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3">
          <cell r="BX673">
            <v>4.57136948813938</v>
          </cell>
          <cell r="BY673">
            <v>3.57449516245589</v>
          </cell>
          <cell r="BZ673">
            <v>3.56993942453174</v>
          </cell>
          <cell r="CA673">
            <v>3.35110794427456</v>
          </cell>
          <cell r="CB673">
            <v>3.67941772924108</v>
          </cell>
          <cell r="CC673">
            <v>3.78747495579897</v>
          </cell>
          <cell r="CD673">
            <v>3.40178344374401</v>
          </cell>
          <cell r="CE673">
            <v>3.42561051003447</v>
          </cell>
          <cell r="CF673">
            <v>3.32467921032482</v>
          </cell>
          <cell r="CG673">
            <v>4.31041749509283</v>
          </cell>
          <cell r="CH673">
            <v>3.22384564975565</v>
          </cell>
          <cell r="CI673">
            <v>3.94237187692558</v>
          </cell>
          <cell r="CJ673">
            <v>3.80357752632162</v>
          </cell>
          <cell r="CK673">
            <v>4.47122002193396</v>
          </cell>
          <cell r="CL673">
            <v>4.15165349781457</v>
          </cell>
          <cell r="CM673">
            <v>4.98248147515912</v>
          </cell>
          <cell r="CN673">
            <v>4.78753091949711</v>
          </cell>
          <cell r="CO673">
            <v>5.00445191956753</v>
          </cell>
          <cell r="CP673">
            <v>4.85326640224545</v>
          </cell>
          <cell r="CQ673">
            <v>4.89086134409726</v>
          </cell>
          <cell r="CR673">
            <v>4.75486698216601</v>
          </cell>
          <cell r="CS673">
            <v>4.81359344296464</v>
          </cell>
          <cell r="CT673">
            <v>4.7795192532344</v>
          </cell>
          <cell r="CU673">
            <v>4.72696834100942</v>
          </cell>
          <cell r="CV673">
            <v>4.78942705606831</v>
          </cell>
          <cell r="CW673">
            <v>4.84042965267961</v>
          </cell>
          <cell r="CX673">
            <v>4.85942206708824</v>
          </cell>
          <cell r="CY673">
            <v>4.81527848864349</v>
          </cell>
          <cell r="CZ673">
            <v>4.91924370628059</v>
          </cell>
          <cell r="DA673">
            <v>4.83656371167028</v>
          </cell>
        </row>
        <row r="674">
          <cell r="A674">
            <v>8247.52121053893</v>
          </cell>
          <cell r="B674">
            <v>7171.85577854445</v>
          </cell>
          <cell r="C674">
            <v>7072.22152064345</v>
          </cell>
          <cell r="D674">
            <v>6810.96814594958</v>
          </cell>
          <cell r="E674">
            <v>7765.59911134365</v>
          </cell>
          <cell r="F674">
            <v>6725.56319298176</v>
          </cell>
          <cell r="G674">
            <v>7894.93459304458</v>
          </cell>
          <cell r="H674">
            <v>6235.10579796077</v>
          </cell>
          <cell r="I674">
            <v>8453.75245308578</v>
          </cell>
          <cell r="J674">
            <v>7901.99526227046</v>
          </cell>
          <cell r="K674">
            <v>9322.47962445274</v>
          </cell>
          <cell r="L674">
            <v>7793.04636936835</v>
          </cell>
          <cell r="M674">
            <v>8038.68791143592</v>
          </cell>
          <cell r="N674">
            <v>8691.08014857123</v>
          </cell>
          <cell r="O674">
            <v>9342.70440206105</v>
          </cell>
        </row>
        <row r="674">
          <cell r="Z674">
            <v>6786.53173895774</v>
          </cell>
          <cell r="AA674">
            <v>5901.41275491658</v>
          </cell>
          <cell r="AB674">
            <v>5819.42799412947</v>
          </cell>
          <cell r="AC674">
            <v>5604.45378866708</v>
          </cell>
          <cell r="AD674">
            <v>6389.9786973342</v>
          </cell>
          <cell r="AE674">
            <v>5534.17771308214</v>
          </cell>
          <cell r="AF674">
            <v>6496.40332227669</v>
          </cell>
          <cell r="AG674">
            <v>5130.60134232201</v>
          </cell>
          <cell r="AH674">
            <v>6956.23058996773</v>
          </cell>
          <cell r="AI674">
            <v>6502.21324438255</v>
          </cell>
          <cell r="AJ674">
            <v>7671.06894812111</v>
          </cell>
          <cell r="AK674">
            <v>6412.56386965167</v>
          </cell>
          <cell r="AL674">
            <v>6614.69176712441</v>
          </cell>
          <cell r="AM674">
            <v>7151.51737939576</v>
          </cell>
          <cell r="AN674">
            <v>7687.71105083881</v>
          </cell>
        </row>
        <row r="674"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4">
          <cell r="BX674">
            <v>3.7394451583348</v>
          </cell>
          <cell r="BY674">
            <v>3.33953359950878</v>
          </cell>
          <cell r="BZ674">
            <v>3.26799529103225</v>
          </cell>
          <cell r="CA674">
            <v>3.19239850928823</v>
          </cell>
          <cell r="CB674">
            <v>3.52125888186187</v>
          </cell>
          <cell r="CC674">
            <v>3.08474291397277</v>
          </cell>
          <cell r="CD674">
            <v>3.58463654564256</v>
          </cell>
          <cell r="CE674">
            <v>2.94179102140639</v>
          </cell>
          <cell r="CF674">
            <v>3.7896990225533</v>
          </cell>
          <cell r="CG674">
            <v>3.66050131443199</v>
          </cell>
          <cell r="CH674">
            <v>4.36982353148957</v>
          </cell>
          <cell r="CI674">
            <v>3.54759928583139</v>
          </cell>
          <cell r="CJ674">
            <v>3.85256684573406</v>
          </cell>
          <cell r="CK674">
            <v>3.95435796650431</v>
          </cell>
          <cell r="CL674">
            <v>4.22581116569115</v>
          </cell>
          <cell r="CM674">
            <v>4.97219155615584</v>
          </cell>
          <cell r="CN674">
            <v>4.84147071478405</v>
          </cell>
          <cell r="CO674">
            <v>4.87872133225892</v>
          </cell>
          <cell r="CP674">
            <v>4.80975914174945</v>
          </cell>
          <cell r="CQ674">
            <v>4.97174207831712</v>
          </cell>
          <cell r="CR674">
            <v>4.91520076181844</v>
          </cell>
          <cell r="CS674">
            <v>4.96517988361943</v>
          </cell>
          <cell r="CT674">
            <v>4.77819190128567</v>
          </cell>
          <cell r="CU674">
            <v>5.02893920770288</v>
          </cell>
          <cell r="CV674">
            <v>4.86662381217758</v>
          </cell>
          <cell r="CW674">
            <v>4.8094910706754</v>
          </cell>
          <cell r="CX674">
            <v>4.95226961122659</v>
          </cell>
          <cell r="CY674">
            <v>4.70399188989233</v>
          </cell>
          <cell r="CZ674">
            <v>4.9548367815155</v>
          </cell>
          <cell r="DA674">
            <v>4.98418439235862</v>
          </cell>
        </row>
        <row r="675">
          <cell r="A675">
            <v>10248.3358384909</v>
          </cell>
          <cell r="B675">
            <v>8247.89670117255</v>
          </cell>
          <cell r="C675">
            <v>8563.61128569463</v>
          </cell>
          <cell r="D675">
            <v>8214.76880736157</v>
          </cell>
          <cell r="E675">
            <v>7633.38130406415</v>
          </cell>
          <cell r="F675">
            <v>7759.29008432315</v>
          </cell>
          <cell r="G675">
            <v>7235.55498329431</v>
          </cell>
          <cell r="H675">
            <v>7324.71011036508</v>
          </cell>
          <cell r="I675">
            <v>7872.47696478184</v>
          </cell>
          <cell r="J675">
            <v>6908.89517809633</v>
          </cell>
          <cell r="K675">
            <v>8382.26658788858</v>
          </cell>
          <cell r="L675">
            <v>7595.24956597235</v>
          </cell>
          <cell r="M675">
            <v>9153.02680944478</v>
          </cell>
          <cell r="N675">
            <v>9212.28263994152</v>
          </cell>
          <cell r="O675">
            <v>9293.36964997036</v>
          </cell>
        </row>
        <row r="675">
          <cell r="Z675">
            <v>8432.91634710107</v>
          </cell>
          <cell r="AA675">
            <v>6786.8407141077</v>
          </cell>
          <cell r="AB675">
            <v>7046.62871508586</v>
          </cell>
          <cell r="AC675">
            <v>6759.58119005752</v>
          </cell>
          <cell r="AD675">
            <v>6281.18233020135</v>
          </cell>
          <cell r="AE675">
            <v>6384.78726938591</v>
          </cell>
          <cell r="AF675">
            <v>5953.82810053932</v>
          </cell>
          <cell r="AG675">
            <v>6027.19003367183</v>
          </cell>
          <cell r="AH675">
            <v>6477.92390244906</v>
          </cell>
          <cell r="AI675">
            <v>5685.03374654784</v>
          </cell>
          <cell r="AJ675">
            <v>6897.40793517689</v>
          </cell>
          <cell r="AK675">
            <v>6249.80535714297</v>
          </cell>
          <cell r="AL675">
            <v>7531.63348891456</v>
          </cell>
          <cell r="AM675">
            <v>7580.39257229474</v>
          </cell>
          <cell r="AN675">
            <v>7647.11559768989</v>
          </cell>
        </row>
        <row r="675"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5">
          <cell r="BX675">
            <v>4.62924611944847</v>
          </cell>
          <cell r="BY675">
            <v>3.9337862349488</v>
          </cell>
          <cell r="BZ675">
            <v>3.85924934907347</v>
          </cell>
          <cell r="CA675">
            <v>3.73670511808389</v>
          </cell>
          <cell r="CB675">
            <v>3.57384959594263</v>
          </cell>
          <cell r="CC675">
            <v>3.66899857531896</v>
          </cell>
          <cell r="CD675">
            <v>3.37295892515319</v>
          </cell>
          <cell r="CE675">
            <v>3.46206215852921</v>
          </cell>
          <cell r="CF675">
            <v>3.57827843538065</v>
          </cell>
          <cell r="CG675">
            <v>3.23467686241497</v>
          </cell>
          <cell r="CH675">
            <v>3.79460643227511</v>
          </cell>
          <cell r="CI675">
            <v>3.47489340334226</v>
          </cell>
          <cell r="CJ675">
            <v>4.12808083383717</v>
          </cell>
          <cell r="CK675">
            <v>4.25234468608751</v>
          </cell>
          <cell r="CL675">
            <v>4.34466267240942</v>
          </cell>
          <cell r="CM675">
            <v>4.99085160021029</v>
          </cell>
          <cell r="CN675">
            <v>4.72676526829178</v>
          </cell>
          <cell r="CO675">
            <v>5.00248373450153</v>
          </cell>
          <cell r="CP675">
            <v>4.95607759656505</v>
          </cell>
          <cell r="CQ675">
            <v>4.81517709430676</v>
          </cell>
          <cell r="CR675">
            <v>4.76766820761454</v>
          </cell>
          <cell r="CS675">
            <v>4.83606772915444</v>
          </cell>
          <cell r="CT675">
            <v>4.76965711509215</v>
          </cell>
          <cell r="CU675">
            <v>4.95985347131058</v>
          </cell>
          <cell r="CV675">
            <v>4.81514401114565</v>
          </cell>
          <cell r="CW675">
            <v>4.97996521611611</v>
          </cell>
          <cell r="CX675">
            <v>4.92756249347454</v>
          </cell>
          <cell r="CY675">
            <v>4.99859695799987</v>
          </cell>
          <cell r="CZ675">
            <v>4.88394059309268</v>
          </cell>
          <cell r="DA675">
            <v>4.82223896703302</v>
          </cell>
        </row>
        <row r="676">
          <cell r="A676">
            <v>9827.91545173967</v>
          </cell>
          <cell r="B676">
            <v>9777.08157219228</v>
          </cell>
          <cell r="C676">
            <v>7165.81708576083</v>
          </cell>
          <cell r="D676">
            <v>7274.00761228659</v>
          </cell>
          <cell r="E676">
            <v>7020.50895286385</v>
          </cell>
          <cell r="F676">
            <v>7924.87338322568</v>
          </cell>
          <cell r="G676">
            <v>8469.54023155676</v>
          </cell>
          <cell r="H676">
            <v>7304.05903657771</v>
          </cell>
          <cell r="I676">
            <v>7472.19754600201</v>
          </cell>
          <cell r="J676">
            <v>9306.7014198473</v>
          </cell>
          <cell r="K676">
            <v>9016.7659722584</v>
          </cell>
          <cell r="L676">
            <v>9727.46353381162</v>
          </cell>
          <cell r="M676">
            <v>9511.64845177951</v>
          </cell>
          <cell r="N676">
            <v>9833.18783971673</v>
          </cell>
          <cell r="O676">
            <v>8466.06932213734</v>
          </cell>
        </row>
        <row r="676">
          <cell r="Z676">
            <v>8086.97042886007</v>
          </cell>
          <cell r="AA676">
            <v>8045.14140797536</v>
          </cell>
          <cell r="AB676">
            <v>5896.44377342605</v>
          </cell>
          <cell r="AC676">
            <v>5985.46912096726</v>
          </cell>
          <cell r="AD676">
            <v>5776.87593835654</v>
          </cell>
          <cell r="AE676">
            <v>6521.0386696257</v>
          </cell>
          <cell r="AF676">
            <v>6969.22167625242</v>
          </cell>
          <cell r="AG676">
            <v>6010.19715009823</v>
          </cell>
          <cell r="AH676">
            <v>6148.55112356737</v>
          </cell>
          <cell r="AI676">
            <v>7658.08573976006</v>
          </cell>
          <cell r="AJ676">
            <v>7419.51028574405</v>
          </cell>
          <cell r="AK676">
            <v>8004.31285067927</v>
          </cell>
          <cell r="AL676">
            <v>7826.72786889285</v>
          </cell>
          <cell r="AM676">
            <v>8091.30885096691</v>
          </cell>
          <cell r="AN676">
            <v>6966.36561364444</v>
          </cell>
        </row>
        <row r="676"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6">
          <cell r="BX676">
            <v>4.4047839778198</v>
          </cell>
          <cell r="BY676">
            <v>4.46803312295553</v>
          </cell>
          <cell r="BZ676">
            <v>3.24591177920106</v>
          </cell>
          <cell r="CA676">
            <v>3.35272109318623</v>
          </cell>
          <cell r="CB676">
            <v>3.21335311977737</v>
          </cell>
          <cell r="CC676">
            <v>3.59027083088458</v>
          </cell>
          <cell r="CD676">
            <v>3.87452334683829</v>
          </cell>
          <cell r="CE676">
            <v>3.37631508190658</v>
          </cell>
          <cell r="CF676">
            <v>3.57015109125575</v>
          </cell>
          <cell r="CG676">
            <v>4.22874859813742</v>
          </cell>
          <cell r="CH676">
            <v>4.12698102512731</v>
          </cell>
          <cell r="CI676">
            <v>4.44841200413668</v>
          </cell>
          <cell r="CJ676">
            <v>4.23708672142231</v>
          </cell>
          <cell r="CK676">
            <v>4.47669872690181</v>
          </cell>
          <cell r="CL676">
            <v>3.93651574952645</v>
          </cell>
          <cell r="CM676">
            <v>5.03000453105224</v>
          </cell>
          <cell r="CN676">
            <v>4.93315127774645</v>
          </cell>
          <cell r="CO676">
            <v>4.97691914446182</v>
          </cell>
          <cell r="CP676">
            <v>4.89111533023833</v>
          </cell>
          <cell r="CQ676">
            <v>4.92540246135692</v>
          </cell>
          <cell r="CR676">
            <v>4.97618709294856</v>
          </cell>
          <cell r="CS676">
            <v>4.92802760698575</v>
          </cell>
          <cell r="CT676">
            <v>4.87700145349425</v>
          </cell>
          <cell r="CU676">
            <v>4.7183844922639</v>
          </cell>
          <cell r="CV676">
            <v>4.96152853127794</v>
          </cell>
          <cell r="CW676">
            <v>4.9254952510395</v>
          </cell>
          <cell r="CX676">
            <v>4.92976465040637</v>
          </cell>
          <cell r="CY676">
            <v>5.06080981145535</v>
          </cell>
          <cell r="CZ676">
            <v>4.95185644758491</v>
          </cell>
          <cell r="DA676">
            <v>4.84843308206323</v>
          </cell>
        </row>
        <row r="677">
          <cell r="A677">
            <v>9306.30817750853</v>
          </cell>
          <cell r="B677">
            <v>6862.13222559284</v>
          </cell>
          <cell r="C677">
            <v>7164.2582819977</v>
          </cell>
          <cell r="D677">
            <v>7798.3897388159</v>
          </cell>
          <cell r="E677">
            <v>9487.78595209823</v>
          </cell>
          <cell r="F677">
            <v>7483.37247621266</v>
          </cell>
          <cell r="G677">
            <v>7459.10274231877</v>
          </cell>
          <cell r="H677">
            <v>8692.03869444222</v>
          </cell>
          <cell r="I677">
            <v>9805.30812712361</v>
          </cell>
          <cell r="J677">
            <v>9492.50352019424</v>
          </cell>
          <cell r="K677">
            <v>8886.70350177903</v>
          </cell>
          <cell r="L677">
            <v>8241.45518410393</v>
          </cell>
          <cell r="M677">
            <v>7938.68872479415</v>
          </cell>
          <cell r="N677">
            <v>9493.2970381305</v>
          </cell>
          <cell r="O677">
            <v>9808.42991680103</v>
          </cell>
        </row>
        <row r="677">
          <cell r="Z677">
            <v>7657.76215749273</v>
          </cell>
          <cell r="AA677">
            <v>5646.55451705925</v>
          </cell>
          <cell r="AB677">
            <v>5895.16110061525</v>
          </cell>
          <cell r="AC677">
            <v>6416.96069936852</v>
          </cell>
          <cell r="AD677">
            <v>7807.09244058368</v>
          </cell>
          <cell r="AE677">
            <v>6157.74649471213</v>
          </cell>
          <cell r="AF677">
            <v>6137.7759708223</v>
          </cell>
          <cell r="AG677">
            <v>7152.30612571245</v>
          </cell>
          <cell r="AH677">
            <v>8068.36783031886</v>
          </cell>
          <cell r="AI677">
            <v>7810.9743251884</v>
          </cell>
          <cell r="AJ677">
            <v>7312.48745289246</v>
          </cell>
          <cell r="AK677">
            <v>6781.54026577695</v>
          </cell>
          <cell r="AL677">
            <v>6532.40672211633</v>
          </cell>
          <cell r="AM677">
            <v>7811.62727709024</v>
          </cell>
          <cell r="AN677">
            <v>8070.93661725342</v>
          </cell>
        </row>
        <row r="677"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7">
          <cell r="BX677">
            <v>4.22634951766342</v>
          </cell>
          <cell r="BY677">
            <v>3.15316904738496</v>
          </cell>
          <cell r="BZ677">
            <v>3.24642563708278</v>
          </cell>
          <cell r="CA677">
            <v>3.5640734628032</v>
          </cell>
          <cell r="CB677">
            <v>4.37831020761724</v>
          </cell>
          <cell r="CC677">
            <v>3.42336289543744</v>
          </cell>
          <cell r="CD677">
            <v>3.47490939807235</v>
          </cell>
          <cell r="CE677">
            <v>4.08779914911053</v>
          </cell>
          <cell r="CF677">
            <v>4.43717163144033</v>
          </cell>
          <cell r="CG677">
            <v>4.47766631547162</v>
          </cell>
          <cell r="CH677">
            <v>4.10761101840984</v>
          </cell>
          <cell r="CI677">
            <v>3.78138185232944</v>
          </cell>
          <cell r="CJ677">
            <v>3.65695983648479</v>
          </cell>
          <cell r="CK677">
            <v>4.22429036323581</v>
          </cell>
          <cell r="CL677">
            <v>4.50649031681666</v>
          </cell>
          <cell r="CM677">
            <v>4.96413517311264</v>
          </cell>
          <cell r="CN677">
            <v>4.906179194019</v>
          </cell>
          <cell r="CO677">
            <v>4.9750489025736</v>
          </cell>
          <cell r="CP677">
            <v>4.93275866177509</v>
          </cell>
          <cell r="CQ677">
            <v>4.8852852684013</v>
          </cell>
          <cell r="CR677">
            <v>4.92806017269208</v>
          </cell>
          <cell r="CS677">
            <v>4.839212379731</v>
          </cell>
          <cell r="CT677">
            <v>4.79362085409481</v>
          </cell>
          <cell r="CU677">
            <v>4.98180354050535</v>
          </cell>
          <cell r="CV677">
            <v>4.7792595853129</v>
          </cell>
          <cell r="CW677">
            <v>4.87733919056949</v>
          </cell>
          <cell r="CX677">
            <v>4.91343194037547</v>
          </cell>
          <cell r="CY677">
            <v>4.8939571442847</v>
          </cell>
          <cell r="CZ677">
            <v>5.0663464693693</v>
          </cell>
          <cell r="DA677">
            <v>4.90673529980702</v>
          </cell>
        </row>
        <row r="678">
          <cell r="A678">
            <v>8925.25729295104</v>
          </cell>
          <cell r="B678">
            <v>6939.88405440152</v>
          </cell>
          <cell r="C678">
            <v>6927.50169029223</v>
          </cell>
          <cell r="D678">
            <v>7013.29961879276</v>
          </cell>
          <cell r="E678">
            <v>8079.72532828267</v>
          </cell>
          <cell r="F678">
            <v>6919.57620643536</v>
          </cell>
          <cell r="G678">
            <v>7571.7684067151</v>
          </cell>
          <cell r="H678">
            <v>8404.63776685188</v>
          </cell>
          <cell r="I678">
            <v>7181.04713790454</v>
          </cell>
          <cell r="J678">
            <v>8018.88132338909</v>
          </cell>
          <cell r="K678">
            <v>8551.53340844608</v>
          </cell>
          <cell r="L678">
            <v>8689.9843938564</v>
          </cell>
          <cell r="M678">
            <v>9128.4058418217</v>
          </cell>
          <cell r="N678">
            <v>8977.8034487518</v>
          </cell>
          <cell r="O678">
            <v>10906.9390051785</v>
          </cell>
        </row>
        <row r="678">
          <cell r="Z678">
            <v>7344.21171534257</v>
          </cell>
          <cell r="AA678">
            <v>5710.53316476468</v>
          </cell>
          <cell r="AB678">
            <v>5700.3442480119</v>
          </cell>
          <cell r="AC678">
            <v>5770.9436863209</v>
          </cell>
          <cell r="AD678">
            <v>6648.45969870117</v>
          </cell>
          <cell r="AE678">
            <v>5693.82270700966</v>
          </cell>
          <cell r="AF678">
            <v>6230.48371752557</v>
          </cell>
          <cell r="AG678">
            <v>6915.81621958097</v>
          </cell>
          <cell r="AH678">
            <v>5908.97593061859</v>
          </cell>
          <cell r="AI678">
            <v>6598.39377467445</v>
          </cell>
          <cell r="AJ678">
            <v>7036.69034752134</v>
          </cell>
          <cell r="AK678">
            <v>7150.61572980184</v>
          </cell>
          <cell r="AL678">
            <v>7511.37394984185</v>
          </cell>
          <cell r="AM678">
            <v>7387.44969497291</v>
          </cell>
          <cell r="AN678">
            <v>8974.8526671183</v>
          </cell>
        </row>
        <row r="678"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8">
          <cell r="BX678">
            <v>4.17157210472678</v>
          </cell>
          <cell r="BY678">
            <v>3.26506400554629</v>
          </cell>
          <cell r="BZ678">
            <v>3.16571871362099</v>
          </cell>
          <cell r="CA678">
            <v>3.16561329760605</v>
          </cell>
          <cell r="CB678">
            <v>3.74013391266366</v>
          </cell>
          <cell r="CC678">
            <v>3.14539474839043</v>
          </cell>
          <cell r="CD678">
            <v>3.40822684913893</v>
          </cell>
          <cell r="CE678">
            <v>3.88615667067204</v>
          </cell>
          <cell r="CF678">
            <v>3.27626088046286</v>
          </cell>
          <cell r="CG678">
            <v>3.77238239645067</v>
          </cell>
          <cell r="CH678">
            <v>3.87410160621606</v>
          </cell>
          <cell r="CI678">
            <v>3.95979697915587</v>
          </cell>
          <cell r="CJ678">
            <v>4.16895982851626</v>
          </cell>
          <cell r="CK678">
            <v>4.02955615309441</v>
          </cell>
          <cell r="CL678">
            <v>5.06961270936957</v>
          </cell>
          <cell r="CM678">
            <v>4.82339211263802</v>
          </cell>
          <cell r="CN678">
            <v>4.79172730312323</v>
          </cell>
          <cell r="CO678">
            <v>4.93328148019162</v>
          </cell>
          <cell r="CP678">
            <v>4.99454706991974</v>
          </cell>
          <cell r="CQ678">
            <v>4.87013526894307</v>
          </cell>
          <cell r="CR678">
            <v>4.95947743085745</v>
          </cell>
          <cell r="CS678">
            <v>5.00841615296008</v>
          </cell>
          <cell r="CT678">
            <v>4.87562476327171</v>
          </cell>
          <cell r="CU678">
            <v>4.94129611256493</v>
          </cell>
          <cell r="CV678">
            <v>4.79214174588996</v>
          </cell>
          <cell r="CW678">
            <v>4.97627725119714</v>
          </cell>
          <cell r="CX678">
            <v>4.94740718526196</v>
          </cell>
          <cell r="CY678">
            <v>4.93626889161453</v>
          </cell>
          <cell r="CZ678">
            <v>5.02278351174302</v>
          </cell>
          <cell r="DA678">
            <v>4.85020037106887</v>
          </cell>
        </row>
        <row r="679">
          <cell r="A679">
            <v>11161.8269986498</v>
          </cell>
          <cell r="B679">
            <v>8708.86305739266</v>
          </cell>
          <cell r="C679">
            <v>8360.53599363839</v>
          </cell>
          <cell r="D679">
            <v>6355.09355879263</v>
          </cell>
          <cell r="E679">
            <v>7533.6261890124</v>
          </cell>
          <cell r="F679">
            <v>8272.07436196381</v>
          </cell>
          <cell r="G679">
            <v>7683.98994343579</v>
          </cell>
          <cell r="H679">
            <v>6791.63930280174</v>
          </cell>
          <cell r="I679">
            <v>7797.6505862293</v>
          </cell>
          <cell r="J679">
            <v>7272.62361094431</v>
          </cell>
          <cell r="K679">
            <v>8501.37326509601</v>
          </cell>
          <cell r="L679">
            <v>8087.48303426228</v>
          </cell>
          <cell r="M679">
            <v>8898.9222744688</v>
          </cell>
          <cell r="N679">
            <v>8700.76955929465</v>
          </cell>
          <cell r="O679">
            <v>9770.67830002942</v>
          </cell>
        </row>
        <row r="679">
          <cell r="Z679">
            <v>9184.58907317472</v>
          </cell>
          <cell r="AA679">
            <v>7166.15017294025</v>
          </cell>
          <cell r="AB679">
            <v>6879.52676047959</v>
          </cell>
          <cell r="AC679">
            <v>5229.33412837794</v>
          </cell>
          <cell r="AD679">
            <v>6199.09812124449</v>
          </cell>
          <cell r="AE679">
            <v>6806.73547498736</v>
          </cell>
          <cell r="AF679">
            <v>6322.82601059859</v>
          </cell>
          <cell r="AG679">
            <v>5588.54891201972</v>
          </cell>
          <cell r="AH679">
            <v>6416.35248238296</v>
          </cell>
          <cell r="AI679">
            <v>5984.33028557703</v>
          </cell>
          <cell r="AJ679">
            <v>6995.415715279</v>
          </cell>
          <cell r="AK679">
            <v>6654.84318247868</v>
          </cell>
          <cell r="AL679">
            <v>7322.54175727719</v>
          </cell>
          <cell r="AM679">
            <v>7159.4903802196</v>
          </cell>
          <cell r="AN679">
            <v>8039.87242973849</v>
          </cell>
        </row>
        <row r="679"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79">
          <cell r="BX679">
            <v>5.09571319826314</v>
          </cell>
          <cell r="BY679">
            <v>4.07332919922707</v>
          </cell>
          <cell r="BZ679">
            <v>3.84488263593531</v>
          </cell>
          <cell r="CA679">
            <v>2.93919897265017</v>
          </cell>
          <cell r="CB679">
            <v>3.53763296277398</v>
          </cell>
          <cell r="CC679">
            <v>3.82491698001447</v>
          </cell>
          <cell r="CD679">
            <v>3.55073444842167</v>
          </cell>
          <cell r="CE679">
            <v>3.18330910886987</v>
          </cell>
          <cell r="CF679">
            <v>3.53710645508659</v>
          </cell>
          <cell r="CG679">
            <v>3.37192936105803</v>
          </cell>
          <cell r="CH679">
            <v>4.03095992318766</v>
          </cell>
          <cell r="CI679">
            <v>3.64480052864003</v>
          </cell>
          <cell r="CJ679">
            <v>4.07145532771444</v>
          </cell>
          <cell r="CK679">
            <v>3.98270567155947</v>
          </cell>
          <cell r="CL679">
            <v>4.43271320104304</v>
          </cell>
          <cell r="CM679">
            <v>4.93812284084239</v>
          </cell>
          <cell r="CN679">
            <v>4.81996106496064</v>
          </cell>
          <cell r="CO679">
            <v>4.90210503324684</v>
          </cell>
          <cell r="CP679">
            <v>4.87443788283436</v>
          </cell>
          <cell r="CQ679">
            <v>4.80090236830148</v>
          </cell>
          <cell r="CR679">
            <v>4.87555427735338</v>
          </cell>
          <cell r="CS679">
            <v>4.87865573716487</v>
          </cell>
          <cell r="CT679">
            <v>4.8098040077166</v>
          </cell>
          <cell r="CU679">
            <v>4.96989505974857</v>
          </cell>
          <cell r="CV679">
            <v>4.86232767189186</v>
          </cell>
          <cell r="CW679">
            <v>4.75458026693992</v>
          </cell>
          <cell r="CX679">
            <v>5.00231684340955</v>
          </cell>
          <cell r="CY679">
            <v>4.92741701046183</v>
          </cell>
          <cell r="CZ679">
            <v>4.92505441154215</v>
          </cell>
          <cell r="DA679">
            <v>4.96920210121537</v>
          </cell>
        </row>
        <row r="680">
          <cell r="A680">
            <v>9854.8685168444</v>
          </cell>
          <cell r="B680">
            <v>8019.09961695537</v>
          </cell>
          <cell r="C680">
            <v>7220.76204740896</v>
          </cell>
          <cell r="D680">
            <v>7438.50797170273</v>
          </cell>
          <cell r="E680">
            <v>8224.28125670695</v>
          </cell>
          <cell r="F680">
            <v>7363.83261468581</v>
          </cell>
          <cell r="G680">
            <v>7154.92101933147</v>
          </cell>
          <cell r="H680">
            <v>8153.86941915751</v>
          </cell>
          <cell r="I680">
            <v>8790.0193685652</v>
          </cell>
          <cell r="J680">
            <v>8506.12605043966</v>
          </cell>
          <cell r="K680">
            <v>9433.03632567433</v>
          </cell>
          <cell r="L680">
            <v>7658.13468496753</v>
          </cell>
          <cell r="M680">
            <v>8003.50518647402</v>
          </cell>
          <cell r="N680">
            <v>9596.54535251934</v>
          </cell>
          <cell r="O680">
            <v>8771.39413118966</v>
          </cell>
        </row>
        <row r="680">
          <cell r="Z680">
            <v>8109.14895100339</v>
          </cell>
          <cell r="AA680">
            <v>6598.5733990947</v>
          </cell>
          <cell r="AB680">
            <v>5941.65562758223</v>
          </cell>
          <cell r="AC680">
            <v>6120.82941671539</v>
          </cell>
          <cell r="AD680">
            <v>6767.40857694744</v>
          </cell>
          <cell r="AE680">
            <v>6059.38226579861</v>
          </cell>
          <cell r="AF680">
            <v>5887.47786733561</v>
          </cell>
          <cell r="AG680">
            <v>6709.46969347818</v>
          </cell>
          <cell r="AH680">
            <v>7232.93022327651</v>
          </cell>
          <cell r="AI680">
            <v>6999.32657864749</v>
          </cell>
          <cell r="AJ680">
            <v>7762.04131941202</v>
          </cell>
          <cell r="AK680">
            <v>6301.55082648756</v>
          </cell>
          <cell r="AL680">
            <v>6585.74141058434</v>
          </cell>
          <cell r="AM680">
            <v>7896.58589007305</v>
          </cell>
          <cell r="AN680">
            <v>7217.60431366464</v>
          </cell>
        </row>
        <row r="680"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0">
          <cell r="BX680">
            <v>4.58041225282372</v>
          </cell>
          <cell r="BY680">
            <v>3.73316733026075</v>
          </cell>
          <cell r="BZ680">
            <v>3.43323386151677</v>
          </cell>
          <cell r="CA680">
            <v>3.48236873711099</v>
          </cell>
          <cell r="CB680">
            <v>3.66117625191322</v>
          </cell>
          <cell r="CC680">
            <v>3.37663121097455</v>
          </cell>
          <cell r="CD680">
            <v>3.38628464466488</v>
          </cell>
          <cell r="CE680">
            <v>3.70731115356708</v>
          </cell>
          <cell r="CF680">
            <v>4.04633863579272</v>
          </cell>
          <cell r="CG680">
            <v>4.01532625627497</v>
          </cell>
          <cell r="CH680">
            <v>4.25652946658367</v>
          </cell>
          <cell r="CI680">
            <v>3.56427150793148</v>
          </cell>
          <cell r="CJ680">
            <v>3.66655269731363</v>
          </cell>
          <cell r="CK680">
            <v>4.33221443355817</v>
          </cell>
          <cell r="CL680">
            <v>4.11204395225474</v>
          </cell>
          <cell r="CM680">
            <v>4.85040324206823</v>
          </cell>
          <cell r="CN680">
            <v>4.84261263583068</v>
          </cell>
          <cell r="CO680">
            <v>4.74145054643227</v>
          </cell>
          <cell r="CP680">
            <v>4.81551407337352</v>
          </cell>
          <cell r="CQ680">
            <v>5.06417723173132</v>
          </cell>
          <cell r="CR680">
            <v>4.91645260210887</v>
          </cell>
          <cell r="CS680">
            <v>4.76335513444735</v>
          </cell>
          <cell r="CT680">
            <v>4.95833988241546</v>
          </cell>
          <cell r="CU680">
            <v>4.89732792301916</v>
          </cell>
          <cell r="CV680">
            <v>4.77576066746909</v>
          </cell>
          <cell r="CW680">
            <v>4.99605765576769</v>
          </cell>
          <cell r="CX680">
            <v>4.84377320130535</v>
          </cell>
          <cell r="CY680">
            <v>4.92100581712776</v>
          </cell>
          <cell r="CZ680">
            <v>4.99386219736176</v>
          </cell>
          <cell r="DA680">
            <v>4.80886357811399</v>
          </cell>
        </row>
        <row r="681">
          <cell r="A681">
            <v>8986.16154082141</v>
          </cell>
          <cell r="B681">
            <v>7587.96804459625</v>
          </cell>
          <cell r="C681">
            <v>8396.42262889501</v>
          </cell>
          <cell r="D681">
            <v>8410.72172808225</v>
          </cell>
          <cell r="E681">
            <v>7461.42533403476</v>
          </cell>
          <cell r="F681">
            <v>5890.39640331731</v>
          </cell>
          <cell r="G681">
            <v>8731.79841431142</v>
          </cell>
          <cell r="H681">
            <v>6679.3509173698</v>
          </cell>
          <cell r="I681">
            <v>7178.9522760009</v>
          </cell>
          <cell r="J681">
            <v>7853.23439076002</v>
          </cell>
          <cell r="K681">
            <v>7752.45744157385</v>
          </cell>
          <cell r="L681">
            <v>8383.00854872919</v>
          </cell>
          <cell r="M681">
            <v>8646.38797590227</v>
          </cell>
          <cell r="N681">
            <v>8364.71248391521</v>
          </cell>
          <cell r="O681">
            <v>10105.1220891757</v>
          </cell>
        </row>
        <row r="681">
          <cell r="Z681">
            <v>7394.32721073304</v>
          </cell>
          <cell r="AA681">
            <v>6243.81370526777</v>
          </cell>
          <cell r="AB681">
            <v>6909.05633463361</v>
          </cell>
          <cell r="AC681">
            <v>6920.82245053625</v>
          </cell>
          <cell r="AD681">
            <v>6139.68713200574</v>
          </cell>
          <cell r="AE681">
            <v>4846.95475472967</v>
          </cell>
          <cell r="AF681">
            <v>7185.02269520482</v>
          </cell>
          <cell r="AG681">
            <v>5496.15161200715</v>
          </cell>
          <cell r="AH681">
            <v>5907.25215853789</v>
          </cell>
          <cell r="AI681">
            <v>6462.09001296824</v>
          </cell>
          <cell r="AJ681">
            <v>6379.16498049505</v>
          </cell>
          <cell r="AK681">
            <v>6898.0184629543</v>
          </cell>
          <cell r="AL681">
            <v>7114.7421058853</v>
          </cell>
          <cell r="AM681">
            <v>6882.96341533595</v>
          </cell>
          <cell r="AN681">
            <v>8315.07189052169</v>
          </cell>
        </row>
        <row r="681"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1">
          <cell r="BX681">
            <v>4.10460471569349</v>
          </cell>
          <cell r="BY681">
            <v>3.58319242192467</v>
          </cell>
          <cell r="BZ681">
            <v>3.85245135456052</v>
          </cell>
          <cell r="CA681">
            <v>3.80597795168696</v>
          </cell>
          <cell r="CB681">
            <v>3.48547862583141</v>
          </cell>
          <cell r="CC681">
            <v>2.68918471364974</v>
          </cell>
          <cell r="CD681">
            <v>4.11300382748885</v>
          </cell>
          <cell r="CE681">
            <v>3.08792606427059</v>
          </cell>
          <cell r="CF681">
            <v>3.33842699716904</v>
          </cell>
          <cell r="CG681">
            <v>3.62850330259146</v>
          </cell>
          <cell r="CH681">
            <v>3.49898919699854</v>
          </cell>
          <cell r="CI681">
            <v>3.8672753941445</v>
          </cell>
          <cell r="CJ681">
            <v>4.0087426848404</v>
          </cell>
          <cell r="CK681">
            <v>3.81116894900335</v>
          </cell>
          <cell r="CL681">
            <v>4.64407846613288</v>
          </cell>
          <cell r="CM681">
            <v>4.93553755295395</v>
          </cell>
          <cell r="CN681">
            <v>4.77404975905631</v>
          </cell>
          <cell r="CO681">
            <v>4.91347449263484</v>
          </cell>
          <cell r="CP681">
            <v>4.98194094643273</v>
          </cell>
          <cell r="CQ681">
            <v>4.82604039255003</v>
          </cell>
          <cell r="CR681">
            <v>4.93804982147441</v>
          </cell>
          <cell r="CS681">
            <v>4.78603826087639</v>
          </cell>
          <cell r="CT681">
            <v>4.8763957777902</v>
          </cell>
          <cell r="CU681">
            <v>4.84786772419136</v>
          </cell>
          <cell r="CV681">
            <v>4.87924489066019</v>
          </cell>
          <cell r="CW681">
            <v>4.99491805951144</v>
          </cell>
          <cell r="CX681">
            <v>4.88682051168053</v>
          </cell>
          <cell r="CY681">
            <v>4.8624832417971</v>
          </cell>
          <cell r="CZ681">
            <v>4.9479396654799</v>
          </cell>
          <cell r="DA681">
            <v>4.90539060532096</v>
          </cell>
        </row>
        <row r="682">
          <cell r="A682">
            <v>8915.40741577765</v>
          </cell>
          <cell r="B682">
            <v>9698.64789301</v>
          </cell>
          <cell r="C682">
            <v>8365.07751225083</v>
          </cell>
          <cell r="D682">
            <v>7314.77845871267</v>
          </cell>
          <cell r="E682">
            <v>7313.92469135011</v>
          </cell>
          <cell r="F682">
            <v>7719.34506193177</v>
          </cell>
          <cell r="G682">
            <v>8759.82005827024</v>
          </cell>
          <cell r="H682">
            <v>7532.8534907124</v>
          </cell>
          <cell r="I682">
            <v>7102.61243743656</v>
          </cell>
          <cell r="J682">
            <v>8856.8472225844</v>
          </cell>
          <cell r="K682">
            <v>8765.85465541879</v>
          </cell>
          <cell r="L682">
            <v>7602.95915827829</v>
          </cell>
          <cell r="M682">
            <v>8483.69600907814</v>
          </cell>
          <cell r="N682">
            <v>8252.45265177588</v>
          </cell>
          <cell r="O682">
            <v>7543.72519815354</v>
          </cell>
        </row>
        <row r="682">
          <cell r="Z682">
            <v>7336.10667355418</v>
          </cell>
          <cell r="AA682">
            <v>7980.60169481966</v>
          </cell>
          <cell r="AB682">
            <v>6883.26378150925</v>
          </cell>
          <cell r="AC682">
            <v>6019.01770316928</v>
          </cell>
          <cell r="AD682">
            <v>6018.31517459666</v>
          </cell>
          <cell r="AE682">
            <v>6351.91822238957</v>
          </cell>
          <cell r="AF682">
            <v>7208.08050509094</v>
          </cell>
          <cell r="AG682">
            <v>6198.46230092906</v>
          </cell>
          <cell r="AH682">
            <v>5844.43537709066</v>
          </cell>
          <cell r="AI682">
            <v>7287.92000029802</v>
          </cell>
          <cell r="AJ682">
            <v>7213.04611645889</v>
          </cell>
          <cell r="AK682">
            <v>6256.14925024042</v>
          </cell>
          <cell r="AL682">
            <v>6980.86985889858</v>
          </cell>
          <cell r="AM682">
            <v>6790.58961060415</v>
          </cell>
          <cell r="AN682">
            <v>6207.40816305205</v>
          </cell>
        </row>
        <row r="682"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2">
          <cell r="BX682">
            <v>4.04761814019179</v>
          </cell>
          <cell r="BY682">
            <v>4.40179659296883</v>
          </cell>
          <cell r="BZ682">
            <v>3.74977383562343</v>
          </cell>
          <cell r="CA682">
            <v>3.37533774479295</v>
          </cell>
          <cell r="CB682">
            <v>3.34576707166088</v>
          </cell>
          <cell r="CC682">
            <v>3.4720084257147</v>
          </cell>
          <cell r="CD682">
            <v>4.01957685137712</v>
          </cell>
          <cell r="CE682">
            <v>3.55652803253938</v>
          </cell>
          <cell r="CF682">
            <v>3.37006455709002</v>
          </cell>
          <cell r="CG682">
            <v>4.18818371171273</v>
          </cell>
          <cell r="CH682">
            <v>3.97969804900898</v>
          </cell>
          <cell r="CI682">
            <v>3.47664410373955</v>
          </cell>
          <cell r="CJ682">
            <v>4.00413599388021</v>
          </cell>
          <cell r="CK682">
            <v>3.82756993343788</v>
          </cell>
          <cell r="CL682">
            <v>3.57430587670135</v>
          </cell>
          <cell r="CM682">
            <v>4.96561723392878</v>
          </cell>
          <cell r="CN682">
            <v>4.96721320846889</v>
          </cell>
          <cell r="CO682">
            <v>5.02917182804078</v>
          </cell>
          <cell r="CP682">
            <v>4.88557315076903</v>
          </cell>
          <cell r="CQ682">
            <v>4.92817771583163</v>
          </cell>
          <cell r="CR682">
            <v>5.01223313540704</v>
          </cell>
          <cell r="CS682">
            <v>4.91299619277254</v>
          </cell>
          <cell r="CT682">
            <v>4.77490640881318</v>
          </cell>
          <cell r="CU682">
            <v>4.75128931413788</v>
          </cell>
          <cell r="CV682">
            <v>4.76743750627888</v>
          </cell>
          <cell r="CW682">
            <v>4.96564561901882</v>
          </cell>
          <cell r="CX682">
            <v>4.93008039382842</v>
          </cell>
          <cell r="CY682">
            <v>4.77647883976182</v>
          </cell>
          <cell r="CZ682">
            <v>4.86061794325869</v>
          </cell>
          <cell r="DA682">
            <v>4.75801408543326</v>
          </cell>
        </row>
        <row r="683">
          <cell r="A683">
            <v>9002.79659464923</v>
          </cell>
          <cell r="B683">
            <v>7195.10688054875</v>
          </cell>
          <cell r="C683">
            <v>8727.63716718957</v>
          </cell>
          <cell r="D683">
            <v>7267.60723265729</v>
          </cell>
          <cell r="E683">
            <v>7868.71313321126</v>
          </cell>
          <cell r="F683">
            <v>8039.67092466268</v>
          </cell>
          <cell r="G683">
            <v>7266.52226657056</v>
          </cell>
          <cell r="H683">
            <v>8182.56445942209</v>
          </cell>
          <cell r="I683">
            <v>8015.27679342691</v>
          </cell>
          <cell r="J683">
            <v>7285.42369001084</v>
          </cell>
          <cell r="K683">
            <v>8291.32085665755</v>
          </cell>
          <cell r="L683">
            <v>8074.72489459154</v>
          </cell>
          <cell r="M683">
            <v>8564.75573546945</v>
          </cell>
          <cell r="N683">
            <v>9231.0414468377</v>
          </cell>
          <cell r="O683">
            <v>9673.36666291242</v>
          </cell>
        </row>
        <row r="683">
          <cell r="Z683">
            <v>7408.01548359708</v>
          </cell>
          <cell r="AA683">
            <v>5920.54509028011</v>
          </cell>
          <cell r="AB683">
            <v>7181.59858328741</v>
          </cell>
          <cell r="AC683">
            <v>5980.20252287228</v>
          </cell>
          <cell r="AD683">
            <v>6474.8268067567</v>
          </cell>
          <cell r="AE683">
            <v>6615.50064657958</v>
          </cell>
          <cell r="AF683">
            <v>5979.30975077806</v>
          </cell>
          <cell r="AG683">
            <v>6733.08161232446</v>
          </cell>
          <cell r="AH683">
            <v>6595.42776144843</v>
          </cell>
          <cell r="AI683">
            <v>5994.86292206606</v>
          </cell>
          <cell r="AJ683">
            <v>6822.57259062107</v>
          </cell>
          <cell r="AK683">
            <v>6644.34505612104</v>
          </cell>
          <cell r="AL683">
            <v>7047.57043375771</v>
          </cell>
          <cell r="AM683">
            <v>7595.82839054074</v>
          </cell>
          <cell r="AN683">
            <v>7959.79885405365</v>
          </cell>
        </row>
        <row r="683"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3">
          <cell r="BX683">
            <v>4.0215921693225</v>
          </cell>
          <cell r="BY683">
            <v>3.33940026756263</v>
          </cell>
          <cell r="BZ683">
            <v>3.94458352510764</v>
          </cell>
          <cell r="CA683">
            <v>3.38003684583682</v>
          </cell>
          <cell r="CB683">
            <v>3.63776875476266</v>
          </cell>
          <cell r="CC683">
            <v>3.76597989986032</v>
          </cell>
          <cell r="CD683">
            <v>3.3601745569992</v>
          </cell>
          <cell r="CE683">
            <v>3.73794053129311</v>
          </cell>
          <cell r="CF683">
            <v>3.63093570661023</v>
          </cell>
          <cell r="CG683">
            <v>3.45890557464886</v>
          </cell>
          <cell r="CH683">
            <v>3.82664353866529</v>
          </cell>
          <cell r="CI683">
            <v>3.82272590232724</v>
          </cell>
          <cell r="CJ683">
            <v>3.96486199003082</v>
          </cell>
          <cell r="CK683">
            <v>4.33005912118646</v>
          </cell>
          <cell r="CL683">
            <v>4.54781162538253</v>
          </cell>
          <cell r="CM683">
            <v>5.04674068807727</v>
          </cell>
          <cell r="CN683">
            <v>4.85736065777424</v>
          </cell>
          <cell r="CO683">
            <v>4.98800758856156</v>
          </cell>
          <cell r="CP683">
            <v>4.84731890458538</v>
          </cell>
          <cell r="CQ683">
            <v>4.87640988782922</v>
          </cell>
          <cell r="CR683">
            <v>4.8127339464477</v>
          </cell>
          <cell r="CS683">
            <v>4.87524391134803</v>
          </cell>
          <cell r="CT683">
            <v>4.9350166979499</v>
          </cell>
          <cell r="CU683">
            <v>4.97658635677914</v>
          </cell>
          <cell r="CV683">
            <v>4.74840426366092</v>
          </cell>
          <cell r="CW683">
            <v>4.88469320736661</v>
          </cell>
          <cell r="CX683">
            <v>4.76196451181103</v>
          </cell>
          <cell r="CY683">
            <v>4.86988253206043</v>
          </cell>
          <cell r="CZ683">
            <v>4.80605187106668</v>
          </cell>
          <cell r="DA683">
            <v>4.79520039299415</v>
          </cell>
        </row>
        <row r="684">
          <cell r="A684">
            <v>9204.72271863356</v>
          </cell>
          <cell r="B684">
            <v>7308.83594335701</v>
          </cell>
          <cell r="C684">
            <v>6563.68537801266</v>
          </cell>
          <cell r="D684">
            <v>7262.68806687735</v>
          </cell>
          <cell r="E684">
            <v>7490.40329188155</v>
          </cell>
          <cell r="F684">
            <v>7707.27600723276</v>
          </cell>
          <cell r="G684">
            <v>8274.22854525046</v>
          </cell>
          <cell r="H684">
            <v>6747.08891550475</v>
          </cell>
          <cell r="I684">
            <v>7940.95547573655</v>
          </cell>
          <cell r="J684">
            <v>7394.04992270409</v>
          </cell>
          <cell r="K684">
            <v>6893.83786355567</v>
          </cell>
          <cell r="L684">
            <v>8012.42328549042</v>
          </cell>
          <cell r="M684">
            <v>7751.26799208697</v>
          </cell>
          <cell r="N684">
            <v>8661.10622377668</v>
          </cell>
          <cell r="O684">
            <v>9858.75652759509</v>
          </cell>
        </row>
        <row r="684">
          <cell r="Z684">
            <v>7574.17183704704</v>
          </cell>
          <cell r="AA684">
            <v>6014.12786196234</v>
          </cell>
          <cell r="AB684">
            <v>5400.9753967647</v>
          </cell>
          <cell r="AC684">
            <v>5976.15475217336</v>
          </cell>
          <cell r="AD684">
            <v>6163.53185160539</v>
          </cell>
          <cell r="AE684">
            <v>6341.98711452296</v>
          </cell>
          <cell r="AF684">
            <v>6808.50806009181</v>
          </cell>
          <cell r="AG684">
            <v>5551.89030761533</v>
          </cell>
          <cell r="AH684">
            <v>6534.27193432036</v>
          </cell>
          <cell r="AI684">
            <v>6084.24679353936</v>
          </cell>
          <cell r="AJ684">
            <v>5672.64372772581</v>
          </cell>
          <cell r="AK684">
            <v>6593.07973206068</v>
          </cell>
          <cell r="AL684">
            <v>6378.18623348871</v>
          </cell>
          <cell r="AM684">
            <v>7126.8531212791</v>
          </cell>
          <cell r="AN684">
            <v>8112.3482284211</v>
          </cell>
        </row>
        <row r="684"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4">
          <cell r="BX684">
            <v>4.18760974546233</v>
          </cell>
          <cell r="BY684">
            <v>3.31942909765934</v>
          </cell>
          <cell r="BZ684">
            <v>3.10076192478028</v>
          </cell>
          <cell r="CA684">
            <v>3.26807786837597</v>
          </cell>
          <cell r="CB684">
            <v>3.3533227792221</v>
          </cell>
          <cell r="CC684">
            <v>3.63076941043744</v>
          </cell>
          <cell r="CD684">
            <v>3.78827153445965</v>
          </cell>
          <cell r="CE684">
            <v>3.14990130933312</v>
          </cell>
          <cell r="CF684">
            <v>3.71226939709324</v>
          </cell>
          <cell r="CG684">
            <v>3.48470786296889</v>
          </cell>
          <cell r="CH684">
            <v>3.20136642712721</v>
          </cell>
          <cell r="CI684">
            <v>3.8545670102896</v>
          </cell>
          <cell r="CJ684">
            <v>3.54795984555937</v>
          </cell>
          <cell r="CK684">
            <v>4.03456992507215</v>
          </cell>
          <cell r="CL684">
            <v>4.52380714907642</v>
          </cell>
          <cell r="CM684">
            <v>4.95537000323943</v>
          </cell>
          <cell r="CN684">
            <v>4.96382424529925</v>
          </cell>
          <cell r="CO684">
            <v>4.77211512099466</v>
          </cell>
          <cell r="CP684">
            <v>5.00998671932488</v>
          </cell>
          <cell r="CQ684">
            <v>5.03571822526807</v>
          </cell>
          <cell r="CR684">
            <v>4.78557165132203</v>
          </cell>
          <cell r="CS684">
            <v>4.92399939399758</v>
          </cell>
          <cell r="CT684">
            <v>4.82893172937175</v>
          </cell>
          <cell r="CU684">
            <v>4.82241803425326</v>
          </cell>
          <cell r="CV684">
            <v>4.78351986819532</v>
          </cell>
          <cell r="CW684">
            <v>4.85464254679168</v>
          </cell>
          <cell r="CX684">
            <v>4.6861896795186</v>
          </cell>
          <cell r="CY684">
            <v>4.92522001153621</v>
          </cell>
          <cell r="CZ684">
            <v>4.83958026566031</v>
          </cell>
          <cell r="DA684">
            <v>4.91303250830508</v>
          </cell>
        </row>
        <row r="685">
          <cell r="A685">
            <v>8907.84611793276</v>
          </cell>
          <cell r="B685">
            <v>7027.66545245514</v>
          </cell>
          <cell r="C685">
            <v>7428.43402778456</v>
          </cell>
          <cell r="D685">
            <v>6944.79006840058</v>
          </cell>
          <cell r="E685">
            <v>6849.35197201212</v>
          </cell>
          <cell r="F685">
            <v>7658.49089614616</v>
          </cell>
          <cell r="G685">
            <v>7589.70866313001</v>
          </cell>
          <cell r="H685">
            <v>7643.05064085315</v>
          </cell>
          <cell r="I685">
            <v>8056.62028905298</v>
          </cell>
          <cell r="J685">
            <v>8847.06483683601</v>
          </cell>
          <cell r="K685">
            <v>8920.04863083575</v>
          </cell>
          <cell r="L685">
            <v>7787.28185771433</v>
          </cell>
          <cell r="M685">
            <v>9976.31463446706</v>
          </cell>
          <cell r="N685">
            <v>8331.28092323496</v>
          </cell>
          <cell r="O685">
            <v>9781.49677870281</v>
          </cell>
        </row>
        <row r="685">
          <cell r="Z685">
            <v>7329.88480561324</v>
          </cell>
          <cell r="AA685">
            <v>5782.76471516308</v>
          </cell>
          <cell r="AB685">
            <v>6112.54000000558</v>
          </cell>
          <cell r="AC685">
            <v>5714.57011342676</v>
          </cell>
          <cell r="AD685">
            <v>5636.03819411283</v>
          </cell>
          <cell r="AE685">
            <v>6301.84393740026</v>
          </cell>
          <cell r="AF685">
            <v>6245.24598566127</v>
          </cell>
          <cell r="AG685">
            <v>6289.13881304488</v>
          </cell>
          <cell r="AH685">
            <v>6629.44755213502</v>
          </cell>
          <cell r="AI685">
            <v>7279.87049431077</v>
          </cell>
          <cell r="AJ685">
            <v>7339.92573051628</v>
          </cell>
          <cell r="AK685">
            <v>6407.82050006208</v>
          </cell>
          <cell r="AL685">
            <v>8209.08175636147</v>
          </cell>
          <cell r="AM685">
            <v>6855.45401683334</v>
          </cell>
          <cell r="AN685">
            <v>8048.77449218974</v>
          </cell>
        </row>
        <row r="685"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5">
          <cell r="BX685">
            <v>4.11523664913497</v>
          </cell>
          <cell r="BY685">
            <v>3.24614309825557</v>
          </cell>
          <cell r="BZ685">
            <v>3.5621365945684</v>
          </cell>
          <cell r="CA685">
            <v>3.1523034487308</v>
          </cell>
          <cell r="CB685">
            <v>3.14667404421213</v>
          </cell>
          <cell r="CC685">
            <v>3.51319239988315</v>
          </cell>
          <cell r="CD685">
            <v>3.62465391785512</v>
          </cell>
          <cell r="CE685">
            <v>3.54992602777676</v>
          </cell>
          <cell r="CF685">
            <v>3.5947335084209</v>
          </cell>
          <cell r="CG685">
            <v>4.15203606088369</v>
          </cell>
          <cell r="CH685">
            <v>4.10599203015918</v>
          </cell>
          <cell r="CI685">
            <v>3.53287001838141</v>
          </cell>
          <cell r="CJ685">
            <v>4.65106361880582</v>
          </cell>
          <cell r="CK685">
            <v>3.94322225060835</v>
          </cell>
          <cell r="CL685">
            <v>4.51993549455686</v>
          </cell>
          <cell r="CM685">
            <v>4.87988368396349</v>
          </cell>
          <cell r="CN685">
            <v>4.8806200222537</v>
          </cell>
          <cell r="CO685">
            <v>4.70130341353494</v>
          </cell>
          <cell r="CP685">
            <v>4.9666400236454</v>
          </cell>
          <cell r="CQ685">
            <v>4.90714968085681</v>
          </cell>
          <cell r="CR685">
            <v>4.91442650748801</v>
          </cell>
          <cell r="CS685">
            <v>4.72052321743848</v>
          </cell>
          <cell r="CT685">
            <v>4.85376798310484</v>
          </cell>
          <cell r="CU685">
            <v>5.05263323784689</v>
          </cell>
          <cell r="CV685">
            <v>4.80363136949723</v>
          </cell>
          <cell r="CW685">
            <v>4.89757052993566</v>
          </cell>
          <cell r="CX685">
            <v>4.96923818639469</v>
          </cell>
          <cell r="CY685">
            <v>4.83558961825383</v>
          </cell>
          <cell r="CZ685">
            <v>4.76312634841866</v>
          </cell>
          <cell r="DA685">
            <v>4.87870612123976</v>
          </cell>
        </row>
        <row r="686">
          <cell r="A686">
            <v>9615.42887121105</v>
          </cell>
          <cell r="B686">
            <v>8456.50761043393</v>
          </cell>
          <cell r="C686">
            <v>7387.42698300844</v>
          </cell>
          <cell r="D686">
            <v>9157.91730635568</v>
          </cell>
          <cell r="E686">
            <v>7229.076593643</v>
          </cell>
          <cell r="F686">
            <v>7754.1094123568</v>
          </cell>
          <cell r="G686">
            <v>9132.39946552688</v>
          </cell>
          <cell r="H686">
            <v>7641.23937040852</v>
          </cell>
          <cell r="I686">
            <v>8184.55376413779</v>
          </cell>
          <cell r="J686">
            <v>9102.32911001367</v>
          </cell>
          <cell r="K686">
            <v>8636.39228453332</v>
          </cell>
          <cell r="L686">
            <v>8726.77943184794</v>
          </cell>
          <cell r="M686">
            <v>8143.9701146655</v>
          </cell>
          <cell r="N686">
            <v>9535.92209665765</v>
          </cell>
          <cell r="O686">
            <v>9521.77990736203</v>
          </cell>
        </row>
        <row r="686">
          <cell r="Z686">
            <v>7912.12432831081</v>
          </cell>
          <cell r="AA686">
            <v>6958.49769087135</v>
          </cell>
          <cell r="AB686">
            <v>6078.79706030409</v>
          </cell>
          <cell r="AC686">
            <v>7535.65766922981</v>
          </cell>
          <cell r="AD686">
            <v>5948.49731134053</v>
          </cell>
          <cell r="AE686">
            <v>6380.5243164536</v>
          </cell>
          <cell r="AF686">
            <v>7514.66013163355</v>
          </cell>
          <cell r="AG686">
            <v>6287.64839622186</v>
          </cell>
          <cell r="AH686">
            <v>6734.71852591909</v>
          </cell>
          <cell r="AI686">
            <v>7489.91652481125</v>
          </cell>
          <cell r="AJ686">
            <v>7106.51707984455</v>
          </cell>
          <cell r="AK686">
            <v>7180.89278963488</v>
          </cell>
          <cell r="AL686">
            <v>6701.32398006761</v>
          </cell>
          <cell r="AM686">
            <v>7846.70161096401</v>
          </cell>
          <cell r="AN686">
            <v>7835.06460948647</v>
          </cell>
        </row>
        <row r="686"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6">
          <cell r="BX686">
            <v>4.49290870897608</v>
          </cell>
          <cell r="BY686">
            <v>3.90642325840247</v>
          </cell>
          <cell r="BZ686">
            <v>3.33947301064057</v>
          </cell>
          <cell r="CA686">
            <v>4.16731985123487</v>
          </cell>
          <cell r="CB686">
            <v>3.3668343759416</v>
          </cell>
          <cell r="CC686">
            <v>3.64736563385668</v>
          </cell>
          <cell r="CD686">
            <v>4.17054532069015</v>
          </cell>
          <cell r="CE686">
            <v>3.5653940487928</v>
          </cell>
          <cell r="CF686">
            <v>3.7172798398436</v>
          </cell>
          <cell r="CG686">
            <v>4.12120082730721</v>
          </cell>
          <cell r="CH686">
            <v>4.11352059358141</v>
          </cell>
          <cell r="CI686">
            <v>4.12839412420332</v>
          </cell>
          <cell r="CJ686">
            <v>3.80353971889637</v>
          </cell>
          <cell r="CK686">
            <v>4.18540160904599</v>
          </cell>
          <cell r="CL686">
            <v>4.3675236827147</v>
          </cell>
          <cell r="CM686">
            <v>4.82472588658858</v>
          </cell>
          <cell r="CN686">
            <v>4.88026411225606</v>
          </cell>
          <cell r="CO686">
            <v>4.98708582710973</v>
          </cell>
          <cell r="CP686">
            <v>4.95417635001713</v>
          </cell>
          <cell r="CQ686">
            <v>4.84052706133619</v>
          </cell>
          <cell r="CR686">
            <v>4.79274366571934</v>
          </cell>
          <cell r="CS686">
            <v>4.93655106624618</v>
          </cell>
          <cell r="CT686">
            <v>4.83156524258079</v>
          </cell>
          <cell r="CU686">
            <v>4.96365203256567</v>
          </cell>
          <cell r="CV686">
            <v>4.97920875636294</v>
          </cell>
          <cell r="CW686">
            <v>4.73314995387977</v>
          </cell>
          <cell r="CX686">
            <v>4.76545559455482</v>
          </cell>
          <cell r="CY686">
            <v>4.82702773813544</v>
          </cell>
          <cell r="CZ686">
            <v>5.1363798843854</v>
          </cell>
          <cell r="DA686">
            <v>4.91489731856628</v>
          </cell>
        </row>
        <row r="687">
          <cell r="A687">
            <v>9023.32837258346</v>
          </cell>
          <cell r="B687">
            <v>8272.82287808824</v>
          </cell>
          <cell r="C687">
            <v>7094.43190110857</v>
          </cell>
          <cell r="D687">
            <v>7349.98767649578</v>
          </cell>
          <cell r="E687">
            <v>7158.6246581708</v>
          </cell>
          <cell r="F687">
            <v>7755.18332019012</v>
          </cell>
          <cell r="G687">
            <v>7514.213797808</v>
          </cell>
          <cell r="H687">
            <v>7787.14938869131</v>
          </cell>
          <cell r="I687">
            <v>8197.33753218143</v>
          </cell>
          <cell r="J687">
            <v>9951.62172408019</v>
          </cell>
          <cell r="K687">
            <v>9271.31134766274</v>
          </cell>
          <cell r="L687">
            <v>10002.0539613826</v>
          </cell>
          <cell r="M687">
            <v>9612.38127933863</v>
          </cell>
          <cell r="N687">
            <v>10426.5725912233</v>
          </cell>
          <cell r="O687">
            <v>8315.88972196206</v>
          </cell>
        </row>
        <row r="687">
          <cell r="Z687">
            <v>7424.91020372582</v>
          </cell>
          <cell r="AA687">
            <v>6807.3513968269</v>
          </cell>
          <cell r="AB687">
            <v>5837.70396434077</v>
          </cell>
          <cell r="AC687">
            <v>6047.98985951653</v>
          </cell>
          <cell r="AD687">
            <v>5890.52543300912</v>
          </cell>
          <cell r="AE687">
            <v>6381.40798918501</v>
          </cell>
          <cell r="AF687">
            <v>6183.12449648201</v>
          </cell>
          <cell r="AG687">
            <v>6407.71149698028</v>
          </cell>
          <cell r="AH687">
            <v>6745.23774076644</v>
          </cell>
          <cell r="AI687">
            <v>8188.7630186717</v>
          </cell>
          <cell r="AJ687">
            <v>7628.96476607677</v>
          </cell>
          <cell r="AK687">
            <v>8230.26154536623</v>
          </cell>
          <cell r="AL687">
            <v>7909.61659557007</v>
          </cell>
          <cell r="AM687">
            <v>8579.57973220663</v>
          </cell>
          <cell r="AN687">
            <v>6842.78925692878</v>
          </cell>
        </row>
        <row r="687"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7">
          <cell r="BX687">
            <v>4.11749772567819</v>
          </cell>
          <cell r="BY687">
            <v>3.80777212165481</v>
          </cell>
          <cell r="BZ687">
            <v>3.33784192966314</v>
          </cell>
          <cell r="CA687">
            <v>3.29997217005938</v>
          </cell>
          <cell r="CB687">
            <v>3.27144747805553</v>
          </cell>
          <cell r="CC687">
            <v>3.57381131156454</v>
          </cell>
          <cell r="CD687">
            <v>3.38214138231418</v>
          </cell>
          <cell r="CE687">
            <v>3.6029820278114</v>
          </cell>
          <cell r="CF687">
            <v>3.76110252450396</v>
          </cell>
          <cell r="CG687">
            <v>4.69760998167984</v>
          </cell>
          <cell r="CH687">
            <v>4.22777971112027</v>
          </cell>
          <cell r="CI687">
            <v>4.59674400076537</v>
          </cell>
          <cell r="CJ687">
            <v>4.39678362131429</v>
          </cell>
          <cell r="CK687">
            <v>4.70561710579495</v>
          </cell>
          <cell r="CL687">
            <v>3.84362422105537</v>
          </cell>
          <cell r="CM687">
            <v>4.9404325373087</v>
          </cell>
          <cell r="CN687">
            <v>4.89795008831058</v>
          </cell>
          <cell r="CO687">
            <v>4.79163178735629</v>
          </cell>
          <cell r="CP687">
            <v>5.02120453678067</v>
          </cell>
          <cell r="CQ687">
            <v>4.93311476100875</v>
          </cell>
          <cell r="CR687">
            <v>4.89206285257325</v>
          </cell>
          <cell r="CS687">
            <v>5.0086809505457</v>
          </cell>
          <cell r="CT687">
            <v>4.87245671191798</v>
          </cell>
          <cell r="CU687">
            <v>4.91348036352649</v>
          </cell>
          <cell r="CV687">
            <v>4.77582584802419</v>
          </cell>
          <cell r="CW687">
            <v>4.94379432228715</v>
          </cell>
          <cell r="CX687">
            <v>4.90535513058204</v>
          </cell>
          <cell r="CY687">
            <v>4.92864428182594</v>
          </cell>
          <cell r="CZ687">
            <v>4.9952423599254</v>
          </cell>
          <cell r="DA687">
            <v>4.87752359465945</v>
          </cell>
        </row>
        <row r="688">
          <cell r="A688">
            <v>8358.93832376964</v>
          </cell>
          <cell r="B688">
            <v>8635.78250856291</v>
          </cell>
          <cell r="C688">
            <v>7646.28007205547</v>
          </cell>
          <cell r="D688">
            <v>6765.71537857224</v>
          </cell>
          <cell r="E688">
            <v>7330.75752572288</v>
          </cell>
          <cell r="F688">
            <v>8028.86478641248</v>
          </cell>
          <cell r="G688">
            <v>7895.97275641647</v>
          </cell>
          <cell r="H688">
            <v>7857.04199756383</v>
          </cell>
          <cell r="I688">
            <v>7259.90457577569</v>
          </cell>
          <cell r="J688">
            <v>7556.92127945543</v>
          </cell>
          <cell r="K688">
            <v>10367.3294361551</v>
          </cell>
          <cell r="L688">
            <v>7501.07431467135</v>
          </cell>
          <cell r="M688">
            <v>7916.90913845979</v>
          </cell>
          <cell r="N688">
            <v>9243.02590111609</v>
          </cell>
          <cell r="O688">
            <v>8991.39627023767</v>
          </cell>
        </row>
        <row r="688">
          <cell r="Z688">
            <v>6878.21210641616</v>
          </cell>
          <cell r="AA688">
            <v>7106.01532133176</v>
          </cell>
          <cell r="AB688">
            <v>6291.79617357707</v>
          </cell>
          <cell r="AC688">
            <v>5567.21722579658</v>
          </cell>
          <cell r="AD688">
            <v>6032.16619259482</v>
          </cell>
          <cell r="AE688">
            <v>6606.6087385337</v>
          </cell>
          <cell r="AF688">
            <v>6497.25758242269</v>
          </cell>
          <cell r="AG688">
            <v>6465.22312942395</v>
          </cell>
          <cell r="AH688">
            <v>5973.86433663828</v>
          </cell>
          <cell r="AI688">
            <v>6218.26665280904</v>
          </cell>
          <cell r="AJ688">
            <v>8530.83107889332</v>
          </cell>
          <cell r="AK688">
            <v>6172.31257892957</v>
          </cell>
          <cell r="AL688">
            <v>6514.48523393262</v>
          </cell>
          <cell r="AM688">
            <v>7605.68988434695</v>
          </cell>
          <cell r="AN688">
            <v>7398.63464522414</v>
          </cell>
        </row>
        <row r="688"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8">
          <cell r="BX688">
            <v>3.8552479663481</v>
          </cell>
          <cell r="BY688">
            <v>3.97620770609253</v>
          </cell>
          <cell r="BZ688">
            <v>3.59918522238573</v>
          </cell>
          <cell r="CA688">
            <v>3.12568184807036</v>
          </cell>
          <cell r="CB688">
            <v>3.34898177362015</v>
          </cell>
          <cell r="CC688">
            <v>3.71782674181001</v>
          </cell>
          <cell r="CD688">
            <v>3.52341172320228</v>
          </cell>
          <cell r="CE688">
            <v>3.57462110009721</v>
          </cell>
          <cell r="CF688">
            <v>3.31675291265253</v>
          </cell>
          <cell r="CG688">
            <v>3.57311059826318</v>
          </cell>
          <cell r="CH688">
            <v>4.74248728194062</v>
          </cell>
          <cell r="CI688">
            <v>3.47891625314576</v>
          </cell>
          <cell r="CJ688">
            <v>3.64353525615944</v>
          </cell>
          <cell r="CK688">
            <v>4.2455589087922</v>
          </cell>
          <cell r="CL688">
            <v>4.11748673442765</v>
          </cell>
          <cell r="CM688">
            <v>4.8879908359715</v>
          </cell>
          <cell r="CN688">
            <v>4.89625707859923</v>
          </cell>
          <cell r="CO688">
            <v>4.78936111112433</v>
          </cell>
          <cell r="CP688">
            <v>4.87978325212642</v>
          </cell>
          <cell r="CQ688">
            <v>4.93477834057401</v>
          </cell>
          <cell r="CR688">
            <v>4.86851571382772</v>
          </cell>
          <cell r="CS688">
            <v>5.05212194988367</v>
          </cell>
          <cell r="CT688">
            <v>4.95519373511555</v>
          </cell>
          <cell r="CU688">
            <v>4.93457065939202</v>
          </cell>
          <cell r="CV688">
            <v>4.76793161741997</v>
          </cell>
          <cell r="CW688">
            <v>4.92824514915929</v>
          </cell>
          <cell r="CX688">
            <v>4.86083716629678</v>
          </cell>
          <cell r="CY688">
            <v>4.89851298140405</v>
          </cell>
          <cell r="CZ688">
            <v>4.90807146482048</v>
          </cell>
          <cell r="DA688">
            <v>4.9229622855218</v>
          </cell>
        </row>
        <row r="689">
          <cell r="A689">
            <v>9410.18128211867</v>
          </cell>
          <cell r="B689">
            <v>8220.17814439542</v>
          </cell>
          <cell r="C689">
            <v>8511.29698620997</v>
          </cell>
          <cell r="D689">
            <v>7048.48968744911</v>
          </cell>
          <cell r="E689">
            <v>8746.92297851294</v>
          </cell>
          <cell r="F689">
            <v>7519.67099530672</v>
          </cell>
          <cell r="G689">
            <v>7345.57643267343</v>
          </cell>
          <cell r="H689">
            <v>8108.66064849563</v>
          </cell>
          <cell r="I689">
            <v>8418.11729242141</v>
          </cell>
          <cell r="J689">
            <v>8216.27256749134</v>
          </cell>
          <cell r="K689">
            <v>8099.82761785623</v>
          </cell>
          <cell r="L689">
            <v>9086.80087567968</v>
          </cell>
          <cell r="M689">
            <v>9392.55392166673</v>
          </cell>
          <cell r="N689">
            <v>10110.1672033583</v>
          </cell>
          <cell r="O689">
            <v>8639.57247205756</v>
          </cell>
        </row>
        <row r="689">
          <cell r="Z689">
            <v>7743.23488357194</v>
          </cell>
          <cell r="AA689">
            <v>6764.03230167395</v>
          </cell>
          <cell r="AB689">
            <v>7003.58152008134</v>
          </cell>
          <cell r="AC689">
            <v>5799.90008567241</v>
          </cell>
          <cell r="AD689">
            <v>7197.46805089065</v>
          </cell>
          <cell r="AE689">
            <v>6187.61499042381</v>
          </cell>
          <cell r="AF689">
            <v>6044.36003602842</v>
          </cell>
          <cell r="AG689">
            <v>6672.26933361926</v>
          </cell>
          <cell r="AH689">
            <v>6926.90794347819</v>
          </cell>
          <cell r="AI689">
            <v>6760.81856982144</v>
          </cell>
          <cell r="AJ689">
            <v>6665.00101126455</v>
          </cell>
          <cell r="AK689">
            <v>7477.13900627356</v>
          </cell>
          <cell r="AL689">
            <v>7728.73008411434</v>
          </cell>
          <cell r="AM689">
            <v>8319.22329876338</v>
          </cell>
          <cell r="AN689">
            <v>7109.13391986451</v>
          </cell>
        </row>
        <row r="689"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89">
          <cell r="BX689">
            <v>4.35788302814647</v>
          </cell>
          <cell r="BY689">
            <v>3.72477281862307</v>
          </cell>
          <cell r="BZ689">
            <v>3.83711788810704</v>
          </cell>
          <cell r="CA689">
            <v>3.22440680206405</v>
          </cell>
          <cell r="CB689">
            <v>3.99907328238124</v>
          </cell>
          <cell r="CC689">
            <v>3.52148105377602</v>
          </cell>
          <cell r="CD689">
            <v>3.42100935644838</v>
          </cell>
          <cell r="CE689">
            <v>3.837293725228</v>
          </cell>
          <cell r="CF689">
            <v>3.95067106892598</v>
          </cell>
          <cell r="CG689">
            <v>3.78224867798387</v>
          </cell>
          <cell r="CH689">
            <v>3.74667003727948</v>
          </cell>
          <cell r="CI689">
            <v>4.27115458858938</v>
          </cell>
          <cell r="CJ689">
            <v>4.29136478372011</v>
          </cell>
          <cell r="CK689">
            <v>4.56814340830659</v>
          </cell>
          <cell r="CL689">
            <v>4.04343417353087</v>
          </cell>
          <cell r="CM689">
            <v>4.86803845118245</v>
          </cell>
          <cell r="CN689">
            <v>4.97522835604842</v>
          </cell>
          <cell r="CO689">
            <v>5.00060074647102</v>
          </cell>
          <cell r="CP689">
            <v>4.92808079019325</v>
          </cell>
          <cell r="CQ689">
            <v>4.93091502905485</v>
          </cell>
          <cell r="CR689">
            <v>4.81398865360921</v>
          </cell>
          <cell r="CS689">
            <v>4.84064461222609</v>
          </cell>
          <cell r="CT689">
            <v>4.76382348188243</v>
          </cell>
          <cell r="CU689">
            <v>4.80369781513885</v>
          </cell>
          <cell r="CV689">
            <v>4.89729580978374</v>
          </cell>
          <cell r="CW689">
            <v>4.87373495971096</v>
          </cell>
          <cell r="CX689">
            <v>4.79620016580121</v>
          </cell>
          <cell r="CY689">
            <v>4.93423515299959</v>
          </cell>
          <cell r="CZ689">
            <v>4.98942142619837</v>
          </cell>
          <cell r="DA689">
            <v>4.81696458916195</v>
          </cell>
        </row>
        <row r="690">
          <cell r="A690">
            <v>9073.65367848688</v>
          </cell>
          <cell r="B690">
            <v>8461.19594812083</v>
          </cell>
          <cell r="C690">
            <v>7102.18085321257</v>
          </cell>
          <cell r="D690">
            <v>7420.79136075706</v>
          </cell>
          <cell r="E690">
            <v>7624.81973517822</v>
          </cell>
          <cell r="F690">
            <v>6481.88918269362</v>
          </cell>
          <cell r="G690">
            <v>7528.95692016756</v>
          </cell>
          <cell r="H690">
            <v>7727.22109904547</v>
          </cell>
          <cell r="I690">
            <v>7870.58982284417</v>
          </cell>
          <cell r="J690">
            <v>8835.51033996221</v>
          </cell>
          <cell r="K690">
            <v>7117.79023967067</v>
          </cell>
          <cell r="L690">
            <v>8584.02528077734</v>
          </cell>
          <cell r="M690">
            <v>7784.94562348047</v>
          </cell>
          <cell r="N690">
            <v>8205.25925187529</v>
          </cell>
          <cell r="O690">
            <v>8187.75138357907</v>
          </cell>
        </row>
        <row r="690">
          <cell r="Z690">
            <v>7466.32074115492</v>
          </cell>
          <cell r="AA690">
            <v>6962.35552302514</v>
          </cell>
          <cell r="AB690">
            <v>5844.0802449292</v>
          </cell>
          <cell r="AC690">
            <v>6106.25117685152</v>
          </cell>
          <cell r="AD690">
            <v>6274.13738208951</v>
          </cell>
          <cell r="AE690">
            <v>5333.66881318789</v>
          </cell>
          <cell r="AF690">
            <v>6195.25598002359</v>
          </cell>
          <cell r="AG690">
            <v>6358.39907578598</v>
          </cell>
          <cell r="AH690">
            <v>6476.37105422606</v>
          </cell>
          <cell r="AI690">
            <v>7270.36279402604</v>
          </cell>
          <cell r="AJ690">
            <v>5856.92454007186</v>
          </cell>
          <cell r="AK690">
            <v>7063.42651675392</v>
          </cell>
          <cell r="AL690">
            <v>6405.89811303536</v>
          </cell>
          <cell r="AM690">
            <v>6751.75618440024</v>
          </cell>
          <cell r="AN690">
            <v>6737.34970991649</v>
          </cell>
        </row>
        <row r="690"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0">
          <cell r="BX690">
            <v>4.10101908011341</v>
          </cell>
          <cell r="BY690">
            <v>3.84360724309003</v>
          </cell>
          <cell r="BZ690">
            <v>3.29928118104929</v>
          </cell>
          <cell r="CA690">
            <v>3.36734396897674</v>
          </cell>
          <cell r="CB690">
            <v>3.53569816831722</v>
          </cell>
          <cell r="CC690">
            <v>3.01344093414519</v>
          </cell>
          <cell r="CD690">
            <v>3.5815231496362</v>
          </cell>
          <cell r="CE690">
            <v>3.54975917117451</v>
          </cell>
          <cell r="CF690">
            <v>3.5805416120659</v>
          </cell>
          <cell r="CG690">
            <v>4.03402313348367</v>
          </cell>
          <cell r="CH690">
            <v>3.37033937445053</v>
          </cell>
          <cell r="CI690">
            <v>3.92335830624734</v>
          </cell>
          <cell r="CJ690">
            <v>3.6214583364488</v>
          </cell>
          <cell r="CK690">
            <v>3.92873649786074</v>
          </cell>
          <cell r="CL690">
            <v>3.88506347353716</v>
          </cell>
          <cell r="CM690">
            <v>4.98794881560816</v>
          </cell>
          <cell r="CN690">
            <v>4.96277206072958</v>
          </cell>
          <cell r="CO690">
            <v>4.85292943359819</v>
          </cell>
          <cell r="CP690">
            <v>4.96814564629373</v>
          </cell>
          <cell r="CQ690">
            <v>4.86167559188398</v>
          </cell>
          <cell r="CR690">
            <v>4.84920447699203</v>
          </cell>
          <cell r="CS690">
            <v>4.73913007000478</v>
          </cell>
          <cell r="CT690">
            <v>4.90745163276688</v>
          </cell>
          <cell r="CU690">
            <v>4.95553026965318</v>
          </cell>
          <cell r="CV690">
            <v>4.9377015243372</v>
          </cell>
          <cell r="CW690">
            <v>4.7610542500791</v>
          </cell>
          <cell r="CX690">
            <v>4.93247161232862</v>
          </cell>
          <cell r="CY690">
            <v>4.84622606658176</v>
          </cell>
          <cell r="CZ690">
            <v>4.70837434862689</v>
          </cell>
          <cell r="DA690">
            <v>4.75114305896527</v>
          </cell>
        </row>
        <row r="691">
          <cell r="A691">
            <v>9533.39775613742</v>
          </cell>
          <cell r="B691">
            <v>7983.13344875727</v>
          </cell>
          <cell r="C691">
            <v>7396.31742726214</v>
          </cell>
          <cell r="D691">
            <v>6231.96006164742</v>
          </cell>
          <cell r="E691">
            <v>6827.95020880046</v>
          </cell>
          <cell r="F691">
            <v>7483.96275074985</v>
          </cell>
          <cell r="G691">
            <v>7611.04848446195</v>
          </cell>
          <cell r="H691">
            <v>7285.59192692207</v>
          </cell>
          <cell r="I691">
            <v>8254.80167829397</v>
          </cell>
          <cell r="J691">
            <v>9066.52717212455</v>
          </cell>
          <cell r="K691">
            <v>8545.39325398794</v>
          </cell>
          <cell r="L691">
            <v>8604.07967909886</v>
          </cell>
          <cell r="M691">
            <v>8894.06694585364</v>
          </cell>
          <cell r="N691">
            <v>8273.4764897732</v>
          </cell>
          <cell r="O691">
            <v>8777.08123900972</v>
          </cell>
        </row>
        <row r="691">
          <cell r="Z691">
            <v>7844.62443933593</v>
          </cell>
          <cell r="AA691">
            <v>6568.97838069169</v>
          </cell>
          <cell r="AB691">
            <v>6086.11262586142</v>
          </cell>
          <cell r="AC691">
            <v>5128.01285072702</v>
          </cell>
          <cell r="AD691">
            <v>5618.42760038438</v>
          </cell>
          <cell r="AE691">
            <v>6158.2322063313</v>
          </cell>
          <cell r="AF691">
            <v>6262.80561007155</v>
          </cell>
          <cell r="AG691">
            <v>5995.00135701016</v>
          </cell>
          <cell r="AH691">
            <v>6792.52252385333</v>
          </cell>
          <cell r="AI691">
            <v>7460.45664449106</v>
          </cell>
          <cell r="AJ691">
            <v>7031.63787756722</v>
          </cell>
          <cell r="AK691">
            <v>7079.92842165849</v>
          </cell>
          <cell r="AL691">
            <v>7318.54651544528</v>
          </cell>
          <cell r="AM691">
            <v>6807.88922587052</v>
          </cell>
          <cell r="AN691">
            <v>7222.28399095657</v>
          </cell>
        </row>
        <row r="691"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1">
          <cell r="BX691">
            <v>4.30393873386354</v>
          </cell>
          <cell r="BY691">
            <v>3.57970054546179</v>
          </cell>
          <cell r="BZ691">
            <v>3.40746077050116</v>
          </cell>
          <cell r="CA691">
            <v>2.9096010937812</v>
          </cell>
          <cell r="CB691">
            <v>3.14534548016245</v>
          </cell>
          <cell r="CC691">
            <v>3.34937503153012</v>
          </cell>
          <cell r="CD691">
            <v>3.62614752333007</v>
          </cell>
          <cell r="CE691">
            <v>3.30122204763632</v>
          </cell>
          <cell r="CF691">
            <v>3.80708490731004</v>
          </cell>
          <cell r="CG691">
            <v>4.24111868953292</v>
          </cell>
          <cell r="CH691">
            <v>3.99001464012789</v>
          </cell>
          <cell r="CI691">
            <v>4.00053310499631</v>
          </cell>
          <cell r="CJ691">
            <v>4.20695992731205</v>
          </cell>
          <cell r="CK691">
            <v>3.8548554972726</v>
          </cell>
          <cell r="CL691">
            <v>3.99105059737416</v>
          </cell>
          <cell r="CM691">
            <v>4.99359379409947</v>
          </cell>
          <cell r="CN691">
            <v>5.02757166819642</v>
          </cell>
          <cell r="CO691">
            <v>4.89346240200183</v>
          </cell>
          <cell r="CP691">
            <v>4.82861733383063</v>
          </cell>
          <cell r="CQ691">
            <v>4.89388285862487</v>
          </cell>
          <cell r="CR691">
            <v>5.03731857424584</v>
          </cell>
          <cell r="CS691">
            <v>4.73184596711753</v>
          </cell>
          <cell r="CT691">
            <v>4.97532762567204</v>
          </cell>
          <cell r="CU691">
            <v>4.8881627815945</v>
          </cell>
          <cell r="CV691">
            <v>4.81939052911345</v>
          </cell>
          <cell r="CW691">
            <v>4.82824326373547</v>
          </cell>
          <cell r="CX691">
            <v>4.84861983636685</v>
          </cell>
          <cell r="CY691">
            <v>4.76610491127117</v>
          </cell>
          <cell r="CZ691">
            <v>4.83850855549615</v>
          </cell>
          <cell r="DA691">
            <v>4.95786233336577</v>
          </cell>
        </row>
        <row r="692">
          <cell r="A692">
            <v>7972.19423605991</v>
          </cell>
          <cell r="B692">
            <v>7320.43604403214</v>
          </cell>
          <cell r="C692">
            <v>6962.76395090468</v>
          </cell>
          <cell r="D692">
            <v>7336.89504834899</v>
          </cell>
          <cell r="E692">
            <v>6924.59278733366</v>
          </cell>
          <cell r="F692">
            <v>7734.65251198482</v>
          </cell>
          <cell r="G692">
            <v>7638.7621037037</v>
          </cell>
          <cell r="H692">
            <v>8213.64621395851</v>
          </cell>
          <cell r="I692">
            <v>7175.97561323378</v>
          </cell>
          <cell r="J692">
            <v>8600.969186581</v>
          </cell>
          <cell r="K692">
            <v>8349.19249671074</v>
          </cell>
          <cell r="L692">
            <v>8440.55735399229</v>
          </cell>
          <cell r="M692">
            <v>8116.76660023349</v>
          </cell>
          <cell r="N692">
            <v>9395.76235930427</v>
          </cell>
          <cell r="O692">
            <v>9510.09907355688</v>
          </cell>
        </row>
        <row r="692">
          <cell r="Z692">
            <v>6559.97697138644</v>
          </cell>
          <cell r="AA692">
            <v>6023.67308766073</v>
          </cell>
          <cell r="AB692">
            <v>5729.36005103013</v>
          </cell>
          <cell r="AC692">
            <v>6037.21649692717</v>
          </cell>
          <cell r="AD692">
            <v>5697.95063643456</v>
          </cell>
          <cell r="AE692">
            <v>6364.51406700465</v>
          </cell>
          <cell r="AF692">
            <v>6285.60995961905</v>
          </cell>
          <cell r="AG692">
            <v>6758.65745605729</v>
          </cell>
          <cell r="AH692">
            <v>5904.80279031809</v>
          </cell>
          <cell r="AI692">
            <v>7077.36893067236</v>
          </cell>
          <cell r="AJ692">
            <v>6870.1926830077</v>
          </cell>
          <cell r="AK692">
            <v>6945.37290842794</v>
          </cell>
          <cell r="AL692">
            <v>6678.93937390642</v>
          </cell>
          <cell r="AM692">
            <v>7731.3701699418</v>
          </cell>
          <cell r="AN692">
            <v>7825.45295195537</v>
          </cell>
        </row>
        <row r="692"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2">
          <cell r="BX692">
            <v>3.6190247895028</v>
          </cell>
          <cell r="BY692">
            <v>3.40370426307147</v>
          </cell>
          <cell r="BZ692">
            <v>3.21953649571368</v>
          </cell>
          <cell r="CA692">
            <v>3.42166134523803</v>
          </cell>
          <cell r="CB692">
            <v>3.17392496849122</v>
          </cell>
          <cell r="CC692">
            <v>3.54577474965986</v>
          </cell>
          <cell r="CD692">
            <v>3.54494479565082</v>
          </cell>
          <cell r="CE692">
            <v>3.71459731394776</v>
          </cell>
          <cell r="CF692">
            <v>3.34158339900368</v>
          </cell>
          <cell r="CG692">
            <v>3.88634305756745</v>
          </cell>
          <cell r="CH692">
            <v>3.81816241191228</v>
          </cell>
          <cell r="CI692">
            <v>3.88669245500839</v>
          </cell>
          <cell r="CJ692">
            <v>3.77868397664493</v>
          </cell>
          <cell r="CK692">
            <v>4.2251604704163</v>
          </cell>
          <cell r="CL692">
            <v>4.40450961667693</v>
          </cell>
          <cell r="CM692">
            <v>4.96612780873027</v>
          </cell>
          <cell r="CN692">
            <v>4.84860395124464</v>
          </cell>
          <cell r="CO692">
            <v>4.87550828295792</v>
          </cell>
          <cell r="CP692">
            <v>4.83400240432411</v>
          </cell>
          <cell r="CQ692">
            <v>4.91846020824034</v>
          </cell>
          <cell r="CR692">
            <v>4.91769107521038</v>
          </cell>
          <cell r="CS692">
            <v>4.85786103793872</v>
          </cell>
          <cell r="CT692">
            <v>4.98489289083763</v>
          </cell>
          <cell r="CU692">
            <v>4.8412803032556</v>
          </cell>
          <cell r="CV692">
            <v>4.98927953030283</v>
          </cell>
          <cell r="CW692">
            <v>4.92971321705601</v>
          </cell>
          <cell r="CX692">
            <v>4.89578713712731</v>
          </cell>
          <cell r="CY692">
            <v>4.84254945668859</v>
          </cell>
          <cell r="CZ692">
            <v>5.01326191758708</v>
          </cell>
          <cell r="DA692">
            <v>4.86764679715251</v>
          </cell>
        </row>
        <row r="693">
          <cell r="A693">
            <v>9781.14642199712</v>
          </cell>
          <cell r="B693">
            <v>7047.7188075724</v>
          </cell>
          <cell r="C693">
            <v>7312.93744058557</v>
          </cell>
          <cell r="D693">
            <v>6574.47093206699</v>
          </cell>
          <cell r="E693">
            <v>8112.58628449054</v>
          </cell>
          <cell r="F693">
            <v>6313.45583515108</v>
          </cell>
          <cell r="G693">
            <v>7700.36668977396</v>
          </cell>
          <cell r="H693">
            <v>7161.40147952577</v>
          </cell>
          <cell r="I693">
            <v>8908.34685841993</v>
          </cell>
          <cell r="J693">
            <v>8688.16845816285</v>
          </cell>
          <cell r="K693">
            <v>7943.68268724942</v>
          </cell>
          <cell r="L693">
            <v>9229.95382556799</v>
          </cell>
          <cell r="M693">
            <v>9169.02981792974</v>
          </cell>
          <cell r="N693">
            <v>8096.55148722166</v>
          </cell>
          <cell r="O693">
            <v>8986.01369379719</v>
          </cell>
        </row>
        <row r="693">
          <cell r="Z693">
            <v>8048.48619867191</v>
          </cell>
          <cell r="AA693">
            <v>5799.26576165957</v>
          </cell>
          <cell r="AB693">
            <v>6017.50280825327</v>
          </cell>
          <cell r="AC693">
            <v>5409.85036695798</v>
          </cell>
          <cell r="AD693">
            <v>6675.49957123793</v>
          </cell>
          <cell r="AE693">
            <v>5195.07223006718</v>
          </cell>
          <cell r="AF693">
            <v>6336.30173329972</v>
          </cell>
          <cell r="AG693">
            <v>5892.81036029549</v>
          </cell>
          <cell r="AH693">
            <v>7330.29684349983</v>
          </cell>
          <cell r="AI693">
            <v>7149.12147414543</v>
          </cell>
          <cell r="AJ693">
            <v>6536.51603979381</v>
          </cell>
          <cell r="AK693">
            <v>7594.93343361023</v>
          </cell>
          <cell r="AL693">
            <v>7544.80167875362</v>
          </cell>
          <cell r="AM693">
            <v>6662.30522377097</v>
          </cell>
          <cell r="AN693">
            <v>7394.20555375311</v>
          </cell>
        </row>
        <row r="693"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3">
          <cell r="BX693">
            <v>4.56113496277032</v>
          </cell>
          <cell r="BY693">
            <v>3.27622297461287</v>
          </cell>
          <cell r="BZ693">
            <v>3.54748426959472</v>
          </cell>
          <cell r="CA693">
            <v>3.10142905069466</v>
          </cell>
          <cell r="CB693">
            <v>3.59473980847871</v>
          </cell>
          <cell r="CC693">
            <v>2.9448178828341</v>
          </cell>
          <cell r="CD693">
            <v>3.54525818636281</v>
          </cell>
          <cell r="CE693">
            <v>3.23528446942521</v>
          </cell>
          <cell r="CF693">
            <v>4.12267911760398</v>
          </cell>
          <cell r="CG693">
            <v>3.97827933595137</v>
          </cell>
          <cell r="CH693">
            <v>3.74342208145309</v>
          </cell>
          <cell r="CI693">
            <v>4.20763595482403</v>
          </cell>
          <cell r="CJ693">
            <v>4.3445794377908</v>
          </cell>
          <cell r="CK693">
            <v>3.85475294852776</v>
          </cell>
          <cell r="CL693">
            <v>4.24680593320182</v>
          </cell>
          <cell r="CM693">
            <v>4.8344649521741</v>
          </cell>
          <cell r="CN693">
            <v>4.84960867136643</v>
          </cell>
          <cell r="CO693">
            <v>4.64732407836471</v>
          </cell>
          <cell r="CP693">
            <v>4.77892855596992</v>
          </cell>
          <cell r="CQ693">
            <v>5.0877228660785</v>
          </cell>
          <cell r="CR693">
            <v>4.83326139992937</v>
          </cell>
          <cell r="CS693">
            <v>4.89660551181845</v>
          </cell>
          <cell r="CT693">
            <v>4.99019052920749</v>
          </cell>
          <cell r="CU693">
            <v>4.87134809132473</v>
          </cell>
          <cell r="CV693">
            <v>4.92339338737181</v>
          </cell>
          <cell r="CW693">
            <v>4.78392837704566</v>
          </cell>
          <cell r="CX693">
            <v>4.94530349769336</v>
          </cell>
          <cell r="CY693">
            <v>4.75781138929819</v>
          </cell>
          <cell r="CZ693">
            <v>4.73516494254226</v>
          </cell>
          <cell r="DA693">
            <v>4.77019617241362</v>
          </cell>
        </row>
        <row r="694">
          <cell r="A694">
            <v>8771.02895676267</v>
          </cell>
          <cell r="B694">
            <v>7558.04509675087</v>
          </cell>
          <cell r="C694">
            <v>8796.67313042715</v>
          </cell>
          <cell r="D694">
            <v>6409.2711299893</v>
          </cell>
          <cell r="E694">
            <v>7461.92808307938</v>
          </cell>
          <cell r="F694">
            <v>9252.4784251924</v>
          </cell>
          <cell r="G694">
            <v>8194.31637620952</v>
          </cell>
          <cell r="H694">
            <v>8513.61667742018</v>
          </cell>
          <cell r="I694">
            <v>8553.93900108416</v>
          </cell>
          <cell r="J694">
            <v>10031.4262990588</v>
          </cell>
          <cell r="K694">
            <v>9305.83476049939</v>
          </cell>
          <cell r="L694">
            <v>9147.64773781013</v>
          </cell>
          <cell r="M694">
            <v>8001.86732067304</v>
          </cell>
          <cell r="N694">
            <v>8958.51483454494</v>
          </cell>
          <cell r="O694">
            <v>8368.74778055727</v>
          </cell>
        </row>
        <row r="694">
          <cell r="Z694">
            <v>7217.303827279</v>
          </cell>
          <cell r="AA694">
            <v>6219.19139389786</v>
          </cell>
          <cell r="AB694">
            <v>7238.40531875148</v>
          </cell>
          <cell r="AC694">
            <v>5273.91452981976</v>
          </cell>
          <cell r="AD694">
            <v>6140.10082264818</v>
          </cell>
          <cell r="AE694">
            <v>7613.46796130117</v>
          </cell>
          <cell r="AF694">
            <v>6742.75176099526</v>
          </cell>
          <cell r="AG694">
            <v>7005.49029456289</v>
          </cell>
          <cell r="AH694">
            <v>7038.66980660639</v>
          </cell>
          <cell r="AI694">
            <v>8254.43078322554</v>
          </cell>
          <cell r="AJ694">
            <v>7657.37260292521</v>
          </cell>
          <cell r="AK694">
            <v>7527.20728139805</v>
          </cell>
          <cell r="AL694">
            <v>6584.39368101096</v>
          </cell>
          <cell r="AM694">
            <v>7371.57792099698</v>
          </cell>
          <cell r="AN694">
            <v>6886.28388800141</v>
          </cell>
        </row>
        <row r="694"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4">
          <cell r="BX694">
            <v>4.02430853983182</v>
          </cell>
          <cell r="BY694">
            <v>3.6398563311244</v>
          </cell>
          <cell r="BZ694">
            <v>4.01091144956998</v>
          </cell>
          <cell r="CA694">
            <v>2.91215871065024</v>
          </cell>
          <cell r="CB694">
            <v>3.46056630074173</v>
          </cell>
          <cell r="CC694">
            <v>4.30358277909086</v>
          </cell>
          <cell r="CD694">
            <v>3.78627694785899</v>
          </cell>
          <cell r="CE694">
            <v>3.91904877918523</v>
          </cell>
          <cell r="CF694">
            <v>3.87750586083411</v>
          </cell>
          <cell r="CG694">
            <v>4.54843949615306</v>
          </cell>
          <cell r="CH694">
            <v>4.32190541023163</v>
          </cell>
          <cell r="CI694">
            <v>4.14490258736531</v>
          </cell>
          <cell r="CJ694">
            <v>3.70767584411792</v>
          </cell>
          <cell r="CK694">
            <v>4.0909998686839</v>
          </cell>
          <cell r="CL694">
            <v>3.84810658733073</v>
          </cell>
          <cell r="CM694">
            <v>4.91349879054166</v>
          </cell>
          <cell r="CN694">
            <v>4.68119589927976</v>
          </cell>
          <cell r="CO694">
            <v>4.94432442550193</v>
          </cell>
          <cell r="CP694">
            <v>4.96163923029783</v>
          </cell>
          <cell r="CQ694">
            <v>4.86111016888967</v>
          </cell>
          <cell r="CR694">
            <v>4.84684910295567</v>
          </cell>
          <cell r="CS694">
            <v>4.87901248383942</v>
          </cell>
          <cell r="CT694">
            <v>4.89739351973136</v>
          </cell>
          <cell r="CU694">
            <v>4.97330695543204</v>
          </cell>
          <cell r="CV694">
            <v>4.97200828488081</v>
          </cell>
          <cell r="CW694">
            <v>4.85413284891595</v>
          </cell>
          <cell r="CX694">
            <v>4.97538488970111</v>
          </cell>
          <cell r="CY694">
            <v>4.86542931500191</v>
          </cell>
          <cell r="CZ694">
            <v>4.93671584977089</v>
          </cell>
          <cell r="DA694">
            <v>4.90280889363067</v>
          </cell>
        </row>
        <row r="695">
          <cell r="A695">
            <v>9095.75995408615</v>
          </cell>
          <cell r="B695">
            <v>7597.31535580216</v>
          </cell>
          <cell r="C695">
            <v>8023.10896047827</v>
          </cell>
          <cell r="D695">
            <v>6931.10509019172</v>
          </cell>
          <cell r="E695">
            <v>7022.32803639416</v>
          </cell>
          <cell r="F695">
            <v>6915.57054936958</v>
          </cell>
          <cell r="G695">
            <v>7900.90495991786</v>
          </cell>
          <cell r="H695">
            <v>6326.13467301932</v>
          </cell>
          <cell r="I695">
            <v>7212.03742999387</v>
          </cell>
          <cell r="J695">
            <v>7723.87264463517</v>
          </cell>
          <cell r="K695">
            <v>8994.22385902806</v>
          </cell>
          <cell r="L695">
            <v>8754.95167397165</v>
          </cell>
          <cell r="M695">
            <v>8113.91615896515</v>
          </cell>
          <cell r="N695">
            <v>8306.02346086729</v>
          </cell>
          <cell r="O695">
            <v>9083.92547709244</v>
          </cell>
        </row>
        <row r="695">
          <cell r="Z695">
            <v>7484.51104793375</v>
          </cell>
          <cell r="AA695">
            <v>6251.50520706007</v>
          </cell>
          <cell r="AB695">
            <v>6601.87251605069</v>
          </cell>
          <cell r="AC695">
            <v>5703.30933135776</v>
          </cell>
          <cell r="AD695">
            <v>5778.37278423291</v>
          </cell>
          <cell r="AE695">
            <v>5690.52662348125</v>
          </cell>
          <cell r="AF695">
            <v>6501.31608130384</v>
          </cell>
          <cell r="AG695">
            <v>5205.50510237018</v>
          </cell>
          <cell r="AH695">
            <v>5934.47651382353</v>
          </cell>
          <cell r="AI695">
            <v>6355.64377615694</v>
          </cell>
          <cell r="AJ695">
            <v>7400.96134685737</v>
          </cell>
          <cell r="AK695">
            <v>7204.07452029668</v>
          </cell>
          <cell r="AL695">
            <v>6676.59386794846</v>
          </cell>
          <cell r="AM695">
            <v>6834.67073351366</v>
          </cell>
          <cell r="AN695">
            <v>7474.77296400749</v>
          </cell>
        </row>
        <row r="695"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5">
          <cell r="BX695">
            <v>4.08474689440362</v>
          </cell>
          <cell r="BY695">
            <v>3.55812113795473</v>
          </cell>
          <cell r="BZ695">
            <v>3.64652932944942</v>
          </cell>
          <cell r="CA695">
            <v>3.17322443997871</v>
          </cell>
          <cell r="CB695">
            <v>3.18286072382954</v>
          </cell>
          <cell r="CC695">
            <v>3.17899662923336</v>
          </cell>
          <cell r="CD695">
            <v>3.69614461799233</v>
          </cell>
          <cell r="CE695">
            <v>2.93206006698181</v>
          </cell>
          <cell r="CF695">
            <v>3.3542081503306</v>
          </cell>
          <cell r="CG695">
            <v>3.44139253735559</v>
          </cell>
          <cell r="CH695">
            <v>4.21795466162161</v>
          </cell>
          <cell r="CI695">
            <v>4.04961238715191</v>
          </cell>
          <cell r="CJ695">
            <v>3.86563732138646</v>
          </cell>
          <cell r="CK695">
            <v>3.81546381048354</v>
          </cell>
          <cell r="CL695">
            <v>4.2871058036319</v>
          </cell>
          <cell r="CM695">
            <v>5.02001966106159</v>
          </cell>
          <cell r="CN695">
            <v>4.81361113411588</v>
          </cell>
          <cell r="CO695">
            <v>4.96014712282971</v>
          </cell>
          <cell r="CP695">
            <v>4.92417265559802</v>
          </cell>
          <cell r="CQ695">
            <v>4.97387717735861</v>
          </cell>
          <cell r="CR695">
            <v>4.90421529755079</v>
          </cell>
          <cell r="CS695">
            <v>4.81902812827695</v>
          </cell>
          <cell r="CT695">
            <v>4.86404012500107</v>
          </cell>
          <cell r="CU695">
            <v>4.84729600406509</v>
          </cell>
          <cell r="CV695">
            <v>5.05978974656077</v>
          </cell>
          <cell r="CW695">
            <v>4.80721298743187</v>
          </cell>
          <cell r="CX695">
            <v>4.87384682276898</v>
          </cell>
          <cell r="CY695">
            <v>4.73195917609225</v>
          </cell>
          <cell r="CZ695">
            <v>4.90769306888659</v>
          </cell>
          <cell r="DA695">
            <v>4.77684269444148</v>
          </cell>
        </row>
        <row r="696">
          <cell r="A696">
            <v>9953.02940846373</v>
          </cell>
          <cell r="B696">
            <v>8137.94534717768</v>
          </cell>
          <cell r="C696">
            <v>7927.38066164086</v>
          </cell>
          <cell r="D696">
            <v>7867.92138045239</v>
          </cell>
          <cell r="E696">
            <v>8324.36596985851</v>
          </cell>
          <cell r="F696">
            <v>8481.62316461624</v>
          </cell>
          <cell r="G696">
            <v>6929.06921290997</v>
          </cell>
          <cell r="H696">
            <v>6676.57757305833</v>
          </cell>
          <cell r="I696">
            <v>8289.53153746688</v>
          </cell>
          <cell r="J696">
            <v>8770.3640340946</v>
          </cell>
          <cell r="K696">
            <v>8153.96486273024</v>
          </cell>
          <cell r="L696">
            <v>8015.68976084859</v>
          </cell>
          <cell r="M696">
            <v>7687.91105519238</v>
          </cell>
          <cell r="N696">
            <v>9255.13116231782</v>
          </cell>
          <cell r="O696">
            <v>9488.20713933069</v>
          </cell>
        </row>
        <row r="696">
          <cell r="Z696">
            <v>8189.92134182159</v>
          </cell>
          <cell r="AA696">
            <v>6696.36645710621</v>
          </cell>
          <cell r="AB696">
            <v>6523.10180157876</v>
          </cell>
          <cell r="AC696">
            <v>6474.17530734368</v>
          </cell>
          <cell r="AD696">
            <v>6849.763998055</v>
          </cell>
          <cell r="AE696">
            <v>6979.16420402708</v>
          </cell>
          <cell r="AF696">
            <v>5701.63409519449</v>
          </cell>
          <cell r="AG696">
            <v>5493.86954583085</v>
          </cell>
          <cell r="AH696">
            <v>6821.10023654418</v>
          </cell>
          <cell r="AI696">
            <v>7216.75669091213</v>
          </cell>
          <cell r="AJ696">
            <v>6709.54822990374</v>
          </cell>
          <cell r="AK696">
            <v>6595.76757464112</v>
          </cell>
          <cell r="AL696">
            <v>6326.05252541545</v>
          </cell>
          <cell r="AM696">
            <v>7615.65078499295</v>
          </cell>
          <cell r="AN696">
            <v>7807.43901750639</v>
          </cell>
        </row>
        <row r="696"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6">
          <cell r="BX696">
            <v>4.47997816673017</v>
          </cell>
          <cell r="BY696">
            <v>3.70960391127205</v>
          </cell>
          <cell r="BZ696">
            <v>3.58795131005499</v>
          </cell>
          <cell r="CA696">
            <v>3.62406586348855</v>
          </cell>
          <cell r="CB696">
            <v>3.76639676989134</v>
          </cell>
          <cell r="CC696">
            <v>3.86972256437923</v>
          </cell>
          <cell r="CD696">
            <v>3.12794230922692</v>
          </cell>
          <cell r="CE696">
            <v>3.14867490592144</v>
          </cell>
          <cell r="CF696">
            <v>3.82873831370481</v>
          </cell>
          <cell r="CG696">
            <v>4.01017383020747</v>
          </cell>
          <cell r="CH696">
            <v>3.84427633615739</v>
          </cell>
          <cell r="CI696">
            <v>3.7478008442401</v>
          </cell>
          <cell r="CJ696">
            <v>3.51930890495781</v>
          </cell>
          <cell r="CK696">
            <v>4.26599331482505</v>
          </cell>
          <cell r="CL696">
            <v>4.45212141441844</v>
          </cell>
          <cell r="CM696">
            <v>5.00853794984049</v>
          </cell>
          <cell r="CN696">
            <v>4.94559794262046</v>
          </cell>
          <cell r="CO696">
            <v>4.98097946175123</v>
          </cell>
          <cell r="CP696">
            <v>4.89435547354758</v>
          </cell>
          <cell r="CQ696">
            <v>4.98260747699755</v>
          </cell>
          <cell r="CR696">
            <v>4.94118053714261</v>
          </cell>
          <cell r="CS696">
            <v>4.99399086844436</v>
          </cell>
          <cell r="CT696">
            <v>4.78032754589288</v>
          </cell>
          <cell r="CU696">
            <v>4.8809671286891</v>
          </cell>
          <cell r="CV696">
            <v>4.93044366070843</v>
          </cell>
          <cell r="CW696">
            <v>4.78173843660752</v>
          </cell>
          <cell r="CX696">
            <v>4.82165324304236</v>
          </cell>
          <cell r="CY696">
            <v>4.92473131021463</v>
          </cell>
          <cell r="CZ696">
            <v>4.89095859543541</v>
          </cell>
          <cell r="DA696">
            <v>4.8045059630013</v>
          </cell>
        </row>
        <row r="697">
          <cell r="A697">
            <v>8721.81505164451</v>
          </cell>
          <cell r="B697">
            <v>8836.1844736711</v>
          </cell>
          <cell r="C697">
            <v>7163.02176980272</v>
          </cell>
          <cell r="D697">
            <v>6285.971180871</v>
          </cell>
          <cell r="E697">
            <v>7688.0376693894</v>
          </cell>
          <cell r="F697">
            <v>6819.38852370795</v>
          </cell>
          <cell r="G697">
            <v>7124.53776799078</v>
          </cell>
          <cell r="H697">
            <v>7654.0595958339</v>
          </cell>
          <cell r="I697">
            <v>8333.81827389072</v>
          </cell>
          <cell r="J697">
            <v>7640.58649524452</v>
          </cell>
          <cell r="K697">
            <v>8197.8056727793</v>
          </cell>
          <cell r="L697">
            <v>6965.71446965727</v>
          </cell>
          <cell r="M697">
            <v>7676.48865836136</v>
          </cell>
          <cell r="N697">
            <v>8726.3997936971</v>
          </cell>
          <cell r="O697">
            <v>8952.37057268268</v>
          </cell>
        </row>
        <row r="697">
          <cell r="Z697">
            <v>7176.80781392463</v>
          </cell>
          <cell r="AA697">
            <v>7270.91750976365</v>
          </cell>
          <cell r="AB697">
            <v>5894.14362772338</v>
          </cell>
          <cell r="AC697">
            <v>5172.45628597385</v>
          </cell>
          <cell r="AD697">
            <v>6326.15671081185</v>
          </cell>
          <cell r="AE697">
            <v>5611.38255665111</v>
          </cell>
          <cell r="AF697">
            <v>5862.4767919467</v>
          </cell>
          <cell r="AG697">
            <v>6298.19761028618</v>
          </cell>
          <cell r="AH697">
            <v>6857.54189394436</v>
          </cell>
          <cell r="AI697">
            <v>6287.11117322977</v>
          </cell>
          <cell r="AJ697">
            <v>6745.62295360125</v>
          </cell>
          <cell r="AK697">
            <v>5731.78790646084</v>
          </cell>
          <cell r="AL697">
            <v>6316.65352459449</v>
          </cell>
          <cell r="AM697">
            <v>7180.58040167076</v>
          </cell>
          <cell r="AN697">
            <v>7366.52207123603</v>
          </cell>
        </row>
        <row r="697"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7">
          <cell r="BX697">
            <v>4.05160684038489</v>
          </cell>
          <cell r="BY697">
            <v>3.99939238508427</v>
          </cell>
          <cell r="BZ697">
            <v>3.2894817514051</v>
          </cell>
          <cell r="CA697">
            <v>2.99305804875725</v>
          </cell>
          <cell r="CB697">
            <v>3.60114446407996</v>
          </cell>
          <cell r="CC697">
            <v>3.12320987663856</v>
          </cell>
          <cell r="CD697">
            <v>3.21341318621195</v>
          </cell>
          <cell r="CE697">
            <v>3.55492723687517</v>
          </cell>
          <cell r="CF697">
            <v>3.85494324248998</v>
          </cell>
          <cell r="CG697">
            <v>3.57479468335626</v>
          </cell>
          <cell r="CH697">
            <v>3.86720228076851</v>
          </cell>
          <cell r="CI697">
            <v>3.24516383595077</v>
          </cell>
          <cell r="CJ697">
            <v>3.68077410827696</v>
          </cell>
          <cell r="CK697">
            <v>3.96529912335451</v>
          </cell>
          <cell r="CL697">
            <v>4.14760663178315</v>
          </cell>
          <cell r="CM697">
            <v>4.85300966654738</v>
          </cell>
          <cell r="CN697">
            <v>4.98083709386725</v>
          </cell>
          <cell r="CO697">
            <v>4.90908292748355</v>
          </cell>
          <cell r="CP697">
            <v>4.73466029773165</v>
          </cell>
          <cell r="CQ697">
            <v>4.81289666851316</v>
          </cell>
          <cell r="CR697">
            <v>4.92238800700974</v>
          </cell>
          <cell r="CS697">
            <v>4.99829288086122</v>
          </cell>
          <cell r="CT697">
            <v>4.85392098594962</v>
          </cell>
          <cell r="CU697">
            <v>4.87368680392584</v>
          </cell>
          <cell r="CV697">
            <v>4.81844795132843</v>
          </cell>
          <cell r="CW697">
            <v>4.77894804440307</v>
          </cell>
          <cell r="CX697">
            <v>4.83905568553545</v>
          </cell>
          <cell r="CY697">
            <v>4.70170120694622</v>
          </cell>
          <cell r="CZ697">
            <v>4.96124564787775</v>
          </cell>
          <cell r="DA697">
            <v>4.86599960934215</v>
          </cell>
        </row>
        <row r="698">
          <cell r="A698">
            <v>8243.80724362425</v>
          </cell>
          <cell r="B698">
            <v>8169.17090706196</v>
          </cell>
          <cell r="C698">
            <v>7981.40528330794</v>
          </cell>
          <cell r="D698">
            <v>6947.18580839685</v>
          </cell>
          <cell r="E698">
            <v>7293.38726386064</v>
          </cell>
          <cell r="F698">
            <v>6880.75375345524</v>
          </cell>
          <cell r="G698">
            <v>7901.72961136519</v>
          </cell>
          <cell r="H698">
            <v>8105.87179043504</v>
          </cell>
          <cell r="I698">
            <v>8462.7001340357</v>
          </cell>
          <cell r="J698">
            <v>10494.0678908857</v>
          </cell>
          <cell r="K698">
            <v>9389.24943505624</v>
          </cell>
          <cell r="L698">
            <v>10490.312787195</v>
          </cell>
          <cell r="M698">
            <v>9322.31201053641</v>
          </cell>
          <cell r="N698">
            <v>8698.78874280637</v>
          </cell>
          <cell r="O698">
            <v>10175.6723971339</v>
          </cell>
        </row>
        <row r="698">
          <cell r="Z698">
            <v>6783.47567475367</v>
          </cell>
          <cell r="AA698">
            <v>6722.0606320967</v>
          </cell>
          <cell r="AB698">
            <v>6567.55634740768</v>
          </cell>
          <cell r="AC698">
            <v>5716.54146519512</v>
          </cell>
          <cell r="AD698">
            <v>6001.41580569104</v>
          </cell>
          <cell r="AE698">
            <v>5661.87737427174</v>
          </cell>
          <cell r="AF698">
            <v>6501.99465163764</v>
          </cell>
          <cell r="AG698">
            <v>6669.97450184369</v>
          </cell>
          <cell r="AH698">
            <v>6963.59325314938</v>
          </cell>
          <cell r="AI698">
            <v>8635.11872164312</v>
          </cell>
          <cell r="AJ698">
            <v>7726.01096370342</v>
          </cell>
          <cell r="AK698">
            <v>8632.02880774902</v>
          </cell>
          <cell r="AL698">
            <v>7670.93102581281</v>
          </cell>
          <cell r="AM698">
            <v>7157.86045122353</v>
          </cell>
          <cell r="AN698">
            <v>8373.1247153559</v>
          </cell>
        </row>
        <row r="698"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8">
          <cell r="BX698">
            <v>3.7034511591879</v>
          </cell>
          <cell r="BY698">
            <v>3.75180239000097</v>
          </cell>
          <cell r="BZ698">
            <v>3.64453850590993</v>
          </cell>
          <cell r="CA698">
            <v>3.21119926913188</v>
          </cell>
          <cell r="CB698">
            <v>3.34929609011839</v>
          </cell>
          <cell r="CC698">
            <v>3.16860458369135</v>
          </cell>
          <cell r="CD698">
            <v>3.60801332634982</v>
          </cell>
          <cell r="CE698">
            <v>3.67328426367141</v>
          </cell>
          <cell r="CF698">
            <v>3.96890917192193</v>
          </cell>
          <cell r="CG698">
            <v>4.82146883770622</v>
          </cell>
          <cell r="CH698">
            <v>4.31899049260987</v>
          </cell>
          <cell r="CI698">
            <v>4.79222645740315</v>
          </cell>
          <cell r="CJ698">
            <v>4.14828949293521</v>
          </cell>
          <cell r="CK698">
            <v>4.06189983946768</v>
          </cell>
          <cell r="CL698">
            <v>4.62786775659158</v>
          </cell>
          <cell r="CM698">
            <v>5.01825569272909</v>
          </cell>
          <cell r="CN698">
            <v>4.90873520433283</v>
          </cell>
          <cell r="CO698">
            <v>4.93705994111826</v>
          </cell>
          <cell r="CP698">
            <v>4.87723000856461</v>
          </cell>
          <cell r="CQ698">
            <v>4.90916140038961</v>
          </cell>
          <cell r="CR698">
            <v>4.89552810914414</v>
          </cell>
          <cell r="CS698">
            <v>4.93725559354053</v>
          </cell>
          <cell r="CT698">
            <v>4.97481311901318</v>
          </cell>
          <cell r="CU698">
            <v>4.80694741387158</v>
          </cell>
          <cell r="CV698">
            <v>4.90677432701319</v>
          </cell>
          <cell r="CW698">
            <v>4.90094927539977</v>
          </cell>
          <cell r="CX698">
            <v>4.93494917321755</v>
          </cell>
          <cell r="CY698">
            <v>5.06624463446452</v>
          </cell>
          <cell r="CZ698">
            <v>4.82793208935073</v>
          </cell>
          <cell r="DA698">
            <v>4.95694106224832</v>
          </cell>
        </row>
        <row r="699">
          <cell r="A699">
            <v>8793.86146072578</v>
          </cell>
          <cell r="B699">
            <v>8083.95313133566</v>
          </cell>
          <cell r="C699">
            <v>7890.73864076883</v>
          </cell>
          <cell r="D699">
            <v>7195.34198907717</v>
          </cell>
          <cell r="E699">
            <v>9229.53109391969</v>
          </cell>
          <cell r="F699">
            <v>8012.48520968244</v>
          </cell>
          <cell r="G699">
            <v>7677.64460059119</v>
          </cell>
          <cell r="H699">
            <v>7172.20906769476</v>
          </cell>
          <cell r="I699">
            <v>7015.46151703637</v>
          </cell>
          <cell r="J699">
            <v>8094.37606822893</v>
          </cell>
          <cell r="K699">
            <v>7932.72625148202</v>
          </cell>
          <cell r="L699">
            <v>9852.50341063614</v>
          </cell>
          <cell r="M699">
            <v>8081.43775243171</v>
          </cell>
          <cell r="N699">
            <v>8713.85990268577</v>
          </cell>
          <cell r="O699">
            <v>8863.97678775711</v>
          </cell>
        </row>
        <row r="699">
          <cell r="Z699">
            <v>7236.09171625436</v>
          </cell>
          <cell r="AA699">
            <v>6651.93857664192</v>
          </cell>
          <cell r="AB699">
            <v>6492.95065297549</v>
          </cell>
          <cell r="AC699">
            <v>5920.73855101207</v>
          </cell>
          <cell r="AD699">
            <v>7594.58558585392</v>
          </cell>
          <cell r="AE699">
            <v>6593.13068682441</v>
          </cell>
          <cell r="AF699">
            <v>6317.60469991503</v>
          </cell>
          <cell r="AG699">
            <v>5901.7034614174</v>
          </cell>
          <cell r="AH699">
            <v>5772.72261973278</v>
          </cell>
          <cell r="AI699">
            <v>6660.51516471409</v>
          </cell>
          <cell r="AJ699">
            <v>6527.50045836235</v>
          </cell>
          <cell r="AK699">
            <v>8107.20280646631</v>
          </cell>
          <cell r="AL699">
            <v>6649.86877914381</v>
          </cell>
          <cell r="AM699">
            <v>7170.26186278143</v>
          </cell>
          <cell r="AN699">
            <v>7293.78661392585</v>
          </cell>
        </row>
        <row r="699"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699">
          <cell r="BX699">
            <v>4.13056193207885</v>
          </cell>
          <cell r="BY699">
            <v>3.71566948087081</v>
          </cell>
          <cell r="BZ699">
            <v>3.53116528511207</v>
          </cell>
          <cell r="CA699">
            <v>3.28248499299561</v>
          </cell>
          <cell r="CB699">
            <v>4.18478183577873</v>
          </cell>
          <cell r="CC699">
            <v>3.67721527019138</v>
          </cell>
          <cell r="CD699">
            <v>3.53082643140125</v>
          </cell>
          <cell r="CE699">
            <v>3.25373759270743</v>
          </cell>
          <cell r="CF699">
            <v>3.2388611562358</v>
          </cell>
          <cell r="CG699">
            <v>3.75332024037788</v>
          </cell>
          <cell r="CH699">
            <v>3.67950035005594</v>
          </cell>
          <cell r="CI699">
            <v>4.47961378525303</v>
          </cell>
          <cell r="CJ699">
            <v>3.7552052167249</v>
          </cell>
          <cell r="CK699">
            <v>4.17632668473971</v>
          </cell>
          <cell r="CL699">
            <v>4.20013217057294</v>
          </cell>
          <cell r="CM699">
            <v>4.79956701718746</v>
          </cell>
          <cell r="CN699">
            <v>4.90476597687118</v>
          </cell>
          <cell r="CO699">
            <v>5.03768712655953</v>
          </cell>
          <cell r="CP699">
            <v>4.94174430172142</v>
          </cell>
          <cell r="CQ699">
            <v>4.9720832801761</v>
          </cell>
          <cell r="CR699">
            <v>4.91224212276925</v>
          </cell>
          <cell r="CS699">
            <v>4.90211183229853</v>
          </cell>
          <cell r="CT699">
            <v>4.96937755996835</v>
          </cell>
          <cell r="CU699">
            <v>4.88309861007063</v>
          </cell>
          <cell r="CV699">
            <v>4.86182515318867</v>
          </cell>
          <cell r="CW699">
            <v>4.86032373915959</v>
          </cell>
          <cell r="CX699">
            <v>4.95835480535947</v>
          </cell>
          <cell r="CY699">
            <v>4.85161729427034</v>
          </cell>
          <cell r="CZ699">
            <v>4.70378745046392</v>
          </cell>
          <cell r="DA699">
            <v>4.75770195149085</v>
          </cell>
        </row>
        <row r="700">
          <cell r="A700">
            <v>9286.94291345226</v>
          </cell>
          <cell r="B700">
            <v>8702.07680811601</v>
          </cell>
          <cell r="C700">
            <v>7334.06134460081</v>
          </cell>
          <cell r="D700">
            <v>6699.03990743543</v>
          </cell>
          <cell r="E700">
            <v>7346.04581862582</v>
          </cell>
          <cell r="F700">
            <v>8585.63639119035</v>
          </cell>
          <cell r="G700">
            <v>8139.90962312802</v>
          </cell>
          <cell r="H700">
            <v>6905.31465105397</v>
          </cell>
          <cell r="I700">
            <v>7223.03117943634</v>
          </cell>
          <cell r="J700">
            <v>7200.32826984349</v>
          </cell>
          <cell r="K700">
            <v>7560.68535620143</v>
          </cell>
          <cell r="L700">
            <v>8314.99278645582</v>
          </cell>
          <cell r="M700">
            <v>8611.23235501362</v>
          </cell>
          <cell r="N700">
            <v>9150.84348322732</v>
          </cell>
          <cell r="O700">
            <v>8893.21903345891</v>
          </cell>
        </row>
        <row r="700">
          <cell r="Z700">
            <v>7641.82731164071</v>
          </cell>
          <cell r="AA700">
            <v>7160.56605924975</v>
          </cell>
          <cell r="AB700">
            <v>6034.88476355724</v>
          </cell>
          <cell r="AC700">
            <v>5512.3528381183</v>
          </cell>
          <cell r="AD700">
            <v>6044.7462736121</v>
          </cell>
          <cell r="AE700">
            <v>7064.7522304652</v>
          </cell>
          <cell r="AF700">
            <v>6697.98277560248</v>
          </cell>
          <cell r="AG700">
            <v>5682.08748429584</v>
          </cell>
          <cell r="AH700">
            <v>5943.52279907904</v>
          </cell>
          <cell r="AI700">
            <v>5924.84154775693</v>
          </cell>
          <cell r="AJ700">
            <v>6221.36395024575</v>
          </cell>
          <cell r="AK700">
            <v>6842.05120714079</v>
          </cell>
          <cell r="AL700">
            <v>7085.81405212549</v>
          </cell>
          <cell r="AM700">
            <v>7529.83692334134</v>
          </cell>
          <cell r="AN700">
            <v>7317.84880467476</v>
          </cell>
        </row>
        <row r="700"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0">
          <cell r="BX700">
            <v>4.32296151796269</v>
          </cell>
          <cell r="BY700">
            <v>3.9058684825733</v>
          </cell>
          <cell r="BZ700">
            <v>3.36487435987486</v>
          </cell>
          <cell r="CA700">
            <v>3.10937818247745</v>
          </cell>
          <cell r="CB700">
            <v>3.4870513213664</v>
          </cell>
          <cell r="CC700">
            <v>3.91687503674675</v>
          </cell>
          <cell r="CD700">
            <v>3.69310598413999</v>
          </cell>
          <cell r="CE700">
            <v>3.19900502726077</v>
          </cell>
          <cell r="CF700">
            <v>3.24411414343961</v>
          </cell>
          <cell r="CG700">
            <v>3.31887811807381</v>
          </cell>
          <cell r="CH700">
            <v>3.44477588088911</v>
          </cell>
          <cell r="CI700">
            <v>3.68970479343702</v>
          </cell>
          <cell r="CJ700">
            <v>3.91330809168229</v>
          </cell>
          <cell r="CK700">
            <v>4.18916644470488</v>
          </cell>
          <cell r="CL700">
            <v>4.1333535439383</v>
          </cell>
          <cell r="CM700">
            <v>4.84309496986783</v>
          </cell>
          <cell r="CN700">
            <v>5.02269579504609</v>
          </cell>
          <cell r="CO700">
            <v>4.91368446210747</v>
          </cell>
          <cell r="CP700">
            <v>4.85702788676442</v>
          </cell>
          <cell r="CQ700">
            <v>4.74927013358045</v>
          </cell>
          <cell r="CR700">
            <v>4.94156320570148</v>
          </cell>
          <cell r="CS700">
            <v>4.96889009418721</v>
          </cell>
          <cell r="CT700">
            <v>4.86631400639076</v>
          </cell>
          <cell r="CU700">
            <v>5.01943624270908</v>
          </cell>
          <cell r="CV700">
            <v>4.8909426677034</v>
          </cell>
          <cell r="CW700">
            <v>4.94802371177773</v>
          </cell>
          <cell r="CX700">
            <v>5.0804459495869</v>
          </cell>
          <cell r="CY700">
            <v>4.96081287981595</v>
          </cell>
          <cell r="CZ700">
            <v>4.92453343003622</v>
          </cell>
          <cell r="DA700">
            <v>4.85051680714024</v>
          </cell>
        </row>
        <row r="701">
          <cell r="A701">
            <v>8692.19988514669</v>
          </cell>
          <cell r="B701">
            <v>7230.73504652805</v>
          </cell>
          <cell r="C701">
            <v>8413.82024602839</v>
          </cell>
          <cell r="D701">
            <v>7818.95908796887</v>
          </cell>
          <cell r="E701">
            <v>7411.41966761624</v>
          </cell>
          <cell r="F701">
            <v>6625.83204541519</v>
          </cell>
          <cell r="G701">
            <v>7355.19402997367</v>
          </cell>
          <cell r="H701">
            <v>6655.84912279036</v>
          </cell>
          <cell r="I701">
            <v>8447.74356460863</v>
          </cell>
          <cell r="J701">
            <v>7927.34307090695</v>
          </cell>
          <cell r="K701">
            <v>7040.83931178493</v>
          </cell>
          <cell r="L701">
            <v>8779.78760744078</v>
          </cell>
          <cell r="M701">
            <v>9955.07590690563</v>
          </cell>
          <cell r="N701">
            <v>8475.94934657337</v>
          </cell>
          <cell r="O701">
            <v>8657.76089423383</v>
          </cell>
        </row>
        <row r="701">
          <cell r="Z701">
            <v>7152.43876263499</v>
          </cell>
          <cell r="AA701">
            <v>5949.86198114308</v>
          </cell>
          <cell r="AB701">
            <v>6923.3720881605</v>
          </cell>
          <cell r="AC701">
            <v>6433.88633524296</v>
          </cell>
          <cell r="AD701">
            <v>6098.53961220993</v>
          </cell>
          <cell r="AE701">
            <v>5452.11322594165</v>
          </cell>
          <cell r="AF701">
            <v>6052.27394466405</v>
          </cell>
          <cell r="AG701">
            <v>5476.8129924675</v>
          </cell>
          <cell r="AH701">
            <v>6951.28613316367</v>
          </cell>
          <cell r="AI701">
            <v>6523.07086977487</v>
          </cell>
          <cell r="AJ701">
            <v>5793.6049194116</v>
          </cell>
          <cell r="AK701">
            <v>7224.51094555127</v>
          </cell>
          <cell r="AL701">
            <v>8191.60531768235</v>
          </cell>
          <cell r="AM701">
            <v>6974.49546232323</v>
          </cell>
          <cell r="AN701">
            <v>7124.10039296955</v>
          </cell>
        </row>
        <row r="701"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1">
          <cell r="BX701">
            <v>3.93111456647831</v>
          </cell>
          <cell r="BY701">
            <v>3.23541022261321</v>
          </cell>
          <cell r="BZ701">
            <v>3.8491522890489</v>
          </cell>
          <cell r="CA701">
            <v>3.5936924298089</v>
          </cell>
          <cell r="CB701">
            <v>3.45300937866978</v>
          </cell>
          <cell r="CC701">
            <v>3.01078822033725</v>
          </cell>
          <cell r="CD701">
            <v>3.40615901169081</v>
          </cell>
          <cell r="CE701">
            <v>3.06900369755836</v>
          </cell>
          <cell r="CF701">
            <v>3.90058333646806</v>
          </cell>
          <cell r="CG701">
            <v>3.66126629410763</v>
          </cell>
          <cell r="CH701">
            <v>3.21764493184389</v>
          </cell>
          <cell r="CI701">
            <v>4.05032736238558</v>
          </cell>
          <cell r="CJ701">
            <v>4.56898502916369</v>
          </cell>
          <cell r="CK701">
            <v>3.81427596130966</v>
          </cell>
          <cell r="CL701">
            <v>3.98462206184151</v>
          </cell>
          <cell r="CM701">
            <v>4.98477526054677</v>
          </cell>
          <cell r="CN701">
            <v>5.03830754295911</v>
          </cell>
          <cell r="CO701">
            <v>4.92787535615431</v>
          </cell>
          <cell r="CP701">
            <v>4.9050068124272</v>
          </cell>
          <cell r="CQ701">
            <v>4.83877275512104</v>
          </cell>
          <cell r="CR701">
            <v>4.96125778908354</v>
          </cell>
          <cell r="CS701">
            <v>4.86811461068676</v>
          </cell>
          <cell r="CT701">
            <v>4.88919811813468</v>
          </cell>
          <cell r="CU701">
            <v>4.88250548702771</v>
          </cell>
          <cell r="CV701">
            <v>4.8812147505471</v>
          </cell>
          <cell r="CW701">
            <v>4.93307699463058</v>
          </cell>
          <cell r="CX701">
            <v>4.8868101024519</v>
          </cell>
          <cell r="CY701">
            <v>4.9119780764806</v>
          </cell>
          <cell r="CZ701">
            <v>5.0096550275639</v>
          </cell>
          <cell r="DA701">
            <v>4.8983524573945</v>
          </cell>
        </row>
        <row r="702">
          <cell r="A702">
            <v>10531.2527000522</v>
          </cell>
          <cell r="B702">
            <v>8326.26024756732</v>
          </cell>
          <cell r="C702">
            <v>6422.2665864798</v>
          </cell>
          <cell r="D702">
            <v>8182.59402500811</v>
          </cell>
          <cell r="E702">
            <v>6330.77204058342</v>
          </cell>
          <cell r="F702">
            <v>7290.70335135224</v>
          </cell>
          <cell r="G702">
            <v>7818.55041719319</v>
          </cell>
          <cell r="H702">
            <v>8716.57212145051</v>
          </cell>
          <cell r="I702">
            <v>8510.04497085758</v>
          </cell>
          <cell r="J702">
            <v>8420.96099821758</v>
          </cell>
          <cell r="K702">
            <v>7979.10604873991</v>
          </cell>
          <cell r="L702">
            <v>8964.51970478253</v>
          </cell>
          <cell r="M702">
            <v>7697.94443470392</v>
          </cell>
          <cell r="N702">
            <v>8205.31829958147</v>
          </cell>
          <cell r="O702">
            <v>8373.55088255147</v>
          </cell>
        </row>
        <row r="702">
          <cell r="Z702">
            <v>8665.71650747156</v>
          </cell>
          <cell r="AA702">
            <v>6851.32271799825</v>
          </cell>
          <cell r="AB702">
            <v>5284.60793401766</v>
          </cell>
          <cell r="AC702">
            <v>6733.1059405781</v>
          </cell>
          <cell r="AD702">
            <v>5209.32099339436</v>
          </cell>
          <cell r="AE702">
            <v>5999.2073291127</v>
          </cell>
          <cell r="AF702">
            <v>6433.55005757611</v>
          </cell>
          <cell r="AG702">
            <v>7172.49363136499</v>
          </cell>
          <cell r="AH702">
            <v>7002.55129030566</v>
          </cell>
          <cell r="AI702">
            <v>6929.24790710476</v>
          </cell>
          <cell r="AJ702">
            <v>6565.66440582027</v>
          </cell>
          <cell r="AK702">
            <v>7376.51907136391</v>
          </cell>
          <cell r="AL702">
            <v>6334.30856341351</v>
          </cell>
          <cell r="AM702">
            <v>6751.80477222704</v>
          </cell>
          <cell r="AN702">
            <v>6890.23615478521</v>
          </cell>
        </row>
        <row r="702"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2">
          <cell r="BX702">
            <v>4.84845965791007</v>
          </cell>
          <cell r="BY702">
            <v>3.82247801827958</v>
          </cell>
          <cell r="BZ702">
            <v>3.02866409829483</v>
          </cell>
          <cell r="CA702">
            <v>3.77435995861092</v>
          </cell>
          <cell r="CB702">
            <v>2.92308412125424</v>
          </cell>
          <cell r="CC702">
            <v>3.42412108430071</v>
          </cell>
          <cell r="CD702">
            <v>3.54926544924702</v>
          </cell>
          <cell r="CE702">
            <v>3.97917890985446</v>
          </cell>
          <cell r="CF702">
            <v>4.1142948876233</v>
          </cell>
          <cell r="CG702">
            <v>3.91399701765259</v>
          </cell>
          <cell r="CH702">
            <v>3.64754621512836</v>
          </cell>
          <cell r="CI702">
            <v>4.11130717148973</v>
          </cell>
          <cell r="CJ702">
            <v>3.61931560571966</v>
          </cell>
          <cell r="CK702">
            <v>3.77864996051938</v>
          </cell>
          <cell r="CL702">
            <v>3.83743286876821</v>
          </cell>
          <cell r="CM702">
            <v>4.89674881028087</v>
          </cell>
          <cell r="CN702">
            <v>4.91062265965529</v>
          </cell>
          <cell r="CO702">
            <v>4.78045020230858</v>
          </cell>
          <cell r="CP702">
            <v>4.88741555996529</v>
          </cell>
          <cell r="CQ702">
            <v>4.88255271440686</v>
          </cell>
          <cell r="CR702">
            <v>4.80011776998217</v>
          </cell>
          <cell r="CS702">
            <v>4.96614434545712</v>
          </cell>
          <cell r="CT702">
            <v>4.93837244526169</v>
          </cell>
          <cell r="CU702">
            <v>4.66302794336585</v>
          </cell>
          <cell r="CV702">
            <v>4.85034627153821</v>
          </cell>
          <cell r="CW702">
            <v>4.93156785380128</v>
          </cell>
          <cell r="CX702">
            <v>4.91562426460221</v>
          </cell>
          <cell r="CY702">
            <v>4.79490376836</v>
          </cell>
          <cell r="CZ702">
            <v>4.89542441338833</v>
          </cell>
          <cell r="DA702">
            <v>4.9192676390032</v>
          </cell>
        </row>
        <row r="703">
          <cell r="A703">
            <v>8096.48037930305</v>
          </cell>
          <cell r="B703">
            <v>9117.22611944774</v>
          </cell>
          <cell r="C703">
            <v>6796.11343045985</v>
          </cell>
          <cell r="D703">
            <v>6072.1876293002</v>
          </cell>
          <cell r="E703">
            <v>7722.81443613317</v>
          </cell>
          <cell r="F703">
            <v>7803.47207154557</v>
          </cell>
          <cell r="G703">
            <v>8472.43610035242</v>
          </cell>
          <cell r="H703">
            <v>7687.80406437682</v>
          </cell>
          <cell r="I703">
            <v>7462.40943094096</v>
          </cell>
          <cell r="J703">
            <v>8991.76266431545</v>
          </cell>
          <cell r="K703">
            <v>8449.75275113859</v>
          </cell>
          <cell r="L703">
            <v>6958.91395334779</v>
          </cell>
          <cell r="M703">
            <v>9279.64654289021</v>
          </cell>
          <cell r="N703">
            <v>9369.62629667942</v>
          </cell>
          <cell r="O703">
            <v>8908.04966703042</v>
          </cell>
        </row>
        <row r="703">
          <cell r="Z703">
            <v>6662.24671211222</v>
          </cell>
          <cell r="AA703">
            <v>7502.17463543128</v>
          </cell>
          <cell r="AB703">
            <v>5592.23047992125</v>
          </cell>
          <cell r="AC703">
            <v>4996.54296353845</v>
          </cell>
          <cell r="AD703">
            <v>6354.77302173244</v>
          </cell>
          <cell r="AE703">
            <v>6421.1427331575</v>
          </cell>
          <cell r="AF703">
            <v>6971.6045625757</v>
          </cell>
          <cell r="AG703">
            <v>6325.96448725864</v>
          </cell>
          <cell r="AH703">
            <v>6140.49690317428</v>
          </cell>
          <cell r="AI703">
            <v>7398.93613520814</v>
          </cell>
          <cell r="AJ703">
            <v>6952.93940665118</v>
          </cell>
          <cell r="AK703">
            <v>5726.19205304047</v>
          </cell>
          <cell r="AL703">
            <v>7635.8234410068</v>
          </cell>
          <cell r="AM703">
            <v>7709.86392412478</v>
          </cell>
          <cell r="AN703">
            <v>7330.05229744218</v>
          </cell>
        </row>
        <row r="703"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3">
          <cell r="BX703">
            <v>3.88055599571735</v>
          </cell>
          <cell r="BY703">
            <v>4.08754961769797</v>
          </cell>
          <cell r="BZ703">
            <v>3.11921949344557</v>
          </cell>
          <cell r="CA703">
            <v>2.8395057554627</v>
          </cell>
          <cell r="CB703">
            <v>3.5615480808855</v>
          </cell>
          <cell r="CC703">
            <v>3.51005790503435</v>
          </cell>
          <cell r="CD703">
            <v>3.84078315442379</v>
          </cell>
          <cell r="CE703">
            <v>3.56227680274144</v>
          </cell>
          <cell r="CF703">
            <v>3.53524773681332</v>
          </cell>
          <cell r="CG703">
            <v>4.15091998918067</v>
          </cell>
          <cell r="CH703">
            <v>3.81398764952946</v>
          </cell>
          <cell r="CI703">
            <v>3.31455029656726</v>
          </cell>
          <cell r="CJ703">
            <v>4.20826534187878</v>
          </cell>
          <cell r="CK703">
            <v>4.27056950624745</v>
          </cell>
          <cell r="CL703">
            <v>4.27609961275099</v>
          </cell>
          <cell r="CM703">
            <v>4.70363801946415</v>
          </cell>
          <cell r="CN703">
            <v>5.02841678588508</v>
          </cell>
          <cell r="CO703">
            <v>4.91186318540231</v>
          </cell>
          <cell r="CP703">
            <v>4.8209653309839</v>
          </cell>
          <cell r="CQ703">
            <v>4.88841836483465</v>
          </cell>
          <cell r="CR703">
            <v>5.01193209560235</v>
          </cell>
          <cell r="CS703">
            <v>4.97301870604451</v>
          </cell>
          <cell r="CT703">
            <v>4.86526188554338</v>
          </cell>
          <cell r="CU703">
            <v>4.75872709332201</v>
          </cell>
          <cell r="CV703">
            <v>4.88350966954703</v>
          </cell>
          <cell r="CW703">
            <v>4.9945492250528</v>
          </cell>
          <cell r="CX703">
            <v>4.73312998805236</v>
          </cell>
          <cell r="CY703">
            <v>4.97118468594394</v>
          </cell>
          <cell r="CZ703">
            <v>4.94615878039568</v>
          </cell>
          <cell r="DA703">
            <v>4.69641422795706</v>
          </cell>
        </row>
        <row r="704">
          <cell r="A704">
            <v>10193.1921662043</v>
          </cell>
          <cell r="B704">
            <v>6612.4556429579</v>
          </cell>
          <cell r="C704">
            <v>7572.41657821519</v>
          </cell>
          <cell r="D704">
            <v>7696.78008854364</v>
          </cell>
          <cell r="E704">
            <v>7405.32855736606</v>
          </cell>
          <cell r="F704">
            <v>6983.71161030043</v>
          </cell>
          <cell r="G704">
            <v>6713.00054406485</v>
          </cell>
          <cell r="H704">
            <v>7752.14965415333</v>
          </cell>
          <cell r="I704">
            <v>7886.49221929996</v>
          </cell>
          <cell r="J704">
            <v>7587.1058310276</v>
          </cell>
          <cell r="K704">
            <v>9042.48885569708</v>
          </cell>
          <cell r="L704">
            <v>9218.46329359223</v>
          </cell>
          <cell r="M704">
            <v>8298.01003459456</v>
          </cell>
          <cell r="N704">
            <v>7864.32658912097</v>
          </cell>
          <cell r="O704">
            <v>7898.34940627915</v>
          </cell>
        </row>
        <row r="704">
          <cell r="Z704">
            <v>8387.54098247664</v>
          </cell>
          <cell r="AA704">
            <v>5441.10635763393</v>
          </cell>
          <cell r="AB704">
            <v>6231.01707007421</v>
          </cell>
          <cell r="AC704">
            <v>6333.35047285877</v>
          </cell>
          <cell r="AD704">
            <v>6093.52749863264</v>
          </cell>
          <cell r="AE704">
            <v>5746.59698219006</v>
          </cell>
          <cell r="AF704">
            <v>5523.84044768765</v>
          </cell>
          <cell r="AG704">
            <v>6378.9117154176</v>
          </cell>
          <cell r="AH704">
            <v>6489.45645473826</v>
          </cell>
          <cell r="AI704">
            <v>6243.10422667414</v>
          </cell>
          <cell r="AJ704">
            <v>7440.67654411645</v>
          </cell>
          <cell r="AK704">
            <v>7585.47836729875</v>
          </cell>
          <cell r="AL704">
            <v>6828.07682846638</v>
          </cell>
          <cell r="AM704">
            <v>6471.21730761954</v>
          </cell>
          <cell r="AN704">
            <v>6499.21322573827</v>
          </cell>
        </row>
        <row r="704"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4">
          <cell r="BX704">
            <v>4.5471581965198</v>
          </cell>
          <cell r="BY704">
            <v>3.02507117965845</v>
          </cell>
          <cell r="BZ704">
            <v>3.5180986654936</v>
          </cell>
          <cell r="CA704">
            <v>3.45873396118162</v>
          </cell>
          <cell r="CB704">
            <v>3.42531115731469</v>
          </cell>
          <cell r="CC704">
            <v>3.19238305223244</v>
          </cell>
          <cell r="CD704">
            <v>3.08756917371161</v>
          </cell>
          <cell r="CE704">
            <v>3.67726249445711</v>
          </cell>
          <cell r="CF704">
            <v>3.68803399789594</v>
          </cell>
          <cell r="CG704">
            <v>3.51492381032351</v>
          </cell>
          <cell r="CH704">
            <v>4.26574910316076</v>
          </cell>
          <cell r="CI704">
            <v>4.2272481408669</v>
          </cell>
          <cell r="CJ704">
            <v>3.83006960480322</v>
          </cell>
          <cell r="CK704">
            <v>3.70076427615979</v>
          </cell>
          <cell r="CL704">
            <v>3.63096262687767</v>
          </cell>
          <cell r="CM704">
            <v>5.05361004443171</v>
          </cell>
          <cell r="CN704">
            <v>4.92786444368211</v>
          </cell>
          <cell r="CO704">
            <v>4.85241639510523</v>
          </cell>
          <cell r="CP704">
            <v>5.01676200767752</v>
          </cell>
          <cell r="CQ704">
            <v>4.87389177798162</v>
          </cell>
          <cell r="CR704">
            <v>4.93177073786894</v>
          </cell>
          <cell r="CS704">
            <v>4.9015288708583</v>
          </cell>
          <cell r="CT704">
            <v>4.7525762655078</v>
          </cell>
          <cell r="CU704">
            <v>4.82081585008458</v>
          </cell>
          <cell r="CV704">
            <v>4.86622073893508</v>
          </cell>
          <cell r="CW704">
            <v>4.77885939758045</v>
          </cell>
          <cell r="CX704">
            <v>4.91623198369552</v>
          </cell>
          <cell r="CY704">
            <v>4.88426105378276</v>
          </cell>
          <cell r="CZ704">
            <v>4.79073001240336</v>
          </cell>
          <cell r="DA704">
            <v>4.90395122779642</v>
          </cell>
        </row>
        <row r="705">
          <cell r="A705">
            <v>9017.15335315576</v>
          </cell>
          <cell r="B705">
            <v>7017.48526459681</v>
          </cell>
          <cell r="C705">
            <v>7386.97910025717</v>
          </cell>
          <cell r="D705">
            <v>7473.01436878934</v>
          </cell>
          <cell r="E705">
            <v>7771.19130547599</v>
          </cell>
          <cell r="F705">
            <v>7041.36550882873</v>
          </cell>
          <cell r="G705">
            <v>7456.68804708998</v>
          </cell>
          <cell r="H705">
            <v>7025.16303871809</v>
          </cell>
          <cell r="I705">
            <v>7565.69458000578</v>
          </cell>
          <cell r="J705">
            <v>10548.9545184934</v>
          </cell>
          <cell r="K705">
            <v>9381.16005513876</v>
          </cell>
          <cell r="L705">
            <v>8924.50939384653</v>
          </cell>
          <cell r="M705">
            <v>8379.65620722579</v>
          </cell>
          <cell r="N705">
            <v>9394.92208586794</v>
          </cell>
          <cell r="O705">
            <v>8973.81119567733</v>
          </cell>
        </row>
        <row r="705">
          <cell r="Z705">
            <v>7419.82904488246</v>
          </cell>
          <cell r="AA705">
            <v>5774.38787486823</v>
          </cell>
          <cell r="AB705">
            <v>6078.42851678304</v>
          </cell>
          <cell r="AC705">
            <v>6149.22325203237</v>
          </cell>
          <cell r="AD705">
            <v>6394.58027422024</v>
          </cell>
          <cell r="AE705">
            <v>5794.03790440764</v>
          </cell>
          <cell r="AF705">
            <v>6135.78902160547</v>
          </cell>
          <cell r="AG705">
            <v>5780.70558614517</v>
          </cell>
          <cell r="AH705">
            <v>6225.48582583332</v>
          </cell>
          <cell r="AI705">
            <v>8680.28257521743</v>
          </cell>
          <cell r="AJ705">
            <v>7719.35455965704</v>
          </cell>
          <cell r="AK705">
            <v>7343.59630122229</v>
          </cell>
          <cell r="AL705">
            <v>6895.25996480294</v>
          </cell>
          <cell r="AM705">
            <v>7730.67874494276</v>
          </cell>
          <cell r="AN705">
            <v>7384.16464101449</v>
          </cell>
        </row>
        <row r="705"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5">
          <cell r="BX705">
            <v>4.16718816208681</v>
          </cell>
          <cell r="BY705">
            <v>3.10141724431106</v>
          </cell>
          <cell r="BZ705">
            <v>3.46042735979906</v>
          </cell>
          <cell r="CA705">
            <v>3.36827688150557</v>
          </cell>
          <cell r="CB705">
            <v>3.58304485105376</v>
          </cell>
          <cell r="CC705">
            <v>3.20294411720984</v>
          </cell>
          <cell r="CD705">
            <v>3.3376817862407</v>
          </cell>
          <cell r="CE705">
            <v>3.20204187696745</v>
          </cell>
          <cell r="CF705">
            <v>3.52098911355533</v>
          </cell>
          <cell r="CG705">
            <v>4.89726607289822</v>
          </cell>
          <cell r="CH705">
            <v>4.31760786116615</v>
          </cell>
          <cell r="CI705">
            <v>4.07377304384313</v>
          </cell>
          <cell r="CJ705">
            <v>3.85646272022983</v>
          </cell>
          <cell r="CK705">
            <v>4.21385644951479</v>
          </cell>
          <cell r="CL705">
            <v>4.08649264485062</v>
          </cell>
          <cell r="CM705">
            <v>4.87818115295346</v>
          </cell>
          <cell r="CN705">
            <v>5.10097142913704</v>
          </cell>
          <cell r="CO705">
            <v>4.81247750106543</v>
          </cell>
          <cell r="CP705">
            <v>5.00172271596006</v>
          </cell>
          <cell r="CQ705">
            <v>4.88952796848466</v>
          </cell>
          <cell r="CR705">
            <v>4.95608910724929</v>
          </cell>
          <cell r="CS705">
            <v>5.03654391212793</v>
          </cell>
          <cell r="CT705">
            <v>4.94607820872159</v>
          </cell>
          <cell r="CU705">
            <v>4.84412902174691</v>
          </cell>
          <cell r="CV705">
            <v>4.85609638979898</v>
          </cell>
          <cell r="CW705">
            <v>4.89829490816425</v>
          </cell>
          <cell r="CX705">
            <v>4.93877339376191</v>
          </cell>
          <cell r="CY705">
            <v>4.89856237742008</v>
          </cell>
          <cell r="CZ705">
            <v>5.02626086595931</v>
          </cell>
          <cell r="DA705">
            <v>4.95059940535228</v>
          </cell>
        </row>
        <row r="706">
          <cell r="A706">
            <v>8410.38646988972</v>
          </cell>
          <cell r="B706">
            <v>8333.18735403647</v>
          </cell>
          <cell r="C706">
            <v>8217.86108716507</v>
          </cell>
          <cell r="D706">
            <v>8726.74791279768</v>
          </cell>
          <cell r="E706">
            <v>6810.02436159949</v>
          </cell>
          <cell r="F706">
            <v>7188.59111215484</v>
          </cell>
          <cell r="G706">
            <v>9008.77720476664</v>
          </cell>
          <cell r="H706">
            <v>7731.65169558672</v>
          </cell>
          <cell r="I706">
            <v>8458.42524426998</v>
          </cell>
          <cell r="J706">
            <v>8357.87628382915</v>
          </cell>
          <cell r="K706">
            <v>8973.48550588958</v>
          </cell>
          <cell r="L706">
            <v>8151.61659705395</v>
          </cell>
          <cell r="M706">
            <v>8855.45897291913</v>
          </cell>
          <cell r="N706">
            <v>8571.61058635466</v>
          </cell>
          <cell r="O706">
            <v>7690.11565335926</v>
          </cell>
        </row>
        <row r="706">
          <cell r="Z706">
            <v>6920.54658093783</v>
          </cell>
          <cell r="AA706">
            <v>6857.02273703572</v>
          </cell>
          <cell r="AB706">
            <v>6762.12569458155</v>
          </cell>
          <cell r="AC706">
            <v>7180.86685395923</v>
          </cell>
          <cell r="AD706">
            <v>5603.67718897329</v>
          </cell>
          <cell r="AE706">
            <v>5915.18354371598</v>
          </cell>
          <cell r="AF706">
            <v>7412.93667135083</v>
          </cell>
          <cell r="AG706">
            <v>6362.04482379707</v>
          </cell>
          <cell r="AH706">
            <v>6960.07562957073</v>
          </cell>
          <cell r="AI706">
            <v>6877.33819926513</v>
          </cell>
          <cell r="AJ706">
            <v>7383.89664484628</v>
          </cell>
          <cell r="AK706">
            <v>6707.61594271868</v>
          </cell>
          <cell r="AL706">
            <v>7286.77766914489</v>
          </cell>
          <cell r="AM706">
            <v>7053.21099677184</v>
          </cell>
          <cell r="AN706">
            <v>6327.86659476419</v>
          </cell>
        </row>
        <row r="706"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6">
          <cell r="BX706">
            <v>3.83179676842447</v>
          </cell>
          <cell r="BY706">
            <v>3.88724302559091</v>
          </cell>
          <cell r="BZ706">
            <v>3.83685312437883</v>
          </cell>
          <cell r="CA706">
            <v>3.97426784366571</v>
          </cell>
          <cell r="CB706">
            <v>3.13009423139461</v>
          </cell>
          <cell r="CC706">
            <v>3.28592879989047</v>
          </cell>
          <cell r="CD706">
            <v>4.2572686654892</v>
          </cell>
          <cell r="CE706">
            <v>3.51257694359609</v>
          </cell>
          <cell r="CF706">
            <v>3.90725015710059</v>
          </cell>
          <cell r="CG706">
            <v>3.88616937333558</v>
          </cell>
          <cell r="CH706">
            <v>4.18937971579048</v>
          </cell>
          <cell r="CI706">
            <v>3.76447157155779</v>
          </cell>
          <cell r="CJ706">
            <v>4.11695121006241</v>
          </cell>
          <cell r="CK706">
            <v>3.90725247751748</v>
          </cell>
          <cell r="CL706">
            <v>3.44279144787921</v>
          </cell>
          <cell r="CM706">
            <v>4.94817516102413</v>
          </cell>
          <cell r="CN706">
            <v>4.83282458529997</v>
          </cell>
          <cell r="CO706">
            <v>4.82853295797613</v>
          </cell>
          <cell r="CP706">
            <v>4.95024708775547</v>
          </cell>
          <cell r="CQ706">
            <v>4.90481727028459</v>
          </cell>
          <cell r="CR706">
            <v>4.93193349536083</v>
          </cell>
          <cell r="CS706">
            <v>4.77052709935415</v>
          </cell>
          <cell r="CT706">
            <v>4.96224284083018</v>
          </cell>
          <cell r="CU706">
            <v>4.88033772814239</v>
          </cell>
          <cell r="CV706">
            <v>4.84848205356721</v>
          </cell>
          <cell r="CW706">
            <v>4.82884226159947</v>
          </cell>
          <cell r="CX706">
            <v>4.88170241977588</v>
          </cell>
          <cell r="CY706">
            <v>4.84916468944764</v>
          </cell>
          <cell r="CZ706">
            <v>4.94564040992253</v>
          </cell>
          <cell r="DA706">
            <v>5.03562910214984</v>
          </cell>
        </row>
        <row r="707">
          <cell r="A707">
            <v>9574.01303008343</v>
          </cell>
          <cell r="B707">
            <v>7046.88365976899</v>
          </cell>
          <cell r="C707">
            <v>6650.5344077193</v>
          </cell>
          <cell r="D707">
            <v>7833.38974909172</v>
          </cell>
          <cell r="E707">
            <v>7255.94499506302</v>
          </cell>
          <cell r="F707">
            <v>7604.74078052617</v>
          </cell>
          <cell r="G707">
            <v>6992.37479528268</v>
          </cell>
          <cell r="H707">
            <v>7546.55227027199</v>
          </cell>
          <cell r="I707">
            <v>7571.17822352843</v>
          </cell>
          <cell r="J707">
            <v>8148.24725215718</v>
          </cell>
          <cell r="K707">
            <v>7255.6909953229</v>
          </cell>
          <cell r="L707">
            <v>7971.12790893371</v>
          </cell>
          <cell r="M707">
            <v>7774.41460376447</v>
          </cell>
          <cell r="N707">
            <v>8044.24600878077</v>
          </cell>
          <cell r="O707">
            <v>10333.6310373862</v>
          </cell>
        </row>
        <row r="707">
          <cell r="Z707">
            <v>7878.04500761151</v>
          </cell>
          <cell r="AA707">
            <v>5798.5785543242</v>
          </cell>
          <cell r="AB707">
            <v>5472.43974120903</v>
          </cell>
          <cell r="AC707">
            <v>6445.76070782404</v>
          </cell>
          <cell r="AD707">
            <v>5970.60616736614</v>
          </cell>
          <cell r="AE707">
            <v>6257.61527083296</v>
          </cell>
          <cell r="AF707">
            <v>5753.72554583261</v>
          </cell>
          <cell r="AG707">
            <v>6209.7344395381</v>
          </cell>
          <cell r="AH707">
            <v>6229.99808107482</v>
          </cell>
          <cell r="AI707">
            <v>6704.84345320362</v>
          </cell>
          <cell r="AJ707">
            <v>5970.3971618657</v>
          </cell>
          <cell r="AK707">
            <v>6559.09953649403</v>
          </cell>
          <cell r="AL707">
            <v>6397.23258824048</v>
          </cell>
          <cell r="AM707">
            <v>6619.26528722532</v>
          </cell>
          <cell r="AN707">
            <v>8503.10211076353</v>
          </cell>
        </row>
        <row r="707"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7">
          <cell r="BX707">
            <v>4.41423720303985</v>
          </cell>
          <cell r="BY707">
            <v>3.33526400386314</v>
          </cell>
          <cell r="BZ707">
            <v>3.1454104183815</v>
          </cell>
          <cell r="CA707">
            <v>3.65480724395027</v>
          </cell>
          <cell r="CB707">
            <v>3.36112352809817</v>
          </cell>
          <cell r="CC707">
            <v>3.63410583381426</v>
          </cell>
          <cell r="CD707">
            <v>3.32275194109171</v>
          </cell>
          <cell r="CE707">
            <v>3.55646230535753</v>
          </cell>
          <cell r="CF707">
            <v>3.42868846761288</v>
          </cell>
          <cell r="CG707">
            <v>3.83506513465003</v>
          </cell>
          <cell r="CH707">
            <v>3.29129043679242</v>
          </cell>
          <cell r="CI707">
            <v>3.65035370943403</v>
          </cell>
          <cell r="CJ707">
            <v>3.4809139565938</v>
          </cell>
          <cell r="CK707">
            <v>3.59860701479882</v>
          </cell>
          <cell r="CL707">
            <v>4.71035210596279</v>
          </cell>
          <cell r="CM707">
            <v>4.88956165234999</v>
          </cell>
          <cell r="CN707">
            <v>4.7631961274396</v>
          </cell>
          <cell r="CO707">
            <v>4.76662298335881</v>
          </cell>
          <cell r="CP707">
            <v>4.83188775737263</v>
          </cell>
          <cell r="CQ707">
            <v>4.86677296425561</v>
          </cell>
          <cell r="CR707">
            <v>4.71757076181394</v>
          </cell>
          <cell r="CS707">
            <v>4.74414940142623</v>
          </cell>
          <cell r="CT707">
            <v>4.78367816287521</v>
          </cell>
          <cell r="CU707">
            <v>4.97813903321437</v>
          </cell>
          <cell r="CV707">
            <v>4.78986235524326</v>
          </cell>
          <cell r="CW707">
            <v>4.96985994168398</v>
          </cell>
          <cell r="CX707">
            <v>4.92284779690792</v>
          </cell>
          <cell r="CY707">
            <v>5.03507551288825</v>
          </cell>
          <cell r="CZ707">
            <v>5.03944257182865</v>
          </cell>
          <cell r="DA707">
            <v>4.94573858650291</v>
          </cell>
        </row>
        <row r="708">
          <cell r="A708">
            <v>8755.44654924781</v>
          </cell>
          <cell r="B708">
            <v>8931.38342183849</v>
          </cell>
          <cell r="C708">
            <v>8693.02972884929</v>
          </cell>
          <cell r="D708">
            <v>7426.32599930903</v>
          </cell>
          <cell r="E708">
            <v>6900.20458056906</v>
          </cell>
          <cell r="F708">
            <v>7336.99863383463</v>
          </cell>
          <cell r="G708">
            <v>7200.10252362637</v>
          </cell>
          <cell r="H708">
            <v>6936.16651039959</v>
          </cell>
          <cell r="I708">
            <v>7403.22302490865</v>
          </cell>
          <cell r="J708">
            <v>9284.20446151117</v>
          </cell>
          <cell r="K708">
            <v>7704.46749568953</v>
          </cell>
          <cell r="L708">
            <v>7311.32238770502</v>
          </cell>
          <cell r="M708">
            <v>9122.06549736205</v>
          </cell>
          <cell r="N708">
            <v>8960.00300183375</v>
          </cell>
          <cell r="O708">
            <v>9857.36837755331</v>
          </cell>
        </row>
        <row r="708">
          <cell r="Z708">
            <v>7204.48173195248</v>
          </cell>
          <cell r="AA708">
            <v>7349.25264425567</v>
          </cell>
          <cell r="AB708">
            <v>7153.12160545313</v>
          </cell>
          <cell r="AC708">
            <v>6110.80539371714</v>
          </cell>
          <cell r="AD708">
            <v>5677.88262629682</v>
          </cell>
          <cell r="AE708">
            <v>6037.30173298392</v>
          </cell>
          <cell r="AF708">
            <v>5924.6557908697</v>
          </cell>
          <cell r="AG708">
            <v>5707.47415712881</v>
          </cell>
          <cell r="AH708">
            <v>6091.79494621054</v>
          </cell>
          <cell r="AI708">
            <v>7639.57395690062</v>
          </cell>
          <cell r="AJ708">
            <v>6339.67611073881</v>
          </cell>
          <cell r="AK708">
            <v>6016.17385045442</v>
          </cell>
          <cell r="AL708">
            <v>7506.15675211506</v>
          </cell>
          <cell r="AM708">
            <v>7372.80247008035</v>
          </cell>
          <cell r="AN708">
            <v>8111.20597924387</v>
          </cell>
        </row>
        <row r="708"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8">
          <cell r="BX708">
            <v>3.96846315460895</v>
          </cell>
          <cell r="BY708">
            <v>4.10573522324344</v>
          </cell>
          <cell r="BZ708">
            <v>4.00434279235832</v>
          </cell>
          <cell r="CA708">
            <v>3.37777742371431</v>
          </cell>
          <cell r="CB708">
            <v>3.18814716393809</v>
          </cell>
          <cell r="CC708">
            <v>3.32427681374525</v>
          </cell>
          <cell r="CD708">
            <v>3.31199551245582</v>
          </cell>
          <cell r="CE708">
            <v>3.15577374455315</v>
          </cell>
          <cell r="CF708">
            <v>3.28360631283283</v>
          </cell>
          <cell r="CG708">
            <v>4.18611746247565</v>
          </cell>
          <cell r="CH708">
            <v>3.51972892774452</v>
          </cell>
          <cell r="CI708">
            <v>3.38479587104554</v>
          </cell>
          <cell r="CJ708">
            <v>4.15750340197032</v>
          </cell>
          <cell r="CK708">
            <v>4.19552696606944</v>
          </cell>
          <cell r="CL708">
            <v>4.46085459192282</v>
          </cell>
          <cell r="CM708">
            <v>4.97379094776636</v>
          </cell>
          <cell r="CN708">
            <v>4.90410064375248</v>
          </cell>
          <cell r="CO708">
            <v>4.89408486131522</v>
          </cell>
          <cell r="CP708">
            <v>4.95649371920915</v>
          </cell>
          <cell r="CQ708">
            <v>4.87927376368571</v>
          </cell>
          <cell r="CR708">
            <v>4.97568452323664</v>
          </cell>
          <cell r="CS708">
            <v>4.90095279796432</v>
          </cell>
          <cell r="CT708">
            <v>4.95501793370715</v>
          </cell>
          <cell r="CU708">
            <v>5.08278020494529</v>
          </cell>
          <cell r="CV708">
            <v>4.99994082716657</v>
          </cell>
          <cell r="CW708">
            <v>4.93474810203352</v>
          </cell>
          <cell r="CX708">
            <v>4.86961953139743</v>
          </cell>
          <cell r="CY708">
            <v>4.94643323917601</v>
          </cell>
          <cell r="CZ708">
            <v>4.81452246297006</v>
          </cell>
          <cell r="DA708">
            <v>4.98166476332865</v>
          </cell>
        </row>
        <row r="709">
          <cell r="A709">
            <v>8470.52954807505</v>
          </cell>
          <cell r="B709">
            <v>7741.49417975081</v>
          </cell>
          <cell r="C709">
            <v>7707.27837727269</v>
          </cell>
          <cell r="D709">
            <v>7130.89235288637</v>
          </cell>
          <cell r="E709">
            <v>7304.40192013208</v>
          </cell>
          <cell r="F709">
            <v>6802.14042061945</v>
          </cell>
          <cell r="G709">
            <v>6964.39026195716</v>
          </cell>
          <cell r="H709">
            <v>7859.14008215763</v>
          </cell>
          <cell r="I709">
            <v>8289.90071403346</v>
          </cell>
          <cell r="J709">
            <v>9523.47267362111</v>
          </cell>
          <cell r="K709">
            <v>8906.25841947943</v>
          </cell>
          <cell r="L709">
            <v>8589.96438377655</v>
          </cell>
          <cell r="M709">
            <v>7658.70227851603</v>
          </cell>
          <cell r="N709">
            <v>9513.63728286994</v>
          </cell>
          <cell r="O709">
            <v>8405.00660616135</v>
          </cell>
        </row>
        <row r="709">
          <cell r="Z709">
            <v>6970.03574241604</v>
          </cell>
          <cell r="AA709">
            <v>6370.14378219495</v>
          </cell>
          <cell r="AB709">
            <v>6341.98906472724</v>
          </cell>
          <cell r="AC709">
            <v>5867.70570751793</v>
          </cell>
          <cell r="AD709">
            <v>6010.47929428011</v>
          </cell>
          <cell r="AE709">
            <v>5597.18983182401</v>
          </cell>
          <cell r="AF709">
            <v>5730.69827269618</v>
          </cell>
          <cell r="AG709">
            <v>6466.94955331828</v>
          </cell>
          <cell r="AH709">
            <v>6821.40401611896</v>
          </cell>
          <cell r="AI709">
            <v>7836.45751429395</v>
          </cell>
          <cell r="AJ709">
            <v>7328.57835660022</v>
          </cell>
          <cell r="AK709">
            <v>7068.31355007899</v>
          </cell>
          <cell r="AL709">
            <v>6302.01787489319</v>
          </cell>
          <cell r="AM709">
            <v>7828.36439276155</v>
          </cell>
          <cell r="AN709">
            <v>6916.11972164134</v>
          </cell>
        </row>
        <row r="709"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09">
          <cell r="BX709">
            <v>3.94029544247366</v>
          </cell>
          <cell r="BY709">
            <v>3.6137518974539</v>
          </cell>
          <cell r="BZ709">
            <v>3.59717639528145</v>
          </cell>
          <cell r="CA709">
            <v>3.33125313006076</v>
          </cell>
          <cell r="CB709">
            <v>3.37311296554588</v>
          </cell>
          <cell r="CC709">
            <v>3.20622882669905</v>
          </cell>
          <cell r="CD709">
            <v>3.24467545305349</v>
          </cell>
          <cell r="CE709">
            <v>3.55238876356693</v>
          </cell>
          <cell r="CF709">
            <v>3.7386748123468</v>
          </cell>
          <cell r="CG709">
            <v>4.37031068323618</v>
          </cell>
          <cell r="CH709">
            <v>4.17307273016468</v>
          </cell>
          <cell r="CI709">
            <v>3.8729845590891</v>
          </cell>
          <cell r="CJ709">
            <v>3.52270018603998</v>
          </cell>
          <cell r="CK709">
            <v>4.36419102484818</v>
          </cell>
          <cell r="CL709">
            <v>3.96380296052046</v>
          </cell>
          <cell r="CM709">
            <v>4.84633414275104</v>
          </cell>
          <cell r="CN709">
            <v>4.82945404487746</v>
          </cell>
          <cell r="CO709">
            <v>4.83026423972254</v>
          </cell>
          <cell r="CP709">
            <v>4.82578339752318</v>
          </cell>
          <cell r="CQ709">
            <v>4.88186038471635</v>
          </cell>
          <cell r="CR709">
            <v>4.78280481256833</v>
          </cell>
          <cell r="CS709">
            <v>4.83886399118618</v>
          </cell>
          <cell r="CT709">
            <v>4.98753689089507</v>
          </cell>
          <cell r="CU709">
            <v>4.9987707046985</v>
          </cell>
          <cell r="CV709">
            <v>4.91263623358827</v>
          </cell>
          <cell r="CW709">
            <v>4.81139394534481</v>
          </cell>
          <cell r="CX709">
            <v>5.00008257391833</v>
          </cell>
          <cell r="CY709">
            <v>4.90129772195484</v>
          </cell>
          <cell r="CZ709">
            <v>4.91444429372678</v>
          </cell>
          <cell r="DA709">
            <v>4.78032672125769</v>
          </cell>
        </row>
        <row r="710">
          <cell r="A710">
            <v>10022.7487333262</v>
          </cell>
          <cell r="B710">
            <v>7308.09714613246</v>
          </cell>
          <cell r="C710">
            <v>6930.68688378958</v>
          </cell>
          <cell r="D710">
            <v>6600.16644962104</v>
          </cell>
          <cell r="E710">
            <v>7464.21425953942</v>
          </cell>
          <cell r="F710">
            <v>7769.47193956952</v>
          </cell>
          <cell r="G710">
            <v>7384.57247795082</v>
          </cell>
          <cell r="H710">
            <v>7207.81165921881</v>
          </cell>
          <cell r="I710">
            <v>7053.67031097468</v>
          </cell>
          <cell r="J710">
            <v>7803.35642567637</v>
          </cell>
          <cell r="K710">
            <v>7588.77157684434</v>
          </cell>
          <cell r="L710">
            <v>8617.32235180318</v>
          </cell>
          <cell r="M710">
            <v>8316.09784729095</v>
          </cell>
          <cell r="N710">
            <v>8537.13928907332</v>
          </cell>
          <cell r="O710">
            <v>7901.57407707198</v>
          </cell>
        </row>
        <row r="710">
          <cell r="Z710">
            <v>8247.29038627986</v>
          </cell>
          <cell r="AA710">
            <v>6013.519937389</v>
          </cell>
          <cell r="AB710">
            <v>5702.96520723257</v>
          </cell>
          <cell r="AC710">
            <v>5430.99410711674</v>
          </cell>
          <cell r="AD710">
            <v>6141.98201927815</v>
          </cell>
          <cell r="AE710">
            <v>6393.16548170292</v>
          </cell>
          <cell r="AF710">
            <v>6076.4482104281</v>
          </cell>
          <cell r="AG710">
            <v>5930.99930815719</v>
          </cell>
          <cell r="AH710">
            <v>5804.16299874488</v>
          </cell>
          <cell r="AI710">
            <v>6421.04757312798</v>
          </cell>
          <cell r="AJ710">
            <v>6244.47489751763</v>
          </cell>
          <cell r="AK710">
            <v>7090.82524948376</v>
          </cell>
          <cell r="AL710">
            <v>6842.96051434227</v>
          </cell>
          <cell r="AM710">
            <v>7024.84604358034</v>
          </cell>
          <cell r="AN710">
            <v>6501.86666913352</v>
          </cell>
        </row>
        <row r="710"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0">
          <cell r="BX710">
            <v>4.64039767074491</v>
          </cell>
          <cell r="BY710">
            <v>3.33079630343893</v>
          </cell>
          <cell r="BZ710">
            <v>3.08575559076761</v>
          </cell>
          <cell r="CA710">
            <v>3.05698249557024</v>
          </cell>
          <cell r="CB710">
            <v>3.54934528025711</v>
          </cell>
          <cell r="CC710">
            <v>3.49388178191538</v>
          </cell>
          <cell r="CD710">
            <v>3.39573496589537</v>
          </cell>
          <cell r="CE710">
            <v>3.33603728594614</v>
          </cell>
          <cell r="CF710">
            <v>3.19089716217192</v>
          </cell>
          <cell r="CG710">
            <v>3.63324722384188</v>
          </cell>
          <cell r="CH710">
            <v>3.47219977376663</v>
          </cell>
          <cell r="CI710">
            <v>4.07828632977699</v>
          </cell>
          <cell r="CJ710">
            <v>3.858904980579</v>
          </cell>
          <cell r="CK710">
            <v>3.98166820503972</v>
          </cell>
          <cell r="CL710">
            <v>3.59102049048253</v>
          </cell>
          <cell r="CM710">
            <v>4.86926288004256</v>
          </cell>
          <cell r="CN710">
            <v>4.94638386374055</v>
          </cell>
          <cell r="CO710">
            <v>5.06344775274613</v>
          </cell>
          <cell r="CP710">
            <v>4.8673605202091</v>
          </cell>
          <cell r="CQ710">
            <v>4.74097239612693</v>
          </cell>
          <cell r="CR710">
            <v>5.01319820216615</v>
          </cell>
          <cell r="CS710">
            <v>4.90256262147708</v>
          </cell>
          <cell r="CT710">
            <v>4.87084279348063</v>
          </cell>
          <cell r="CU710">
            <v>4.98349386606171</v>
          </cell>
          <cell r="CV710">
            <v>4.84192516375273</v>
          </cell>
          <cell r="CW710">
            <v>4.92717917137557</v>
          </cell>
          <cell r="CX710">
            <v>4.76350038247526</v>
          </cell>
          <cell r="CY710">
            <v>4.85833082699597</v>
          </cell>
          <cell r="CZ710">
            <v>4.83369094383486</v>
          </cell>
          <cell r="DA710">
            <v>4.96052121877428</v>
          </cell>
        </row>
        <row r="711">
          <cell r="A711">
            <v>8128.09593066488</v>
          </cell>
          <cell r="B711">
            <v>8131.60044405328</v>
          </cell>
          <cell r="C711">
            <v>7822.61273482658</v>
          </cell>
          <cell r="D711">
            <v>7829.00817558227</v>
          </cell>
          <cell r="E711">
            <v>8606.31674547581</v>
          </cell>
          <cell r="F711">
            <v>7176.05292503136</v>
          </cell>
          <cell r="G711">
            <v>7806.82443867561</v>
          </cell>
          <cell r="H711">
            <v>7058.97623308877</v>
          </cell>
          <cell r="I711">
            <v>7147.82661881159</v>
          </cell>
          <cell r="J711">
            <v>6950.19071861479</v>
          </cell>
          <cell r="K711">
            <v>7394.40449990363</v>
          </cell>
          <cell r="L711">
            <v>8484.81295228752</v>
          </cell>
          <cell r="M711">
            <v>8641.48999971465</v>
          </cell>
          <cell r="N711">
            <v>9563.21073376141</v>
          </cell>
          <cell r="O711">
            <v>9944.76134626841</v>
          </cell>
        </row>
        <row r="711">
          <cell r="Z711">
            <v>6688.26179437567</v>
          </cell>
          <cell r="AA711">
            <v>6691.14550824956</v>
          </cell>
          <cell r="AB711">
            <v>6436.8927646573</v>
          </cell>
          <cell r="AC711">
            <v>6442.15529876484</v>
          </cell>
          <cell r="AD711">
            <v>7081.76920770581</v>
          </cell>
          <cell r="AE711">
            <v>5904.86640688295</v>
          </cell>
          <cell r="AF711">
            <v>6423.90125239593</v>
          </cell>
          <cell r="AG711">
            <v>5808.5290146559</v>
          </cell>
          <cell r="AH711">
            <v>5881.64018919354</v>
          </cell>
          <cell r="AI711">
            <v>5719.0140770316</v>
          </cell>
          <cell r="AJ711">
            <v>6084.5385599207</v>
          </cell>
          <cell r="AK711">
            <v>6981.78894359659</v>
          </cell>
          <cell r="AL711">
            <v>7110.71177119377</v>
          </cell>
          <cell r="AM711">
            <v>7869.15626092367</v>
          </cell>
          <cell r="AN711">
            <v>8183.11790778658</v>
          </cell>
        </row>
        <row r="711"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1">
          <cell r="BX711">
            <v>3.75205021291109</v>
          </cell>
          <cell r="BY711">
            <v>3.69040416331372</v>
          </cell>
          <cell r="BZ711">
            <v>3.47701971807612</v>
          </cell>
          <cell r="CA711">
            <v>3.66263384618452</v>
          </cell>
          <cell r="CB711">
            <v>3.90004680713672</v>
          </cell>
          <cell r="CC711">
            <v>3.34027171916386</v>
          </cell>
          <cell r="CD711">
            <v>3.68373237947972</v>
          </cell>
          <cell r="CE711">
            <v>3.32477584712389</v>
          </cell>
          <cell r="CF711">
            <v>3.38883454597692</v>
          </cell>
          <cell r="CG711">
            <v>3.24051497630794</v>
          </cell>
          <cell r="CH711">
            <v>3.37488046141209</v>
          </cell>
          <cell r="CI711">
            <v>3.94401913411829</v>
          </cell>
          <cell r="CJ711">
            <v>4.0396303991751</v>
          </cell>
          <cell r="CK711">
            <v>4.41763653790441</v>
          </cell>
          <cell r="CL711">
            <v>4.50115848777438</v>
          </cell>
          <cell r="CM711">
            <v>4.88373126059012</v>
          </cell>
          <cell r="CN711">
            <v>4.96745198921325</v>
          </cell>
          <cell r="CO711">
            <v>5.07196509447884</v>
          </cell>
          <cell r="CP711">
            <v>4.81886568130404</v>
          </cell>
          <cell r="CQ711">
            <v>4.97483963086496</v>
          </cell>
          <cell r="CR711">
            <v>4.84323358798205</v>
          </cell>
          <cell r="CS711">
            <v>4.77768948598397</v>
          </cell>
          <cell r="CT711">
            <v>4.78642135713035</v>
          </cell>
          <cell r="CU711">
            <v>4.75505147610386</v>
          </cell>
          <cell r="CV711">
            <v>4.83519805723799</v>
          </cell>
          <cell r="CW711">
            <v>4.93942492124361</v>
          </cell>
          <cell r="CX711">
            <v>4.849922943095</v>
          </cell>
          <cell r="CY711">
            <v>4.82257043041308</v>
          </cell>
          <cell r="CZ711">
            <v>4.88028655973037</v>
          </cell>
          <cell r="DA711">
            <v>4.98082908613799</v>
          </cell>
        </row>
        <row r="712">
          <cell r="A712">
            <v>9389.60843927166</v>
          </cell>
          <cell r="B712">
            <v>7101.20677910704</v>
          </cell>
          <cell r="C712">
            <v>6961.13693650368</v>
          </cell>
          <cell r="D712">
            <v>8045.0280377444</v>
          </cell>
          <cell r="E712">
            <v>7552.59484284286</v>
          </cell>
          <cell r="F712">
            <v>8315.70681542339</v>
          </cell>
          <cell r="G712">
            <v>8112.06521119664</v>
          </cell>
          <cell r="H712">
            <v>8637.7744506714</v>
          </cell>
          <cell r="I712">
            <v>7686.9027387466</v>
          </cell>
          <cell r="J712">
            <v>7698.1840756145</v>
          </cell>
          <cell r="K712">
            <v>8741.2007713101</v>
          </cell>
          <cell r="L712">
            <v>9118.90419048418</v>
          </cell>
          <cell r="M712">
            <v>7452.10220409243</v>
          </cell>
          <cell r="N712">
            <v>10013.9404381984</v>
          </cell>
          <cell r="O712">
            <v>9934.94952374461</v>
          </cell>
        </row>
        <row r="712">
          <cell r="Z712">
            <v>7726.3063728864</v>
          </cell>
          <cell r="AA712">
            <v>5843.27872109379</v>
          </cell>
          <cell r="AB712">
            <v>5728.02125060874</v>
          </cell>
          <cell r="AC712">
            <v>6619.90878534396</v>
          </cell>
          <cell r="AD712">
            <v>6214.70661353926</v>
          </cell>
          <cell r="AE712">
            <v>6842.63875097696</v>
          </cell>
          <cell r="AF712">
            <v>6675.07080235609</v>
          </cell>
          <cell r="AG712">
            <v>7107.6544051239</v>
          </cell>
          <cell r="AH712">
            <v>6325.22282502578</v>
          </cell>
          <cell r="AI712">
            <v>6334.5057536485</v>
          </cell>
          <cell r="AJ712">
            <v>7192.75949182088</v>
          </cell>
          <cell r="AK712">
            <v>7503.55544816984</v>
          </cell>
          <cell r="AL712">
            <v>6132.01552793892</v>
          </cell>
          <cell r="AM712">
            <v>8240.04241771756</v>
          </cell>
          <cell r="AN712">
            <v>8175.04417953842</v>
          </cell>
        </row>
        <row r="712"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2">
          <cell r="BX712">
            <v>4.39858554841801</v>
          </cell>
          <cell r="BY712">
            <v>3.24349898730942</v>
          </cell>
          <cell r="BZ712">
            <v>3.26180516339876</v>
          </cell>
          <cell r="CA712">
            <v>3.6934052652958</v>
          </cell>
          <cell r="CB712">
            <v>3.49413568855761</v>
          </cell>
          <cell r="CC712">
            <v>3.84456065482514</v>
          </cell>
          <cell r="CD712">
            <v>3.79995295323687</v>
          </cell>
          <cell r="CE712">
            <v>3.85519528184474</v>
          </cell>
          <cell r="CF712">
            <v>3.57075917165927</v>
          </cell>
          <cell r="CG712">
            <v>3.57145997288185</v>
          </cell>
          <cell r="CH712">
            <v>4.20230779679116</v>
          </cell>
          <cell r="CI712">
            <v>4.10862336504104</v>
          </cell>
          <cell r="CJ712">
            <v>3.43132158144622</v>
          </cell>
          <cell r="CK712">
            <v>4.54681378272474</v>
          </cell>
          <cell r="CL712">
            <v>4.70174174812166</v>
          </cell>
          <cell r="CM712">
            <v>4.81244764536987</v>
          </cell>
          <cell r="CN712">
            <v>4.93571382638142</v>
          </cell>
          <cell r="CO712">
            <v>4.81120364940046</v>
          </cell>
          <cell r="CP712">
            <v>4.91057306075241</v>
          </cell>
          <cell r="CQ712">
            <v>4.87290562799524</v>
          </cell>
          <cell r="CR712">
            <v>4.87622830416271</v>
          </cell>
          <cell r="CS712">
            <v>4.81265569258076</v>
          </cell>
          <cell r="CT712">
            <v>5.05111267882252</v>
          </cell>
          <cell r="CU712">
            <v>4.85313536134046</v>
          </cell>
          <cell r="CV712">
            <v>4.85930415453171</v>
          </cell>
          <cell r="CW712">
            <v>4.68937339706478</v>
          </cell>
          <cell r="CX712">
            <v>5.00354603789878</v>
          </cell>
          <cell r="CY712">
            <v>4.89608512158677</v>
          </cell>
          <cell r="CZ712">
            <v>4.96511617969751</v>
          </cell>
          <cell r="DA712">
            <v>4.76363494927207</v>
          </cell>
        </row>
        <row r="713">
          <cell r="A713">
            <v>9046.49635131198</v>
          </cell>
          <cell r="B713">
            <v>6620.81441101163</v>
          </cell>
          <cell r="C713">
            <v>7534.22141883719</v>
          </cell>
          <cell r="D713">
            <v>7212.89486381198</v>
          </cell>
          <cell r="E713">
            <v>8771.30396863498</v>
          </cell>
          <cell r="F713">
            <v>9161.57555203715</v>
          </cell>
          <cell r="G713">
            <v>8704.83120755506</v>
          </cell>
          <cell r="H713">
            <v>8129.01678288783</v>
          </cell>
          <cell r="I713">
            <v>8851.44748037242</v>
          </cell>
          <cell r="J713">
            <v>8808.11551889559</v>
          </cell>
          <cell r="K713">
            <v>8505.05412820404</v>
          </cell>
          <cell r="L713">
            <v>9351.04095672933</v>
          </cell>
          <cell r="M713">
            <v>7227.99051842177</v>
          </cell>
          <cell r="N713">
            <v>7730.9321505956</v>
          </cell>
          <cell r="O713">
            <v>8515.9602341426</v>
          </cell>
        </row>
        <row r="713">
          <cell r="Z713">
            <v>7443.97414050815</v>
          </cell>
          <cell r="AA713">
            <v>5447.98442963243</v>
          </cell>
          <cell r="AB713">
            <v>6199.58791035746</v>
          </cell>
          <cell r="AC713">
            <v>5935.18205936529</v>
          </cell>
          <cell r="AD713">
            <v>7217.5301227625</v>
          </cell>
          <cell r="AE713">
            <v>7538.66788281914</v>
          </cell>
          <cell r="AF713">
            <v>7162.83253650245</v>
          </cell>
          <cell r="AG713">
            <v>6689.01952420484</v>
          </cell>
          <cell r="AH713">
            <v>7283.4767838493</v>
          </cell>
          <cell r="AI713">
            <v>7247.82076983408</v>
          </cell>
          <cell r="AJ713">
            <v>6998.44453977933</v>
          </cell>
          <cell r="AK713">
            <v>7694.57084439442</v>
          </cell>
          <cell r="AL713">
            <v>5947.60362658706</v>
          </cell>
          <cell r="AM713">
            <v>6361.45274106152</v>
          </cell>
          <cell r="AN713">
            <v>7007.41870695162</v>
          </cell>
        </row>
        <row r="713"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3">
          <cell r="BX713">
            <v>4.19320107090004</v>
          </cell>
          <cell r="BY713">
            <v>3.02475563724715</v>
          </cell>
          <cell r="BZ713">
            <v>3.54252086842895</v>
          </cell>
          <cell r="CA713">
            <v>3.25780832972157</v>
          </cell>
          <cell r="CB713">
            <v>4.05833122696447</v>
          </cell>
          <cell r="CC713">
            <v>4.189876033721</v>
          </cell>
          <cell r="CD713">
            <v>4.01670481803356</v>
          </cell>
          <cell r="CE713">
            <v>3.68765120312575</v>
          </cell>
          <cell r="CF713">
            <v>4.03271702408814</v>
          </cell>
          <cell r="CG713">
            <v>4.0125890620432</v>
          </cell>
          <cell r="CH713">
            <v>3.88432189413506</v>
          </cell>
          <cell r="CI713">
            <v>4.34200626427415</v>
          </cell>
          <cell r="CJ713">
            <v>3.42923943093822</v>
          </cell>
          <cell r="CK713">
            <v>3.49133207810076</v>
          </cell>
          <cell r="CL713">
            <v>3.89934803147957</v>
          </cell>
          <cell r="CM713">
            <v>4.8636946702975</v>
          </cell>
          <cell r="CN713">
            <v>4.93460845395869</v>
          </cell>
          <cell r="CO713">
            <v>4.79465696547227</v>
          </cell>
          <cell r="CP713">
            <v>4.99132272977339</v>
          </cell>
          <cell r="CQ713">
            <v>4.87245964535198</v>
          </cell>
          <cell r="CR713">
            <v>4.92947391384294</v>
          </cell>
          <cell r="CS713">
            <v>4.88564622474574</v>
          </cell>
          <cell r="CT713">
            <v>4.96958087378188</v>
          </cell>
          <cell r="CU713">
            <v>4.94821005179944</v>
          </cell>
          <cell r="CV713">
            <v>4.94868597257097</v>
          </cell>
          <cell r="CW713">
            <v>4.9362079610035</v>
          </cell>
          <cell r="CX713">
            <v>4.85513256521375</v>
          </cell>
          <cell r="CY713">
            <v>4.75172550198536</v>
          </cell>
          <cell r="CZ713">
            <v>4.99197362406869</v>
          </cell>
          <cell r="DA713">
            <v>4.92349163534941</v>
          </cell>
        </row>
        <row r="714">
          <cell r="A714">
            <v>9438.50434064334</v>
          </cell>
          <cell r="B714">
            <v>8146.99302398914</v>
          </cell>
          <cell r="C714">
            <v>8396.68766779024</v>
          </cell>
          <cell r="D714">
            <v>7702.31604596598</v>
          </cell>
          <cell r="E714">
            <v>8249.08055689169</v>
          </cell>
          <cell r="F714">
            <v>7120.43868990395</v>
          </cell>
          <cell r="G714">
            <v>6354.04053547078</v>
          </cell>
          <cell r="H714">
            <v>7475.48151089669</v>
          </cell>
          <cell r="I714">
            <v>9300.84270477707</v>
          </cell>
          <cell r="J714">
            <v>9242.5100771932</v>
          </cell>
          <cell r="K714">
            <v>8055.41466840235</v>
          </cell>
          <cell r="L714">
            <v>9221.88479164458</v>
          </cell>
          <cell r="M714">
            <v>9090.34848531141</v>
          </cell>
          <cell r="N714">
            <v>9149.50112028013</v>
          </cell>
          <cell r="O714">
            <v>9418.13562667279</v>
          </cell>
        </row>
        <row r="714">
          <cell r="Z714">
            <v>7766.54071458652</v>
          </cell>
          <cell r="AA714">
            <v>6703.81140259678</v>
          </cell>
          <cell r="AB714">
            <v>6909.27442378169</v>
          </cell>
          <cell r="AC714">
            <v>6337.90577496629</v>
          </cell>
          <cell r="AD714">
            <v>6787.8148582423</v>
          </cell>
          <cell r="AE714">
            <v>5859.10383626382</v>
          </cell>
          <cell r="AF714">
            <v>5228.46764061595</v>
          </cell>
          <cell r="AG714">
            <v>6151.25335753785</v>
          </cell>
          <cell r="AH714">
            <v>7653.26485421656</v>
          </cell>
          <cell r="AI714">
            <v>7605.26543494755</v>
          </cell>
          <cell r="AJ714">
            <v>6628.45549857108</v>
          </cell>
          <cell r="AK714">
            <v>7588.2937714104</v>
          </cell>
          <cell r="AL714">
            <v>7480.0581821991</v>
          </cell>
          <cell r="AM714">
            <v>7528.73235040194</v>
          </cell>
          <cell r="AN714">
            <v>7749.78017280504</v>
          </cell>
        </row>
        <row r="714"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4">
          <cell r="BX714">
            <v>4.38009852957802</v>
          </cell>
          <cell r="BY714">
            <v>3.70932479336108</v>
          </cell>
          <cell r="BZ714">
            <v>3.8377146590673</v>
          </cell>
          <cell r="CA714">
            <v>3.56026896891482</v>
          </cell>
          <cell r="CB714">
            <v>3.8169235166788</v>
          </cell>
          <cell r="CC714">
            <v>3.37122231249569</v>
          </cell>
          <cell r="CD714">
            <v>2.91578285543734</v>
          </cell>
          <cell r="CE714">
            <v>3.41228735763933</v>
          </cell>
          <cell r="CF714">
            <v>4.22088139270024</v>
          </cell>
          <cell r="CG714">
            <v>4.13429804044036</v>
          </cell>
          <cell r="CH714">
            <v>3.73878883823101</v>
          </cell>
          <cell r="CI714">
            <v>4.26163102352394</v>
          </cell>
          <cell r="CJ714">
            <v>4.2130149209</v>
          </cell>
          <cell r="CK714">
            <v>4.20434200128851</v>
          </cell>
          <cell r="CL714">
            <v>4.31902769719067</v>
          </cell>
          <cell r="CM714">
            <v>4.85792581945483</v>
          </cell>
          <cell r="CN714">
            <v>4.95146896150193</v>
          </cell>
          <cell r="CO714">
            <v>4.93249776257869</v>
          </cell>
          <cell r="CP714">
            <v>4.8771948306364</v>
          </cell>
          <cell r="CQ714">
            <v>4.87218382946844</v>
          </cell>
          <cell r="CR714">
            <v>4.76157838002434</v>
          </cell>
          <cell r="CS714">
            <v>4.91276943057932</v>
          </cell>
          <cell r="CT714">
            <v>4.93884223643469</v>
          </cell>
          <cell r="CU714">
            <v>4.96764703029193</v>
          </cell>
          <cell r="CV714">
            <v>5.03987459384306</v>
          </cell>
          <cell r="CW714">
            <v>4.8572285937047</v>
          </cell>
          <cell r="CX714">
            <v>4.87837774652731</v>
          </cell>
          <cell r="CY714">
            <v>4.86428614020641</v>
          </cell>
          <cell r="CZ714">
            <v>4.90603855903789</v>
          </cell>
          <cell r="DA714">
            <v>4.91598478515242</v>
          </cell>
        </row>
        <row r="715">
          <cell r="A715">
            <v>7798.49174852156</v>
          </cell>
          <cell r="B715">
            <v>6871.0188934992</v>
          </cell>
          <cell r="C715">
            <v>6595.43359331722</v>
          </cell>
          <cell r="D715">
            <v>6799.77800901822</v>
          </cell>
          <cell r="E715">
            <v>8041.84428646243</v>
          </cell>
          <cell r="F715">
            <v>8198.29818876078</v>
          </cell>
          <cell r="G715">
            <v>8060.90744468319</v>
          </cell>
          <cell r="H715">
            <v>8435.39471872245</v>
          </cell>
          <cell r="I715">
            <v>7982.7423117813</v>
          </cell>
          <cell r="J715">
            <v>6524.01120298589</v>
          </cell>
          <cell r="K715">
            <v>7846.36065451095</v>
          </cell>
          <cell r="L715">
            <v>8542.32576355298</v>
          </cell>
          <cell r="M715">
            <v>9435.20518472396</v>
          </cell>
          <cell r="N715">
            <v>9056.78367482029</v>
          </cell>
          <cell r="O715">
            <v>8999.30893028275</v>
          </cell>
        </row>
        <row r="715">
          <cell r="Z715">
            <v>6417.04463878346</v>
          </cell>
          <cell r="AA715">
            <v>5653.86697522219</v>
          </cell>
          <cell r="AB715">
            <v>5427.09964250103</v>
          </cell>
          <cell r="AC715">
            <v>5595.24590456356</v>
          </cell>
          <cell r="AD715">
            <v>6617.28901286052</v>
          </cell>
          <cell r="AE715">
            <v>6746.02822389459</v>
          </cell>
          <cell r="AF715">
            <v>6632.97526876788</v>
          </cell>
          <cell r="AG715">
            <v>6941.12479712019</v>
          </cell>
          <cell r="AH715">
            <v>6568.65653083718</v>
          </cell>
          <cell r="AI715">
            <v>5368.32921845696</v>
          </cell>
          <cell r="AJ715">
            <v>6456.43390999758</v>
          </cell>
          <cell r="AK715">
            <v>7029.11377115216</v>
          </cell>
          <cell r="AL715">
            <v>7763.82598057285</v>
          </cell>
          <cell r="AM715">
            <v>7452.43913813784</v>
          </cell>
          <cell r="AN715">
            <v>7405.14563406123</v>
          </cell>
        </row>
        <row r="715"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5">
          <cell r="BX715">
            <v>3.57513179994527</v>
          </cell>
          <cell r="BY715">
            <v>3.22330837297435</v>
          </cell>
          <cell r="BZ715">
            <v>2.91994091962168</v>
          </cell>
          <cell r="CA715">
            <v>3.11925278761835</v>
          </cell>
          <cell r="CB715">
            <v>3.72522409888393</v>
          </cell>
          <cell r="CC715">
            <v>3.68124254233183</v>
          </cell>
          <cell r="CD715">
            <v>3.69744020308777</v>
          </cell>
          <cell r="CE715">
            <v>3.94318306977477</v>
          </cell>
          <cell r="CF715">
            <v>3.66321523419309</v>
          </cell>
          <cell r="CG715">
            <v>3.08558747215434</v>
          </cell>
          <cell r="CH715">
            <v>3.53611576913602</v>
          </cell>
          <cell r="CI715">
            <v>4.0494974387913</v>
          </cell>
          <cell r="CJ715">
            <v>4.28413302148804</v>
          </cell>
          <cell r="CK715">
            <v>4.16634612436234</v>
          </cell>
          <cell r="CL715">
            <v>4.16147185882022</v>
          </cell>
          <cell r="CM715">
            <v>4.91756533734343</v>
          </cell>
          <cell r="CN715">
            <v>4.80563592280946</v>
          </cell>
          <cell r="CO715">
            <v>5.09214622937128</v>
          </cell>
          <cell r="CP715">
            <v>4.91445928822115</v>
          </cell>
          <cell r="CQ715">
            <v>4.86670290379993</v>
          </cell>
          <cell r="CR715">
            <v>5.02066052264331</v>
          </cell>
          <cell r="CS715">
            <v>4.91489624842334</v>
          </cell>
          <cell r="CT715">
            <v>4.82269778744229</v>
          </cell>
          <cell r="CU715">
            <v>4.91271140570361</v>
          </cell>
          <cell r="CV715">
            <v>4.76659677165946</v>
          </cell>
          <cell r="CW715">
            <v>5.00234188647974</v>
          </cell>
          <cell r="CX715">
            <v>4.7556138112067</v>
          </cell>
          <cell r="CY715">
            <v>4.96500832361418</v>
          </cell>
          <cell r="CZ715">
            <v>4.90061095859509</v>
          </cell>
          <cell r="DA715">
            <v>4.87521504856612</v>
          </cell>
        </row>
        <row r="716">
          <cell r="A716">
            <v>9643.68365810335</v>
          </cell>
          <cell r="B716">
            <v>7385.55065314651</v>
          </cell>
          <cell r="C716">
            <v>6682.54757075781</v>
          </cell>
          <cell r="D716">
            <v>8534.49514129667</v>
          </cell>
          <cell r="E716">
            <v>7868.11406864616</v>
          </cell>
          <cell r="F716">
            <v>8505.01146330234</v>
          </cell>
          <cell r="G716">
            <v>7767.10203683662</v>
          </cell>
          <cell r="H716">
            <v>7835.04623896225</v>
          </cell>
          <cell r="I716">
            <v>8945.5447967263</v>
          </cell>
          <cell r="J716">
            <v>8047.54781834836</v>
          </cell>
          <cell r="K716">
            <v>8200.66218126811</v>
          </cell>
          <cell r="L716">
            <v>8160.00579053766</v>
          </cell>
          <cell r="M716">
            <v>10397.2928606174</v>
          </cell>
          <cell r="N716">
            <v>8420.85111826885</v>
          </cell>
          <cell r="O716">
            <v>9248.37258877279</v>
          </cell>
        </row>
        <row r="716">
          <cell r="Z716">
            <v>7935.37398152504</v>
          </cell>
          <cell r="AA716">
            <v>6077.25310887485</v>
          </cell>
          <cell r="AB716">
            <v>5498.78200108071</v>
          </cell>
          <cell r="AC716">
            <v>7022.67028769555</v>
          </cell>
          <cell r="AD716">
            <v>6474.33386220027</v>
          </cell>
          <cell r="AE716">
            <v>6998.40943266021</v>
          </cell>
          <cell r="AF716">
            <v>6391.21539031127</v>
          </cell>
          <cell r="AG716">
            <v>6447.12376234608</v>
          </cell>
          <cell r="AH716">
            <v>7360.90543273479</v>
          </cell>
          <cell r="AI716">
            <v>6621.98220481236</v>
          </cell>
          <cell r="AJ716">
            <v>6747.9734520149</v>
          </cell>
          <cell r="AK716">
            <v>6714.51905049956</v>
          </cell>
          <cell r="AL716">
            <v>8555.4866967366</v>
          </cell>
          <cell r="AM716">
            <v>6929.15749160408</v>
          </cell>
          <cell r="AN716">
            <v>7610.0894444759</v>
          </cell>
        </row>
        <row r="716"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6">
          <cell r="BX716">
            <v>4.33984964887206</v>
          </cell>
          <cell r="BY716">
            <v>3.55384342764991</v>
          </cell>
          <cell r="BZ716">
            <v>3.03923244868751</v>
          </cell>
          <cell r="CA716">
            <v>4.02593741264067</v>
          </cell>
          <cell r="CB716">
            <v>3.64499486903173</v>
          </cell>
          <cell r="CC716">
            <v>3.94679579709958</v>
          </cell>
          <cell r="CD716">
            <v>3.71477287415184</v>
          </cell>
          <cell r="CE716">
            <v>3.62564253119897</v>
          </cell>
          <cell r="CF716">
            <v>4.02043527412104</v>
          </cell>
          <cell r="CG716">
            <v>3.75390069778982</v>
          </cell>
          <cell r="CH716">
            <v>3.77116760366844</v>
          </cell>
          <cell r="CI716">
            <v>3.73978410013932</v>
          </cell>
          <cell r="CJ716">
            <v>4.86759763068873</v>
          </cell>
          <cell r="CK716">
            <v>3.93732738629795</v>
          </cell>
          <cell r="CL716">
            <v>4.24949430040289</v>
          </cell>
          <cell r="CM716">
            <v>5.0095630939578</v>
          </cell>
          <cell r="CN716">
            <v>4.68507092572609</v>
          </cell>
          <cell r="CO716">
            <v>4.95689501270306</v>
          </cell>
          <cell r="CP716">
            <v>4.77905903569648</v>
          </cell>
          <cell r="CQ716">
            <v>4.86637200590667</v>
          </cell>
          <cell r="CR716">
            <v>4.85804826465358</v>
          </cell>
          <cell r="CS716">
            <v>4.7136607660127</v>
          </cell>
          <cell r="CT716">
            <v>4.87178551706525</v>
          </cell>
          <cell r="CU716">
            <v>5.01608975751571</v>
          </cell>
          <cell r="CV716">
            <v>4.8329506985008</v>
          </cell>
          <cell r="CW716">
            <v>4.90235397670657</v>
          </cell>
          <cell r="CX716">
            <v>4.91898519046142</v>
          </cell>
          <cell r="CY716">
            <v>4.81545340402011</v>
          </cell>
          <cell r="CZ716">
            <v>4.8215429567141</v>
          </cell>
          <cell r="DA716">
            <v>4.90636265116888</v>
          </cell>
        </row>
        <row r="717">
          <cell r="A717">
            <v>8336.64619743098</v>
          </cell>
          <cell r="B717">
            <v>6053.9768776479</v>
          </cell>
          <cell r="C717">
            <v>7016.20819215703</v>
          </cell>
          <cell r="D717">
            <v>7031.42557019528</v>
          </cell>
          <cell r="E717">
            <v>7501.13358361514</v>
          </cell>
          <cell r="F717">
            <v>7812.81280400091</v>
          </cell>
          <cell r="G717">
            <v>6712.90333238075</v>
          </cell>
          <cell r="H717">
            <v>7677.29283454139</v>
          </cell>
          <cell r="I717">
            <v>7584.17396158177</v>
          </cell>
          <cell r="J717">
            <v>7769.30883298155</v>
          </cell>
          <cell r="K717">
            <v>7854.31779523703</v>
          </cell>
          <cell r="L717">
            <v>9045.34833243267</v>
          </cell>
          <cell r="M717">
            <v>9998.04063763769</v>
          </cell>
          <cell r="N717">
            <v>8760.95000967688</v>
          </cell>
          <cell r="O717">
            <v>8162.55292332263</v>
          </cell>
        </row>
        <row r="717">
          <cell r="Z717">
            <v>6859.86887102893</v>
          </cell>
          <cell r="AA717">
            <v>4981.55811646455</v>
          </cell>
          <cell r="AB717">
            <v>5773.33702668921</v>
          </cell>
          <cell r="AC717">
            <v>5785.85875490354</v>
          </cell>
          <cell r="AD717">
            <v>6172.36134880331</v>
          </cell>
          <cell r="AE717">
            <v>6428.8288215779</v>
          </cell>
          <cell r="AF717">
            <v>5523.76045635901</v>
          </cell>
          <cell r="AG717">
            <v>6317.31524670834</v>
          </cell>
          <cell r="AH717">
            <v>6240.69171695872</v>
          </cell>
          <cell r="AI717">
            <v>6393.03126828196</v>
          </cell>
          <cell r="AJ717">
            <v>6462.98150008076</v>
          </cell>
          <cell r="AK717">
            <v>7443.02948497317</v>
          </cell>
          <cell r="AL717">
            <v>8226.95915325616</v>
          </cell>
          <cell r="AM717">
            <v>7209.01029367698</v>
          </cell>
          <cell r="AN717">
            <v>6716.61497690548</v>
          </cell>
        </row>
        <row r="717"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7">
          <cell r="BX717">
            <v>3.86667049503957</v>
          </cell>
          <cell r="BY717">
            <v>2.78265515613914</v>
          </cell>
          <cell r="BZ717">
            <v>3.24781251069024</v>
          </cell>
          <cell r="CA717">
            <v>3.16913505412283</v>
          </cell>
          <cell r="CB717">
            <v>3.50675861022745</v>
          </cell>
          <cell r="CC717">
            <v>3.55400230250277</v>
          </cell>
          <cell r="CD717">
            <v>3.13908287880464</v>
          </cell>
          <cell r="CE717">
            <v>3.62067481077906</v>
          </cell>
          <cell r="CF717">
            <v>3.50044469146261</v>
          </cell>
          <cell r="CG717">
            <v>3.58235097828789</v>
          </cell>
          <cell r="CH717">
            <v>3.61029878223675</v>
          </cell>
          <cell r="CI717">
            <v>4.13411742728732</v>
          </cell>
          <cell r="CJ717">
            <v>4.57529633551621</v>
          </cell>
          <cell r="CK717">
            <v>3.92128038692091</v>
          </cell>
          <cell r="CL717">
            <v>3.72660534541586</v>
          </cell>
          <cell r="CM717">
            <v>4.86055414201977</v>
          </cell>
          <cell r="CN717">
            <v>4.90470563647074</v>
          </cell>
          <cell r="CO717">
            <v>4.87015850357543</v>
          </cell>
          <cell r="CP717">
            <v>5.00189091059139</v>
          </cell>
          <cell r="CQ717">
            <v>4.82228203232971</v>
          </cell>
          <cell r="CR717">
            <v>4.95588582926781</v>
          </cell>
          <cell r="CS717">
            <v>4.8210228514761</v>
          </cell>
          <cell r="CT717">
            <v>4.78024509496236</v>
          </cell>
          <cell r="CU717">
            <v>4.88446098508993</v>
          </cell>
          <cell r="CV717">
            <v>4.88929037546388</v>
          </cell>
          <cell r="CW717">
            <v>4.90452444475746</v>
          </cell>
          <cell r="CX717">
            <v>4.93257919285731</v>
          </cell>
          <cell r="CY717">
            <v>4.92637251570875</v>
          </cell>
          <cell r="CZ717">
            <v>5.03680206068364</v>
          </cell>
          <cell r="DA717">
            <v>4.93792155664413</v>
          </cell>
        </row>
        <row r="718">
          <cell r="A718">
            <v>9076.58731455758</v>
          </cell>
          <cell r="B718">
            <v>7882.59880808191</v>
          </cell>
          <cell r="C718">
            <v>8744.92782580351</v>
          </cell>
          <cell r="D718">
            <v>7564.6311258885</v>
          </cell>
          <cell r="E718">
            <v>7046.63624037277</v>
          </cell>
          <cell r="F718">
            <v>6461.77765063734</v>
          </cell>
          <cell r="G718">
            <v>7839.40586917488</v>
          </cell>
          <cell r="H718">
            <v>7866.40781162527</v>
          </cell>
          <cell r="I718">
            <v>7929.6554782793</v>
          </cell>
          <cell r="J718">
            <v>7937.557220419</v>
          </cell>
          <cell r="K718">
            <v>8453.23468141737</v>
          </cell>
          <cell r="L718">
            <v>8846.12402209485</v>
          </cell>
          <cell r="M718">
            <v>6717.02929546789</v>
          </cell>
          <cell r="N718">
            <v>9168.05893271566</v>
          </cell>
          <cell r="O718">
            <v>8645.44147656964</v>
          </cell>
        </row>
        <row r="718">
          <cell r="Z718">
            <v>7468.73470455024</v>
          </cell>
          <cell r="AA718">
            <v>6486.2527335074</v>
          </cell>
          <cell r="AB718">
            <v>7195.8263252326</v>
          </cell>
          <cell r="AC718">
            <v>6224.61075501682</v>
          </cell>
          <cell r="AD718">
            <v>5798.37496350674</v>
          </cell>
          <cell r="AE718">
            <v>5317.11989538158</v>
          </cell>
          <cell r="AF718">
            <v>6450.71111520676</v>
          </cell>
          <cell r="AG718">
            <v>6472.92985642308</v>
          </cell>
          <cell r="AH718">
            <v>6524.9736506984</v>
          </cell>
          <cell r="AI718">
            <v>6531.47565565907</v>
          </cell>
          <cell r="AJ718">
            <v>6955.80453785201</v>
          </cell>
          <cell r="AK718">
            <v>7279.0963381809</v>
          </cell>
          <cell r="AL718">
            <v>5527.15553455643</v>
          </cell>
          <cell r="AM718">
            <v>7544.00277892032</v>
          </cell>
          <cell r="AN718">
            <v>7113.96327214873</v>
          </cell>
        </row>
        <row r="718"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8">
          <cell r="BX718">
            <v>4.11754421948218</v>
          </cell>
          <cell r="BY718">
            <v>3.59723418262529</v>
          </cell>
          <cell r="BZ718">
            <v>4.03412476442549</v>
          </cell>
          <cell r="CA718">
            <v>3.51847085985655</v>
          </cell>
          <cell r="CB718">
            <v>3.25049138512262</v>
          </cell>
          <cell r="CC718">
            <v>2.92627778831728</v>
          </cell>
          <cell r="CD718">
            <v>3.62878822597966</v>
          </cell>
          <cell r="CE718">
            <v>3.61225374436955</v>
          </cell>
          <cell r="CF718">
            <v>3.59706458595892</v>
          </cell>
          <cell r="CG718">
            <v>3.63785439275487</v>
          </cell>
          <cell r="CH718">
            <v>3.89461508684296</v>
          </cell>
          <cell r="CI718">
            <v>4.13694139812959</v>
          </cell>
          <cell r="CJ718">
            <v>3.12436989898692</v>
          </cell>
          <cell r="CK718">
            <v>4.20144384810436</v>
          </cell>
          <cell r="CL718">
            <v>4.01070259596191</v>
          </cell>
          <cell r="CM718">
            <v>4.96953663908794</v>
          </cell>
          <cell r="CN718">
            <v>4.94006076115337</v>
          </cell>
          <cell r="CO718">
            <v>4.88695660722277</v>
          </cell>
          <cell r="CP718">
            <v>4.84691468970466</v>
          </cell>
          <cell r="CQ718">
            <v>4.88724839476194</v>
          </cell>
          <cell r="CR718">
            <v>4.97815068218303</v>
          </cell>
          <cell r="CS718">
            <v>4.87027074521043</v>
          </cell>
          <cell r="CT718">
            <v>4.90941546639722</v>
          </cell>
          <cell r="CU718">
            <v>4.96978569933965</v>
          </cell>
          <cell r="CV718">
            <v>4.9189582427376</v>
          </cell>
          <cell r="CW718">
            <v>4.89316615606526</v>
          </cell>
          <cell r="CX718">
            <v>4.82064592519074</v>
          </cell>
          <cell r="CY718">
            <v>4.84670265207945</v>
          </cell>
          <cell r="CZ718">
            <v>4.91938045857512</v>
          </cell>
          <cell r="DA718">
            <v>4.85957506654257</v>
          </cell>
        </row>
        <row r="719">
          <cell r="A719">
            <v>8983.95969442442</v>
          </cell>
          <cell r="B719">
            <v>8094.56833690564</v>
          </cell>
          <cell r="C719">
            <v>6571.28140136821</v>
          </cell>
          <cell r="D719">
            <v>6838.5429932713</v>
          </cell>
          <cell r="E719">
            <v>7562.66712496744</v>
          </cell>
          <cell r="F719">
            <v>8708.67932064165</v>
          </cell>
          <cell r="G719">
            <v>8602.98746198149</v>
          </cell>
          <cell r="H719">
            <v>7524.47275646119</v>
          </cell>
          <cell r="I719">
            <v>7854.44424256901</v>
          </cell>
          <cell r="J719">
            <v>9315.82542088907</v>
          </cell>
          <cell r="K719">
            <v>8280.10720914073</v>
          </cell>
          <cell r="L719">
            <v>8447.15393408031</v>
          </cell>
          <cell r="M719">
            <v>6983.55255256531</v>
          </cell>
          <cell r="N719">
            <v>9203.95789692618</v>
          </cell>
          <cell r="O719">
            <v>9004.57801582191</v>
          </cell>
        </row>
        <row r="719">
          <cell r="Z719">
            <v>7392.51540569781</v>
          </cell>
          <cell r="AA719">
            <v>6660.67337436807</v>
          </cell>
          <cell r="AB719">
            <v>5407.22583884013</v>
          </cell>
          <cell r="AC719">
            <v>5627.14394874896</v>
          </cell>
          <cell r="AD719">
            <v>6222.99466283035</v>
          </cell>
          <cell r="AE719">
            <v>7165.99898384228</v>
          </cell>
          <cell r="AF719">
            <v>7079.02968300191</v>
          </cell>
          <cell r="AG719">
            <v>6191.56615388806</v>
          </cell>
          <cell r="AH719">
            <v>6463.08554817107</v>
          </cell>
          <cell r="AI719">
            <v>7665.59348918872</v>
          </cell>
          <cell r="AJ719">
            <v>6813.34536066438</v>
          </cell>
          <cell r="AK719">
            <v>6950.8009514718</v>
          </cell>
          <cell r="AL719">
            <v>5746.46610039659</v>
          </cell>
          <cell r="AM719">
            <v>7573.54249804212</v>
          </cell>
          <cell r="AN719">
            <v>7409.48133873346</v>
          </cell>
        </row>
        <row r="719"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19">
          <cell r="BX719">
            <v>4.2424227080105</v>
          </cell>
          <cell r="BY719">
            <v>3.55822357185635</v>
          </cell>
          <cell r="BZ719">
            <v>2.99569625034951</v>
          </cell>
          <cell r="CA719">
            <v>3.17529346334723</v>
          </cell>
          <cell r="CB719">
            <v>3.4332246001113</v>
          </cell>
          <cell r="CC719">
            <v>3.90611999892743</v>
          </cell>
          <cell r="CD719">
            <v>3.9778379753829</v>
          </cell>
          <cell r="CE719">
            <v>3.50305247123069</v>
          </cell>
          <cell r="CF719">
            <v>3.60110569598468</v>
          </cell>
          <cell r="CG719">
            <v>4.2749720905034</v>
          </cell>
          <cell r="CH719">
            <v>3.76996189232425</v>
          </cell>
          <cell r="CI719">
            <v>3.92617583403579</v>
          </cell>
          <cell r="CJ719">
            <v>3.14572035235283</v>
          </cell>
          <cell r="CK719">
            <v>4.36223200130785</v>
          </cell>
          <cell r="CL719">
            <v>4.18955387632573</v>
          </cell>
          <cell r="CM719">
            <v>4.77403320199166</v>
          </cell>
          <cell r="CN719">
            <v>5.12851984571273</v>
          </cell>
          <cell r="CO719">
            <v>4.945200089948</v>
          </cell>
          <cell r="CP719">
            <v>4.8552465824834</v>
          </cell>
          <cell r="CQ719">
            <v>4.96597293563544</v>
          </cell>
          <cell r="CR719">
            <v>5.02618299840403</v>
          </cell>
          <cell r="CS719">
            <v>4.87566411484399</v>
          </cell>
          <cell r="CT719">
            <v>4.84240389816358</v>
          </cell>
          <cell r="CU719">
            <v>4.91712412478289</v>
          </cell>
          <cell r="CV719">
            <v>4.91269312481155</v>
          </cell>
          <cell r="CW719">
            <v>4.95142925881147</v>
          </cell>
          <cell r="CX719">
            <v>4.85034065792973</v>
          </cell>
          <cell r="CY719">
            <v>5.00481319931605</v>
          </cell>
          <cell r="CZ719">
            <v>4.75660888629131</v>
          </cell>
          <cell r="DA719">
            <v>4.84537243641931</v>
          </cell>
        </row>
        <row r="720">
          <cell r="A720">
            <v>8713.75490808723</v>
          </cell>
          <cell r="B720">
            <v>7955.15821784969</v>
          </cell>
          <cell r="C720">
            <v>8400.00085867256</v>
          </cell>
          <cell r="D720">
            <v>8027.48754337755</v>
          </cell>
          <cell r="E720">
            <v>6768.7490678311</v>
          </cell>
          <cell r="F720">
            <v>6685.8495024313</v>
          </cell>
          <cell r="G720">
            <v>6281.84957787472</v>
          </cell>
          <cell r="H720">
            <v>7551.89849241981</v>
          </cell>
          <cell r="I720">
            <v>8299.77881065795</v>
          </cell>
          <cell r="J720">
            <v>7787.33840347711</v>
          </cell>
          <cell r="K720">
            <v>7465.27941297716</v>
          </cell>
          <cell r="L720">
            <v>8052.54391821299</v>
          </cell>
          <cell r="M720">
            <v>9041.0099568163</v>
          </cell>
          <cell r="N720">
            <v>8422.60826629529</v>
          </cell>
          <cell r="O720">
            <v>9886.65505469598</v>
          </cell>
        </row>
        <row r="720">
          <cell r="Z720">
            <v>7170.17546722607</v>
          </cell>
          <cell r="AA720">
            <v>6545.95876211632</v>
          </cell>
          <cell r="AB720">
            <v>6912.00070656485</v>
          </cell>
          <cell r="AC720">
            <v>6605.47546426496</v>
          </cell>
          <cell r="AD720">
            <v>5569.71351867245</v>
          </cell>
          <cell r="AE720">
            <v>5501.49901914347</v>
          </cell>
          <cell r="AF720">
            <v>5169.06479550834</v>
          </cell>
          <cell r="AG720">
            <v>6214.13361661973</v>
          </cell>
          <cell r="AH720">
            <v>6829.53227848426</v>
          </cell>
          <cell r="AI720">
            <v>6407.86702914688</v>
          </cell>
          <cell r="AJ720">
            <v>6142.85848839263</v>
          </cell>
          <cell r="AK720">
            <v>6626.0932812724</v>
          </cell>
          <cell r="AL720">
            <v>7439.45962160884</v>
          </cell>
          <cell r="AM720">
            <v>6930.6033734087</v>
          </cell>
          <cell r="AN720">
            <v>8135.30473072127</v>
          </cell>
        </row>
        <row r="720"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0">
          <cell r="BX720">
            <v>4.16557886925397</v>
          </cell>
          <cell r="BY720">
            <v>3.64801386382551</v>
          </cell>
          <cell r="BZ720">
            <v>3.91503535949859</v>
          </cell>
          <cell r="CA720">
            <v>3.80221574772102</v>
          </cell>
          <cell r="CB720">
            <v>3.02833659480559</v>
          </cell>
          <cell r="CC720">
            <v>3.16536096907509</v>
          </cell>
          <cell r="CD720">
            <v>2.87908019876358</v>
          </cell>
          <cell r="CE720">
            <v>3.55122073602406</v>
          </cell>
          <cell r="CF720">
            <v>3.83598413358363</v>
          </cell>
          <cell r="CG720">
            <v>3.59609518092029</v>
          </cell>
          <cell r="CH720">
            <v>3.44116657255772</v>
          </cell>
          <cell r="CI720">
            <v>3.76454301477168</v>
          </cell>
          <cell r="CJ720">
            <v>4.33567595146784</v>
          </cell>
          <cell r="CK720">
            <v>3.84742503100207</v>
          </cell>
          <cell r="CL720">
            <v>4.61000064387434</v>
          </cell>
          <cell r="CM720">
            <v>4.71586710158311</v>
          </cell>
          <cell r="CN720">
            <v>4.91613635920575</v>
          </cell>
          <cell r="CO720">
            <v>4.83699034574985</v>
          </cell>
          <cell r="CP720">
            <v>4.75964391647892</v>
          </cell>
          <cell r="CQ720">
            <v>5.03890126296641</v>
          </cell>
          <cell r="CR720">
            <v>4.76173182133223</v>
          </cell>
          <cell r="CS720">
            <v>4.91887004871865</v>
          </cell>
          <cell r="CT720">
            <v>4.79413274271386</v>
          </cell>
          <cell r="CU720">
            <v>4.87776974218945</v>
          </cell>
          <cell r="CV720">
            <v>4.88190640030882</v>
          </cell>
          <cell r="CW720">
            <v>4.89071044031397</v>
          </cell>
          <cell r="CX720">
            <v>4.8222799291789</v>
          </cell>
          <cell r="CY720">
            <v>4.70101580082164</v>
          </cell>
          <cell r="CZ720">
            <v>4.93523702078468</v>
          </cell>
          <cell r="DA720">
            <v>4.83481626866616</v>
          </cell>
        </row>
        <row r="721">
          <cell r="A721">
            <v>10122.9183121657</v>
          </cell>
          <cell r="B721">
            <v>8949.1766257696</v>
          </cell>
          <cell r="C721">
            <v>8040.08910516791</v>
          </cell>
          <cell r="D721">
            <v>7223.47171795581</v>
          </cell>
          <cell r="E721">
            <v>6710.30603757311</v>
          </cell>
          <cell r="F721">
            <v>7934.37305767624</v>
          </cell>
          <cell r="G721">
            <v>6492.73748445592</v>
          </cell>
          <cell r="H721">
            <v>6995.12581759847</v>
          </cell>
          <cell r="I721">
            <v>9062.77709019907</v>
          </cell>
          <cell r="J721">
            <v>8688.38556927421</v>
          </cell>
          <cell r="K721">
            <v>8662.49262652202</v>
          </cell>
          <cell r="L721">
            <v>8364.82138142991</v>
          </cell>
          <cell r="M721">
            <v>9799.73555006516</v>
          </cell>
          <cell r="N721">
            <v>8042.14485494254</v>
          </cell>
          <cell r="O721">
            <v>8668.82791027934</v>
          </cell>
        </row>
        <row r="721">
          <cell r="Z721">
            <v>8329.71563972491</v>
          </cell>
          <cell r="AA721">
            <v>7363.8939092047</v>
          </cell>
          <cell r="AB721">
            <v>6615.84474939531</v>
          </cell>
          <cell r="AC721">
            <v>5943.8852993465</v>
          </cell>
          <cell r="AD721">
            <v>5521.62325377445</v>
          </cell>
          <cell r="AE721">
            <v>6528.85554460216</v>
          </cell>
          <cell r="AF721">
            <v>5342.59541578088</v>
          </cell>
          <cell r="AG721">
            <v>5755.98924419531</v>
          </cell>
          <cell r="AH721">
            <v>7457.37086279238</v>
          </cell>
          <cell r="AI721">
            <v>7149.30012557421</v>
          </cell>
          <cell r="AJ721">
            <v>7127.99393268097</v>
          </cell>
          <cell r="AK721">
            <v>6883.05302243375</v>
          </cell>
          <cell r="AL721">
            <v>8063.78239548219</v>
          </cell>
          <cell r="AM721">
            <v>6617.53633778129</v>
          </cell>
          <cell r="AN721">
            <v>7133.20696617271</v>
          </cell>
        </row>
        <row r="721"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1">
          <cell r="BX721">
            <v>4.75965027242144</v>
          </cell>
          <cell r="BY721">
            <v>4.0444669650379</v>
          </cell>
          <cell r="BZ721">
            <v>3.57877806499415</v>
          </cell>
          <cell r="CA721">
            <v>3.32342831960134</v>
          </cell>
          <cell r="CB721">
            <v>3.13933734912884</v>
          </cell>
          <cell r="CC721">
            <v>3.55530718903742</v>
          </cell>
          <cell r="CD721">
            <v>3.02019398450084</v>
          </cell>
          <cell r="CE721">
            <v>3.18895015553176</v>
          </cell>
          <cell r="CF721">
            <v>4.08658822767504</v>
          </cell>
          <cell r="CG721">
            <v>3.92730575449988</v>
          </cell>
          <cell r="CH721">
            <v>3.96318537578042</v>
          </cell>
          <cell r="CI721">
            <v>3.81864298142241</v>
          </cell>
          <cell r="CJ721">
            <v>4.59290765255845</v>
          </cell>
          <cell r="CK721">
            <v>3.77269877434531</v>
          </cell>
          <cell r="CL721">
            <v>3.97519947029531</v>
          </cell>
          <cell r="CM721">
            <v>4.79470915567127</v>
          </cell>
          <cell r="CN721">
            <v>4.98830920871454</v>
          </cell>
          <cell r="CO721">
            <v>5.06474604570581</v>
          </cell>
          <cell r="CP721">
            <v>4.89994538544373</v>
          </cell>
          <cell r="CQ721">
            <v>4.81876691144573</v>
          </cell>
          <cell r="CR721">
            <v>5.0311476656132</v>
          </cell>
          <cell r="CS721">
            <v>4.84645946240016</v>
          </cell>
          <cell r="CT721">
            <v>4.94514896019469</v>
          </cell>
          <cell r="CU721">
            <v>4.99956244927814</v>
          </cell>
          <cell r="CV721">
            <v>4.98742009309241</v>
          </cell>
          <cell r="CW721">
            <v>4.92753899927031</v>
          </cell>
          <cell r="CX721">
            <v>4.9383196086304</v>
          </cell>
          <cell r="CY721">
            <v>4.81014559390583</v>
          </cell>
          <cell r="CZ721">
            <v>4.80564116731338</v>
          </cell>
          <cell r="DA721">
            <v>4.9162395321468</v>
          </cell>
        </row>
        <row r="722">
          <cell r="A722">
            <v>7789.63659509838</v>
          </cell>
          <cell r="B722">
            <v>7285.48667127493</v>
          </cell>
          <cell r="C722">
            <v>6878.77896553576</v>
          </cell>
          <cell r="D722">
            <v>5742.76805659655</v>
          </cell>
          <cell r="E722">
            <v>8241.57399234644</v>
          </cell>
          <cell r="F722">
            <v>7206.29484685465</v>
          </cell>
          <cell r="G722">
            <v>7756.50671524863</v>
          </cell>
          <cell r="H722">
            <v>8727.61178680606</v>
          </cell>
          <cell r="I722">
            <v>7066.92432063854</v>
          </cell>
          <cell r="J722">
            <v>10186.3827421795</v>
          </cell>
          <cell r="K722">
            <v>8589.43582574903</v>
          </cell>
          <cell r="L722">
            <v>9950.92430765079</v>
          </cell>
          <cell r="M722">
            <v>9393.67142568894</v>
          </cell>
          <cell r="N722">
            <v>8005.98327359229</v>
          </cell>
          <cell r="O722">
            <v>8657.34663977392</v>
          </cell>
        </row>
        <row r="722">
          <cell r="Z722">
            <v>6409.75811253809</v>
          </cell>
          <cell r="AA722">
            <v>5994.91474664909</v>
          </cell>
          <cell r="AB722">
            <v>5660.25240592657</v>
          </cell>
          <cell r="AC722">
            <v>4725.4777151423</v>
          </cell>
          <cell r="AD722">
            <v>6781.63802798793</v>
          </cell>
          <cell r="AE722">
            <v>5929.75118826897</v>
          </cell>
          <cell r="AF722">
            <v>6382.49695426173</v>
          </cell>
          <cell r="AG722">
            <v>7181.57769885756</v>
          </cell>
          <cell r="AH722">
            <v>5815.06915526829</v>
          </cell>
          <cell r="AI722">
            <v>8381.93779927911</v>
          </cell>
          <cell r="AJ722">
            <v>7067.87862233063</v>
          </cell>
          <cell r="AK722">
            <v>8188.18914458122</v>
          </cell>
          <cell r="AL722">
            <v>7729.64963028118</v>
          </cell>
          <cell r="AM722">
            <v>6587.78052227022</v>
          </cell>
          <cell r="AN722">
            <v>7123.75952072826</v>
          </cell>
        </row>
        <row r="722"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2">
          <cell r="BX722">
            <v>3.61059708157728</v>
          </cell>
          <cell r="BY722">
            <v>3.41271776041887</v>
          </cell>
          <cell r="BZ722">
            <v>3.17534840459986</v>
          </cell>
          <cell r="CA722">
            <v>2.59062045647643</v>
          </cell>
          <cell r="CB722">
            <v>3.92203705127375</v>
          </cell>
          <cell r="CC722">
            <v>3.33568477862311</v>
          </cell>
          <cell r="CD722">
            <v>3.58215745720512</v>
          </cell>
          <cell r="CE722">
            <v>4.0209579368223</v>
          </cell>
          <cell r="CF722">
            <v>3.24441203760137</v>
          </cell>
          <cell r="CG722">
            <v>4.66479362474342</v>
          </cell>
          <cell r="CH722">
            <v>3.9632511742751</v>
          </cell>
          <cell r="CI722">
            <v>4.55283945091652</v>
          </cell>
          <cell r="CJ722">
            <v>4.31203550757278</v>
          </cell>
          <cell r="CK722">
            <v>3.70758345342502</v>
          </cell>
          <cell r="CL722">
            <v>4.01662481166129</v>
          </cell>
          <cell r="CM722">
            <v>4.86373326446325</v>
          </cell>
          <cell r="CN722">
            <v>4.81271089977457</v>
          </cell>
          <cell r="CO722">
            <v>4.8837289211132</v>
          </cell>
          <cell r="CP722">
            <v>4.99745698205055</v>
          </cell>
          <cell r="CQ722">
            <v>4.73729084421358</v>
          </cell>
          <cell r="CR722">
            <v>4.87033240388987</v>
          </cell>
          <cell r="CS722">
            <v>4.88149759866163</v>
          </cell>
          <cell r="CT722">
            <v>4.89325072494667</v>
          </cell>
          <cell r="CU722">
            <v>4.91050339203587</v>
          </cell>
          <cell r="CV722">
            <v>4.92287869433302</v>
          </cell>
          <cell r="CW722">
            <v>4.88590053180914</v>
          </cell>
          <cell r="CX722">
            <v>4.92734153235842</v>
          </cell>
          <cell r="CY722">
            <v>4.91116602299582</v>
          </cell>
          <cell r="CZ722">
            <v>4.86805327145672</v>
          </cell>
          <cell r="DA722">
            <v>4.85909197074991</v>
          </cell>
        </row>
        <row r="723">
          <cell r="A723">
            <v>7312.66869177401</v>
          </cell>
          <cell r="B723">
            <v>8532.73053048884</v>
          </cell>
          <cell r="C723">
            <v>7614.42755127159</v>
          </cell>
          <cell r="D723">
            <v>7161.65859765147</v>
          </cell>
          <cell r="E723">
            <v>6931.8510302203</v>
          </cell>
          <cell r="F723">
            <v>7298.95902623553</v>
          </cell>
          <cell r="G723">
            <v>8434.50999553202</v>
          </cell>
          <cell r="H723">
            <v>7667.36843282608</v>
          </cell>
          <cell r="I723">
            <v>9259.38302785422</v>
          </cell>
          <cell r="J723">
            <v>8033.75772820987</v>
          </cell>
          <cell r="K723">
            <v>8496.02992567122</v>
          </cell>
          <cell r="L723">
            <v>7692.21970189504</v>
          </cell>
          <cell r="M723">
            <v>7296.20919462663</v>
          </cell>
          <cell r="N723">
            <v>8898.76826269302</v>
          </cell>
          <cell r="O723">
            <v>8931.40540268875</v>
          </cell>
        </row>
        <row r="723">
          <cell r="Z723">
            <v>6017.28166637404</v>
          </cell>
          <cell r="AA723">
            <v>7021.21826508796</v>
          </cell>
          <cell r="AB723">
            <v>6265.58609933205</v>
          </cell>
          <cell r="AC723">
            <v>5893.02193178178</v>
          </cell>
          <cell r="AD723">
            <v>5703.92313343842</v>
          </cell>
          <cell r="AE723">
            <v>6006.00057015952</v>
          </cell>
          <cell r="AF723">
            <v>6940.39679632349</v>
          </cell>
          <cell r="AG723">
            <v>6309.14888186832</v>
          </cell>
          <cell r="AH723">
            <v>7619.14946292004</v>
          </cell>
          <cell r="AI723">
            <v>6610.63493064127</v>
          </cell>
          <cell r="AJ723">
            <v>6991.0189102666</v>
          </cell>
          <cell r="AK723">
            <v>6329.59792613078</v>
          </cell>
          <cell r="AL723">
            <v>6003.73785157848</v>
          </cell>
          <cell r="AM723">
            <v>7322.4150275874</v>
          </cell>
          <cell r="AN723">
            <v>7349.27073135531</v>
          </cell>
        </row>
        <row r="723"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3">
          <cell r="BX723">
            <v>3.34995447037632</v>
          </cell>
          <cell r="BY723">
            <v>3.90151676012508</v>
          </cell>
          <cell r="BZ723">
            <v>3.52149742393815</v>
          </cell>
          <cell r="CA723">
            <v>3.27441367269441</v>
          </cell>
          <cell r="CB723">
            <v>3.16967487217307</v>
          </cell>
          <cell r="CC723">
            <v>3.45763117303229</v>
          </cell>
          <cell r="CD723">
            <v>3.91465120457888</v>
          </cell>
          <cell r="CE723">
            <v>3.45272778064917</v>
          </cell>
          <cell r="CF723">
            <v>4.18568899034581</v>
          </cell>
          <cell r="CG723">
            <v>3.71496618258536</v>
          </cell>
          <cell r="CH723">
            <v>3.99105067557424</v>
          </cell>
          <cell r="CI723">
            <v>3.52775309125099</v>
          </cell>
          <cell r="CJ723">
            <v>3.37764122387542</v>
          </cell>
          <cell r="CK723">
            <v>4.10807454069607</v>
          </cell>
          <cell r="CL723">
            <v>4.1468856371528</v>
          </cell>
          <cell r="CM723">
            <v>4.92117231482653</v>
          </cell>
          <cell r="CN723">
            <v>4.93044515955939</v>
          </cell>
          <cell r="CO723">
            <v>4.87462782069608</v>
          </cell>
          <cell r="CP723">
            <v>4.93073483694563</v>
          </cell>
          <cell r="CQ723">
            <v>4.93021754506981</v>
          </cell>
          <cell r="CR723">
            <v>4.75897956120005</v>
          </cell>
          <cell r="CS723">
            <v>4.85733843186613</v>
          </cell>
          <cell r="CT723">
            <v>5.00628503041993</v>
          </cell>
          <cell r="CU723">
            <v>4.98708387993904</v>
          </cell>
          <cell r="CV723">
            <v>4.87523376713355</v>
          </cell>
          <cell r="CW723">
            <v>4.79910630644347</v>
          </cell>
          <cell r="CX723">
            <v>4.91569668642278</v>
          </cell>
          <cell r="CY723">
            <v>4.86984725830856</v>
          </cell>
          <cell r="CZ723">
            <v>4.88340969370211</v>
          </cell>
          <cell r="DA723">
            <v>4.85544817650372</v>
          </cell>
        </row>
        <row r="724">
          <cell r="A724">
            <v>9361.86411376276</v>
          </cell>
          <cell r="B724">
            <v>7932.6301904232</v>
          </cell>
          <cell r="C724">
            <v>6503.30209458073</v>
          </cell>
          <cell r="D724">
            <v>6973.24551281563</v>
          </cell>
          <cell r="E724">
            <v>7384.37178795919</v>
          </cell>
          <cell r="F724">
            <v>8727.7243122407</v>
          </cell>
          <cell r="G724">
            <v>8001.95980073932</v>
          </cell>
          <cell r="H724">
            <v>8370.54195719594</v>
          </cell>
          <cell r="I724">
            <v>8123.06684742726</v>
          </cell>
          <cell r="J724">
            <v>8617.82803128696</v>
          </cell>
          <cell r="K724">
            <v>9204.38024973451</v>
          </cell>
          <cell r="L724">
            <v>8652.68966644941</v>
          </cell>
          <cell r="M724">
            <v>9741.58193828399</v>
          </cell>
          <cell r="N724">
            <v>7943.97173477422</v>
          </cell>
          <cell r="O724">
            <v>7458.98271277634</v>
          </cell>
        </row>
        <row r="724">
          <cell r="Z724">
            <v>7703.47675646764</v>
          </cell>
          <cell r="AA724">
            <v>6527.42141383395</v>
          </cell>
          <cell r="AB724">
            <v>5351.28858068357</v>
          </cell>
          <cell r="AC724">
            <v>5737.98487911686</v>
          </cell>
          <cell r="AD724">
            <v>6076.28307123499</v>
          </cell>
          <cell r="AE724">
            <v>7181.6702912152</v>
          </cell>
          <cell r="AF724">
            <v>6584.46977889407</v>
          </cell>
          <cell r="AG724">
            <v>6887.76023906408</v>
          </cell>
          <cell r="AH724">
            <v>6684.12357731158</v>
          </cell>
          <cell r="AI724">
            <v>7091.24135145898</v>
          </cell>
          <cell r="AJ724">
            <v>7573.89003406725</v>
          </cell>
          <cell r="AK724">
            <v>7119.92749696408</v>
          </cell>
          <cell r="AL724">
            <v>8015.93028064512</v>
          </cell>
          <cell r="AM724">
            <v>6536.75388461422</v>
          </cell>
          <cell r="AN724">
            <v>6137.67720365596</v>
          </cell>
        </row>
        <row r="724"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4">
          <cell r="BX724">
            <v>4.28626434954515</v>
          </cell>
          <cell r="BY724">
            <v>3.67948994334885</v>
          </cell>
          <cell r="BZ724">
            <v>2.95464283621059</v>
          </cell>
          <cell r="CA724">
            <v>3.18196551513025</v>
          </cell>
          <cell r="CB724">
            <v>3.36826726422005</v>
          </cell>
          <cell r="CC724">
            <v>3.9736355414068</v>
          </cell>
          <cell r="CD724">
            <v>3.67497471184725</v>
          </cell>
          <cell r="CE724">
            <v>3.86491191494606</v>
          </cell>
          <cell r="CF724">
            <v>3.70137185172708</v>
          </cell>
          <cell r="CG724">
            <v>3.85091539717038</v>
          </cell>
          <cell r="CH724">
            <v>4.27345706424151</v>
          </cell>
          <cell r="CI724">
            <v>4.01240388701608</v>
          </cell>
          <cell r="CJ724">
            <v>4.45217037632384</v>
          </cell>
          <cell r="CK724">
            <v>3.65822051173815</v>
          </cell>
          <cell r="CL724">
            <v>3.49272997157728</v>
          </cell>
          <cell r="CM724">
            <v>4.92396503108444</v>
          </cell>
          <cell r="CN724">
            <v>4.86027862954145</v>
          </cell>
          <cell r="CO724">
            <v>4.96204293288312</v>
          </cell>
          <cell r="CP724">
            <v>4.94050185125431</v>
          </cell>
          <cell r="CQ724">
            <v>4.94240794278261</v>
          </cell>
          <cell r="CR724">
            <v>4.95158874335568</v>
          </cell>
          <cell r="CS724">
            <v>4.9087802350561</v>
          </cell>
          <cell r="CT724">
            <v>4.88253714773192</v>
          </cell>
          <cell r="CU724">
            <v>4.9475351487734</v>
          </cell>
          <cell r="CV724">
            <v>5.04504942160596</v>
          </cell>
          <cell r="CW724">
            <v>4.85564341539998</v>
          </cell>
          <cell r="CX724">
            <v>4.86158702510891</v>
          </cell>
          <cell r="CY724">
            <v>4.93275211130146</v>
          </cell>
          <cell r="CZ724">
            <v>4.89552630709474</v>
          </cell>
          <cell r="DA724">
            <v>4.8144443227672</v>
          </cell>
        </row>
        <row r="725">
          <cell r="A725">
            <v>8381.45226534549</v>
          </cell>
          <cell r="B725">
            <v>7954.48891314279</v>
          </cell>
          <cell r="C725">
            <v>7847.12390432086</v>
          </cell>
          <cell r="D725">
            <v>6064.99489745667</v>
          </cell>
          <cell r="E725">
            <v>7168.17425715625</v>
          </cell>
          <cell r="F725">
            <v>8687.64762473882</v>
          </cell>
          <cell r="G725">
            <v>7957.09244225186</v>
          </cell>
          <cell r="H725">
            <v>6810.26177809283</v>
          </cell>
          <cell r="I725">
            <v>9701.05501806633</v>
          </cell>
          <cell r="J725">
            <v>7525.39676904723</v>
          </cell>
          <cell r="K725">
            <v>8352.80647229234</v>
          </cell>
          <cell r="L725">
            <v>7254.19330201618</v>
          </cell>
          <cell r="M725">
            <v>7825.70268119969</v>
          </cell>
          <cell r="N725">
            <v>8379.54620209034</v>
          </cell>
          <cell r="O725">
            <v>9638.83668862013</v>
          </cell>
        </row>
        <row r="725">
          <cell r="Z725">
            <v>6896.73786405572</v>
          </cell>
          <cell r="AA725">
            <v>6545.4080199575</v>
          </cell>
          <cell r="AB725">
            <v>6457.06195555545</v>
          </cell>
          <cell r="AC725">
            <v>4990.62437276435</v>
          </cell>
          <cell r="AD725">
            <v>5898.38338874571</v>
          </cell>
          <cell r="AE725">
            <v>7148.69290264223</v>
          </cell>
          <cell r="AF725">
            <v>6547.55035248153</v>
          </cell>
          <cell r="AG725">
            <v>5603.87254883067</v>
          </cell>
          <cell r="AH725">
            <v>7982.58241486601</v>
          </cell>
          <cell r="AI725">
            <v>6192.32648424458</v>
          </cell>
          <cell r="AJ725">
            <v>6873.16646862913</v>
          </cell>
          <cell r="AK725">
            <v>5969.16477423045</v>
          </cell>
          <cell r="AL725">
            <v>6439.43534910146</v>
          </cell>
          <cell r="AM725">
            <v>6895.16944629148</v>
          </cell>
          <cell r="AN725">
            <v>7931.38561806456</v>
          </cell>
        </row>
        <row r="725"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5">
          <cell r="BX725">
            <v>3.7212469563608</v>
          </cell>
          <cell r="BY725">
            <v>3.62309521350438</v>
          </cell>
          <cell r="BZ725">
            <v>3.6276758343967</v>
          </cell>
          <cell r="CA725">
            <v>2.81345585880583</v>
          </cell>
          <cell r="CB725">
            <v>3.35120587130741</v>
          </cell>
          <cell r="CC725">
            <v>3.97856423453201</v>
          </cell>
          <cell r="CD725">
            <v>3.64785337473</v>
          </cell>
          <cell r="CE725">
            <v>3.17954875123163</v>
          </cell>
          <cell r="CF725">
            <v>4.5127811104751</v>
          </cell>
          <cell r="CG725">
            <v>3.52627573430227</v>
          </cell>
          <cell r="CH725">
            <v>3.95771369953653</v>
          </cell>
          <cell r="CI725">
            <v>3.48002218904643</v>
          </cell>
          <cell r="CJ725">
            <v>3.61456577803013</v>
          </cell>
          <cell r="CK725">
            <v>3.89668780459374</v>
          </cell>
          <cell r="CL725">
            <v>4.45393096675002</v>
          </cell>
          <cell r="CM725">
            <v>5.07764533014713</v>
          </cell>
          <cell r="CN725">
            <v>4.94953172783646</v>
          </cell>
          <cell r="CO725">
            <v>4.87656050532804</v>
          </cell>
          <cell r="CP725">
            <v>4.85983934819189</v>
          </cell>
          <cell r="CQ725">
            <v>4.8221312298578</v>
          </cell>
          <cell r="CR725">
            <v>4.92274570742045</v>
          </cell>
          <cell r="CS725">
            <v>4.91754801348492</v>
          </cell>
          <cell r="CT725">
            <v>4.82869635834369</v>
          </cell>
          <cell r="CU725">
            <v>4.84625517446151</v>
          </cell>
          <cell r="CV725">
            <v>4.81110364512749</v>
          </cell>
          <cell r="CW725">
            <v>4.75794726307325</v>
          </cell>
          <cell r="CX725">
            <v>4.69935971823882</v>
          </cell>
          <cell r="CY725">
            <v>4.88088741804276</v>
          </cell>
          <cell r="CZ725">
            <v>4.84793140806635</v>
          </cell>
          <cell r="DA725">
            <v>4.87879667946263</v>
          </cell>
        </row>
        <row r="726">
          <cell r="A726">
            <v>9494.72032162877</v>
          </cell>
          <cell r="B726">
            <v>7965.77585046149</v>
          </cell>
          <cell r="C726">
            <v>8456.58029998896</v>
          </cell>
          <cell r="D726">
            <v>6339.67141234073</v>
          </cell>
          <cell r="E726">
            <v>7581.77995966784</v>
          </cell>
          <cell r="F726">
            <v>8640.44246262353</v>
          </cell>
          <cell r="G726">
            <v>7451.37054133516</v>
          </cell>
          <cell r="H726">
            <v>8050.10407985557</v>
          </cell>
          <cell r="I726">
            <v>6965.27045435418</v>
          </cell>
          <cell r="J726">
            <v>8488.17347530564</v>
          </cell>
          <cell r="K726">
            <v>9088.47160332957</v>
          </cell>
          <cell r="L726">
            <v>9525.87380544304</v>
          </cell>
          <cell r="M726">
            <v>8340.50415004131</v>
          </cell>
          <cell r="N726">
            <v>8883.6445904581</v>
          </cell>
          <cell r="O726">
            <v>9084.48503651307</v>
          </cell>
        </row>
        <row r="726">
          <cell r="Z726">
            <v>7812.7984360831</v>
          </cell>
          <cell r="AA726">
            <v>6554.69555695117</v>
          </cell>
          <cell r="AB726">
            <v>6958.55750399091</v>
          </cell>
          <cell r="AC726">
            <v>5216.6439050118</v>
          </cell>
          <cell r="AD726">
            <v>6238.72179538382</v>
          </cell>
          <cell r="AE726">
            <v>7109.84979781593</v>
          </cell>
          <cell r="AF726">
            <v>6131.41347401293</v>
          </cell>
          <cell r="AG726">
            <v>6624.08564285258</v>
          </cell>
          <cell r="AH726">
            <v>5731.42254529716</v>
          </cell>
          <cell r="AI726">
            <v>6984.55417396579</v>
          </cell>
          <cell r="AJ726">
            <v>7478.51377645405</v>
          </cell>
          <cell r="AK726">
            <v>7838.43330276455</v>
          </cell>
          <cell r="AL726">
            <v>6863.04341489114</v>
          </cell>
          <cell r="AM726">
            <v>7309.97040586267</v>
          </cell>
          <cell r="AN726">
            <v>7475.23340147361</v>
          </cell>
        </row>
        <row r="726"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6">
          <cell r="BX726">
            <v>4.42477037601693</v>
          </cell>
          <cell r="BY726">
            <v>3.64281747713907</v>
          </cell>
          <cell r="BZ726">
            <v>3.96164424027022</v>
          </cell>
          <cell r="CA726">
            <v>2.89871417869795</v>
          </cell>
          <cell r="CB726">
            <v>3.42253024265881</v>
          </cell>
          <cell r="CC726">
            <v>4.04513073524053</v>
          </cell>
          <cell r="CD726">
            <v>3.38784535227824</v>
          </cell>
          <cell r="CE726">
            <v>3.69439443887343</v>
          </cell>
          <cell r="CF726">
            <v>3.23207755663473</v>
          </cell>
          <cell r="CG726">
            <v>3.89566096055627</v>
          </cell>
          <cell r="CH726">
            <v>4.1804075412486</v>
          </cell>
          <cell r="CI726">
            <v>4.48231153398089</v>
          </cell>
          <cell r="CJ726">
            <v>3.77601865602658</v>
          </cell>
          <cell r="CK726">
            <v>4.13160669670536</v>
          </cell>
          <cell r="CL726">
            <v>4.275779271418</v>
          </cell>
          <cell r="CM726">
            <v>4.83752271940803</v>
          </cell>
          <cell r="CN726">
            <v>4.92971995762683</v>
          </cell>
          <cell r="CO726">
            <v>4.81227993998876</v>
          </cell>
          <cell r="CP726">
            <v>4.93052236307199</v>
          </cell>
          <cell r="CQ726">
            <v>4.99407960445817</v>
          </cell>
          <cell r="CR726">
            <v>4.81542917074674</v>
          </cell>
          <cell r="CS726">
            <v>4.95842971940587</v>
          </cell>
          <cell r="CT726">
            <v>4.91235577134688</v>
          </cell>
          <cell r="CU726">
            <v>4.85833871440625</v>
          </cell>
          <cell r="CV726">
            <v>4.91207141841414</v>
          </cell>
          <cell r="CW726">
            <v>4.90121564403275</v>
          </cell>
          <cell r="CX726">
            <v>4.79109039405137</v>
          </cell>
          <cell r="CY726">
            <v>4.97954602023086</v>
          </cell>
          <cell r="CZ726">
            <v>4.84734333411162</v>
          </cell>
          <cell r="DA726">
            <v>4.78979157034331</v>
          </cell>
        </row>
        <row r="727">
          <cell r="A727">
            <v>9786.47853643848</v>
          </cell>
          <cell r="B727">
            <v>8641.62196258674</v>
          </cell>
          <cell r="C727">
            <v>7169.12239467274</v>
          </cell>
          <cell r="D727">
            <v>8110.14087259193</v>
          </cell>
          <cell r="E727">
            <v>7880.0487673855</v>
          </cell>
          <cell r="F727">
            <v>7961.05275943852</v>
          </cell>
          <cell r="G727">
            <v>8022.5530317138</v>
          </cell>
          <cell r="H727">
            <v>7368.42955412273</v>
          </cell>
          <cell r="I727">
            <v>8840.18959086764</v>
          </cell>
          <cell r="J727">
            <v>7252.74228919564</v>
          </cell>
          <cell r="K727">
            <v>8008.49371308362</v>
          </cell>
          <cell r="L727">
            <v>8097.78357117018</v>
          </cell>
          <cell r="M727">
            <v>7831.76757540064</v>
          </cell>
          <cell r="N727">
            <v>8088.53070466889</v>
          </cell>
          <cell r="O727">
            <v>10685.3728621652</v>
          </cell>
        </row>
        <row r="727">
          <cell r="Z727">
            <v>8052.87376712652</v>
          </cell>
          <cell r="AA727">
            <v>7110.82035778566</v>
          </cell>
          <cell r="AB727">
            <v>5899.16357047357</v>
          </cell>
          <cell r="AC727">
            <v>6673.48734658993</v>
          </cell>
          <cell r="AD727">
            <v>6484.15441430578</v>
          </cell>
          <cell r="AE727">
            <v>6550.80912776655</v>
          </cell>
          <cell r="AF727">
            <v>6601.41506609593</v>
          </cell>
          <cell r="AG727">
            <v>6063.16489024956</v>
          </cell>
          <cell r="AH727">
            <v>7274.2131490568</v>
          </cell>
          <cell r="AI727">
            <v>5967.9707979667</v>
          </cell>
          <cell r="AJ727">
            <v>6589.84625533738</v>
          </cell>
          <cell r="AK727">
            <v>6663.3190528486</v>
          </cell>
          <cell r="AL727">
            <v>6444.42589061538</v>
          </cell>
          <cell r="AM727">
            <v>6655.70526555611</v>
          </cell>
          <cell r="AN727">
            <v>8792.53538372454</v>
          </cell>
        </row>
        <row r="727"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  <row r="727">
          <cell r="BX727">
            <v>4.47287014475158</v>
          </cell>
          <cell r="BY727">
            <v>3.98556893915405</v>
          </cell>
          <cell r="BZ727">
            <v>3.36940989247056</v>
          </cell>
          <cell r="CA727">
            <v>3.76101745599764</v>
          </cell>
          <cell r="CB727">
            <v>3.67939674764602</v>
          </cell>
          <cell r="CC727">
            <v>3.64621198190103</v>
          </cell>
          <cell r="CD727">
            <v>3.71908135975103</v>
          </cell>
          <cell r="CE727">
            <v>3.38698499269568</v>
          </cell>
          <cell r="CF727">
            <v>4.1127523716932</v>
          </cell>
          <cell r="CG727">
            <v>3.29955596253104</v>
          </cell>
          <cell r="CH727">
            <v>3.67915553966129</v>
          </cell>
          <cell r="CI727">
            <v>3.79318157816008</v>
          </cell>
          <cell r="CJ727">
            <v>3.69412434752954</v>
          </cell>
          <cell r="CK727">
            <v>3.81398536330619</v>
          </cell>
          <cell r="CL727">
            <v>5.01733526372421</v>
          </cell>
          <cell r="CM727">
            <v>4.93255273261829</v>
          </cell>
          <cell r="CN727">
            <v>4.88805987496147</v>
          </cell>
          <cell r="CO727">
            <v>4.79671292294142</v>
          </cell>
          <cell r="CP727">
            <v>4.86132467899138</v>
          </cell>
          <cell r="CQ727">
            <v>4.82818457289278</v>
          </cell>
          <cell r="CR727">
            <v>4.92221032593291</v>
          </cell>
          <cell r="CS727">
            <v>4.86304732936689</v>
          </cell>
          <cell r="CT727">
            <v>4.90448310046897</v>
          </cell>
          <cell r="CU727">
            <v>4.84574545029112</v>
          </cell>
          <cell r="CV727">
            <v>4.95539554764631</v>
          </cell>
          <cell r="CW727">
            <v>4.90720577253885</v>
          </cell>
          <cell r="CX727">
            <v>4.81275896283259</v>
          </cell>
          <cell r="CY727">
            <v>4.77947131258838</v>
          </cell>
          <cell r="CZ727">
            <v>4.78103799824813</v>
          </cell>
          <cell r="DA727">
            <v>4.80118165747626</v>
          </cell>
        </row>
        <row r="728">
          <cell r="A728">
            <v>8672.62913447206</v>
          </cell>
          <cell r="B728">
            <v>6998.51553727185</v>
          </cell>
          <cell r="C728">
            <v>5999.47260159053</v>
          </cell>
          <cell r="D728">
            <v>7072.13906567254</v>
          </cell>
          <cell r="E728">
            <v>7111.59515537682</v>
          </cell>
          <cell r="F728">
            <v>7222.42534237367</v>
          </cell>
          <cell r="G728">
            <v>8451.66711065635</v>
          </cell>
          <cell r="H728">
            <v>8440.37422853833</v>
          </cell>
          <cell r="I728">
            <v>8386.87329099135</v>
          </cell>
          <cell r="J728">
            <v>10138.4483788018</v>
          </cell>
          <cell r="K728">
            <v>9999.90702225824</v>
          </cell>
          <cell r="L728">
            <v>8564.29617591996</v>
          </cell>
          <cell r="M728">
            <v>8618.32715046109</v>
          </cell>
          <cell r="N728">
            <v>8961.18357184709</v>
          </cell>
          <cell r="O728">
            <v>8869.42074944874</v>
          </cell>
        </row>
        <row r="728">
          <cell r="Z728">
            <v>7136.33483065129</v>
          </cell>
          <cell r="AA728">
            <v>5758.77849924084</v>
          </cell>
          <cell r="AB728">
            <v>4936.70888359449</v>
          </cell>
          <cell r="AC728">
            <v>5819.36014546769</v>
          </cell>
          <cell r="AD728">
            <v>5851.82687071007</v>
          </cell>
          <cell r="AE728">
            <v>5943.02428172462</v>
          </cell>
          <cell r="AF728">
            <v>6954.51465105437</v>
          </cell>
          <cell r="AG728">
            <v>6945.22222234011</v>
          </cell>
          <cell r="AH728">
            <v>6901.19859373002</v>
          </cell>
          <cell r="AI728">
            <v>8342.49466598548</v>
          </cell>
          <cell r="AJ728">
            <v>8228.49492117249</v>
          </cell>
          <cell r="AK728">
            <v>7047.19228189985</v>
          </cell>
          <cell r="AL728">
            <v>7091.65205523655</v>
          </cell>
          <cell r="AM728">
            <v>7373.77391054846</v>
          </cell>
          <cell r="AN728">
            <v>7298.26621668925</v>
          </cell>
        </row>
        <row r="728"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</row>
        <row r="728">
          <cell r="BX728">
            <v>3.89853830906459</v>
          </cell>
          <cell r="BY728">
            <v>3.30468474960202</v>
          </cell>
          <cell r="BZ728">
            <v>2.74364174220608</v>
          </cell>
          <cell r="CA728">
            <v>3.32709478873026</v>
          </cell>
          <cell r="CB728">
            <v>3.29301757676454</v>
          </cell>
          <cell r="CC728">
            <v>3.37774177133721</v>
          </cell>
          <cell r="CD728">
            <v>3.88776974394688</v>
          </cell>
          <cell r="CE728">
            <v>3.90174391403003</v>
          </cell>
          <cell r="CF728">
            <v>3.81282055252401</v>
          </cell>
          <cell r="CG728">
            <v>4.5359857731252</v>
          </cell>
          <cell r="CH728">
            <v>4.61344601300139</v>
          </cell>
          <cell r="CI728">
            <v>3.88554362754477</v>
          </cell>
          <cell r="CJ728">
            <v>3.87247197032391</v>
          </cell>
          <cell r="CK728">
            <v>4.20139765175617</v>
          </cell>
          <cell r="CL728">
            <v>4.1683622102569</v>
          </cell>
          <cell r="CM728">
            <v>5.01511097897821</v>
          </cell>
          <cell r="CN728">
            <v>4.77427547129448</v>
          </cell>
          <cell r="CO728">
            <v>4.92966323190281</v>
          </cell>
          <cell r="CP728">
            <v>4.7920042757245</v>
          </cell>
          <cell r="CQ728">
            <v>4.86860516586103</v>
          </cell>
          <cell r="CR728">
            <v>4.82045680468016</v>
          </cell>
          <cell r="CS728">
            <v>4.90087275026377</v>
          </cell>
          <cell r="CT728">
            <v>4.87679522486893</v>
          </cell>
          <cell r="CU728">
            <v>4.95889936256329</v>
          </cell>
          <cell r="CV728">
            <v>5.03884952753629</v>
          </cell>
          <cell r="CW728">
            <v>4.88654720100995</v>
          </cell>
          <cell r="CX728">
            <v>4.9690282661925</v>
          </cell>
          <cell r="CY728">
            <v>5.01725612525266</v>
          </cell>
          <cell r="CZ728">
            <v>4.80842852245325</v>
          </cell>
          <cell r="DA728">
            <v>4.79690797012223</v>
          </cell>
        </row>
        <row r="729">
          <cell r="A729">
            <v>8447.49808101384</v>
          </cell>
          <cell r="B729">
            <v>8587.2769927083</v>
          </cell>
          <cell r="C729">
            <v>7769.77090498254</v>
          </cell>
          <cell r="D729">
            <v>7355.05241689848</v>
          </cell>
          <cell r="E729">
            <v>8228.33802716361</v>
          </cell>
          <cell r="F729">
            <v>8054.85852812328</v>
          </cell>
          <cell r="G729">
            <v>6964.82245756641</v>
          </cell>
          <cell r="H729">
            <v>7369.56262093599</v>
          </cell>
          <cell r="I729">
            <v>9293.96430910808</v>
          </cell>
          <cell r="J729">
            <v>7689.90180359185</v>
          </cell>
          <cell r="K729">
            <v>7043.210842174</v>
          </cell>
          <cell r="L729">
            <v>8459.78506009634</v>
          </cell>
          <cell r="M729">
            <v>8873.97266297966</v>
          </cell>
          <cell r="N729">
            <v>8448.87467941553</v>
          </cell>
          <cell r="O729">
            <v>8361.3689857608</v>
          </cell>
        </row>
        <row r="729">
          <cell r="Z729">
            <v>6951.08413523425</v>
          </cell>
          <cell r="AA729">
            <v>7066.10221114283</v>
          </cell>
          <cell r="AB729">
            <v>6393.41148752849</v>
          </cell>
          <cell r="AC729">
            <v>6052.1574173336</v>
          </cell>
          <cell r="AD729">
            <v>6770.74671949463</v>
          </cell>
          <cell r="AE729">
            <v>6627.99787457001</v>
          </cell>
          <cell r="AF729">
            <v>5731.05390794036</v>
          </cell>
          <cell r="AG729">
            <v>6064.09724237018</v>
          </cell>
          <cell r="AH729">
            <v>7647.60491720894</v>
          </cell>
          <cell r="AI729">
            <v>6327.69062695558</v>
          </cell>
          <cell r="AJ729">
            <v>5795.55635013175</v>
          </cell>
          <cell r="AK729">
            <v>6961.19456373641</v>
          </cell>
          <cell r="AL729">
            <v>7302.01179125184</v>
          </cell>
          <cell r="AM729">
            <v>6952.21687906192</v>
          </cell>
          <cell r="AN729">
            <v>6880.21219399746</v>
          </cell>
        </row>
        <row r="729"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</row>
        <row r="729">
          <cell r="BX729">
            <v>3.97743349812516</v>
          </cell>
          <cell r="BY729">
            <v>4.04636277691656</v>
          </cell>
          <cell r="BZ729">
            <v>3.53737446635428</v>
          </cell>
          <cell r="CA729">
            <v>3.31461173425354</v>
          </cell>
          <cell r="CB729">
            <v>3.80456686805529</v>
          </cell>
          <cell r="CC729">
            <v>3.7488532256999</v>
          </cell>
          <cell r="CD729">
            <v>3.25684514014238</v>
          </cell>
          <cell r="CE729">
            <v>3.35174272614304</v>
          </cell>
          <cell r="CF729">
            <v>4.26137087044851</v>
          </cell>
          <cell r="CG729">
            <v>3.56584241916343</v>
          </cell>
          <cell r="CH729">
            <v>3.23414815988037</v>
          </cell>
          <cell r="CI729">
            <v>3.98444386295922</v>
          </cell>
          <cell r="CJ729">
            <v>4.05706554495395</v>
          </cell>
          <cell r="CK729">
            <v>3.81601496960796</v>
          </cell>
          <cell r="CL729">
            <v>3.91310484444321</v>
          </cell>
          <cell r="CM729">
            <v>4.78802879618383</v>
          </cell>
          <cell r="CN729">
            <v>4.78434218764477</v>
          </cell>
          <cell r="CO729">
            <v>4.9517505208588</v>
          </cell>
          <cell r="CP729">
            <v>5.00247224337676</v>
          </cell>
          <cell r="CQ729">
            <v>4.87571690960867</v>
          </cell>
          <cell r="CR729">
            <v>4.84385415838812</v>
          </cell>
          <cell r="CS729">
            <v>4.82108202274382</v>
          </cell>
          <cell r="CT729">
            <v>4.95681393383907</v>
          </cell>
          <cell r="CU729">
            <v>4.91680796530234</v>
          </cell>
          <cell r="CV729">
            <v>4.86172316836566</v>
          </cell>
          <cell r="CW729">
            <v>4.90955756841107</v>
          </cell>
          <cell r="CX729">
            <v>4.78655656447887</v>
          </cell>
          <cell r="CY729">
            <v>4.93102996123308</v>
          </cell>
          <cell r="CZ729">
            <v>4.9913770473582</v>
          </cell>
          <cell r="DA729">
            <v>4.81712020792864</v>
          </cell>
        </row>
        <row r="730">
          <cell r="A730">
            <v>8043.63950514729</v>
          </cell>
          <cell r="B730">
            <v>7450.48923376974</v>
          </cell>
          <cell r="C730">
            <v>7364.79367739661</v>
          </cell>
          <cell r="D730">
            <v>7276.39052649288</v>
          </cell>
          <cell r="E730">
            <v>6158.36085344355</v>
          </cell>
          <cell r="F730">
            <v>8127.62889202744</v>
          </cell>
          <cell r="G730">
            <v>7798.59245887607</v>
          </cell>
          <cell r="H730">
            <v>8682.72206083557</v>
          </cell>
          <cell r="I730">
            <v>7782.26455563414</v>
          </cell>
          <cell r="J730">
            <v>8461.54785071133</v>
          </cell>
          <cell r="K730">
            <v>8469.12531959962</v>
          </cell>
          <cell r="L730">
            <v>8929.39121048616</v>
          </cell>
          <cell r="M730">
            <v>10291.7529878342</v>
          </cell>
          <cell r="N730">
            <v>10028.8179986419</v>
          </cell>
          <cell r="O730">
            <v>10179.2365998424</v>
          </cell>
        </row>
        <row r="730">
          <cell r="Z730">
            <v>6618.76622137834</v>
          </cell>
          <cell r="AA730">
            <v>6130.68828378767</v>
          </cell>
          <cell r="AB730">
            <v>6060.17308311492</v>
          </cell>
          <cell r="AC730">
            <v>5987.42991894271</v>
          </cell>
          <cell r="AD730">
            <v>5067.45121654783</v>
          </cell>
          <cell r="AE730">
            <v>6687.87748829686</v>
          </cell>
          <cell r="AF730">
            <v>6417.12750901802</v>
          </cell>
          <cell r="AG730">
            <v>7144.63986720184</v>
          </cell>
          <cell r="AH730">
            <v>6403.69197720752</v>
          </cell>
          <cell r="AI730">
            <v>6962.64508858532</v>
          </cell>
          <cell r="AJ730">
            <v>6968.88026298483</v>
          </cell>
          <cell r="AK730">
            <v>7347.61333891433</v>
          </cell>
          <cell r="AL730">
            <v>8468.64245856073</v>
          </cell>
          <cell r="AM730">
            <v>8252.28452459679</v>
          </cell>
          <cell r="AN730">
            <v>8376.05754501321</v>
          </cell>
        </row>
        <row r="730"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</row>
        <row r="730">
          <cell r="BX730">
            <v>3.75091737895342</v>
          </cell>
          <cell r="BY730">
            <v>3.46360929673541</v>
          </cell>
          <cell r="BZ730">
            <v>3.41961518988558</v>
          </cell>
          <cell r="CA730">
            <v>3.34692120225577</v>
          </cell>
          <cell r="CB730">
            <v>3.08568860665565</v>
          </cell>
          <cell r="CC730">
            <v>3.78197638772307</v>
          </cell>
          <cell r="CD730">
            <v>3.59637999918245</v>
          </cell>
          <cell r="CE730">
            <v>4.06623098069661</v>
          </cell>
          <cell r="CF730">
            <v>3.61691076770398</v>
          </cell>
          <cell r="CG730">
            <v>3.85616016850354</v>
          </cell>
          <cell r="CH730">
            <v>3.94339056587397</v>
          </cell>
          <cell r="CI730">
            <v>4.0297391390462</v>
          </cell>
          <cell r="CJ730">
            <v>4.67153239206328</v>
          </cell>
          <cell r="CK730">
            <v>4.59103049636177</v>
          </cell>
          <cell r="CL730">
            <v>4.58268065425649</v>
          </cell>
          <cell r="CM730">
            <v>4.83444561794845</v>
          </cell>
          <cell r="CN730">
            <v>4.84939403320801</v>
          </cell>
          <cell r="CO730">
            <v>4.85528721929025</v>
          </cell>
          <cell r="CP730">
            <v>4.90119623225322</v>
          </cell>
          <cell r="CQ730">
            <v>4.4992965137818</v>
          </cell>
          <cell r="CR730">
            <v>4.84480867786761</v>
          </cell>
          <cell r="CS730">
            <v>4.88857441693599</v>
          </cell>
          <cell r="CT730">
            <v>4.81388192000829</v>
          </cell>
          <cell r="CU730">
            <v>4.85064816584559</v>
          </cell>
          <cell r="CV730">
            <v>4.94682252167176</v>
          </cell>
          <cell r="CW730">
            <v>4.84172752340169</v>
          </cell>
          <cell r="CX730">
            <v>4.99547161969387</v>
          </cell>
          <cell r="CY730">
            <v>4.96662726771607</v>
          </cell>
          <cell r="CZ730">
            <v>4.92460215967685</v>
          </cell>
          <cell r="DA730">
            <v>5.00757189828081</v>
          </cell>
        </row>
        <row r="731">
          <cell r="A731">
            <v>8873.37735224682</v>
          </cell>
          <cell r="B731">
            <v>7396.29222101329</v>
          </cell>
          <cell r="C731">
            <v>7747.31660712986</v>
          </cell>
          <cell r="D731">
            <v>7358.44586374784</v>
          </cell>
          <cell r="E731">
            <v>7297.56161587855</v>
          </cell>
          <cell r="F731">
            <v>7371.9950720554</v>
          </cell>
          <cell r="G731">
            <v>8490.81056551928</v>
          </cell>
          <cell r="H731">
            <v>7115.21272422397</v>
          </cell>
          <cell r="I731">
            <v>7298.81982102488</v>
          </cell>
          <cell r="J731">
            <v>7867.88720672541</v>
          </cell>
          <cell r="K731">
            <v>8186.64776286817</v>
          </cell>
          <cell r="L731">
            <v>8368.97496932093</v>
          </cell>
          <cell r="M731">
            <v>8847.63963320371</v>
          </cell>
          <cell r="N731">
            <v>9639.49251614276</v>
          </cell>
          <cell r="O731">
            <v>9246.5416360688</v>
          </cell>
        </row>
        <row r="731">
          <cell r="Z731">
            <v>7301.5219355631</v>
          </cell>
          <cell r="AA731">
            <v>6086.09188471951</v>
          </cell>
          <cell r="AB731">
            <v>6374.93480815257</v>
          </cell>
          <cell r="AC731">
            <v>6054.94973931251</v>
          </cell>
          <cell r="AD731">
            <v>6004.85070106578</v>
          </cell>
          <cell r="AE731">
            <v>6066.09880214844</v>
          </cell>
          <cell r="AF731">
            <v>6986.72412248444</v>
          </cell>
          <cell r="AG731">
            <v>5854.80361307572</v>
          </cell>
          <cell r="AH731">
            <v>6005.88602415762</v>
          </cell>
          <cell r="AI731">
            <v>6474.14718724833</v>
          </cell>
          <cell r="AJ731">
            <v>6736.44158773153</v>
          </cell>
          <cell r="AK731">
            <v>6886.47083189837</v>
          </cell>
          <cell r="AL731">
            <v>7280.34346960763</v>
          </cell>
          <cell r="AM731">
            <v>7931.92527042604</v>
          </cell>
          <cell r="AN731">
            <v>7608.58283196519</v>
          </cell>
        </row>
        <row r="731"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</row>
        <row r="731">
          <cell r="BX731">
            <v>4.06794030779137</v>
          </cell>
          <cell r="BY731">
            <v>3.47191857598512</v>
          </cell>
          <cell r="BZ731">
            <v>3.67710686212463</v>
          </cell>
          <cell r="CA731">
            <v>3.30178708766275</v>
          </cell>
          <cell r="CB731">
            <v>3.40964876769285</v>
          </cell>
          <cell r="CC731">
            <v>3.34081317550951</v>
          </cell>
          <cell r="CD731">
            <v>3.83987679534915</v>
          </cell>
          <cell r="CE731">
            <v>3.27764862199651</v>
          </cell>
          <cell r="CF731">
            <v>3.41528116288808</v>
          </cell>
          <cell r="CG731">
            <v>3.53225466434489</v>
          </cell>
          <cell r="CH731">
            <v>3.71839605117251</v>
          </cell>
          <cell r="CI731">
            <v>3.84242316051461</v>
          </cell>
          <cell r="CJ731">
            <v>4.03570825352115</v>
          </cell>
          <cell r="CK731">
            <v>4.55251740822459</v>
          </cell>
          <cell r="CL731">
            <v>4.23761569113719</v>
          </cell>
          <cell r="CM731">
            <v>4.91751799999623</v>
          </cell>
          <cell r="CN731">
            <v>4.80259659803979</v>
          </cell>
          <cell r="CO731">
            <v>4.7498143164555</v>
          </cell>
          <cell r="CP731">
            <v>5.02421959833866</v>
          </cell>
          <cell r="CQ731">
            <v>4.82502652831208</v>
          </cell>
          <cell r="CR731">
            <v>4.97467170413526</v>
          </cell>
          <cell r="CS731">
            <v>4.98498023368856</v>
          </cell>
          <cell r="CT731">
            <v>4.89392234920908</v>
          </cell>
          <cell r="CU731">
            <v>4.81789974915319</v>
          </cell>
          <cell r="CV731">
            <v>5.02154890844902</v>
          </cell>
          <cell r="CW731">
            <v>4.96343156994525</v>
          </cell>
          <cell r="CX731">
            <v>4.91019405903674</v>
          </cell>
          <cell r="CY731">
            <v>4.94241536777906</v>
          </cell>
          <cell r="CZ731">
            <v>4.77346930546525</v>
          </cell>
          <cell r="DA731">
            <v>4.91914178530639</v>
          </cell>
        </row>
        <row r="732">
          <cell r="A732">
            <v>10196.345870661</v>
          </cell>
          <cell r="B732">
            <v>6562.44853909745</v>
          </cell>
          <cell r="C732">
            <v>8238.94798627867</v>
          </cell>
          <cell r="D732">
            <v>7912.87016830208</v>
          </cell>
          <cell r="E732">
            <v>7422.40796600877</v>
          </cell>
          <cell r="F732">
            <v>7900.9581459639</v>
          </cell>
          <cell r="G732">
            <v>7888.94719832823</v>
          </cell>
          <cell r="H732">
            <v>8213.61110495133</v>
          </cell>
          <cell r="I732">
            <v>8505.63339706154</v>
          </cell>
          <cell r="J732">
            <v>7800.97291692141</v>
          </cell>
          <cell r="K732">
            <v>9525.90475724203</v>
          </cell>
          <cell r="L732">
            <v>8728.16400158484</v>
          </cell>
          <cell r="M732">
            <v>8912.59543264152</v>
          </cell>
          <cell r="N732">
            <v>8587.95832207493</v>
          </cell>
          <cell r="O732">
            <v>8376.35099722636</v>
          </cell>
        </row>
        <row r="732">
          <cell r="Z732">
            <v>8390.1360307153</v>
          </cell>
          <cell r="AA732">
            <v>5399.95765502876</v>
          </cell>
          <cell r="AB732">
            <v>6779.47720013788</v>
          </cell>
          <cell r="AC732">
            <v>6511.16173848857</v>
          </cell>
          <cell r="AD732">
            <v>6107.58141203007</v>
          </cell>
          <cell r="AE732">
            <v>6501.35984582172</v>
          </cell>
          <cell r="AF732">
            <v>6491.47655176723</v>
          </cell>
          <cell r="AG732">
            <v>6758.62856635995</v>
          </cell>
          <cell r="AH732">
            <v>6998.92119529635</v>
          </cell>
          <cell r="AI732">
            <v>6419.0862859239</v>
          </cell>
          <cell r="AJ732">
            <v>7838.45877167344</v>
          </cell>
          <cell r="AK732">
            <v>7182.03209273267</v>
          </cell>
          <cell r="AL732">
            <v>7333.79281314502</v>
          </cell>
          <cell r="AM732">
            <v>7066.6628478788</v>
          </cell>
          <cell r="AN732">
            <v>6892.54024914626</v>
          </cell>
        </row>
        <row r="732"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</row>
        <row r="732">
          <cell r="BX732">
            <v>4.77691449832723</v>
          </cell>
          <cell r="BY732">
            <v>3.08931538324581</v>
          </cell>
          <cell r="BZ732">
            <v>3.69589580054726</v>
          </cell>
          <cell r="CA732">
            <v>3.61204286665346</v>
          </cell>
          <cell r="CB732">
            <v>3.5157242654185</v>
          </cell>
          <cell r="CC732">
            <v>3.6838709447603</v>
          </cell>
          <cell r="CD732">
            <v>3.60451408307625</v>
          </cell>
          <cell r="CE732">
            <v>3.7825088532192</v>
          </cell>
          <cell r="CF732">
            <v>3.90384733328195</v>
          </cell>
          <cell r="CG732">
            <v>3.58439269254678</v>
          </cell>
          <cell r="CH732">
            <v>4.31579583485324</v>
          </cell>
          <cell r="CI732">
            <v>4.02484090776594</v>
          </cell>
          <cell r="CJ732">
            <v>4.24475448106531</v>
          </cell>
          <cell r="CK732">
            <v>4.00898043822358</v>
          </cell>
          <cell r="CL732">
            <v>3.72063294570541</v>
          </cell>
          <cell r="CM732">
            <v>4.81203380650913</v>
          </cell>
          <cell r="CN732">
            <v>4.78889420437921</v>
          </cell>
          <cell r="CO732">
            <v>5.02555026973807</v>
          </cell>
          <cell r="CP732">
            <v>4.93870087983145</v>
          </cell>
          <cell r="CQ732">
            <v>4.75950287785002</v>
          </cell>
          <cell r="CR732">
            <v>4.83511638984199</v>
          </cell>
          <cell r="CS732">
            <v>4.93405403757982</v>
          </cell>
          <cell r="CT732">
            <v>4.89537270402099</v>
          </cell>
          <cell r="CU732">
            <v>4.91185359606143</v>
          </cell>
          <cell r="CV732">
            <v>4.90642049522731</v>
          </cell>
          <cell r="CW732">
            <v>4.97596047941048</v>
          </cell>
          <cell r="CX732">
            <v>4.88883926221672</v>
          </cell>
          <cell r="CY732">
            <v>4.73350888475174</v>
          </cell>
          <cell r="CZ732">
            <v>4.8293376407079</v>
          </cell>
          <cell r="DA732">
            <v>5.07539233002436</v>
          </cell>
        </row>
        <row r="733">
          <cell r="A733">
            <v>10109.7338606434</v>
          </cell>
          <cell r="B733">
            <v>7560.78283558251</v>
          </cell>
          <cell r="C733">
            <v>7220.45569228681</v>
          </cell>
          <cell r="D733">
            <v>7148.42356841542</v>
          </cell>
          <cell r="E733">
            <v>7331.02223496696</v>
          </cell>
          <cell r="F733">
            <v>7656.27707322302</v>
          </cell>
          <cell r="G733">
            <v>9466.41217583993</v>
          </cell>
          <cell r="H733">
            <v>8399.74583600195</v>
          </cell>
          <cell r="I733">
            <v>7302.56715415768</v>
          </cell>
          <cell r="J733">
            <v>9063.06012178031</v>
          </cell>
          <cell r="K733">
            <v>7898.14734235268</v>
          </cell>
          <cell r="L733">
            <v>8745.8226677441</v>
          </cell>
          <cell r="M733">
            <v>7734.36145303111</v>
          </cell>
          <cell r="N733">
            <v>9369.4482164151</v>
          </cell>
          <cell r="O733">
            <v>8362.11188800837</v>
          </cell>
        </row>
        <row r="733">
          <cell r="Z733">
            <v>8318.86671961511</v>
          </cell>
          <cell r="AA733">
            <v>6221.44416185075</v>
          </cell>
          <cell r="AB733">
            <v>5941.40354108172</v>
          </cell>
          <cell r="AC733">
            <v>5882.13139343897</v>
          </cell>
          <cell r="AD733">
            <v>6032.3840104871</v>
          </cell>
          <cell r="AE733">
            <v>6300.02227739494</v>
          </cell>
          <cell r="AF733">
            <v>7789.50487611972</v>
          </cell>
          <cell r="AG733">
            <v>6911.79085933875</v>
          </cell>
          <cell r="AH733">
            <v>6008.96954399261</v>
          </cell>
          <cell r="AI733">
            <v>7457.60375735066</v>
          </cell>
          <cell r="AJ733">
            <v>6499.04695599306</v>
          </cell>
          <cell r="AK733">
            <v>7196.56265231515</v>
          </cell>
          <cell r="AL733">
            <v>6364.2745670656</v>
          </cell>
          <cell r="AM733">
            <v>7709.71738950728</v>
          </cell>
          <cell r="AN733">
            <v>6880.82349641831</v>
          </cell>
        </row>
        <row r="733"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</row>
        <row r="733">
          <cell r="BX733">
            <v>4.62084845468642</v>
          </cell>
          <cell r="BY733">
            <v>3.32147333589113</v>
          </cell>
          <cell r="BZ733">
            <v>3.39208172885405</v>
          </cell>
          <cell r="CA733">
            <v>3.37436821760185</v>
          </cell>
          <cell r="CB733">
            <v>3.33730093200946</v>
          </cell>
          <cell r="CC733">
            <v>3.58227713625656</v>
          </cell>
          <cell r="CD733">
            <v>4.28371825261225</v>
          </cell>
          <cell r="CE733">
            <v>3.84023018013717</v>
          </cell>
          <cell r="CF733">
            <v>3.33413693528833</v>
          </cell>
          <cell r="CG733">
            <v>4.13690211822989</v>
          </cell>
          <cell r="CH733">
            <v>3.60756306621012</v>
          </cell>
          <cell r="CI733">
            <v>4.0934828240827</v>
          </cell>
          <cell r="CJ733">
            <v>3.55731264785289</v>
          </cell>
          <cell r="CK733">
            <v>4.24366528933381</v>
          </cell>
          <cell r="CL733">
            <v>3.74944357149844</v>
          </cell>
          <cell r="CM733">
            <v>4.93230104680528</v>
          </cell>
          <cell r="CN733">
            <v>5.13177459955377</v>
          </cell>
          <cell r="CO733">
            <v>4.79876937584019</v>
          </cell>
          <cell r="CP733">
            <v>4.77583578197297</v>
          </cell>
          <cell r="CQ733">
            <v>4.95222930670363</v>
          </cell>
          <cell r="CR733">
            <v>4.81825787063431</v>
          </cell>
          <cell r="CS733">
            <v>4.98191243941617</v>
          </cell>
          <cell r="CT733">
            <v>4.93106205227012</v>
          </cell>
          <cell r="CU733">
            <v>4.93768869636732</v>
          </cell>
          <cell r="CV733">
            <v>4.93891093675951</v>
          </cell>
          <cell r="CW733">
            <v>4.93563321605811</v>
          </cell>
          <cell r="CX733">
            <v>4.81658549789105</v>
          </cell>
          <cell r="CY733">
            <v>4.9015564283944</v>
          </cell>
          <cell r="CZ733">
            <v>4.97742209994754</v>
          </cell>
          <cell r="DA733">
            <v>5.02783169384517</v>
          </cell>
        </row>
        <row r="734">
          <cell r="A734">
            <v>8516.47095008986</v>
          </cell>
          <cell r="B734">
            <v>7313.39348141253</v>
          </cell>
          <cell r="C734">
            <v>8064.50794255006</v>
          </cell>
          <cell r="D734">
            <v>8629.70104119395</v>
          </cell>
          <cell r="E734">
            <v>6999.47012460137</v>
          </cell>
          <cell r="F734">
            <v>8624.88502419974</v>
          </cell>
          <cell r="G734">
            <v>7586.91019186854</v>
          </cell>
          <cell r="H734">
            <v>7127.63494715969</v>
          </cell>
          <cell r="I734">
            <v>7011.13929411923</v>
          </cell>
          <cell r="J734">
            <v>8961.83430081148</v>
          </cell>
          <cell r="K734">
            <v>7822.1024574675</v>
          </cell>
          <cell r="L734">
            <v>8368.17833208409</v>
          </cell>
          <cell r="M734">
            <v>8672.07717850474</v>
          </cell>
          <cell r="N734">
            <v>8751.98957259442</v>
          </cell>
          <cell r="O734">
            <v>8831.6562358313</v>
          </cell>
        </row>
        <row r="734">
          <cell r="Z734">
            <v>7007.8389532168</v>
          </cell>
          <cell r="AA734">
            <v>6017.87806470516</v>
          </cell>
          <cell r="AB734">
            <v>6635.93796415548</v>
          </cell>
          <cell r="AC734">
            <v>7101.01114246816</v>
          </cell>
          <cell r="AD734">
            <v>5759.56398824342</v>
          </cell>
          <cell r="AE734">
            <v>7097.04824848436</v>
          </cell>
          <cell r="AF734">
            <v>6242.94324359468</v>
          </cell>
          <cell r="AG734">
            <v>5865.02532794855</v>
          </cell>
          <cell r="AH734">
            <v>5769.16604773239</v>
          </cell>
          <cell r="AI734">
            <v>7374.30936752487</v>
          </cell>
          <cell r="AJ734">
            <v>6436.47287928754</v>
          </cell>
          <cell r="AK734">
            <v>6885.81531325777</v>
          </cell>
          <cell r="AL734">
            <v>7135.88064974104</v>
          </cell>
          <cell r="AM734">
            <v>7201.63713402056</v>
          </cell>
          <cell r="AN734">
            <v>7267.19141691261</v>
          </cell>
        </row>
        <row r="734"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</row>
        <row r="734">
          <cell r="BX734">
            <v>3.9651993374655</v>
          </cell>
          <cell r="BY734">
            <v>3.38023445634231</v>
          </cell>
          <cell r="BZ734">
            <v>3.79051143135186</v>
          </cell>
          <cell r="CA734">
            <v>3.87784216488763</v>
          </cell>
          <cell r="CB734">
            <v>3.37812525727417</v>
          </cell>
          <cell r="CC734">
            <v>4.08219185094376</v>
          </cell>
          <cell r="CD734">
            <v>3.51211613898036</v>
          </cell>
          <cell r="CE734">
            <v>3.23175747912841</v>
          </cell>
          <cell r="CF734">
            <v>3.23709894955553</v>
          </cell>
          <cell r="CG734">
            <v>4.0547245025091</v>
          </cell>
          <cell r="CH734">
            <v>3.60257520473739</v>
          </cell>
          <cell r="CI734">
            <v>3.81483033778789</v>
          </cell>
          <cell r="CJ734">
            <v>4.03127818578774</v>
          </cell>
          <cell r="CK734">
            <v>4.06970101181852</v>
          </cell>
          <cell r="CL734">
            <v>3.97247463617204</v>
          </cell>
          <cell r="CM734">
            <v>4.84201603549357</v>
          </cell>
          <cell r="CN734">
            <v>4.87757206682534</v>
          </cell>
          <cell r="CO734">
            <v>4.79635856159557</v>
          </cell>
          <cell r="CP734">
            <v>5.01692029242807</v>
          </cell>
          <cell r="CQ734">
            <v>4.67111967831031</v>
          </cell>
          <cell r="CR734">
            <v>4.76311954803679</v>
          </cell>
          <cell r="CS734">
            <v>4.86998533511077</v>
          </cell>
          <cell r="CT734">
            <v>4.97208179948528</v>
          </cell>
          <cell r="CU734">
            <v>4.88274675061115</v>
          </cell>
          <cell r="CV734">
            <v>4.98272750609448</v>
          </cell>
          <cell r="CW734">
            <v>4.89487970961208</v>
          </cell>
          <cell r="CX734">
            <v>4.94523891317335</v>
          </cell>
          <cell r="CY734">
            <v>4.84966728751708</v>
          </cell>
          <cell r="CZ734">
            <v>4.84814796926084</v>
          </cell>
          <cell r="DA734">
            <v>5.0120177709125</v>
          </cell>
        </row>
        <row r="735">
          <cell r="A735">
            <v>9261.8460047129</v>
          </cell>
          <cell r="B735">
            <v>8767.28219913388</v>
          </cell>
          <cell r="C735">
            <v>6315.83402434531</v>
          </cell>
          <cell r="D735">
            <v>7438.27425310223</v>
          </cell>
          <cell r="E735">
            <v>7371.19255702422</v>
          </cell>
          <cell r="F735">
            <v>8633.09633868626</v>
          </cell>
          <cell r="G735">
            <v>8431.88888615456</v>
          </cell>
          <cell r="H735">
            <v>8532.76008082741</v>
          </cell>
          <cell r="I735">
            <v>9501.46163451963</v>
          </cell>
          <cell r="J735">
            <v>8070.23469130006</v>
          </cell>
          <cell r="K735">
            <v>7823.95840701625</v>
          </cell>
          <cell r="L735">
            <v>7362.23086631167</v>
          </cell>
          <cell r="M735">
            <v>8108.64699145027</v>
          </cell>
          <cell r="N735">
            <v>7516.1367448648</v>
          </cell>
          <cell r="O735">
            <v>9949.287054803</v>
          </cell>
        </row>
        <row r="735">
          <cell r="Z735">
            <v>7621.1761410209</v>
          </cell>
          <cell r="AA735">
            <v>7214.22078100159</v>
          </cell>
          <cell r="AB735">
            <v>5197.02914003271</v>
          </cell>
          <cell r="AC735">
            <v>6120.63709969555</v>
          </cell>
          <cell r="AD735">
            <v>6065.43844692279</v>
          </cell>
          <cell r="AE735">
            <v>7103.80498726184</v>
          </cell>
          <cell r="AF735">
            <v>6938.23999775004</v>
          </cell>
          <cell r="AG735">
            <v>7021.24258079512</v>
          </cell>
          <cell r="AH735">
            <v>7818.34557354758</v>
          </cell>
          <cell r="AI735">
            <v>6640.65026026976</v>
          </cell>
          <cell r="AJ735">
            <v>6438.00006063051</v>
          </cell>
          <cell r="AK735">
            <v>6058.06425570789</v>
          </cell>
          <cell r="AL735">
            <v>6672.25809582194</v>
          </cell>
          <cell r="AM735">
            <v>6184.70680720303</v>
          </cell>
          <cell r="AN735">
            <v>8186.84191938076</v>
          </cell>
        </row>
        <row r="735"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</row>
        <row r="735">
          <cell r="BX735">
            <v>4.3497344107956</v>
          </cell>
          <cell r="BY735">
            <v>4.05596232777908</v>
          </cell>
          <cell r="BZ735">
            <v>2.96382720084842</v>
          </cell>
          <cell r="CA735">
            <v>3.50253300143602</v>
          </cell>
          <cell r="CB735">
            <v>3.44882930074717</v>
          </cell>
          <cell r="CC735">
            <v>3.90468515391514</v>
          </cell>
          <cell r="CD735">
            <v>3.6960851330871</v>
          </cell>
          <cell r="CE735">
            <v>3.89700805468198</v>
          </cell>
          <cell r="CF735">
            <v>4.35330839507553</v>
          </cell>
          <cell r="CG735">
            <v>3.67637525446524</v>
          </cell>
          <cell r="CH735">
            <v>3.56935959664634</v>
          </cell>
          <cell r="CI735">
            <v>3.25568882582734</v>
          </cell>
          <cell r="CJ735">
            <v>3.71034905122264</v>
          </cell>
          <cell r="CK735">
            <v>3.43955949464229</v>
          </cell>
          <cell r="CL735">
            <v>4.66010381707323</v>
          </cell>
          <cell r="CM735">
            <v>4.80027805401454</v>
          </cell>
          <cell r="CN735">
            <v>4.8730700247709</v>
          </cell>
          <cell r="CO735">
            <v>4.80407089725533</v>
          </cell>
          <cell r="CP735">
            <v>4.78764047602522</v>
          </cell>
          <cell r="CQ735">
            <v>4.81834214787327</v>
          </cell>
          <cell r="CR735">
            <v>4.98439148099845</v>
          </cell>
          <cell r="CS735">
            <v>5.14297588440221</v>
          </cell>
          <cell r="CT735">
            <v>4.93616661124508</v>
          </cell>
          <cell r="CU735">
            <v>4.92042440256816</v>
          </cell>
          <cell r="CV735">
            <v>4.94877728675983</v>
          </cell>
          <cell r="CW735">
            <v>4.94160250681019</v>
          </cell>
          <cell r="CX735">
            <v>5.09797993756056</v>
          </cell>
          <cell r="CY735">
            <v>4.92680308894705</v>
          </cell>
          <cell r="CZ735">
            <v>4.92632915287816</v>
          </cell>
          <cell r="DA735">
            <v>4.813133949192</v>
          </cell>
        </row>
        <row r="736">
          <cell r="A736">
            <v>10307.9824318141</v>
          </cell>
          <cell r="B736">
            <v>7531.67592222912</v>
          </cell>
          <cell r="C736">
            <v>6744.72150746025</v>
          </cell>
          <cell r="D736">
            <v>7150.29977930041</v>
          </cell>
          <cell r="E736">
            <v>7200.75164479035</v>
          </cell>
          <cell r="F736">
            <v>6919.91789501806</v>
          </cell>
          <cell r="G736">
            <v>6654.73079829319</v>
          </cell>
          <cell r="H736">
            <v>7006.6234676531</v>
          </cell>
          <cell r="I736">
            <v>8378.81284094049</v>
          </cell>
          <cell r="J736">
            <v>8577.2948064644</v>
          </cell>
          <cell r="K736">
            <v>8542.39198635343</v>
          </cell>
          <cell r="L736">
            <v>7440.35138238238</v>
          </cell>
          <cell r="M736">
            <v>7547.97349518626</v>
          </cell>
          <cell r="N736">
            <v>7942.18140443524</v>
          </cell>
          <cell r="O736">
            <v>7676.23998570598</v>
          </cell>
        </row>
        <row r="736">
          <cell r="Z736">
            <v>8481.99697246415</v>
          </cell>
          <cell r="AA736">
            <v>6197.49333029139</v>
          </cell>
          <cell r="AB736">
            <v>5549.94226899587</v>
          </cell>
          <cell r="AC736">
            <v>5883.67524696719</v>
          </cell>
          <cell r="AD736">
            <v>5925.18992485606</v>
          </cell>
          <cell r="AE736">
            <v>5694.10386790057</v>
          </cell>
          <cell r="AF736">
            <v>5475.89277116697</v>
          </cell>
          <cell r="AG736">
            <v>5765.45016766884</v>
          </cell>
          <cell r="AH736">
            <v>6894.56599483104</v>
          </cell>
          <cell r="AI736">
            <v>7057.88829789071</v>
          </cell>
          <cell r="AJ736">
            <v>7029.16826305653</v>
          </cell>
          <cell r="AK736">
            <v>6122.34628036036</v>
          </cell>
          <cell r="AL736">
            <v>6210.90390461041</v>
          </cell>
          <cell r="AM736">
            <v>6535.28069850671</v>
          </cell>
          <cell r="AN736">
            <v>6316.44890252378</v>
          </cell>
        </row>
        <row r="736"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</row>
        <row r="736">
          <cell r="BX736">
            <v>4.72203851362388</v>
          </cell>
          <cell r="BY736">
            <v>3.42844331023474</v>
          </cell>
          <cell r="BZ736">
            <v>3.11146268750313</v>
          </cell>
          <cell r="CA736">
            <v>3.24935243656267</v>
          </cell>
          <cell r="CB736">
            <v>3.27597794646554</v>
          </cell>
          <cell r="CC736">
            <v>3.24189158337962</v>
          </cell>
          <cell r="CD736">
            <v>3.13826497443206</v>
          </cell>
          <cell r="CE736">
            <v>3.30773114018532</v>
          </cell>
          <cell r="CF736">
            <v>3.78802712614327</v>
          </cell>
          <cell r="CG736">
            <v>3.97974962723511</v>
          </cell>
          <cell r="CH736">
            <v>3.94636247050379</v>
          </cell>
          <cell r="CI736">
            <v>3.36156859740796</v>
          </cell>
          <cell r="CJ736">
            <v>3.60717829177339</v>
          </cell>
          <cell r="CK736">
            <v>3.72734732449231</v>
          </cell>
          <cell r="CL736">
            <v>3.53509612775881</v>
          </cell>
          <cell r="CM736">
            <v>4.92125335333844</v>
          </cell>
          <cell r="CN736">
            <v>4.95251991798508</v>
          </cell>
          <cell r="CO736">
            <v>4.88687244940805</v>
          </cell>
          <cell r="CP736">
            <v>4.96088329154015</v>
          </cell>
          <cell r="CQ736">
            <v>4.95528276431604</v>
          </cell>
          <cell r="CR736">
            <v>4.8120932388885</v>
          </cell>
          <cell r="CS736">
            <v>4.78049051645732</v>
          </cell>
          <cell r="CT736">
            <v>4.7754044130501</v>
          </cell>
          <cell r="CU736">
            <v>4.98655930240883</v>
          </cell>
          <cell r="CV736">
            <v>4.85876803301007</v>
          </cell>
          <cell r="CW736">
            <v>4.87993573453792</v>
          </cell>
          <cell r="CX736">
            <v>4.9897989486146</v>
          </cell>
          <cell r="CY736">
            <v>4.71730912772786</v>
          </cell>
          <cell r="CZ736">
            <v>4.8036517843114</v>
          </cell>
          <cell r="DA736">
            <v>4.89529529991608</v>
          </cell>
        </row>
        <row r="737">
          <cell r="A737">
            <v>8453.0025625475</v>
          </cell>
          <cell r="B737">
            <v>6419.90805846106</v>
          </cell>
          <cell r="C737">
            <v>8294.16865184418</v>
          </cell>
          <cell r="D737">
            <v>7316.56246747778</v>
          </cell>
          <cell r="E737">
            <v>7654.51141296073</v>
          </cell>
          <cell r="F737">
            <v>7292.73522020714</v>
          </cell>
          <cell r="G737">
            <v>7464.42400352792</v>
          </cell>
          <cell r="H737">
            <v>7969.16124015576</v>
          </cell>
          <cell r="I737">
            <v>7643.70008280766</v>
          </cell>
          <cell r="J737">
            <v>8955.21904663857</v>
          </cell>
          <cell r="K737">
            <v>7926.6165831934</v>
          </cell>
          <cell r="L737">
            <v>8292.77864227981</v>
          </cell>
          <cell r="M737">
            <v>8115.64838633879</v>
          </cell>
          <cell r="N737">
            <v>9166.83739995686</v>
          </cell>
          <cell r="O737">
            <v>8110.74197014166</v>
          </cell>
        </row>
        <row r="737">
          <cell r="Z737">
            <v>6955.61353718195</v>
          </cell>
          <cell r="AA737">
            <v>5282.66720239081</v>
          </cell>
          <cell r="AB737">
            <v>6824.91591923178</v>
          </cell>
          <cell r="AC737">
            <v>6020.48568752457</v>
          </cell>
          <cell r="AD737">
            <v>6298.56939123626</v>
          </cell>
          <cell r="AE737">
            <v>6000.87926691331</v>
          </cell>
          <cell r="AF737">
            <v>6142.15460861726</v>
          </cell>
          <cell r="AG737">
            <v>6557.48124904245</v>
          </cell>
          <cell r="AH737">
            <v>6289.67321099602</v>
          </cell>
          <cell r="AI737">
            <v>7368.86595837688</v>
          </cell>
          <cell r="AJ737">
            <v>6522.47307417057</v>
          </cell>
          <cell r="AK737">
            <v>6823.7721399331</v>
          </cell>
          <cell r="AL737">
            <v>6678.01924361592</v>
          </cell>
          <cell r="AM737">
            <v>7542.9976319645</v>
          </cell>
          <cell r="AN737">
            <v>6673.98196400228</v>
          </cell>
        </row>
        <row r="737"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</row>
        <row r="737">
          <cell r="BX737">
            <v>3.9245269056543</v>
          </cell>
          <cell r="BY737">
            <v>3.00550149646642</v>
          </cell>
          <cell r="BZ737">
            <v>3.81585501532326</v>
          </cell>
          <cell r="CA737">
            <v>3.36086447265703</v>
          </cell>
          <cell r="CB737">
            <v>3.57041237374394</v>
          </cell>
          <cell r="CC737">
            <v>3.45903529787696</v>
          </cell>
          <cell r="CD737">
            <v>3.47715873646841</v>
          </cell>
          <cell r="CE737">
            <v>3.68284079788942</v>
          </cell>
          <cell r="CF737">
            <v>3.58518119298589</v>
          </cell>
          <cell r="CG737">
            <v>4.14530204279984</v>
          </cell>
          <cell r="CH737">
            <v>3.69997525990893</v>
          </cell>
          <cell r="CI737">
            <v>3.82998487133359</v>
          </cell>
          <cell r="CJ737">
            <v>3.79846826470731</v>
          </cell>
          <cell r="CK737">
            <v>4.2113703028116</v>
          </cell>
          <cell r="CL737">
            <v>3.71351194760085</v>
          </cell>
          <cell r="CM737">
            <v>4.85573825901877</v>
          </cell>
          <cell r="CN737">
            <v>4.81552274902675</v>
          </cell>
          <cell r="CO737">
            <v>4.9001861191346</v>
          </cell>
          <cell r="CP737">
            <v>4.90780912764493</v>
          </cell>
          <cell r="CQ737">
            <v>4.8331544623353</v>
          </cell>
          <cell r="CR737">
            <v>4.75299142651761</v>
          </cell>
          <cell r="CS737">
            <v>4.83953196298941</v>
          </cell>
          <cell r="CT737">
            <v>4.87821848353232</v>
          </cell>
          <cell r="CU737">
            <v>4.80644644507844</v>
          </cell>
          <cell r="CV737">
            <v>4.87025400082328</v>
          </cell>
          <cell r="CW737">
            <v>4.82970506260704</v>
          </cell>
          <cell r="CX737">
            <v>4.8812898131092</v>
          </cell>
          <cell r="CY737">
            <v>4.81666341751156</v>
          </cell>
          <cell r="CZ737">
            <v>4.90713127817143</v>
          </cell>
          <cell r="DA737">
            <v>4.92387862249105</v>
          </cell>
        </row>
        <row r="738">
          <cell r="A738">
            <v>8744.31975869078</v>
          </cell>
          <cell r="B738">
            <v>8213.84971484343</v>
          </cell>
          <cell r="C738">
            <v>6681.51470310898</v>
          </cell>
          <cell r="D738">
            <v>7370.94654704849</v>
          </cell>
          <cell r="E738">
            <v>7420.22595260217</v>
          </cell>
          <cell r="F738">
            <v>6689.30842360873</v>
          </cell>
          <cell r="G738">
            <v>6979.21249857806</v>
          </cell>
          <cell r="H738">
            <v>8636.36685468976</v>
          </cell>
          <cell r="I738">
            <v>8843.74742320044</v>
          </cell>
          <cell r="J738">
            <v>8275.71252947236</v>
          </cell>
          <cell r="K738">
            <v>9735.44753545222</v>
          </cell>
          <cell r="L738">
            <v>8411.70379097066</v>
          </cell>
          <cell r="M738">
            <v>9021.83300456646</v>
          </cell>
          <cell r="N738">
            <v>8431.265249754</v>
          </cell>
          <cell r="O738">
            <v>9045.15111932231</v>
          </cell>
        </row>
        <row r="738">
          <cell r="Z738">
            <v>7195.32597286556</v>
          </cell>
          <cell r="AA738">
            <v>6758.82490821402</v>
          </cell>
          <cell r="AB738">
            <v>5497.93209855825</v>
          </cell>
          <cell r="AC738">
            <v>6065.23601585705</v>
          </cell>
          <cell r="AD738">
            <v>6105.78592671265</v>
          </cell>
          <cell r="AE738">
            <v>5504.3452171409</v>
          </cell>
          <cell r="AF738">
            <v>5742.89485597281</v>
          </cell>
          <cell r="AG738">
            <v>7106.49615471615</v>
          </cell>
          <cell r="AH738">
            <v>7277.14073680493</v>
          </cell>
          <cell r="AI738">
            <v>6809.72916710868</v>
          </cell>
          <cell r="AJ738">
            <v>8010.88254345782</v>
          </cell>
          <cell r="AK738">
            <v>6921.63054799871</v>
          </cell>
          <cell r="AL738">
            <v>7423.67972947183</v>
          </cell>
          <cell r="AM738">
            <v>6937.72683408329</v>
          </cell>
          <cell r="AN738">
            <v>7442.86720675665</v>
          </cell>
        </row>
        <row r="738"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</row>
        <row r="738">
          <cell r="BX738">
            <v>4.11811061633705</v>
          </cell>
          <cell r="BY738">
            <v>3.73961775994357</v>
          </cell>
          <cell r="BZ738">
            <v>3.08514526047292</v>
          </cell>
          <cell r="CA738">
            <v>3.43245545515896</v>
          </cell>
          <cell r="CB738">
            <v>3.52588461078399</v>
          </cell>
          <cell r="CC738">
            <v>3.0421350821463</v>
          </cell>
          <cell r="CD738">
            <v>3.21040429824034</v>
          </cell>
          <cell r="CE738">
            <v>3.83874828834411</v>
          </cell>
          <cell r="CF738">
            <v>4.00877730392302</v>
          </cell>
          <cell r="CG738">
            <v>3.77357683306529</v>
          </cell>
          <cell r="CH738">
            <v>4.48682186857696</v>
          </cell>
          <cell r="CI738">
            <v>3.83457848528447</v>
          </cell>
          <cell r="CJ738">
            <v>4.00445848366232</v>
          </cell>
          <cell r="CK738">
            <v>3.96102932685937</v>
          </cell>
          <cell r="CL738">
            <v>4.16781285267523</v>
          </cell>
          <cell r="CM738">
            <v>4.78695782606289</v>
          </cell>
          <cell r="CN738">
            <v>4.95166343309223</v>
          </cell>
          <cell r="CO738">
            <v>4.88237226955528</v>
          </cell>
          <cell r="CP738">
            <v>4.84116551315339</v>
          </cell>
          <cell r="CQ738">
            <v>4.74439253342752</v>
          </cell>
          <cell r="CR738">
            <v>4.95717561777071</v>
          </cell>
          <cell r="CS738">
            <v>4.90092743712638</v>
          </cell>
          <cell r="CT738">
            <v>5.07192736178932</v>
          </cell>
          <cell r="CU738">
            <v>4.97342964453189</v>
          </cell>
          <cell r="CV738">
            <v>4.94406051976394</v>
          </cell>
          <cell r="CW738">
            <v>4.89157449294832</v>
          </cell>
          <cell r="CX738">
            <v>4.94536007990282</v>
          </cell>
          <cell r="CY738">
            <v>5.07905092707924</v>
          </cell>
          <cell r="CZ738">
            <v>4.79861904819096</v>
          </cell>
          <cell r="DA738">
            <v>4.89259420362982</v>
          </cell>
        </row>
        <row r="739">
          <cell r="A739">
            <v>7799.3607213277</v>
          </cell>
          <cell r="B739">
            <v>7373.80248882539</v>
          </cell>
          <cell r="C739">
            <v>8553.76000906653</v>
          </cell>
          <cell r="D739">
            <v>7643.16605034441</v>
          </cell>
          <cell r="E739">
            <v>8016.9255832209</v>
          </cell>
          <cell r="F739">
            <v>8284.45126953897</v>
          </cell>
          <cell r="G739">
            <v>8725.55263888278</v>
          </cell>
          <cell r="H739">
            <v>7716.24235979531</v>
          </cell>
          <cell r="I739">
            <v>7898.27396797878</v>
          </cell>
          <cell r="J739">
            <v>7951.09713724209</v>
          </cell>
          <cell r="K739">
            <v>8815.89270909156</v>
          </cell>
          <cell r="L739">
            <v>9326.47791951663</v>
          </cell>
          <cell r="M739">
            <v>8962.08481432088</v>
          </cell>
          <cell r="N739">
            <v>7514.7851785008</v>
          </cell>
          <cell r="O739">
            <v>9671.0860463852</v>
          </cell>
        </row>
        <row r="739">
          <cell r="Z739">
            <v>6417.75967926393</v>
          </cell>
          <cell r="AA739">
            <v>6067.58604794775</v>
          </cell>
          <cell r="AB739">
            <v>7038.52252174617</v>
          </cell>
          <cell r="AC739">
            <v>6289.23377856912</v>
          </cell>
          <cell r="AD739">
            <v>6596.78447990748</v>
          </cell>
          <cell r="AE739">
            <v>6816.91990179207</v>
          </cell>
          <cell r="AF739">
            <v>7179.88331428068</v>
          </cell>
          <cell r="AG739">
            <v>6349.36514177442</v>
          </cell>
          <cell r="AH739">
            <v>6499.15115079397</v>
          </cell>
          <cell r="AI739">
            <v>6542.61707293063</v>
          </cell>
          <cell r="AJ739">
            <v>7254.2202863382</v>
          </cell>
          <cell r="AK739">
            <v>7674.35897377368</v>
          </cell>
          <cell r="AL739">
            <v>7374.51550435546</v>
          </cell>
          <cell r="AM739">
            <v>6183.59466116637</v>
          </cell>
          <cell r="AN739">
            <v>7957.92223245411</v>
          </cell>
        </row>
        <row r="739"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</row>
        <row r="739">
          <cell r="BX739">
            <v>3.59794638196381</v>
          </cell>
          <cell r="BY739">
            <v>3.37274170116451</v>
          </cell>
          <cell r="BZ739">
            <v>3.89802018202633</v>
          </cell>
          <cell r="CA739">
            <v>3.59162800703555</v>
          </cell>
          <cell r="CB739">
            <v>3.61275481805605</v>
          </cell>
          <cell r="CC739">
            <v>3.89214920313095</v>
          </cell>
          <cell r="CD739">
            <v>3.96884015802942</v>
          </cell>
          <cell r="CE739">
            <v>3.54213367494956</v>
          </cell>
          <cell r="CF739">
            <v>3.62711814627391</v>
          </cell>
          <cell r="CG739">
            <v>3.73608101109033</v>
          </cell>
          <cell r="CH739">
            <v>4.13920375960622</v>
          </cell>
          <cell r="CI739">
            <v>4.19344850080193</v>
          </cell>
          <cell r="CJ739">
            <v>4.10672473101522</v>
          </cell>
          <cell r="CK739">
            <v>3.45134778891564</v>
          </cell>
          <cell r="CL739">
            <v>4.46455267814093</v>
          </cell>
          <cell r="CM739">
            <v>4.88692753149454</v>
          </cell>
          <cell r="CN739">
            <v>4.92878639751609</v>
          </cell>
          <cell r="CO739">
            <v>4.94703014524298</v>
          </cell>
          <cell r="CP739">
            <v>4.79748388245633</v>
          </cell>
          <cell r="CQ739">
            <v>5.00265947924408</v>
          </cell>
          <cell r="CR739">
            <v>4.79850383602927</v>
          </cell>
          <cell r="CS739">
            <v>4.95633797446178</v>
          </cell>
          <cell r="CT739">
            <v>4.91102892569857</v>
          </cell>
          <cell r="CU739">
            <v>4.90910217030312</v>
          </cell>
          <cell r="CV739">
            <v>4.79780235728094</v>
          </cell>
          <cell r="CW739">
            <v>4.80154572744318</v>
          </cell>
          <cell r="CX739">
            <v>5.01392613263682</v>
          </cell>
          <cell r="CY739">
            <v>4.91977266314917</v>
          </cell>
          <cell r="CZ739">
            <v>4.90862013109231</v>
          </cell>
          <cell r="DA739">
            <v>4.88347394152298</v>
          </cell>
        </row>
        <row r="740">
          <cell r="A740">
            <v>10243.7573939265</v>
          </cell>
          <cell r="B740">
            <v>6656.72569265151</v>
          </cell>
          <cell r="C740">
            <v>7393.84045124826</v>
          </cell>
          <cell r="D740">
            <v>7201.5896372581</v>
          </cell>
          <cell r="E740">
            <v>6996.66117580931</v>
          </cell>
          <cell r="F740">
            <v>7658.67793365847</v>
          </cell>
          <cell r="G740">
            <v>9335.94484608608</v>
          </cell>
          <cell r="H740">
            <v>8514.40134378453</v>
          </cell>
          <cell r="I740">
            <v>9068.57490451766</v>
          </cell>
          <cell r="J740">
            <v>8804.13745360769</v>
          </cell>
          <cell r="K740">
            <v>9029.09294854077</v>
          </cell>
          <cell r="L740">
            <v>8188.74389987103</v>
          </cell>
          <cell r="M740">
            <v>8497.39715542467</v>
          </cell>
          <cell r="N740">
            <v>9624.24713814322</v>
          </cell>
          <cell r="O740">
            <v>8519.01635451257</v>
          </cell>
        </row>
        <row r="740">
          <cell r="Z740">
            <v>8429.14894128806</v>
          </cell>
          <cell r="AA740">
            <v>5477.53428423896</v>
          </cell>
          <cell r="AB740">
            <v>6084.07442845571</v>
          </cell>
          <cell r="AC740">
            <v>5925.87947294381</v>
          </cell>
          <cell r="AD740">
            <v>5757.25262466594</v>
          </cell>
          <cell r="AE740">
            <v>6301.99784255325</v>
          </cell>
          <cell r="AF740">
            <v>7682.14890192226</v>
          </cell>
          <cell r="AG740">
            <v>7006.13596288556</v>
          </cell>
          <cell r="AH740">
            <v>7462.14163571739</v>
          </cell>
          <cell r="AI740">
            <v>7244.54739039718</v>
          </cell>
          <cell r="AJ740">
            <v>7429.65362622784</v>
          </cell>
          <cell r="AK740">
            <v>6738.16640903674</v>
          </cell>
          <cell r="AL740">
            <v>6992.14394503516</v>
          </cell>
          <cell r="AM740">
            <v>7919.38050224356</v>
          </cell>
          <cell r="AN740">
            <v>7009.93345742749</v>
          </cell>
        </row>
        <row r="740"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</row>
        <row r="740">
          <cell r="BX740">
            <v>4.66976422987671</v>
          </cell>
          <cell r="BY740">
            <v>3.09591759561704</v>
          </cell>
          <cell r="BZ740">
            <v>3.46623402530105</v>
          </cell>
          <cell r="CA740">
            <v>3.28875177813229</v>
          </cell>
          <cell r="CB740">
            <v>3.26908231165166</v>
          </cell>
          <cell r="CC740">
            <v>3.58798429570947</v>
          </cell>
          <cell r="CD740">
            <v>4.49232510701017</v>
          </cell>
          <cell r="CE740">
            <v>4.01390769448094</v>
          </cell>
          <cell r="CF740">
            <v>4.09617452118891</v>
          </cell>
          <cell r="CG740">
            <v>3.99821045412881</v>
          </cell>
          <cell r="CH740">
            <v>4.10668958068458</v>
          </cell>
          <cell r="CI740">
            <v>3.85644658240154</v>
          </cell>
          <cell r="CJ740">
            <v>3.97191322077638</v>
          </cell>
          <cell r="CK740">
            <v>4.33452505004031</v>
          </cell>
          <cell r="CL740">
            <v>4.10478940574156</v>
          </cell>
          <cell r="CM740">
            <v>4.94533719614891</v>
          </cell>
          <cell r="CN740">
            <v>4.84733290890429</v>
          </cell>
          <cell r="CO740">
            <v>4.80887814919377</v>
          </cell>
          <cell r="CP740">
            <v>4.93661039887403</v>
          </cell>
          <cell r="CQ740">
            <v>4.82499165159571</v>
          </cell>
          <cell r="CR740">
            <v>4.81210230894572</v>
          </cell>
          <cell r="CS740">
            <v>4.68509798191016</v>
          </cell>
          <cell r="CT740">
            <v>4.78209627874457</v>
          </cell>
          <cell r="CU740">
            <v>4.99105288452548</v>
          </cell>
          <cell r="CV740">
            <v>4.96423969420811</v>
          </cell>
          <cell r="CW740">
            <v>4.95659947371276</v>
          </cell>
          <cell r="CX740">
            <v>4.78697928087876</v>
          </cell>
          <cell r="CY740">
            <v>4.82300536006588</v>
          </cell>
          <cell r="CZ740">
            <v>5.00560791144979</v>
          </cell>
          <cell r="DA740">
            <v>4.67875334037201</v>
          </cell>
        </row>
        <row r="741">
          <cell r="A741">
            <v>9230.8796618458</v>
          </cell>
          <cell r="B741">
            <v>8345.15653539585</v>
          </cell>
          <cell r="C741">
            <v>7506.33516933208</v>
          </cell>
          <cell r="D741">
            <v>6970.2105501157</v>
          </cell>
          <cell r="E741">
            <v>7379.63669593357</v>
          </cell>
          <cell r="F741">
            <v>8059.9248907783</v>
          </cell>
          <cell r="G741">
            <v>7433.46077801791</v>
          </cell>
          <cell r="H741">
            <v>8536.32069163993</v>
          </cell>
          <cell r="I741">
            <v>7748.46066420262</v>
          </cell>
          <cell r="J741">
            <v>8293.75801336142</v>
          </cell>
          <cell r="K741">
            <v>7957.78322458637</v>
          </cell>
          <cell r="L741">
            <v>8622.29454081812</v>
          </cell>
          <cell r="M741">
            <v>7659.88808028442</v>
          </cell>
          <cell r="N741">
            <v>9145.30273531006</v>
          </cell>
          <cell r="O741">
            <v>9124.45247463027</v>
          </cell>
        </row>
        <row r="741">
          <cell r="Z741">
            <v>7595.69526460454</v>
          </cell>
          <cell r="AA741">
            <v>6866.87166341144</v>
          </cell>
          <cell r="AB741">
            <v>6176.64151076468</v>
          </cell>
          <cell r="AC741">
            <v>5735.48753838092</v>
          </cell>
          <cell r="AD741">
            <v>6072.38676693962</v>
          </cell>
          <cell r="AE741">
            <v>6632.166767269</v>
          </cell>
          <cell r="AF741">
            <v>6116.67629734045</v>
          </cell>
          <cell r="AG741">
            <v>7024.17245483514</v>
          </cell>
          <cell r="AH741">
            <v>6375.87620368673</v>
          </cell>
          <cell r="AI741">
            <v>6824.57802242311</v>
          </cell>
          <cell r="AJ741">
            <v>6548.11876765964</v>
          </cell>
          <cell r="AK741">
            <v>7094.91665073034</v>
          </cell>
          <cell r="AL741">
            <v>6302.99362034832</v>
          </cell>
          <cell r="AM741">
            <v>7525.27767934085</v>
          </cell>
          <cell r="AN741">
            <v>7508.12089341005</v>
          </cell>
        </row>
        <row r="741"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</row>
        <row r="741">
          <cell r="BX741">
            <v>4.2552302544906</v>
          </cell>
          <cell r="BY741">
            <v>3.70862841858126</v>
          </cell>
          <cell r="BZ741">
            <v>3.44439227242329</v>
          </cell>
          <cell r="CA741">
            <v>3.19201008715741</v>
          </cell>
          <cell r="CB741">
            <v>3.45416448050637</v>
          </cell>
          <cell r="CC741">
            <v>3.65570325089114</v>
          </cell>
          <cell r="CD741">
            <v>3.36479898669847</v>
          </cell>
          <cell r="CE741">
            <v>3.87633078044203</v>
          </cell>
          <cell r="CF741">
            <v>3.58672263736946</v>
          </cell>
          <cell r="CG741">
            <v>3.8625442936776</v>
          </cell>
          <cell r="CH741">
            <v>3.72238555903664</v>
          </cell>
          <cell r="CI741">
            <v>4.03913345437834</v>
          </cell>
          <cell r="CJ741">
            <v>3.505351888972</v>
          </cell>
          <cell r="CK741">
            <v>4.18635806330558</v>
          </cell>
          <cell r="CL741">
            <v>4.21695449108372</v>
          </cell>
          <cell r="CM741">
            <v>4.89048130607127</v>
          </cell>
          <cell r="CN741">
            <v>5.07285845321816</v>
          </cell>
          <cell r="CO741">
            <v>4.91300182166497</v>
          </cell>
          <cell r="CP741">
            <v>4.92281166401588</v>
          </cell>
          <cell r="CQ741">
            <v>4.81641107934973</v>
          </cell>
          <cell r="CR741">
            <v>4.97040341168192</v>
          </cell>
          <cell r="CS741">
            <v>4.98039179137725</v>
          </cell>
          <cell r="CT741">
            <v>4.96456808911552</v>
          </cell>
          <cell r="CU741">
            <v>4.87022715408926</v>
          </cell>
          <cell r="CV741">
            <v>4.84071446498125</v>
          </cell>
          <cell r="CW741">
            <v>4.81950381918215</v>
          </cell>
          <cell r="CX741">
            <v>4.81245000438141</v>
          </cell>
          <cell r="CY741">
            <v>4.92631730540795</v>
          </cell>
          <cell r="CZ741">
            <v>4.92485325185067</v>
          </cell>
          <cell r="DA741">
            <v>4.8779739672349</v>
          </cell>
        </row>
        <row r="742">
          <cell r="A742">
            <v>9852.50596554391</v>
          </cell>
          <cell r="B742">
            <v>8249.45870522614</v>
          </cell>
          <cell r="C742">
            <v>7936.32804646508</v>
          </cell>
          <cell r="D742">
            <v>7345.31799735877</v>
          </cell>
          <cell r="E742">
            <v>7958.7726263063</v>
          </cell>
          <cell r="F742">
            <v>7472.6607199351</v>
          </cell>
          <cell r="G742">
            <v>8005.56259267394</v>
          </cell>
          <cell r="H742">
            <v>7722.15593805627</v>
          </cell>
          <cell r="I742">
            <v>7924.56890141385</v>
          </cell>
          <cell r="J742">
            <v>8938.6716887181</v>
          </cell>
          <cell r="K742">
            <v>8942.84001804268</v>
          </cell>
          <cell r="L742">
            <v>10025.9087576837</v>
          </cell>
          <cell r="M742">
            <v>9472.6831468449</v>
          </cell>
          <cell r="N742">
            <v>7486.69925284929</v>
          </cell>
          <cell r="O742">
            <v>8925.14776921051</v>
          </cell>
        </row>
        <row r="742">
          <cell r="Z742">
            <v>8107.20490879042</v>
          </cell>
          <cell r="AA742">
            <v>6788.12602030037</v>
          </cell>
          <cell r="AB742">
            <v>6530.46422109126</v>
          </cell>
          <cell r="AC742">
            <v>6044.14738068379</v>
          </cell>
          <cell r="AD742">
            <v>6548.93290393204</v>
          </cell>
          <cell r="AE742">
            <v>6148.9322495466</v>
          </cell>
          <cell r="AF742">
            <v>6587.4343619717</v>
          </cell>
          <cell r="AG742">
            <v>6354.23117188631</v>
          </cell>
          <cell r="AH742">
            <v>6520.78812459196</v>
          </cell>
          <cell r="AI742">
            <v>7355.2498467166</v>
          </cell>
          <cell r="AJ742">
            <v>7358.67978627512</v>
          </cell>
          <cell r="AK742">
            <v>8249.89063489404</v>
          </cell>
          <cell r="AL742">
            <v>7794.6649894038</v>
          </cell>
          <cell r="AM742">
            <v>6160.48395663028</v>
          </cell>
          <cell r="AN742">
            <v>7344.12159295036</v>
          </cell>
        </row>
        <row r="742"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</row>
        <row r="742">
          <cell r="BX742">
            <v>4.55538991737469</v>
          </cell>
          <cell r="BY742">
            <v>3.82556427298713</v>
          </cell>
          <cell r="BZ742">
            <v>3.67015096046521</v>
          </cell>
          <cell r="CA742">
            <v>3.41560621878714</v>
          </cell>
          <cell r="CB742">
            <v>3.69242377423051</v>
          </cell>
          <cell r="CC742">
            <v>3.47012282174577</v>
          </cell>
          <cell r="CD742">
            <v>3.71209092118199</v>
          </cell>
          <cell r="CE742">
            <v>3.61898741759101</v>
          </cell>
          <cell r="CF742">
            <v>3.6931184466251</v>
          </cell>
          <cell r="CG742">
            <v>4.04361421910711</v>
          </cell>
          <cell r="CH742">
            <v>4.09623182147409</v>
          </cell>
          <cell r="CI742">
            <v>4.75534389761493</v>
          </cell>
          <cell r="CJ742">
            <v>4.32373013505564</v>
          </cell>
          <cell r="CK742">
            <v>3.464419399714</v>
          </cell>
          <cell r="CL742">
            <v>4.0169978392875</v>
          </cell>
          <cell r="CM742">
            <v>4.87587686255771</v>
          </cell>
          <cell r="CN742">
            <v>4.86140192870105</v>
          </cell>
          <cell r="CO742">
            <v>4.87491740537083</v>
          </cell>
          <cell r="CP742">
            <v>4.84813143892344</v>
          </cell>
          <cell r="CQ742">
            <v>4.8592152541646</v>
          </cell>
          <cell r="CR742">
            <v>4.85469552236483</v>
          </cell>
          <cell r="CS742">
            <v>4.86188667208567</v>
          </cell>
          <cell r="CT742">
            <v>4.81042084896337</v>
          </cell>
          <cell r="CU742">
            <v>4.83742214128372</v>
          </cell>
          <cell r="CV742">
            <v>4.98350444704612</v>
          </cell>
          <cell r="CW742">
            <v>4.92178358462264</v>
          </cell>
          <cell r="CX742">
            <v>4.75306109973171</v>
          </cell>
          <cell r="CY742">
            <v>4.93907942430754</v>
          </cell>
          <cell r="CZ742">
            <v>4.87182303584161</v>
          </cell>
          <cell r="DA742">
            <v>5.0089350011065</v>
          </cell>
        </row>
        <row r="743">
          <cell r="A743">
            <v>8821.96999854322</v>
          </cell>
          <cell r="B743">
            <v>6770.72837941797</v>
          </cell>
          <cell r="C743">
            <v>6663.29253132092</v>
          </cell>
          <cell r="D743">
            <v>8598.90997631356</v>
          </cell>
          <cell r="E743">
            <v>7411.1889049968</v>
          </cell>
          <cell r="F743">
            <v>8068.59594956751</v>
          </cell>
          <cell r="G743">
            <v>7859.00586698641</v>
          </cell>
          <cell r="H743">
            <v>7344.93941960278</v>
          </cell>
          <cell r="I743">
            <v>7690.51811563234</v>
          </cell>
          <cell r="J743">
            <v>8674.11976599361</v>
          </cell>
          <cell r="K743">
            <v>8202.81999879726</v>
          </cell>
          <cell r="L743">
            <v>8348.77890863036</v>
          </cell>
          <cell r="M743">
            <v>8098.19731944535</v>
          </cell>
          <cell r="N743">
            <v>9925.02307483955</v>
          </cell>
          <cell r="O743">
            <v>9608.71321761226</v>
          </cell>
        </row>
        <row r="743">
          <cell r="Z743">
            <v>7259.22102737271</v>
          </cell>
          <cell r="AA743">
            <v>5571.34220934964</v>
          </cell>
          <cell r="AB743">
            <v>5482.93785434407</v>
          </cell>
          <cell r="AC743">
            <v>7075.67449479516</v>
          </cell>
          <cell r="AD743">
            <v>6098.34972754022</v>
          </cell>
          <cell r="AE743">
            <v>6639.30180992984</v>
          </cell>
          <cell r="AF743">
            <v>6466.83911340596</v>
          </cell>
          <cell r="AG743">
            <v>6043.83586527315</v>
          </cell>
          <cell r="AH743">
            <v>6328.19776372033</v>
          </cell>
          <cell r="AI743">
            <v>7137.56140744617</v>
          </cell>
          <cell r="AJ743">
            <v>6749.74902758174</v>
          </cell>
          <cell r="AK743">
            <v>6869.85235910156</v>
          </cell>
          <cell r="AL743">
            <v>6663.65950857217</v>
          </cell>
          <cell r="AM743">
            <v>8166.87613015369</v>
          </cell>
          <cell r="AN743">
            <v>7906.59830477809</v>
          </cell>
        </row>
        <row r="743"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</row>
        <row r="743">
          <cell r="BX743">
            <v>4.03327162396505</v>
          </cell>
          <cell r="BY743">
            <v>3.154430160669</v>
          </cell>
          <cell r="BZ743">
            <v>3.21586349724697</v>
          </cell>
          <cell r="CA743">
            <v>3.8667775294277</v>
          </cell>
          <cell r="CB743">
            <v>3.48120851767684</v>
          </cell>
          <cell r="CC743">
            <v>3.84535108343124</v>
          </cell>
          <cell r="CD743">
            <v>3.65509819729833</v>
          </cell>
          <cell r="CE743">
            <v>3.4812742083891</v>
          </cell>
          <cell r="CF743">
            <v>3.49732101956705</v>
          </cell>
          <cell r="CG743">
            <v>4.10924883878764</v>
          </cell>
          <cell r="CH743">
            <v>3.88425592467798</v>
          </cell>
          <cell r="CI743">
            <v>3.8549841115918</v>
          </cell>
          <cell r="CJ743">
            <v>3.65470453858409</v>
          </cell>
          <cell r="CK743">
            <v>4.40987137647687</v>
          </cell>
          <cell r="CL743">
            <v>4.42154500925305</v>
          </cell>
          <cell r="CM743">
            <v>4.93105316020612</v>
          </cell>
          <cell r="CN743">
            <v>4.8388933915262</v>
          </cell>
          <cell r="CO743">
            <v>4.67113966715562</v>
          </cell>
          <cell r="CP743">
            <v>5.01332425443426</v>
          </cell>
          <cell r="CQ743">
            <v>4.7994273792777</v>
          </cell>
          <cell r="CR743">
            <v>4.73035298409724</v>
          </cell>
          <cell r="CS743">
            <v>4.84730272009784</v>
          </cell>
          <cell r="CT743">
            <v>4.75643498162359</v>
          </cell>
          <cell r="CU743">
            <v>4.95737395074131</v>
          </cell>
          <cell r="CV743">
            <v>4.75876821465401</v>
          </cell>
          <cell r="CW743">
            <v>4.76087658688405</v>
          </cell>
          <cell r="CX743">
            <v>4.88238414680138</v>
          </cell>
          <cell r="CY743">
            <v>4.99536999519568</v>
          </cell>
          <cell r="CZ743">
            <v>5.07384483267793</v>
          </cell>
          <cell r="DA743">
            <v>4.89917282724553</v>
          </cell>
        </row>
        <row r="744">
          <cell r="A744">
            <v>8492.74539871212</v>
          </cell>
          <cell r="B744">
            <v>8033.90700853135</v>
          </cell>
          <cell r="C744">
            <v>6733.77198588583</v>
          </cell>
          <cell r="D744">
            <v>8511.32877463681</v>
          </cell>
          <cell r="E744">
            <v>7899.30198245553</v>
          </cell>
          <cell r="F744">
            <v>8780.35091928759</v>
          </cell>
          <cell r="G744">
            <v>7811.76178151396</v>
          </cell>
          <cell r="H744">
            <v>7648.03604162901</v>
          </cell>
          <cell r="I744">
            <v>9008.99253780492</v>
          </cell>
          <cell r="J744">
            <v>7937.06463184696</v>
          </cell>
          <cell r="K744">
            <v>8474.79529521928</v>
          </cell>
          <cell r="L744">
            <v>8319.56871376757</v>
          </cell>
          <cell r="M744">
            <v>10070.1144805608</v>
          </cell>
          <cell r="N744">
            <v>9735.16821752837</v>
          </cell>
          <cell r="O744">
            <v>8949.64976942876</v>
          </cell>
        </row>
        <row r="744">
          <cell r="Z744">
            <v>6988.31621379741</v>
          </cell>
          <cell r="AA744">
            <v>6610.75776702008</v>
          </cell>
          <cell r="AB744">
            <v>5540.93237695749</v>
          </cell>
          <cell r="AC744">
            <v>7003.60767741543</v>
          </cell>
          <cell r="AD744">
            <v>6499.99705984912</v>
          </cell>
          <cell r="AE744">
            <v>7224.97447072808</v>
          </cell>
          <cell r="AF744">
            <v>6427.9639802172</v>
          </cell>
          <cell r="AG744">
            <v>6293.2410856833</v>
          </cell>
          <cell r="AH744">
            <v>7413.11385967947</v>
          </cell>
          <cell r="AI744">
            <v>6531.07032563407</v>
          </cell>
          <cell r="AJ744">
            <v>6973.54584292329</v>
          </cell>
          <cell r="AK744">
            <v>6845.81654161446</v>
          </cell>
          <cell r="AL744">
            <v>8286.26562971858</v>
          </cell>
          <cell r="AM744">
            <v>8010.65270470906</v>
          </cell>
          <cell r="AN744">
            <v>7364.28323884423</v>
          </cell>
        </row>
        <row r="744"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</row>
        <row r="744">
          <cell r="BX744">
            <v>3.89279206058763</v>
          </cell>
          <cell r="BY744">
            <v>3.74075719114221</v>
          </cell>
          <cell r="BZ744">
            <v>3.12480217339385</v>
          </cell>
          <cell r="CA744">
            <v>3.97308521116379</v>
          </cell>
          <cell r="CB744">
            <v>3.59030950649314</v>
          </cell>
          <cell r="CC744">
            <v>3.82071363219991</v>
          </cell>
          <cell r="CD744">
            <v>3.59305059155088</v>
          </cell>
          <cell r="CE744">
            <v>3.43530487320346</v>
          </cell>
          <cell r="CF744">
            <v>4.0750925586788</v>
          </cell>
          <cell r="CG744">
            <v>3.69609949633278</v>
          </cell>
          <cell r="CH744">
            <v>3.92560178607076</v>
          </cell>
          <cell r="CI744">
            <v>3.90063770019615</v>
          </cell>
          <cell r="CJ744">
            <v>4.59647030768597</v>
          </cell>
          <cell r="CK744">
            <v>4.39738209519286</v>
          </cell>
          <cell r="CL744">
            <v>4.24210515522724</v>
          </cell>
          <cell r="CM744">
            <v>4.91833920760024</v>
          </cell>
          <cell r="CN744">
            <v>4.84171096643492</v>
          </cell>
          <cell r="CO744">
            <v>4.85811126811618</v>
          </cell>
          <cell r="CP744">
            <v>4.82948772041913</v>
          </cell>
          <cell r="CQ744">
            <v>4.96007686542563</v>
          </cell>
          <cell r="CR744">
            <v>5.18082549760138</v>
          </cell>
          <cell r="CS744">
            <v>4.90136717283787</v>
          </cell>
          <cell r="CT744">
            <v>5.0189887173112</v>
          </cell>
          <cell r="CU744">
            <v>4.98391157819687</v>
          </cell>
          <cell r="CV744">
            <v>4.84114222997922</v>
          </cell>
          <cell r="CW744">
            <v>4.8669238731492</v>
          </cell>
          <cell r="CX744">
            <v>4.80835781208408</v>
          </cell>
          <cell r="CY744">
            <v>4.93902844922246</v>
          </cell>
          <cell r="CZ744">
            <v>4.99092260723119</v>
          </cell>
          <cell r="DA744">
            <v>4.75615707869131</v>
          </cell>
        </row>
        <row r="745">
          <cell r="A745">
            <v>8831.6568781404</v>
          </cell>
          <cell r="B745">
            <v>7755.01791612022</v>
          </cell>
          <cell r="C745">
            <v>8258.77121189359</v>
          </cell>
          <cell r="D745">
            <v>8207.62472788767</v>
          </cell>
          <cell r="E745">
            <v>7653.83157649796</v>
          </cell>
          <cell r="F745">
            <v>8483.65218150895</v>
          </cell>
          <cell r="G745">
            <v>7377.61356782887</v>
          </cell>
          <cell r="H745">
            <v>7129.07677182485</v>
          </cell>
          <cell r="I745">
            <v>7529.31151736794</v>
          </cell>
          <cell r="J745">
            <v>8747.47918117567</v>
          </cell>
          <cell r="K745">
            <v>8136.61756141748</v>
          </cell>
          <cell r="L745">
            <v>9052.44024365833</v>
          </cell>
          <cell r="M745">
            <v>8557.35387853081</v>
          </cell>
          <cell r="N745">
            <v>9438.46097099713</v>
          </cell>
          <cell r="O745">
            <v>10407.9006186437</v>
          </cell>
        </row>
        <row r="745">
          <cell r="Z745">
            <v>7267.19194544125</v>
          </cell>
          <cell r="AA745">
            <v>6381.27188526464</v>
          </cell>
          <cell r="AB745">
            <v>6795.78888292958</v>
          </cell>
          <cell r="AC745">
            <v>6753.70263323328</v>
          </cell>
          <cell r="AD745">
            <v>6298.00998294689</v>
          </cell>
          <cell r="AE745">
            <v>6980.83379507022</v>
          </cell>
          <cell r="AF745">
            <v>6070.72202152775</v>
          </cell>
          <cell r="AG745">
            <v>5866.21174367302</v>
          </cell>
          <cell r="AH745">
            <v>6195.54776286276</v>
          </cell>
          <cell r="AI745">
            <v>7197.92572622455</v>
          </cell>
          <cell r="AJ745">
            <v>6695.27387910924</v>
          </cell>
          <cell r="AK745">
            <v>7448.86511478171</v>
          </cell>
          <cell r="AL745">
            <v>7041.47976290535</v>
          </cell>
          <cell r="AM745">
            <v>7766.50502756335</v>
          </cell>
          <cell r="AN745">
            <v>8564.21536619825</v>
          </cell>
        </row>
        <row r="745"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</row>
        <row r="745">
          <cell r="BX745">
            <v>4.07682617999836</v>
          </cell>
          <cell r="BY745">
            <v>3.52808401254819</v>
          </cell>
          <cell r="BZ745">
            <v>3.68312419810059</v>
          </cell>
          <cell r="CA745">
            <v>3.81558150471017</v>
          </cell>
          <cell r="CB745">
            <v>3.42523408416822</v>
          </cell>
          <cell r="CC745">
            <v>3.81580238968061</v>
          </cell>
          <cell r="CD745">
            <v>3.34032039693964</v>
          </cell>
          <cell r="CE745">
            <v>3.38109698943928</v>
          </cell>
          <cell r="CF745">
            <v>3.41260027865662</v>
          </cell>
          <cell r="CG745">
            <v>3.84798966410657</v>
          </cell>
          <cell r="CH745">
            <v>3.79014611411258</v>
          </cell>
          <cell r="CI745">
            <v>4.29083531528664</v>
          </cell>
          <cell r="CJ745">
            <v>3.94388072724017</v>
          </cell>
          <cell r="CK745">
            <v>4.2511404016723</v>
          </cell>
          <cell r="CL745">
            <v>4.59801868550961</v>
          </cell>
          <cell r="CM745">
            <v>4.88372916576618</v>
          </cell>
          <cell r="CN745">
            <v>4.95536291363162</v>
          </cell>
          <cell r="CO745">
            <v>5.05511046541978</v>
          </cell>
          <cell r="CP745">
            <v>4.84940365255706</v>
          </cell>
          <cell r="CQ745">
            <v>5.03755990016592</v>
          </cell>
          <cell r="CR745">
            <v>5.01220191407479</v>
          </cell>
          <cell r="CS745">
            <v>4.97919754725069</v>
          </cell>
          <cell r="CT745">
            <v>4.75343151839894</v>
          </cell>
          <cell r="CU745">
            <v>4.97395008904467</v>
          </cell>
          <cell r="CV745">
            <v>5.12484340572895</v>
          </cell>
          <cell r="CW745">
            <v>4.83971212583277</v>
          </cell>
          <cell r="CX745">
            <v>4.75614842565349</v>
          </cell>
          <cell r="CY745">
            <v>4.89155902828804</v>
          </cell>
          <cell r="CZ745">
            <v>5.00526775299086</v>
          </cell>
          <cell r="DA745">
            <v>5.10298138129648</v>
          </cell>
        </row>
        <row r="746">
          <cell r="A746">
            <v>10406.3640568638</v>
          </cell>
          <cell r="B746">
            <v>7269.13264986442</v>
          </cell>
          <cell r="C746">
            <v>7792.39723962218</v>
          </cell>
          <cell r="D746">
            <v>7871.47440067077</v>
          </cell>
          <cell r="E746">
            <v>8263.53385248993</v>
          </cell>
          <cell r="F746">
            <v>8100.66996615693</v>
          </cell>
          <cell r="G746">
            <v>8781.21863861242</v>
          </cell>
          <cell r="H746">
            <v>7264.57776018111</v>
          </cell>
          <cell r="I746">
            <v>7835.91584300729</v>
          </cell>
          <cell r="J746">
            <v>8044.64573004351</v>
          </cell>
          <cell r="K746">
            <v>7366.97523579857</v>
          </cell>
          <cell r="L746">
            <v>8060.01626839494</v>
          </cell>
          <cell r="M746">
            <v>8178.6733735688</v>
          </cell>
          <cell r="N746">
            <v>9681.56665827303</v>
          </cell>
          <cell r="O746">
            <v>9466.82200110984</v>
          </cell>
        </row>
        <row r="746">
          <cell r="Z746">
            <v>8562.95099536225</v>
          </cell>
          <cell r="AA746">
            <v>5981.45772331701</v>
          </cell>
          <cell r="AB746">
            <v>6412.0297286034</v>
          </cell>
          <cell r="AC746">
            <v>6477.09893540909</v>
          </cell>
          <cell r="AD746">
            <v>6799.70785576314</v>
          </cell>
          <cell r="AE746">
            <v>6665.69414358056</v>
          </cell>
          <cell r="AF746">
            <v>7225.68847977251</v>
          </cell>
          <cell r="AG746">
            <v>5977.70969980617</v>
          </cell>
          <cell r="AH746">
            <v>6447.839322246</v>
          </cell>
          <cell r="AI746">
            <v>6619.59420072152</v>
          </cell>
          <cell r="AJ746">
            <v>6061.96819402854</v>
          </cell>
          <cell r="AK746">
            <v>6632.24195799355</v>
          </cell>
          <cell r="AL746">
            <v>6729.87980453661</v>
          </cell>
          <cell r="AM746">
            <v>7966.54627880752</v>
          </cell>
          <cell r="AN746">
            <v>7789.84210377038</v>
          </cell>
        </row>
        <row r="746"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</row>
        <row r="746">
          <cell r="BX746">
            <v>4.80295846777997</v>
          </cell>
          <cell r="BY746">
            <v>3.40990188002849</v>
          </cell>
          <cell r="BZ746">
            <v>3.60028733192323</v>
          </cell>
          <cell r="CA746">
            <v>3.69591494747613</v>
          </cell>
          <cell r="CB746">
            <v>3.72441716621082</v>
          </cell>
          <cell r="CC746">
            <v>3.66300082610515</v>
          </cell>
          <cell r="CD746">
            <v>4.0095803199173</v>
          </cell>
          <cell r="CE746">
            <v>3.30190019824673</v>
          </cell>
          <cell r="CF746">
            <v>3.51600279660527</v>
          </cell>
          <cell r="CG746">
            <v>3.79520739545453</v>
          </cell>
          <cell r="CH746">
            <v>3.45472417342899</v>
          </cell>
          <cell r="CI746">
            <v>3.74018951469768</v>
          </cell>
          <cell r="CJ746">
            <v>3.82394616770786</v>
          </cell>
          <cell r="CK746">
            <v>4.47442151322944</v>
          </cell>
          <cell r="CL746">
            <v>4.28908792069145</v>
          </cell>
          <cell r="CM746">
            <v>4.88451854637106</v>
          </cell>
          <cell r="CN746">
            <v>4.80587300834916</v>
          </cell>
          <cell r="CO746">
            <v>4.87938964763558</v>
          </cell>
          <cell r="CP746">
            <v>4.80137578584849</v>
          </cell>
          <cell r="CQ746">
            <v>5.00194681738221</v>
          </cell>
          <cell r="CR746">
            <v>4.98557783708043</v>
          </cell>
          <cell r="CS746">
            <v>4.93727652631376</v>
          </cell>
          <cell r="CT746">
            <v>4.95995816514386</v>
          </cell>
          <cell r="CU746">
            <v>5.02426028463028</v>
          </cell>
          <cell r="CV746">
            <v>4.77862541695239</v>
          </cell>
          <cell r="CW746">
            <v>4.80736846263183</v>
          </cell>
          <cell r="CX746">
            <v>4.85818321261719</v>
          </cell>
          <cell r="CY746">
            <v>4.82172762196498</v>
          </cell>
          <cell r="CZ746">
            <v>4.87798347204901</v>
          </cell>
          <cell r="DA746">
            <v>4.97589080840622</v>
          </cell>
        </row>
        <row r="747">
          <cell r="A747">
            <v>9285.97949674929</v>
          </cell>
          <cell r="B747">
            <v>8297.48097276299</v>
          </cell>
          <cell r="C747">
            <v>7585.63397766419</v>
          </cell>
          <cell r="D747">
            <v>6856.33659132765</v>
          </cell>
          <cell r="E747">
            <v>6073.53980562023</v>
          </cell>
          <cell r="F747">
            <v>7565.13368199176</v>
          </cell>
          <cell r="G747">
            <v>8516.38446545677</v>
          </cell>
          <cell r="H747">
            <v>7994.57900375419</v>
          </cell>
          <cell r="I747">
            <v>7490.15377996999</v>
          </cell>
          <cell r="J747">
            <v>7812.17097602314</v>
          </cell>
          <cell r="K747">
            <v>7832.41233387047</v>
          </cell>
          <cell r="L747">
            <v>7757.23635895192</v>
          </cell>
          <cell r="M747">
            <v>9589.20848814092</v>
          </cell>
          <cell r="N747">
            <v>8100.41848871671</v>
          </cell>
          <cell r="O747">
            <v>9947.82080938285</v>
          </cell>
        </row>
        <row r="747">
          <cell r="Z747">
            <v>7641.03455732513</v>
          </cell>
          <cell r="AA747">
            <v>6827.64148615926</v>
          </cell>
          <cell r="AB747">
            <v>6241.89310162082</v>
          </cell>
          <cell r="AC747">
            <v>5641.78553800675</v>
          </cell>
          <cell r="AD747">
            <v>4997.65561148179</v>
          </cell>
          <cell r="AE747">
            <v>6225.02428689608</v>
          </cell>
          <cell r="AF747">
            <v>7007.76778871871</v>
          </cell>
          <cell r="AG747">
            <v>6578.39643737488</v>
          </cell>
          <cell r="AH747">
            <v>6163.32653894674</v>
          </cell>
          <cell r="AI747">
            <v>6428.3006888419</v>
          </cell>
          <cell r="AJ747">
            <v>6444.9564347277</v>
          </cell>
          <cell r="AK747">
            <v>6383.09734679472</v>
          </cell>
          <cell r="AL747">
            <v>7890.5486988131</v>
          </cell>
          <cell r="AM747">
            <v>6665.48721357261</v>
          </cell>
          <cell r="AN747">
            <v>8185.6354088636</v>
          </cell>
        </row>
        <row r="747"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</row>
        <row r="747">
          <cell r="BX747">
            <v>4.30820062568736</v>
          </cell>
          <cell r="BY747">
            <v>3.73061626086352</v>
          </cell>
          <cell r="BZ747">
            <v>3.44106736795619</v>
          </cell>
          <cell r="CA747">
            <v>3.10300113837354</v>
          </cell>
          <cell r="CB747">
            <v>2.83826058469879</v>
          </cell>
          <cell r="CC747">
            <v>3.63551982317573</v>
          </cell>
          <cell r="CD747">
            <v>3.88083730621203</v>
          </cell>
          <cell r="CE747">
            <v>3.81267248226517</v>
          </cell>
          <cell r="CF747">
            <v>3.32264264279396</v>
          </cell>
          <cell r="CG747">
            <v>3.64181863086765</v>
          </cell>
          <cell r="CH747">
            <v>3.49466434085013</v>
          </cell>
          <cell r="CI747">
            <v>3.54716096201008</v>
          </cell>
          <cell r="CJ747">
            <v>4.51269901061434</v>
          </cell>
          <cell r="CK747">
            <v>3.78094457059953</v>
          </cell>
          <cell r="CL747">
            <v>4.47659033102625</v>
          </cell>
          <cell r="CM747">
            <v>4.85918439548194</v>
          </cell>
          <cell r="CN747">
            <v>5.01414934620963</v>
          </cell>
          <cell r="CO747">
            <v>4.96970130546996</v>
          </cell>
          <cell r="CP747">
            <v>4.98128940022639</v>
          </cell>
          <cell r="CQ747">
            <v>4.82415435304284</v>
          </cell>
          <cell r="CR747">
            <v>4.69117537229968</v>
          </cell>
          <cell r="CS747">
            <v>4.94722202705496</v>
          </cell>
          <cell r="CT747">
            <v>4.7271314338822</v>
          </cell>
          <cell r="CU747">
            <v>5.08204701782242</v>
          </cell>
          <cell r="CV747">
            <v>4.83598566932476</v>
          </cell>
          <cell r="CW747">
            <v>5.05267835976759</v>
          </cell>
          <cell r="CX747">
            <v>4.93012246236324</v>
          </cell>
          <cell r="CY747">
            <v>4.790468318347</v>
          </cell>
          <cell r="CZ747">
            <v>4.82990651233294</v>
          </cell>
          <cell r="DA747">
            <v>5.00970531634665</v>
          </cell>
        </row>
        <row r="748">
          <cell r="A748">
            <v>9107.75517962371</v>
          </cell>
          <cell r="B748">
            <v>7702.60990900168</v>
          </cell>
          <cell r="C748">
            <v>7360.14632661275</v>
          </cell>
          <cell r="D748">
            <v>7899.99942181378</v>
          </cell>
          <cell r="E748">
            <v>7065.29002459795</v>
          </cell>
          <cell r="F748">
            <v>8318.60123900158</v>
          </cell>
          <cell r="G748">
            <v>6715.63120964526</v>
          </cell>
          <cell r="H748">
            <v>7517.46411648907</v>
          </cell>
          <cell r="I748">
            <v>8359.08646004102</v>
          </cell>
          <cell r="J748">
            <v>7880.20268380931</v>
          </cell>
          <cell r="K748">
            <v>9430.33157410409</v>
          </cell>
          <cell r="L748">
            <v>8333.43572591401</v>
          </cell>
          <cell r="M748">
            <v>8007.29667044699</v>
          </cell>
          <cell r="N748">
            <v>7843.92174984332</v>
          </cell>
          <cell r="O748">
            <v>8590.1296872769</v>
          </cell>
        </row>
        <row r="748">
          <cell r="Z748">
            <v>7494.38140494751</v>
          </cell>
          <cell r="AA748">
            <v>6338.14758226424</v>
          </cell>
          <cell r="AB748">
            <v>6056.34897732706</v>
          </cell>
          <cell r="AC748">
            <v>6500.57095280677</v>
          </cell>
          <cell r="AD748">
            <v>5813.72436309774</v>
          </cell>
          <cell r="AE748">
            <v>6845.02044809273</v>
          </cell>
          <cell r="AF748">
            <v>5526.00510965095</v>
          </cell>
          <cell r="AG748">
            <v>6185.79904442529</v>
          </cell>
          <cell r="AH748">
            <v>6878.33400140518</v>
          </cell>
          <cell r="AI748">
            <v>6484.28106553452</v>
          </cell>
          <cell r="AJ748">
            <v>7759.81569526279</v>
          </cell>
          <cell r="AK748">
            <v>6857.22711160925</v>
          </cell>
          <cell r="AL748">
            <v>6588.86126025352</v>
          </cell>
          <cell r="AM748">
            <v>6454.42703987108</v>
          </cell>
          <cell r="AN748">
            <v>7068.44957124499</v>
          </cell>
        </row>
        <row r="748"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</row>
        <row r="748">
          <cell r="BX748">
            <v>4.25633603514679</v>
          </cell>
          <cell r="BY748">
            <v>3.60301744712037</v>
          </cell>
          <cell r="BZ748">
            <v>3.39961302389031</v>
          </cell>
          <cell r="CA748">
            <v>3.61014148973931</v>
          </cell>
          <cell r="CB748">
            <v>3.27500420685926</v>
          </cell>
          <cell r="CC748">
            <v>3.86187524018698</v>
          </cell>
          <cell r="CD748">
            <v>3.1375606563064</v>
          </cell>
          <cell r="CE748">
            <v>3.45014790148482</v>
          </cell>
          <cell r="CF748">
            <v>3.88546331608982</v>
          </cell>
          <cell r="CG748">
            <v>3.62426561036321</v>
          </cell>
          <cell r="CH748">
            <v>4.27829727134463</v>
          </cell>
          <cell r="CI748">
            <v>3.86076714420196</v>
          </cell>
          <cell r="CJ748">
            <v>3.67709008983408</v>
          </cell>
          <cell r="CK748">
            <v>3.61653977996515</v>
          </cell>
          <cell r="CL748">
            <v>3.95051687252557</v>
          </cell>
          <cell r="CM748">
            <v>4.82399688953803</v>
          </cell>
          <cell r="CN748">
            <v>4.81951257563095</v>
          </cell>
          <cell r="CO748">
            <v>4.88077225483623</v>
          </cell>
          <cell r="CP748">
            <v>4.93326466094639</v>
          </cell>
          <cell r="CQ748">
            <v>4.86350885300617</v>
          </cell>
          <cell r="CR748">
            <v>4.85605554642364</v>
          </cell>
          <cell r="CS748">
            <v>4.82532186143096</v>
          </cell>
          <cell r="CT748">
            <v>4.91207772135435</v>
          </cell>
          <cell r="CU748">
            <v>4.85006527040022</v>
          </cell>
          <cell r="CV748">
            <v>4.90172507042711</v>
          </cell>
          <cell r="CW748">
            <v>4.96921267498447</v>
          </cell>
          <cell r="CX748">
            <v>4.8661115503078</v>
          </cell>
          <cell r="CY748">
            <v>4.90922828775203</v>
          </cell>
          <cell r="CZ748">
            <v>4.88958032510341</v>
          </cell>
          <cell r="DA748">
            <v>4.90204595716723</v>
          </cell>
        </row>
        <row r="749">
          <cell r="A749">
            <v>9238.26517111441</v>
          </cell>
          <cell r="B749">
            <v>7651.67749994025</v>
          </cell>
          <cell r="C749">
            <v>7262.26615536393</v>
          </cell>
          <cell r="D749">
            <v>7613.00866775093</v>
          </cell>
          <cell r="E749">
            <v>8273.01771683686</v>
          </cell>
          <cell r="F749">
            <v>7466.38354037633</v>
          </cell>
          <cell r="G749">
            <v>7289.04775746949</v>
          </cell>
          <cell r="H749">
            <v>7751.41965771642</v>
          </cell>
          <cell r="I749">
            <v>8484.04038872964</v>
          </cell>
          <cell r="J749">
            <v>7282.1295083991</v>
          </cell>
          <cell r="K749">
            <v>8378.04799648212</v>
          </cell>
          <cell r="L749">
            <v>8189.72521159118</v>
          </cell>
          <cell r="M749">
            <v>8774.33145154764</v>
          </cell>
          <cell r="N749">
            <v>9022.57432205574</v>
          </cell>
          <cell r="O749">
            <v>10274.2491903972</v>
          </cell>
        </row>
        <row r="749">
          <cell r="Z749">
            <v>7601.77248365986</v>
          </cell>
          <cell r="AA749">
            <v>6296.23748566512</v>
          </cell>
          <cell r="AB749">
            <v>5975.80757927089</v>
          </cell>
          <cell r="AC749">
            <v>6264.41856089219</v>
          </cell>
          <cell r="AD749">
            <v>6807.5117212829</v>
          </cell>
          <cell r="AE749">
            <v>6143.76702750966</v>
          </cell>
          <cell r="AF749">
            <v>5997.8450118606</v>
          </cell>
          <cell r="AG749">
            <v>6378.31103263523</v>
          </cell>
          <cell r="AH749">
            <v>6981.15323415467</v>
          </cell>
          <cell r="AI749">
            <v>5992.15228119697</v>
          </cell>
          <cell r="AJ749">
            <v>6893.93663710529</v>
          </cell>
          <cell r="AK749">
            <v>6738.97388839503</v>
          </cell>
          <cell r="AL749">
            <v>7220.02130870206</v>
          </cell>
          <cell r="AM749">
            <v>7424.28972786301</v>
          </cell>
          <cell r="AN749">
            <v>8454.23933381254</v>
          </cell>
        </row>
        <row r="749"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</row>
        <row r="749">
          <cell r="BX749">
            <v>4.17759246107993</v>
          </cell>
          <cell r="BY749">
            <v>3.5642273769124</v>
          </cell>
          <cell r="BZ749">
            <v>3.36509969158727</v>
          </cell>
          <cell r="CA749">
            <v>3.5122280299132</v>
          </cell>
          <cell r="CB749">
            <v>3.8347414949593</v>
          </cell>
          <cell r="CC749">
            <v>3.41504926576329</v>
          </cell>
          <cell r="CD749">
            <v>3.32507833670202</v>
          </cell>
          <cell r="CE749">
            <v>3.53596478470935</v>
          </cell>
          <cell r="CF749">
            <v>3.95497809692337</v>
          </cell>
          <cell r="CG749">
            <v>3.41545395799319</v>
          </cell>
          <cell r="CH749">
            <v>3.8796447214537</v>
          </cell>
          <cell r="CI749">
            <v>3.85544653272187</v>
          </cell>
          <cell r="CJ749">
            <v>4.02255011264327</v>
          </cell>
          <cell r="CK749">
            <v>4.17871794128422</v>
          </cell>
          <cell r="CL749">
            <v>4.72300707217565</v>
          </cell>
          <cell r="CM749">
            <v>4.98535319609692</v>
          </cell>
          <cell r="CN749">
            <v>4.83974895257502</v>
          </cell>
          <cell r="CO749">
            <v>4.86525721677025</v>
          </cell>
          <cell r="CP749">
            <v>4.88658208738542</v>
          </cell>
          <cell r="CQ749">
            <v>4.86361781338501</v>
          </cell>
          <cell r="CR749">
            <v>4.9288420522306</v>
          </cell>
          <cell r="CS749">
            <v>4.94197442084564</v>
          </cell>
          <cell r="CT749">
            <v>4.94202454235761</v>
          </cell>
          <cell r="CU749">
            <v>4.83604377777485</v>
          </cell>
          <cell r="CV749">
            <v>4.806639400453</v>
          </cell>
          <cell r="CW749">
            <v>4.86835754095229</v>
          </cell>
          <cell r="CX749">
            <v>4.78879476171906</v>
          </cell>
          <cell r="CY749">
            <v>4.91749754357083</v>
          </cell>
          <cell r="CZ749">
            <v>4.86764603119235</v>
          </cell>
          <cell r="DA749">
            <v>4.9041424649026</v>
          </cell>
        </row>
        <row r="750">
          <cell r="A750">
            <v>8337.52620090776</v>
          </cell>
          <cell r="B750">
            <v>6988.61221436031</v>
          </cell>
          <cell r="C750">
            <v>7460.36791057935</v>
          </cell>
          <cell r="D750">
            <v>8013.94524838594</v>
          </cell>
          <cell r="E750">
            <v>8363.59713938607</v>
          </cell>
          <cell r="F750">
            <v>6171.00183954799</v>
          </cell>
          <cell r="G750">
            <v>7895.55210531288</v>
          </cell>
          <cell r="H750">
            <v>7465.88046353443</v>
          </cell>
          <cell r="I750">
            <v>7726.81363614674</v>
          </cell>
          <cell r="J750">
            <v>7935.52452296044</v>
          </cell>
          <cell r="K750">
            <v>7298.96979517343</v>
          </cell>
          <cell r="L750">
            <v>8512.29765510579</v>
          </cell>
          <cell r="M750">
            <v>9197.10018366271</v>
          </cell>
          <cell r="N750">
            <v>9171.18945631576</v>
          </cell>
          <cell r="O750">
            <v>9565.4629858237</v>
          </cell>
        </row>
        <row r="750">
          <cell r="Z750">
            <v>6860.59298817553</v>
          </cell>
          <cell r="AA750">
            <v>5750.62947924505</v>
          </cell>
          <cell r="AB750">
            <v>6138.81702356244</v>
          </cell>
          <cell r="AC750">
            <v>6594.33209010043</v>
          </cell>
          <cell r="AD750">
            <v>6882.04564612339</v>
          </cell>
          <cell r="AE750">
            <v>5077.85294225663</v>
          </cell>
          <cell r="AF750">
            <v>6496.91144665746</v>
          </cell>
          <cell r="AG750">
            <v>6143.35306713691</v>
          </cell>
          <cell r="AH750">
            <v>6358.06379202932</v>
          </cell>
          <cell r="AI750">
            <v>6529.80303603601</v>
          </cell>
          <cell r="AJ750">
            <v>6006.00943145699</v>
          </cell>
          <cell r="AK750">
            <v>7004.4049276299</v>
          </cell>
          <cell r="AL750">
            <v>7567.8995796996</v>
          </cell>
          <cell r="AM750">
            <v>7546.57875262554</v>
          </cell>
          <cell r="AN750">
            <v>7871.00954262064</v>
          </cell>
        </row>
        <row r="750"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</row>
        <row r="750">
          <cell r="BX750">
            <v>3.79313987473338</v>
          </cell>
          <cell r="BY750">
            <v>3.33028637587307</v>
          </cell>
          <cell r="BZ750">
            <v>3.42451701624128</v>
          </cell>
          <cell r="CA750">
            <v>3.68488390221201</v>
          </cell>
          <cell r="CB750">
            <v>3.9025551872327</v>
          </cell>
          <cell r="CC750">
            <v>2.93693158060884</v>
          </cell>
          <cell r="CD750">
            <v>3.69402767707115</v>
          </cell>
          <cell r="CE750">
            <v>3.45578775056242</v>
          </cell>
          <cell r="CF750">
            <v>3.52533138636213</v>
          </cell>
          <cell r="CG750">
            <v>3.62673237420118</v>
          </cell>
          <cell r="CH750">
            <v>3.52206518044877</v>
          </cell>
          <cell r="CI750">
            <v>3.92255307087112</v>
          </cell>
          <cell r="CJ750">
            <v>4.2358832210369</v>
          </cell>
          <cell r="CK750">
            <v>4.14436815404983</v>
          </cell>
          <cell r="CL750">
            <v>4.36649003504023</v>
          </cell>
          <cell r="CM750">
            <v>4.95529977639035</v>
          </cell>
          <cell r="CN750">
            <v>4.73086920462665</v>
          </cell>
          <cell r="CO750">
            <v>4.91125513382423</v>
          </cell>
          <cell r="CP750">
            <v>4.90291247702644</v>
          </cell>
          <cell r="CQ750">
            <v>4.83142932612576</v>
          </cell>
          <cell r="CR750">
            <v>4.7368913736534</v>
          </cell>
          <cell r="CS750">
            <v>4.81852301718956</v>
          </cell>
          <cell r="CT750">
            <v>4.87041031116177</v>
          </cell>
          <cell r="CU750">
            <v>4.94119586097982</v>
          </cell>
          <cell r="CV750">
            <v>4.93277956180759</v>
          </cell>
          <cell r="CW750">
            <v>4.67192386202788</v>
          </cell>
          <cell r="CX750">
            <v>4.89226025497612</v>
          </cell>
          <cell r="CY750">
            <v>4.8948401948995</v>
          </cell>
          <cell r="CZ750">
            <v>4.98883242459226</v>
          </cell>
          <cell r="DA750">
            <v>4.93861420334405</v>
          </cell>
        </row>
        <row r="751">
          <cell r="A751">
            <v>9517.11832406835</v>
          </cell>
          <cell r="B751">
            <v>7547.92279490372</v>
          </cell>
          <cell r="C751">
            <v>6314.81789221495</v>
          </cell>
          <cell r="D751">
            <v>7078.35168084725</v>
          </cell>
          <cell r="E751">
            <v>7516.93435998946</v>
          </cell>
          <cell r="F751">
            <v>7701.00013618312</v>
          </cell>
          <cell r="G751">
            <v>7953.26975138493</v>
          </cell>
          <cell r="H751">
            <v>8874.68296537119</v>
          </cell>
          <cell r="I751">
            <v>7957.10846736332</v>
          </cell>
          <cell r="J751">
            <v>8552.02410469032</v>
          </cell>
          <cell r="K751">
            <v>9580.19010313038</v>
          </cell>
          <cell r="L751">
            <v>9098.84201165723</v>
          </cell>
          <cell r="M751">
            <v>7982.1123167311</v>
          </cell>
          <cell r="N751">
            <v>8599.19052629194</v>
          </cell>
          <cell r="O751">
            <v>8969.58786600468</v>
          </cell>
        </row>
        <row r="751">
          <cell r="Z751">
            <v>7831.22879237624</v>
          </cell>
          <cell r="AA751">
            <v>6210.86218552078</v>
          </cell>
          <cell r="AB751">
            <v>5196.19300845116</v>
          </cell>
          <cell r="AC751">
            <v>5824.47224024002</v>
          </cell>
          <cell r="AD751">
            <v>6185.36313050561</v>
          </cell>
          <cell r="AE751">
            <v>6336.82296920211</v>
          </cell>
          <cell r="AF751">
            <v>6544.40482399674</v>
          </cell>
          <cell r="AG751">
            <v>7302.59626864829</v>
          </cell>
          <cell r="AH751">
            <v>6547.56353885896</v>
          </cell>
          <cell r="AI751">
            <v>7037.09412043089</v>
          </cell>
          <cell r="AJ751">
            <v>7883.12785629014</v>
          </cell>
          <cell r="AK751">
            <v>7487.04714102081</v>
          </cell>
          <cell r="AL751">
            <v>6568.13813491016</v>
          </cell>
          <cell r="AM751">
            <v>7075.9053473488</v>
          </cell>
          <cell r="AN751">
            <v>7380.68944402671</v>
          </cell>
        </row>
        <row r="751"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</row>
        <row r="751">
          <cell r="BX751">
            <v>4.29776890427153</v>
          </cell>
          <cell r="BY751">
            <v>3.50713899582196</v>
          </cell>
          <cell r="BZ751">
            <v>2.99418648444576</v>
          </cell>
          <cell r="CA751">
            <v>3.19446787254799</v>
          </cell>
          <cell r="CB751">
            <v>3.49395873760344</v>
          </cell>
          <cell r="CC751">
            <v>3.5789703203983</v>
          </cell>
          <cell r="CD751">
            <v>3.61361552936722</v>
          </cell>
          <cell r="CE751">
            <v>4.05251527091433</v>
          </cell>
          <cell r="CF751">
            <v>3.64559573055288</v>
          </cell>
          <cell r="CG751">
            <v>3.96167965601533</v>
          </cell>
          <cell r="CH751">
            <v>4.47475291892414</v>
          </cell>
          <cell r="CI751">
            <v>4.173023764656</v>
          </cell>
          <cell r="CJ751">
            <v>3.81390536049362</v>
          </cell>
          <cell r="CK751">
            <v>4.10094928455453</v>
          </cell>
          <cell r="CL751">
            <v>4.08400938829401</v>
          </cell>
          <cell r="CM751">
            <v>4.99222313411304</v>
          </cell>
          <cell r="CN751">
            <v>4.85183530008929</v>
          </cell>
          <cell r="CO751">
            <v>4.75459538094486</v>
          </cell>
          <cell r="CP751">
            <v>4.99534158085313</v>
          </cell>
          <cell r="CQ751">
            <v>4.85014324158083</v>
          </cell>
          <cell r="CR751">
            <v>4.85088091420654</v>
          </cell>
          <cell r="CS751">
            <v>4.96175536229991</v>
          </cell>
          <cell r="CT751">
            <v>4.93696179466237</v>
          </cell>
          <cell r="CU751">
            <v>4.92060326193346</v>
          </cell>
          <cell r="CV751">
            <v>4.86654944190525</v>
          </cell>
          <cell r="CW751">
            <v>4.82654818187619</v>
          </cell>
          <cell r="CX751">
            <v>4.91549032007391</v>
          </cell>
          <cell r="CY751">
            <v>4.7182342766431</v>
          </cell>
          <cell r="CZ751">
            <v>4.72720843453122</v>
          </cell>
          <cell r="DA751">
            <v>4.95127827763956</v>
          </cell>
        </row>
        <row r="752">
          <cell r="A752">
            <v>8717.22594264333</v>
          </cell>
          <cell r="B752">
            <v>7942.44476327236</v>
          </cell>
          <cell r="C752">
            <v>8226.16924699142</v>
          </cell>
          <cell r="D752">
            <v>7153.94258393537</v>
          </cell>
          <cell r="E752">
            <v>7807.33206372429</v>
          </cell>
          <cell r="F752">
            <v>8757.71111876382</v>
          </cell>
          <cell r="G752">
            <v>7424.31766374122</v>
          </cell>
          <cell r="H752">
            <v>7820.00750350995</v>
          </cell>
          <cell r="I752">
            <v>7181.22367823612</v>
          </cell>
          <cell r="J752">
            <v>8132.85736719766</v>
          </cell>
          <cell r="K752">
            <v>8689.04823588913</v>
          </cell>
          <cell r="L752">
            <v>8205.82493604654</v>
          </cell>
          <cell r="M752">
            <v>7722.32216909149</v>
          </cell>
          <cell r="N752">
            <v>8831.15382983472</v>
          </cell>
          <cell r="O752">
            <v>9997.34584391971</v>
          </cell>
        </row>
        <row r="752">
          <cell r="Z752">
            <v>7173.03163280365</v>
          </cell>
          <cell r="AA752">
            <v>6535.49740520697</v>
          </cell>
          <cell r="AB752">
            <v>6768.96212323866</v>
          </cell>
          <cell r="AC752">
            <v>5886.67275478111</v>
          </cell>
          <cell r="AD752">
            <v>6424.31895529313</v>
          </cell>
          <cell r="AE752">
            <v>7206.34514915423</v>
          </cell>
          <cell r="AF752">
            <v>6109.15282044992</v>
          </cell>
          <cell r="AG752">
            <v>6434.74903145962</v>
          </cell>
          <cell r="AH752">
            <v>5909.12119809144</v>
          </cell>
          <cell r="AI752">
            <v>6692.17977643693</v>
          </cell>
          <cell r="AJ752">
            <v>7149.84540553162</v>
          </cell>
          <cell r="AK752">
            <v>6752.22166166115</v>
          </cell>
          <cell r="AL752">
            <v>6354.367956281</v>
          </cell>
          <cell r="AM752">
            <v>7266.77800854971</v>
          </cell>
          <cell r="AN752">
            <v>8226.38743728251</v>
          </cell>
        </row>
        <row r="752"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</row>
        <row r="752">
          <cell r="BX752">
            <v>4.00110284767328</v>
          </cell>
          <cell r="BY752">
            <v>3.59771065129303</v>
          </cell>
          <cell r="BZ752">
            <v>3.79008470509792</v>
          </cell>
          <cell r="CA752">
            <v>3.41743461392594</v>
          </cell>
          <cell r="CB752">
            <v>3.53258834730275</v>
          </cell>
          <cell r="CC752">
            <v>3.9965025618396</v>
          </cell>
          <cell r="CD752">
            <v>3.40014531768847</v>
          </cell>
          <cell r="CE752">
            <v>3.58600687527211</v>
          </cell>
          <cell r="CF752">
            <v>3.36492070255526</v>
          </cell>
          <cell r="CG752">
            <v>3.67599044837012</v>
          </cell>
          <cell r="CH752">
            <v>4.03004186211272</v>
          </cell>
          <cell r="CI752">
            <v>3.73867825192401</v>
          </cell>
          <cell r="CJ752">
            <v>3.55353310711265</v>
          </cell>
          <cell r="CK752">
            <v>4.06482157628269</v>
          </cell>
          <cell r="CL752">
            <v>4.58811649601064</v>
          </cell>
          <cell r="CM752">
            <v>4.91168115590034</v>
          </cell>
          <cell r="CN752">
            <v>4.97690728313503</v>
          </cell>
          <cell r="CO752">
            <v>4.89305731942053</v>
          </cell>
          <cell r="CP752">
            <v>4.71929162750431</v>
          </cell>
          <cell r="CQ752">
            <v>4.98242991249094</v>
          </cell>
          <cell r="CR752">
            <v>4.94017232869179</v>
          </cell>
          <cell r="CS752">
            <v>4.92255578032549</v>
          </cell>
          <cell r="CT752">
            <v>4.91617836062332</v>
          </cell>
          <cell r="CU752">
            <v>4.81121981066659</v>
          </cell>
          <cell r="CV752">
            <v>4.98770042279495</v>
          </cell>
          <cell r="CW752">
            <v>4.86064865319601</v>
          </cell>
          <cell r="CX752">
            <v>4.94806885820904</v>
          </cell>
          <cell r="CY752">
            <v>4.89913186474508</v>
          </cell>
          <cell r="CZ752">
            <v>4.89787324528734</v>
          </cell>
          <cell r="DA752">
            <v>4.91226580514542</v>
          </cell>
        </row>
        <row r="753">
          <cell r="A753">
            <v>8799.37089496028</v>
          </cell>
          <cell r="B753">
            <v>7714.78989199733</v>
          </cell>
          <cell r="C753">
            <v>7256.48216223778</v>
          </cell>
          <cell r="D753">
            <v>8880.42724119453</v>
          </cell>
          <cell r="E753">
            <v>8325.63098976762</v>
          </cell>
          <cell r="F753">
            <v>8255.6695996967</v>
          </cell>
          <cell r="G753">
            <v>7313.70388585457</v>
          </cell>
          <cell r="H753">
            <v>7538.89820083166</v>
          </cell>
          <cell r="I753">
            <v>8681.93790731884</v>
          </cell>
          <cell r="J753">
            <v>8553.84444622949</v>
          </cell>
          <cell r="K753">
            <v>9017.37941375865</v>
          </cell>
          <cell r="L753">
            <v>8984.13873178947</v>
          </cell>
          <cell r="M753">
            <v>9639.8397985975</v>
          </cell>
          <cell r="N753">
            <v>8004.47076063571</v>
          </cell>
          <cell r="O753">
            <v>9211.01860166005</v>
          </cell>
        </row>
        <row r="753">
          <cell r="Z753">
            <v>7240.62519356732</v>
          </cell>
          <cell r="AA753">
            <v>6348.16996827209</v>
          </cell>
          <cell r="AB753">
            <v>5971.0481792128</v>
          </cell>
          <cell r="AC753">
            <v>7307.32298704007</v>
          </cell>
          <cell r="AD753">
            <v>6850.80492872307</v>
          </cell>
          <cell r="AE753">
            <v>6793.236699179</v>
          </cell>
          <cell r="AF753">
            <v>6018.13348321747</v>
          </cell>
          <cell r="AG753">
            <v>6203.4362338272</v>
          </cell>
          <cell r="AH753">
            <v>7143.9946208795</v>
          </cell>
          <cell r="AI753">
            <v>7038.59200146884</v>
          </cell>
          <cell r="AJ753">
            <v>7420.01506046426</v>
          </cell>
          <cell r="AK753">
            <v>7392.66272787248</v>
          </cell>
          <cell r="AL753">
            <v>7932.21103427452</v>
          </cell>
          <cell r="AM753">
            <v>6586.53594018024</v>
          </cell>
          <cell r="AN753">
            <v>7579.35244936599</v>
          </cell>
        </row>
        <row r="753"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</row>
        <row r="753">
          <cell r="BX753">
            <v>4.05673233823929</v>
          </cell>
          <cell r="BY753">
            <v>3.49645148127214</v>
          </cell>
          <cell r="BZ753">
            <v>3.3015566785504</v>
          </cell>
          <cell r="CA753">
            <v>4.0996699054028</v>
          </cell>
          <cell r="CB753">
            <v>3.89438332428142</v>
          </cell>
          <cell r="CC753">
            <v>3.79196491318826</v>
          </cell>
          <cell r="CD753">
            <v>3.37106093301442</v>
          </cell>
          <cell r="CE753">
            <v>3.55018397068189</v>
          </cell>
          <cell r="CF753">
            <v>3.91914476499985</v>
          </cell>
          <cell r="CG753">
            <v>3.91211175655405</v>
          </cell>
          <cell r="CH753">
            <v>4.08765924253585</v>
          </cell>
          <cell r="CI753">
            <v>4.20201931692368</v>
          </cell>
          <cell r="CJ753">
            <v>4.4992705049841</v>
          </cell>
          <cell r="CK753">
            <v>3.69148708975402</v>
          </cell>
          <cell r="CL753">
            <v>4.18501945396021</v>
          </cell>
          <cell r="CM753">
            <v>4.88997736194115</v>
          </cell>
          <cell r="CN753">
            <v>4.97425649449845</v>
          </cell>
          <cell r="CO753">
            <v>4.95494631781242</v>
          </cell>
          <cell r="CP753">
            <v>4.88333535141654</v>
          </cell>
          <cell r="CQ753">
            <v>4.81958939553217</v>
          </cell>
          <cell r="CR753">
            <v>4.90816972759445</v>
          </cell>
          <cell r="CS753">
            <v>4.89105277773135</v>
          </cell>
          <cell r="CT753">
            <v>4.78727746208916</v>
          </cell>
          <cell r="CU753">
            <v>4.99409671650911</v>
          </cell>
          <cell r="CV753">
            <v>4.92925941349905</v>
          </cell>
          <cell r="CW753">
            <v>4.97321503057145</v>
          </cell>
          <cell r="CX753">
            <v>4.82003269374541</v>
          </cell>
          <cell r="CY753">
            <v>4.83013524110981</v>
          </cell>
          <cell r="CZ753">
            <v>4.8883562388137</v>
          </cell>
          <cell r="DA753">
            <v>4.96182858999503</v>
          </cell>
        </row>
        <row r="754">
          <cell r="A754">
            <v>8191.0870598851</v>
          </cell>
          <cell r="B754">
            <v>7592.5204265326</v>
          </cell>
          <cell r="C754">
            <v>7739.41959419231</v>
          </cell>
          <cell r="D754">
            <v>6823.38159369007</v>
          </cell>
          <cell r="E754">
            <v>7221.76890901521</v>
          </cell>
          <cell r="F754">
            <v>6587.96235462657</v>
          </cell>
          <cell r="G754">
            <v>9301.42870088505</v>
          </cell>
          <cell r="H754">
            <v>8595.73774889181</v>
          </cell>
          <cell r="I754">
            <v>8068.86654023038</v>
          </cell>
          <cell r="J754">
            <v>9378.9299507839</v>
          </cell>
          <cell r="K754">
            <v>8282.02017259467</v>
          </cell>
          <cell r="L754">
            <v>8540.0909996626</v>
          </cell>
          <cell r="M754">
            <v>8370.10619876475</v>
          </cell>
          <cell r="N754">
            <v>8183.7643576953</v>
          </cell>
          <cell r="O754">
            <v>10269.6028452604</v>
          </cell>
        </row>
        <row r="754">
          <cell r="Z754">
            <v>6740.09449499117</v>
          </cell>
          <cell r="AA754">
            <v>6247.55966526111</v>
          </cell>
          <cell r="AB754">
            <v>6368.43669464967</v>
          </cell>
          <cell r="AC754">
            <v>5614.66828280783</v>
          </cell>
          <cell r="AD754">
            <v>5942.4841308468</v>
          </cell>
          <cell r="AE754">
            <v>5420.95188037843</v>
          </cell>
          <cell r="AF754">
            <v>7653.7470452997</v>
          </cell>
          <cell r="AG754">
            <v>7073.06420480241</v>
          </cell>
          <cell r="AH754">
            <v>6639.52446738957</v>
          </cell>
          <cell r="AI754">
            <v>7717.51950235932</v>
          </cell>
          <cell r="AJ754">
            <v>6814.91945630647</v>
          </cell>
          <cell r="AK754">
            <v>7027.27487972237</v>
          </cell>
          <cell r="AL754">
            <v>6887.40167212642</v>
          </cell>
          <cell r="AM754">
            <v>6734.06895718928</v>
          </cell>
          <cell r="AN754">
            <v>8450.41605552852</v>
          </cell>
        </row>
        <row r="754"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</row>
        <row r="754">
          <cell r="BX754">
            <v>3.848548607716</v>
          </cell>
          <cell r="BY754">
            <v>3.5305901930045</v>
          </cell>
          <cell r="BZ754">
            <v>3.48000902810241</v>
          </cell>
          <cell r="CA754">
            <v>3.14359546754561</v>
          </cell>
          <cell r="CB754">
            <v>3.44728851885455</v>
          </cell>
          <cell r="CC754">
            <v>3.10213721609345</v>
          </cell>
          <cell r="CD754">
            <v>4.24494726956293</v>
          </cell>
          <cell r="CE754">
            <v>4.00716506823333</v>
          </cell>
          <cell r="CF754">
            <v>3.67437107080603</v>
          </cell>
          <cell r="CG754">
            <v>4.24326824995901</v>
          </cell>
          <cell r="CH754">
            <v>3.85450071431223</v>
          </cell>
          <cell r="CI754">
            <v>3.86433576722617</v>
          </cell>
          <cell r="CJ754">
            <v>3.83955878466652</v>
          </cell>
          <cell r="CK754">
            <v>3.80202205579884</v>
          </cell>
          <cell r="CL754">
            <v>4.58199721670638</v>
          </cell>
          <cell r="CM754">
            <v>4.79817567537579</v>
          </cell>
          <cell r="CN754">
            <v>4.84808513221046</v>
          </cell>
          <cell r="CO754">
            <v>5.01371451202167</v>
          </cell>
          <cell r="CP754">
            <v>4.89333089719099</v>
          </cell>
          <cell r="CQ754">
            <v>4.72277801861676</v>
          </cell>
          <cell r="CR754">
            <v>4.78764217227118</v>
          </cell>
          <cell r="CS754">
            <v>4.93979516246888</v>
          </cell>
          <cell r="CT754">
            <v>4.83590213165152</v>
          </cell>
          <cell r="CU754">
            <v>4.95063716818829</v>
          </cell>
          <cell r="CV754">
            <v>4.98292537780614</v>
          </cell>
          <cell r="CW754">
            <v>4.84395090127525</v>
          </cell>
          <cell r="CX754">
            <v>4.98217780476929</v>
          </cell>
          <cell r="CY754">
            <v>4.91452135011473</v>
          </cell>
          <cell r="CZ754">
            <v>4.85255049064227</v>
          </cell>
          <cell r="DA754">
            <v>5.05278019926628</v>
          </cell>
        </row>
        <row r="755">
          <cell r="A755">
            <v>9779.19650367955</v>
          </cell>
          <cell r="B755">
            <v>7009.9861534533</v>
          </cell>
          <cell r="C755">
            <v>6804.91262309368</v>
          </cell>
          <cell r="D755">
            <v>5387.31292403599</v>
          </cell>
          <cell r="E755">
            <v>6274.4127073271</v>
          </cell>
          <cell r="F755">
            <v>7618.40917172112</v>
          </cell>
          <cell r="G755">
            <v>6867.69188738469</v>
          </cell>
          <cell r="H755">
            <v>8110.50521733718</v>
          </cell>
          <cell r="I755">
            <v>7527.55439238033</v>
          </cell>
          <cell r="J755">
            <v>7828.90591854253</v>
          </cell>
          <cell r="K755">
            <v>8342.15217203529</v>
          </cell>
          <cell r="L755">
            <v>8619.55788259495</v>
          </cell>
          <cell r="M755">
            <v>8868.02033551205</v>
          </cell>
          <cell r="N755">
            <v>8325.34606389516</v>
          </cell>
          <cell r="O755">
            <v>10133.085933401</v>
          </cell>
        </row>
        <row r="755">
          <cell r="Z755">
            <v>8046.88169445631</v>
          </cell>
          <cell r="AA755">
            <v>5768.21717769871</v>
          </cell>
          <cell r="AB755">
            <v>5599.47095843138</v>
          </cell>
          <cell r="AC755">
            <v>4432.98892034962</v>
          </cell>
          <cell r="AD755">
            <v>5162.94531345773</v>
          </cell>
          <cell r="AE755">
            <v>6268.86240415909</v>
          </cell>
          <cell r="AF755">
            <v>5651.12932447654</v>
          </cell>
          <cell r="AG755">
            <v>6673.78715026602</v>
          </cell>
          <cell r="AH755">
            <v>6194.10190001582</v>
          </cell>
          <cell r="AI755">
            <v>6442.07115582928</v>
          </cell>
          <cell r="AJ755">
            <v>6864.39950156047</v>
          </cell>
          <cell r="AK755">
            <v>7092.66477196384</v>
          </cell>
          <cell r="AL755">
            <v>7297.11387607849</v>
          </cell>
          <cell r="AM755">
            <v>6850.57047543373</v>
          </cell>
          <cell r="AN755">
            <v>8338.08213948426</v>
          </cell>
        </row>
        <row r="755"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</row>
        <row r="755">
          <cell r="BX755">
            <v>4.48005377947957</v>
          </cell>
          <cell r="BY755">
            <v>3.18095958043938</v>
          </cell>
          <cell r="BZ755">
            <v>3.1089436492995</v>
          </cell>
          <cell r="CA755">
            <v>2.44638945987393</v>
          </cell>
          <cell r="CB755">
            <v>2.87192485038891</v>
          </cell>
          <cell r="CC755">
            <v>3.45742688351581</v>
          </cell>
          <cell r="CD755">
            <v>3.12908882143891</v>
          </cell>
          <cell r="CE755">
            <v>3.74545326402042</v>
          </cell>
          <cell r="CF755">
            <v>3.34686752487054</v>
          </cell>
          <cell r="CG755">
            <v>3.59889164086028</v>
          </cell>
          <cell r="CH755">
            <v>3.8798022538291</v>
          </cell>
          <cell r="CI755">
            <v>3.92556553466974</v>
          </cell>
          <cell r="CJ755">
            <v>4.06799600533826</v>
          </cell>
          <cell r="CK755">
            <v>3.76945697981999</v>
          </cell>
          <cell r="CL755">
            <v>4.66907225473649</v>
          </cell>
          <cell r="CM755">
            <v>4.9209791450873</v>
          </cell>
          <cell r="CN755">
            <v>4.96810296823647</v>
          </cell>
          <cell r="CO755">
            <v>4.93447873457795</v>
          </cell>
          <cell r="CP755">
            <v>4.96453051464316</v>
          </cell>
          <cell r="CQ755">
            <v>4.92528753020587</v>
          </cell>
          <cell r="CR755">
            <v>4.96755710807161</v>
          </cell>
          <cell r="CS755">
            <v>4.94794075143468</v>
          </cell>
          <cell r="CT755">
            <v>4.88174516353904</v>
          </cell>
          <cell r="CU755">
            <v>5.07045530356944</v>
          </cell>
          <cell r="CV755">
            <v>4.90415154921187</v>
          </cell>
          <cell r="CW755">
            <v>4.84730219389846</v>
          </cell>
          <cell r="CX755">
            <v>4.95010415893816</v>
          </cell>
          <cell r="CY755">
            <v>4.91448191810886</v>
          </cell>
          <cell r="CZ755">
            <v>4.97914854435116</v>
          </cell>
          <cell r="DA755">
            <v>4.89263378456981</v>
          </cell>
        </row>
        <row r="756">
          <cell r="A756">
            <v>9633.64961702128</v>
          </cell>
          <cell r="B756">
            <v>7957.23698096583</v>
          </cell>
          <cell r="C756">
            <v>7245.73317512586</v>
          </cell>
          <cell r="D756">
            <v>7399.3798128176</v>
          </cell>
          <cell r="E756">
            <v>6977.39566134871</v>
          </cell>
          <cell r="F756">
            <v>7495.32470991415</v>
          </cell>
          <cell r="G756">
            <v>7260.63805645157</v>
          </cell>
          <cell r="H756">
            <v>7470.14938256428</v>
          </cell>
          <cell r="I756">
            <v>8228.00433475446</v>
          </cell>
          <cell r="J756">
            <v>8084.07527206263</v>
          </cell>
          <cell r="K756">
            <v>8834.66571494074</v>
          </cell>
          <cell r="L756">
            <v>9073.8160128323</v>
          </cell>
          <cell r="M756">
            <v>8921.02984463785</v>
          </cell>
          <cell r="N756">
            <v>10688.6989923047</v>
          </cell>
          <cell r="O756">
            <v>10417.7358139435</v>
          </cell>
        </row>
        <row r="756">
          <cell r="Z756">
            <v>7927.11739914894</v>
          </cell>
          <cell r="AA756">
            <v>6547.66928719474</v>
          </cell>
          <cell r="AB756">
            <v>5962.20329838928</v>
          </cell>
          <cell r="AC756">
            <v>6088.63253168991</v>
          </cell>
          <cell r="AD756">
            <v>5741.39985848122</v>
          </cell>
          <cell r="AE756">
            <v>6167.5814755865</v>
          </cell>
          <cell r="AF756">
            <v>5974.46788645158</v>
          </cell>
          <cell r="AG756">
            <v>6146.8657776529</v>
          </cell>
          <cell r="AH756">
            <v>6770.47213831224</v>
          </cell>
          <cell r="AI756">
            <v>6652.03908101154</v>
          </cell>
          <cell r="AJ756">
            <v>7269.66778829409</v>
          </cell>
          <cell r="AK756">
            <v>7466.45431913058</v>
          </cell>
          <cell r="AL756">
            <v>7340.733129302</v>
          </cell>
          <cell r="AM756">
            <v>8795.27231366784</v>
          </cell>
          <cell r="AN756">
            <v>8572.30832690212</v>
          </cell>
        </row>
        <row r="756"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</row>
        <row r="756">
          <cell r="BX756">
            <v>4.4635201604054</v>
          </cell>
          <cell r="BY756">
            <v>3.56436562540269</v>
          </cell>
          <cell r="BZ756">
            <v>3.43284680977486</v>
          </cell>
          <cell r="CA756">
            <v>3.37687693051279</v>
          </cell>
          <cell r="CB756">
            <v>3.19922311180284</v>
          </cell>
          <cell r="CC756">
            <v>3.54595106323877</v>
          </cell>
          <cell r="CD756">
            <v>3.43308357932443</v>
          </cell>
          <cell r="CE756">
            <v>3.49239010979767</v>
          </cell>
          <cell r="CF756">
            <v>3.78517945814591</v>
          </cell>
          <cell r="CG756">
            <v>3.6564139816747</v>
          </cell>
          <cell r="CH756">
            <v>4.01519188444556</v>
          </cell>
          <cell r="CI756">
            <v>4.24055911894181</v>
          </cell>
          <cell r="CJ756">
            <v>4.0951091187485</v>
          </cell>
          <cell r="CK756">
            <v>4.73484077552067</v>
          </cell>
          <cell r="CL756">
            <v>4.70018894845634</v>
          </cell>
          <cell r="CM756">
            <v>4.8656954780528</v>
          </cell>
          <cell r="CN756">
            <v>5.03282262545398</v>
          </cell>
          <cell r="CO756">
            <v>4.75838406500353</v>
          </cell>
          <cell r="CP756">
            <v>4.9398261652951</v>
          </cell>
          <cell r="CQ756">
            <v>4.91677575344589</v>
          </cell>
          <cell r="CR756">
            <v>4.76528953541842</v>
          </cell>
          <cell r="CS756">
            <v>4.76784348244196</v>
          </cell>
          <cell r="CT756">
            <v>4.82212113437946</v>
          </cell>
          <cell r="CU756">
            <v>4.90049122907054</v>
          </cell>
          <cell r="CV756">
            <v>4.98432745768132</v>
          </cell>
          <cell r="CW756">
            <v>4.96038511316901</v>
          </cell>
          <cell r="CX756">
            <v>4.82390143769517</v>
          </cell>
          <cell r="CY756">
            <v>4.91112618280421</v>
          </cell>
          <cell r="CZ756">
            <v>5.08921791000511</v>
          </cell>
          <cell r="DA756">
            <v>4.99677278842191</v>
          </cell>
        </row>
        <row r="757">
          <cell r="A757">
            <v>8403.91776695756</v>
          </cell>
          <cell r="B757">
            <v>8009.43776218491</v>
          </cell>
          <cell r="C757">
            <v>7368.37619738042</v>
          </cell>
          <cell r="D757">
            <v>7006.86600207955</v>
          </cell>
          <cell r="E757">
            <v>7241.14496313026</v>
          </cell>
          <cell r="F757">
            <v>7688.43178194513</v>
          </cell>
          <cell r="G757">
            <v>8502.03096562454</v>
          </cell>
          <cell r="H757">
            <v>8192.41262734633</v>
          </cell>
          <cell r="I757">
            <v>5914.0379271988</v>
          </cell>
          <cell r="J757">
            <v>6774.42698914724</v>
          </cell>
          <cell r="K757">
            <v>7988.44161502748</v>
          </cell>
          <cell r="L757">
            <v>7807.73731579076</v>
          </cell>
          <cell r="M757">
            <v>8266.56973924961</v>
          </cell>
          <cell r="N757">
            <v>8943.32478846536</v>
          </cell>
          <cell r="O757">
            <v>9795.8459931088</v>
          </cell>
        </row>
        <row r="757">
          <cell r="Z757">
            <v>6915.22376252508</v>
          </cell>
          <cell r="AA757">
            <v>6590.62307288358</v>
          </cell>
          <cell r="AB757">
            <v>6063.12098527303</v>
          </cell>
          <cell r="AC757">
            <v>5765.64973885403</v>
          </cell>
          <cell r="AD757">
            <v>5958.42785537576</v>
          </cell>
          <cell r="AE757">
            <v>6326.48100914343</v>
          </cell>
          <cell r="AF757">
            <v>6995.95690885677</v>
          </cell>
          <cell r="AG757">
            <v>6741.18524764498</v>
          </cell>
          <cell r="AH757">
            <v>4866.40835152358</v>
          </cell>
          <cell r="AI757">
            <v>5574.38563678402</v>
          </cell>
          <cell r="AJ757">
            <v>6573.34624322261</v>
          </cell>
          <cell r="AK757">
            <v>6424.65241985068</v>
          </cell>
          <cell r="AL757">
            <v>6802.20595686825</v>
          </cell>
          <cell r="AM757">
            <v>7359.07868308006</v>
          </cell>
          <cell r="AN757">
            <v>8060.5818457581</v>
          </cell>
        </row>
        <row r="757"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</row>
        <row r="757">
          <cell r="BX757">
            <v>3.84063094343881</v>
          </cell>
          <cell r="BY757">
            <v>3.6664099624433</v>
          </cell>
          <cell r="BZ757">
            <v>3.31332162938629</v>
          </cell>
          <cell r="CA757">
            <v>3.24728720053574</v>
          </cell>
          <cell r="CB757">
            <v>3.24573613918393</v>
          </cell>
          <cell r="CC757">
            <v>3.55203368306405</v>
          </cell>
          <cell r="CD757">
            <v>3.86197831643362</v>
          </cell>
          <cell r="CE757">
            <v>3.63780064620414</v>
          </cell>
          <cell r="CF757">
            <v>2.748554329915</v>
          </cell>
          <cell r="CG757">
            <v>3.12236162242896</v>
          </cell>
          <cell r="CH757">
            <v>3.54466489276568</v>
          </cell>
          <cell r="CI757">
            <v>3.5766194710272</v>
          </cell>
          <cell r="CJ757">
            <v>3.80203934530502</v>
          </cell>
          <cell r="CK757">
            <v>4.0416028668238</v>
          </cell>
          <cell r="CL757">
            <v>4.5421513237984</v>
          </cell>
          <cell r="CM757">
            <v>4.93299637650222</v>
          </cell>
          <cell r="CN757">
            <v>4.9248452176666</v>
          </cell>
          <cell r="CO757">
            <v>5.01348562822374</v>
          </cell>
          <cell r="CP757">
            <v>4.86446060323475</v>
          </cell>
          <cell r="CQ757">
            <v>5.02950923233281</v>
          </cell>
          <cell r="CR757">
            <v>4.87969040530976</v>
          </cell>
          <cell r="CS757">
            <v>4.96300177248135</v>
          </cell>
          <cell r="CT757">
            <v>5.07696888166504</v>
          </cell>
          <cell r="CU757">
            <v>4.85077754348951</v>
          </cell>
          <cell r="CV757">
            <v>4.89126221195543</v>
          </cell>
          <cell r="CW757">
            <v>5.08064043695808</v>
          </cell>
          <cell r="CX757">
            <v>4.92134754458251</v>
          </cell>
          <cell r="CY757">
            <v>4.90162752438679</v>
          </cell>
          <cell r="CZ757">
            <v>4.988580043626</v>
          </cell>
          <cell r="DA757">
            <v>4.86196612672993</v>
          </cell>
        </row>
        <row r="758">
          <cell r="A758">
            <v>9852.83982942486</v>
          </cell>
          <cell r="B758">
            <v>6986.45743227756</v>
          </cell>
          <cell r="C758">
            <v>8481.46228257354</v>
          </cell>
          <cell r="D758">
            <v>7207.54860965775</v>
          </cell>
          <cell r="E758">
            <v>6757.92359611108</v>
          </cell>
          <cell r="F758">
            <v>7588.58058152137</v>
          </cell>
          <cell r="G758">
            <v>7407.64923067567</v>
          </cell>
          <cell r="H758">
            <v>6696.23123251618</v>
          </cell>
          <cell r="I758">
            <v>8480.38988986625</v>
          </cell>
          <cell r="J758">
            <v>8991.58960625178</v>
          </cell>
          <cell r="K758">
            <v>9029.59864033352</v>
          </cell>
          <cell r="L758">
            <v>9188.73624748202</v>
          </cell>
          <cell r="M758">
            <v>9523.38552694221</v>
          </cell>
          <cell r="N758">
            <v>9311.66478875395</v>
          </cell>
          <cell r="O758">
            <v>9988.79301603914</v>
          </cell>
        </row>
        <row r="758">
          <cell r="Z758">
            <v>8107.4796310696</v>
          </cell>
          <cell r="AA758">
            <v>5748.85640141697</v>
          </cell>
          <cell r="AB758">
            <v>6979.03182108909</v>
          </cell>
          <cell r="AC758">
            <v>5930.78285594695</v>
          </cell>
          <cell r="AD758">
            <v>5560.80570194283</v>
          </cell>
          <cell r="AE758">
            <v>6244.31773565187</v>
          </cell>
          <cell r="AF758">
            <v>6095.4370812417</v>
          </cell>
          <cell r="AG758">
            <v>5510.04169989903</v>
          </cell>
          <cell r="AH758">
            <v>6978.14939508994</v>
          </cell>
          <cell r="AI758">
            <v>7398.79373314432</v>
          </cell>
          <cell r="AJ758">
            <v>7430.06973833158</v>
          </cell>
          <cell r="AK758">
            <v>7561.01725507092</v>
          </cell>
          <cell r="AL758">
            <v>7836.38580502673</v>
          </cell>
          <cell r="AM758">
            <v>7662.16988331754</v>
          </cell>
          <cell r="AN758">
            <v>8219.34968176935</v>
          </cell>
        </row>
        <row r="758"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</row>
        <row r="758">
          <cell r="BX758">
            <v>4.55049679809976</v>
          </cell>
          <cell r="BY758">
            <v>3.16595266408027</v>
          </cell>
          <cell r="BZ758">
            <v>3.90829884519041</v>
          </cell>
          <cell r="CA758">
            <v>3.35612451251342</v>
          </cell>
          <cell r="CB758">
            <v>3.13767158406457</v>
          </cell>
          <cell r="CC758">
            <v>3.47466263741084</v>
          </cell>
          <cell r="CD758">
            <v>3.37067214036795</v>
          </cell>
          <cell r="CE758">
            <v>3.1039682520536</v>
          </cell>
          <cell r="CF758">
            <v>3.98621772525443</v>
          </cell>
          <cell r="CG758">
            <v>4.09178806980175</v>
          </cell>
          <cell r="CH758">
            <v>4.1186439523131</v>
          </cell>
          <cell r="CI758">
            <v>4.10336827366853</v>
          </cell>
          <cell r="CJ758">
            <v>4.4849049856975</v>
          </cell>
          <cell r="CK758">
            <v>4.15360066179081</v>
          </cell>
          <cell r="CL758">
            <v>4.52105791272424</v>
          </cell>
          <cell r="CM758">
            <v>4.88128526342665</v>
          </cell>
          <cell r="CN758">
            <v>4.97489797918599</v>
          </cell>
          <cell r="CO758">
            <v>4.89231655092126</v>
          </cell>
          <cell r="CP758">
            <v>4.84151290951674</v>
          </cell>
          <cell r="CQ758">
            <v>4.855538161574</v>
          </cell>
          <cell r="CR758">
            <v>4.92356283441999</v>
          </cell>
          <cell r="CS758">
            <v>4.95445030676204</v>
          </cell>
          <cell r="CT758">
            <v>4.8634533060285</v>
          </cell>
          <cell r="CU758">
            <v>4.79607960189232</v>
          </cell>
          <cell r="CV758">
            <v>4.9539876983466</v>
          </cell>
          <cell r="CW758">
            <v>4.94248973282853</v>
          </cell>
          <cell r="CX758">
            <v>5.04831991323988</v>
          </cell>
          <cell r="CY758">
            <v>4.7870691172333</v>
          </cell>
          <cell r="CZ758">
            <v>5.05398760376105</v>
          </cell>
          <cell r="DA758">
            <v>4.98086215353384</v>
          </cell>
        </row>
        <row r="759">
          <cell r="A759">
            <v>9514.79956611169</v>
          </cell>
          <cell r="B759">
            <v>9055.74432166751</v>
          </cell>
          <cell r="C759">
            <v>8067.32007364178</v>
          </cell>
          <cell r="D759">
            <v>7700.32057460802</v>
          </cell>
          <cell r="E759">
            <v>7784.75696941888</v>
          </cell>
          <cell r="F759">
            <v>8085.1401981044</v>
          </cell>
          <cell r="G759">
            <v>7740.96032996356</v>
          </cell>
          <cell r="H759">
            <v>9702.39739781737</v>
          </cell>
          <cell r="I759">
            <v>7730.94491256779</v>
          </cell>
          <cell r="J759">
            <v>8158.23353162221</v>
          </cell>
          <cell r="K759">
            <v>7427.41299322873</v>
          </cell>
          <cell r="L759">
            <v>7760.00178976171</v>
          </cell>
          <cell r="M759">
            <v>6873.92471326581</v>
          </cell>
          <cell r="N759">
            <v>8013.37133003819</v>
          </cell>
          <cell r="O759">
            <v>8700.87154240625</v>
          </cell>
        </row>
        <row r="759">
          <cell r="Z759">
            <v>7829.32078582905</v>
          </cell>
          <cell r="AA759">
            <v>7451.58389897212</v>
          </cell>
          <cell r="AB759">
            <v>6638.25194631095</v>
          </cell>
          <cell r="AC759">
            <v>6336.26378710603</v>
          </cell>
          <cell r="AD759">
            <v>6405.74287769325</v>
          </cell>
          <cell r="AE759">
            <v>6652.91536301162</v>
          </cell>
          <cell r="AF759">
            <v>6369.7045000843</v>
          </cell>
          <cell r="AG759">
            <v>7983.68700163258</v>
          </cell>
          <cell r="AH759">
            <v>6361.4632423415</v>
          </cell>
          <cell r="AI759">
            <v>6713.06073459199</v>
          </cell>
          <cell r="AJ759">
            <v>6111.69983442821</v>
          </cell>
          <cell r="AK759">
            <v>6385.37290128963</v>
          </cell>
          <cell r="AL759">
            <v>5656.25804977301</v>
          </cell>
          <cell r="AM759">
            <v>6593.85983728857</v>
          </cell>
          <cell r="AN759">
            <v>7159.57429775143</v>
          </cell>
        </row>
        <row r="759"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</row>
        <row r="759">
          <cell r="BX759">
            <v>4.33657791605703</v>
          </cell>
          <cell r="BY759">
            <v>4.18980147762415</v>
          </cell>
          <cell r="BZ759">
            <v>3.69301353970255</v>
          </cell>
          <cell r="CA759">
            <v>3.5791519956566</v>
          </cell>
          <cell r="CB759">
            <v>3.59848014377642</v>
          </cell>
          <cell r="CC759">
            <v>3.63102907227757</v>
          </cell>
          <cell r="CD759">
            <v>3.52947815824211</v>
          </cell>
          <cell r="CE759">
            <v>4.34317078010662</v>
          </cell>
          <cell r="CF759">
            <v>3.57297985720834</v>
          </cell>
          <cell r="CG759">
            <v>3.69042689989215</v>
          </cell>
          <cell r="CH759">
            <v>3.42891397759312</v>
          </cell>
          <cell r="CI759">
            <v>3.60956059353592</v>
          </cell>
          <cell r="CJ759">
            <v>3.26793316057429</v>
          </cell>
          <cell r="CK759">
            <v>3.72256203183483</v>
          </cell>
          <cell r="CL759">
            <v>3.93389759851264</v>
          </cell>
          <cell r="CM759">
            <v>4.94634118168491</v>
          </cell>
          <cell r="CN759">
            <v>4.87261710665224</v>
          </cell>
          <cell r="CO759">
            <v>4.92470212692301</v>
          </cell>
          <cell r="CP759">
            <v>4.85020665092052</v>
          </cell>
          <cell r="CQ759">
            <v>4.87705358529866</v>
          </cell>
          <cell r="CR759">
            <v>5.01983460206256</v>
          </cell>
          <cell r="CS759">
            <v>4.94442646286333</v>
          </cell>
          <cell r="CT759">
            <v>5.03620883920871</v>
          </cell>
          <cell r="CU759">
            <v>4.87790782873079</v>
          </cell>
          <cell r="CV759">
            <v>4.98369097043969</v>
          </cell>
          <cell r="CW759">
            <v>4.88329051630978</v>
          </cell>
          <cell r="CX759">
            <v>4.84662104402107</v>
          </cell>
          <cell r="CY759">
            <v>4.74201785507604</v>
          </cell>
          <cell r="CZ759">
            <v>4.85293979327583</v>
          </cell>
          <cell r="DA759">
            <v>4.98621826253188</v>
          </cell>
        </row>
        <row r="760">
          <cell r="A760">
            <v>8854.64955986572</v>
          </cell>
          <cell r="B760">
            <v>8530.04781138941</v>
          </cell>
          <cell r="C760">
            <v>7325.25986861991</v>
          </cell>
          <cell r="D760">
            <v>6851.56464993993</v>
          </cell>
          <cell r="E760">
            <v>7148.94350892409</v>
          </cell>
          <cell r="F760">
            <v>6530.61417667791</v>
          </cell>
          <cell r="G760">
            <v>7703.72356625966</v>
          </cell>
          <cell r="H760">
            <v>8639.15963056626</v>
          </cell>
          <cell r="I760">
            <v>9006.79962861545</v>
          </cell>
          <cell r="J760">
            <v>8024.29626085845</v>
          </cell>
          <cell r="K760">
            <v>8289.98205073402</v>
          </cell>
          <cell r="L760">
            <v>8837.81501991265</v>
          </cell>
          <cell r="M760">
            <v>9377.49729005906</v>
          </cell>
          <cell r="N760">
            <v>9075.8159700256</v>
          </cell>
          <cell r="O760">
            <v>9881.50318584832</v>
          </cell>
        </row>
        <row r="760">
          <cell r="Z760">
            <v>7286.11163783236</v>
          </cell>
          <cell r="AA760">
            <v>7019.01077051471</v>
          </cell>
          <cell r="AB760">
            <v>6027.64240617867</v>
          </cell>
          <cell r="AC760">
            <v>5637.85891195057</v>
          </cell>
          <cell r="AD760">
            <v>5882.5592302004</v>
          </cell>
          <cell r="AE760">
            <v>5373.76252252354</v>
          </cell>
          <cell r="AF760">
            <v>6339.06396309366</v>
          </cell>
          <cell r="AG760">
            <v>7108.79421029452</v>
          </cell>
          <cell r="AH760">
            <v>7411.30940868928</v>
          </cell>
          <cell r="AI760">
            <v>6602.84949464924</v>
          </cell>
          <cell r="AJ760">
            <v>6821.47094460399</v>
          </cell>
          <cell r="AK760">
            <v>7272.25921638527</v>
          </cell>
          <cell r="AL760">
            <v>7716.34062724859</v>
          </cell>
          <cell r="AM760">
            <v>7468.09999819249</v>
          </cell>
          <cell r="AN760">
            <v>8131.06547864091</v>
          </cell>
        </row>
        <row r="760"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</row>
        <row r="760">
          <cell r="BX760">
            <v>4.12842362697487</v>
          </cell>
          <cell r="BY760">
            <v>3.85072551059059</v>
          </cell>
          <cell r="BZ760">
            <v>3.38405297151712</v>
          </cell>
          <cell r="CA760">
            <v>3.2648636115971</v>
          </cell>
          <cell r="CB760">
            <v>3.31771190228352</v>
          </cell>
          <cell r="CC760">
            <v>2.98221701838816</v>
          </cell>
          <cell r="CD760">
            <v>3.60930564850379</v>
          </cell>
          <cell r="CE760">
            <v>4.03652635172778</v>
          </cell>
          <cell r="CF760">
            <v>4.24893754644464</v>
          </cell>
          <cell r="CG760">
            <v>3.7275940280185</v>
          </cell>
          <cell r="CH760">
            <v>3.84661921487161</v>
          </cell>
          <cell r="CI760">
            <v>4.08803989344901</v>
          </cell>
          <cell r="CJ760">
            <v>4.26731782058315</v>
          </cell>
          <cell r="CK760">
            <v>4.12777334215946</v>
          </cell>
          <cell r="CL760">
            <v>4.53892658660399</v>
          </cell>
          <cell r="CM760">
            <v>4.83524742041036</v>
          </cell>
          <cell r="CN760">
            <v>4.99390736672153</v>
          </cell>
          <cell r="CO760">
            <v>4.87997348831324</v>
          </cell>
          <cell r="CP760">
            <v>4.73103646504506</v>
          </cell>
          <cell r="CQ760">
            <v>4.85774567092256</v>
          </cell>
          <cell r="CR760">
            <v>4.93680941300746</v>
          </cell>
          <cell r="CS760">
            <v>4.81181152840941</v>
          </cell>
          <cell r="CT760">
            <v>4.82497742471528</v>
          </cell>
          <cell r="CU760">
            <v>4.77883166371101</v>
          </cell>
          <cell r="CV760">
            <v>4.85299592163301</v>
          </cell>
          <cell r="CW760">
            <v>4.85854212442224</v>
          </cell>
          <cell r="CX760">
            <v>4.87372882173632</v>
          </cell>
          <cell r="CY760">
            <v>4.9540859485003</v>
          </cell>
          <cell r="CZ760">
            <v>4.9568002514279</v>
          </cell>
          <cell r="DA760">
            <v>4.90796475714126</v>
          </cell>
        </row>
        <row r="761">
          <cell r="A761">
            <v>9268.38303166811</v>
          </cell>
          <cell r="B761">
            <v>7617.88015712469</v>
          </cell>
          <cell r="C761">
            <v>6880.81796390963</v>
          </cell>
          <cell r="D761">
            <v>7068.61237264535</v>
          </cell>
          <cell r="E761">
            <v>7235.25667572957</v>
          </cell>
          <cell r="F761">
            <v>7536.9022973754</v>
          </cell>
          <cell r="G761">
            <v>8390.41922475363</v>
          </cell>
          <cell r="H761">
            <v>7454.11016958378</v>
          </cell>
          <cell r="I761">
            <v>7311.43797858331</v>
          </cell>
          <cell r="J761">
            <v>8862.84306877972</v>
          </cell>
          <cell r="K761">
            <v>8773.50575477329</v>
          </cell>
          <cell r="L761">
            <v>7979.06218697564</v>
          </cell>
          <cell r="M761">
            <v>9344.3975835567</v>
          </cell>
          <cell r="N761">
            <v>9481.06346602651</v>
          </cell>
          <cell r="O761">
            <v>9177.59807013583</v>
          </cell>
        </row>
        <row r="761">
          <cell r="Z761">
            <v>7626.55518034404</v>
          </cell>
          <cell r="AA761">
            <v>6268.42710071975</v>
          </cell>
          <cell r="AB761">
            <v>5661.93021030278</v>
          </cell>
          <cell r="AC761">
            <v>5816.4581809196</v>
          </cell>
          <cell r="AD761">
            <v>5953.58263602891</v>
          </cell>
          <cell r="AE761">
            <v>6201.79389041176</v>
          </cell>
          <cell r="AF761">
            <v>6904.11639065441</v>
          </cell>
          <cell r="AG761">
            <v>6133.66779668608</v>
          </cell>
          <cell r="AH761">
            <v>6016.26896523426</v>
          </cell>
          <cell r="AI761">
            <v>7292.85372516732</v>
          </cell>
          <cell r="AJ761">
            <v>7219.34187821345</v>
          </cell>
          <cell r="AK761">
            <v>6565.62831385424</v>
          </cell>
          <cell r="AL761">
            <v>7689.10429732665</v>
          </cell>
          <cell r="AM761">
            <v>7801.56079490181</v>
          </cell>
          <cell r="AN761">
            <v>7551.8521262832</v>
          </cell>
        </row>
        <row r="761"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</row>
        <row r="761">
          <cell r="BX761">
            <v>4.32878643609943</v>
          </cell>
          <cell r="BY761">
            <v>3.51253937409263</v>
          </cell>
          <cell r="BZ761">
            <v>3.17233468229571</v>
          </cell>
          <cell r="CA761">
            <v>3.31697429339474</v>
          </cell>
          <cell r="CB761">
            <v>3.26407577822229</v>
          </cell>
          <cell r="CC761">
            <v>3.55081313353702</v>
          </cell>
          <cell r="CD761">
            <v>3.73492971628006</v>
          </cell>
          <cell r="CE761">
            <v>3.31944402939397</v>
          </cell>
          <cell r="CF761">
            <v>3.45996385858883</v>
          </cell>
          <cell r="CG761">
            <v>4.07227043151526</v>
          </cell>
          <cell r="CH761">
            <v>4.11214846840334</v>
          </cell>
          <cell r="CI761">
            <v>3.67556276315909</v>
          </cell>
          <cell r="CJ761">
            <v>4.38468251446284</v>
          </cell>
          <cell r="CK761">
            <v>4.30520437483765</v>
          </cell>
          <cell r="CL761">
            <v>4.18004958439354</v>
          </cell>
          <cell r="CM761">
            <v>4.82691212315794</v>
          </cell>
          <cell r="CN761">
            <v>4.8892755495789</v>
          </cell>
          <cell r="CO761">
            <v>4.88981747387629</v>
          </cell>
          <cell r="CP761">
            <v>4.8042283285904</v>
          </cell>
          <cell r="CQ761">
            <v>4.99718340273103</v>
          </cell>
          <cell r="CR761">
            <v>4.78516201757685</v>
          </cell>
          <cell r="CS761">
            <v>5.06445604296281</v>
          </cell>
          <cell r="CT761">
            <v>5.0624650264271</v>
          </cell>
          <cell r="CU761">
            <v>4.76390197861702</v>
          </cell>
          <cell r="CV761">
            <v>4.90645734384772</v>
          </cell>
          <cell r="CW761">
            <v>4.80989900933713</v>
          </cell>
          <cell r="CX761">
            <v>4.89395065103511</v>
          </cell>
          <cell r="CY761">
            <v>4.80446169164399</v>
          </cell>
          <cell r="CZ761">
            <v>4.9647211382202</v>
          </cell>
          <cell r="DA761">
            <v>4.94970344435166</v>
          </cell>
        </row>
        <row r="762">
          <cell r="A762">
            <v>9316.99160634236</v>
          </cell>
          <cell r="B762">
            <v>8666.16366580147</v>
          </cell>
          <cell r="C762">
            <v>8397.55792443357</v>
          </cell>
          <cell r="D762">
            <v>7037.86204634698</v>
          </cell>
          <cell r="E762">
            <v>7681.96470764207</v>
          </cell>
          <cell r="F762">
            <v>8197.1184583504</v>
          </cell>
          <cell r="G762">
            <v>7677.22810941748</v>
          </cell>
          <cell r="H762">
            <v>8518.9508169817</v>
          </cell>
          <cell r="I762">
            <v>9301.44354921957</v>
          </cell>
          <cell r="J762">
            <v>8134.93044389494</v>
          </cell>
          <cell r="K762">
            <v>6592.90095341845</v>
          </cell>
          <cell r="L762">
            <v>7910.38466629143</v>
          </cell>
          <cell r="M762">
            <v>8990.85682181233</v>
          </cell>
          <cell r="N762">
            <v>8787.82576766038</v>
          </cell>
          <cell r="O762">
            <v>9089.84948504454</v>
          </cell>
        </row>
        <row r="762">
          <cell r="Z762">
            <v>7666.55309321886</v>
          </cell>
          <cell r="AA762">
            <v>7131.01467357378</v>
          </cell>
          <cell r="AB762">
            <v>6909.99052067676</v>
          </cell>
          <cell r="AC762">
            <v>5791.1550552798</v>
          </cell>
          <cell r="AD762">
            <v>6321.15953085976</v>
          </cell>
          <cell r="AE762">
            <v>6745.05747429976</v>
          </cell>
          <cell r="AF762">
            <v>6317.26198717781</v>
          </cell>
          <cell r="AG762">
            <v>7009.87952940208</v>
          </cell>
          <cell r="AH762">
            <v>7653.75926335782</v>
          </cell>
          <cell r="AI762">
            <v>6693.88562240498</v>
          </cell>
          <cell r="AJ762">
            <v>5425.01564167004</v>
          </cell>
          <cell r="AK762">
            <v>6509.11652540552</v>
          </cell>
          <cell r="AL762">
            <v>7398.19075623414</v>
          </cell>
          <cell r="AM762">
            <v>7231.1252031034</v>
          </cell>
          <cell r="AN762">
            <v>7479.64757626522</v>
          </cell>
        </row>
        <row r="762"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</row>
        <row r="762">
          <cell r="BX762">
            <v>4.24731748913619</v>
          </cell>
          <cell r="BY762">
            <v>3.94749081453419</v>
          </cell>
          <cell r="BZ762">
            <v>3.72452689374891</v>
          </cell>
          <cell r="CA762">
            <v>3.31782628297182</v>
          </cell>
          <cell r="CB762">
            <v>3.57613420760737</v>
          </cell>
          <cell r="CC762">
            <v>3.74499227867876</v>
          </cell>
          <cell r="CD762">
            <v>3.54949664406343</v>
          </cell>
          <cell r="CE762">
            <v>3.94619710427259</v>
          </cell>
          <cell r="CF762">
            <v>4.17871218682826</v>
          </cell>
          <cell r="CG762">
            <v>3.79074026543122</v>
          </cell>
          <cell r="CH762">
            <v>2.97211108600562</v>
          </cell>
          <cell r="CI762">
            <v>3.67252127507549</v>
          </cell>
          <cell r="CJ762">
            <v>4.14799904785874</v>
          </cell>
          <cell r="CK762">
            <v>4.01589676393331</v>
          </cell>
          <cell r="CL762">
            <v>4.14695657913579</v>
          </cell>
          <cell r="CM762">
            <v>4.94529902783096</v>
          </cell>
          <cell r="CN762">
            <v>4.94922658996669</v>
          </cell>
          <cell r="CO762">
            <v>5.08292231970194</v>
          </cell>
          <cell r="CP762">
            <v>4.78210035138782</v>
          </cell>
          <cell r="CQ762">
            <v>4.84272800869339</v>
          </cell>
          <cell r="CR762">
            <v>4.93448534562776</v>
          </cell>
          <cell r="CS762">
            <v>4.87606238960825</v>
          </cell>
          <cell r="CT762">
            <v>4.86674864132573</v>
          </cell>
          <cell r="CU762">
            <v>5.01810187534605</v>
          </cell>
          <cell r="CV762">
            <v>4.83795021024396</v>
          </cell>
          <cell r="CW762">
            <v>5.00084153062256</v>
          </cell>
          <cell r="CX762">
            <v>4.85584551437311</v>
          </cell>
          <cell r="CY762">
            <v>4.88645622543421</v>
          </cell>
          <cell r="CZ762">
            <v>4.93321992343916</v>
          </cell>
          <cell r="DA762">
            <v>4.9414998082095</v>
          </cell>
        </row>
        <row r="763">
          <cell r="A763">
            <v>9233.39372970645</v>
          </cell>
          <cell r="B763">
            <v>7469.41788498573</v>
          </cell>
          <cell r="C763">
            <v>7519.3795122168</v>
          </cell>
          <cell r="D763">
            <v>6724.68058635164</v>
          </cell>
          <cell r="E763">
            <v>8272.12112976026</v>
          </cell>
          <cell r="F763">
            <v>6913.30602327633</v>
          </cell>
          <cell r="G763">
            <v>9878.84579502112</v>
          </cell>
          <cell r="H763">
            <v>8372.83228048212</v>
          </cell>
          <cell r="I763">
            <v>9195.66072020698</v>
          </cell>
          <cell r="J763">
            <v>9680.62322522006</v>
          </cell>
          <cell r="K763">
            <v>8101.63652803124</v>
          </cell>
          <cell r="L763">
            <v>8878.00745784039</v>
          </cell>
          <cell r="M763">
            <v>9080.79255703712</v>
          </cell>
          <cell r="N763">
            <v>9382.10097050737</v>
          </cell>
          <cell r="O763">
            <v>9361.9346003796</v>
          </cell>
        </row>
        <row r="763">
          <cell r="Z763">
            <v>7597.76398330131</v>
          </cell>
          <cell r="AA763">
            <v>6146.2638596454</v>
          </cell>
          <cell r="AB763">
            <v>6187.37514148125</v>
          </cell>
          <cell r="AC763">
            <v>5533.4514539122</v>
          </cell>
          <cell r="AD763">
            <v>6806.77395820273</v>
          </cell>
          <cell r="AE763">
            <v>5688.66324201024</v>
          </cell>
          <cell r="AF763">
            <v>8128.87882561738</v>
          </cell>
          <cell r="AG763">
            <v>6889.64484793957</v>
          </cell>
          <cell r="AH763">
            <v>7566.71510691317</v>
          </cell>
          <cell r="AI763">
            <v>7965.76996818108</v>
          </cell>
          <cell r="AJ763">
            <v>6666.48948592285</v>
          </cell>
          <cell r="AK763">
            <v>7305.33185102295</v>
          </cell>
          <cell r="AL763">
            <v>7472.19501836197</v>
          </cell>
          <cell r="AM763">
            <v>7720.12879858892</v>
          </cell>
          <cell r="AN763">
            <v>7703.53475688378</v>
          </cell>
        </row>
        <row r="763"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</row>
        <row r="763">
          <cell r="BX763">
            <v>4.25438189048144</v>
          </cell>
          <cell r="BY763">
            <v>3.4078135034337</v>
          </cell>
          <cell r="BZ763">
            <v>3.41319542624064</v>
          </cell>
          <cell r="CA763">
            <v>3.10063722123555</v>
          </cell>
          <cell r="CB763">
            <v>3.91023849249293</v>
          </cell>
          <cell r="CC763">
            <v>3.21277005738363</v>
          </cell>
          <cell r="CD763">
            <v>4.50124202903413</v>
          </cell>
          <cell r="CE763">
            <v>3.89014247031679</v>
          </cell>
          <cell r="CF763">
            <v>4.19960801159315</v>
          </cell>
          <cell r="CG763">
            <v>4.31452894755802</v>
          </cell>
          <cell r="CH763">
            <v>3.80992198414422</v>
          </cell>
          <cell r="CI763">
            <v>4.06856175005576</v>
          </cell>
          <cell r="CJ763">
            <v>4.16445453164012</v>
          </cell>
          <cell r="CK763">
            <v>4.2983496003159</v>
          </cell>
          <cell r="CL763">
            <v>4.42845635348434</v>
          </cell>
          <cell r="CM763">
            <v>4.89278872252732</v>
          </cell>
          <cell r="CN763">
            <v>4.94131473173477</v>
          </cell>
          <cell r="CO763">
            <v>4.96652274465806</v>
          </cell>
          <cell r="CP763">
            <v>4.88936302054112</v>
          </cell>
          <cell r="CQ763">
            <v>4.76919651108253</v>
          </cell>
          <cell r="CR763">
            <v>4.85107196184645</v>
          </cell>
          <cell r="CS763">
            <v>4.94772348352956</v>
          </cell>
          <cell r="CT763">
            <v>4.85219743324372</v>
          </cell>
          <cell r="CU763">
            <v>4.93634793130269</v>
          </cell>
          <cell r="CV763">
            <v>5.05826419879216</v>
          </cell>
          <cell r="CW763">
            <v>4.79389206182277</v>
          </cell>
          <cell r="CX763">
            <v>4.91933244241591</v>
          </cell>
          <cell r="CY763">
            <v>4.91583399892036</v>
          </cell>
          <cell r="CZ763">
            <v>4.92073464726991</v>
          </cell>
          <cell r="DA763">
            <v>4.76589876736347</v>
          </cell>
        </row>
        <row r="764">
          <cell r="A764">
            <v>8779.1080964664</v>
          </cell>
          <cell r="B764">
            <v>6964.99226626482</v>
          </cell>
          <cell r="C764">
            <v>7850.49462975638</v>
          </cell>
          <cell r="D764">
            <v>7906.12589818363</v>
          </cell>
          <cell r="E764">
            <v>7803.89851211637</v>
          </cell>
          <cell r="F764">
            <v>8003.80247523124</v>
          </cell>
          <cell r="G764">
            <v>6750.97714957149</v>
          </cell>
          <cell r="H764">
            <v>6148.7708674262</v>
          </cell>
          <cell r="I764">
            <v>7277.62402882189</v>
          </cell>
          <cell r="J764">
            <v>8715.39713278388</v>
          </cell>
          <cell r="K764">
            <v>8003.03802048516</v>
          </cell>
          <cell r="L764">
            <v>8871.93626632812</v>
          </cell>
          <cell r="M764">
            <v>8959.10629786422</v>
          </cell>
          <cell r="N764">
            <v>9609.56455603365</v>
          </cell>
          <cell r="O764">
            <v>8066.07074398713</v>
          </cell>
        </row>
        <row r="764">
          <cell r="Z764">
            <v>7223.95180509235</v>
          </cell>
          <cell r="AA764">
            <v>5731.19363624077</v>
          </cell>
          <cell r="AB764">
            <v>6459.83558105668</v>
          </cell>
          <cell r="AC764">
            <v>6505.61216764825</v>
          </cell>
          <cell r="AD764">
            <v>6421.49363282719</v>
          </cell>
          <cell r="AE764">
            <v>6585.98603676171</v>
          </cell>
          <cell r="AF764">
            <v>5555.08976879026</v>
          </cell>
          <cell r="AG764">
            <v>5059.56002805356</v>
          </cell>
          <cell r="AH764">
            <v>5988.44491514487</v>
          </cell>
          <cell r="AI764">
            <v>7171.52678354788</v>
          </cell>
          <cell r="AJ764">
            <v>6585.3569997135</v>
          </cell>
          <cell r="AK764">
            <v>7300.33612772142</v>
          </cell>
          <cell r="AL764">
            <v>7372.06461081399</v>
          </cell>
          <cell r="AM764">
            <v>7907.29883467912</v>
          </cell>
          <cell r="AN764">
            <v>6637.22392648084</v>
          </cell>
        </row>
        <row r="764"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</row>
        <row r="764">
          <cell r="BX764">
            <v>4.1491619658348</v>
          </cell>
          <cell r="BY764">
            <v>3.26899279284666</v>
          </cell>
          <cell r="BZ764">
            <v>3.54376187275384</v>
          </cell>
          <cell r="CA764">
            <v>3.67309391401424</v>
          </cell>
          <cell r="CB764">
            <v>3.56672328012683</v>
          </cell>
          <cell r="CC764">
            <v>3.73284204518833</v>
          </cell>
          <cell r="CD764">
            <v>3.18285173896453</v>
          </cell>
          <cell r="CE764">
            <v>2.80156672893019</v>
          </cell>
          <cell r="CF764">
            <v>3.31208079551842</v>
          </cell>
          <cell r="CG764">
            <v>4.01442399109561</v>
          </cell>
          <cell r="CH764">
            <v>3.67046737141493</v>
          </cell>
          <cell r="CI764">
            <v>3.9589667509027</v>
          </cell>
          <cell r="CJ764">
            <v>4.13111562015101</v>
          </cell>
          <cell r="CK764">
            <v>4.43463813759999</v>
          </cell>
          <cell r="CL764">
            <v>3.61084802866056</v>
          </cell>
          <cell r="CM764">
            <v>4.77003523700548</v>
          </cell>
          <cell r="CN764">
            <v>4.80328387619021</v>
          </cell>
          <cell r="CO764">
            <v>4.99417859032801</v>
          </cell>
          <cell r="CP764">
            <v>4.85247461597822</v>
          </cell>
          <cell r="CQ764">
            <v>4.93257588516842</v>
          </cell>
          <cell r="CR764">
            <v>4.83379611099527</v>
          </cell>
          <cell r="CS764">
            <v>4.7816943019263</v>
          </cell>
          <cell r="CT764">
            <v>4.94787725485676</v>
          </cell>
          <cell r="CU764">
            <v>4.95359244250837</v>
          </cell>
          <cell r="CV764">
            <v>4.89435561082834</v>
          </cell>
          <cell r="CW764">
            <v>4.9154704690544</v>
          </cell>
          <cell r="CX764">
            <v>5.05205579039188</v>
          </cell>
          <cell r="CY764">
            <v>4.88909997855811</v>
          </cell>
          <cell r="CZ764">
            <v>4.88514096338485</v>
          </cell>
          <cell r="DA764">
            <v>5.03598462098357</v>
          </cell>
        </row>
        <row r="765">
          <cell r="A765">
            <v>9201.27132089189</v>
          </cell>
          <cell r="B765">
            <v>7175.23894899911</v>
          </cell>
          <cell r="C765">
            <v>6994.47854568911</v>
          </cell>
          <cell r="D765">
            <v>7597.55889146248</v>
          </cell>
          <cell r="E765">
            <v>8272.26253854434</v>
          </cell>
          <cell r="F765">
            <v>7920.25359227249</v>
          </cell>
          <cell r="G765">
            <v>6898.09408353181</v>
          </cell>
          <cell r="H765">
            <v>7682.00413566276</v>
          </cell>
          <cell r="I765">
            <v>7683.08755483741</v>
          </cell>
          <cell r="J765">
            <v>8085.3866088878</v>
          </cell>
          <cell r="K765">
            <v>7790.41859084205</v>
          </cell>
          <cell r="L765">
            <v>9207.33534809653</v>
          </cell>
          <cell r="M765">
            <v>8319.08955574994</v>
          </cell>
          <cell r="N765">
            <v>7494.60286177331</v>
          </cell>
          <cell r="O765">
            <v>8831.33940265148</v>
          </cell>
        </row>
        <row r="765">
          <cell r="Z765">
            <v>7571.33182976247</v>
          </cell>
          <cell r="AA765">
            <v>5904.19662089069</v>
          </cell>
          <cell r="AB765">
            <v>5755.45663188132</v>
          </cell>
          <cell r="AC765">
            <v>6251.70560211769</v>
          </cell>
          <cell r="AD765">
            <v>6806.89031743077</v>
          </cell>
          <cell r="AE765">
            <v>6517.23724164136</v>
          </cell>
          <cell r="AF765">
            <v>5676.14598873475</v>
          </cell>
          <cell r="AG765">
            <v>6321.19197448821</v>
          </cell>
          <cell r="AH765">
            <v>6322.08347369478</v>
          </cell>
          <cell r="AI765">
            <v>6653.11812388482</v>
          </cell>
          <cell r="AJ765">
            <v>6410.40158332145</v>
          </cell>
          <cell r="AK765">
            <v>7576.32165786229</v>
          </cell>
          <cell r="AL765">
            <v>6845.42226301709</v>
          </cell>
          <cell r="AM765">
            <v>6166.98749768775</v>
          </cell>
          <cell r="AN765">
            <v>7266.9307084675</v>
          </cell>
        </row>
        <row r="765"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</row>
        <row r="765">
          <cell r="BX765">
            <v>4.26184422464915</v>
          </cell>
          <cell r="BY765">
            <v>3.3440191067629</v>
          </cell>
          <cell r="BZ765">
            <v>3.24225786922086</v>
          </cell>
          <cell r="CA765">
            <v>3.44161968250993</v>
          </cell>
          <cell r="CB765">
            <v>3.7354101562532</v>
          </cell>
          <cell r="CC765">
            <v>3.60991419841873</v>
          </cell>
          <cell r="CD765">
            <v>3.1884584886915</v>
          </cell>
          <cell r="CE765">
            <v>3.56203267120568</v>
          </cell>
          <cell r="CF765">
            <v>3.58396143847017</v>
          </cell>
          <cell r="CG765">
            <v>3.87798308754309</v>
          </cell>
          <cell r="CH765">
            <v>3.48347230399587</v>
          </cell>
          <cell r="CI765">
            <v>4.20716955361057</v>
          </cell>
          <cell r="CJ765">
            <v>3.84015169809511</v>
          </cell>
          <cell r="CK765">
            <v>3.42182208577875</v>
          </cell>
          <cell r="CL765">
            <v>4.17780606080685</v>
          </cell>
          <cell r="CM765">
            <v>4.86722972090075</v>
          </cell>
          <cell r="CN765">
            <v>4.8372573949746</v>
          </cell>
          <cell r="CO765">
            <v>4.86339303348216</v>
          </cell>
          <cell r="CP765">
            <v>4.97671507423966</v>
          </cell>
          <cell r="CQ765">
            <v>4.99249447536155</v>
          </cell>
          <cell r="CR765">
            <v>4.94622406966595</v>
          </cell>
          <cell r="CS765">
            <v>4.87730511650008</v>
          </cell>
          <cell r="CT765">
            <v>4.86192457376257</v>
          </cell>
          <cell r="CU765">
            <v>4.83285798065203</v>
          </cell>
          <cell r="CV765">
            <v>4.70030953613671</v>
          </cell>
          <cell r="CW765">
            <v>5.04173495042526</v>
          </cell>
          <cell r="CX765">
            <v>4.93373166293365</v>
          </cell>
          <cell r="CY765">
            <v>4.88381267641477</v>
          </cell>
          <cell r="CZ765">
            <v>4.93767815348103</v>
          </cell>
          <cell r="DA765">
            <v>4.7655154192188</v>
          </cell>
        </row>
        <row r="766">
          <cell r="A766">
            <v>9802.26069857927</v>
          </cell>
          <cell r="B766">
            <v>6764.72775022486</v>
          </cell>
          <cell r="C766">
            <v>7262.69884752162</v>
          </cell>
          <cell r="D766">
            <v>6561.84524665422</v>
          </cell>
          <cell r="E766">
            <v>7939.24781927083</v>
          </cell>
          <cell r="F766">
            <v>8684.98559271538</v>
          </cell>
          <cell r="G766">
            <v>7347.96511986184</v>
          </cell>
          <cell r="H766">
            <v>7450.97985699373</v>
          </cell>
          <cell r="I766">
            <v>7176.31284747104</v>
          </cell>
          <cell r="J766">
            <v>9410.3131275103</v>
          </cell>
          <cell r="K766">
            <v>9300.96345531421</v>
          </cell>
          <cell r="L766">
            <v>8245.9932201693</v>
          </cell>
          <cell r="M766">
            <v>7261.76493707125</v>
          </cell>
          <cell r="N766">
            <v>8370.29180067665</v>
          </cell>
          <cell r="O766">
            <v>8417.64623878644</v>
          </cell>
        </row>
        <row r="766">
          <cell r="Z766">
            <v>8065.8602319738</v>
          </cell>
          <cell r="AA766">
            <v>5566.40454875646</v>
          </cell>
          <cell r="AB766">
            <v>5976.1636231035</v>
          </cell>
          <cell r="AC766">
            <v>5399.46123153262</v>
          </cell>
          <cell r="AD766">
            <v>6532.866777</v>
          </cell>
          <cell r="AE766">
            <v>7146.50243057722</v>
          </cell>
          <cell r="AF766">
            <v>6046.32558434345</v>
          </cell>
          <cell r="AG766">
            <v>6131.09199661198</v>
          </cell>
          <cell r="AH766">
            <v>5905.08028591903</v>
          </cell>
          <cell r="AI766">
            <v>7743.34337349419</v>
          </cell>
          <cell r="AJ766">
            <v>7653.36421465855</v>
          </cell>
          <cell r="AK766">
            <v>6785.27442116788</v>
          </cell>
          <cell r="AL766">
            <v>5975.39514821863</v>
          </cell>
          <cell r="AM766">
            <v>6887.55439598535</v>
          </cell>
          <cell r="AN766">
            <v>6926.52033362998</v>
          </cell>
        </row>
        <row r="766"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</row>
        <row r="766">
          <cell r="BX766">
            <v>4.44370023474959</v>
          </cell>
          <cell r="BY766">
            <v>3.08073060421969</v>
          </cell>
          <cell r="BZ766">
            <v>3.3984443707139</v>
          </cell>
          <cell r="CA766">
            <v>3.0352227530687</v>
          </cell>
          <cell r="CB766">
            <v>3.55653762849766</v>
          </cell>
          <cell r="CC766">
            <v>4.05157989848375</v>
          </cell>
          <cell r="CD766">
            <v>3.33111693950675</v>
          </cell>
          <cell r="CE766">
            <v>3.46100619664678</v>
          </cell>
          <cell r="CF766">
            <v>3.28471444603745</v>
          </cell>
          <cell r="CG766">
            <v>4.13360650554352</v>
          </cell>
          <cell r="CH766">
            <v>4.37014738965524</v>
          </cell>
          <cell r="CI766">
            <v>3.73166980319182</v>
          </cell>
          <cell r="CJ766">
            <v>3.346499826168</v>
          </cell>
          <cell r="CK766">
            <v>3.88237544087931</v>
          </cell>
          <cell r="CL766">
            <v>3.98285371915637</v>
          </cell>
          <cell r="CM766">
            <v>4.97293832695544</v>
          </cell>
          <cell r="CN766">
            <v>4.95026192824586</v>
          </cell>
          <cell r="CO766">
            <v>4.81780757198681</v>
          </cell>
          <cell r="CP766">
            <v>4.87379203223096</v>
          </cell>
          <cell r="CQ766">
            <v>5.03249705529653</v>
          </cell>
          <cell r="CR766">
            <v>4.83254908072714</v>
          </cell>
          <cell r="CS766">
            <v>4.97288923636424</v>
          </cell>
          <cell r="CT766">
            <v>4.85336094912493</v>
          </cell>
          <cell r="CU766">
            <v>4.92532986321526</v>
          </cell>
          <cell r="CV766">
            <v>5.1322348537495</v>
          </cell>
          <cell r="CW766">
            <v>4.79803523004403</v>
          </cell>
          <cell r="CX766">
            <v>4.98162857785704</v>
          </cell>
          <cell r="CY766">
            <v>4.89196069384049</v>
          </cell>
          <cell r="CZ766">
            <v>4.8604294796182</v>
          </cell>
          <cell r="DA766">
            <v>4.76461586978946</v>
          </cell>
        </row>
        <row r="767">
          <cell r="A767">
            <v>8526.65875123953</v>
          </cell>
          <cell r="B767">
            <v>7193.5470708179</v>
          </cell>
          <cell r="C767">
            <v>7281.71394559425</v>
          </cell>
          <cell r="D767">
            <v>8110.73158975337</v>
          </cell>
          <cell r="E767">
            <v>6910.23408099478</v>
          </cell>
          <cell r="F767">
            <v>6867.81505810187</v>
          </cell>
          <cell r="G767">
            <v>8907.24411782796</v>
          </cell>
          <cell r="H767">
            <v>7802.6426350888</v>
          </cell>
          <cell r="I767">
            <v>7863.66924928199</v>
          </cell>
          <cell r="J767">
            <v>7988.0121680281</v>
          </cell>
          <cell r="K767">
            <v>7300.27121537646</v>
          </cell>
          <cell r="L767">
            <v>7704.09771665441</v>
          </cell>
          <cell r="M767">
            <v>8223.28996907742</v>
          </cell>
          <cell r="N767">
            <v>9485.11494723928</v>
          </cell>
          <cell r="O767">
            <v>10044.3637094849</v>
          </cell>
        </row>
        <row r="767">
          <cell r="Z767">
            <v>7016.22205816282</v>
          </cell>
          <cell r="AA767">
            <v>5919.26158970159</v>
          </cell>
          <cell r="AB767">
            <v>5991.81033237469</v>
          </cell>
          <cell r="AC767">
            <v>6673.97342242563</v>
          </cell>
          <cell r="AD767">
            <v>5686.13547236142</v>
          </cell>
          <cell r="AE767">
            <v>5651.23067638097</v>
          </cell>
          <cell r="AF767">
            <v>7329.38944552701</v>
          </cell>
          <cell r="AG767">
            <v>6420.4602254445</v>
          </cell>
          <cell r="AH767">
            <v>6470.67641083775</v>
          </cell>
          <cell r="AI767">
            <v>6572.99286969169</v>
          </cell>
          <cell r="AJ767">
            <v>6007.08031436692</v>
          </cell>
          <cell r="AK767">
            <v>6339.37183541849</v>
          </cell>
          <cell r="AL767">
            <v>6766.59288884085</v>
          </cell>
          <cell r="AM767">
            <v>7804.8945851569</v>
          </cell>
          <cell r="AN767">
            <v>8265.07642380475</v>
          </cell>
        </row>
        <row r="767"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</row>
        <row r="767">
          <cell r="BX767">
            <v>4.08236449141594</v>
          </cell>
          <cell r="BY767">
            <v>3.33827702999124</v>
          </cell>
          <cell r="BZ767">
            <v>3.40436845532232</v>
          </cell>
          <cell r="CA767">
            <v>3.79969858622569</v>
          </cell>
          <cell r="CB767">
            <v>3.177191446651</v>
          </cell>
          <cell r="CC767">
            <v>3.19933238010608</v>
          </cell>
          <cell r="CD767">
            <v>4.1831437553662</v>
          </cell>
          <cell r="CE767">
            <v>3.61714804932064</v>
          </cell>
          <cell r="CF767">
            <v>3.69908500468282</v>
          </cell>
          <cell r="CG767">
            <v>3.73153896188624</v>
          </cell>
          <cell r="CH767">
            <v>3.39994051599638</v>
          </cell>
          <cell r="CI767">
            <v>3.64789390025114</v>
          </cell>
          <cell r="CJ767">
            <v>3.95374885671963</v>
          </cell>
          <cell r="CK767">
            <v>4.36143517312596</v>
          </cell>
          <cell r="CL767">
            <v>4.6259223659847</v>
          </cell>
          <cell r="CM767">
            <v>4.70867464851974</v>
          </cell>
          <cell r="CN767">
            <v>4.8579416551061</v>
          </cell>
          <cell r="CO767">
            <v>4.8220158699833</v>
          </cell>
          <cell r="CP767">
            <v>4.81218661866013</v>
          </cell>
          <cell r="CQ767">
            <v>4.90321518564965</v>
          </cell>
          <cell r="CR767">
            <v>4.83939207666613</v>
          </cell>
          <cell r="CS767">
            <v>4.80034160984344</v>
          </cell>
          <cell r="CT767">
            <v>4.86303069370438</v>
          </cell>
          <cell r="CU767">
            <v>4.7925042423181</v>
          </cell>
          <cell r="CV767">
            <v>4.82594442317924</v>
          </cell>
          <cell r="CW767">
            <v>4.8406006541893</v>
          </cell>
          <cell r="CX767">
            <v>4.76114231657051</v>
          </cell>
          <cell r="CY767">
            <v>4.68886905217843</v>
          </cell>
          <cell r="CZ767">
            <v>4.90280652749455</v>
          </cell>
          <cell r="DA767">
            <v>4.8950335101236</v>
          </cell>
        </row>
        <row r="768">
          <cell r="A768">
            <v>9255.64702152094</v>
          </cell>
          <cell r="B768">
            <v>7419.8213143289</v>
          </cell>
          <cell r="C768">
            <v>7504.61181490123</v>
          </cell>
          <cell r="D768">
            <v>7296.92550783517</v>
          </cell>
          <cell r="E768">
            <v>7921.34963358698</v>
          </cell>
          <cell r="F768">
            <v>8058.52887010129</v>
          </cell>
          <cell r="G768">
            <v>6735.79345068252</v>
          </cell>
          <cell r="H768">
            <v>8589.52239980321</v>
          </cell>
          <cell r="I768">
            <v>7634.63059857605</v>
          </cell>
          <cell r="J768">
            <v>8477.8317950941</v>
          </cell>
          <cell r="K768">
            <v>7640.80074998551</v>
          </cell>
          <cell r="L768">
            <v>8073.61077916096</v>
          </cell>
          <cell r="M768">
            <v>7779.06052881578</v>
          </cell>
          <cell r="N768">
            <v>7455.89701056039</v>
          </cell>
          <cell r="O768">
            <v>9726.38653840612</v>
          </cell>
        </row>
        <row r="768">
          <cell r="Z768">
            <v>7616.07526342294</v>
          </cell>
          <cell r="AA768">
            <v>6105.45296721921</v>
          </cell>
          <cell r="AB768">
            <v>6175.22343626158</v>
          </cell>
          <cell r="AC768">
            <v>6004.32727501866</v>
          </cell>
          <cell r="AD768">
            <v>6518.13912706586</v>
          </cell>
          <cell r="AE768">
            <v>6631.01804168335</v>
          </cell>
          <cell r="AF768">
            <v>5542.59575370447</v>
          </cell>
          <cell r="AG768">
            <v>7067.9498604095</v>
          </cell>
          <cell r="AH768">
            <v>6282.210321114</v>
          </cell>
          <cell r="AI768">
            <v>6976.04444853457</v>
          </cell>
          <cell r="AJ768">
            <v>6287.28747427379</v>
          </cell>
          <cell r="AK768">
            <v>6643.42829828102</v>
          </cell>
          <cell r="AL768">
            <v>6401.05552085413</v>
          </cell>
          <cell r="AM768">
            <v>6135.13811154684</v>
          </cell>
          <cell r="AN768">
            <v>8003.42663731704</v>
          </cell>
        </row>
        <row r="768"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</row>
        <row r="768">
          <cell r="BX768">
            <v>4.20310491305559</v>
          </cell>
          <cell r="BY768">
            <v>3.35503894018716</v>
          </cell>
          <cell r="BZ768">
            <v>3.50959120689599</v>
          </cell>
          <cell r="CA768">
            <v>3.43655335653401</v>
          </cell>
          <cell r="CB768">
            <v>3.59530648327979</v>
          </cell>
          <cell r="CC768">
            <v>3.70101820671475</v>
          </cell>
          <cell r="CD768">
            <v>3.1066325283949</v>
          </cell>
          <cell r="CE768">
            <v>3.94139596007649</v>
          </cell>
          <cell r="CF768">
            <v>3.56790617778098</v>
          </cell>
          <cell r="CG768">
            <v>3.87499126140728</v>
          </cell>
          <cell r="CH768">
            <v>3.53991085580733</v>
          </cell>
          <cell r="CI768">
            <v>3.7251118347335</v>
          </cell>
          <cell r="CJ768">
            <v>3.55793505164151</v>
          </cell>
          <cell r="CK768">
            <v>3.40531863598656</v>
          </cell>
          <cell r="CL768">
            <v>4.46518346101666</v>
          </cell>
          <cell r="CM768">
            <v>4.96441560642536</v>
          </cell>
          <cell r="CN768">
            <v>4.98571512925784</v>
          </cell>
          <cell r="CO768">
            <v>4.82062421973147</v>
          </cell>
          <cell r="CP768">
            <v>4.78683436737644</v>
          </cell>
          <cell r="CQ768">
            <v>4.96700781968608</v>
          </cell>
          <cell r="CR768">
            <v>4.90869585131465</v>
          </cell>
          <cell r="CS768">
            <v>4.88799164592904</v>
          </cell>
          <cell r="CT768">
            <v>4.91304258416274</v>
          </cell>
          <cell r="CU768">
            <v>4.82398759068386</v>
          </cell>
          <cell r="CV768">
            <v>4.93225642449301</v>
          </cell>
          <cell r="CW768">
            <v>4.8660674905804</v>
          </cell>
          <cell r="CX768">
            <v>4.88607435895952</v>
          </cell>
          <cell r="CY768">
            <v>4.92902151353436</v>
          </cell>
          <cell r="CZ768">
            <v>4.93598378379418</v>
          </cell>
          <cell r="DA768">
            <v>4.91070444429836</v>
          </cell>
        </row>
        <row r="769">
          <cell r="A769">
            <v>8195.77870273435</v>
          </cell>
          <cell r="B769">
            <v>7646.28218803976</v>
          </cell>
          <cell r="C769">
            <v>6474.14009860016</v>
          </cell>
          <cell r="D769">
            <v>7437.62495998525</v>
          </cell>
          <cell r="E769">
            <v>6001.88732480408</v>
          </cell>
          <cell r="F769">
            <v>8800.1778123487</v>
          </cell>
          <cell r="G769">
            <v>6743.10878552917</v>
          </cell>
          <cell r="H769">
            <v>7170.4940163834</v>
          </cell>
          <cell r="I769">
            <v>9604.08259744769</v>
          </cell>
          <cell r="J769">
            <v>7318.30144973492</v>
          </cell>
          <cell r="K769">
            <v>7870.76546121178</v>
          </cell>
          <cell r="L769">
            <v>9346.14875865152</v>
          </cell>
          <cell r="M769">
            <v>7881.65343558317</v>
          </cell>
          <cell r="N769">
            <v>9071.67429612609</v>
          </cell>
          <cell r="O769">
            <v>9429.85798457081</v>
          </cell>
        </row>
        <row r="769">
          <cell r="Z769">
            <v>6743.95504682141</v>
          </cell>
          <cell r="AA769">
            <v>6291.79791472986</v>
          </cell>
          <cell r="AB769">
            <v>5327.29242399099</v>
          </cell>
          <cell r="AC769">
            <v>6120.10282421644</v>
          </cell>
          <cell r="AD769">
            <v>4938.69585583879</v>
          </cell>
          <cell r="AE769">
            <v>7241.28917130407</v>
          </cell>
          <cell r="AF769">
            <v>5548.61522923543</v>
          </cell>
          <cell r="AG769">
            <v>5900.29221919548</v>
          </cell>
          <cell r="AH769">
            <v>7902.78796589981</v>
          </cell>
          <cell r="AI769">
            <v>6021.91662149616</v>
          </cell>
          <cell r="AJ769">
            <v>6476.51557951141</v>
          </cell>
          <cell r="AK769">
            <v>7690.54526426182</v>
          </cell>
          <cell r="AL769">
            <v>6485.47482699415</v>
          </cell>
          <cell r="AM769">
            <v>7464.6919922409</v>
          </cell>
          <cell r="AN769">
            <v>7759.42599873255</v>
          </cell>
        </row>
        <row r="769"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</row>
        <row r="769">
          <cell r="BX769">
            <v>3.66105147736589</v>
          </cell>
          <cell r="BY769">
            <v>3.49609686846326</v>
          </cell>
          <cell r="BZ769">
            <v>3.00377652648335</v>
          </cell>
          <cell r="CA769">
            <v>3.37261840567283</v>
          </cell>
          <cell r="CB769">
            <v>2.78863559886184</v>
          </cell>
          <cell r="CC769">
            <v>4.14861469305179</v>
          </cell>
          <cell r="CD769">
            <v>3.17959750254174</v>
          </cell>
          <cell r="CE769">
            <v>3.39633679964064</v>
          </cell>
          <cell r="CF769">
            <v>4.28875638722498</v>
          </cell>
          <cell r="CG769">
            <v>3.45868161266457</v>
          </cell>
          <cell r="CH769">
            <v>3.59174101394402</v>
          </cell>
          <cell r="CI769">
            <v>4.38269487189895</v>
          </cell>
          <cell r="CJ769">
            <v>3.57799600008335</v>
          </cell>
          <cell r="CK769">
            <v>4.16562499905416</v>
          </cell>
          <cell r="CL769">
            <v>4.28081604746143</v>
          </cell>
          <cell r="CM769">
            <v>5.04679851774921</v>
          </cell>
          <cell r="CN769">
            <v>4.93058492217529</v>
          </cell>
          <cell r="CO769">
            <v>4.85899053437631</v>
          </cell>
          <cell r="CP769">
            <v>4.97162826652729</v>
          </cell>
          <cell r="CQ769">
            <v>4.85207661523181</v>
          </cell>
          <cell r="CR769">
            <v>4.78211400247866</v>
          </cell>
          <cell r="CS769">
            <v>4.78100940367359</v>
          </cell>
          <cell r="CT769">
            <v>4.75959397309766</v>
          </cell>
          <cell r="CU769">
            <v>5.04842707869146</v>
          </cell>
          <cell r="CV769">
            <v>4.77014179111411</v>
          </cell>
          <cell r="CW769">
            <v>4.94018868040462</v>
          </cell>
          <cell r="CX769">
            <v>4.80754139661235</v>
          </cell>
          <cell r="CY769">
            <v>4.96602684383428</v>
          </cell>
          <cell r="CZ769">
            <v>4.909518005651</v>
          </cell>
          <cell r="DA769">
            <v>4.96603944918334</v>
          </cell>
        </row>
        <row r="770">
          <cell r="A770">
            <v>8491.4581082098</v>
          </cell>
          <cell r="B770">
            <v>8909.62832730006</v>
          </cell>
          <cell r="C770">
            <v>7375.75359676172</v>
          </cell>
          <cell r="D770">
            <v>7470.00030557043</v>
          </cell>
          <cell r="E770">
            <v>7507.90479411993</v>
          </cell>
          <cell r="F770">
            <v>7154.91349888882</v>
          </cell>
          <cell r="G770">
            <v>6711.68048224889</v>
          </cell>
          <cell r="H770">
            <v>8154.74833118263</v>
          </cell>
          <cell r="I770">
            <v>8539.37078499555</v>
          </cell>
          <cell r="J770">
            <v>7822.6279023549</v>
          </cell>
          <cell r="K770">
            <v>7597.54210215232</v>
          </cell>
          <cell r="L770">
            <v>8973.53645638951</v>
          </cell>
          <cell r="M770">
            <v>8790.5565180806</v>
          </cell>
          <cell r="N770">
            <v>9020.06198170699</v>
          </cell>
          <cell r="O770">
            <v>9822.75995445474</v>
          </cell>
        </row>
        <row r="770">
          <cell r="Z770">
            <v>6987.25695761263</v>
          </cell>
          <cell r="AA770">
            <v>7331.3513093212</v>
          </cell>
          <cell r="AB770">
            <v>6069.19153104964</v>
          </cell>
          <cell r="AC770">
            <v>6146.74310858367</v>
          </cell>
          <cell r="AD770">
            <v>6177.93308773297</v>
          </cell>
          <cell r="AE770">
            <v>5887.47167908566</v>
          </cell>
          <cell r="AF770">
            <v>5522.75422539337</v>
          </cell>
          <cell r="AG770">
            <v>6710.19291251599</v>
          </cell>
          <cell r="AH770">
            <v>7026.6822459392</v>
          </cell>
          <cell r="AI770">
            <v>6436.90524536631</v>
          </cell>
          <cell r="AJ770">
            <v>6251.69178691391</v>
          </cell>
          <cell r="AK770">
            <v>7383.93856982908</v>
          </cell>
          <cell r="AL770">
            <v>7233.37222059204</v>
          </cell>
          <cell r="AM770">
            <v>7422.22243066175</v>
          </cell>
          <cell r="AN770">
            <v>8082.72819109418</v>
          </cell>
        </row>
        <row r="770"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</row>
        <row r="770">
          <cell r="BX770">
            <v>3.92721821054927</v>
          </cell>
          <cell r="BY770">
            <v>4.06535453406055</v>
          </cell>
          <cell r="BZ770">
            <v>3.43481233966624</v>
          </cell>
          <cell r="CA770">
            <v>3.49340537369406</v>
          </cell>
          <cell r="CB770">
            <v>3.4814527019079</v>
          </cell>
          <cell r="CC770">
            <v>3.36168100364363</v>
          </cell>
          <cell r="CD770">
            <v>3.12998815542159</v>
          </cell>
          <cell r="CE770">
            <v>3.75174702809605</v>
          </cell>
          <cell r="CF770">
            <v>3.84881617266697</v>
          </cell>
          <cell r="CG770">
            <v>3.63647915984246</v>
          </cell>
          <cell r="CH770">
            <v>3.47166131055465</v>
          </cell>
          <cell r="CI770">
            <v>4.20341456030949</v>
          </cell>
          <cell r="CJ770">
            <v>4.04768328219916</v>
          </cell>
          <cell r="CK770">
            <v>4.10197550818351</v>
          </cell>
          <cell r="CL770">
            <v>4.4586568376223</v>
          </cell>
          <cell r="CM770">
            <v>4.87448588811838</v>
          </cell>
          <cell r="CN770">
            <v>4.94074842178109</v>
          </cell>
          <cell r="CO770">
            <v>4.84099868014667</v>
          </cell>
          <cell r="CP770">
            <v>4.82062351112255</v>
          </cell>
          <cell r="CQ770">
            <v>4.86171880683746</v>
          </cell>
          <cell r="CR770">
            <v>4.79821237567525</v>
          </cell>
          <cell r="CS770">
            <v>4.83415040022424</v>
          </cell>
          <cell r="CT770">
            <v>4.90014119651514</v>
          </cell>
          <cell r="CU770">
            <v>5.00184559921709</v>
          </cell>
          <cell r="CV770">
            <v>4.84956906432101</v>
          </cell>
          <cell r="CW770">
            <v>4.93363873134769</v>
          </cell>
          <cell r="CX770">
            <v>4.81274649316858</v>
          </cell>
          <cell r="CY770">
            <v>4.89600019491674</v>
          </cell>
          <cell r="CZ770">
            <v>4.95733237164565</v>
          </cell>
          <cell r="DA770">
            <v>4.9666214745801</v>
          </cell>
        </row>
        <row r="771">
          <cell r="A771">
            <v>9222.96686419514</v>
          </cell>
          <cell r="B771">
            <v>8171.82117267675</v>
          </cell>
          <cell r="C771">
            <v>7731.86922644664</v>
          </cell>
          <cell r="D771">
            <v>8242.79451360273</v>
          </cell>
          <cell r="E771">
            <v>7664.77256451459</v>
          </cell>
          <cell r="F771">
            <v>7930.2762564425</v>
          </cell>
          <cell r="G771">
            <v>8114.24791897744</v>
          </cell>
          <cell r="H771">
            <v>7606.08116396625</v>
          </cell>
          <cell r="I771">
            <v>7968.81570490268</v>
          </cell>
          <cell r="J771">
            <v>8286.2326384725</v>
          </cell>
          <cell r="K771">
            <v>8341.23814717968</v>
          </cell>
          <cell r="L771">
            <v>7668.25722397959</v>
          </cell>
          <cell r="M771">
            <v>7398.9527924134</v>
          </cell>
          <cell r="N771">
            <v>7663.56958243835</v>
          </cell>
          <cell r="O771">
            <v>8456.27493947683</v>
          </cell>
        </row>
        <row r="771">
          <cell r="Z771">
            <v>7589.18416253772</v>
          </cell>
          <cell r="AA771">
            <v>6724.2414220883</v>
          </cell>
          <cell r="AB771">
            <v>6362.22382061895</v>
          </cell>
          <cell r="AC771">
            <v>6782.64234262168</v>
          </cell>
          <cell r="AD771">
            <v>6307.01285308629</v>
          </cell>
          <cell r="AE771">
            <v>6525.48446244412</v>
          </cell>
          <cell r="AF771">
            <v>6676.86685904429</v>
          </cell>
          <cell r="AG771">
            <v>6258.7182149208</v>
          </cell>
          <cell r="AH771">
            <v>6557.19692289135</v>
          </cell>
          <cell r="AI771">
            <v>6818.38571394309</v>
          </cell>
          <cell r="AJ771">
            <v>6863.64738967928</v>
          </cell>
          <cell r="AK771">
            <v>6309.88023001749</v>
          </cell>
          <cell r="AL771">
            <v>6088.28115490017</v>
          </cell>
          <cell r="AM771">
            <v>6306.02297069213</v>
          </cell>
          <cell r="AN771">
            <v>6958.30623591236</v>
          </cell>
        </row>
        <row r="771"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</row>
        <row r="771">
          <cell r="BX771">
            <v>4.3101168411186</v>
          </cell>
          <cell r="BY771">
            <v>3.79718143164427</v>
          </cell>
          <cell r="BZ771">
            <v>3.59666743231786</v>
          </cell>
          <cell r="CA771">
            <v>3.80609409252826</v>
          </cell>
          <cell r="CB771">
            <v>3.53446030866668</v>
          </cell>
          <cell r="CC771">
            <v>3.71299917485358</v>
          </cell>
          <cell r="CD771">
            <v>3.78949652479347</v>
          </cell>
          <cell r="CE771">
            <v>3.59506498069712</v>
          </cell>
          <cell r="CF771">
            <v>3.60850513723883</v>
          </cell>
          <cell r="CG771">
            <v>3.72335941293735</v>
          </cell>
          <cell r="CH771">
            <v>3.84271237352123</v>
          </cell>
          <cell r="CI771">
            <v>3.60326403658754</v>
          </cell>
          <cell r="CJ771">
            <v>3.31665438129932</v>
          </cell>
          <cell r="CK771">
            <v>3.50188711905681</v>
          </cell>
          <cell r="CL771">
            <v>3.85077456544521</v>
          </cell>
          <cell r="CM771">
            <v>4.82406536603761</v>
          </cell>
          <cell r="CN771">
            <v>4.85164577206433</v>
          </cell>
          <cell r="CO771">
            <v>4.84636139467679</v>
          </cell>
          <cell r="CP771">
            <v>4.88232327127351</v>
          </cell>
          <cell r="CQ771">
            <v>4.88886159687785</v>
          </cell>
          <cell r="CR771">
            <v>4.81498615572398</v>
          </cell>
          <cell r="CS771">
            <v>4.82723385428801</v>
          </cell>
          <cell r="CT771">
            <v>4.76964207424112</v>
          </cell>
          <cell r="CU771">
            <v>4.97849452700548</v>
          </cell>
          <cell r="CV771">
            <v>5.01711135927824</v>
          </cell>
          <cell r="CW771">
            <v>4.89355214976714</v>
          </cell>
          <cell r="CX771">
            <v>4.79768979469799</v>
          </cell>
          <cell r="CY771">
            <v>5.02923139542133</v>
          </cell>
          <cell r="CZ771">
            <v>4.93356144124472</v>
          </cell>
          <cell r="DA771">
            <v>4.95065405079761</v>
          </cell>
        </row>
        <row r="772">
          <cell r="A772">
            <v>10121.0816046094</v>
          </cell>
          <cell r="B772">
            <v>6997.41663463744</v>
          </cell>
          <cell r="C772">
            <v>5709.11951671682</v>
          </cell>
          <cell r="D772">
            <v>7353.95190813607</v>
          </cell>
          <cell r="E772">
            <v>7741.92617437094</v>
          </cell>
          <cell r="F772">
            <v>7291.1807273531</v>
          </cell>
          <cell r="G772">
            <v>9298.9771178949</v>
          </cell>
          <cell r="H772">
            <v>8112.34936584287</v>
          </cell>
          <cell r="I772">
            <v>7344.59824109483</v>
          </cell>
          <cell r="J772">
            <v>8029.39538788133</v>
          </cell>
          <cell r="K772">
            <v>8011.43354695677</v>
          </cell>
          <cell r="L772">
            <v>9448.42111172473</v>
          </cell>
          <cell r="M772">
            <v>7369.39394219646</v>
          </cell>
          <cell r="N772">
            <v>9407.15947644631</v>
          </cell>
          <cell r="O772">
            <v>8978.04284017867</v>
          </cell>
        </row>
        <row r="772">
          <cell r="Z772">
            <v>8328.20429179288</v>
          </cell>
          <cell r="AA772">
            <v>5757.8742593588</v>
          </cell>
          <cell r="AB772">
            <v>4697.78977375555</v>
          </cell>
          <cell r="AC772">
            <v>6051.25185583768</v>
          </cell>
          <cell r="AD772">
            <v>6370.49925205381</v>
          </cell>
          <cell r="AE772">
            <v>5999.60014136484</v>
          </cell>
          <cell r="AF772">
            <v>7651.72974272494</v>
          </cell>
          <cell r="AG772">
            <v>6675.30462103642</v>
          </cell>
          <cell r="AH772">
            <v>6043.55512410089</v>
          </cell>
          <cell r="AI772">
            <v>6607.04534774235</v>
          </cell>
          <cell r="AJ772">
            <v>6592.26531863871</v>
          </cell>
          <cell r="AK772">
            <v>7774.70080050492</v>
          </cell>
          <cell r="AL772">
            <v>6063.95844386452</v>
          </cell>
          <cell r="AM772">
            <v>7740.7483691901</v>
          </cell>
          <cell r="AN772">
            <v>7387.64667991845</v>
          </cell>
        </row>
        <row r="772"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</row>
        <row r="772">
          <cell r="BX772">
            <v>4.6636000946453</v>
          </cell>
          <cell r="BY772">
            <v>3.33297223320648</v>
          </cell>
          <cell r="BZ772">
            <v>2.65265299034043</v>
          </cell>
          <cell r="CA772">
            <v>3.43185003499917</v>
          </cell>
          <cell r="CB772">
            <v>3.50973134451826</v>
          </cell>
          <cell r="CC772">
            <v>3.3504759409458</v>
          </cell>
          <cell r="CD772">
            <v>4.27366154725862</v>
          </cell>
          <cell r="CE772">
            <v>3.68392933816032</v>
          </cell>
          <cell r="CF772">
            <v>3.37885483500759</v>
          </cell>
          <cell r="CG772">
            <v>3.74811060560681</v>
          </cell>
          <cell r="CH772">
            <v>3.66943012727706</v>
          </cell>
          <cell r="CI772">
            <v>4.27539718359483</v>
          </cell>
          <cell r="CJ772">
            <v>3.32617663912911</v>
          </cell>
          <cell r="CK772">
            <v>4.3314453478305</v>
          </cell>
          <cell r="CL772">
            <v>4.13984538205305</v>
          </cell>
          <cell r="CM772">
            <v>4.89257174642928</v>
          </cell>
          <cell r="CN772">
            <v>4.73301211863674</v>
          </cell>
          <cell r="CO772">
            <v>4.85199419647687</v>
          </cell>
          <cell r="CP772">
            <v>4.83085567221718</v>
          </cell>
          <cell r="CQ772">
            <v>4.97286569686496</v>
          </cell>
          <cell r="CR772">
            <v>4.9059479760459</v>
          </cell>
          <cell r="CS772">
            <v>4.90531196701821</v>
          </cell>
          <cell r="CT772">
            <v>4.96440190141963</v>
          </cell>
          <cell r="CU772">
            <v>4.90038373355336</v>
          </cell>
          <cell r="CV772">
            <v>4.82949838148469</v>
          </cell>
          <cell r="CW772">
            <v>4.92201792826755</v>
          </cell>
          <cell r="CX772">
            <v>4.98212194649476</v>
          </cell>
          <cell r="CY772">
            <v>4.99479930869243</v>
          </cell>
          <cell r="CZ772">
            <v>4.89617854447252</v>
          </cell>
          <cell r="DA772">
            <v>4.88910237515923</v>
          </cell>
        </row>
        <row r="773">
          <cell r="A773">
            <v>6945.11491395307</v>
          </cell>
          <cell r="B773">
            <v>6820.80373448194</v>
          </cell>
          <cell r="C773">
            <v>6969.88479523676</v>
          </cell>
          <cell r="D773">
            <v>7032.43844125562</v>
          </cell>
          <cell r="E773">
            <v>6780.10411461034</v>
          </cell>
          <cell r="F773">
            <v>7864.68705497967</v>
          </cell>
          <cell r="G773">
            <v>7210.39634274261</v>
          </cell>
          <cell r="H773">
            <v>7456.7005933926</v>
          </cell>
          <cell r="I773">
            <v>8464.61440319764</v>
          </cell>
          <cell r="J773">
            <v>8035.15199104257</v>
          </cell>
          <cell r="K773">
            <v>7544.52260381296</v>
          </cell>
          <cell r="L773">
            <v>7849.82354817989</v>
          </cell>
          <cell r="M773">
            <v>8387.13410902624</v>
          </cell>
          <cell r="N773">
            <v>8387.35676647568</v>
          </cell>
          <cell r="O773">
            <v>9253.81774574111</v>
          </cell>
        </row>
        <row r="773">
          <cell r="Z773">
            <v>5714.83741490996</v>
          </cell>
          <cell r="AA773">
            <v>5612.54707294514</v>
          </cell>
          <cell r="AB773">
            <v>5735.21948865196</v>
          </cell>
          <cell r="AC773">
            <v>5786.69220309034</v>
          </cell>
          <cell r="AD773">
            <v>5579.05710002222</v>
          </cell>
          <cell r="AE773">
            <v>6471.51391952613</v>
          </cell>
          <cell r="AF773">
            <v>5933.12613345678</v>
          </cell>
          <cell r="AG773">
            <v>6135.7993454202</v>
          </cell>
          <cell r="AH773">
            <v>6965.16842320263</v>
          </cell>
          <cell r="AI773">
            <v>6611.78220977217</v>
          </cell>
          <cell r="AJ773">
            <v>6208.06431399467</v>
          </cell>
          <cell r="AK773">
            <v>6459.28337678803</v>
          </cell>
          <cell r="AL773">
            <v>6901.41320971302</v>
          </cell>
          <cell r="AM773">
            <v>6901.5964249857</v>
          </cell>
          <cell r="AN773">
            <v>7614.57003078125</v>
          </cell>
        </row>
        <row r="773"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</row>
        <row r="773">
          <cell r="BX773">
            <v>3.21797363012842</v>
          </cell>
          <cell r="BY773">
            <v>3.10385282033905</v>
          </cell>
          <cell r="BZ773">
            <v>3.25175392977179</v>
          </cell>
          <cell r="CA773">
            <v>3.30565718156876</v>
          </cell>
          <cell r="CB773">
            <v>3.06371835869203</v>
          </cell>
          <cell r="CC773">
            <v>3.60810864005956</v>
          </cell>
          <cell r="CD773">
            <v>3.31048350155557</v>
          </cell>
          <cell r="CE773">
            <v>3.42591640983911</v>
          </cell>
          <cell r="CF773">
            <v>3.79849922203106</v>
          </cell>
          <cell r="CG773">
            <v>3.82639585267676</v>
          </cell>
          <cell r="CH773">
            <v>3.50350007207415</v>
          </cell>
          <cell r="CI773">
            <v>3.65817885581276</v>
          </cell>
          <cell r="CJ773">
            <v>3.84789690058062</v>
          </cell>
          <cell r="CK773">
            <v>3.90433800826542</v>
          </cell>
          <cell r="CL773">
            <v>4.21693465724668</v>
          </cell>
          <cell r="CM773">
            <v>4.86551184303758</v>
          </cell>
          <cell r="CN773">
            <v>4.95411418833333</v>
          </cell>
          <cell r="CO773">
            <v>4.83213996054078</v>
          </cell>
          <cell r="CP773">
            <v>4.79600586828535</v>
          </cell>
          <cell r="CQ773">
            <v>4.98906431849432</v>
          </cell>
          <cell r="CR773">
            <v>4.913980395473</v>
          </cell>
          <cell r="CS773">
            <v>4.9102012089848</v>
          </cell>
          <cell r="CT773">
            <v>4.9068357643683</v>
          </cell>
          <cell r="CU773">
            <v>5.02373492761973</v>
          </cell>
          <cell r="CV773">
            <v>4.73408202000925</v>
          </cell>
          <cell r="CW773">
            <v>4.85468675065217</v>
          </cell>
          <cell r="CX773">
            <v>4.83756193538788</v>
          </cell>
          <cell r="CY773">
            <v>4.91384823580407</v>
          </cell>
          <cell r="CZ773">
            <v>4.84294221353179</v>
          </cell>
          <cell r="DA773">
            <v>4.94715650026022</v>
          </cell>
        </row>
        <row r="774">
          <cell r="A774">
            <v>10158.7626364161</v>
          </cell>
          <cell r="B774">
            <v>7507.09845689954</v>
          </cell>
          <cell r="C774">
            <v>7734.06056154939</v>
          </cell>
          <cell r="D774">
            <v>7438.46326469394</v>
          </cell>
          <cell r="E774">
            <v>7260.8853495845</v>
          </cell>
          <cell r="F774">
            <v>8948.97262246424</v>
          </cell>
          <cell r="G774">
            <v>8892.74662390403</v>
          </cell>
          <cell r="H774">
            <v>8058.57364208416</v>
          </cell>
          <cell r="I774">
            <v>8049.53700106974</v>
          </cell>
          <cell r="J774">
            <v>8245.76251005093</v>
          </cell>
          <cell r="K774">
            <v>8936.22736470071</v>
          </cell>
          <cell r="L774">
            <v>8993.04026925151</v>
          </cell>
          <cell r="M774">
            <v>8523.82733740066</v>
          </cell>
          <cell r="N774">
            <v>9412.66064038701</v>
          </cell>
          <cell r="O774">
            <v>7563.77408771857</v>
          </cell>
        </row>
        <row r="774">
          <cell r="Z774">
            <v>8359.21039796526</v>
          </cell>
          <cell r="AA774">
            <v>6177.26958739162</v>
          </cell>
          <cell r="AB774">
            <v>6364.02697636064</v>
          </cell>
          <cell r="AC774">
            <v>6120.79262923387</v>
          </cell>
          <cell r="AD774">
            <v>5974.67137337239</v>
          </cell>
          <cell r="AE774">
            <v>7363.72604362772</v>
          </cell>
          <cell r="AF774">
            <v>7317.46007909817</v>
          </cell>
          <cell r="AG774">
            <v>6631.05488262925</v>
          </cell>
          <cell r="AH774">
            <v>6623.6190180231</v>
          </cell>
          <cell r="AI774">
            <v>6785.08457969905</v>
          </cell>
          <cell r="AJ774">
            <v>7353.23851723944</v>
          </cell>
          <cell r="AK774">
            <v>7399.98742155553</v>
          </cell>
          <cell r="AL774">
            <v>7013.89220906112</v>
          </cell>
          <cell r="AM774">
            <v>7745.27504123274</v>
          </cell>
          <cell r="AN774">
            <v>6223.905535037</v>
          </cell>
        </row>
        <row r="774"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</row>
        <row r="774">
          <cell r="BX774">
            <v>4.66256031752451</v>
          </cell>
          <cell r="BY774">
            <v>3.5139732557438</v>
          </cell>
          <cell r="BZ774">
            <v>3.57986221494867</v>
          </cell>
          <cell r="CA774">
            <v>3.39338791127426</v>
          </cell>
          <cell r="CB774">
            <v>3.37204664589536</v>
          </cell>
          <cell r="CC774">
            <v>4.05071495007679</v>
          </cell>
          <cell r="CD774">
            <v>4.09786351206518</v>
          </cell>
          <cell r="CE774">
            <v>3.6850430668429</v>
          </cell>
          <cell r="CF774">
            <v>3.73011497162167</v>
          </cell>
          <cell r="CG774">
            <v>3.79410117440269</v>
          </cell>
          <cell r="CH774">
            <v>4.04823422377116</v>
          </cell>
          <cell r="CI774">
            <v>4.03093631411849</v>
          </cell>
          <cell r="CJ774">
            <v>4.0650816341181</v>
          </cell>
          <cell r="CK774">
            <v>4.33011289118354</v>
          </cell>
          <cell r="CL774">
            <v>3.58234576815729</v>
          </cell>
          <cell r="CM774">
            <v>4.91188204251576</v>
          </cell>
          <cell r="CN774">
            <v>4.8162080457394</v>
          </cell>
          <cell r="CO774">
            <v>4.87049201876713</v>
          </cell>
          <cell r="CP774">
            <v>4.94175594216585</v>
          </cell>
          <cell r="CQ774">
            <v>4.8543108639078</v>
          </cell>
          <cell r="CR774">
            <v>4.98050150380674</v>
          </cell>
          <cell r="CS774">
            <v>4.89226539003059</v>
          </cell>
          <cell r="CT774">
            <v>4.93000307499895</v>
          </cell>
          <cell r="CU774">
            <v>4.86497106853304</v>
          </cell>
          <cell r="CV774">
            <v>4.89951953482627</v>
          </cell>
          <cell r="CW774">
            <v>4.97645586637373</v>
          </cell>
          <cell r="CX774">
            <v>5.02958532741832</v>
          </cell>
          <cell r="CY774">
            <v>4.72712352865023</v>
          </cell>
          <cell r="CZ774">
            <v>4.90054928198783</v>
          </cell>
          <cell r="DA774">
            <v>4.75995258134279</v>
          </cell>
        </row>
        <row r="775">
          <cell r="A775">
            <v>8641.21437907851</v>
          </cell>
          <cell r="B775">
            <v>6216.40012397366</v>
          </cell>
          <cell r="C775">
            <v>7233.50422539747</v>
          </cell>
          <cell r="D775">
            <v>7350.71998616274</v>
          </cell>
          <cell r="E775">
            <v>7841.749837609</v>
          </cell>
          <cell r="F775">
            <v>8839.11054588122</v>
          </cell>
          <cell r="G775">
            <v>8749.61137623071</v>
          </cell>
          <cell r="H775">
            <v>8593.16142276323</v>
          </cell>
          <cell r="I775">
            <v>8232.35319134171</v>
          </cell>
          <cell r="J775">
            <v>8172.23551752299</v>
          </cell>
          <cell r="K775">
            <v>8153.40239793076</v>
          </cell>
          <cell r="L775">
            <v>8303.46832932602</v>
          </cell>
          <cell r="M775">
            <v>9096.64738518325</v>
          </cell>
          <cell r="N775">
            <v>10298.1504940789</v>
          </cell>
          <cell r="O775">
            <v>8379.24547325937</v>
          </cell>
        </row>
        <row r="775">
          <cell r="Z775">
            <v>7110.4849747846</v>
          </cell>
          <cell r="AA775">
            <v>5115.20924486975</v>
          </cell>
          <cell r="AB775">
            <v>5952.14061975563</v>
          </cell>
          <cell r="AC775">
            <v>6048.59244575677</v>
          </cell>
          <cell r="AD775">
            <v>6452.63986637541</v>
          </cell>
          <cell r="AE775">
            <v>7273.32524918226</v>
          </cell>
          <cell r="AF775">
            <v>7199.68021815556</v>
          </cell>
          <cell r="AG775">
            <v>7070.94425644517</v>
          </cell>
          <cell r="AH775">
            <v>6774.05062601832</v>
          </cell>
          <cell r="AI775">
            <v>6724.58236870463</v>
          </cell>
          <cell r="AJ775">
            <v>6709.08540172588</v>
          </cell>
          <cell r="AK775">
            <v>6832.56822527398</v>
          </cell>
          <cell r="AL775">
            <v>7485.24127695079</v>
          </cell>
          <cell r="AM775">
            <v>8473.9066922706</v>
          </cell>
          <cell r="AN775">
            <v>6894.92198942485</v>
          </cell>
        </row>
        <row r="775"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</row>
        <row r="775">
          <cell r="BX775">
            <v>3.92240518319825</v>
          </cell>
          <cell r="BY775">
            <v>2.85592840732962</v>
          </cell>
          <cell r="BZ775">
            <v>3.27571612820811</v>
          </cell>
          <cell r="CA775">
            <v>3.37950411562528</v>
          </cell>
          <cell r="CB775">
            <v>3.5183267914464</v>
          </cell>
          <cell r="CC775">
            <v>4.03286963919771</v>
          </cell>
          <cell r="CD775">
            <v>4.08872203928754</v>
          </cell>
          <cell r="CE775">
            <v>3.93618089196531</v>
          </cell>
          <cell r="CF775">
            <v>3.84600268615376</v>
          </cell>
          <cell r="CG775">
            <v>3.666968191508</v>
          </cell>
          <cell r="CH775">
            <v>3.72952798590963</v>
          </cell>
          <cell r="CI775">
            <v>3.83670019055277</v>
          </cell>
          <cell r="CJ775">
            <v>4.1360354596537</v>
          </cell>
          <cell r="CK775">
            <v>4.92463123942202</v>
          </cell>
          <cell r="CL775">
            <v>3.75223785123198</v>
          </cell>
          <cell r="CM775">
            <v>4.96653962122044</v>
          </cell>
          <cell r="CN775">
            <v>4.90708095755682</v>
          </cell>
          <cell r="CO775">
            <v>4.97821970415775</v>
          </cell>
          <cell r="CP775">
            <v>4.90352595700041</v>
          </cell>
          <cell r="CQ775">
            <v>5.02467975126956</v>
          </cell>
          <cell r="CR775">
            <v>4.94112636253586</v>
          </cell>
          <cell r="CS775">
            <v>4.82428276930634</v>
          </cell>
          <cell r="CT775">
            <v>4.92163611108469</v>
          </cell>
          <cell r="CU775">
            <v>4.82554078233608</v>
          </cell>
          <cell r="CV775">
            <v>5.0241813882057</v>
          </cell>
          <cell r="CW775">
            <v>4.928520704117</v>
          </cell>
          <cell r="CX775">
            <v>4.87902730759206</v>
          </cell>
          <cell r="CY775">
            <v>4.95825302946687</v>
          </cell>
          <cell r="CZ775">
            <v>4.71429871392246</v>
          </cell>
          <cell r="DA775">
            <v>5.03438160912393</v>
          </cell>
        </row>
        <row r="776">
          <cell r="A776">
            <v>9020.57212373805</v>
          </cell>
          <cell r="B776">
            <v>7707.09507632156</v>
          </cell>
          <cell r="C776">
            <v>9279.91558434928</v>
          </cell>
          <cell r="D776">
            <v>8874.42680160199</v>
          </cell>
          <cell r="E776">
            <v>7435.37121084574</v>
          </cell>
          <cell r="F776">
            <v>8385.35226532974</v>
          </cell>
          <cell r="G776">
            <v>7781.42252593223</v>
          </cell>
          <cell r="H776">
            <v>6300.81345966422</v>
          </cell>
          <cell r="I776">
            <v>8043.60066804509</v>
          </cell>
          <cell r="J776">
            <v>8681.52348054667</v>
          </cell>
          <cell r="K776">
            <v>8626.1276614851</v>
          </cell>
          <cell r="L776">
            <v>10346.5188775259</v>
          </cell>
          <cell r="M776">
            <v>9315.41575073526</v>
          </cell>
          <cell r="N776">
            <v>8511.69972114748</v>
          </cell>
          <cell r="O776">
            <v>8802.37783558733</v>
          </cell>
        </row>
        <row r="776">
          <cell r="Z776">
            <v>7422.64220467588</v>
          </cell>
          <cell r="AA776">
            <v>6341.83823423031</v>
          </cell>
          <cell r="AB776">
            <v>7636.04482369312</v>
          </cell>
          <cell r="AC776">
            <v>7302.38548246106</v>
          </cell>
          <cell r="AD776">
            <v>6118.24831063878</v>
          </cell>
          <cell r="AE776">
            <v>6899.9470068999</v>
          </cell>
          <cell r="AF776">
            <v>6402.99910705281</v>
          </cell>
          <cell r="AG776">
            <v>5184.66936109513</v>
          </cell>
          <cell r="AH776">
            <v>6618.73426399139</v>
          </cell>
          <cell r="AI776">
            <v>7143.65360684983</v>
          </cell>
          <cell r="AJ776">
            <v>7098.0707614506</v>
          </cell>
          <cell r="AK776">
            <v>8513.70696207846</v>
          </cell>
          <cell r="AL776">
            <v>7665.25638917644</v>
          </cell>
          <cell r="AM776">
            <v>7003.91291340136</v>
          </cell>
          <cell r="AN776">
            <v>7243.09947614043</v>
          </cell>
        </row>
        <row r="776"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</row>
        <row r="776">
          <cell r="BX776">
            <v>4.02418886446672</v>
          </cell>
          <cell r="BY776">
            <v>3.58491247965546</v>
          </cell>
          <cell r="BZ776">
            <v>4.30315114023542</v>
          </cell>
          <cell r="CA776">
            <v>3.96923614705833</v>
          </cell>
          <cell r="CB776">
            <v>3.50531577648093</v>
          </cell>
          <cell r="CC776">
            <v>3.8115843060288</v>
          </cell>
          <cell r="CD776">
            <v>3.68462481527563</v>
          </cell>
          <cell r="CE776">
            <v>2.88401364453578</v>
          </cell>
          <cell r="CF776">
            <v>3.72820867575581</v>
          </cell>
          <cell r="CG776">
            <v>3.96087406785139</v>
          </cell>
          <cell r="CH776">
            <v>3.87119599326574</v>
          </cell>
          <cell r="CI776">
            <v>4.89840164290327</v>
          </cell>
          <cell r="CJ776">
            <v>4.3211816289343</v>
          </cell>
          <cell r="CK776">
            <v>3.9433915326913</v>
          </cell>
          <cell r="CL776">
            <v>4.17632914656711</v>
          </cell>
          <cell r="CM776">
            <v>5.05344225261724</v>
          </cell>
          <cell r="CN776">
            <v>4.84667320903013</v>
          </cell>
          <cell r="CO776">
            <v>4.86170949335971</v>
          </cell>
          <cell r="CP776">
            <v>5.0403994187178</v>
          </cell>
          <cell r="CQ776">
            <v>4.78197264029789</v>
          </cell>
          <cell r="CR776">
            <v>4.95960810116807</v>
          </cell>
          <cell r="CS776">
            <v>4.76099038205107</v>
          </cell>
          <cell r="CT776">
            <v>4.92527960779737</v>
          </cell>
          <cell r="CU776">
            <v>4.86386898067262</v>
          </cell>
          <cell r="CV776">
            <v>4.94124614469593</v>
          </cell>
          <cell r="CW776">
            <v>5.02345250493205</v>
          </cell>
          <cell r="CX776">
            <v>4.76180318684828</v>
          </cell>
          <cell r="CY776">
            <v>4.85994439471851</v>
          </cell>
          <cell r="CZ776">
            <v>4.86606575669482</v>
          </cell>
          <cell r="DA776">
            <v>4.75156709574029</v>
          </cell>
        </row>
        <row r="777">
          <cell r="A777">
            <v>9237.67245181041</v>
          </cell>
          <cell r="B777">
            <v>6993.01074967664</v>
          </cell>
          <cell r="C777">
            <v>5887.47249356935</v>
          </cell>
          <cell r="D777">
            <v>7130.80556751547</v>
          </cell>
          <cell r="E777">
            <v>7628.53868018926</v>
          </cell>
          <cell r="F777">
            <v>8205.2833516263</v>
          </cell>
          <cell r="G777">
            <v>8371.84919693692</v>
          </cell>
          <cell r="H777">
            <v>7903.89218773644</v>
          </cell>
          <cell r="I777">
            <v>9143.91464238351</v>
          </cell>
          <cell r="J777">
            <v>7363.50490733544</v>
          </cell>
          <cell r="K777">
            <v>8973.01604219902</v>
          </cell>
          <cell r="L777">
            <v>8701.99663579101</v>
          </cell>
          <cell r="M777">
            <v>8693.05344144185</v>
          </cell>
          <cell r="N777">
            <v>7762.15616994779</v>
          </cell>
          <cell r="O777">
            <v>8043.68458429601</v>
          </cell>
        </row>
        <row r="777">
          <cell r="Z777">
            <v>7601.28476034685</v>
          </cell>
          <cell r="AA777">
            <v>5754.2488454482</v>
          </cell>
          <cell r="AB777">
            <v>4844.54879470849</v>
          </cell>
          <cell r="AC777">
            <v>5867.63429555559</v>
          </cell>
          <cell r="AD777">
            <v>6277.19754255573</v>
          </cell>
          <cell r="AE777">
            <v>6751.7760150525</v>
          </cell>
          <cell r="AF777">
            <v>6888.83591062238</v>
          </cell>
          <cell r="AG777">
            <v>6503.7741430517</v>
          </cell>
          <cell r="AH777">
            <v>7524.13547716129</v>
          </cell>
          <cell r="AI777">
            <v>6059.11260946459</v>
          </cell>
          <cell r="AJ777">
            <v>7383.51034329519</v>
          </cell>
          <cell r="AK777">
            <v>7160.50008887946</v>
          </cell>
          <cell r="AL777">
            <v>7153.1411175293</v>
          </cell>
          <cell r="AM777">
            <v>6387.14564841418</v>
          </cell>
          <cell r="AN777">
            <v>6618.80331507786</v>
          </cell>
        </row>
        <row r="777"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</row>
        <row r="777">
          <cell r="BX777">
            <v>4.16295322219066</v>
          </cell>
          <cell r="BY777">
            <v>3.19184260462844</v>
          </cell>
          <cell r="BZ777">
            <v>2.77528269651301</v>
          </cell>
          <cell r="CA777">
            <v>3.27045785943075</v>
          </cell>
          <cell r="CB777">
            <v>3.42683544438378</v>
          </cell>
          <cell r="CC777">
            <v>3.771251499791</v>
          </cell>
          <cell r="CD777">
            <v>3.8834302474693</v>
          </cell>
          <cell r="CE777">
            <v>3.67758127517908</v>
          </cell>
          <cell r="CF777">
            <v>4.21222708552127</v>
          </cell>
          <cell r="CG777">
            <v>3.3973617777226</v>
          </cell>
          <cell r="CH777">
            <v>4.09309175785064</v>
          </cell>
          <cell r="CI777">
            <v>3.92712709785223</v>
          </cell>
          <cell r="CJ777">
            <v>3.97321448675115</v>
          </cell>
          <cell r="CK777">
            <v>3.62198871159968</v>
          </cell>
          <cell r="CL777">
            <v>3.73280508946161</v>
          </cell>
          <cell r="CM777">
            <v>5.00256346589969</v>
          </cell>
          <cell r="CN777">
            <v>4.93917378856164</v>
          </cell>
          <cell r="CO777">
            <v>4.78248087682576</v>
          </cell>
          <cell r="CP777">
            <v>4.91543113831179</v>
          </cell>
          <cell r="CQ777">
            <v>5.01856647789711</v>
          </cell>
          <cell r="CR777">
            <v>4.90500739094728</v>
          </cell>
          <cell r="CS777">
            <v>4.86001340054975</v>
          </cell>
          <cell r="CT777">
            <v>4.84518436514074</v>
          </cell>
          <cell r="CU777">
            <v>4.8938647850442</v>
          </cell>
          <cell r="CV777">
            <v>4.88623514514518</v>
          </cell>
          <cell r="CW777">
            <v>4.94217981365393</v>
          </cell>
          <cell r="CX777">
            <v>4.99546054249493</v>
          </cell>
          <cell r="CY777">
            <v>4.93244121672507</v>
          </cell>
          <cell r="CZ777">
            <v>4.8313317812658</v>
          </cell>
          <cell r="DA777">
            <v>4.85793050479298</v>
          </cell>
        </row>
        <row r="778">
          <cell r="A778">
            <v>8817.59610033973</v>
          </cell>
          <cell r="B778">
            <v>7254.48968498729</v>
          </cell>
          <cell r="C778">
            <v>8324.65022113473</v>
          </cell>
          <cell r="D778">
            <v>7095.75904648723</v>
          </cell>
          <cell r="E778">
            <v>7092.01468275067</v>
          </cell>
          <cell r="F778">
            <v>7001.68439928211</v>
          </cell>
          <cell r="G778">
            <v>7244.61869281022</v>
          </cell>
          <cell r="H778">
            <v>7354.94719326032</v>
          </cell>
          <cell r="I778">
            <v>7845.82873241781</v>
          </cell>
          <cell r="J778">
            <v>8242.58769991247</v>
          </cell>
          <cell r="K778">
            <v>8850.41670957341</v>
          </cell>
          <cell r="L778">
            <v>8127.11027070979</v>
          </cell>
          <cell r="M778">
            <v>9342.50152479359</v>
          </cell>
          <cell r="N778">
            <v>8615.48564251339</v>
          </cell>
          <cell r="O778">
            <v>9473.9073533854</v>
          </cell>
        </row>
        <row r="778">
          <cell r="Z778">
            <v>7255.62193399384</v>
          </cell>
          <cell r="AA778">
            <v>5969.40865507526</v>
          </cell>
          <cell r="AB778">
            <v>6849.99789624801</v>
          </cell>
          <cell r="AC778">
            <v>5838.79601539521</v>
          </cell>
          <cell r="AD778">
            <v>5835.71493894912</v>
          </cell>
          <cell r="AE778">
            <v>5761.38601998071</v>
          </cell>
          <cell r="AF778">
            <v>5961.28623865527</v>
          </cell>
          <cell r="AG778">
            <v>6052.07083331135</v>
          </cell>
          <cell r="AH778">
            <v>6455.9962141038</v>
          </cell>
          <cell r="AI778">
            <v>6782.4721644994</v>
          </cell>
          <cell r="AJ778">
            <v>7282.62860673469</v>
          </cell>
          <cell r="AK778">
            <v>6687.4507370412</v>
          </cell>
          <cell r="AL778">
            <v>7687.54411183015</v>
          </cell>
          <cell r="AM778">
            <v>7089.3139001253</v>
          </cell>
          <cell r="AN778">
            <v>7795.67233649999</v>
          </cell>
        </row>
        <row r="778"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</row>
        <row r="778">
          <cell r="BX778">
            <v>4.23711628725966</v>
          </cell>
          <cell r="BY778">
            <v>3.31469572820668</v>
          </cell>
          <cell r="BZ778">
            <v>3.82570686502591</v>
          </cell>
          <cell r="CA778">
            <v>3.26291897274595</v>
          </cell>
          <cell r="CB778">
            <v>3.2711810739818</v>
          </cell>
          <cell r="CC778">
            <v>3.18971990306738</v>
          </cell>
          <cell r="CD778">
            <v>3.42401264769483</v>
          </cell>
          <cell r="CE778">
            <v>3.42532379403807</v>
          </cell>
          <cell r="CF778">
            <v>3.6107746984066</v>
          </cell>
          <cell r="CG778">
            <v>3.82269068342681</v>
          </cell>
          <cell r="CH778">
            <v>4.05986662246481</v>
          </cell>
          <cell r="CI778">
            <v>3.64371513818547</v>
          </cell>
          <cell r="CJ778">
            <v>4.307346870889</v>
          </cell>
          <cell r="CK778">
            <v>3.93627702483995</v>
          </cell>
          <cell r="CL778">
            <v>4.42295719942214</v>
          </cell>
          <cell r="CM778">
            <v>4.69149650607622</v>
          </cell>
          <cell r="CN778">
            <v>4.93395038383457</v>
          </cell>
          <cell r="CO778">
            <v>4.90552940569847</v>
          </cell>
          <cell r="CP778">
            <v>4.90257390565217</v>
          </cell>
          <cell r="CQ778">
            <v>4.8876108491446</v>
          </cell>
          <cell r="CR778">
            <v>4.9485910087731</v>
          </cell>
          <cell r="CS778">
            <v>4.76992720100039</v>
          </cell>
          <cell r="CT778">
            <v>4.8407149159256</v>
          </cell>
          <cell r="CU778">
            <v>4.89857782274915</v>
          </cell>
          <cell r="CV778">
            <v>4.86100421353441</v>
          </cell>
          <cell r="CW778">
            <v>4.91454744629651</v>
          </cell>
          <cell r="CX778">
            <v>5.02832470332266</v>
          </cell>
          <cell r="CY778">
            <v>4.88973034242739</v>
          </cell>
          <cell r="CZ778">
            <v>4.93430154585022</v>
          </cell>
          <cell r="DA778">
            <v>4.82889737304269</v>
          </cell>
        </row>
        <row r="779">
          <cell r="A779">
            <v>7170.85889618698</v>
          </cell>
          <cell r="B779">
            <v>8237.0642723663</v>
          </cell>
          <cell r="C779">
            <v>7009.77282956753</v>
          </cell>
          <cell r="D779">
            <v>6873.58575150952</v>
          </cell>
          <cell r="E779">
            <v>7148.33392448903</v>
          </cell>
          <cell r="F779">
            <v>7510.97263221849</v>
          </cell>
          <cell r="G779">
            <v>8421.62021929344</v>
          </cell>
          <cell r="H779">
            <v>7985.46184164762</v>
          </cell>
          <cell r="I779">
            <v>7540.51137684282</v>
          </cell>
          <cell r="J779">
            <v>8198.13624388073</v>
          </cell>
          <cell r="K779">
            <v>8485.75145812839</v>
          </cell>
          <cell r="L779">
            <v>7986.80104842581</v>
          </cell>
          <cell r="M779">
            <v>8050.88560503984</v>
          </cell>
          <cell r="N779">
            <v>8389.92111354513</v>
          </cell>
          <cell r="O779">
            <v>9097.50097760373</v>
          </cell>
        </row>
        <row r="779">
          <cell r="Z779">
            <v>5900.59246314814</v>
          </cell>
          <cell r="AA779">
            <v>6777.92717268999</v>
          </cell>
          <cell r="AB779">
            <v>5768.04164261557</v>
          </cell>
          <cell r="AC779">
            <v>5655.97913267069</v>
          </cell>
          <cell r="AD779">
            <v>5882.05762929383</v>
          </cell>
          <cell r="AE779">
            <v>6180.4574802255</v>
          </cell>
          <cell r="AF779">
            <v>6929.79035187575</v>
          </cell>
          <cell r="AG779">
            <v>6570.8943154129</v>
          </cell>
          <cell r="AH779">
            <v>6204.76364723067</v>
          </cell>
          <cell r="AI779">
            <v>6745.89496639328</v>
          </cell>
          <cell r="AJ779">
            <v>6982.56119983136</v>
          </cell>
          <cell r="AK779">
            <v>6571.99629127609</v>
          </cell>
          <cell r="AL779">
            <v>6624.72872643278</v>
          </cell>
          <cell r="AM779">
            <v>6903.70651628856</v>
          </cell>
          <cell r="AN779">
            <v>7485.94366157107</v>
          </cell>
        </row>
        <row r="779"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</row>
        <row r="779">
          <cell r="BX779">
            <v>3.34762024691472</v>
          </cell>
          <cell r="BY779">
            <v>3.73895519528239</v>
          </cell>
          <cell r="BZ779">
            <v>3.21443681725555</v>
          </cell>
          <cell r="CA779">
            <v>3.19697570179215</v>
          </cell>
          <cell r="CB779">
            <v>3.28759782804138</v>
          </cell>
          <cell r="CC779">
            <v>3.41398246851909</v>
          </cell>
          <cell r="CD779">
            <v>3.79801186113313</v>
          </cell>
          <cell r="CE779">
            <v>3.65125513878717</v>
          </cell>
          <cell r="CF779">
            <v>3.53281769303542</v>
          </cell>
          <cell r="CG779">
            <v>3.7583613146169</v>
          </cell>
          <cell r="CH779">
            <v>3.93740223159939</v>
          </cell>
          <cell r="CI779">
            <v>3.70909116868718</v>
          </cell>
          <cell r="CJ779">
            <v>3.73635189646509</v>
          </cell>
          <cell r="CK779">
            <v>3.87924844698196</v>
          </cell>
          <cell r="CL779">
            <v>4.19063144398749</v>
          </cell>
          <cell r="CM779">
            <v>4.82910412650606</v>
          </cell>
          <cell r="CN779">
            <v>4.96653811477925</v>
          </cell>
          <cell r="CO779">
            <v>4.91621229901088</v>
          </cell>
          <cell r="CP779">
            <v>4.84702878145339</v>
          </cell>
          <cell r="CQ779">
            <v>4.90182413559621</v>
          </cell>
          <cell r="CR779">
            <v>4.95982635409986</v>
          </cell>
          <cell r="CS779">
            <v>4.99885932051199</v>
          </cell>
          <cell r="CT779">
            <v>4.93048266826767</v>
          </cell>
          <cell r="CU779">
            <v>4.81183970847934</v>
          </cell>
          <cell r="CV779">
            <v>4.91754317117852</v>
          </cell>
          <cell r="CW779">
            <v>4.85861071128143</v>
          </cell>
          <cell r="CX779">
            <v>4.85441540050911</v>
          </cell>
          <cell r="CY779">
            <v>4.85766389761778</v>
          </cell>
          <cell r="CZ779">
            <v>4.87575484960316</v>
          </cell>
          <cell r="DA779">
            <v>4.89411559173541</v>
          </cell>
        </row>
        <row r="780">
          <cell r="A780">
            <v>7814.48117660581</v>
          </cell>
          <cell r="B780">
            <v>8217.25154809899</v>
          </cell>
          <cell r="C780">
            <v>9557.2287414568</v>
          </cell>
          <cell r="D780">
            <v>7865.66338224466</v>
          </cell>
          <cell r="E780">
            <v>7063.55470409874</v>
          </cell>
          <cell r="F780">
            <v>7445.56919361291</v>
          </cell>
          <cell r="G780">
            <v>7359.50506412143</v>
          </cell>
          <cell r="H780">
            <v>8387.66258367677</v>
          </cell>
          <cell r="I780">
            <v>7352.6632856668</v>
          </cell>
          <cell r="J780">
            <v>7275.43627065462</v>
          </cell>
          <cell r="K780">
            <v>7640.89627650378</v>
          </cell>
          <cell r="L780">
            <v>8717.27395466576</v>
          </cell>
          <cell r="M780">
            <v>8452.24214797976</v>
          </cell>
          <cell r="N780">
            <v>8900.28218383648</v>
          </cell>
          <cell r="O780">
            <v>10297.9284543616</v>
          </cell>
        </row>
        <row r="780">
          <cell r="Z780">
            <v>6430.20165389278</v>
          </cell>
          <cell r="AA780">
            <v>6761.62413100717</v>
          </cell>
          <cell r="AB780">
            <v>7864.23393582731</v>
          </cell>
          <cell r="AC780">
            <v>6472.31729738989</v>
          </cell>
          <cell r="AD780">
            <v>5812.29644222982</v>
          </cell>
          <cell r="AE780">
            <v>6126.63979360148</v>
          </cell>
          <cell r="AF780">
            <v>6055.82130990563</v>
          </cell>
          <cell r="AG780">
            <v>6901.84806885403</v>
          </cell>
          <cell r="AH780">
            <v>6050.19150363439</v>
          </cell>
          <cell r="AI780">
            <v>5986.64470271008</v>
          </cell>
          <cell r="AJ780">
            <v>6287.36607895168</v>
          </cell>
          <cell r="AK780">
            <v>7173.07113983925</v>
          </cell>
          <cell r="AL780">
            <v>6954.98782462335</v>
          </cell>
          <cell r="AM780">
            <v>7323.66076841402</v>
          </cell>
          <cell r="AN780">
            <v>8473.72398530327</v>
          </cell>
        </row>
        <row r="780"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</row>
        <row r="780">
          <cell r="BX780">
            <v>3.59825647655581</v>
          </cell>
          <cell r="BY780">
            <v>3.80842253091272</v>
          </cell>
          <cell r="BZ780">
            <v>4.48143120912793</v>
          </cell>
          <cell r="CA780">
            <v>3.66315220393051</v>
          </cell>
          <cell r="CB780">
            <v>3.2519487419025</v>
          </cell>
          <cell r="CC780">
            <v>3.37249076679563</v>
          </cell>
          <cell r="CD780">
            <v>3.39414435640711</v>
          </cell>
          <cell r="CE780">
            <v>3.8496707001348</v>
          </cell>
          <cell r="CF780">
            <v>3.4530817212149</v>
          </cell>
          <cell r="CG780">
            <v>3.37042106116818</v>
          </cell>
          <cell r="CH780">
            <v>3.55104787797113</v>
          </cell>
          <cell r="CI780">
            <v>4.04006068241842</v>
          </cell>
          <cell r="CJ780">
            <v>3.90668708074309</v>
          </cell>
          <cell r="CK780">
            <v>4.10505720077598</v>
          </cell>
          <cell r="CL780">
            <v>4.75693744880696</v>
          </cell>
          <cell r="CM780">
            <v>4.89597974668155</v>
          </cell>
          <cell r="CN780">
            <v>4.86421805060534</v>
          </cell>
          <cell r="CO780">
            <v>4.80780478246359</v>
          </cell>
          <cell r="CP780">
            <v>4.84074239072185</v>
          </cell>
          <cell r="CQ780">
            <v>4.89678685169232</v>
          </cell>
          <cell r="CR780">
            <v>4.97712689632248</v>
          </cell>
          <cell r="CS780">
            <v>4.8882102579686</v>
          </cell>
          <cell r="CT780">
            <v>4.91189357851278</v>
          </cell>
          <cell r="CU780">
            <v>4.80031127888077</v>
          </cell>
          <cell r="CV780">
            <v>4.86638494452974</v>
          </cell>
          <cell r="CW780">
            <v>4.85086686584478</v>
          </cell>
          <cell r="CX780">
            <v>4.86434517771296</v>
          </cell>
          <cell r="CY780">
            <v>4.87747310432839</v>
          </cell>
          <cell r="CZ780">
            <v>4.88783055672385</v>
          </cell>
          <cell r="DA780">
            <v>4.88038415500678</v>
          </cell>
        </row>
        <row r="781">
          <cell r="A781">
            <v>8189.73305928179</v>
          </cell>
          <cell r="B781">
            <v>9014.68410011355</v>
          </cell>
          <cell r="C781">
            <v>7582.14730039184</v>
          </cell>
          <cell r="D781">
            <v>7800.42231604696</v>
          </cell>
          <cell r="E781">
            <v>6928.36561975253</v>
          </cell>
          <cell r="F781">
            <v>6850.77967362789</v>
          </cell>
          <cell r="G781">
            <v>6959.23806577802</v>
          </cell>
          <cell r="H781">
            <v>7012.0204346498</v>
          </cell>
          <cell r="I781">
            <v>8223.68560754988</v>
          </cell>
          <cell r="J781">
            <v>7940.68215308769</v>
          </cell>
          <cell r="K781">
            <v>9066.46196333372</v>
          </cell>
          <cell r="L781">
            <v>8034.73637940424</v>
          </cell>
          <cell r="M781">
            <v>8205.41925339514</v>
          </cell>
          <cell r="N781">
            <v>9234.41887864723</v>
          </cell>
          <cell r="O781">
            <v>8561.80099623253</v>
          </cell>
        </row>
        <row r="781">
          <cell r="Z781">
            <v>6738.9803459233</v>
          </cell>
          <cell r="AA781">
            <v>7417.79720237915</v>
          </cell>
          <cell r="AB781">
            <v>6239.02406432243</v>
          </cell>
          <cell r="AC781">
            <v>6418.6332200615</v>
          </cell>
          <cell r="AD781">
            <v>5701.05513853922</v>
          </cell>
          <cell r="AE781">
            <v>5637.21298858524</v>
          </cell>
          <cell r="AF781">
            <v>5726.45875126877</v>
          </cell>
          <cell r="AG781">
            <v>5769.89110051184</v>
          </cell>
          <cell r="AH781">
            <v>6766.9184427839</v>
          </cell>
          <cell r="AI781">
            <v>6534.04702882644</v>
          </cell>
          <cell r="AJ781">
            <v>7460.40298697175</v>
          </cell>
          <cell r="AK781">
            <v>6611.44022076691</v>
          </cell>
          <cell r="AL781">
            <v>6751.88784279372</v>
          </cell>
          <cell r="AM781">
            <v>7598.60753442972</v>
          </cell>
          <cell r="AN781">
            <v>7045.13910547133</v>
          </cell>
        </row>
        <row r="781"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</row>
        <row r="781">
          <cell r="BX781">
            <v>3.74505923298515</v>
          </cell>
          <cell r="BY781">
            <v>4.13011423158217</v>
          </cell>
          <cell r="BZ781">
            <v>3.51098220222604</v>
          </cell>
          <cell r="CA781">
            <v>3.55499709348588</v>
          </cell>
          <cell r="CB781">
            <v>3.12743179850155</v>
          </cell>
          <cell r="CC781">
            <v>3.21111413176206</v>
          </cell>
          <cell r="CD781">
            <v>3.23716518221431</v>
          </cell>
          <cell r="CE781">
            <v>3.30541269707952</v>
          </cell>
          <cell r="CF781">
            <v>3.75433210649548</v>
          </cell>
          <cell r="CG781">
            <v>3.71808002243683</v>
          </cell>
          <cell r="CH781">
            <v>4.13443700580277</v>
          </cell>
          <cell r="CI781">
            <v>3.65684502707142</v>
          </cell>
          <cell r="CJ781">
            <v>3.82192373079524</v>
          </cell>
          <cell r="CK781">
            <v>4.20130698320572</v>
          </cell>
          <cell r="CL781">
            <v>4.05554665551076</v>
          </cell>
          <cell r="CM781">
            <v>4.92995135810657</v>
          </cell>
          <cell r="CN781">
            <v>4.9206222689699</v>
          </cell>
          <cell r="CO781">
            <v>4.8684999325102</v>
          </cell>
          <cell r="CP781">
            <v>4.94664159516254</v>
          </cell>
          <cell r="CQ781">
            <v>4.99429888580352</v>
          </cell>
          <cell r="CR781">
            <v>4.8096761787579</v>
          </cell>
          <cell r="CS781">
            <v>4.84650217167361</v>
          </cell>
          <cell r="CT781">
            <v>4.78243483401849</v>
          </cell>
          <cell r="CU781">
            <v>4.93816264972772</v>
          </cell>
          <cell r="CV781">
            <v>4.81471582136118</v>
          </cell>
          <cell r="CW781">
            <v>4.94371064538933</v>
          </cell>
          <cell r="CX781">
            <v>4.95332307421362</v>
          </cell>
          <cell r="CY781">
            <v>4.84005546942719</v>
          </cell>
          <cell r="CZ781">
            <v>4.95514917554756</v>
          </cell>
          <cell r="DA781">
            <v>4.75934630111244</v>
          </cell>
        </row>
        <row r="782">
          <cell r="A782">
            <v>9360.41926409454</v>
          </cell>
          <cell r="B782">
            <v>8792.9696444015</v>
          </cell>
          <cell r="C782">
            <v>7344.13101736688</v>
          </cell>
          <cell r="D782">
            <v>7422.1203037782</v>
          </cell>
          <cell r="E782">
            <v>5234.13143021124</v>
          </cell>
          <cell r="F782">
            <v>7067.70136489957</v>
          </cell>
          <cell r="G782">
            <v>6918.30199475364</v>
          </cell>
          <cell r="H782">
            <v>7119.7342763773</v>
          </cell>
          <cell r="I782">
            <v>8864.12478888122</v>
          </cell>
          <cell r="J782">
            <v>8881.68547420376</v>
          </cell>
          <cell r="K782">
            <v>7478.38121138247</v>
          </cell>
          <cell r="L782">
            <v>7450.24988615327</v>
          </cell>
          <cell r="M782">
            <v>7875.16305260108</v>
          </cell>
          <cell r="N782">
            <v>7767.72125615721</v>
          </cell>
          <cell r="O782">
            <v>8100.05243605838</v>
          </cell>
        </row>
        <row r="782">
          <cell r="Z782">
            <v>7702.28785159779</v>
          </cell>
          <cell r="AA782">
            <v>7235.3578788218</v>
          </cell>
          <cell r="AB782">
            <v>6043.17066571903</v>
          </cell>
          <cell r="AC782">
            <v>6107.34470710891</v>
          </cell>
          <cell r="AD782">
            <v>4306.94243400239</v>
          </cell>
          <cell r="AE782">
            <v>5815.70855168879</v>
          </cell>
          <cell r="AF782">
            <v>5692.77421282585</v>
          </cell>
          <cell r="AG782">
            <v>5858.52420456189</v>
          </cell>
          <cell r="AH782">
            <v>7293.90839770798</v>
          </cell>
          <cell r="AI782">
            <v>7308.35833305909</v>
          </cell>
          <cell r="AJ782">
            <v>6153.63939679472</v>
          </cell>
          <cell r="AK782">
            <v>6130.49133489184</v>
          </cell>
          <cell r="AL782">
            <v>6480.13416899746</v>
          </cell>
          <cell r="AM782">
            <v>6391.72491935222</v>
          </cell>
          <cell r="AN782">
            <v>6665.18600452804</v>
          </cell>
        </row>
        <row r="782"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</row>
        <row r="782">
          <cell r="BX782">
            <v>4.54078915604048</v>
          </cell>
          <cell r="BY782">
            <v>4.06485467558869</v>
          </cell>
          <cell r="BZ782">
            <v>3.38431792319187</v>
          </cell>
          <cell r="CA782">
            <v>3.40136976264399</v>
          </cell>
          <cell r="CB782">
            <v>2.47250817517849</v>
          </cell>
          <cell r="CC782">
            <v>3.14504918580846</v>
          </cell>
          <cell r="CD782">
            <v>3.18301733241746</v>
          </cell>
          <cell r="CE782">
            <v>3.24484001399656</v>
          </cell>
          <cell r="CF782">
            <v>4.18033692868712</v>
          </cell>
          <cell r="CG782">
            <v>4.10745588912577</v>
          </cell>
          <cell r="CH782">
            <v>3.39715835608184</v>
          </cell>
          <cell r="CI782">
            <v>3.29221714709275</v>
          </cell>
          <cell r="CJ782">
            <v>3.67102615714719</v>
          </cell>
          <cell r="CK782">
            <v>3.56353222361647</v>
          </cell>
          <cell r="CL782">
            <v>3.79113365660174</v>
          </cell>
          <cell r="CM782">
            <v>4.64724473486213</v>
          </cell>
          <cell r="CN782">
            <v>4.87665608740885</v>
          </cell>
          <cell r="CO782">
            <v>4.89216212443154</v>
          </cell>
          <cell r="CP782">
            <v>4.91932733574563</v>
          </cell>
          <cell r="CQ782">
            <v>4.77241790478053</v>
          </cell>
          <cell r="CR782">
            <v>5.06619996873683</v>
          </cell>
          <cell r="CS782">
            <v>4.89995499557319</v>
          </cell>
          <cell r="CT782">
            <v>4.94654626303312</v>
          </cell>
          <cell r="CU782">
            <v>4.7803110178796</v>
          </cell>
          <cell r="CV782">
            <v>4.87476922044056</v>
          </cell>
          <cell r="CW782">
            <v>4.96276129972951</v>
          </cell>
          <cell r="CX782">
            <v>5.10168859480257</v>
          </cell>
          <cell r="CY782">
            <v>4.83619333773023</v>
          </cell>
          <cell r="CZ782">
            <v>4.91410601129382</v>
          </cell>
          <cell r="DA782">
            <v>4.81670793701793</v>
          </cell>
        </row>
        <row r="783">
          <cell r="A783">
            <v>9016.97019905606</v>
          </cell>
          <cell r="B783">
            <v>7493.41816718003</v>
          </cell>
          <cell r="C783">
            <v>8511.06885373971</v>
          </cell>
          <cell r="D783">
            <v>7669.19173302639</v>
          </cell>
          <cell r="E783">
            <v>8534.62989311762</v>
          </cell>
          <cell r="F783">
            <v>8304.52898676604</v>
          </cell>
          <cell r="G783">
            <v>7310.94936254641</v>
          </cell>
          <cell r="H783">
            <v>8349.49543643772</v>
          </cell>
          <cell r="I783">
            <v>8803.09978719472</v>
          </cell>
          <cell r="J783">
            <v>7449.40086120617</v>
          </cell>
          <cell r="K783">
            <v>8401.31532718977</v>
          </cell>
          <cell r="L783">
            <v>8154.7068014084</v>
          </cell>
          <cell r="M783">
            <v>9323.64043126427</v>
          </cell>
          <cell r="N783">
            <v>9628.23912015866</v>
          </cell>
          <cell r="O783">
            <v>9310.97417482069</v>
          </cell>
        </row>
        <row r="783">
          <cell r="Z783">
            <v>7419.67833522327</v>
          </cell>
          <cell r="AA783">
            <v>6166.01266327956</v>
          </cell>
          <cell r="AB783">
            <v>7003.39379964868</v>
          </cell>
          <cell r="AC783">
            <v>6310.64919746172</v>
          </cell>
          <cell r="AD783">
            <v>7022.78116919393</v>
          </cell>
          <cell r="AE783">
            <v>6833.44099482462</v>
          </cell>
          <cell r="AF783">
            <v>6015.86690403819</v>
          </cell>
          <cell r="AG783">
            <v>6870.44195912589</v>
          </cell>
          <cell r="AH783">
            <v>7243.69353917737</v>
          </cell>
          <cell r="AI783">
            <v>6129.79270864965</v>
          </cell>
          <cell r="AJ783">
            <v>6913.08232637329</v>
          </cell>
          <cell r="AK783">
            <v>6710.15873944462</v>
          </cell>
          <cell r="AL783">
            <v>7672.02412629746</v>
          </cell>
          <cell r="AM783">
            <v>7922.66533315912</v>
          </cell>
          <cell r="AN783">
            <v>7661.60160670959</v>
          </cell>
        </row>
        <row r="783"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</row>
        <row r="783">
          <cell r="BX783">
            <v>4.17360804704075</v>
          </cell>
          <cell r="BY783">
            <v>3.46118064076312</v>
          </cell>
          <cell r="BZ783">
            <v>3.90251902485128</v>
          </cell>
          <cell r="CA783">
            <v>3.61790405906014</v>
          </cell>
          <cell r="CB783">
            <v>3.90215025651823</v>
          </cell>
          <cell r="CC783">
            <v>3.77729177730078</v>
          </cell>
          <cell r="CD783">
            <v>3.37230589646389</v>
          </cell>
          <cell r="CE783">
            <v>3.87360225921359</v>
          </cell>
          <cell r="CF783">
            <v>3.94969450550363</v>
          </cell>
          <cell r="CG783">
            <v>3.35071095334921</v>
          </cell>
          <cell r="CH783">
            <v>3.81540922047114</v>
          </cell>
          <cell r="CI783">
            <v>3.77174233356602</v>
          </cell>
          <cell r="CJ783">
            <v>4.1554138728478</v>
          </cell>
          <cell r="CK783">
            <v>4.37076286855439</v>
          </cell>
          <cell r="CL783">
            <v>4.38845089132272</v>
          </cell>
          <cell r="CM783">
            <v>4.87057855476871</v>
          </cell>
          <cell r="CN783">
            <v>4.88075808003003</v>
          </cell>
          <cell r="CO783">
            <v>4.91666540273721</v>
          </cell>
          <cell r="CP783">
            <v>4.77885802769214</v>
          </cell>
          <cell r="CQ783">
            <v>4.93074204967281</v>
          </cell>
          <cell r="CR783">
            <v>4.9563966074082</v>
          </cell>
          <cell r="CS783">
            <v>4.88740572189303</v>
          </cell>
          <cell r="CT783">
            <v>4.85933438580781</v>
          </cell>
          <cell r="CU783">
            <v>5.02462549853411</v>
          </cell>
          <cell r="CV783">
            <v>5.01205650390433</v>
          </cell>
          <cell r="CW783">
            <v>4.96406819941745</v>
          </cell>
          <cell r="CX783">
            <v>4.87413903723438</v>
          </cell>
          <cell r="CY783">
            <v>5.0582793494964</v>
          </cell>
          <cell r="CZ783">
            <v>4.96616564942888</v>
          </cell>
          <cell r="DA783">
            <v>4.783166054098</v>
          </cell>
        </row>
        <row r="784">
          <cell r="A784">
            <v>8744.38189595165</v>
          </cell>
          <cell r="B784">
            <v>8384.45129590733</v>
          </cell>
          <cell r="C784">
            <v>8841.22461940633</v>
          </cell>
          <cell r="D784">
            <v>8718.9805327243</v>
          </cell>
          <cell r="E784">
            <v>7160.00980645745</v>
          </cell>
          <cell r="F784">
            <v>7349.46264443352</v>
          </cell>
          <cell r="G784">
            <v>8050.79041895742</v>
          </cell>
          <cell r="H784">
            <v>8235.27949888936</v>
          </cell>
          <cell r="I784">
            <v>7463.84614599571</v>
          </cell>
          <cell r="J784">
            <v>9473.79662574985</v>
          </cell>
          <cell r="K784">
            <v>8253.87447924706</v>
          </cell>
          <cell r="L784">
            <v>8333.32812919286</v>
          </cell>
          <cell r="M784">
            <v>8562.9277496641</v>
          </cell>
          <cell r="N784">
            <v>10383.626695971</v>
          </cell>
          <cell r="O784">
            <v>8912.92115359723</v>
          </cell>
        </row>
        <row r="784">
          <cell r="Z784">
            <v>7195.3771029545</v>
          </cell>
          <cell r="AA784">
            <v>6899.20563777518</v>
          </cell>
          <cell r="AB784">
            <v>7275.06482968292</v>
          </cell>
          <cell r="AC784">
            <v>7174.47540978457</v>
          </cell>
          <cell r="AD784">
            <v>5891.6652121707</v>
          </cell>
          <cell r="AE784">
            <v>6047.55783313387</v>
          </cell>
          <cell r="AF784">
            <v>6624.65040188496</v>
          </cell>
          <cell r="AG784">
            <v>6776.4585590861</v>
          </cell>
          <cell r="AH784">
            <v>6141.67911441933</v>
          </cell>
          <cell r="AI784">
            <v>7795.58122347416</v>
          </cell>
          <cell r="AJ784">
            <v>6791.75957149472</v>
          </cell>
          <cell r="AK784">
            <v>6857.1385748787</v>
          </cell>
          <cell r="AL784">
            <v>7046.06626258074</v>
          </cell>
          <cell r="AM784">
            <v>8544.24139554184</v>
          </cell>
          <cell r="AN784">
            <v>7334.06083496001</v>
          </cell>
        </row>
        <row r="784"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</row>
        <row r="784">
          <cell r="BX784">
            <v>4.05721468140574</v>
          </cell>
          <cell r="BY784">
            <v>3.73534943259687</v>
          </cell>
          <cell r="BZ784">
            <v>4.12906719270269</v>
          </cell>
          <cell r="CA784">
            <v>4.03262515628734</v>
          </cell>
          <cell r="CB784">
            <v>3.18815689512948</v>
          </cell>
          <cell r="CC784">
            <v>3.42010018917944</v>
          </cell>
          <cell r="CD784">
            <v>3.63117902918682</v>
          </cell>
          <cell r="CE784">
            <v>3.75550920992857</v>
          </cell>
          <cell r="CF784">
            <v>3.57064168858864</v>
          </cell>
          <cell r="CG784">
            <v>4.30329786279077</v>
          </cell>
          <cell r="CH784">
            <v>3.6805968282288</v>
          </cell>
          <cell r="CI784">
            <v>3.78094932056932</v>
          </cell>
          <cell r="CJ784">
            <v>3.93699795146447</v>
          </cell>
          <cell r="CK784">
            <v>4.75071386962137</v>
          </cell>
          <cell r="CL784">
            <v>3.94888433069265</v>
          </cell>
          <cell r="CM784">
            <v>4.85884121839776</v>
          </cell>
          <cell r="CN784">
            <v>5.06028514741596</v>
          </cell>
          <cell r="CO784">
            <v>4.82716398999513</v>
          </cell>
          <cell r="CP784">
            <v>4.87426831191147</v>
          </cell>
          <cell r="CQ784">
            <v>5.06297182273382</v>
          </cell>
          <cell r="CR784">
            <v>4.84449305024665</v>
          </cell>
          <cell r="CS784">
            <v>4.99830137334662</v>
          </cell>
          <cell r="CT784">
            <v>4.94357458605733</v>
          </cell>
          <cell r="CU784">
            <v>4.71246335790914</v>
          </cell>
          <cell r="CV784">
            <v>4.96311374616086</v>
          </cell>
          <cell r="CW784">
            <v>5.05558237923141</v>
          </cell>
          <cell r="CX784">
            <v>4.96877356299399</v>
          </cell>
          <cell r="CY784">
            <v>4.90330230504119</v>
          </cell>
          <cell r="CZ784">
            <v>4.92744483843156</v>
          </cell>
          <cell r="DA784">
            <v>5.08835298108881</v>
          </cell>
        </row>
        <row r="785">
          <cell r="A785">
            <v>8487.97295991838</v>
          </cell>
          <cell r="B785">
            <v>6788.66974916004</v>
          </cell>
          <cell r="C785">
            <v>7006.25948875477</v>
          </cell>
          <cell r="D785">
            <v>7768.38486311792</v>
          </cell>
          <cell r="E785">
            <v>8380.99565151186</v>
          </cell>
          <cell r="F785">
            <v>7811.87341606362</v>
          </cell>
          <cell r="G785">
            <v>8449.05944816749</v>
          </cell>
          <cell r="H785">
            <v>7820.22974058062</v>
          </cell>
          <cell r="I785">
            <v>7773.25742561635</v>
          </cell>
          <cell r="J785">
            <v>8578.26552531903</v>
          </cell>
          <cell r="K785">
            <v>9346.04583479034</v>
          </cell>
          <cell r="L785">
            <v>8618.63287250187</v>
          </cell>
          <cell r="M785">
            <v>8476.86845036915</v>
          </cell>
          <cell r="N785">
            <v>10912.5917326479</v>
          </cell>
          <cell r="O785">
            <v>8669.00515366621</v>
          </cell>
        </row>
        <row r="785">
          <cell r="Z785">
            <v>6984.38917844712</v>
          </cell>
          <cell r="AA785">
            <v>5586.10539359455</v>
          </cell>
          <cell r="AB785">
            <v>5765.15066503249</v>
          </cell>
          <cell r="AC785">
            <v>6392.27097307989</v>
          </cell>
          <cell r="AD785">
            <v>6896.36213610119</v>
          </cell>
          <cell r="AE785">
            <v>6428.05583950378</v>
          </cell>
          <cell r="AF785">
            <v>6952.36891734925</v>
          </cell>
          <cell r="AG785">
            <v>6434.93190082062</v>
          </cell>
          <cell r="AH785">
            <v>6396.28039593574</v>
          </cell>
          <cell r="AI785">
            <v>7058.68706083395</v>
          </cell>
          <cell r="AJ785">
            <v>7690.46057262748</v>
          </cell>
          <cell r="AK785">
            <v>7091.90362080154</v>
          </cell>
          <cell r="AL785">
            <v>6975.25175344661</v>
          </cell>
          <cell r="AM785">
            <v>8979.50405429314</v>
          </cell>
          <cell r="AN785">
            <v>7133.35281215962</v>
          </cell>
        </row>
        <row r="785"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</row>
        <row r="785">
          <cell r="BX785">
            <v>3.86641584369548</v>
          </cell>
          <cell r="BY785">
            <v>3.16271706602003</v>
          </cell>
          <cell r="BZ785">
            <v>3.208226768795</v>
          </cell>
          <cell r="CA785">
            <v>3.67480012679814</v>
          </cell>
          <cell r="CB785">
            <v>3.81093719893435</v>
          </cell>
          <cell r="CC785">
            <v>3.67627241762216</v>
          </cell>
          <cell r="CD785">
            <v>3.90686233971342</v>
          </cell>
          <cell r="CE785">
            <v>3.56080605012712</v>
          </cell>
          <cell r="CF785">
            <v>3.57537683712636</v>
          </cell>
          <cell r="CG785">
            <v>3.9665449129988</v>
          </cell>
          <cell r="CH785">
            <v>4.39788006683904</v>
          </cell>
          <cell r="CI785">
            <v>3.97266306716367</v>
          </cell>
          <cell r="CJ785">
            <v>3.86878438530054</v>
          </cell>
          <cell r="CK785">
            <v>5.02183117362391</v>
          </cell>
          <cell r="CL785">
            <v>3.94377938124487</v>
          </cell>
          <cell r="CM785">
            <v>4.94910883651202</v>
          </cell>
          <cell r="CN785">
            <v>4.83900330606376</v>
          </cell>
          <cell r="CO785">
            <v>4.92325962818042</v>
          </cell>
          <cell r="CP785">
            <v>4.76572073441777</v>
          </cell>
          <cell r="CQ785">
            <v>4.95787305125804</v>
          </cell>
          <cell r="CR785">
            <v>4.79048065225874</v>
          </cell>
          <cell r="CS785">
            <v>4.87541776973044</v>
          </cell>
          <cell r="CT785">
            <v>4.95111223835901</v>
          </cell>
          <cell r="CU785">
            <v>4.90131716951006</v>
          </cell>
          <cell r="CV785">
            <v>4.87549468970929</v>
          </cell>
          <cell r="CW785">
            <v>4.79088894496474</v>
          </cell>
          <cell r="CX785">
            <v>4.89089374185841</v>
          </cell>
          <cell r="CY785">
            <v>4.93960812320677</v>
          </cell>
          <cell r="CZ785">
            <v>4.89888650575902</v>
          </cell>
          <cell r="DA785">
            <v>4.95550852946348</v>
          </cell>
        </row>
        <row r="786">
          <cell r="A786">
            <v>9733.61153513755</v>
          </cell>
          <cell r="B786">
            <v>7385.17521713413</v>
          </cell>
          <cell r="C786">
            <v>7087.10038209059</v>
          </cell>
          <cell r="D786">
            <v>7721.3071955407</v>
          </cell>
          <cell r="E786">
            <v>6391.55664314392</v>
          </cell>
          <cell r="F786">
            <v>6563.53411062817</v>
          </cell>
          <cell r="G786">
            <v>7647.4893541118</v>
          </cell>
          <cell r="H786">
            <v>8287.44263546988</v>
          </cell>
          <cell r="I786">
            <v>8667.25251873558</v>
          </cell>
          <cell r="J786">
            <v>8133.27886454276</v>
          </cell>
          <cell r="K786">
            <v>8979.00545854666</v>
          </cell>
          <cell r="L786">
            <v>9585.86913173483</v>
          </cell>
          <cell r="M786">
            <v>8382.39297042936</v>
          </cell>
          <cell r="N786">
            <v>8659.89203063279</v>
          </cell>
          <cell r="O786">
            <v>7085.69778403669</v>
          </cell>
        </row>
        <row r="786">
          <cell r="Z786">
            <v>8009.37177748462</v>
          </cell>
          <cell r="AA786">
            <v>6076.94417867037</v>
          </cell>
          <cell r="AB786">
            <v>5831.67117154883</v>
          </cell>
          <cell r="AC786">
            <v>6353.53277804492</v>
          </cell>
          <cell r="AD786">
            <v>5259.338037787</v>
          </cell>
          <cell r="AE786">
            <v>5400.8509253169</v>
          </cell>
          <cell r="AF786">
            <v>6292.79123995486</v>
          </cell>
          <cell r="AG786">
            <v>6819.38136861522</v>
          </cell>
          <cell r="AH786">
            <v>7131.91064398813</v>
          </cell>
          <cell r="AI786">
            <v>6692.52660853804</v>
          </cell>
          <cell r="AJ786">
            <v>7388.43877731839</v>
          </cell>
          <cell r="AK786">
            <v>7887.8008855418</v>
          </cell>
          <cell r="AL786">
            <v>6897.5119299533</v>
          </cell>
          <cell r="AM786">
            <v>7125.85401377783</v>
          </cell>
          <cell r="AN786">
            <v>5830.51703372162</v>
          </cell>
        </row>
        <row r="786"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</row>
        <row r="786">
          <cell r="BX786">
            <v>4.43414356824122</v>
          </cell>
          <cell r="BY786">
            <v>3.33556746716732</v>
          </cell>
          <cell r="BZ786">
            <v>3.25318973977024</v>
          </cell>
          <cell r="CA786">
            <v>3.44745175945033</v>
          </cell>
          <cell r="CB786">
            <v>2.90919831404776</v>
          </cell>
          <cell r="CC786">
            <v>3.10768682929279</v>
          </cell>
          <cell r="CD786">
            <v>3.50193751737273</v>
          </cell>
          <cell r="CE786">
            <v>3.85219045517039</v>
          </cell>
          <cell r="CF786">
            <v>3.78821500959998</v>
          </cell>
          <cell r="CG786">
            <v>3.85034442955722</v>
          </cell>
          <cell r="CH786">
            <v>4.13938146054284</v>
          </cell>
          <cell r="CI786">
            <v>4.39070666639465</v>
          </cell>
          <cell r="CJ786">
            <v>3.91775284575363</v>
          </cell>
          <cell r="CK786">
            <v>4.13709143045943</v>
          </cell>
          <cell r="CL786">
            <v>3.31986209744984</v>
          </cell>
          <cell r="CM786">
            <v>4.94875368471198</v>
          </cell>
          <cell r="CN786">
            <v>4.9914032011718</v>
          </cell>
          <cell r="CO786">
            <v>4.91123560872997</v>
          </cell>
          <cell r="CP786">
            <v>5.04921905584741</v>
          </cell>
          <cell r="CQ786">
            <v>4.95296083440838</v>
          </cell>
          <cell r="CR786">
            <v>4.76137161270867</v>
          </cell>
          <cell r="CS786">
            <v>4.92313865097634</v>
          </cell>
          <cell r="CT786">
            <v>4.85002931287224</v>
          </cell>
          <cell r="CU786">
            <v>5.15796520706704</v>
          </cell>
          <cell r="CV786">
            <v>4.76209068407133</v>
          </cell>
          <cell r="CW786">
            <v>4.89017458598653</v>
          </cell>
          <cell r="CX786">
            <v>4.92185313823094</v>
          </cell>
          <cell r="CY786">
            <v>4.8235030903643</v>
          </cell>
          <cell r="CZ786">
            <v>4.7189886994623</v>
          </cell>
          <cell r="DA786">
            <v>4.81165144863718</v>
          </cell>
        </row>
        <row r="787">
          <cell r="A787">
            <v>8916.63413227301</v>
          </cell>
          <cell r="B787">
            <v>8980.05364770249</v>
          </cell>
          <cell r="C787">
            <v>7770.53951393119</v>
          </cell>
          <cell r="D787">
            <v>7569.67569630791</v>
          </cell>
          <cell r="E787">
            <v>6580.50436574236</v>
          </cell>
          <cell r="F787">
            <v>7445.16733182388</v>
          </cell>
          <cell r="G787">
            <v>7345.73130072998</v>
          </cell>
          <cell r="H787">
            <v>7362.33286879917</v>
          </cell>
          <cell r="I787">
            <v>9592.92370061045</v>
          </cell>
          <cell r="J787">
            <v>7773.47499899677</v>
          </cell>
          <cell r="K787">
            <v>8533.8974509504</v>
          </cell>
          <cell r="L787">
            <v>9218.90850219526</v>
          </cell>
          <cell r="M787">
            <v>9082.97895457775</v>
          </cell>
          <cell r="N787">
            <v>8329.66759985239</v>
          </cell>
          <cell r="O787">
            <v>9232.57691144423</v>
          </cell>
        </row>
        <row r="787">
          <cell r="Z787">
            <v>7337.11608598465</v>
          </cell>
          <cell r="AA787">
            <v>7389.30128725233</v>
          </cell>
          <cell r="AB787">
            <v>6394.04394289195</v>
          </cell>
          <cell r="AC787">
            <v>6228.76171581908</v>
          </cell>
          <cell r="AD787">
            <v>5414.81502095371</v>
          </cell>
          <cell r="AE787">
            <v>6126.30911875794</v>
          </cell>
          <cell r="AF787">
            <v>6044.48747031495</v>
          </cell>
          <cell r="AG787">
            <v>6058.14818918332</v>
          </cell>
          <cell r="AH787">
            <v>7893.60578793088</v>
          </cell>
          <cell r="AI787">
            <v>6396.45942774591</v>
          </cell>
          <cell r="AJ787">
            <v>7022.1784739249</v>
          </cell>
          <cell r="AK787">
            <v>7585.84471037781</v>
          </cell>
          <cell r="AL787">
            <v>7473.99411119541</v>
          </cell>
          <cell r="AM787">
            <v>6854.12648216425</v>
          </cell>
          <cell r="AN787">
            <v>7597.09185855982</v>
          </cell>
        </row>
        <row r="787"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</row>
        <row r="787">
          <cell r="BX787">
            <v>4.11017742353007</v>
          </cell>
          <cell r="BY787">
            <v>4.25205956178864</v>
          </cell>
          <cell r="BZ787">
            <v>3.63639928377459</v>
          </cell>
          <cell r="CA787">
            <v>3.37271124304337</v>
          </cell>
          <cell r="CB787">
            <v>2.96407950462831</v>
          </cell>
          <cell r="CC787">
            <v>3.40900379678121</v>
          </cell>
          <cell r="CD787">
            <v>3.39423547057065</v>
          </cell>
          <cell r="CE787">
            <v>3.44722730651783</v>
          </cell>
          <cell r="CF787">
            <v>4.5132225323241</v>
          </cell>
          <cell r="CG787">
            <v>3.62467222141839</v>
          </cell>
          <cell r="CH787">
            <v>3.89661669826048</v>
          </cell>
          <cell r="CI787">
            <v>4.22837196603477</v>
          </cell>
          <cell r="CJ787">
            <v>4.08953367724625</v>
          </cell>
          <cell r="CK787">
            <v>3.89207201795048</v>
          </cell>
          <cell r="CL787">
            <v>4.1873221231205</v>
          </cell>
          <cell r="CM787">
            <v>4.89071050600602</v>
          </cell>
          <cell r="CN787">
            <v>4.7611423985908</v>
          </cell>
          <cell r="CO787">
            <v>4.81738314294222</v>
          </cell>
          <cell r="CP787">
            <v>5.05975737664587</v>
          </cell>
          <cell r="CQ787">
            <v>5.00496347121728</v>
          </cell>
          <cell r="CR787">
            <v>4.92355231765661</v>
          </cell>
          <cell r="CS787">
            <v>4.87893070126757</v>
          </cell>
          <cell r="CT787">
            <v>4.81478730467038</v>
          </cell>
          <cell r="CU787">
            <v>4.79176842540297</v>
          </cell>
          <cell r="CV787">
            <v>4.83479479160421</v>
          </cell>
          <cell r="CW787">
            <v>4.93732040480897</v>
          </cell>
          <cell r="CX787">
            <v>4.9151627055899</v>
          </cell>
          <cell r="CY787">
            <v>5.00709807306055</v>
          </cell>
          <cell r="CZ787">
            <v>4.8247896317568</v>
          </cell>
          <cell r="DA787">
            <v>4.9707067393977</v>
          </cell>
        </row>
        <row r="788">
          <cell r="A788">
            <v>10227.4889512499</v>
          </cell>
          <cell r="B788">
            <v>8068.46242265659</v>
          </cell>
          <cell r="C788">
            <v>9241.36475610886</v>
          </cell>
          <cell r="D788">
            <v>6638.46854824269</v>
          </cell>
          <cell r="E788">
            <v>8160.65954869935</v>
          </cell>
          <cell r="F788">
            <v>7681.41365767889</v>
          </cell>
          <cell r="G788">
            <v>8077.61482013979</v>
          </cell>
          <cell r="H788">
            <v>8997.12129287804</v>
          </cell>
          <cell r="I788">
            <v>9379.12612843546</v>
          </cell>
          <cell r="J788">
            <v>8391.94917696484</v>
          </cell>
          <cell r="K788">
            <v>8525.83923135975</v>
          </cell>
          <cell r="L788">
            <v>6656.16005391565</v>
          </cell>
          <cell r="M788">
            <v>7177.39742313833</v>
          </cell>
          <cell r="N788">
            <v>8820.86347519454</v>
          </cell>
          <cell r="O788">
            <v>8919.90291421946</v>
          </cell>
        </row>
        <row r="788">
          <cell r="Z788">
            <v>8415.76233702845</v>
          </cell>
          <cell r="AA788">
            <v>6639.19193635742</v>
          </cell>
          <cell r="AB788">
            <v>7604.32299931243</v>
          </cell>
          <cell r="AC788">
            <v>5462.51126255398</v>
          </cell>
          <cell r="AD788">
            <v>6715.05700007261</v>
          </cell>
          <cell r="AE788">
            <v>6320.70609546149</v>
          </cell>
          <cell r="AF788">
            <v>6646.72305200074</v>
          </cell>
          <cell r="AG788">
            <v>7403.34552099679</v>
          </cell>
          <cell r="AH788">
            <v>7717.68092854118</v>
          </cell>
          <cell r="AI788">
            <v>6905.37532275964</v>
          </cell>
          <cell r="AJ788">
            <v>7015.54771037602</v>
          </cell>
          <cell r="AK788">
            <v>5477.06884436487</v>
          </cell>
          <cell r="AL788">
            <v>5905.97273675382</v>
          </cell>
          <cell r="AM788">
            <v>7258.3105167315</v>
          </cell>
          <cell r="AN788">
            <v>7339.80582655773</v>
          </cell>
        </row>
        <row r="788"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</row>
        <row r="788">
          <cell r="BX788">
            <v>4.54226931891473</v>
          </cell>
          <cell r="BY788">
            <v>3.75886583134849</v>
          </cell>
          <cell r="BZ788">
            <v>4.18220379031642</v>
          </cell>
          <cell r="CA788">
            <v>3.10436119562156</v>
          </cell>
          <cell r="CB788">
            <v>3.72787298895913</v>
          </cell>
          <cell r="CC788">
            <v>3.58200650707915</v>
          </cell>
          <cell r="CD788">
            <v>3.71687508129245</v>
          </cell>
          <cell r="CE788">
            <v>4.11555036635769</v>
          </cell>
          <cell r="CF788">
            <v>4.33022785362038</v>
          </cell>
          <cell r="CG788">
            <v>3.85526126404722</v>
          </cell>
          <cell r="CH788">
            <v>3.8781907457733</v>
          </cell>
          <cell r="CI788">
            <v>3.06939398077679</v>
          </cell>
          <cell r="CJ788">
            <v>3.31014819820461</v>
          </cell>
          <cell r="CK788">
            <v>4.10870155075138</v>
          </cell>
          <cell r="CL788">
            <v>4.11137756960065</v>
          </cell>
          <cell r="CM788">
            <v>5.07607134150631</v>
          </cell>
          <cell r="CN788">
            <v>4.8391104564642</v>
          </cell>
          <cell r="CO788">
            <v>4.98152712935483</v>
          </cell>
          <cell r="CP788">
            <v>4.820890140644</v>
          </cell>
          <cell r="CQ788">
            <v>4.93509743841672</v>
          </cell>
          <cell r="CR788">
            <v>4.83444208351956</v>
          </cell>
          <cell r="CS788">
            <v>4.89933068617836</v>
          </cell>
          <cell r="CT788">
            <v>4.92841457596852</v>
          </cell>
          <cell r="CU788">
            <v>4.88296044130646</v>
          </cell>
          <cell r="CV788">
            <v>4.90727740740728</v>
          </cell>
          <cell r="CW788">
            <v>4.95609419921193</v>
          </cell>
          <cell r="CX788">
            <v>4.88880481317537</v>
          </cell>
          <cell r="CY788">
            <v>4.88822441024222</v>
          </cell>
          <cell r="CZ788">
            <v>4.83991888726597</v>
          </cell>
          <cell r="DA788">
            <v>4.89107524634755</v>
          </cell>
        </row>
        <row r="789">
          <cell r="A789">
            <v>9740.15215354514</v>
          </cell>
          <cell r="B789">
            <v>8150.31425797686</v>
          </cell>
          <cell r="C789">
            <v>8427.27734225673</v>
          </cell>
          <cell r="D789">
            <v>7633.30413096683</v>
          </cell>
          <cell r="E789">
            <v>7605.74813361259</v>
          </cell>
          <cell r="F789">
            <v>6773.09067481806</v>
          </cell>
          <cell r="G789">
            <v>6860.57410604795</v>
          </cell>
          <cell r="H789">
            <v>7045.83724111498</v>
          </cell>
          <cell r="I789">
            <v>8417.04300063125</v>
          </cell>
          <cell r="J789">
            <v>7957.17939540609</v>
          </cell>
          <cell r="K789">
            <v>7948.54244204272</v>
          </cell>
          <cell r="L789">
            <v>8556.19712535634</v>
          </cell>
          <cell r="M789">
            <v>9671.19434283922</v>
          </cell>
          <cell r="N789">
            <v>8605.81159502121</v>
          </cell>
          <cell r="O789">
            <v>8868.37827847229</v>
          </cell>
        </row>
        <row r="789">
          <cell r="Z789">
            <v>8014.75377206</v>
          </cell>
          <cell r="AA789">
            <v>6706.54430370668</v>
          </cell>
          <cell r="AB789">
            <v>6934.44535591411</v>
          </cell>
          <cell r="AC789">
            <v>6281.11882776699</v>
          </cell>
          <cell r="AD789">
            <v>6258.4441785155</v>
          </cell>
          <cell r="AE789">
            <v>5573.28604099314</v>
          </cell>
          <cell r="AF789">
            <v>5645.27240726231</v>
          </cell>
          <cell r="AG789">
            <v>5797.71750126033</v>
          </cell>
          <cell r="AH789">
            <v>6926.02395480514</v>
          </cell>
          <cell r="AI789">
            <v>6547.62190250558</v>
          </cell>
          <cell r="AJ789">
            <v>6540.51492373801</v>
          </cell>
          <cell r="AK789">
            <v>7040.52792029322</v>
          </cell>
          <cell r="AL789">
            <v>7958.01134496484</v>
          </cell>
          <cell r="AM789">
            <v>7081.35354104602</v>
          </cell>
          <cell r="AN789">
            <v>7297.40841200005</v>
          </cell>
        </row>
        <row r="789"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</row>
        <row r="789">
          <cell r="BX789">
            <v>4.47637861878624</v>
          </cell>
          <cell r="BY789">
            <v>3.71625352532684</v>
          </cell>
          <cell r="BZ789">
            <v>3.93963977475323</v>
          </cell>
          <cell r="CA789">
            <v>3.5090014895828</v>
          </cell>
          <cell r="CB789">
            <v>3.60946421073635</v>
          </cell>
          <cell r="CC789">
            <v>3.13557529920014</v>
          </cell>
          <cell r="CD789">
            <v>3.22342001598967</v>
          </cell>
          <cell r="CE789">
            <v>3.16373188201896</v>
          </cell>
          <cell r="CF789">
            <v>3.90112607285151</v>
          </cell>
          <cell r="CG789">
            <v>3.66793124411492</v>
          </cell>
          <cell r="CH789">
            <v>3.67634436329932</v>
          </cell>
          <cell r="CI789">
            <v>3.91704746289971</v>
          </cell>
          <cell r="CJ789">
            <v>4.42304373751594</v>
          </cell>
          <cell r="CK789">
            <v>3.86832144629131</v>
          </cell>
          <cell r="CL789">
            <v>3.94574027199269</v>
          </cell>
          <cell r="CM789">
            <v>4.90535573115732</v>
          </cell>
          <cell r="CN789">
            <v>4.94425201551394</v>
          </cell>
          <cell r="CO789">
            <v>4.82239024717735</v>
          </cell>
          <cell r="CP789">
            <v>4.90411439969329</v>
          </cell>
          <cell r="CQ789">
            <v>4.75040654396566</v>
          </cell>
          <cell r="CR789">
            <v>4.86968908976092</v>
          </cell>
          <cell r="CS789">
            <v>4.79816457960894</v>
          </cell>
          <cell r="CT789">
            <v>5.02070280606805</v>
          </cell>
          <cell r="CU789">
            <v>4.86408481576873</v>
          </cell>
          <cell r="CV789">
            <v>4.8906833170968</v>
          </cell>
          <cell r="CW789">
            <v>4.87419490623118</v>
          </cell>
          <cell r="CX789">
            <v>4.92440231387063</v>
          </cell>
          <cell r="CY789">
            <v>4.92935907985565</v>
          </cell>
          <cell r="CZ789">
            <v>5.01534551225207</v>
          </cell>
          <cell r="DA789">
            <v>5.06695787880822</v>
          </cell>
        </row>
        <row r="790">
          <cell r="A790">
            <v>7607.20254101249</v>
          </cell>
          <cell r="B790">
            <v>7038.26829142716</v>
          </cell>
          <cell r="C790">
            <v>8174.91134421071</v>
          </cell>
          <cell r="D790">
            <v>7833.82815831997</v>
          </cell>
          <cell r="E790">
            <v>6738.58488282108</v>
          </cell>
          <cell r="F790">
            <v>9658.02787285092</v>
          </cell>
          <cell r="G790">
            <v>6847.84274718218</v>
          </cell>
          <cell r="H790">
            <v>8124.1909860168</v>
          </cell>
          <cell r="I790">
            <v>7835.28158855971</v>
          </cell>
          <cell r="J790">
            <v>8182.56650071677</v>
          </cell>
          <cell r="K790">
            <v>7254.54429799464</v>
          </cell>
          <cell r="L790">
            <v>7949.85432377281</v>
          </cell>
          <cell r="M790">
            <v>7202.45340441009</v>
          </cell>
          <cell r="N790">
            <v>9037.09895588109</v>
          </cell>
          <cell r="O790">
            <v>9873.01889820138</v>
          </cell>
        </row>
        <row r="790">
          <cell r="Z790">
            <v>6259.64094803313</v>
          </cell>
          <cell r="AA790">
            <v>5791.48933694577</v>
          </cell>
          <cell r="AB790">
            <v>6726.78419180767</v>
          </cell>
          <cell r="AC790">
            <v>6446.121455989</v>
          </cell>
          <cell r="AD790">
            <v>5544.89270357849</v>
          </cell>
          <cell r="AE790">
            <v>7947.17722108876</v>
          </cell>
          <cell r="AF790">
            <v>5634.79631768133</v>
          </cell>
          <cell r="AG790">
            <v>6685.04858277954</v>
          </cell>
          <cell r="AH790">
            <v>6447.31742144341</v>
          </cell>
          <cell r="AI790">
            <v>6733.08329201837</v>
          </cell>
          <cell r="AJ790">
            <v>5969.45359377845</v>
          </cell>
          <cell r="AK790">
            <v>6541.5944149902</v>
          </cell>
          <cell r="AL790">
            <v>5926.59022991459</v>
          </cell>
          <cell r="AM790">
            <v>7436.24142655358</v>
          </cell>
          <cell r="AN790">
            <v>8124.08412194856</v>
          </cell>
        </row>
        <row r="790"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</row>
        <row r="790">
          <cell r="BX790">
            <v>3.60346913482362</v>
          </cell>
          <cell r="BY790">
            <v>3.2965050229029</v>
          </cell>
          <cell r="BZ790">
            <v>3.68491288003149</v>
          </cell>
          <cell r="CA790">
            <v>3.57963193023108</v>
          </cell>
          <cell r="CB790">
            <v>3.11652421512293</v>
          </cell>
          <cell r="CC790">
            <v>4.38769882743741</v>
          </cell>
          <cell r="CD790">
            <v>3.13265820000937</v>
          </cell>
          <cell r="CE790">
            <v>3.78373521590097</v>
          </cell>
          <cell r="CF790">
            <v>3.58636174025462</v>
          </cell>
          <cell r="CG790">
            <v>3.71654784519788</v>
          </cell>
          <cell r="CH790">
            <v>3.32338209844342</v>
          </cell>
          <cell r="CI790">
            <v>3.7103778706075</v>
          </cell>
          <cell r="CJ790">
            <v>3.42244435136285</v>
          </cell>
          <cell r="CK790">
            <v>4.21218457290789</v>
          </cell>
          <cell r="CL790">
            <v>4.50252588235702</v>
          </cell>
          <cell r="CM790">
            <v>4.75921968132175</v>
          </cell>
          <cell r="CN790">
            <v>4.81330802276512</v>
          </cell>
          <cell r="CO790">
            <v>5.00135181779994</v>
          </cell>
          <cell r="CP790">
            <v>4.93363761217677</v>
          </cell>
          <cell r="CQ790">
            <v>4.87449665412593</v>
          </cell>
          <cell r="CR790">
            <v>4.96230236697259</v>
          </cell>
          <cell r="CS790">
            <v>4.92801868093608</v>
          </cell>
          <cell r="CT790">
            <v>4.84050826804357</v>
          </cell>
          <cell r="CU790">
            <v>4.92529327093653</v>
          </cell>
          <cell r="CV790">
            <v>4.96342420658228</v>
          </cell>
          <cell r="CW790">
            <v>4.92109149527976</v>
          </cell>
          <cell r="CX790">
            <v>4.83028335776777</v>
          </cell>
          <cell r="CY790">
            <v>4.74433820966278</v>
          </cell>
          <cell r="CZ790">
            <v>4.83674535854298</v>
          </cell>
          <cell r="DA790">
            <v>4.943395174003</v>
          </cell>
        </row>
        <row r="791">
          <cell r="A791">
            <v>8447.7010207531</v>
          </cell>
          <cell r="B791">
            <v>7224.79846006453</v>
          </cell>
          <cell r="C791">
            <v>6911.7772811193</v>
          </cell>
          <cell r="D791">
            <v>8252.75106222659</v>
          </cell>
          <cell r="E791">
            <v>6550.98555386235</v>
          </cell>
          <cell r="F791">
            <v>8920.82923980003</v>
          </cell>
          <cell r="G791">
            <v>8167.8210326247</v>
          </cell>
          <cell r="H791">
            <v>7703.29632254518</v>
          </cell>
          <cell r="I791">
            <v>8065.87716695941</v>
          </cell>
          <cell r="J791">
            <v>8392.94712791207</v>
          </cell>
          <cell r="K791">
            <v>7579.49992774105</v>
          </cell>
          <cell r="L791">
            <v>8719.98198766459</v>
          </cell>
          <cell r="M791">
            <v>8018.85135268047</v>
          </cell>
          <cell r="N791">
            <v>9970.22894949274</v>
          </cell>
          <cell r="O791">
            <v>9149.02933477119</v>
          </cell>
        </row>
        <row r="791">
          <cell r="Z791">
            <v>6951.25112564826</v>
          </cell>
          <cell r="AA791">
            <v>5944.97701856738</v>
          </cell>
          <cell r="AB791">
            <v>5687.40530560674</v>
          </cell>
          <cell r="AC791">
            <v>6790.83515977502</v>
          </cell>
          <cell r="AD791">
            <v>5390.52525574959</v>
          </cell>
          <cell r="AE791">
            <v>7340.56806017831</v>
          </cell>
          <cell r="AF791">
            <v>6720.94987827404</v>
          </cell>
          <cell r="AG791">
            <v>6338.71240255146</v>
          </cell>
          <cell r="AH791">
            <v>6637.06464024088</v>
          </cell>
          <cell r="AI791">
            <v>6906.19649382479</v>
          </cell>
          <cell r="AJ791">
            <v>6236.84565482692</v>
          </cell>
          <cell r="AK791">
            <v>7175.29946413544</v>
          </cell>
          <cell r="AL791">
            <v>6598.36911306278</v>
          </cell>
          <cell r="AM791">
            <v>8204.07410701117</v>
          </cell>
          <cell r="AN791">
            <v>7528.34413832601</v>
          </cell>
        </row>
        <row r="791"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</row>
        <row r="791">
          <cell r="BX791">
            <v>3.91396440393704</v>
          </cell>
          <cell r="BY791">
            <v>3.34005392505552</v>
          </cell>
          <cell r="BZ791">
            <v>3.17876657299747</v>
          </cell>
          <cell r="CA791">
            <v>3.79976201073552</v>
          </cell>
          <cell r="CB791">
            <v>3.03064765751404</v>
          </cell>
          <cell r="CC791">
            <v>4.11042433171111</v>
          </cell>
          <cell r="CD791">
            <v>3.77698013926443</v>
          </cell>
          <cell r="CE791">
            <v>3.45709767834751</v>
          </cell>
          <cell r="CF791">
            <v>3.77734096653406</v>
          </cell>
          <cell r="CG791">
            <v>3.85437633865649</v>
          </cell>
          <cell r="CH791">
            <v>3.50861281256433</v>
          </cell>
          <cell r="CI791">
            <v>4.09145238788575</v>
          </cell>
          <cell r="CJ791">
            <v>3.61623381340668</v>
          </cell>
          <cell r="CK791">
            <v>4.60517573234524</v>
          </cell>
          <cell r="CL791">
            <v>4.30623165009761</v>
          </cell>
          <cell r="CM791">
            <v>4.8657886650058</v>
          </cell>
          <cell r="CN791">
            <v>4.87645069077048</v>
          </cell>
          <cell r="CO791">
            <v>4.90188001739141</v>
          </cell>
          <cell r="CP791">
            <v>4.89636660991795</v>
          </cell>
          <cell r="CQ791">
            <v>4.87307137400252</v>
          </cell>
          <cell r="CR791">
            <v>4.8927175754576</v>
          </cell>
          <cell r="CS791">
            <v>4.87520734327342</v>
          </cell>
          <cell r="CT791">
            <v>5.02338578924884</v>
          </cell>
          <cell r="CU791">
            <v>4.81389922209502</v>
          </cell>
          <cell r="CV791">
            <v>4.90898776403519</v>
          </cell>
          <cell r="CW791">
            <v>4.87008663600596</v>
          </cell>
          <cell r="CX791">
            <v>4.80473749479946</v>
          </cell>
          <cell r="CY791">
            <v>4.99904722156285</v>
          </cell>
          <cell r="CZ791">
            <v>4.88079427757859</v>
          </cell>
          <cell r="DA791">
            <v>4.78970990297464</v>
          </cell>
        </row>
        <row r="792">
          <cell r="A792">
            <v>9005.93673418823</v>
          </cell>
          <cell r="B792">
            <v>8413.5438932485</v>
          </cell>
          <cell r="C792">
            <v>7589.86512121973</v>
          </cell>
          <cell r="D792">
            <v>7687.05069618747</v>
          </cell>
          <cell r="E792">
            <v>7260.77656279039</v>
          </cell>
          <cell r="F792">
            <v>8519.84119792249</v>
          </cell>
          <cell r="G792">
            <v>7865.19450886743</v>
          </cell>
          <cell r="H792">
            <v>8168.8636703185</v>
          </cell>
          <cell r="I792">
            <v>7811.65183760699</v>
          </cell>
          <cell r="J792">
            <v>9914.12386358731</v>
          </cell>
          <cell r="K792">
            <v>7973.96514394726</v>
          </cell>
          <cell r="L792">
            <v>8844.03613351644</v>
          </cell>
          <cell r="M792">
            <v>9735.69839473251</v>
          </cell>
          <cell r="N792">
            <v>8943.72932609698</v>
          </cell>
          <cell r="O792">
            <v>8775.84157146627</v>
          </cell>
        </row>
        <row r="792">
          <cell r="Z792">
            <v>7410.59936984631</v>
          </cell>
          <cell r="AA792">
            <v>6923.14468930162</v>
          </cell>
          <cell r="AB792">
            <v>6245.37472831795</v>
          </cell>
          <cell r="AC792">
            <v>6325.34457286283</v>
          </cell>
          <cell r="AD792">
            <v>5974.58185738181</v>
          </cell>
          <cell r="AE792">
            <v>7010.61218571907</v>
          </cell>
          <cell r="AF792">
            <v>6471.93148158234</v>
          </cell>
          <cell r="AG792">
            <v>6721.8078201478</v>
          </cell>
          <cell r="AH792">
            <v>6427.87351208803</v>
          </cell>
          <cell r="AI792">
            <v>8157.90763632328</v>
          </cell>
          <cell r="AJ792">
            <v>6561.43417559089</v>
          </cell>
          <cell r="AK792">
            <v>7277.37830415067</v>
          </cell>
          <cell r="AL792">
            <v>8011.08896480847</v>
          </cell>
          <cell r="AM792">
            <v>7359.4115597598</v>
          </cell>
          <cell r="AN792">
            <v>7221.26392166367</v>
          </cell>
        </row>
        <row r="792"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</row>
        <row r="792">
          <cell r="BX792">
            <v>4.28682784776671</v>
          </cell>
          <cell r="BY792">
            <v>3.82882020166999</v>
          </cell>
          <cell r="BZ792">
            <v>3.47709656051904</v>
          </cell>
          <cell r="CA792">
            <v>3.52183231949051</v>
          </cell>
          <cell r="CB792">
            <v>3.34571980300322</v>
          </cell>
          <cell r="CC792">
            <v>3.90613198320995</v>
          </cell>
          <cell r="CD792">
            <v>3.61933779588674</v>
          </cell>
          <cell r="CE792">
            <v>3.8767211317345</v>
          </cell>
          <cell r="CF792">
            <v>3.64844147485833</v>
          </cell>
          <cell r="CG792">
            <v>4.50323187533168</v>
          </cell>
          <cell r="CH792">
            <v>3.74731675176195</v>
          </cell>
          <cell r="CI792">
            <v>4.16837165588218</v>
          </cell>
          <cell r="CJ792">
            <v>4.47546747449849</v>
          </cell>
          <cell r="CK792">
            <v>4.08476032986479</v>
          </cell>
          <cell r="CL792">
            <v>4.01032759073018</v>
          </cell>
          <cell r="CM792">
            <v>4.73613886378919</v>
          </cell>
          <cell r="CN792">
            <v>4.95388101234</v>
          </cell>
          <cell r="CO792">
            <v>4.92094924492624</v>
          </cell>
          <cell r="CP792">
            <v>4.92065197500241</v>
          </cell>
          <cell r="CQ792">
            <v>4.89243522508709</v>
          </cell>
          <cell r="CR792">
            <v>4.91718066766884</v>
          </cell>
          <cell r="CS792">
            <v>4.89905063511174</v>
          </cell>
          <cell r="CT792">
            <v>4.75038343234707</v>
          </cell>
          <cell r="CU792">
            <v>4.82688635222492</v>
          </cell>
          <cell r="CV792">
            <v>4.96319809840828</v>
          </cell>
          <cell r="CW792">
            <v>4.79717439938</v>
          </cell>
          <cell r="CX792">
            <v>4.78316820021609</v>
          </cell>
          <cell r="CY792">
            <v>4.9041109269016</v>
          </cell>
          <cell r="CZ792">
            <v>4.93609655606639</v>
          </cell>
          <cell r="DA792">
            <v>4.93333381607475</v>
          </cell>
        </row>
        <row r="793">
          <cell r="A793">
            <v>8710.67285382477</v>
          </cell>
          <cell r="B793">
            <v>7550.62340676616</v>
          </cell>
          <cell r="C793">
            <v>7276.17941882689</v>
          </cell>
          <cell r="D793">
            <v>6583.92887432678</v>
          </cell>
          <cell r="E793">
            <v>7211.85883448652</v>
          </cell>
          <cell r="F793">
            <v>7431.45098415156</v>
          </cell>
          <cell r="G793">
            <v>8045.02272726311</v>
          </cell>
          <cell r="H793">
            <v>6802.54356828134</v>
          </cell>
          <cell r="I793">
            <v>8235.03916089453</v>
          </cell>
          <cell r="J793">
            <v>8546.38894044587</v>
          </cell>
          <cell r="K793">
            <v>8299.73040523057</v>
          </cell>
          <cell r="L793">
            <v>7898.06747638352</v>
          </cell>
          <cell r="M793">
            <v>9013.38297541629</v>
          </cell>
          <cell r="N793">
            <v>9291.04826337975</v>
          </cell>
          <cell r="O793">
            <v>9908.62182660341</v>
          </cell>
        </row>
        <row r="793">
          <cell r="Z793">
            <v>7167.63937686153</v>
          </cell>
          <cell r="AA793">
            <v>6213.08440328187</v>
          </cell>
          <cell r="AB793">
            <v>5987.25620749184</v>
          </cell>
          <cell r="AC793">
            <v>5417.63290230318</v>
          </cell>
          <cell r="AD793">
            <v>5934.32955523462</v>
          </cell>
          <cell r="AE793">
            <v>6115.02252410185</v>
          </cell>
          <cell r="AF793">
            <v>6619.9044155765</v>
          </cell>
          <cell r="AG793">
            <v>5597.52156475722</v>
          </cell>
          <cell r="AH793">
            <v>6776.26079525036</v>
          </cell>
          <cell r="AI793">
            <v>7032.45718528117</v>
          </cell>
          <cell r="AJ793">
            <v>6829.49244773258</v>
          </cell>
          <cell r="AK793">
            <v>6498.98123770987</v>
          </cell>
          <cell r="AL793">
            <v>7416.72656262826</v>
          </cell>
          <cell r="AM793">
            <v>7645.20542815248</v>
          </cell>
          <cell r="AN793">
            <v>8153.38024589081</v>
          </cell>
        </row>
        <row r="793"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</row>
        <row r="793">
          <cell r="BX793">
            <v>3.95257190449016</v>
          </cell>
          <cell r="BY793">
            <v>3.38401950813801</v>
          </cell>
          <cell r="BZ793">
            <v>3.36767822376252</v>
          </cell>
          <cell r="CA793">
            <v>2.96389604511401</v>
          </cell>
          <cell r="CB793">
            <v>3.29759461039778</v>
          </cell>
          <cell r="CC793">
            <v>3.37455239946059</v>
          </cell>
          <cell r="CD793">
            <v>3.74126225439392</v>
          </cell>
          <cell r="CE793">
            <v>3.24042042230489</v>
          </cell>
          <cell r="CF793">
            <v>3.73974048329911</v>
          </cell>
          <cell r="CG793">
            <v>3.75277627676756</v>
          </cell>
          <cell r="CH793">
            <v>3.79932047561848</v>
          </cell>
          <cell r="CI793">
            <v>3.60086657912414</v>
          </cell>
          <cell r="CJ793">
            <v>4.13222103239983</v>
          </cell>
          <cell r="CK793">
            <v>4.2025374394914</v>
          </cell>
          <cell r="CL793">
            <v>4.38239821139721</v>
          </cell>
          <cell r="CM793">
            <v>4.96825070619886</v>
          </cell>
          <cell r="CN793">
            <v>5.03015689157578</v>
          </cell>
          <cell r="CO793">
            <v>4.87084589870185</v>
          </cell>
          <cell r="CP793">
            <v>5.00787802385722</v>
          </cell>
          <cell r="CQ793">
            <v>4.930392925305</v>
          </cell>
          <cell r="CR793">
            <v>4.96465438500238</v>
          </cell>
          <cell r="CS793">
            <v>4.84775543466282</v>
          </cell>
          <cell r="CT793">
            <v>4.73261908063603</v>
          </cell>
          <cell r="CU793">
            <v>4.9642744335033</v>
          </cell>
          <cell r="CV793">
            <v>5.13406730541029</v>
          </cell>
          <cell r="CW793">
            <v>4.92481177437922</v>
          </cell>
          <cell r="CX793">
            <v>4.94476195028896</v>
          </cell>
          <cell r="CY793">
            <v>4.91740365348277</v>
          </cell>
          <cell r="CZ793">
            <v>4.98407654848712</v>
          </cell>
          <cell r="DA793">
            <v>5.09721549557949</v>
          </cell>
        </row>
        <row r="794">
          <cell r="A794">
            <v>9115.98652857164</v>
          </cell>
          <cell r="B794">
            <v>8360.33836109241</v>
          </cell>
          <cell r="C794">
            <v>7580.06002528349</v>
          </cell>
          <cell r="D794">
            <v>7669.51926061002</v>
          </cell>
          <cell r="E794">
            <v>7286.45137636017</v>
          </cell>
          <cell r="F794">
            <v>7969.50556993081</v>
          </cell>
          <cell r="G794">
            <v>7691.38690659847</v>
          </cell>
          <cell r="H794">
            <v>8787.55686767795</v>
          </cell>
          <cell r="I794">
            <v>7455.13674513013</v>
          </cell>
          <cell r="J794">
            <v>8906.11160843438</v>
          </cell>
          <cell r="K794">
            <v>8076.58803104041</v>
          </cell>
          <cell r="L794">
            <v>9073.53144922733</v>
          </cell>
          <cell r="M794">
            <v>8618.3371060898</v>
          </cell>
          <cell r="N794">
            <v>9154.28873398513</v>
          </cell>
          <cell r="O794">
            <v>9870.89762411688</v>
          </cell>
        </row>
        <row r="794">
          <cell r="Z794">
            <v>7501.15462922466</v>
          </cell>
          <cell r="AA794">
            <v>6879.36413712746</v>
          </cell>
          <cell r="AB794">
            <v>6237.30653509041</v>
          </cell>
          <cell r="AC794">
            <v>6310.91870587339</v>
          </cell>
          <cell r="AD794">
            <v>5995.70856111923</v>
          </cell>
          <cell r="AE794">
            <v>6557.76458325735</v>
          </cell>
          <cell r="AF794">
            <v>6328.91265457246</v>
          </cell>
          <cell r="AG794">
            <v>7230.90393683215</v>
          </cell>
          <cell r="AH794">
            <v>6134.51252170708</v>
          </cell>
          <cell r="AI794">
            <v>7328.45755208314</v>
          </cell>
          <cell r="AJ794">
            <v>6645.87815125611</v>
          </cell>
          <cell r="AK794">
            <v>7466.22016393563</v>
          </cell>
          <cell r="AL794">
            <v>7091.66024729675</v>
          </cell>
          <cell r="AM794">
            <v>7532.67187253633</v>
          </cell>
          <cell r="AN794">
            <v>8122.33861641617</v>
          </cell>
        </row>
        <row r="794"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</row>
        <row r="794">
          <cell r="BX794">
            <v>4.23212267395431</v>
          </cell>
          <cell r="BY794">
            <v>3.90980711399088</v>
          </cell>
          <cell r="BZ794">
            <v>3.46381335960138</v>
          </cell>
          <cell r="CA794">
            <v>3.56712429717895</v>
          </cell>
          <cell r="CB794">
            <v>3.36243189615311</v>
          </cell>
          <cell r="CC794">
            <v>3.77693590942615</v>
          </cell>
          <cell r="CD794">
            <v>3.55735560261932</v>
          </cell>
          <cell r="CE794">
            <v>4.00552922103255</v>
          </cell>
          <cell r="CF794">
            <v>3.4240887830459</v>
          </cell>
          <cell r="CG794">
            <v>4.09965224723289</v>
          </cell>
          <cell r="CH794">
            <v>3.82503981837308</v>
          </cell>
          <cell r="CI794">
            <v>4.28461023648627</v>
          </cell>
          <cell r="CJ794">
            <v>3.95169769543822</v>
          </cell>
          <cell r="CK794">
            <v>4.1565265453466</v>
          </cell>
          <cell r="CL794">
            <v>4.51883875510462</v>
          </cell>
          <cell r="CM794">
            <v>4.85598130217152</v>
          </cell>
          <cell r="CN794">
            <v>4.82058895207058</v>
          </cell>
          <cell r="CO794">
            <v>4.93343875115973</v>
          </cell>
          <cell r="CP794">
            <v>4.8470944084969</v>
          </cell>
          <cell r="CQ794">
            <v>4.88533279034744</v>
          </cell>
          <cell r="CR794">
            <v>4.7568925555382</v>
          </cell>
          <cell r="CS794">
            <v>4.87426298121244</v>
          </cell>
          <cell r="CT794">
            <v>4.94583727246946</v>
          </cell>
          <cell r="CU794">
            <v>4.90842518579927</v>
          </cell>
          <cell r="CV794">
            <v>4.89748024595746</v>
          </cell>
          <cell r="CW794">
            <v>4.76018190933542</v>
          </cell>
          <cell r="CX794">
            <v>4.77415600962289</v>
          </cell>
          <cell r="CY794">
            <v>4.91667320083876</v>
          </cell>
          <cell r="CZ794">
            <v>4.96507287031175</v>
          </cell>
          <cell r="DA794">
            <v>4.92449138301109</v>
          </cell>
        </row>
        <row r="795">
          <cell r="A795">
            <v>9367.65900223715</v>
          </cell>
          <cell r="B795">
            <v>8234.77767900195</v>
          </cell>
          <cell r="C795">
            <v>7441.88520015657</v>
          </cell>
          <cell r="D795">
            <v>7041.56895723414</v>
          </cell>
          <cell r="E795">
            <v>7934.38703154104</v>
          </cell>
          <cell r="F795">
            <v>6723.64124842289</v>
          </cell>
          <cell r="G795">
            <v>7444.8239237323</v>
          </cell>
          <cell r="H795">
            <v>8475.058878419</v>
          </cell>
          <cell r="I795">
            <v>6772.85786885762</v>
          </cell>
          <cell r="J795">
            <v>6918.64253157551</v>
          </cell>
          <cell r="K795">
            <v>9242.36225732921</v>
          </cell>
          <cell r="L795">
            <v>8662.90736907023</v>
          </cell>
          <cell r="M795">
            <v>9223.60730079647</v>
          </cell>
          <cell r="N795">
            <v>9369.5688307167</v>
          </cell>
          <cell r="O795">
            <v>9081.1499814733</v>
          </cell>
        </row>
        <row r="795">
          <cell r="Z795">
            <v>7708.24512184086</v>
          </cell>
          <cell r="AA795">
            <v>6776.04563300732</v>
          </cell>
          <cell r="AB795">
            <v>6123.6083932717</v>
          </cell>
          <cell r="AC795">
            <v>5794.20531338124</v>
          </cell>
          <cell r="AD795">
            <v>6528.86704309663</v>
          </cell>
          <cell r="AE795">
            <v>5532.59622727369</v>
          </cell>
          <cell r="AF795">
            <v>6126.02654295686</v>
          </cell>
          <cell r="AG795">
            <v>6973.76273424192</v>
          </cell>
          <cell r="AH795">
            <v>5573.0944749457</v>
          </cell>
          <cell r="AI795">
            <v>5693.05442598214</v>
          </cell>
          <cell r="AJ795">
            <v>7605.1438003166</v>
          </cell>
          <cell r="AK795">
            <v>7128.33520654922</v>
          </cell>
          <cell r="AL795">
            <v>7589.71115036967</v>
          </cell>
          <cell r="AM795">
            <v>7709.81663784688</v>
          </cell>
          <cell r="AN795">
            <v>7472.48912761232</v>
          </cell>
        </row>
        <row r="795"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</row>
        <row r="795">
          <cell r="BX795">
            <v>4.18021726787656</v>
          </cell>
          <cell r="BY795">
            <v>3.79510163500453</v>
          </cell>
          <cell r="BZ795">
            <v>3.49752167152759</v>
          </cell>
          <cell r="CA795">
            <v>3.20171154300562</v>
          </cell>
          <cell r="CB795">
            <v>3.57826844921432</v>
          </cell>
          <cell r="CC795">
            <v>3.1066928544446</v>
          </cell>
          <cell r="CD795">
            <v>3.46621302752398</v>
          </cell>
          <cell r="CE795">
            <v>3.89571848367697</v>
          </cell>
          <cell r="CF795">
            <v>3.1378634109482</v>
          </cell>
          <cell r="CG795">
            <v>3.20930205607822</v>
          </cell>
          <cell r="CH795">
            <v>4.13684446414442</v>
          </cell>
          <cell r="CI795">
            <v>3.88172061699077</v>
          </cell>
          <cell r="CJ795">
            <v>4.15687210656097</v>
          </cell>
          <cell r="CK795">
            <v>4.48083535367098</v>
          </cell>
          <cell r="CL795">
            <v>4.09692257729375</v>
          </cell>
          <cell r="CM795">
            <v>5.05200529842148</v>
          </cell>
          <cell r="CN795">
            <v>4.89170261274427</v>
          </cell>
          <cell r="CO795">
            <v>4.79682783189366</v>
          </cell>
          <cell r="CP795">
            <v>4.95814032336336</v>
          </cell>
          <cell r="CQ795">
            <v>4.99887228173603</v>
          </cell>
          <cell r="CR795">
            <v>4.87907836182005</v>
          </cell>
          <cell r="CS795">
            <v>4.84206661015708</v>
          </cell>
          <cell r="CT795">
            <v>4.90440963636118</v>
          </cell>
          <cell r="CU795">
            <v>4.86597088097556</v>
          </cell>
          <cell r="CV795">
            <v>4.86006275311851</v>
          </cell>
          <cell r="CW795">
            <v>5.03669175682572</v>
          </cell>
          <cell r="CX795">
            <v>5.03119297455651</v>
          </cell>
          <cell r="CY795">
            <v>5.00225377304136</v>
          </cell>
          <cell r="CZ795">
            <v>4.71402844379551</v>
          </cell>
          <cell r="DA795">
            <v>4.99706122488793</v>
          </cell>
        </row>
        <row r="796">
          <cell r="A796">
            <v>8289.94793577307</v>
          </cell>
          <cell r="B796">
            <v>6984.33182253301</v>
          </cell>
          <cell r="C796">
            <v>7547.8948677225</v>
          </cell>
          <cell r="D796">
            <v>6539.21932768982</v>
          </cell>
          <cell r="E796">
            <v>7809.76095170175</v>
          </cell>
          <cell r="F796">
            <v>6947.44618423247</v>
          </cell>
          <cell r="G796">
            <v>7985.99283824151</v>
          </cell>
          <cell r="H796">
            <v>8644.49265423185</v>
          </cell>
          <cell r="I796">
            <v>8670.2712188213</v>
          </cell>
          <cell r="J796">
            <v>8954.58332712298</v>
          </cell>
          <cell r="K796">
            <v>8291.46919261467</v>
          </cell>
          <cell r="L796">
            <v>9018.58544664055</v>
          </cell>
          <cell r="M796">
            <v>8692.34860992104</v>
          </cell>
          <cell r="N796">
            <v>8523.0129518566</v>
          </cell>
          <cell r="O796">
            <v>6921.69673303706</v>
          </cell>
        </row>
        <row r="796">
          <cell r="Z796">
            <v>6821.4428728647</v>
          </cell>
          <cell r="AA796">
            <v>5747.10732825573</v>
          </cell>
          <cell r="AB796">
            <v>6210.83920544023</v>
          </cell>
          <cell r="AC796">
            <v>5380.84333249906</v>
          </cell>
          <cell r="AD796">
            <v>6426.31758311458</v>
          </cell>
          <cell r="AE796">
            <v>5716.75571731129</v>
          </cell>
          <cell r="AF796">
            <v>6571.33124975302</v>
          </cell>
          <cell r="AG796">
            <v>7113.18252691078</v>
          </cell>
          <cell r="AH796">
            <v>7134.39460291582</v>
          </cell>
          <cell r="AI796">
            <v>7368.34285203262</v>
          </cell>
          <cell r="AJ796">
            <v>6822.69464992293</v>
          </cell>
          <cell r="AK796">
            <v>7421.00745323565</v>
          </cell>
          <cell r="AL796">
            <v>7152.56114187788</v>
          </cell>
          <cell r="AM796">
            <v>7013.22208609915</v>
          </cell>
          <cell r="AN796">
            <v>5695.56759747049</v>
          </cell>
        </row>
        <row r="796"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</row>
        <row r="796">
          <cell r="BX796">
            <v>3.73698326213112</v>
          </cell>
          <cell r="BY796">
            <v>3.28078875620388</v>
          </cell>
          <cell r="BZ796">
            <v>3.44873258349128</v>
          </cell>
          <cell r="CA796">
            <v>3.11310968154854</v>
          </cell>
          <cell r="CB796">
            <v>3.62388410788514</v>
          </cell>
          <cell r="CC796">
            <v>3.23142658716259</v>
          </cell>
          <cell r="CD796">
            <v>3.66704257986272</v>
          </cell>
          <cell r="CE796">
            <v>4.09500494551513</v>
          </cell>
          <cell r="CF796">
            <v>3.94460455024869</v>
          </cell>
          <cell r="CG796">
            <v>4.18117174490334</v>
          </cell>
          <cell r="CH796">
            <v>3.79440952091931</v>
          </cell>
          <cell r="CI796">
            <v>4.13219326560356</v>
          </cell>
          <cell r="CJ796">
            <v>3.95898232112027</v>
          </cell>
          <cell r="CK796">
            <v>3.93970754686918</v>
          </cell>
          <cell r="CL796">
            <v>3.25025736363906</v>
          </cell>
          <cell r="CM796">
            <v>5.00106189197462</v>
          </cell>
          <cell r="CN796">
            <v>4.79930306384202</v>
          </cell>
          <cell r="CO796">
            <v>4.93398586616362</v>
          </cell>
          <cell r="CP796">
            <v>4.73546968639461</v>
          </cell>
          <cell r="CQ796">
            <v>4.85841959031481</v>
          </cell>
          <cell r="CR796">
            <v>4.84688233154088</v>
          </cell>
          <cell r="CS796">
            <v>4.90958227713606</v>
          </cell>
          <cell r="CT796">
            <v>4.75901044465121</v>
          </cell>
          <cell r="CU796">
            <v>4.95519546619665</v>
          </cell>
          <cell r="CV796">
            <v>4.82812998894572</v>
          </cell>
          <cell r="CW796">
            <v>4.92627746328475</v>
          </cell>
          <cell r="CX796">
            <v>4.92027501191164</v>
          </cell>
          <cell r="CY796">
            <v>4.94977151537469</v>
          </cell>
          <cell r="CZ796">
            <v>4.87708969679042</v>
          </cell>
          <cell r="DA796">
            <v>4.80094129226723</v>
          </cell>
        </row>
        <row r="797">
          <cell r="A797">
            <v>8420.33823062204</v>
          </cell>
          <cell r="B797">
            <v>7488.73952055549</v>
          </cell>
          <cell r="C797">
            <v>7719.80203255544</v>
          </cell>
          <cell r="D797">
            <v>6991.68632592739</v>
          </cell>
          <cell r="E797">
            <v>6422.60969883201</v>
          </cell>
          <cell r="F797">
            <v>7068.81643512866</v>
          </cell>
          <cell r="G797">
            <v>7580.94870738763</v>
          </cell>
          <cell r="H797">
            <v>8137.06853459976</v>
          </cell>
          <cell r="I797">
            <v>8512.67089267401</v>
          </cell>
          <cell r="J797">
            <v>7216.30868204878</v>
          </cell>
          <cell r="K797">
            <v>8257.46080512234</v>
          </cell>
          <cell r="L797">
            <v>9714.13583050048</v>
          </cell>
          <cell r="M797">
            <v>8627.2283274154</v>
          </cell>
          <cell r="N797">
            <v>8350.36400192614</v>
          </cell>
          <cell r="O797">
            <v>8473.04107657732</v>
          </cell>
        </row>
        <row r="797">
          <cell r="Z797">
            <v>6928.73545834042</v>
          </cell>
          <cell r="AA797">
            <v>6162.16280548566</v>
          </cell>
          <cell r="AB797">
            <v>6352.29424393134</v>
          </cell>
          <cell r="AC797">
            <v>5753.15903390596</v>
          </cell>
          <cell r="AD797">
            <v>5284.89026646749</v>
          </cell>
          <cell r="AE797">
            <v>5816.62609519158</v>
          </cell>
          <cell r="AF797">
            <v>6238.03779350754</v>
          </cell>
          <cell r="AG797">
            <v>6695.64496561352</v>
          </cell>
          <cell r="AH797">
            <v>7004.7120488289</v>
          </cell>
          <cell r="AI797">
            <v>5937.99114408585</v>
          </cell>
          <cell r="AJ797">
            <v>6794.71060535781</v>
          </cell>
          <cell r="AK797">
            <v>7993.34605481182</v>
          </cell>
          <cell r="AL797">
            <v>7098.97645227325</v>
          </cell>
          <cell r="AM797">
            <v>6871.15666444208</v>
          </cell>
          <cell r="AN797">
            <v>6972.10237158362</v>
          </cell>
        </row>
        <row r="797"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</row>
        <row r="797">
          <cell r="BX797">
            <v>3.9332731770866</v>
          </cell>
          <cell r="BY797">
            <v>3.35665465473451</v>
          </cell>
          <cell r="BZ797">
            <v>3.4642288327377</v>
          </cell>
          <cell r="CA797">
            <v>3.19792645534847</v>
          </cell>
          <cell r="CB797">
            <v>2.99987319598632</v>
          </cell>
          <cell r="CC797">
            <v>3.28471912687546</v>
          </cell>
          <cell r="CD797">
            <v>3.46991379552073</v>
          </cell>
          <cell r="CE797">
            <v>3.86966994347183</v>
          </cell>
          <cell r="CF797">
            <v>3.93926825660221</v>
          </cell>
          <cell r="CG797">
            <v>3.35459884408796</v>
          </cell>
          <cell r="CH797">
            <v>3.7581638736133</v>
          </cell>
          <cell r="CI797">
            <v>4.56047200001258</v>
          </cell>
          <cell r="CJ797">
            <v>4.15135354434693</v>
          </cell>
          <cell r="CK797">
            <v>3.91428218250755</v>
          </cell>
          <cell r="CL797">
            <v>3.84845574586363</v>
          </cell>
          <cell r="CM797">
            <v>4.82621877950166</v>
          </cell>
          <cell r="CN797">
            <v>5.02960225575655</v>
          </cell>
          <cell r="CO797">
            <v>5.0237864512059</v>
          </cell>
          <cell r="CP797">
            <v>4.92884366323875</v>
          </cell>
          <cell r="CQ797">
            <v>4.82658781522892</v>
          </cell>
          <cell r="CR797">
            <v>4.85154477113338</v>
          </cell>
          <cell r="CS797">
            <v>4.92534267704931</v>
          </cell>
          <cell r="CT797">
            <v>4.74051612940522</v>
          </cell>
          <cell r="CU797">
            <v>4.87171491366084</v>
          </cell>
          <cell r="CV797">
            <v>4.8496018880402</v>
          </cell>
          <cell r="CW797">
            <v>4.9533884418491</v>
          </cell>
          <cell r="CX797">
            <v>4.80204203255732</v>
          </cell>
          <cell r="CY797">
            <v>4.68503834867501</v>
          </cell>
          <cell r="CZ797">
            <v>4.80933307159691</v>
          </cell>
          <cell r="DA797">
            <v>4.96345848685841</v>
          </cell>
        </row>
        <row r="798">
          <cell r="A798">
            <v>9670.49009420265</v>
          </cell>
          <cell r="B798">
            <v>7304.78334346477</v>
          </cell>
          <cell r="C798">
            <v>8886.77458431546</v>
          </cell>
          <cell r="D798">
            <v>8492.01537120291</v>
          </cell>
          <cell r="E798">
            <v>6965.35573410297</v>
          </cell>
          <cell r="F798">
            <v>7379.82218763377</v>
          </cell>
          <cell r="G798">
            <v>6530.01337529491</v>
          </cell>
          <cell r="H798">
            <v>7314.38917475849</v>
          </cell>
          <cell r="I798">
            <v>7587.63013120392</v>
          </cell>
          <cell r="J798">
            <v>7485.41510790547</v>
          </cell>
          <cell r="K798">
            <v>7618.24156541041</v>
          </cell>
          <cell r="L798">
            <v>8108.62979424865</v>
          </cell>
          <cell r="M798">
            <v>10473.5962969664</v>
          </cell>
          <cell r="N798">
            <v>9945.90465627156</v>
          </cell>
          <cell r="O798">
            <v>9233.8675633042</v>
          </cell>
        </row>
        <row r="798">
          <cell r="Z798">
            <v>7957.43184894389</v>
          </cell>
          <cell r="AA798">
            <v>6010.79315119387</v>
          </cell>
          <cell r="AB798">
            <v>7312.54594366529</v>
          </cell>
          <cell r="AC798">
            <v>6987.71550544697</v>
          </cell>
          <cell r="AD798">
            <v>5731.49271834758</v>
          </cell>
          <cell r="AE798">
            <v>6072.53940011007</v>
          </cell>
          <cell r="AF798">
            <v>5373.2681488141</v>
          </cell>
          <cell r="AG798">
            <v>6018.69737808698</v>
          </cell>
          <cell r="AH798">
            <v>6243.53565081923</v>
          </cell>
          <cell r="AI798">
            <v>6159.42728879079</v>
          </cell>
          <cell r="AJ798">
            <v>6268.72448810914</v>
          </cell>
          <cell r="AK798">
            <v>6672.24394498175</v>
          </cell>
          <cell r="AL798">
            <v>8618.27352436096</v>
          </cell>
          <cell r="AM798">
            <v>8184.05868858917</v>
          </cell>
          <cell r="AN798">
            <v>7598.15388066174</v>
          </cell>
        </row>
        <row r="798"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</row>
        <row r="798">
          <cell r="BX798">
            <v>4.35317007549822</v>
          </cell>
          <cell r="BY798">
            <v>3.33047691778942</v>
          </cell>
          <cell r="BZ798">
            <v>4.05753340408255</v>
          </cell>
          <cell r="CA798">
            <v>3.8455931466051</v>
          </cell>
          <cell r="CB798">
            <v>3.21716315070016</v>
          </cell>
          <cell r="CC798">
            <v>3.35872322045718</v>
          </cell>
          <cell r="CD798">
            <v>3.12155161981165</v>
          </cell>
          <cell r="CE798">
            <v>3.45924393369887</v>
          </cell>
          <cell r="CF798">
            <v>3.59391253216244</v>
          </cell>
          <cell r="CG798">
            <v>3.48302389239798</v>
          </cell>
          <cell r="CH798">
            <v>3.38506450613408</v>
          </cell>
          <cell r="CI798">
            <v>3.71617652945052</v>
          </cell>
          <cell r="CJ798">
            <v>4.71209448157962</v>
          </cell>
          <cell r="CK798">
            <v>4.51074487601061</v>
          </cell>
          <cell r="CL798">
            <v>4.31290543747512</v>
          </cell>
          <cell r="CM798">
            <v>5.00811656096307</v>
          </cell>
          <cell r="CN798">
            <v>4.94461509511302</v>
          </cell>
          <cell r="CO798">
            <v>4.93757424849298</v>
          </cell>
          <cell r="CP798">
            <v>4.97827651352594</v>
          </cell>
          <cell r="CQ798">
            <v>4.88092118451541</v>
          </cell>
          <cell r="CR798">
            <v>4.95339840613967</v>
          </cell>
          <cell r="CS798">
            <v>4.71601446731127</v>
          </cell>
          <cell r="CT798">
            <v>4.76681673042373</v>
          </cell>
          <cell r="CU798">
            <v>4.75959750618632</v>
          </cell>
          <cell r="CV798">
            <v>4.84496913552405</v>
          </cell>
          <cell r="CW798">
            <v>5.07363673795081</v>
          </cell>
          <cell r="CX798">
            <v>4.91906674840153</v>
          </cell>
          <cell r="CY798">
            <v>5.01087327052177</v>
          </cell>
          <cell r="CZ798">
            <v>4.97081506828756</v>
          </cell>
          <cell r="DA798">
            <v>4.82664418425208</v>
          </cell>
        </row>
        <row r="799">
          <cell r="A799">
            <v>9069.44703055019</v>
          </cell>
          <cell r="B799">
            <v>6453.830086567</v>
          </cell>
          <cell r="C799">
            <v>7150.08533965402</v>
          </cell>
          <cell r="D799">
            <v>6839.84190754096</v>
          </cell>
          <cell r="E799">
            <v>6450.25578024987</v>
          </cell>
          <cell r="F799">
            <v>6477.99803027808</v>
          </cell>
          <cell r="G799">
            <v>8118.00797435082</v>
          </cell>
          <cell r="H799">
            <v>7354.13261018567</v>
          </cell>
          <cell r="I799">
            <v>7521.04344578429</v>
          </cell>
          <cell r="J799">
            <v>8131.46473113289</v>
          </cell>
          <cell r="K799">
            <v>9192.10975951893</v>
          </cell>
          <cell r="L799">
            <v>8734.0851302201</v>
          </cell>
          <cell r="M799">
            <v>8143.81180828786</v>
          </cell>
          <cell r="N799">
            <v>9598.91848593791</v>
          </cell>
          <cell r="O799">
            <v>7779.57081533426</v>
          </cell>
        </row>
        <row r="799">
          <cell r="Z799">
            <v>7462.85927085273</v>
          </cell>
          <cell r="AA799">
            <v>5310.58018551799</v>
          </cell>
          <cell r="AB799">
            <v>5883.49879377245</v>
          </cell>
          <cell r="AC799">
            <v>5628.21276963371</v>
          </cell>
          <cell r="AD799">
            <v>5307.63904203418</v>
          </cell>
          <cell r="AE799">
            <v>5330.46695062882</v>
          </cell>
          <cell r="AF799">
            <v>6679.96084746582</v>
          </cell>
          <cell r="AG799">
            <v>6051.40054780992</v>
          </cell>
          <cell r="AH799">
            <v>6188.7443211025</v>
          </cell>
          <cell r="AI799">
            <v>6691.03383590364</v>
          </cell>
          <cell r="AJ799">
            <v>7563.79317354701</v>
          </cell>
          <cell r="AK799">
            <v>7186.90433572397</v>
          </cell>
          <cell r="AL799">
            <v>6701.19371653401</v>
          </cell>
          <cell r="AM799">
            <v>7898.53863985748</v>
          </cell>
          <cell r="AN799">
            <v>6401.47541376076</v>
          </cell>
        </row>
        <row r="799"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</row>
        <row r="799">
          <cell r="BX799">
            <v>4.20209048101514</v>
          </cell>
          <cell r="BY799">
            <v>3.01557049236184</v>
          </cell>
          <cell r="BZ799">
            <v>3.34566688016152</v>
          </cell>
          <cell r="CA799">
            <v>3.07356533669276</v>
          </cell>
          <cell r="CB799">
            <v>2.98439257600041</v>
          </cell>
          <cell r="CC799">
            <v>3.07072877109711</v>
          </cell>
          <cell r="CD799">
            <v>3.83106941461544</v>
          </cell>
          <cell r="CE799">
            <v>3.34701707326719</v>
          </cell>
          <cell r="CF799">
            <v>3.55141332067193</v>
          </cell>
          <cell r="CG799">
            <v>3.71176792937216</v>
          </cell>
          <cell r="CH799">
            <v>4.18376153147726</v>
          </cell>
          <cell r="CI799">
            <v>3.99620629571242</v>
          </cell>
          <cell r="CJ799">
            <v>3.74361248965982</v>
          </cell>
          <cell r="CK799">
            <v>4.51341557807254</v>
          </cell>
          <cell r="CL799">
            <v>3.48746721603712</v>
          </cell>
          <cell r="CM799">
            <v>4.86571859305104</v>
          </cell>
          <cell r="CN799">
            <v>4.82480339680217</v>
          </cell>
          <cell r="CO799">
            <v>4.81792579919988</v>
          </cell>
          <cell r="CP799">
            <v>5.01689709621958</v>
          </cell>
          <cell r="CQ799">
            <v>4.87250804214871</v>
          </cell>
          <cell r="CR799">
            <v>4.75588048683342</v>
          </cell>
          <cell r="CS799">
            <v>4.77706369035703</v>
          </cell>
          <cell r="CT799">
            <v>4.95341948371273</v>
          </cell>
          <cell r="CU799">
            <v>4.77428628054578</v>
          </cell>
          <cell r="CV799">
            <v>4.93877847409541</v>
          </cell>
          <cell r="CW799">
            <v>4.95313149841487</v>
          </cell>
          <cell r="CX799">
            <v>4.92721031096992</v>
          </cell>
          <cell r="CY799">
            <v>4.90420279623747</v>
          </cell>
          <cell r="CZ799">
            <v>4.79455780565675</v>
          </cell>
          <cell r="DA799">
            <v>5.02894728993412</v>
          </cell>
        </row>
        <row r="800">
          <cell r="A800">
            <v>8165.9473957364</v>
          </cell>
          <cell r="B800">
            <v>8557.0426068706</v>
          </cell>
          <cell r="C800">
            <v>9187.38286274832</v>
          </cell>
          <cell r="D800">
            <v>8917.0489233777</v>
          </cell>
          <cell r="E800">
            <v>7801.47148493927</v>
          </cell>
          <cell r="F800">
            <v>7352.60488532473</v>
          </cell>
          <cell r="G800">
            <v>8619.90794293537</v>
          </cell>
          <cell r="H800">
            <v>8448.37383536519</v>
          </cell>
          <cell r="I800">
            <v>7617.62425144861</v>
          </cell>
          <cell r="J800">
            <v>8148.56017276301</v>
          </cell>
          <cell r="K800">
            <v>8510.07382277304</v>
          </cell>
          <cell r="L800">
            <v>8682.33970435348</v>
          </cell>
          <cell r="M800">
            <v>8734.25966506656</v>
          </cell>
          <cell r="N800">
            <v>8713.38072645191</v>
          </cell>
          <cell r="O800">
            <v>9451.88658156047</v>
          </cell>
        </row>
        <row r="800">
          <cell r="Z800">
            <v>6719.40814277738</v>
          </cell>
          <cell r="AA800">
            <v>7041.22363079638</v>
          </cell>
          <cell r="AB800">
            <v>7559.90361277576</v>
          </cell>
          <cell r="AC800">
            <v>7337.45739980794</v>
          </cell>
          <cell r="AD800">
            <v>6419.4965361786</v>
          </cell>
          <cell r="AE800">
            <v>6050.14344849578</v>
          </cell>
          <cell r="AF800">
            <v>7092.95282161539</v>
          </cell>
          <cell r="AG800">
            <v>6951.80475595764</v>
          </cell>
          <cell r="AH800">
            <v>6268.21652690628</v>
          </cell>
          <cell r="AI800">
            <v>6705.10094215928</v>
          </cell>
          <cell r="AJ800">
            <v>7002.57503131039</v>
          </cell>
          <cell r="AK800">
            <v>7144.32524243944</v>
          </cell>
          <cell r="AL800">
            <v>7187.04795296905</v>
          </cell>
          <cell r="AM800">
            <v>7169.86756919472</v>
          </cell>
          <cell r="AN800">
            <v>7777.55238711262</v>
          </cell>
        </row>
        <row r="800"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</row>
        <row r="800">
          <cell r="BX800">
            <v>3.8253368715751</v>
          </cell>
          <cell r="BY800">
            <v>3.94827178203855</v>
          </cell>
          <cell r="BZ800">
            <v>4.20548940905259</v>
          </cell>
          <cell r="CA800">
            <v>4.11844175543922</v>
          </cell>
          <cell r="CB800">
            <v>3.64672484013661</v>
          </cell>
          <cell r="CC800">
            <v>3.45573497126679</v>
          </cell>
          <cell r="CD800">
            <v>3.97909735547849</v>
          </cell>
          <cell r="CE800">
            <v>3.86333398930359</v>
          </cell>
          <cell r="CF800">
            <v>3.50294558366039</v>
          </cell>
          <cell r="CG800">
            <v>3.70601463532727</v>
          </cell>
          <cell r="CH800">
            <v>4.00953704849492</v>
          </cell>
          <cell r="CI800">
            <v>3.98575167495668</v>
          </cell>
          <cell r="CJ800">
            <v>4.05694462762749</v>
          </cell>
          <cell r="CK800">
            <v>4.01886510993587</v>
          </cell>
          <cell r="CL800">
            <v>4.27164713802991</v>
          </cell>
          <cell r="CM800">
            <v>4.81247482130695</v>
          </cell>
          <cell r="CN800">
            <v>4.88594116893778</v>
          </cell>
          <cell r="CO800">
            <v>4.92500697967572</v>
          </cell>
          <cell r="CP800">
            <v>4.88112354305435</v>
          </cell>
          <cell r="CQ800">
            <v>4.82286504026342</v>
          </cell>
          <cell r="CR800">
            <v>4.79658758937021</v>
          </cell>
          <cell r="CS800">
            <v>4.88370746438892</v>
          </cell>
          <cell r="CT800">
            <v>4.92994923038339</v>
          </cell>
          <cell r="CU800">
            <v>4.90250149595008</v>
          </cell>
          <cell r="CV800">
            <v>4.95684485227011</v>
          </cell>
          <cell r="CW800">
            <v>4.7848758697179</v>
          </cell>
          <cell r="CX800">
            <v>4.9108663587566</v>
          </cell>
          <cell r="CY800">
            <v>4.85353982965664</v>
          </cell>
          <cell r="CZ800">
            <v>4.88781590199422</v>
          </cell>
          <cell r="DA800">
            <v>4.98832464758444</v>
          </cell>
        </row>
        <row r="801">
          <cell r="A801">
            <v>8625.20746905948</v>
          </cell>
          <cell r="B801">
            <v>8040.99598029819</v>
          </cell>
          <cell r="C801">
            <v>7990.07174632783</v>
          </cell>
          <cell r="D801">
            <v>7165.17225252213</v>
          </cell>
          <cell r="E801">
            <v>6778.82096410422</v>
          </cell>
          <cell r="F801">
            <v>9088.87684652825</v>
          </cell>
          <cell r="G801">
            <v>8260.59778883613</v>
          </cell>
          <cell r="H801">
            <v>8140.40607128853</v>
          </cell>
          <cell r="I801">
            <v>7948.80361613951</v>
          </cell>
          <cell r="J801">
            <v>8548.44262804741</v>
          </cell>
          <cell r="K801">
            <v>8493.36576733185</v>
          </cell>
          <cell r="L801">
            <v>8169.14621546566</v>
          </cell>
          <cell r="M801">
            <v>9721.19511204229</v>
          </cell>
          <cell r="N801">
            <v>8684.42935997012</v>
          </cell>
          <cell r="O801">
            <v>7748.83841982748</v>
          </cell>
        </row>
        <row r="801">
          <cell r="Z801">
            <v>7097.31357454037</v>
          </cell>
          <cell r="AA801">
            <v>6616.59097807394</v>
          </cell>
          <cell r="AB801">
            <v>6574.6876084069</v>
          </cell>
          <cell r="AC801">
            <v>5895.91316778964</v>
          </cell>
          <cell r="AD801">
            <v>5578.0012504629</v>
          </cell>
          <cell r="AE801">
            <v>7478.84723371467</v>
          </cell>
          <cell r="AF801">
            <v>6797.29189481373</v>
          </cell>
          <cell r="AG801">
            <v>6698.39128151741</v>
          </cell>
          <cell r="AH801">
            <v>6540.72983270908</v>
          </cell>
          <cell r="AI801">
            <v>7034.1470767933</v>
          </cell>
          <cell r="AJ801">
            <v>6988.82668854735</v>
          </cell>
          <cell r="AK801">
            <v>6722.04031444031</v>
          </cell>
          <cell r="AL801">
            <v>7999.15483505194</v>
          </cell>
          <cell r="AM801">
            <v>7146.0447304897</v>
          </cell>
          <cell r="AN801">
            <v>6376.18704260089</v>
          </cell>
        </row>
        <row r="801"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</row>
        <row r="801">
          <cell r="BX801">
            <v>3.89864448144417</v>
          </cell>
          <cell r="BY801">
            <v>3.75281239560849</v>
          </cell>
          <cell r="BZ801">
            <v>3.74636133650596</v>
          </cell>
          <cell r="CA801">
            <v>3.2624975437717</v>
          </cell>
          <cell r="CB801">
            <v>3.16828728681001</v>
          </cell>
          <cell r="CC801">
            <v>4.0855000959752</v>
          </cell>
          <cell r="CD801">
            <v>3.68893247971907</v>
          </cell>
          <cell r="CE801">
            <v>3.7657798428501</v>
          </cell>
          <cell r="CF801">
            <v>3.67387646422797</v>
          </cell>
          <cell r="CG801">
            <v>3.90116572389042</v>
          </cell>
          <cell r="CH801">
            <v>3.87743431855218</v>
          </cell>
          <cell r="CI801">
            <v>3.78082229815932</v>
          </cell>
          <cell r="CJ801">
            <v>4.42672049958389</v>
          </cell>
          <cell r="CK801">
            <v>4.0011165067429</v>
          </cell>
          <cell r="CL801">
            <v>3.56584437591684</v>
          </cell>
          <cell r="CM801">
            <v>4.98755267819785</v>
          </cell>
          <cell r="CN801">
            <v>4.83041639291212</v>
          </cell>
          <cell r="CO801">
            <v>4.80809007589169</v>
          </cell>
          <cell r="CP801">
            <v>4.9511720834564</v>
          </cell>
          <cell r="CQ801">
            <v>4.82348784163906</v>
          </cell>
          <cell r="CR801">
            <v>5.01529603225849</v>
          </cell>
          <cell r="CS801">
            <v>5.04826738424224</v>
          </cell>
          <cell r="CT801">
            <v>4.8732952274169</v>
          </cell>
          <cell r="CU801">
            <v>4.87762937467536</v>
          </cell>
          <cell r="CV801">
            <v>4.93996850962086</v>
          </cell>
          <cell r="CW801">
            <v>4.93818045813639</v>
          </cell>
          <cell r="CX801">
            <v>4.87104321608869</v>
          </cell>
          <cell r="CY801">
            <v>4.95072880721349</v>
          </cell>
          <cell r="CZ801">
            <v>4.89318536665288</v>
          </cell>
          <cell r="DA801">
            <v>4.89898149065332</v>
          </cell>
        </row>
        <row r="802">
          <cell r="A802">
            <v>9605.31999141778</v>
          </cell>
          <cell r="B802">
            <v>7551.79678233045</v>
          </cell>
          <cell r="C802">
            <v>7781.89076424702</v>
          </cell>
          <cell r="D802">
            <v>7306.41338042973</v>
          </cell>
          <cell r="E802">
            <v>7007.55568921781</v>
          </cell>
          <cell r="F802">
            <v>7852.26626930342</v>
          </cell>
          <cell r="G802">
            <v>7137.30242151921</v>
          </cell>
          <cell r="H802">
            <v>7736.13102278181</v>
          </cell>
          <cell r="I802">
            <v>8022.09474621266</v>
          </cell>
          <cell r="J802">
            <v>8287.92497326125</v>
          </cell>
          <cell r="K802">
            <v>7542.12896739753</v>
          </cell>
          <cell r="L802">
            <v>8183.14363511421</v>
          </cell>
          <cell r="M802">
            <v>7980.23532746422</v>
          </cell>
          <cell r="N802">
            <v>9595.38782621968</v>
          </cell>
          <cell r="O802">
            <v>8084.18982094272</v>
          </cell>
        </row>
        <row r="802">
          <cell r="Z802">
            <v>7903.80616436663</v>
          </cell>
          <cell r="AA802">
            <v>6214.0499237462</v>
          </cell>
          <cell r="AB802">
            <v>6403.38440029469</v>
          </cell>
          <cell r="AC802">
            <v>6012.1344387536</v>
          </cell>
          <cell r="AD802">
            <v>5766.21725284209</v>
          </cell>
          <cell r="AE802">
            <v>6461.29338731253</v>
          </cell>
          <cell r="AF802">
            <v>5872.98027827866</v>
          </cell>
          <cell r="AG802">
            <v>6365.73067017475</v>
          </cell>
          <cell r="AH802">
            <v>6601.03796259785</v>
          </cell>
          <cell r="AI802">
            <v>6819.77826371211</v>
          </cell>
          <cell r="AJ802">
            <v>6206.09469317283</v>
          </cell>
          <cell r="AK802">
            <v>6733.55819117969</v>
          </cell>
          <cell r="AL802">
            <v>6566.59364088484</v>
          </cell>
          <cell r="AM802">
            <v>7895.63341128934</v>
          </cell>
          <cell r="AN802">
            <v>6652.13333837573</v>
          </cell>
        </row>
        <row r="802"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</row>
        <row r="802">
          <cell r="BX802">
            <v>4.41075548453821</v>
          </cell>
          <cell r="BY802">
            <v>3.37583355693524</v>
          </cell>
          <cell r="BZ802">
            <v>3.41130378142858</v>
          </cell>
          <cell r="CA802">
            <v>3.36232872032239</v>
          </cell>
          <cell r="CB802">
            <v>3.2046286994053</v>
          </cell>
          <cell r="CC802">
            <v>3.64018072747395</v>
          </cell>
          <cell r="CD802">
            <v>3.24131547497403</v>
          </cell>
          <cell r="CE802">
            <v>3.5327026229017</v>
          </cell>
          <cell r="CF802">
            <v>3.68844266576217</v>
          </cell>
          <cell r="CG802">
            <v>3.81722295465418</v>
          </cell>
          <cell r="CH802">
            <v>3.47379543406407</v>
          </cell>
          <cell r="CI802">
            <v>3.77322930394092</v>
          </cell>
          <cell r="CJ802">
            <v>3.66768239154356</v>
          </cell>
          <cell r="CK802">
            <v>4.40137570098612</v>
          </cell>
          <cell r="CL802">
            <v>3.6113342104584</v>
          </cell>
          <cell r="CM802">
            <v>4.90942278254295</v>
          </cell>
          <cell r="CN802">
            <v>5.04313794637714</v>
          </cell>
          <cell r="CO802">
            <v>5.14276066541635</v>
          </cell>
          <cell r="CP802">
            <v>4.898866997301</v>
          </cell>
          <cell r="CQ802">
            <v>4.92969918486041</v>
          </cell>
          <cell r="CR802">
            <v>4.86299307346592</v>
          </cell>
          <cell r="CS802">
            <v>4.96414404923661</v>
          </cell>
          <cell r="CT802">
            <v>4.93683161651279</v>
          </cell>
          <cell r="CU802">
            <v>4.90316297494343</v>
          </cell>
          <cell r="CV802">
            <v>4.89474265247965</v>
          </cell>
          <cell r="CW802">
            <v>4.89464606713626</v>
          </cell>
          <cell r="CX802">
            <v>4.88920845974058</v>
          </cell>
          <cell r="CY802">
            <v>4.90518686971205</v>
          </cell>
          <cell r="CZ802">
            <v>4.91479796983707</v>
          </cell>
          <cell r="DA802">
            <v>5.0466176163052</v>
          </cell>
        </row>
        <row r="803">
          <cell r="A803">
            <v>7891.18247205802</v>
          </cell>
          <cell r="B803">
            <v>8897.64580684895</v>
          </cell>
          <cell r="C803">
            <v>7258.88507220107</v>
          </cell>
          <cell r="D803">
            <v>6529.40506598422</v>
          </cell>
          <cell r="E803">
            <v>7437.40868661409</v>
          </cell>
          <cell r="F803">
            <v>8051.83371701723</v>
          </cell>
          <cell r="G803">
            <v>7046.41677022352</v>
          </cell>
          <cell r="H803">
            <v>8016.92909360353</v>
          </cell>
          <cell r="I803">
            <v>7692.01478438705</v>
          </cell>
          <cell r="J803">
            <v>8379.57206452138</v>
          </cell>
          <cell r="K803">
            <v>7397.80764174746</v>
          </cell>
          <cell r="L803">
            <v>8366.40365383651</v>
          </cell>
          <cell r="M803">
            <v>7807.42658491822</v>
          </cell>
          <cell r="N803">
            <v>8460.16707761599</v>
          </cell>
          <cell r="O803">
            <v>9116.63114980006</v>
          </cell>
        </row>
        <row r="803">
          <cell r="Z803">
            <v>6493.31586272203</v>
          </cell>
          <cell r="AA803">
            <v>7321.49140677857</v>
          </cell>
          <cell r="AB803">
            <v>5973.02543083974</v>
          </cell>
          <cell r="AC803">
            <v>5372.76759715273</v>
          </cell>
          <cell r="AD803">
            <v>6119.92486212817</v>
          </cell>
          <cell r="AE803">
            <v>6625.50888714561</v>
          </cell>
          <cell r="AF803">
            <v>5798.19437092678</v>
          </cell>
          <cell r="AG803">
            <v>6596.7873684509</v>
          </cell>
          <cell r="AH803">
            <v>6329.42930829563</v>
          </cell>
          <cell r="AI803">
            <v>6895.1907273776</v>
          </cell>
          <cell r="AJ803">
            <v>6087.33885949505</v>
          </cell>
          <cell r="AK803">
            <v>6884.35500658547</v>
          </cell>
          <cell r="AL803">
            <v>6424.39673273271</v>
          </cell>
          <cell r="AM803">
            <v>6961.50890958115</v>
          </cell>
          <cell r="AN803">
            <v>7501.68506040691</v>
          </cell>
        </row>
        <row r="803"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</row>
        <row r="803">
          <cell r="BX803">
            <v>3.70856086351208</v>
          </cell>
          <cell r="BY803">
            <v>4.05990558824473</v>
          </cell>
          <cell r="BZ803">
            <v>3.31298011792707</v>
          </cell>
          <cell r="CA803">
            <v>3.00714160706677</v>
          </cell>
          <cell r="CB803">
            <v>3.43641172982561</v>
          </cell>
          <cell r="CC803">
            <v>3.62829745685261</v>
          </cell>
          <cell r="CD803">
            <v>3.27981154529594</v>
          </cell>
          <cell r="CE803">
            <v>3.60868559772228</v>
          </cell>
          <cell r="CF803">
            <v>3.59583341489459</v>
          </cell>
          <cell r="CG803">
            <v>3.68552523827623</v>
          </cell>
          <cell r="CH803">
            <v>3.48481096655809</v>
          </cell>
          <cell r="CI803">
            <v>3.88846086913975</v>
          </cell>
          <cell r="CJ803">
            <v>3.53401026954809</v>
          </cell>
          <cell r="CK803">
            <v>3.94329426043297</v>
          </cell>
          <cell r="CL803">
            <v>4.17074044845677</v>
          </cell>
          <cell r="CM803">
            <v>4.79698382416829</v>
          </cell>
          <cell r="CN803">
            <v>4.94072586924095</v>
          </cell>
          <cell r="CO803">
            <v>4.93949636058081</v>
          </cell>
          <cell r="CP803">
            <v>4.89498438998824</v>
          </cell>
          <cell r="CQ803">
            <v>4.87919339960437</v>
          </cell>
          <cell r="CR803">
            <v>5.00291923656414</v>
          </cell>
          <cell r="CS803">
            <v>4.84340755880321</v>
          </cell>
          <cell r="CT803">
            <v>5.00830276318833</v>
          </cell>
          <cell r="CU803">
            <v>4.82249876834656</v>
          </cell>
          <cell r="CV803">
            <v>5.1257099811641</v>
          </cell>
          <cell r="CW803">
            <v>4.78580929381592</v>
          </cell>
          <cell r="CX803">
            <v>4.8505687026645</v>
          </cell>
          <cell r="CY803">
            <v>4.98048550980709</v>
          </cell>
          <cell r="CZ803">
            <v>4.83672429443377</v>
          </cell>
          <cell r="DA803">
            <v>4.92779688962393</v>
          </cell>
        </row>
        <row r="804">
          <cell r="A804">
            <v>8544.31295655444</v>
          </cell>
          <cell r="B804">
            <v>6979.81804555173</v>
          </cell>
          <cell r="C804">
            <v>7191.05218071072</v>
          </cell>
          <cell r="D804">
            <v>7273.43607727015</v>
          </cell>
          <cell r="E804">
            <v>7492.16949221967</v>
          </cell>
          <cell r="F804">
            <v>7137.48392831759</v>
          </cell>
          <cell r="G804">
            <v>8365.68421998732</v>
          </cell>
          <cell r="H804">
            <v>7744.34676029747</v>
          </cell>
          <cell r="I804">
            <v>8532.82251583702</v>
          </cell>
          <cell r="J804">
            <v>7745.08653432416</v>
          </cell>
          <cell r="K804">
            <v>7144.21944228098</v>
          </cell>
          <cell r="L804">
            <v>6847.03849020711</v>
          </cell>
          <cell r="M804">
            <v>8108.24287371928</v>
          </cell>
          <cell r="N804">
            <v>9515.60307230265</v>
          </cell>
          <cell r="O804">
            <v>9832.42838364555</v>
          </cell>
        </row>
        <row r="804">
          <cell r="Z804">
            <v>7030.74894710765</v>
          </cell>
          <cell r="AA804">
            <v>5743.39313462542</v>
          </cell>
          <cell r="AB804">
            <v>5917.20865155625</v>
          </cell>
          <cell r="AC804">
            <v>5984.99882929658</v>
          </cell>
          <cell r="AD804">
            <v>6164.98518216933</v>
          </cell>
          <cell r="AE804">
            <v>5873.12963244419</v>
          </cell>
          <cell r="AF804">
            <v>6883.76301530385</v>
          </cell>
          <cell r="AG804">
            <v>6372.49104847335</v>
          </cell>
          <cell r="AH804">
            <v>7021.29395588875</v>
          </cell>
          <cell r="AI804">
            <v>6373.09977681531</v>
          </cell>
          <cell r="AJ804">
            <v>5878.67199821978</v>
          </cell>
          <cell r="AK804">
            <v>5634.13452908471</v>
          </cell>
          <cell r="AL804">
            <v>6671.92556466043</v>
          </cell>
          <cell r="AM804">
            <v>7829.98195663761</v>
          </cell>
          <cell r="AN804">
            <v>8090.68392711405</v>
          </cell>
        </row>
        <row r="804"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</row>
        <row r="804">
          <cell r="BX804">
            <v>3.84064981109853</v>
          </cell>
          <cell r="BY804">
            <v>3.31456695826629</v>
          </cell>
          <cell r="BZ804">
            <v>3.33006409541721</v>
          </cell>
          <cell r="CA804">
            <v>3.24255974986852</v>
          </cell>
          <cell r="CB804">
            <v>3.37033757494866</v>
          </cell>
          <cell r="CC804">
            <v>3.22133073433058</v>
          </cell>
          <cell r="CD804">
            <v>3.78634349913007</v>
          </cell>
          <cell r="CE804">
            <v>3.66311879747638</v>
          </cell>
          <cell r="CF804">
            <v>3.91147693965434</v>
          </cell>
          <cell r="CG804">
            <v>3.59888251149291</v>
          </cell>
          <cell r="CH804">
            <v>3.24305030546174</v>
          </cell>
          <cell r="CI804">
            <v>3.21161204039728</v>
          </cell>
          <cell r="CJ804">
            <v>3.70881582401608</v>
          </cell>
          <cell r="CK804">
            <v>4.42210348129522</v>
          </cell>
          <cell r="CL804">
            <v>4.44224036127252</v>
          </cell>
          <cell r="CM804">
            <v>5.01538198739791</v>
          </cell>
          <cell r="CN804">
            <v>4.74732411643254</v>
          </cell>
          <cell r="CO804">
            <v>4.86823379000992</v>
          </cell>
          <cell r="CP804">
            <v>5.05688663631592</v>
          </cell>
          <cell r="CQ804">
            <v>5.01147733320602</v>
          </cell>
          <cell r="CR804">
            <v>4.99506801484301</v>
          </cell>
          <cell r="CS804">
            <v>4.98095978449808</v>
          </cell>
          <cell r="CT804">
            <v>4.76612431922394</v>
          </cell>
          <cell r="CU804">
            <v>4.91794329705429</v>
          </cell>
          <cell r="CV804">
            <v>4.85165805718328</v>
          </cell>
          <cell r="CW804">
            <v>4.96629690046114</v>
          </cell>
          <cell r="CX804">
            <v>4.80630437830889</v>
          </cell>
          <cell r="CY804">
            <v>4.92859419008942</v>
          </cell>
          <cell r="CZ804">
            <v>4.85108624241597</v>
          </cell>
          <cell r="DA804">
            <v>4.98988247637489</v>
          </cell>
        </row>
        <row r="805">
          <cell r="A805">
            <v>8722.7449645781</v>
          </cell>
          <cell r="B805">
            <v>7512.42761627326</v>
          </cell>
          <cell r="C805">
            <v>8560.84640540978</v>
          </cell>
          <cell r="D805">
            <v>7910.30617213392</v>
          </cell>
          <cell r="E805">
            <v>7183.37084123586</v>
          </cell>
          <cell r="F805">
            <v>7615.15633616193</v>
          </cell>
          <cell r="G805">
            <v>7667.07861404659</v>
          </cell>
          <cell r="H805">
            <v>8605.23118497138</v>
          </cell>
          <cell r="I805">
            <v>8266.01310178003</v>
          </cell>
          <cell r="J805">
            <v>8169.31003627492</v>
          </cell>
          <cell r="K805">
            <v>8375.87472600146</v>
          </cell>
          <cell r="L805">
            <v>9047.93951190278</v>
          </cell>
          <cell r="M805">
            <v>8006.07013195697</v>
          </cell>
          <cell r="N805">
            <v>8863.83090733893</v>
          </cell>
          <cell r="O805">
            <v>8542.99782051766</v>
          </cell>
        </row>
        <row r="805">
          <cell r="Z805">
            <v>7177.57299942427</v>
          </cell>
          <cell r="AA805">
            <v>6181.65472424771</v>
          </cell>
          <cell r="AB805">
            <v>7044.35361359433</v>
          </cell>
          <cell r="AC805">
            <v>6509.05193592734</v>
          </cell>
          <cell r="AD805">
            <v>5910.88800650265</v>
          </cell>
          <cell r="AE805">
            <v>6266.18578518468</v>
          </cell>
          <cell r="AF805">
            <v>6308.91040241548</v>
          </cell>
          <cell r="AG805">
            <v>7080.87594649074</v>
          </cell>
          <cell r="AH805">
            <v>6801.74792375043</v>
          </cell>
          <cell r="AI805">
            <v>6722.17511556336</v>
          </cell>
          <cell r="AJ805">
            <v>6892.14834596692</v>
          </cell>
          <cell r="AK805">
            <v>7445.16165550858</v>
          </cell>
          <cell r="AL805">
            <v>6587.85199429602</v>
          </cell>
          <cell r="AM805">
            <v>7293.66657518174</v>
          </cell>
          <cell r="AN805">
            <v>7029.66677802596</v>
          </cell>
        </row>
        <row r="805"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</row>
        <row r="805">
          <cell r="BX805">
            <v>4.15976885659524</v>
          </cell>
          <cell r="BY805">
            <v>3.5643192059713</v>
          </cell>
          <cell r="BZ805">
            <v>3.84821580950937</v>
          </cell>
          <cell r="CA805">
            <v>3.6080772731077</v>
          </cell>
          <cell r="CB805">
            <v>3.35990174665722</v>
          </cell>
          <cell r="CC805">
            <v>3.42594122221667</v>
          </cell>
          <cell r="CD805">
            <v>3.55592180772499</v>
          </cell>
          <cell r="CE805">
            <v>3.96254728600167</v>
          </cell>
          <cell r="CF805">
            <v>3.87296740101065</v>
          </cell>
          <cell r="CG805">
            <v>3.81526068331634</v>
          </cell>
          <cell r="CH805">
            <v>3.89705951754475</v>
          </cell>
          <cell r="CI805">
            <v>4.2226789447738</v>
          </cell>
          <cell r="CJ805">
            <v>3.55228227924591</v>
          </cell>
          <cell r="CK805">
            <v>4.16510367577998</v>
          </cell>
          <cell r="CL805">
            <v>3.91021701798635</v>
          </cell>
          <cell r="CM805">
            <v>4.72732602170639</v>
          </cell>
          <cell r="CN805">
            <v>4.75154983651065</v>
          </cell>
          <cell r="CO805">
            <v>5.01520701974741</v>
          </cell>
          <cell r="CP805">
            <v>4.94252690635441</v>
          </cell>
          <cell r="CQ805">
            <v>4.81984740552527</v>
          </cell>
          <cell r="CR805">
            <v>5.0110702941568</v>
          </cell>
          <cell r="CS805">
            <v>4.86081724194983</v>
          </cell>
          <cell r="CT805">
            <v>4.89575485847306</v>
          </cell>
          <cell r="CU805">
            <v>4.81153696610809</v>
          </cell>
          <cell r="CV805">
            <v>4.82717162823658</v>
          </cell>
          <cell r="CW805">
            <v>4.84534509240061</v>
          </cell>
          <cell r="CX805">
            <v>4.83051243832358</v>
          </cell>
          <cell r="CY805">
            <v>5.0809333703191</v>
          </cell>
          <cell r="CZ805">
            <v>4.79763523471978</v>
          </cell>
          <cell r="DA805">
            <v>4.92539440831486</v>
          </cell>
        </row>
        <row r="806">
          <cell r="A806">
            <v>9700.6355051029</v>
          </cell>
          <cell r="B806">
            <v>9657.91441962908</v>
          </cell>
          <cell r="C806">
            <v>8297.09956506054</v>
          </cell>
          <cell r="D806">
            <v>7533.43460093502</v>
          </cell>
          <cell r="E806">
            <v>8349.35248597552</v>
          </cell>
          <cell r="F806">
            <v>7125.68408746966</v>
          </cell>
          <cell r="G806">
            <v>8416.82090902611</v>
          </cell>
          <cell r="H806">
            <v>7044.39026212335</v>
          </cell>
          <cell r="I806">
            <v>7426.53329197028</v>
          </cell>
          <cell r="J806">
            <v>7901.95528284089</v>
          </cell>
          <cell r="K806">
            <v>9126.13500526726</v>
          </cell>
          <cell r="L806">
            <v>9827.0307510339</v>
          </cell>
          <cell r="M806">
            <v>9359.20875304365</v>
          </cell>
          <cell r="N806">
            <v>9710.00770208718</v>
          </cell>
          <cell r="O806">
            <v>8311.24852479433</v>
          </cell>
        </row>
        <row r="806">
          <cell r="Z806">
            <v>7982.23721562753</v>
          </cell>
          <cell r="AA806">
            <v>7947.08386529478</v>
          </cell>
          <cell r="AB806">
            <v>6827.32764210696</v>
          </cell>
          <cell r="AC806">
            <v>6198.94047162653</v>
          </cell>
          <cell r="AD806">
            <v>6870.324331317</v>
          </cell>
          <cell r="AE806">
            <v>5863.42004911789</v>
          </cell>
          <cell r="AF806">
            <v>6925.84120514148</v>
          </cell>
          <cell r="AG806">
            <v>5796.5268442615</v>
          </cell>
          <cell r="AH806">
            <v>6110.97596596411</v>
          </cell>
          <cell r="AI806">
            <v>6502.18034702336</v>
          </cell>
          <cell r="AJ806">
            <v>7509.50537576277</v>
          </cell>
          <cell r="AK806">
            <v>8086.24244656503</v>
          </cell>
          <cell r="AL806">
            <v>7701.29177393306</v>
          </cell>
          <cell r="AM806">
            <v>7989.94919486031</v>
          </cell>
          <cell r="AN806">
            <v>6838.97021468791</v>
          </cell>
        </row>
        <row r="806"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</row>
        <row r="806">
          <cell r="BX806">
            <v>4.51335622563862</v>
          </cell>
          <cell r="BY806">
            <v>4.38257268561743</v>
          </cell>
          <cell r="BZ806">
            <v>3.77608160645903</v>
          </cell>
          <cell r="CA806">
            <v>3.54952972493309</v>
          </cell>
          <cell r="CB806">
            <v>3.80774445228995</v>
          </cell>
          <cell r="CC806">
            <v>3.32684715099192</v>
          </cell>
          <cell r="CD806">
            <v>3.81594494022861</v>
          </cell>
          <cell r="CE806">
            <v>3.30263385431871</v>
          </cell>
          <cell r="CF806">
            <v>3.36214216293798</v>
          </cell>
          <cell r="CG806">
            <v>3.60254790444177</v>
          </cell>
          <cell r="CH806">
            <v>4.24083602769372</v>
          </cell>
          <cell r="CI806">
            <v>4.43345758916088</v>
          </cell>
          <cell r="CJ806">
            <v>4.35276405528993</v>
          </cell>
          <cell r="CK806">
            <v>4.46184962391126</v>
          </cell>
          <cell r="CL806">
            <v>3.86243034244174</v>
          </cell>
          <cell r="CM806">
            <v>4.84542809457044</v>
          </cell>
          <cell r="CN806">
            <v>4.9680482377646</v>
          </cell>
          <cell r="CO806">
            <v>4.95354952251404</v>
          </cell>
          <cell r="CP806">
            <v>4.78468976695823</v>
          </cell>
          <cell r="CQ806">
            <v>4.94329559743694</v>
          </cell>
          <cell r="CR806">
            <v>4.82864519740307</v>
          </cell>
          <cell r="CS806">
            <v>4.97253176043199</v>
          </cell>
          <cell r="CT806">
            <v>4.8085546761302</v>
          </cell>
          <cell r="CU806">
            <v>4.97968232613959</v>
          </cell>
          <cell r="CV806">
            <v>4.94488711992055</v>
          </cell>
          <cell r="CW806">
            <v>4.85139892146352</v>
          </cell>
          <cell r="CX806">
            <v>4.99702285386965</v>
          </cell>
          <cell r="CY806">
            <v>4.84736347976009</v>
          </cell>
          <cell r="CZ806">
            <v>4.90609805615806</v>
          </cell>
          <cell r="DA806">
            <v>4.85106604820479</v>
          </cell>
        </row>
        <row r="807">
          <cell r="A807">
            <v>8740.78810342943</v>
          </cell>
          <cell r="B807">
            <v>7881.82253093694</v>
          </cell>
          <cell r="C807">
            <v>6723.55768828402</v>
          </cell>
          <cell r="D807">
            <v>8925.94061907184</v>
          </cell>
          <cell r="E807">
            <v>8387.68354418745</v>
          </cell>
          <cell r="F807">
            <v>7673.95293554163</v>
          </cell>
          <cell r="G807">
            <v>8258.10693811966</v>
          </cell>
          <cell r="H807">
            <v>8053.39898371216</v>
          </cell>
          <cell r="I807">
            <v>6826.96500562218</v>
          </cell>
          <cell r="J807">
            <v>7504.13679881932</v>
          </cell>
          <cell r="K807">
            <v>8891.46212440872</v>
          </cell>
          <cell r="L807">
            <v>7852.00039414883</v>
          </cell>
          <cell r="M807">
            <v>8820.91891130846</v>
          </cell>
          <cell r="N807">
            <v>9633.00420973067</v>
          </cell>
          <cell r="O807">
            <v>9318.94855192638</v>
          </cell>
        </row>
        <row r="807">
          <cell r="Z807">
            <v>7192.41992510764</v>
          </cell>
          <cell r="AA807">
            <v>6485.61396831382</v>
          </cell>
          <cell r="AB807">
            <v>5532.52746921657</v>
          </cell>
          <cell r="AC807">
            <v>7344.77399512197</v>
          </cell>
          <cell r="AD807">
            <v>6901.86531635996</v>
          </cell>
          <cell r="AE807">
            <v>6314.56698695997</v>
          </cell>
          <cell r="AF807">
            <v>6795.24228050989</v>
          </cell>
          <cell r="AG807">
            <v>6626.796878026</v>
          </cell>
          <cell r="AH807">
            <v>5617.61691891197</v>
          </cell>
          <cell r="AI807">
            <v>6174.83256588561</v>
          </cell>
          <cell r="AJ807">
            <v>7316.40311951346</v>
          </cell>
          <cell r="AK807">
            <v>6461.07461004247</v>
          </cell>
          <cell r="AL807">
            <v>7258.35613273382</v>
          </cell>
          <cell r="AM807">
            <v>7926.58632114981</v>
          </cell>
          <cell r="AN807">
            <v>7668.16337987085</v>
          </cell>
        </row>
        <row r="807"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</row>
        <row r="807">
          <cell r="BX807">
            <v>3.95305759464763</v>
          </cell>
          <cell r="BY807">
            <v>3.63454938980727</v>
          </cell>
          <cell r="BZ807">
            <v>3.13149650642746</v>
          </cell>
          <cell r="CA807">
            <v>4.07891193662549</v>
          </cell>
          <cell r="CB807">
            <v>3.8953184870917</v>
          </cell>
          <cell r="CC807">
            <v>3.48284161572627</v>
          </cell>
          <cell r="CD807">
            <v>3.78924013836361</v>
          </cell>
          <cell r="CE807">
            <v>3.78761670625769</v>
          </cell>
          <cell r="CF807">
            <v>3.21493385685042</v>
          </cell>
          <cell r="CG807">
            <v>3.50664468189185</v>
          </cell>
          <cell r="CH807">
            <v>4.15582506448782</v>
          </cell>
          <cell r="CI807">
            <v>3.61855187617555</v>
          </cell>
          <cell r="CJ807">
            <v>3.94833033519255</v>
          </cell>
          <cell r="CK807">
            <v>4.61552725000165</v>
          </cell>
          <cell r="CL807">
            <v>4.28174816016427</v>
          </cell>
          <cell r="CM807">
            <v>4.98481481662919</v>
          </cell>
          <cell r="CN807">
            <v>4.88886062257716</v>
          </cell>
          <cell r="CO807">
            <v>4.84037247801223</v>
          </cell>
          <cell r="CP807">
            <v>4.93334222273842</v>
          </cell>
          <cell r="CQ807">
            <v>4.8543450574024</v>
          </cell>
          <cell r="CR807">
            <v>4.96726105712107</v>
          </cell>
          <cell r="CS807">
            <v>4.91314919577071</v>
          </cell>
          <cell r="CT807">
            <v>4.79341213565963</v>
          </cell>
          <cell r="CU807">
            <v>4.7872621864041</v>
          </cell>
          <cell r="CV807">
            <v>4.82436945577561</v>
          </cell>
          <cell r="CW807">
            <v>4.82333585808236</v>
          </cell>
          <cell r="CX807">
            <v>4.89189456993436</v>
          </cell>
          <cell r="CY807">
            <v>5.03653583281036</v>
          </cell>
          <cell r="CZ807">
            <v>4.70513414311604</v>
          </cell>
          <cell r="DA807">
            <v>4.90656292904455</v>
          </cell>
        </row>
        <row r="808">
          <cell r="A808">
            <v>9647.13944843938</v>
          </cell>
          <cell r="B808">
            <v>8239.39410148464</v>
          </cell>
          <cell r="C808">
            <v>7163.43855629148</v>
          </cell>
          <cell r="D808">
            <v>8034.84407569543</v>
          </cell>
          <cell r="E808">
            <v>7704.1406441269</v>
          </cell>
          <cell r="F808">
            <v>7989.19136605081</v>
          </cell>
          <cell r="G808">
            <v>9064.92706359986</v>
          </cell>
          <cell r="H808">
            <v>8101.95310166801</v>
          </cell>
          <cell r="I808">
            <v>8887.93195471499</v>
          </cell>
          <cell r="J808">
            <v>9507.99297567098</v>
          </cell>
          <cell r="K808">
            <v>8794.47892224028</v>
          </cell>
          <cell r="L808">
            <v>8613.17914630577</v>
          </cell>
          <cell r="M808">
            <v>8372.95856631819</v>
          </cell>
          <cell r="N808">
            <v>9142.54959337533</v>
          </cell>
          <cell r="O808">
            <v>8568.86779200095</v>
          </cell>
        </row>
        <row r="808">
          <cell r="Z808">
            <v>7938.21760328726</v>
          </cell>
          <cell r="AA808">
            <v>6779.84428922165</v>
          </cell>
          <cell r="AB808">
            <v>5894.48658346271</v>
          </cell>
          <cell r="AC808">
            <v>6611.52883942938</v>
          </cell>
          <cell r="AD808">
            <v>6339.40715859585</v>
          </cell>
          <cell r="AE808">
            <v>6573.96318120753</v>
          </cell>
          <cell r="AF808">
            <v>7459.13998376217</v>
          </cell>
          <cell r="AG808">
            <v>6666.7499808011</v>
          </cell>
          <cell r="AH808">
            <v>7313.49829416548</v>
          </cell>
          <cell r="AI808">
            <v>7823.71993426641</v>
          </cell>
          <cell r="AJ808">
            <v>7236.599798872</v>
          </cell>
          <cell r="AK808">
            <v>7087.41598324589</v>
          </cell>
          <cell r="AL808">
            <v>6889.74876314182</v>
          </cell>
          <cell r="AM808">
            <v>7523.01223683456</v>
          </cell>
          <cell r="AN808">
            <v>7050.9540688465</v>
          </cell>
        </row>
        <row r="808"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</row>
        <row r="808">
          <cell r="BX808">
            <v>4.39386248356981</v>
          </cell>
          <cell r="BY808">
            <v>3.82052208798829</v>
          </cell>
          <cell r="BZ808">
            <v>3.26509030051969</v>
          </cell>
          <cell r="CA808">
            <v>3.67718131366583</v>
          </cell>
          <cell r="CB808">
            <v>3.54945698974455</v>
          </cell>
          <cell r="CC808">
            <v>3.80246640167871</v>
          </cell>
          <cell r="CD808">
            <v>4.26532432445973</v>
          </cell>
          <cell r="CE808">
            <v>3.68586498136776</v>
          </cell>
          <cell r="CF808">
            <v>4.08157829241823</v>
          </cell>
          <cell r="CG808">
            <v>4.3868812409193</v>
          </cell>
          <cell r="CH808">
            <v>4.0999437800904</v>
          </cell>
          <cell r="CI808">
            <v>3.88095962212634</v>
          </cell>
          <cell r="CJ808">
            <v>3.86209287751482</v>
          </cell>
          <cell r="CK808">
            <v>4.13151385861988</v>
          </cell>
          <cell r="CL808">
            <v>3.83941531308094</v>
          </cell>
          <cell r="CM808">
            <v>4.94975467716494</v>
          </cell>
          <cell r="CN808">
            <v>4.8618789351541</v>
          </cell>
          <cell r="CO808">
            <v>4.94604339374207</v>
          </cell>
          <cell r="CP808">
            <v>4.92599523851447</v>
          </cell>
          <cell r="CQ808">
            <v>4.89321009970134</v>
          </cell>
          <cell r="CR808">
            <v>4.73662516064682</v>
          </cell>
          <cell r="CS808">
            <v>4.79119485435644</v>
          </cell>
          <cell r="CT808">
            <v>4.9554361141501</v>
          </cell>
          <cell r="CU808">
            <v>4.90912588031706</v>
          </cell>
          <cell r="CV808">
            <v>4.88612477927136</v>
          </cell>
          <cell r="CW808">
            <v>4.83574943517646</v>
          </cell>
          <cell r="CX808">
            <v>5.00329298083535</v>
          </cell>
          <cell r="CY808">
            <v>4.88751166977477</v>
          </cell>
          <cell r="CZ808">
            <v>4.98872644144265</v>
          </cell>
          <cell r="DA808">
            <v>5.03141254726618</v>
          </cell>
        </row>
        <row r="809">
          <cell r="A809">
            <v>8734.79137650668</v>
          </cell>
          <cell r="B809">
            <v>7545.88406118655</v>
          </cell>
          <cell r="C809">
            <v>7067.90008639592</v>
          </cell>
          <cell r="D809">
            <v>6520.54221800287</v>
          </cell>
          <cell r="E809">
            <v>8410.16923662708</v>
          </cell>
          <cell r="F809">
            <v>7782.5084097417</v>
          </cell>
          <cell r="G809">
            <v>6949.32317710168</v>
          </cell>
          <cell r="H809">
            <v>8153.34105939466</v>
          </cell>
          <cell r="I809">
            <v>8699.34012104985</v>
          </cell>
          <cell r="J809">
            <v>8654.83716493839</v>
          </cell>
          <cell r="K809">
            <v>8090.09887096868</v>
          </cell>
          <cell r="L809">
            <v>7866.50789695852</v>
          </cell>
          <cell r="M809">
            <v>9059.14101662385</v>
          </cell>
          <cell r="N809">
            <v>9531.91859096265</v>
          </cell>
          <cell r="O809">
            <v>9357.82355788541</v>
          </cell>
        </row>
        <row r="809">
          <cell r="Z809">
            <v>7187.4854755255</v>
          </cell>
          <cell r="AA809">
            <v>6209.18459891922</v>
          </cell>
          <cell r="AB809">
            <v>5815.8720710915</v>
          </cell>
          <cell r="AC809">
            <v>5365.47473938522</v>
          </cell>
          <cell r="AD809">
            <v>6920.367828996</v>
          </cell>
          <cell r="AE809">
            <v>6403.89263430174</v>
          </cell>
          <cell r="AF809">
            <v>5718.30021430081</v>
          </cell>
          <cell r="AG809">
            <v>6709.03492887331</v>
          </cell>
          <cell r="AH809">
            <v>7158.31415674959</v>
          </cell>
          <cell r="AI809">
            <v>7121.69458143502</v>
          </cell>
          <cell r="AJ809">
            <v>6656.99564239708</v>
          </cell>
          <cell r="AK809">
            <v>6473.01221235444</v>
          </cell>
          <cell r="AL809">
            <v>7454.37889367906</v>
          </cell>
          <cell r="AM809">
            <v>7843.40729770641</v>
          </cell>
          <cell r="AN809">
            <v>7700.15195620285</v>
          </cell>
        </row>
        <row r="809"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</row>
        <row r="809">
          <cell r="BX809">
            <v>4.10164341734104</v>
          </cell>
          <cell r="BY809">
            <v>3.37926037353746</v>
          </cell>
          <cell r="BZ809">
            <v>3.30279165308284</v>
          </cell>
          <cell r="CA809">
            <v>3.05852302770302</v>
          </cell>
          <cell r="CB809">
            <v>3.83120453295576</v>
          </cell>
          <cell r="CC809">
            <v>3.70004539224871</v>
          </cell>
          <cell r="CD809">
            <v>3.30020730592281</v>
          </cell>
          <cell r="CE809">
            <v>3.7977926195369</v>
          </cell>
          <cell r="CF809">
            <v>3.97952993050965</v>
          </cell>
          <cell r="CG809">
            <v>3.98873320718746</v>
          </cell>
          <cell r="CH809">
            <v>3.85244943094621</v>
          </cell>
          <cell r="CI809">
            <v>3.62727748905275</v>
          </cell>
          <cell r="CJ809">
            <v>4.17288101270782</v>
          </cell>
          <cell r="CK809">
            <v>4.23299576683766</v>
          </cell>
          <cell r="CL809">
            <v>4.33778182216353</v>
          </cell>
          <cell r="CM809">
            <v>4.80093928828227</v>
          </cell>
          <cell r="CN809">
            <v>5.03407928781923</v>
          </cell>
          <cell r="CO809">
            <v>4.82437215508566</v>
          </cell>
          <cell r="CP809">
            <v>4.80621877281598</v>
          </cell>
          <cell r="CQ809">
            <v>4.94881223311655</v>
          </cell>
          <cell r="CR809">
            <v>4.74180975282336</v>
          </cell>
          <cell r="CS809">
            <v>4.74714903559991</v>
          </cell>
          <cell r="CT809">
            <v>4.83989502712576</v>
          </cell>
          <cell r="CU809">
            <v>4.92817492266518</v>
          </cell>
          <cell r="CV809">
            <v>4.89165130642807</v>
          </cell>
          <cell r="CW809">
            <v>4.73422028054132</v>
          </cell>
          <cell r="CX809">
            <v>4.88914346569031</v>
          </cell>
          <cell r="CY809">
            <v>4.8942099740919</v>
          </cell>
          <cell r="CZ809">
            <v>5.07649624536654</v>
          </cell>
          <cell r="DA809">
            <v>4.86338584885322</v>
          </cell>
        </row>
        <row r="810">
          <cell r="A810">
            <v>10129.083515928</v>
          </cell>
          <cell r="B810">
            <v>6992.98078678238</v>
          </cell>
          <cell r="C810">
            <v>6200.97872388395</v>
          </cell>
          <cell r="D810">
            <v>7796.69247446008</v>
          </cell>
          <cell r="E810">
            <v>8015.29146227443</v>
          </cell>
          <cell r="F810">
            <v>8056.28064429927</v>
          </cell>
          <cell r="G810">
            <v>8185.33050820772</v>
          </cell>
          <cell r="H810">
            <v>6685.25472325146</v>
          </cell>
          <cell r="I810">
            <v>8046.4744928087</v>
          </cell>
          <cell r="J810">
            <v>7809.12558351143</v>
          </cell>
          <cell r="K810">
            <v>7425.75126329946</v>
          </cell>
          <cell r="L810">
            <v>8945.74268300403</v>
          </cell>
          <cell r="M810">
            <v>8188.99364941037</v>
          </cell>
          <cell r="N810">
            <v>7393.33666789925</v>
          </cell>
          <cell r="O810">
            <v>8538.81861907773</v>
          </cell>
        </row>
        <row r="810">
          <cell r="Z810">
            <v>8334.78872167786</v>
          </cell>
          <cell r="AA810">
            <v>5754.22419026664</v>
          </cell>
          <cell r="AB810">
            <v>5102.51963565308</v>
          </cell>
          <cell r="AC810">
            <v>6415.56409327001</v>
          </cell>
          <cell r="AD810">
            <v>6595.43983181439</v>
          </cell>
          <cell r="AE810">
            <v>6629.1680730234</v>
          </cell>
          <cell r="AF810">
            <v>6735.35767532521</v>
          </cell>
          <cell r="AG810">
            <v>5501.00960084691</v>
          </cell>
          <cell r="AH810">
            <v>6621.09901122544</v>
          </cell>
          <cell r="AI810">
            <v>6425.79476586083</v>
          </cell>
          <cell r="AJ810">
            <v>6110.33246808641</v>
          </cell>
          <cell r="AK810">
            <v>7361.06826487189</v>
          </cell>
          <cell r="AL810">
            <v>6738.3719172291</v>
          </cell>
          <cell r="AM810">
            <v>6083.65988672853</v>
          </cell>
          <cell r="AN810">
            <v>7026.22789226968</v>
          </cell>
        </row>
        <row r="810"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</row>
        <row r="810">
          <cell r="BX810">
            <v>4.61749164203591</v>
          </cell>
          <cell r="BY810">
            <v>3.21979683941234</v>
          </cell>
          <cell r="BZ810">
            <v>2.87168478481415</v>
          </cell>
          <cell r="CA810">
            <v>3.50959745868353</v>
          </cell>
          <cell r="CB810">
            <v>3.66336751138025</v>
          </cell>
          <cell r="CC810">
            <v>3.74134003847444</v>
          </cell>
          <cell r="CD810">
            <v>3.70187560793047</v>
          </cell>
          <cell r="CE810">
            <v>3.04988173734706</v>
          </cell>
          <cell r="CF810">
            <v>3.65628672277837</v>
          </cell>
          <cell r="CG810">
            <v>3.69656583614447</v>
          </cell>
          <cell r="CH810">
            <v>3.35202581086683</v>
          </cell>
          <cell r="CI810">
            <v>4.11248965735876</v>
          </cell>
          <cell r="CJ810">
            <v>3.80310220704646</v>
          </cell>
          <cell r="CK810">
            <v>3.33371251953139</v>
          </cell>
          <cell r="CL810">
            <v>4.05697249760676</v>
          </cell>
          <cell r="CM810">
            <v>4.94533382275267</v>
          </cell>
          <cell r="CN810">
            <v>4.89627096609915</v>
          </cell>
          <cell r="CO810">
            <v>4.86805025573483</v>
          </cell>
          <cell r="CP810">
            <v>5.00823474306947</v>
          </cell>
          <cell r="CQ810">
            <v>4.93253764827607</v>
          </cell>
          <cell r="CR810">
            <v>4.85443828224148</v>
          </cell>
          <cell r="CS810">
            <v>4.98477979308293</v>
          </cell>
          <cell r="CT810">
            <v>4.9415880608906</v>
          </cell>
          <cell r="CU810">
            <v>4.96131694979441</v>
          </cell>
          <cell r="CV810">
            <v>4.76250605213188</v>
          </cell>
          <cell r="CW810">
            <v>4.99418496259663</v>
          </cell>
          <cell r="CX810">
            <v>4.90391757669974</v>
          </cell>
          <cell r="CY810">
            <v>4.85427209652949</v>
          </cell>
          <cell r="CZ810">
            <v>4.99969965491978</v>
          </cell>
          <cell r="DA810">
            <v>4.74490261943643</v>
          </cell>
        </row>
        <row r="811">
          <cell r="A811">
            <v>8817.42426786128</v>
          </cell>
          <cell r="B811">
            <v>8174.8239616686</v>
          </cell>
          <cell r="C811">
            <v>7013.22738243398</v>
          </cell>
          <cell r="D811">
            <v>6401.623480971</v>
          </cell>
          <cell r="E811">
            <v>7185.98728092198</v>
          </cell>
          <cell r="F811">
            <v>7931.75950413069</v>
          </cell>
          <cell r="G811">
            <v>6827.32271520135</v>
          </cell>
          <cell r="H811">
            <v>7340.17414487259</v>
          </cell>
          <cell r="I811">
            <v>9034.35880151399</v>
          </cell>
          <cell r="J811">
            <v>7573.37809123423</v>
          </cell>
          <cell r="K811">
            <v>7610.91945870311</v>
          </cell>
          <cell r="L811">
            <v>7661.49295826889</v>
          </cell>
          <cell r="M811">
            <v>8843.7069465345</v>
          </cell>
          <cell r="N811">
            <v>8120.65175924931</v>
          </cell>
          <cell r="O811">
            <v>9210.01066650473</v>
          </cell>
        </row>
        <row r="811">
          <cell r="Z811">
            <v>7255.48054041157</v>
          </cell>
          <cell r="AA811">
            <v>6726.71228845873</v>
          </cell>
          <cell r="AB811">
            <v>5770.8842461171</v>
          </cell>
          <cell r="AC811">
            <v>5267.62160719899</v>
          </cell>
          <cell r="AD811">
            <v>5913.04096258723</v>
          </cell>
          <cell r="AE811">
            <v>6526.70496339896</v>
          </cell>
          <cell r="AF811">
            <v>5617.91126279425</v>
          </cell>
          <cell r="AG811">
            <v>6039.91472492374</v>
          </cell>
          <cell r="AH811">
            <v>7433.98667096008</v>
          </cell>
          <cell r="AI811">
            <v>6231.80825792988</v>
          </cell>
          <cell r="AJ811">
            <v>6262.69944030427</v>
          </cell>
          <cell r="AK811">
            <v>6304.31420566126</v>
          </cell>
          <cell r="AL811">
            <v>7277.10743029124</v>
          </cell>
          <cell r="AM811">
            <v>6682.13630475372</v>
          </cell>
          <cell r="AN811">
            <v>7578.52306272389</v>
          </cell>
        </row>
        <row r="811"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</row>
        <row r="811">
          <cell r="BX811">
            <v>4.0568422590503</v>
          </cell>
          <cell r="BY811">
            <v>3.78930136258902</v>
          </cell>
          <cell r="BZ811">
            <v>3.24309978946388</v>
          </cell>
          <cell r="CA811">
            <v>2.99668433094015</v>
          </cell>
          <cell r="CB811">
            <v>3.48215538126439</v>
          </cell>
          <cell r="CC811">
            <v>3.61576501331152</v>
          </cell>
          <cell r="CD811">
            <v>3.16519325395344</v>
          </cell>
          <cell r="CE811">
            <v>3.37218081255936</v>
          </cell>
          <cell r="CF811">
            <v>4.13985066610373</v>
          </cell>
          <cell r="CG811">
            <v>3.51192759261735</v>
          </cell>
          <cell r="CH811">
            <v>3.49897881803678</v>
          </cell>
          <cell r="CI811">
            <v>3.46675009273922</v>
          </cell>
          <cell r="CJ811">
            <v>4.18506874827073</v>
          </cell>
          <cell r="CK811">
            <v>3.74433209226556</v>
          </cell>
          <cell r="CL811">
            <v>4.18633160676883</v>
          </cell>
          <cell r="CM811">
            <v>4.89987719722021</v>
          </cell>
          <cell r="CN811">
            <v>4.86352152337434</v>
          </cell>
          <cell r="CO811">
            <v>4.87516351533467</v>
          </cell>
          <cell r="CP811">
            <v>4.81593602326327</v>
          </cell>
          <cell r="CQ811">
            <v>4.65232318851436</v>
          </cell>
          <cell r="CR811">
            <v>4.94539423760568</v>
          </cell>
          <cell r="CS811">
            <v>4.86274817092481</v>
          </cell>
          <cell r="CT811">
            <v>4.90712464571982</v>
          </cell>
          <cell r="CU811">
            <v>4.91976363701119</v>
          </cell>
          <cell r="CV811">
            <v>4.86156016368072</v>
          </cell>
          <cell r="CW811">
            <v>4.90373950534373</v>
          </cell>
          <cell r="CX811">
            <v>4.98221482717061</v>
          </cell>
          <cell r="CY811">
            <v>4.76390755568185</v>
          </cell>
          <cell r="CZ811">
            <v>4.88931598523701</v>
          </cell>
          <cell r="DA811">
            <v>4.95973057905959</v>
          </cell>
        </row>
        <row r="812">
          <cell r="A812">
            <v>8166.16455369128</v>
          </cell>
          <cell r="B812">
            <v>5879.50842668993</v>
          </cell>
          <cell r="C812">
            <v>6684.7423190003</v>
          </cell>
          <cell r="D812">
            <v>6512.08023797282</v>
          </cell>
          <cell r="E812">
            <v>6720.21322953473</v>
          </cell>
          <cell r="F812">
            <v>7887.16159129354</v>
          </cell>
          <cell r="G812">
            <v>8429.03287423992</v>
          </cell>
          <cell r="H812">
            <v>7751.62723505823</v>
          </cell>
          <cell r="I812">
            <v>8518.41045927229</v>
          </cell>
          <cell r="J812">
            <v>8630.42755417973</v>
          </cell>
          <cell r="K812">
            <v>6656.37199937105</v>
          </cell>
          <cell r="L812">
            <v>8157.63253386196</v>
          </cell>
          <cell r="M812">
            <v>7478.32841895201</v>
          </cell>
          <cell r="N812">
            <v>8789.84332173231</v>
          </cell>
          <cell r="O812">
            <v>8948.76959760557</v>
          </cell>
        </row>
        <row r="812">
          <cell r="Z812">
            <v>6719.58683275168</v>
          </cell>
          <cell r="AA812">
            <v>4837.99550539057</v>
          </cell>
          <cell r="AB812">
            <v>5500.58796534882</v>
          </cell>
          <cell r="AC812">
            <v>5358.51173867478</v>
          </cell>
          <cell r="AD812">
            <v>5529.77545744572</v>
          </cell>
          <cell r="AE812">
            <v>6490.0072522644</v>
          </cell>
          <cell r="AF812">
            <v>6935.88990794599</v>
          </cell>
          <cell r="AG812">
            <v>6378.48183913363</v>
          </cell>
          <cell r="AH812">
            <v>7009.43489220119</v>
          </cell>
          <cell r="AI812">
            <v>7101.60895886789</v>
          </cell>
          <cell r="AJ812">
            <v>5477.24324519674</v>
          </cell>
          <cell r="AK812">
            <v>6712.56619929213</v>
          </cell>
          <cell r="AL812">
            <v>6153.59595616622</v>
          </cell>
          <cell r="AM812">
            <v>7232.78536188258</v>
          </cell>
          <cell r="AN812">
            <v>7363.55898317259</v>
          </cell>
        </row>
        <row r="812"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</row>
        <row r="812">
          <cell r="BX812">
            <v>3.84830986141428</v>
          </cell>
          <cell r="BY812">
            <v>2.74536529482956</v>
          </cell>
          <cell r="BZ812">
            <v>3.08426850314292</v>
          </cell>
          <cell r="CA812">
            <v>3.06185629442196</v>
          </cell>
          <cell r="CB812">
            <v>3.15314773531186</v>
          </cell>
          <cell r="CC812">
            <v>3.57583578319299</v>
          </cell>
          <cell r="CD812">
            <v>4.01974899868834</v>
          </cell>
          <cell r="CE812">
            <v>3.51533265736813</v>
          </cell>
          <cell r="CF812">
            <v>4.1380377022416</v>
          </cell>
          <cell r="CG812">
            <v>3.99491925379827</v>
          </cell>
          <cell r="CH812">
            <v>3.13816542163964</v>
          </cell>
          <cell r="CI812">
            <v>3.83979763871149</v>
          </cell>
          <cell r="CJ812">
            <v>3.44523816255896</v>
          </cell>
          <cell r="CK812">
            <v>4.00884052266225</v>
          </cell>
          <cell r="CL812">
            <v>4.14363250650358</v>
          </cell>
          <cell r="CM812">
            <v>4.78387333713298</v>
          </cell>
          <cell r="CN812">
            <v>4.82805775665363</v>
          </cell>
          <cell r="CO812">
            <v>4.88611935027628</v>
          </cell>
          <cell r="CP812">
            <v>4.79475607830007</v>
          </cell>
          <cell r="CQ812">
            <v>4.80474466095012</v>
          </cell>
          <cell r="CR812">
            <v>4.97249953999526</v>
          </cell>
          <cell r="CS812">
            <v>4.72726981464818</v>
          </cell>
          <cell r="CT812">
            <v>4.97116330465254</v>
          </cell>
          <cell r="CU812">
            <v>4.64083041126165</v>
          </cell>
          <cell r="CV812">
            <v>4.8703019172438</v>
          </cell>
          <cell r="CW812">
            <v>4.78182117927068</v>
          </cell>
          <cell r="CX812">
            <v>4.78946914843123</v>
          </cell>
          <cell r="CY812">
            <v>4.89346924877696</v>
          </cell>
          <cell r="CZ812">
            <v>4.94303781717115</v>
          </cell>
          <cell r="DA812">
            <v>4.86870738870033</v>
          </cell>
        </row>
        <row r="813">
          <cell r="A813">
            <v>10269.8392894971</v>
          </cell>
          <cell r="B813">
            <v>8998.21570918969</v>
          </cell>
          <cell r="C813">
            <v>7069.11942531427</v>
          </cell>
          <cell r="D813">
            <v>6711.06218079061</v>
          </cell>
          <cell r="E813">
            <v>9070.41459588231</v>
          </cell>
          <cell r="F813">
            <v>7329.3669673738</v>
          </cell>
          <cell r="G813">
            <v>7898.87416538664</v>
          </cell>
          <cell r="H813">
            <v>7972.65012847946</v>
          </cell>
          <cell r="I813">
            <v>8622.19477643587</v>
          </cell>
          <cell r="J813">
            <v>7634.75389592513</v>
          </cell>
          <cell r="K813">
            <v>8554.95363323008</v>
          </cell>
          <cell r="L813">
            <v>8922.02145736559</v>
          </cell>
          <cell r="M813">
            <v>9398.89051452789</v>
          </cell>
          <cell r="N813">
            <v>8584.79329100282</v>
          </cell>
          <cell r="O813">
            <v>10667.3833187806</v>
          </cell>
        </row>
        <row r="813">
          <cell r="Z813">
            <v>8450.61061535764</v>
          </cell>
          <cell r="AA813">
            <v>7404.24606927609</v>
          </cell>
          <cell r="AB813">
            <v>5816.87541283003</v>
          </cell>
          <cell r="AC813">
            <v>5522.24545162199</v>
          </cell>
          <cell r="AD813">
            <v>7463.65543889744</v>
          </cell>
          <cell r="AE813">
            <v>6031.02196172473</v>
          </cell>
          <cell r="AF813">
            <v>6499.64502751815</v>
          </cell>
          <cell r="AG813">
            <v>6560.35210572024</v>
          </cell>
          <cell r="AH813">
            <v>7094.8345588958</v>
          </cell>
          <cell r="AI813">
            <v>6282.31177721839</v>
          </cell>
          <cell r="AJ813">
            <v>7039.50470391504</v>
          </cell>
          <cell r="AK813">
            <v>7341.54908491797</v>
          </cell>
          <cell r="AL813">
            <v>7733.94419481152</v>
          </cell>
          <cell r="AM813">
            <v>7064.05847945375</v>
          </cell>
          <cell r="AN813">
            <v>8777.73255945373</v>
          </cell>
        </row>
        <row r="813"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</row>
        <row r="813">
          <cell r="BX813">
            <v>4.65637355795053</v>
          </cell>
          <cell r="BY813">
            <v>4.17071501564763</v>
          </cell>
          <cell r="BZ813">
            <v>3.33527179848613</v>
          </cell>
          <cell r="CA813">
            <v>3.0622935279489</v>
          </cell>
          <cell r="CB813">
            <v>4.11062911475516</v>
          </cell>
          <cell r="CC813">
            <v>3.40308823787675</v>
          </cell>
          <cell r="CD813">
            <v>3.7661678100465</v>
          </cell>
          <cell r="CE813">
            <v>3.59755916913778</v>
          </cell>
          <cell r="CF813">
            <v>3.89751566121977</v>
          </cell>
          <cell r="CG813">
            <v>3.63137625943253</v>
          </cell>
          <cell r="CH813">
            <v>3.96977588214951</v>
          </cell>
          <cell r="CI813">
            <v>3.98649892199308</v>
          </cell>
          <cell r="CJ813">
            <v>4.27026896002476</v>
          </cell>
          <cell r="CK813">
            <v>3.91628386861694</v>
          </cell>
          <cell r="CL813">
            <v>4.88640154002433</v>
          </cell>
          <cell r="CM813">
            <v>4.97218652287109</v>
          </cell>
          <cell r="CN813">
            <v>4.86381965517719</v>
          </cell>
          <cell r="CO813">
            <v>4.77821476915052</v>
          </cell>
          <cell r="CP813">
            <v>4.94055826308019</v>
          </cell>
          <cell r="CQ813">
            <v>4.97451132043821</v>
          </cell>
          <cell r="CR813">
            <v>4.85539800479901</v>
          </cell>
          <cell r="CS813">
            <v>4.72821381013153</v>
          </cell>
          <cell r="CT813">
            <v>4.99604497602742</v>
          </cell>
          <cell r="CU813">
            <v>4.98725459771497</v>
          </cell>
          <cell r="CV813">
            <v>4.73974930126333</v>
          </cell>
          <cell r="CW813">
            <v>4.85828793107045</v>
          </cell>
          <cell r="CX813">
            <v>5.04548815964767</v>
          </cell>
          <cell r="CY813">
            <v>4.96195635528311</v>
          </cell>
          <cell r="CZ813">
            <v>4.9418238116765</v>
          </cell>
          <cell r="DA813">
            <v>4.92153216588664</v>
          </cell>
        </row>
        <row r="814">
          <cell r="A814">
            <v>8577.58824348127</v>
          </cell>
          <cell r="B814">
            <v>6986.63141180391</v>
          </cell>
          <cell r="C814">
            <v>7260.50266939588</v>
          </cell>
          <cell r="D814">
            <v>6550.95521471388</v>
          </cell>
          <cell r="E814">
            <v>8070.08409112536</v>
          </cell>
          <cell r="F814">
            <v>7548.88708063987</v>
          </cell>
          <cell r="G814">
            <v>8239.06682168257</v>
          </cell>
          <cell r="H814">
            <v>6765.23018441095</v>
          </cell>
          <cell r="I814">
            <v>8206.22836807103</v>
          </cell>
          <cell r="J814">
            <v>6586.95621886221</v>
          </cell>
          <cell r="K814">
            <v>8921.75396750538</v>
          </cell>
          <cell r="L814">
            <v>8478.2672621434</v>
          </cell>
          <cell r="M814">
            <v>9269.18060554807</v>
          </cell>
          <cell r="N814">
            <v>9675.47387332986</v>
          </cell>
          <cell r="O814">
            <v>10343.412490376</v>
          </cell>
        </row>
        <row r="814">
          <cell r="Z814">
            <v>7058.12975463602</v>
          </cell>
          <cell r="AA814">
            <v>5748.99956171293</v>
          </cell>
          <cell r="AB814">
            <v>5974.35648224576</v>
          </cell>
          <cell r="AC814">
            <v>5390.50029096457</v>
          </cell>
          <cell r="AD814">
            <v>6640.5263378403</v>
          </cell>
          <cell r="AE814">
            <v>6211.65565492653</v>
          </cell>
          <cell r="AF814">
            <v>6779.5749846988</v>
          </cell>
          <cell r="AG814">
            <v>5566.81798031529</v>
          </cell>
          <cell r="AH814">
            <v>6752.55362858416</v>
          </cell>
          <cell r="AI814">
            <v>5420.12397437805</v>
          </cell>
          <cell r="AJ814">
            <v>7341.32897897586</v>
          </cell>
          <cell r="AK814">
            <v>6976.40277570657</v>
          </cell>
          <cell r="AL814">
            <v>7627.21146970813</v>
          </cell>
          <cell r="AM814">
            <v>7961.53278719714</v>
          </cell>
          <cell r="AN814">
            <v>8511.15084922371</v>
          </cell>
        </row>
        <row r="814"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</row>
        <row r="814">
          <cell r="BX814">
            <v>3.90412851185551</v>
          </cell>
          <cell r="BY814">
            <v>3.27275575858244</v>
          </cell>
          <cell r="BZ814">
            <v>3.40475714145348</v>
          </cell>
          <cell r="CA814">
            <v>3.08379114271844</v>
          </cell>
          <cell r="CB814">
            <v>3.71836177242394</v>
          </cell>
          <cell r="CC814">
            <v>3.40843474959942</v>
          </cell>
          <cell r="CD814">
            <v>3.66311928413535</v>
          </cell>
          <cell r="CE814">
            <v>3.08431938508901</v>
          </cell>
          <cell r="CF814">
            <v>3.77263998892829</v>
          </cell>
          <cell r="CG814">
            <v>3.07663283124699</v>
          </cell>
          <cell r="CH814">
            <v>4.05696328836405</v>
          </cell>
          <cell r="CI814">
            <v>3.86201506922896</v>
          </cell>
          <cell r="CJ814">
            <v>4.12215021333241</v>
          </cell>
          <cell r="CK814">
            <v>4.36835884975743</v>
          </cell>
          <cell r="CL814">
            <v>4.68933428313695</v>
          </cell>
          <cell r="CM814">
            <v>4.95304950510784</v>
          </cell>
          <cell r="CN814">
            <v>4.81266702821191</v>
          </cell>
          <cell r="CO814">
            <v>4.80742069737483</v>
          </cell>
          <cell r="CP814">
            <v>4.78907074583181</v>
          </cell>
          <cell r="CQ814">
            <v>4.8928060142836</v>
          </cell>
          <cell r="CR814">
            <v>4.99297651892314</v>
          </cell>
          <cell r="CS814">
            <v>5.07059055398874</v>
          </cell>
          <cell r="CT814">
            <v>4.94486925841265</v>
          </cell>
          <cell r="CU814">
            <v>4.90376685342914</v>
          </cell>
          <cell r="CV814">
            <v>4.82659307718065</v>
          </cell>
          <cell r="CW814">
            <v>4.95770571478267</v>
          </cell>
          <cell r="CX814">
            <v>4.94908277663083</v>
          </cell>
          <cell r="CY814">
            <v>5.06931302804932</v>
          </cell>
          <cell r="CZ814">
            <v>4.9932753570078</v>
          </cell>
          <cell r="DA814">
            <v>4.97260807116606</v>
          </cell>
        </row>
        <row r="815">
          <cell r="A815">
            <v>8848.17372562418</v>
          </cell>
          <cell r="B815">
            <v>8270.08420445851</v>
          </cell>
          <cell r="C815">
            <v>7280.50039475283</v>
          </cell>
          <cell r="D815">
            <v>7621.86715891384</v>
          </cell>
          <cell r="E815">
            <v>7078.41124636765</v>
          </cell>
          <cell r="F815">
            <v>7382.17651791631</v>
          </cell>
          <cell r="G815">
            <v>8532.83907321604</v>
          </cell>
          <cell r="H815">
            <v>7132.11721321338</v>
          </cell>
          <cell r="I815">
            <v>7841.81294596468</v>
          </cell>
          <cell r="J815">
            <v>8628.96051274972</v>
          </cell>
          <cell r="K815">
            <v>8241.44220614482</v>
          </cell>
          <cell r="L815">
            <v>9172.29080518075</v>
          </cell>
          <cell r="M815">
            <v>9052.97920255953</v>
          </cell>
          <cell r="N815">
            <v>8851.01270932085</v>
          </cell>
          <cell r="O815">
            <v>9126.2444057424</v>
          </cell>
        </row>
        <row r="815">
          <cell r="Z815">
            <v>7280.78295137076</v>
          </cell>
          <cell r="AA815">
            <v>6805.09785966871</v>
          </cell>
          <cell r="AB815">
            <v>5990.81175339661</v>
          </cell>
          <cell r="AC815">
            <v>6271.70783362053</v>
          </cell>
          <cell r="AD815">
            <v>5824.52125415395</v>
          </cell>
          <cell r="AE815">
            <v>6074.4766775997</v>
          </cell>
          <cell r="AF815">
            <v>7021.30758024634</v>
          </cell>
          <cell r="AG815">
            <v>5868.71359258701</v>
          </cell>
          <cell r="AH815">
            <v>6452.69179553665</v>
          </cell>
          <cell r="AI815">
            <v>7100.40179334834</v>
          </cell>
          <cell r="AJ815">
            <v>6781.52958677059</v>
          </cell>
          <cell r="AK815">
            <v>7547.48500540588</v>
          </cell>
          <cell r="AL815">
            <v>7449.30860096327</v>
          </cell>
          <cell r="AM815">
            <v>7283.11902938401</v>
          </cell>
          <cell r="AN815">
            <v>7509.59539672518</v>
          </cell>
        </row>
        <row r="815"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</row>
        <row r="815">
          <cell r="BX815">
            <v>4.05213109613413</v>
          </cell>
          <cell r="BY815">
            <v>3.77325486187235</v>
          </cell>
          <cell r="BZ815">
            <v>3.31789586771037</v>
          </cell>
          <cell r="CA815">
            <v>3.46188929724467</v>
          </cell>
          <cell r="CB815">
            <v>3.38624843839161</v>
          </cell>
          <cell r="CC815">
            <v>3.37267756857477</v>
          </cell>
          <cell r="CD815">
            <v>3.91919221157525</v>
          </cell>
          <cell r="CE815">
            <v>3.35460179242942</v>
          </cell>
          <cell r="CF815">
            <v>3.61116840428685</v>
          </cell>
          <cell r="CG815">
            <v>3.97048587409723</v>
          </cell>
          <cell r="CH815">
            <v>3.8176466984352</v>
          </cell>
          <cell r="CI815">
            <v>4.23274166401693</v>
          </cell>
          <cell r="CJ815">
            <v>4.0603638024983</v>
          </cell>
          <cell r="CK815">
            <v>4.07986258415411</v>
          </cell>
          <cell r="CL815">
            <v>4.21042471205352</v>
          </cell>
          <cell r="CM815">
            <v>4.92268144303898</v>
          </cell>
          <cell r="CN815">
            <v>4.94111964540563</v>
          </cell>
          <cell r="CO815">
            <v>4.94686498324151</v>
          </cell>
          <cell r="CP815">
            <v>4.96340573387985</v>
          </cell>
          <cell r="CQ815">
            <v>4.71246949757579</v>
          </cell>
          <cell r="CR815">
            <v>4.93447758288686</v>
          </cell>
          <cell r="CS815">
            <v>4.90827142061267</v>
          </cell>
          <cell r="CT815">
            <v>4.79301817975434</v>
          </cell>
          <cell r="CU815">
            <v>4.89553675702802</v>
          </cell>
          <cell r="CV815">
            <v>4.899439568624</v>
          </cell>
          <cell r="CW815">
            <v>4.86675027368443</v>
          </cell>
          <cell r="CX815">
            <v>4.88525942570217</v>
          </cell>
          <cell r="CY815">
            <v>5.02641281739727</v>
          </cell>
          <cell r="CZ815">
            <v>4.89078991114421</v>
          </cell>
          <cell r="DA815">
            <v>4.88649848190637</v>
          </cell>
        </row>
        <row r="816">
          <cell r="A816">
            <v>9601.38198030489</v>
          </cell>
          <cell r="B816">
            <v>6549.54490057845</v>
          </cell>
          <cell r="C816">
            <v>7255.22194171477</v>
          </cell>
          <cell r="D816">
            <v>7614.08092730843</v>
          </cell>
          <cell r="E816">
            <v>8425.13073892281</v>
          </cell>
          <cell r="F816">
            <v>8203.30612560674</v>
          </cell>
          <cell r="G816">
            <v>6259.31299423675</v>
          </cell>
          <cell r="H816">
            <v>7013.59069581429</v>
          </cell>
          <cell r="I816">
            <v>7659.73728761464</v>
          </cell>
          <cell r="J816">
            <v>8037.62728610261</v>
          </cell>
          <cell r="K816">
            <v>9449.63470222868</v>
          </cell>
          <cell r="L816">
            <v>7534.0322845412</v>
          </cell>
          <cell r="M816">
            <v>7964.66465794607</v>
          </cell>
          <cell r="N816">
            <v>8564.68793320905</v>
          </cell>
          <cell r="O816">
            <v>8947.4147857751</v>
          </cell>
        </row>
        <row r="816">
          <cell r="Z816">
            <v>7900.56574379374</v>
          </cell>
          <cell r="AA816">
            <v>5389.33980390455</v>
          </cell>
          <cell r="AB816">
            <v>5970.01119775386</v>
          </cell>
          <cell r="AC816">
            <v>6265.30087732808</v>
          </cell>
          <cell r="AD816">
            <v>6932.67900802791</v>
          </cell>
          <cell r="AE816">
            <v>6750.14904049926</v>
          </cell>
          <cell r="AF816">
            <v>5150.52040668624</v>
          </cell>
          <cell r="AG816">
            <v>5771.18320112718</v>
          </cell>
          <cell r="AH816">
            <v>6302.8695395229</v>
          </cell>
          <cell r="AI816">
            <v>6613.819023993</v>
          </cell>
          <cell r="AJ816">
            <v>7775.6994121196</v>
          </cell>
          <cell r="AK816">
            <v>6199.43227985104</v>
          </cell>
          <cell r="AL816">
            <v>6553.78120425277</v>
          </cell>
          <cell r="AM816">
            <v>7047.51464218345</v>
          </cell>
          <cell r="AN816">
            <v>7362.44416658065</v>
          </cell>
        </row>
        <row r="816"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</row>
        <row r="816">
          <cell r="BX816">
            <v>4.39418166638935</v>
          </cell>
          <cell r="BY816">
            <v>2.99159782247325</v>
          </cell>
          <cell r="BZ816">
            <v>3.28488768201634</v>
          </cell>
          <cell r="CA816">
            <v>3.6033514494699</v>
          </cell>
          <cell r="CB816">
            <v>3.86867285060842</v>
          </cell>
          <cell r="CC816">
            <v>3.66981229348293</v>
          </cell>
          <cell r="CD816">
            <v>2.86727505660306</v>
          </cell>
          <cell r="CE816">
            <v>3.26281430436036</v>
          </cell>
          <cell r="CF816">
            <v>3.52336722690699</v>
          </cell>
          <cell r="CG816">
            <v>3.85947688553302</v>
          </cell>
          <cell r="CH816">
            <v>4.24666551149986</v>
          </cell>
          <cell r="CI816">
            <v>3.53481947655633</v>
          </cell>
          <cell r="CJ816">
            <v>3.60941441371078</v>
          </cell>
          <cell r="CK816">
            <v>3.92309297104628</v>
          </cell>
          <cell r="CL816">
            <v>4.00545496794708</v>
          </cell>
          <cell r="CM816">
            <v>4.9259196006843</v>
          </cell>
          <cell r="CN816">
            <v>4.93559475820128</v>
          </cell>
          <cell r="CO816">
            <v>4.97922505901315</v>
          </cell>
          <cell r="CP816">
            <v>4.76367851534878</v>
          </cell>
          <cell r="CQ816">
            <v>4.90960126413832</v>
          </cell>
          <cell r="CR816">
            <v>5.03937464265092</v>
          </cell>
          <cell r="CS816">
            <v>4.92140256315581</v>
          </cell>
          <cell r="CT816">
            <v>4.84595792162486</v>
          </cell>
          <cell r="CU816">
            <v>4.90103205616725</v>
          </cell>
          <cell r="CV816">
            <v>4.69495028936448</v>
          </cell>
          <cell r="CW816">
            <v>5.01647374932472</v>
          </cell>
          <cell r="CX816">
            <v>4.80498256978639</v>
          </cell>
          <cell r="CY816">
            <v>4.97464765335672</v>
          </cell>
          <cell r="CZ816">
            <v>4.92169302031704</v>
          </cell>
          <cell r="DA816">
            <v>5.0359023056945</v>
          </cell>
        </row>
        <row r="817">
          <cell r="A817">
            <v>8351.63747600278</v>
          </cell>
          <cell r="B817">
            <v>7645.98523940049</v>
          </cell>
          <cell r="C817">
            <v>6658.82470470849</v>
          </cell>
          <cell r="D817">
            <v>6460.51994756634</v>
          </cell>
          <cell r="E817">
            <v>8590.60895926922</v>
          </cell>
          <cell r="F817">
            <v>8965.21096456498</v>
          </cell>
          <cell r="G817">
            <v>7878.79535758514</v>
          </cell>
          <cell r="H817">
            <v>7207.23571192341</v>
          </cell>
          <cell r="I817">
            <v>8188.1878688182</v>
          </cell>
          <cell r="J817">
            <v>8322.9664845453</v>
          </cell>
          <cell r="K817">
            <v>7985.14747539077</v>
          </cell>
          <cell r="L817">
            <v>8327.97309971623</v>
          </cell>
          <cell r="M817">
            <v>7614.63686181004</v>
          </cell>
          <cell r="N817">
            <v>8500.13537605385</v>
          </cell>
          <cell r="O817">
            <v>9685.26195897649</v>
          </cell>
        </row>
        <row r="817">
          <cell r="Z817">
            <v>6872.20455168229</v>
          </cell>
          <cell r="AA817">
            <v>6291.55356842098</v>
          </cell>
          <cell r="AB817">
            <v>5479.26147130299</v>
          </cell>
          <cell r="AC817">
            <v>5316.08498542602</v>
          </cell>
          <cell r="AD817">
            <v>7068.84394362724</v>
          </cell>
          <cell r="AE817">
            <v>7377.08787941347</v>
          </cell>
          <cell r="AF817">
            <v>6483.12303709863</v>
          </cell>
          <cell r="AG817">
            <v>5930.52538581126</v>
          </cell>
          <cell r="AH817">
            <v>6737.70887491326</v>
          </cell>
          <cell r="AI817">
            <v>6848.6124215687</v>
          </cell>
          <cell r="AJ817">
            <v>6570.63563689298</v>
          </cell>
          <cell r="AK817">
            <v>6852.73215062364</v>
          </cell>
          <cell r="AL817">
            <v>6265.75833200369</v>
          </cell>
          <cell r="AM817">
            <v>6994.39710943859</v>
          </cell>
          <cell r="AN817">
            <v>7969.58698338637</v>
          </cell>
        </row>
        <row r="817"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</row>
        <row r="817">
          <cell r="BX817">
            <v>3.77325440024638</v>
          </cell>
          <cell r="BY817">
            <v>3.48977328967355</v>
          </cell>
          <cell r="BZ817">
            <v>3.099321512039</v>
          </cell>
          <cell r="CA817">
            <v>2.95891335466705</v>
          </cell>
          <cell r="CB817">
            <v>4.05264850209099</v>
          </cell>
          <cell r="CC817">
            <v>4.06466961430448</v>
          </cell>
          <cell r="CD817">
            <v>3.56769460753425</v>
          </cell>
          <cell r="CE817">
            <v>3.30951736046655</v>
          </cell>
          <cell r="CF817">
            <v>3.70419472684266</v>
          </cell>
          <cell r="CG817">
            <v>3.91160275040495</v>
          </cell>
          <cell r="CH817">
            <v>3.71766496854181</v>
          </cell>
          <cell r="CI817">
            <v>3.75579103338764</v>
          </cell>
          <cell r="CJ817">
            <v>3.57728200139747</v>
          </cell>
          <cell r="CK817">
            <v>4.07530376492764</v>
          </cell>
          <cell r="CL817">
            <v>4.33735926343385</v>
          </cell>
          <cell r="CM817">
            <v>4.98984581442812</v>
          </cell>
          <cell r="CN817">
            <v>4.93932746725203</v>
          </cell>
          <cell r="CO817">
            <v>4.84353598216012</v>
          </cell>
          <cell r="CP817">
            <v>4.92228553278009</v>
          </cell>
          <cell r="CQ817">
            <v>4.77877509632841</v>
          </cell>
          <cell r="CR817">
            <v>4.97240897476593</v>
          </cell>
          <cell r="CS817">
            <v>4.97855979209884</v>
          </cell>
          <cell r="CT817">
            <v>4.9094816512329</v>
          </cell>
          <cell r="CU817">
            <v>4.98339793960013</v>
          </cell>
          <cell r="CV817">
            <v>4.79683723020838</v>
          </cell>
          <cell r="CW817">
            <v>4.84221725821639</v>
          </cell>
          <cell r="CX817">
            <v>4.99884271114821</v>
          </cell>
          <cell r="CY817">
            <v>4.79874417976151</v>
          </cell>
          <cell r="CZ817">
            <v>4.70216035712404</v>
          </cell>
          <cell r="DA817">
            <v>5.03405034258192</v>
          </cell>
        </row>
        <row r="818">
          <cell r="A818">
            <v>8359.24866185319</v>
          </cell>
          <cell r="B818">
            <v>7177.79296070459</v>
          </cell>
          <cell r="C818">
            <v>6757.60233055802</v>
          </cell>
          <cell r="D818">
            <v>8716.08364321467</v>
          </cell>
          <cell r="E818">
            <v>7391.55937841054</v>
          </cell>
          <cell r="F818">
            <v>6860.70973862729</v>
          </cell>
          <cell r="G818">
            <v>8162.44822091284</v>
          </cell>
          <cell r="H818">
            <v>7545.65030666977</v>
          </cell>
          <cell r="I818">
            <v>8314.94371645157</v>
          </cell>
          <cell r="J818">
            <v>7436.82698951025</v>
          </cell>
          <cell r="K818">
            <v>8704.15378853123</v>
          </cell>
          <cell r="L818">
            <v>7952.21846599105</v>
          </cell>
          <cell r="M818">
            <v>7982.01370170536</v>
          </cell>
          <cell r="N818">
            <v>8877.99759021443</v>
          </cell>
          <cell r="O818">
            <v>8675.15847270219</v>
          </cell>
        </row>
        <row r="818">
          <cell r="Z818">
            <v>6878.46747032491</v>
          </cell>
          <cell r="AA818">
            <v>5906.29820766549</v>
          </cell>
          <cell r="AB818">
            <v>5560.54134628774</v>
          </cell>
          <cell r="AC818">
            <v>7172.0916835595</v>
          </cell>
          <cell r="AD818">
            <v>6082.19743137782</v>
          </cell>
          <cell r="AE818">
            <v>5645.38401349902</v>
          </cell>
          <cell r="AF818">
            <v>6716.52882177971</v>
          </cell>
          <cell r="AG818">
            <v>6208.99225234541</v>
          </cell>
          <cell r="AH818">
            <v>6842.01082953729</v>
          </cell>
          <cell r="AI818">
            <v>6119.44620851129</v>
          </cell>
          <cell r="AJ818">
            <v>7162.27511741998</v>
          </cell>
          <cell r="AK818">
            <v>6543.5397663012</v>
          </cell>
          <cell r="AL818">
            <v>6568.05698883184</v>
          </cell>
          <cell r="AM818">
            <v>7305.32373137645</v>
          </cell>
          <cell r="AN818">
            <v>7138.41611468066</v>
          </cell>
        </row>
        <row r="818"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</row>
        <row r="818">
          <cell r="BX818">
            <v>3.79236892388591</v>
          </cell>
          <cell r="BY818">
            <v>3.31374341102573</v>
          </cell>
          <cell r="BZ818">
            <v>3.15076848116195</v>
          </cell>
          <cell r="CA818">
            <v>3.97145565883569</v>
          </cell>
          <cell r="CB818">
            <v>3.40913935404928</v>
          </cell>
          <cell r="CC818">
            <v>3.2759310905018</v>
          </cell>
          <cell r="CD818">
            <v>3.71544383882061</v>
          </cell>
          <cell r="CE818">
            <v>3.58716267764995</v>
          </cell>
          <cell r="CF818">
            <v>3.95723307894207</v>
          </cell>
          <cell r="CG818">
            <v>3.4346567411611</v>
          </cell>
          <cell r="CH818">
            <v>3.97893292733249</v>
          </cell>
          <cell r="CI818">
            <v>3.75433658408192</v>
          </cell>
          <cell r="CJ818">
            <v>3.65473439278973</v>
          </cell>
          <cell r="CK818">
            <v>4.04720404359776</v>
          </cell>
          <cell r="CL818">
            <v>4.03267479954022</v>
          </cell>
          <cell r="CM818">
            <v>4.96922022495233</v>
          </cell>
          <cell r="CN818">
            <v>4.88319007176904</v>
          </cell>
          <cell r="CO818">
            <v>4.83512512706898</v>
          </cell>
          <cell r="CP818">
            <v>4.94769876445959</v>
          </cell>
          <cell r="CQ818">
            <v>4.88790655821155</v>
          </cell>
          <cell r="CR818">
            <v>4.72134641698661</v>
          </cell>
          <cell r="CS818">
            <v>4.95269195957889</v>
          </cell>
          <cell r="CT818">
            <v>4.74217068092463</v>
          </cell>
          <cell r="CU818">
            <v>4.73695503284043</v>
          </cell>
          <cell r="CV818">
            <v>4.88130468753864</v>
          </cell>
          <cell r="CW818">
            <v>4.93164170217127</v>
          </cell>
          <cell r="CX818">
            <v>4.77514623623667</v>
          </cell>
          <cell r="CY818">
            <v>4.9236619539937</v>
          </cell>
          <cell r="CZ818">
            <v>4.94528700550096</v>
          </cell>
          <cell r="DA818">
            <v>4.84971027815395</v>
          </cell>
        </row>
        <row r="819">
          <cell r="A819">
            <v>9367.90747705815</v>
          </cell>
          <cell r="B819">
            <v>7965.62088987742</v>
          </cell>
          <cell r="C819">
            <v>7299.47668361738</v>
          </cell>
          <cell r="D819">
            <v>6629.64265797167</v>
          </cell>
          <cell r="E819">
            <v>7176.94689019479</v>
          </cell>
          <cell r="F819">
            <v>7918.49079321349</v>
          </cell>
          <cell r="G819">
            <v>7194.75106830233</v>
          </cell>
          <cell r="H819">
            <v>8013.97027908561</v>
          </cell>
          <cell r="I819">
            <v>7034.0722136624</v>
          </cell>
          <cell r="J819">
            <v>8513.71825470703</v>
          </cell>
          <cell r="K819">
            <v>8655.57501869919</v>
          </cell>
          <cell r="L819">
            <v>9026.37411193555</v>
          </cell>
          <cell r="M819">
            <v>10123.9487325797</v>
          </cell>
          <cell r="N819">
            <v>8860.22282211707</v>
          </cell>
          <cell r="O819">
            <v>8809.68653196599</v>
          </cell>
        </row>
        <row r="819">
          <cell r="Z819">
            <v>7708.44958112214</v>
          </cell>
          <cell r="AA819">
            <v>6554.56804652771</v>
          </cell>
          <cell r="AB819">
            <v>6006.42652823373</v>
          </cell>
          <cell r="AC819">
            <v>5455.2488157024</v>
          </cell>
          <cell r="AD819">
            <v>5905.60201250315</v>
          </cell>
          <cell r="AE819">
            <v>6515.78670984424</v>
          </cell>
          <cell r="AF819">
            <v>5920.25230763163</v>
          </cell>
          <cell r="AG819">
            <v>6594.35268679044</v>
          </cell>
          <cell r="AH819">
            <v>5788.03656438506</v>
          </cell>
          <cell r="AI819">
            <v>7005.57387815892</v>
          </cell>
          <cell r="AJ819">
            <v>7122.30172967247</v>
          </cell>
          <cell r="AK819">
            <v>7427.41641210697</v>
          </cell>
          <cell r="AL819">
            <v>8330.56352852274</v>
          </cell>
          <cell r="AM819">
            <v>7290.69763648491</v>
          </cell>
          <cell r="AN819">
            <v>7249.11348916059</v>
          </cell>
        </row>
        <row r="819"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</row>
        <row r="819">
          <cell r="BX819">
            <v>4.26640724561659</v>
          </cell>
          <cell r="BY819">
            <v>3.63238714769103</v>
          </cell>
          <cell r="BZ819">
            <v>3.45752636603461</v>
          </cell>
          <cell r="CA819">
            <v>3.09031690228847</v>
          </cell>
          <cell r="CB819">
            <v>3.25973929908728</v>
          </cell>
          <cell r="CC819">
            <v>3.68003328494164</v>
          </cell>
          <cell r="CD819">
            <v>3.27905011856933</v>
          </cell>
          <cell r="CE819">
            <v>3.65304748359401</v>
          </cell>
          <cell r="CF819">
            <v>3.19280965162977</v>
          </cell>
          <cell r="CG819">
            <v>4.01585294645757</v>
          </cell>
          <cell r="CH819">
            <v>4.02811571764631</v>
          </cell>
          <cell r="CI819">
            <v>4.33430625473803</v>
          </cell>
          <cell r="CJ819">
            <v>4.62684284708498</v>
          </cell>
          <cell r="CK819">
            <v>3.94405322461988</v>
          </cell>
          <cell r="CL819">
            <v>4.15409107297713</v>
          </cell>
          <cell r="CM819">
            <v>4.95007596144931</v>
          </cell>
          <cell r="CN819">
            <v>4.94377937848212</v>
          </cell>
          <cell r="CO819">
            <v>4.75946134574946</v>
          </cell>
          <cell r="CP819">
            <v>4.83636068366971</v>
          </cell>
          <cell r="CQ819">
            <v>4.96350476421068</v>
          </cell>
          <cell r="CR819">
            <v>4.85089917826995</v>
          </cell>
          <cell r="CS819">
            <v>4.94651461535266</v>
          </cell>
          <cell r="CT819">
            <v>4.94565695381054</v>
          </cell>
          <cell r="CU819">
            <v>4.96667078630204</v>
          </cell>
          <cell r="CV819">
            <v>4.77939639392848</v>
          </cell>
          <cell r="CW819">
            <v>4.84423904166339</v>
          </cell>
          <cell r="CX819">
            <v>4.69488883908988</v>
          </cell>
          <cell r="CY819">
            <v>4.93283702867917</v>
          </cell>
          <cell r="CZ819">
            <v>5.06446362028659</v>
          </cell>
          <cell r="DA819">
            <v>4.78097002518923</v>
          </cell>
        </row>
        <row r="820">
          <cell r="A820">
            <v>9219.3441857903</v>
          </cell>
          <cell r="B820">
            <v>8180.27584882223</v>
          </cell>
          <cell r="C820">
            <v>7846.50839958149</v>
          </cell>
          <cell r="D820">
            <v>7141.62265344463</v>
          </cell>
          <cell r="E820">
            <v>8409.18928075916</v>
          </cell>
          <cell r="F820">
            <v>8563.7264278572</v>
          </cell>
          <cell r="G820">
            <v>6887.69624306392</v>
          </cell>
          <cell r="H820">
            <v>7381.69785472762</v>
          </cell>
          <cell r="I820">
            <v>8853.5912133915</v>
          </cell>
          <cell r="J820">
            <v>7512.75584432011</v>
          </cell>
          <cell r="K820">
            <v>8266.46144882325</v>
          </cell>
          <cell r="L820">
            <v>8488.73410594745</v>
          </cell>
          <cell r="M820">
            <v>9440.35536155348</v>
          </cell>
          <cell r="N820">
            <v>8932.2635723581</v>
          </cell>
          <cell r="O820">
            <v>9077.3708112643</v>
          </cell>
        </row>
        <row r="820">
          <cell r="Z820">
            <v>7586.20321573602</v>
          </cell>
          <cell r="AA820">
            <v>6731.19841274515</v>
          </cell>
          <cell r="AB820">
            <v>6456.55548308419</v>
          </cell>
          <cell r="AC820">
            <v>5876.53521197729</v>
          </cell>
          <cell r="AD820">
            <v>6919.5614653104</v>
          </cell>
          <cell r="AE820">
            <v>7046.72346063678</v>
          </cell>
          <cell r="AF820">
            <v>5667.59005143545</v>
          </cell>
          <cell r="AG820">
            <v>6074.08280617587</v>
          </cell>
          <cell r="AH820">
            <v>7285.24076987643</v>
          </cell>
          <cell r="AI820">
            <v>6181.92480904055</v>
          </cell>
          <cell r="AJ820">
            <v>6802.11684931741</v>
          </cell>
          <cell r="AK820">
            <v>6985.01549289391</v>
          </cell>
          <cell r="AL820">
            <v>7768.06384036401</v>
          </cell>
          <cell r="AM820">
            <v>7349.97688239752</v>
          </cell>
          <cell r="AN820">
            <v>7469.37941041177</v>
          </cell>
        </row>
        <row r="820"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</row>
        <row r="820">
          <cell r="BX820">
            <v>4.19317328870854</v>
          </cell>
          <cell r="BY820">
            <v>3.78171941264051</v>
          </cell>
          <cell r="BZ820">
            <v>3.55416929442107</v>
          </cell>
          <cell r="CA820">
            <v>3.28244894966752</v>
          </cell>
          <cell r="CB820">
            <v>3.77085088860578</v>
          </cell>
          <cell r="CC820">
            <v>3.84439982262142</v>
          </cell>
          <cell r="CD820">
            <v>3.16781300944928</v>
          </cell>
          <cell r="CE820">
            <v>3.44616400662909</v>
          </cell>
          <cell r="CF820">
            <v>4.05058564897366</v>
          </cell>
          <cell r="CG820">
            <v>3.51173264459104</v>
          </cell>
          <cell r="CH820">
            <v>3.78738592499434</v>
          </cell>
          <cell r="CI820">
            <v>3.88790634175569</v>
          </cell>
          <cell r="CJ820">
            <v>4.39840735837289</v>
          </cell>
          <cell r="CK820">
            <v>4.09325587740443</v>
          </cell>
          <cell r="CL820">
            <v>4.13405779775371</v>
          </cell>
          <cell r="CM820">
            <v>4.95665620479952</v>
          </cell>
          <cell r="CN820">
            <v>4.87652241605532</v>
          </cell>
          <cell r="CO820">
            <v>4.97702603308928</v>
          </cell>
          <cell r="CP820">
            <v>4.9049038440648</v>
          </cell>
          <cell r="CQ820">
            <v>5.02743364951653</v>
          </cell>
          <cell r="CR820">
            <v>5.02187404113785</v>
          </cell>
          <cell r="CS820">
            <v>4.90169209174216</v>
          </cell>
          <cell r="CT820">
            <v>4.82894102678652</v>
          </cell>
          <cell r="CU820">
            <v>4.92757479604054</v>
          </cell>
          <cell r="CV820">
            <v>4.82291279344064</v>
          </cell>
          <cell r="CW820">
            <v>4.92052749377533</v>
          </cell>
          <cell r="CX820">
            <v>4.92219386617546</v>
          </cell>
          <cell r="CY820">
            <v>4.83865293773104</v>
          </cell>
          <cell r="CZ820">
            <v>4.91953681093635</v>
          </cell>
          <cell r="DA820">
            <v>4.95011298350248</v>
          </cell>
        </row>
        <row r="821">
          <cell r="A821">
            <v>9016.68456132215</v>
          </cell>
          <cell r="B821">
            <v>8199.27330855365</v>
          </cell>
          <cell r="C821">
            <v>6987.61964965384</v>
          </cell>
          <cell r="D821">
            <v>7980.35064898821</v>
          </cell>
          <cell r="E821">
            <v>7407.31016301813</v>
          </cell>
          <cell r="F821">
            <v>7070.58016568294</v>
          </cell>
          <cell r="G821">
            <v>8531.17071756518</v>
          </cell>
          <cell r="H821">
            <v>7981.61228352255</v>
          </cell>
          <cell r="I821">
            <v>7691.78503807601</v>
          </cell>
          <cell r="J821">
            <v>9036.23395236754</v>
          </cell>
          <cell r="K821">
            <v>7757.0076750815</v>
          </cell>
          <cell r="L821">
            <v>8274.24685768973</v>
          </cell>
          <cell r="M821">
            <v>9427.69299120401</v>
          </cell>
          <cell r="N821">
            <v>9151.0625227505</v>
          </cell>
          <cell r="O821">
            <v>10681.3957087624</v>
          </cell>
        </row>
        <row r="821">
          <cell r="Z821">
            <v>7419.44329617365</v>
          </cell>
          <cell r="AA821">
            <v>6746.83060818129</v>
          </cell>
          <cell r="AB821">
            <v>5749.81274028659</v>
          </cell>
          <cell r="AC821">
            <v>6566.68853402458</v>
          </cell>
          <cell r="AD821">
            <v>6095.15807699777</v>
          </cell>
          <cell r="AE821">
            <v>5818.07739347625</v>
          </cell>
          <cell r="AF821">
            <v>7019.93476188221</v>
          </cell>
          <cell r="AG821">
            <v>6567.72667901284</v>
          </cell>
          <cell r="AH821">
            <v>6329.24025990254</v>
          </cell>
          <cell r="AI821">
            <v>7435.52965223386</v>
          </cell>
          <cell r="AJ821">
            <v>6382.90917263849</v>
          </cell>
          <cell r="AK821">
            <v>6808.52312861327</v>
          </cell>
          <cell r="AL821">
            <v>7757.64451847644</v>
          </cell>
          <cell r="AM821">
            <v>7530.01716157756</v>
          </cell>
          <cell r="AN821">
            <v>8789.26275463874</v>
          </cell>
        </row>
        <row r="821"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</row>
        <row r="821">
          <cell r="BX821">
            <v>4.10115504803668</v>
          </cell>
          <cell r="BY821">
            <v>3.73255088813255</v>
          </cell>
          <cell r="BZ821">
            <v>3.15054641111687</v>
          </cell>
          <cell r="CA821">
            <v>3.70344109174612</v>
          </cell>
          <cell r="CB821">
            <v>3.45311509767782</v>
          </cell>
          <cell r="CC821">
            <v>3.27746848094495</v>
          </cell>
          <cell r="CD821">
            <v>3.95114407673261</v>
          </cell>
          <cell r="CE821">
            <v>3.70640479664764</v>
          </cell>
          <cell r="CF821">
            <v>3.54762526728909</v>
          </cell>
          <cell r="CG821">
            <v>4.10995639221268</v>
          </cell>
          <cell r="CH821">
            <v>3.54590547115227</v>
          </cell>
          <cell r="CI821">
            <v>3.72981178535474</v>
          </cell>
          <cell r="CJ821">
            <v>4.25695017443707</v>
          </cell>
          <cell r="CK821">
            <v>4.12323309645621</v>
          </cell>
          <cell r="CL821">
            <v>4.76914195211765</v>
          </cell>
          <cell r="CM821">
            <v>4.95646754858883</v>
          </cell>
          <cell r="CN821">
            <v>4.95223453709504</v>
          </cell>
          <cell r="CO821">
            <v>5.00005699380862</v>
          </cell>
          <cell r="CP821">
            <v>4.85789487257534</v>
          </cell>
          <cell r="CQ821">
            <v>4.83594167940749</v>
          </cell>
          <cell r="CR821">
            <v>4.86349087931511</v>
          </cell>
          <cell r="CS821">
            <v>4.86762760462633</v>
          </cell>
          <cell r="CT821">
            <v>4.85477779966122</v>
          </cell>
          <cell r="CU821">
            <v>4.88788498424361</v>
          </cell>
          <cell r="CV821">
            <v>4.95657670585208</v>
          </cell>
          <cell r="CW821">
            <v>4.93172266803483</v>
          </cell>
          <cell r="CX821">
            <v>5.00118748534221</v>
          </cell>
          <cell r="CY821">
            <v>4.99273417062631</v>
          </cell>
          <cell r="CZ821">
            <v>5.00339988589368</v>
          </cell>
          <cell r="DA821">
            <v>5.04916233827445</v>
          </cell>
        </row>
        <row r="822">
          <cell r="A822">
            <v>8845.11238039748</v>
          </cell>
          <cell r="B822">
            <v>7477.7608310089</v>
          </cell>
          <cell r="C822">
            <v>7264.66999368211</v>
          </cell>
          <cell r="D822">
            <v>8362.23027640364</v>
          </cell>
          <cell r="E822">
            <v>8713.10167243476</v>
          </cell>
          <cell r="F822">
            <v>6821.4107638831</v>
          </cell>
          <cell r="G822">
            <v>6311.54153699694</v>
          </cell>
          <cell r="H822">
            <v>8228.91548960534</v>
          </cell>
          <cell r="I822">
            <v>10066.4499060824</v>
          </cell>
          <cell r="J822">
            <v>8016.47440307101</v>
          </cell>
          <cell r="K822">
            <v>7521.59149446011</v>
          </cell>
          <cell r="L822">
            <v>7689.69435286373</v>
          </cell>
          <cell r="M822">
            <v>8497.88481031513</v>
          </cell>
          <cell r="N822">
            <v>8741.15004186198</v>
          </cell>
          <cell r="O822">
            <v>9136.86447260387</v>
          </cell>
        </row>
        <row r="822">
          <cell r="Z822">
            <v>7278.26390158421</v>
          </cell>
          <cell r="AA822">
            <v>6153.12891237304</v>
          </cell>
          <cell r="AB822">
            <v>5977.78559480128</v>
          </cell>
          <cell r="AC822">
            <v>6880.920913155</v>
          </cell>
          <cell r="AD822">
            <v>7169.63794760346</v>
          </cell>
          <cell r="AE822">
            <v>5613.04657142381</v>
          </cell>
          <cell r="AF822">
            <v>5193.49703615748</v>
          </cell>
          <cell r="AG822">
            <v>6771.22188858954</v>
          </cell>
          <cell r="AH822">
            <v>8283.2502084335</v>
          </cell>
          <cell r="AI822">
            <v>6596.41322309843</v>
          </cell>
          <cell r="AJ822">
            <v>6189.19528687004</v>
          </cell>
          <cell r="AK822">
            <v>6327.51992464215</v>
          </cell>
          <cell r="AL822">
            <v>6992.54521534502</v>
          </cell>
          <cell r="AM822">
            <v>7192.71774873215</v>
          </cell>
          <cell r="AN822">
            <v>7518.33419459976</v>
          </cell>
        </row>
        <row r="822"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</row>
        <row r="822">
          <cell r="BX822">
            <v>4.16810440678316</v>
          </cell>
          <cell r="BY822">
            <v>3.45670633326554</v>
          </cell>
          <cell r="BZ822">
            <v>3.35580278771277</v>
          </cell>
          <cell r="CA822">
            <v>3.77055230359792</v>
          </cell>
          <cell r="CB822">
            <v>4.03670046201446</v>
          </cell>
          <cell r="CC822">
            <v>3.11527162210033</v>
          </cell>
          <cell r="CD822">
            <v>2.87902907278078</v>
          </cell>
          <cell r="CE822">
            <v>3.65887722643867</v>
          </cell>
          <cell r="CF822">
            <v>4.47158729780243</v>
          </cell>
          <cell r="CG822">
            <v>3.64793020938646</v>
          </cell>
          <cell r="CH822">
            <v>3.33964498919655</v>
          </cell>
          <cell r="CI822">
            <v>3.48744551571782</v>
          </cell>
          <cell r="CJ822">
            <v>3.99284937837125</v>
          </cell>
          <cell r="CK822">
            <v>3.94726879791029</v>
          </cell>
          <cell r="CL822">
            <v>4.28181517813546</v>
          </cell>
          <cell r="CM822">
            <v>4.78405699554578</v>
          </cell>
          <cell r="CN822">
            <v>4.87686421867183</v>
          </cell>
          <cell r="CO822">
            <v>4.88035078826547</v>
          </cell>
          <cell r="CP822">
            <v>4.99975510225495</v>
          </cell>
          <cell r="CQ822">
            <v>4.86606422173365</v>
          </cell>
          <cell r="CR822">
            <v>4.93639452676512</v>
          </cell>
          <cell r="CS822">
            <v>4.94220747462893</v>
          </cell>
          <cell r="CT822">
            <v>5.07021463070721</v>
          </cell>
          <cell r="CU822">
            <v>5.07511867176159</v>
          </cell>
          <cell r="CV822">
            <v>4.95414220049725</v>
          </cell>
          <cell r="CW822">
            <v>5.0773957923479</v>
          </cell>
          <cell r="CX822">
            <v>4.97087938672747</v>
          </cell>
          <cell r="CY822">
            <v>4.79799168684086</v>
          </cell>
          <cell r="CZ822">
            <v>4.9923319218484</v>
          </cell>
          <cell r="DA822">
            <v>4.81061769802623</v>
          </cell>
        </row>
        <row r="823">
          <cell r="A823">
            <v>9081.05333903777</v>
          </cell>
          <cell r="B823">
            <v>5930.72520616349</v>
          </cell>
          <cell r="C823">
            <v>7392.16030034311</v>
          </cell>
          <cell r="D823">
            <v>7504.59714865092</v>
          </cell>
          <cell r="E823">
            <v>7245.15987269161</v>
          </cell>
          <cell r="F823">
            <v>7931.30717307978</v>
          </cell>
          <cell r="G823">
            <v>8259.27796414361</v>
          </cell>
          <cell r="H823">
            <v>9170.97724005326</v>
          </cell>
          <cell r="I823">
            <v>8592.66135911852</v>
          </cell>
          <cell r="J823">
            <v>8239.21702822617</v>
          </cell>
          <cell r="K823">
            <v>8524.85031022411</v>
          </cell>
          <cell r="L823">
            <v>8737.1484050336</v>
          </cell>
          <cell r="M823">
            <v>9452.00700281174</v>
          </cell>
          <cell r="N823">
            <v>8454.51592617944</v>
          </cell>
          <cell r="O823">
            <v>9441.65029481591</v>
          </cell>
        </row>
        <row r="823">
          <cell r="Z823">
            <v>7472.40960469393</v>
          </cell>
          <cell r="AA823">
            <v>4880.13959821453</v>
          </cell>
          <cell r="AB823">
            <v>6082.69190428233</v>
          </cell>
          <cell r="AC823">
            <v>6175.21136803276</v>
          </cell>
          <cell r="AD823">
            <v>5961.73155238624</v>
          </cell>
          <cell r="AE823">
            <v>6526.33275956279</v>
          </cell>
          <cell r="AF823">
            <v>6796.20586763817</v>
          </cell>
          <cell r="AG823">
            <v>7546.40412895811</v>
          </cell>
          <cell r="AH823">
            <v>7070.53277550324</v>
          </cell>
          <cell r="AI823">
            <v>6779.6985832261</v>
          </cell>
          <cell r="AJ823">
            <v>7014.73396955584</v>
          </cell>
          <cell r="AK823">
            <v>7189.42497328479</v>
          </cell>
          <cell r="AL823">
            <v>7777.65147659937</v>
          </cell>
          <cell r="AM823">
            <v>6956.85881925622</v>
          </cell>
          <cell r="AN823">
            <v>7769.12938544852</v>
          </cell>
        </row>
        <row r="823"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</row>
        <row r="823">
          <cell r="BX823">
            <v>4.08604376201761</v>
          </cell>
          <cell r="BY823">
            <v>2.81070091766849</v>
          </cell>
          <cell r="BZ823">
            <v>3.35934430596406</v>
          </cell>
          <cell r="CA823">
            <v>3.42167958694815</v>
          </cell>
          <cell r="CB823">
            <v>3.42239495582432</v>
          </cell>
          <cell r="CC823">
            <v>3.64680070257703</v>
          </cell>
          <cell r="CD823">
            <v>3.82533077382024</v>
          </cell>
          <cell r="CE823">
            <v>4.244263187611</v>
          </cell>
          <cell r="CF823">
            <v>3.99818245455479</v>
          </cell>
          <cell r="CG823">
            <v>3.64423484328274</v>
          </cell>
          <cell r="CH823">
            <v>3.93059545676226</v>
          </cell>
          <cell r="CI823">
            <v>4.10469495505057</v>
          </cell>
          <cell r="CJ823">
            <v>4.26975933198883</v>
          </cell>
          <cell r="CK823">
            <v>3.89515096804598</v>
          </cell>
          <cell r="CL823">
            <v>4.34676519487905</v>
          </cell>
          <cell r="CM823">
            <v>5.01031224179654</v>
          </cell>
          <cell r="CN823">
            <v>4.75690792660043</v>
          </cell>
          <cell r="CO823">
            <v>4.96076252059505</v>
          </cell>
          <cell r="CP823">
            <v>4.94446860957211</v>
          </cell>
          <cell r="CQ823">
            <v>4.77253832864358</v>
          </cell>
          <cell r="CR823">
            <v>4.90302738841592</v>
          </cell>
          <cell r="CS823">
            <v>4.86748550754039</v>
          </cell>
          <cell r="CT823">
            <v>4.87130012712577</v>
          </cell>
          <cell r="CU823">
            <v>4.8450321846977</v>
          </cell>
          <cell r="CV823">
            <v>5.09695929739833</v>
          </cell>
          <cell r="CW823">
            <v>4.8894498157006</v>
          </cell>
          <cell r="CX823">
            <v>4.79866468447118</v>
          </cell>
          <cell r="CY823">
            <v>4.99059373740829</v>
          </cell>
          <cell r="CZ823">
            <v>4.89323451963812</v>
          </cell>
          <cell r="DA823">
            <v>4.89681062427906</v>
          </cell>
        </row>
        <row r="824">
          <cell r="A824">
            <v>11241.4222434589</v>
          </cell>
          <cell r="B824">
            <v>6673.83440907577</v>
          </cell>
          <cell r="C824">
            <v>7096.70702850794</v>
          </cell>
          <cell r="D824">
            <v>7127.26742187844</v>
          </cell>
          <cell r="E824">
            <v>7496.38364632777</v>
          </cell>
          <cell r="F824">
            <v>6249.39860856842</v>
          </cell>
          <cell r="G824">
            <v>9180.57002139838</v>
          </cell>
          <cell r="H824">
            <v>7189.7088049654</v>
          </cell>
          <cell r="I824">
            <v>6770.29294856363</v>
          </cell>
          <cell r="J824">
            <v>8129.37970507148</v>
          </cell>
          <cell r="K824">
            <v>7820.85377785593</v>
          </cell>
          <cell r="L824">
            <v>9899.97878616913</v>
          </cell>
          <cell r="M824">
            <v>9908.03982838486</v>
          </cell>
          <cell r="N824">
            <v>9713.39100551718</v>
          </cell>
          <cell r="O824">
            <v>8987.39673791673</v>
          </cell>
        </row>
        <row r="824">
          <cell r="Z824">
            <v>9250.0845889033</v>
          </cell>
          <cell r="AA824">
            <v>5491.61231375377</v>
          </cell>
          <cell r="AB824">
            <v>5839.57606917225</v>
          </cell>
          <cell r="AC824">
            <v>5864.72290714568</v>
          </cell>
          <cell r="AD824">
            <v>6168.45282897828</v>
          </cell>
          <cell r="AE824">
            <v>5142.36228362202</v>
          </cell>
          <cell r="AF824">
            <v>7554.29761760781</v>
          </cell>
          <cell r="AG824">
            <v>5916.10324522867</v>
          </cell>
          <cell r="AH824">
            <v>5570.98391196093</v>
          </cell>
          <cell r="AI824">
            <v>6689.31815731596</v>
          </cell>
          <cell r="AJ824">
            <v>6435.44539435002</v>
          </cell>
          <cell r="AK824">
            <v>8146.26825833345</v>
          </cell>
          <cell r="AL824">
            <v>8152.90134449954</v>
          </cell>
          <cell r="AM824">
            <v>7992.73317025413</v>
          </cell>
          <cell r="AN824">
            <v>7395.34360148576</v>
          </cell>
        </row>
        <row r="824"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</row>
        <row r="824">
          <cell r="BX824">
            <v>5.15241504913991</v>
          </cell>
          <cell r="BY824">
            <v>3.1530149368911</v>
          </cell>
          <cell r="BZ824">
            <v>3.20528673418261</v>
          </cell>
          <cell r="CA824">
            <v>3.26884197679269</v>
          </cell>
          <cell r="CB824">
            <v>3.43908496915855</v>
          </cell>
          <cell r="CC824">
            <v>2.94792896548366</v>
          </cell>
          <cell r="CD824">
            <v>4.35231821064475</v>
          </cell>
          <cell r="CE824">
            <v>3.33631578458866</v>
          </cell>
          <cell r="CF824">
            <v>3.03851895855179</v>
          </cell>
          <cell r="CG824">
            <v>3.72561505565818</v>
          </cell>
          <cell r="CH824">
            <v>3.73882448473025</v>
          </cell>
          <cell r="CI824">
            <v>4.6718893668056</v>
          </cell>
          <cell r="CJ824">
            <v>4.48013092171203</v>
          </cell>
          <cell r="CK824">
            <v>4.3834317387607</v>
          </cell>
          <cell r="CL824">
            <v>4.20824100248252</v>
          </cell>
          <cell r="CM824">
            <v>4.91860559798557</v>
          </cell>
          <cell r="CN824">
            <v>4.77178620764845</v>
          </cell>
          <cell r="CO824">
            <v>4.99139074674932</v>
          </cell>
          <cell r="CP824">
            <v>4.91542084513526</v>
          </cell>
          <cell r="CQ824">
            <v>4.91406025610904</v>
          </cell>
          <cell r="CR824">
            <v>4.77917343182445</v>
          </cell>
          <cell r="CS824">
            <v>4.75532918320309</v>
          </cell>
          <cell r="CT824">
            <v>4.85820380570503</v>
          </cell>
          <cell r="CU824">
            <v>5.02316089845473</v>
          </cell>
          <cell r="CV824">
            <v>4.91916067208986</v>
          </cell>
          <cell r="CW824">
            <v>4.7157488448048</v>
          </cell>
          <cell r="CX824">
            <v>4.77719856383855</v>
          </cell>
          <cell r="CY824">
            <v>4.98572840897957</v>
          </cell>
          <cell r="CZ824">
            <v>4.99560627417863</v>
          </cell>
          <cell r="DA824">
            <v>4.81465185444082</v>
          </cell>
        </row>
        <row r="825">
          <cell r="A825">
            <v>8376.30879899638</v>
          </cell>
          <cell r="B825">
            <v>7219.72999278078</v>
          </cell>
          <cell r="C825">
            <v>6988.53313995864</v>
          </cell>
          <cell r="D825">
            <v>8627.25316503542</v>
          </cell>
          <cell r="E825">
            <v>7378.79413686673</v>
          </cell>
          <cell r="F825">
            <v>7030.33061575438</v>
          </cell>
          <cell r="G825">
            <v>7324.44757120229</v>
          </cell>
          <cell r="H825">
            <v>8109.68286570097</v>
          </cell>
          <cell r="I825">
            <v>8608.33026358059</v>
          </cell>
          <cell r="J825">
            <v>7988.81846641043</v>
          </cell>
          <cell r="K825">
            <v>7628.12871632119</v>
          </cell>
          <cell r="L825">
            <v>9427.77048439617</v>
          </cell>
          <cell r="M825">
            <v>9220.35148522802</v>
          </cell>
          <cell r="N825">
            <v>8107.55285945432</v>
          </cell>
          <cell r="O825">
            <v>8515.76707526576</v>
          </cell>
        </row>
        <row r="825">
          <cell r="Z825">
            <v>6892.50552603131</v>
          </cell>
          <cell r="AA825">
            <v>5940.80639405961</v>
          </cell>
          <cell r="AB825">
            <v>5750.56441230883</v>
          </cell>
          <cell r="AC825">
            <v>7098.99689008629</v>
          </cell>
          <cell r="AD825">
            <v>6071.6934611932</v>
          </cell>
          <cell r="AE825">
            <v>5784.95776382075</v>
          </cell>
          <cell r="AF825">
            <v>6026.97400144646</v>
          </cell>
          <cell r="AG825">
            <v>6673.11047234823</v>
          </cell>
          <cell r="AH825">
            <v>7083.4260454606</v>
          </cell>
          <cell r="AI825">
            <v>6573.65633807487</v>
          </cell>
          <cell r="AJ825">
            <v>6276.86020085858</v>
          </cell>
          <cell r="AK825">
            <v>7757.70828430314</v>
          </cell>
          <cell r="AL825">
            <v>7587.03207927334</v>
          </cell>
          <cell r="AM825">
            <v>6671.35778149384</v>
          </cell>
          <cell r="AN825">
            <v>7007.25976479011</v>
          </cell>
        </row>
        <row r="825"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</row>
        <row r="825">
          <cell r="BX825">
            <v>3.86521398558625</v>
          </cell>
          <cell r="BY825">
            <v>3.27300141119677</v>
          </cell>
          <cell r="BZ825">
            <v>3.13440377870943</v>
          </cell>
          <cell r="CA825">
            <v>4.03446764409162</v>
          </cell>
          <cell r="CB825">
            <v>3.44360371793477</v>
          </cell>
          <cell r="CC825">
            <v>3.30530741427023</v>
          </cell>
          <cell r="CD825">
            <v>3.39785079985625</v>
          </cell>
          <cell r="CE825">
            <v>3.85802584076747</v>
          </cell>
          <cell r="CF825">
            <v>3.91577644357154</v>
          </cell>
          <cell r="CG825">
            <v>3.77011570349237</v>
          </cell>
          <cell r="CH825">
            <v>3.56384729376907</v>
          </cell>
          <cell r="CI825">
            <v>4.35741202152882</v>
          </cell>
          <cell r="CJ825">
            <v>4.2203459857269</v>
          </cell>
          <cell r="CK825">
            <v>3.83209856630367</v>
          </cell>
          <cell r="CL825">
            <v>3.98280049092197</v>
          </cell>
          <cell r="CM825">
            <v>4.88551910814409</v>
          </cell>
          <cell r="CN825">
            <v>4.9728612538489</v>
          </cell>
          <cell r="CO825">
            <v>5.02646503288543</v>
          </cell>
          <cell r="CP825">
            <v>4.82078635000696</v>
          </cell>
          <cell r="CQ825">
            <v>4.83063034209556</v>
          </cell>
          <cell r="CR825">
            <v>4.79507572714922</v>
          </cell>
          <cell r="CS825">
            <v>4.85961818538591</v>
          </cell>
          <cell r="CT825">
            <v>4.73882114826705</v>
          </cell>
          <cell r="CU825">
            <v>4.95601497673638</v>
          </cell>
          <cell r="CV825">
            <v>4.77704632457447</v>
          </cell>
          <cell r="CW825">
            <v>4.82536872236158</v>
          </cell>
          <cell r="CX825">
            <v>4.87766481444727</v>
          </cell>
          <cell r="CY825">
            <v>4.92528084867501</v>
          </cell>
          <cell r="CZ825">
            <v>4.76963006973697</v>
          </cell>
          <cell r="DA825">
            <v>4.82021934116137</v>
          </cell>
        </row>
        <row r="826">
          <cell r="A826">
            <v>8861.88729786265</v>
          </cell>
          <cell r="B826">
            <v>7797.72593507882</v>
          </cell>
          <cell r="C826">
            <v>7998.84803822942</v>
          </cell>
          <cell r="D826">
            <v>6315.45109243342</v>
          </cell>
          <cell r="E826">
            <v>7731.91975662603</v>
          </cell>
          <cell r="F826">
            <v>8040.27367776687</v>
          </cell>
          <cell r="G826">
            <v>8399.90119610791</v>
          </cell>
          <cell r="H826">
            <v>8552.20031908771</v>
          </cell>
          <cell r="I826">
            <v>8460.71082325851</v>
          </cell>
          <cell r="J826">
            <v>7043.41105291929</v>
          </cell>
          <cell r="K826">
            <v>6724.51696487836</v>
          </cell>
          <cell r="L826">
            <v>7912.12880970664</v>
          </cell>
          <cell r="M826">
            <v>7518.45436809769</v>
          </cell>
          <cell r="N826">
            <v>9375.15507936631</v>
          </cell>
          <cell r="O826">
            <v>10161.9952004593</v>
          </cell>
        </row>
        <row r="826">
          <cell r="Z826">
            <v>7292.06726224126</v>
          </cell>
          <cell r="AA826">
            <v>6416.414483722</v>
          </cell>
          <cell r="AB826">
            <v>6581.90924288592</v>
          </cell>
          <cell r="AC826">
            <v>5196.71404177379</v>
          </cell>
          <cell r="AD826">
            <v>6362.26539973799</v>
          </cell>
          <cell r="AE826">
            <v>6615.99662627674</v>
          </cell>
          <cell r="AF826">
            <v>6911.91869851165</v>
          </cell>
          <cell r="AG826">
            <v>7037.23911970646</v>
          </cell>
          <cell r="AH826">
            <v>6961.956334567</v>
          </cell>
          <cell r="AI826">
            <v>5795.72109497358</v>
          </cell>
          <cell r="AJ826">
            <v>5533.31681681419</v>
          </cell>
          <cell r="AK826">
            <v>6510.55170627289</v>
          </cell>
          <cell r="AL826">
            <v>6186.61388003467</v>
          </cell>
          <cell r="AM826">
            <v>7714.41332244999</v>
          </cell>
          <cell r="AN826">
            <v>8361.87033637798</v>
          </cell>
        </row>
        <row r="826"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</row>
        <row r="826">
          <cell r="BX826">
            <v>4.01247889482492</v>
          </cell>
          <cell r="BY826">
            <v>3.49164754625788</v>
          </cell>
          <cell r="BZ826">
            <v>3.74338874603489</v>
          </cell>
          <cell r="CA826">
            <v>2.95365632647322</v>
          </cell>
          <cell r="CB826">
            <v>3.5572686629424</v>
          </cell>
          <cell r="CC826">
            <v>3.79422940445658</v>
          </cell>
          <cell r="CD826">
            <v>3.65548618914846</v>
          </cell>
          <cell r="CE826">
            <v>3.84093014346246</v>
          </cell>
          <cell r="CF826">
            <v>4.01371510118721</v>
          </cell>
          <cell r="CG826">
            <v>3.25169563506316</v>
          </cell>
          <cell r="CH826">
            <v>3.07520203388415</v>
          </cell>
          <cell r="CI826">
            <v>3.63779277854338</v>
          </cell>
          <cell r="CJ826">
            <v>3.4896167427948</v>
          </cell>
          <cell r="CK826">
            <v>4.42649258133982</v>
          </cell>
          <cell r="CL826">
            <v>4.6334049934153</v>
          </cell>
          <cell r="CM826">
            <v>4.97903340941202</v>
          </cell>
          <cell r="CN826">
            <v>5.03464840901889</v>
          </cell>
          <cell r="CO826">
            <v>4.8171935340143</v>
          </cell>
          <cell r="CP826">
            <v>4.8203213723882</v>
          </cell>
          <cell r="CQ826">
            <v>4.90006962095836</v>
          </cell>
          <cell r="CR826">
            <v>4.77725941739121</v>
          </cell>
          <cell r="CS826">
            <v>5.18036796686064</v>
          </cell>
          <cell r="CT826">
            <v>5.01964536118786</v>
          </cell>
          <cell r="CU826">
            <v>4.75216912275976</v>
          </cell>
          <cell r="CV826">
            <v>4.88320240068412</v>
          </cell>
          <cell r="CW826">
            <v>4.92968329684445</v>
          </cell>
          <cell r="CX826">
            <v>4.90328313025398</v>
          </cell>
          <cell r="CY826">
            <v>4.85716006022294</v>
          </cell>
          <cell r="CZ826">
            <v>4.77474627534993</v>
          </cell>
          <cell r="DA826">
            <v>4.94436247875007</v>
          </cell>
        </row>
        <row r="827">
          <cell r="A827">
            <v>7722.12647655034</v>
          </cell>
          <cell r="B827">
            <v>8419.2725301216</v>
          </cell>
          <cell r="C827">
            <v>7661.41450869259</v>
          </cell>
          <cell r="D827">
            <v>6463.64229952088</v>
          </cell>
          <cell r="E827">
            <v>7771.49908526837</v>
          </cell>
          <cell r="F827">
            <v>7432.23662657075</v>
          </cell>
          <cell r="G827">
            <v>7409.48908600511</v>
          </cell>
          <cell r="H827">
            <v>7915.0970689856</v>
          </cell>
          <cell r="I827">
            <v>9142.66984497265</v>
          </cell>
          <cell r="J827">
            <v>8113.98215712323</v>
          </cell>
          <cell r="K827">
            <v>7294.43815225512</v>
          </cell>
          <cell r="L827">
            <v>7839.89109291124</v>
          </cell>
          <cell r="M827">
            <v>8104.7847950185</v>
          </cell>
          <cell r="N827">
            <v>8160.36631893988</v>
          </cell>
          <cell r="O827">
            <v>9739.38401258078</v>
          </cell>
        </row>
        <row r="827">
          <cell r="Z827">
            <v>6354.20692927571</v>
          </cell>
          <cell r="AA827">
            <v>6927.85853907148</v>
          </cell>
          <cell r="AB827">
            <v>6304.24965286704</v>
          </cell>
          <cell r="AC827">
            <v>5318.65423503433</v>
          </cell>
          <cell r="AD827">
            <v>6394.83353302083</v>
          </cell>
          <cell r="AE827">
            <v>6115.66899557822</v>
          </cell>
          <cell r="AF827">
            <v>6096.95101934135</v>
          </cell>
          <cell r="AG827">
            <v>6512.99415962243</v>
          </cell>
          <cell r="AH827">
            <v>7523.11118672036</v>
          </cell>
          <cell r="AI827">
            <v>6676.64817500426</v>
          </cell>
          <cell r="AJ827">
            <v>6002.28053671278</v>
          </cell>
          <cell r="AK827">
            <v>6451.11038502411</v>
          </cell>
          <cell r="AL827">
            <v>6669.08005990094</v>
          </cell>
          <cell r="AM827">
            <v>6714.81571387053</v>
          </cell>
          <cell r="AN827">
            <v>8014.12170178076</v>
          </cell>
        </row>
        <row r="827"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</row>
        <row r="827">
          <cell r="BX827">
            <v>3.5448187335759</v>
          </cell>
          <cell r="BY827">
            <v>3.8030163026465</v>
          </cell>
          <cell r="BZ827">
            <v>3.59342775385629</v>
          </cell>
          <cell r="CA827">
            <v>3.08071580313961</v>
          </cell>
          <cell r="CB827">
            <v>3.57291267068356</v>
          </cell>
          <cell r="CC827">
            <v>3.31435054832105</v>
          </cell>
          <cell r="CD827">
            <v>3.39126054551538</v>
          </cell>
          <cell r="CE827">
            <v>3.66417619442564</v>
          </cell>
          <cell r="CF827">
            <v>4.21463398029665</v>
          </cell>
          <cell r="CG827">
            <v>3.70306658133372</v>
          </cell>
          <cell r="CH827">
            <v>3.34116031877155</v>
          </cell>
          <cell r="CI827">
            <v>3.70014560577344</v>
          </cell>
          <cell r="CJ827">
            <v>3.65912617842641</v>
          </cell>
          <cell r="CK827">
            <v>3.72937192275006</v>
          </cell>
          <cell r="CL827">
            <v>4.54400660072754</v>
          </cell>
          <cell r="CM827">
            <v>4.91105114704787</v>
          </cell>
          <cell r="CN827">
            <v>4.99088955795749</v>
          </cell>
          <cell r="CO827">
            <v>4.80652959799584</v>
          </cell>
          <cell r="CP827">
            <v>4.7299577012589</v>
          </cell>
          <cell r="CQ827">
            <v>4.90358804877759</v>
          </cell>
          <cell r="CR827">
            <v>5.05536673862692</v>
          </cell>
          <cell r="CS827">
            <v>4.92559482566008</v>
          </cell>
          <cell r="CT827">
            <v>4.86980392551809</v>
          </cell>
          <cell r="CU827">
            <v>4.89040415410178</v>
          </cell>
          <cell r="CV827">
            <v>4.93974017994711</v>
          </cell>
          <cell r="CW827">
            <v>4.92182434879935</v>
          </cell>
          <cell r="CX827">
            <v>4.77664311368873</v>
          </cell>
          <cell r="CY827">
            <v>4.99339222753019</v>
          </cell>
          <cell r="CZ827">
            <v>4.93293663424734</v>
          </cell>
          <cell r="DA827">
            <v>4.83196873208382</v>
          </cell>
        </row>
        <row r="828">
          <cell r="A828">
            <v>8107.30409695349</v>
          </cell>
          <cell r="B828">
            <v>7627.72599224528</v>
          </cell>
          <cell r="C828">
            <v>7492.44729694575</v>
          </cell>
          <cell r="D828">
            <v>6863.91290047403</v>
          </cell>
          <cell r="E828">
            <v>7740.92123854811</v>
          </cell>
          <cell r="F828">
            <v>7327.88762078491</v>
          </cell>
          <cell r="G828">
            <v>7715.54186068974</v>
          </cell>
          <cell r="H828">
            <v>7987.51172225758</v>
          </cell>
          <cell r="I828">
            <v>7977.24257011542</v>
          </cell>
          <cell r="J828">
            <v>8412.9482594531</v>
          </cell>
          <cell r="K828">
            <v>8346.99569489589</v>
          </cell>
          <cell r="L828">
            <v>8274.39116901304</v>
          </cell>
          <cell r="M828">
            <v>8052.0024005872</v>
          </cell>
          <cell r="N828">
            <v>7759.89917912422</v>
          </cell>
          <cell r="O828">
            <v>8021.07409486149</v>
          </cell>
        </row>
        <row r="828">
          <cell r="Z828">
            <v>6671.15308549316</v>
          </cell>
          <cell r="AA828">
            <v>6276.52881647611</v>
          </cell>
          <cell r="AB828">
            <v>6165.2137757725</v>
          </cell>
          <cell r="AC828">
            <v>5648.01975810435</v>
          </cell>
          <cell r="AD828">
            <v>6369.67233343387</v>
          </cell>
          <cell r="AE828">
            <v>6029.80467081729</v>
          </cell>
          <cell r="AF828">
            <v>6348.78873108184</v>
          </cell>
          <cell r="AG828">
            <v>6572.58107431481</v>
          </cell>
          <cell r="AH828">
            <v>6564.13102912354</v>
          </cell>
          <cell r="AI828">
            <v>6922.65456777855</v>
          </cell>
          <cell r="AJ828">
            <v>6868.38502894291</v>
          </cell>
          <cell r="AK828">
            <v>6808.64187621644</v>
          </cell>
          <cell r="AL828">
            <v>6625.64768962604</v>
          </cell>
          <cell r="AM828">
            <v>6385.28846739364</v>
          </cell>
          <cell r="AN828">
            <v>6600.19811234317</v>
          </cell>
        </row>
        <row r="828"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</row>
        <row r="828">
          <cell r="BX828">
            <v>3.8034880009501</v>
          </cell>
          <cell r="BY828">
            <v>3.39742943805899</v>
          </cell>
          <cell r="BZ828">
            <v>3.48145341352552</v>
          </cell>
          <cell r="CA828">
            <v>3.29673498454571</v>
          </cell>
          <cell r="CB828">
            <v>3.52023578989639</v>
          </cell>
          <cell r="CC828">
            <v>3.45573338637713</v>
          </cell>
          <cell r="CD828">
            <v>3.56113206149144</v>
          </cell>
          <cell r="CE828">
            <v>3.62434838799594</v>
          </cell>
          <cell r="CF828">
            <v>3.75343171590004</v>
          </cell>
          <cell r="CG828">
            <v>3.88468094319437</v>
          </cell>
          <cell r="CH828">
            <v>3.85145600432936</v>
          </cell>
          <cell r="CI828">
            <v>3.90616978324955</v>
          </cell>
          <cell r="CJ828">
            <v>3.67876405949025</v>
          </cell>
          <cell r="CK828">
            <v>3.61073820316885</v>
          </cell>
          <cell r="CL828">
            <v>3.81244315849755</v>
          </cell>
          <cell r="CM828">
            <v>4.80536069431836</v>
          </cell>
          <cell r="CN828">
            <v>5.06146475555144</v>
          </cell>
          <cell r="CO828">
            <v>4.85170836419358</v>
          </cell>
          <cell r="CP828">
            <v>4.6937429933164</v>
          </cell>
          <cell r="CQ828">
            <v>4.95738300485112</v>
          </cell>
          <cell r="CR828">
            <v>4.78046508503329</v>
          </cell>
          <cell r="CS828">
            <v>4.88438547873077</v>
          </cell>
          <cell r="CT828">
            <v>4.96836107039804</v>
          </cell>
          <cell r="CU828">
            <v>4.79132750745229</v>
          </cell>
          <cell r="CV828">
            <v>4.88229977580284</v>
          </cell>
          <cell r="CW828">
            <v>4.88581284813539</v>
          </cell>
          <cell r="CX828">
            <v>4.77547428672672</v>
          </cell>
          <cell r="CY828">
            <v>4.93439077094504</v>
          </cell>
          <cell r="CZ828">
            <v>4.84497629631661</v>
          </cell>
          <cell r="DA828">
            <v>4.74308305792317</v>
          </cell>
        </row>
        <row r="829">
          <cell r="A829">
            <v>8067.44405911843</v>
          </cell>
          <cell r="B829">
            <v>7589.69573534358</v>
          </cell>
          <cell r="C829">
            <v>7529.09801422851</v>
          </cell>
          <cell r="D829">
            <v>7346.34777309847</v>
          </cell>
          <cell r="E829">
            <v>6350.68427860759</v>
          </cell>
          <cell r="F829">
            <v>7315.51891544634</v>
          </cell>
          <cell r="G829">
            <v>7472.49076650623</v>
          </cell>
          <cell r="H829">
            <v>7855.5156169323</v>
          </cell>
          <cell r="I829">
            <v>9558.24090248141</v>
          </cell>
          <cell r="J829">
            <v>9603.41422496467</v>
          </cell>
          <cell r="K829">
            <v>9050.23611966301</v>
          </cell>
          <cell r="L829">
            <v>8118.70194302458</v>
          </cell>
          <cell r="M829">
            <v>7822.1726701949</v>
          </cell>
          <cell r="N829">
            <v>8537.98936455096</v>
          </cell>
          <cell r="O829">
            <v>9738.94477566842</v>
          </cell>
        </row>
        <row r="829">
          <cell r="Z829">
            <v>6638.35396864602</v>
          </cell>
          <cell r="AA829">
            <v>6245.23534793986</v>
          </cell>
          <cell r="AB829">
            <v>6195.37208027946</v>
          </cell>
          <cell r="AC829">
            <v>6044.99473900674</v>
          </cell>
          <cell r="AD829">
            <v>5225.70592068281</v>
          </cell>
          <cell r="AE829">
            <v>6019.62699328156</v>
          </cell>
          <cell r="AF829">
            <v>6148.7924021537</v>
          </cell>
          <cell r="AG829">
            <v>6463.96713621858</v>
          </cell>
          <cell r="AH829">
            <v>7865.06679975613</v>
          </cell>
          <cell r="AI829">
            <v>7902.23799082807</v>
          </cell>
          <cell r="AJ829">
            <v>7447.05143560842</v>
          </cell>
          <cell r="AK829">
            <v>6680.53188454594</v>
          </cell>
          <cell r="AL829">
            <v>6436.53065433181</v>
          </cell>
          <cell r="AM829">
            <v>7025.54553425908</v>
          </cell>
          <cell r="AN829">
            <v>8013.76027255001</v>
          </cell>
        </row>
        <row r="829"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</row>
        <row r="829">
          <cell r="BX829">
            <v>3.63558371120582</v>
          </cell>
          <cell r="BY829">
            <v>3.48976824676466</v>
          </cell>
          <cell r="BZ829">
            <v>3.39809982900217</v>
          </cell>
          <cell r="CA829">
            <v>3.40713102433604</v>
          </cell>
          <cell r="CB829">
            <v>3.00893085822221</v>
          </cell>
          <cell r="CC829">
            <v>3.32707593430782</v>
          </cell>
          <cell r="CD829">
            <v>3.34981592695774</v>
          </cell>
          <cell r="CE829">
            <v>3.5699111008832</v>
          </cell>
          <cell r="CF829">
            <v>4.44623318333096</v>
          </cell>
          <cell r="CG829">
            <v>4.45250160647505</v>
          </cell>
          <cell r="CH829">
            <v>4.08044093429293</v>
          </cell>
          <cell r="CI829">
            <v>3.63765883743793</v>
          </cell>
          <cell r="CJ829">
            <v>3.56796272045419</v>
          </cell>
          <cell r="CK829">
            <v>3.98810184223907</v>
          </cell>
          <cell r="CL829">
            <v>4.46714220805506</v>
          </cell>
          <cell r="CM829">
            <v>5.00257251426159</v>
          </cell>
          <cell r="CN829">
            <v>4.90297137806644</v>
          </cell>
          <cell r="CO829">
            <v>4.99503339863213</v>
          </cell>
          <cell r="CP829">
            <v>4.86087247706116</v>
          </cell>
          <cell r="CQ829">
            <v>4.75816932891496</v>
          </cell>
          <cell r="CR829">
            <v>4.95694389738889</v>
          </cell>
          <cell r="CS829">
            <v>5.02893500674897</v>
          </cell>
          <cell r="CT829">
            <v>4.96076751013694</v>
          </cell>
          <cell r="CU829">
            <v>4.84637834544855</v>
          </cell>
          <cell r="CV829">
            <v>4.8624276893409</v>
          </cell>
          <cell r="CW829">
            <v>5.00016566200779</v>
          </cell>
          <cell r="CX829">
            <v>5.03148533132887</v>
          </cell>
          <cell r="CY829">
            <v>4.94240885946488</v>
          </cell>
          <cell r="CZ829">
            <v>4.82637372822646</v>
          </cell>
          <cell r="DA829">
            <v>4.91488888722586</v>
          </cell>
        </row>
        <row r="830">
          <cell r="A830">
            <v>9535.62255039719</v>
          </cell>
          <cell r="B830">
            <v>7525.42230687412</v>
          </cell>
          <cell r="C830">
            <v>6933.57536109151</v>
          </cell>
          <cell r="D830">
            <v>7484.14547373994</v>
          </cell>
          <cell r="E830">
            <v>7866.12129206437</v>
          </cell>
          <cell r="F830">
            <v>7171.0852743934</v>
          </cell>
          <cell r="G830">
            <v>7536.70466001957</v>
          </cell>
          <cell r="H830">
            <v>8732.67853878618</v>
          </cell>
          <cell r="I830">
            <v>7906.87879695111</v>
          </cell>
          <cell r="J830">
            <v>9448.77281974206</v>
          </cell>
          <cell r="K830">
            <v>8596.04720666198</v>
          </cell>
          <cell r="L830">
            <v>8285.88537444902</v>
          </cell>
          <cell r="M830">
            <v>8554.30993423576</v>
          </cell>
          <cell r="N830">
            <v>8633.63480699984</v>
          </cell>
          <cell r="O830">
            <v>9154.130275428</v>
          </cell>
        </row>
        <row r="830">
          <cell r="Z830">
            <v>7846.45512718397</v>
          </cell>
          <cell r="AA830">
            <v>6192.34749822785</v>
          </cell>
          <cell r="AB830">
            <v>5705.34201141244</v>
          </cell>
          <cell r="AC830">
            <v>6158.38256124886</v>
          </cell>
          <cell r="AD830">
            <v>6472.69409175583</v>
          </cell>
          <cell r="AE830">
            <v>5900.77874007228</v>
          </cell>
          <cell r="AF830">
            <v>6201.63126310181</v>
          </cell>
          <cell r="AG830">
            <v>7185.74691191549</v>
          </cell>
          <cell r="AH830">
            <v>6506.23169577691</v>
          </cell>
          <cell r="AI830">
            <v>7774.99020595918</v>
          </cell>
          <cell r="AJ830">
            <v>7073.318844339</v>
          </cell>
          <cell r="AK830">
            <v>6818.0999652609</v>
          </cell>
          <cell r="AL830">
            <v>7038.97503159971</v>
          </cell>
          <cell r="AM830">
            <v>7104.24806975987</v>
          </cell>
          <cell r="AN830">
            <v>7532.54148378075</v>
          </cell>
        </row>
        <row r="830"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</row>
        <row r="830">
          <cell r="BX830">
            <v>4.36184936320633</v>
          </cell>
          <cell r="BY830">
            <v>3.5599425997658</v>
          </cell>
          <cell r="BZ830">
            <v>3.26822070968078</v>
          </cell>
          <cell r="CA830">
            <v>3.47535809876217</v>
          </cell>
          <cell r="CB830">
            <v>3.5785385560532</v>
          </cell>
          <cell r="CC830">
            <v>3.40878735844721</v>
          </cell>
          <cell r="CD830">
            <v>3.35903817556313</v>
          </cell>
          <cell r="CE830">
            <v>4.05134003018949</v>
          </cell>
          <cell r="CF830">
            <v>3.58140323049786</v>
          </cell>
          <cell r="CG830">
            <v>4.23210231345371</v>
          </cell>
          <cell r="CH830">
            <v>3.99103300352491</v>
          </cell>
          <cell r="CI830">
            <v>3.65675485340909</v>
          </cell>
          <cell r="CJ830">
            <v>3.9259046350827</v>
          </cell>
          <cell r="CK830">
            <v>4.03789535096727</v>
          </cell>
          <cell r="CL830">
            <v>4.17923397018015</v>
          </cell>
          <cell r="CM830">
            <v>4.92844560751827</v>
          </cell>
          <cell r="CN830">
            <v>4.76562055037046</v>
          </cell>
          <cell r="CO830">
            <v>4.78274737001972</v>
          </cell>
          <cell r="CP830">
            <v>4.8548323684205</v>
          </cell>
          <cell r="CQ830">
            <v>4.95548900557948</v>
          </cell>
          <cell r="CR830">
            <v>4.74260063656558</v>
          </cell>
          <cell r="CS830">
            <v>5.0582249131456</v>
          </cell>
          <cell r="CT830">
            <v>4.8593743537107</v>
          </cell>
          <cell r="CU830">
            <v>4.97718105724697</v>
          </cell>
          <cell r="CV830">
            <v>5.0332769513414</v>
          </cell>
          <cell r="CW830">
            <v>4.85562402535871</v>
          </cell>
          <cell r="CX830">
            <v>5.10827952133763</v>
          </cell>
          <cell r="CY830">
            <v>4.91220875003933</v>
          </cell>
          <cell r="CZ830">
            <v>4.82025700273421</v>
          </cell>
          <cell r="DA830">
            <v>4.93801019584317</v>
          </cell>
        </row>
        <row r="831">
          <cell r="A831">
            <v>8950.78368958795</v>
          </cell>
          <cell r="B831">
            <v>8373.32781576674</v>
          </cell>
          <cell r="C831">
            <v>7445.34576190435</v>
          </cell>
          <cell r="D831">
            <v>8394.18565606391</v>
          </cell>
          <cell r="E831">
            <v>7056.06566914478</v>
          </cell>
          <cell r="F831">
            <v>8413.82665004428</v>
          </cell>
          <cell r="G831">
            <v>7638.73079588473</v>
          </cell>
          <cell r="H831">
            <v>7906.2313660357</v>
          </cell>
          <cell r="I831">
            <v>7483.31423135307</v>
          </cell>
          <cell r="J831">
            <v>7782.12714697395</v>
          </cell>
          <cell r="K831">
            <v>8687.82522572831</v>
          </cell>
          <cell r="L831">
            <v>9545.32193823428</v>
          </cell>
          <cell r="M831">
            <v>9148.86783845833</v>
          </cell>
          <cell r="N831">
            <v>9511.06889444661</v>
          </cell>
          <cell r="O831">
            <v>8783.96396679837</v>
          </cell>
        </row>
        <row r="831">
          <cell r="Z831">
            <v>7365.21629314666</v>
          </cell>
          <cell r="AA831">
            <v>6890.05260268806</v>
          </cell>
          <cell r="AB831">
            <v>6126.45594122415</v>
          </cell>
          <cell r="AC831">
            <v>6907.21562556116</v>
          </cell>
          <cell r="AD831">
            <v>5806.13403632485</v>
          </cell>
          <cell r="AE831">
            <v>6923.37735775072</v>
          </cell>
          <cell r="AF831">
            <v>6285.58419775658</v>
          </cell>
          <cell r="AG831">
            <v>6505.69895262366</v>
          </cell>
          <cell r="AH831">
            <v>6157.69856751338</v>
          </cell>
          <cell r="AI831">
            <v>6403.57890950999</v>
          </cell>
          <cell r="AJ831">
            <v>7148.83904288501</v>
          </cell>
          <cell r="AK831">
            <v>7854.43633774706</v>
          </cell>
          <cell r="AL831">
            <v>7528.21124993143</v>
          </cell>
          <cell r="AM831">
            <v>7826.25097600178</v>
          </cell>
          <cell r="AN831">
            <v>7227.94749267981</v>
          </cell>
        </row>
        <row r="831"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</row>
        <row r="831">
          <cell r="BX831">
            <v>4.17824387719829</v>
          </cell>
          <cell r="BY831">
            <v>3.93064226103747</v>
          </cell>
          <cell r="BZ831">
            <v>3.47494532392443</v>
          </cell>
          <cell r="CA831">
            <v>3.83025190284231</v>
          </cell>
          <cell r="CB831">
            <v>3.17350786547482</v>
          </cell>
          <cell r="CC831">
            <v>3.82169857693675</v>
          </cell>
          <cell r="CD831">
            <v>3.51721219862284</v>
          </cell>
          <cell r="CE831">
            <v>3.52902940656539</v>
          </cell>
          <cell r="CF831">
            <v>3.53831429171913</v>
          </cell>
          <cell r="CG831">
            <v>3.50172642990558</v>
          </cell>
          <cell r="CH831">
            <v>3.94913940118199</v>
          </cell>
          <cell r="CI831">
            <v>4.43679707543841</v>
          </cell>
          <cell r="CJ831">
            <v>4.17372254082576</v>
          </cell>
          <cell r="CK831">
            <v>4.36031704069208</v>
          </cell>
          <cell r="CL831">
            <v>4.10189359335119</v>
          </cell>
          <cell r="CM831">
            <v>4.82946313542498</v>
          </cell>
          <cell r="CN831">
            <v>4.80248651291362</v>
          </cell>
          <cell r="CO831">
            <v>4.83023738022976</v>
          </cell>
          <cell r="CP831">
            <v>4.94063547417133</v>
          </cell>
          <cell r="CQ831">
            <v>5.01250263499701</v>
          </cell>
          <cell r="CR831">
            <v>4.9632792232731</v>
          </cell>
          <cell r="CS831">
            <v>4.89614434714328</v>
          </cell>
          <cell r="CT831">
            <v>5.05063310431893</v>
          </cell>
          <cell r="CU831">
            <v>4.76792213562424</v>
          </cell>
          <cell r="CV831">
            <v>5.01011491276026</v>
          </cell>
          <cell r="CW831">
            <v>4.95952621616843</v>
          </cell>
          <cell r="CX831">
            <v>4.8501212246526</v>
          </cell>
          <cell r="CY831">
            <v>4.9416884087128</v>
          </cell>
          <cell r="CZ831">
            <v>4.91748267288656</v>
          </cell>
          <cell r="DA831">
            <v>4.82767176175753</v>
          </cell>
        </row>
        <row r="832">
          <cell r="A832">
            <v>8391.63761458228</v>
          </cell>
          <cell r="B832">
            <v>7209.72618505009</v>
          </cell>
          <cell r="C832">
            <v>6419.83267133219</v>
          </cell>
          <cell r="D832">
            <v>7494.72334271544</v>
          </cell>
          <cell r="E832">
            <v>7846.24909946569</v>
          </cell>
          <cell r="F832">
            <v>7639.38553459393</v>
          </cell>
          <cell r="G832">
            <v>7164.09181210958</v>
          </cell>
          <cell r="H832">
            <v>8354.11184967093</v>
          </cell>
          <cell r="I832">
            <v>9322.31072555903</v>
          </cell>
          <cell r="J832">
            <v>9395.05319290468</v>
          </cell>
          <cell r="K832">
            <v>7951.9296633713</v>
          </cell>
          <cell r="L832">
            <v>8651.30140655751</v>
          </cell>
          <cell r="M832">
            <v>8118.84189033195</v>
          </cell>
          <cell r="N832">
            <v>9814.00629169922</v>
          </cell>
          <cell r="O832">
            <v>8656.77089292005</v>
          </cell>
        </row>
        <row r="832">
          <cell r="Z832">
            <v>6905.11895142771</v>
          </cell>
          <cell r="AA832">
            <v>5932.57468941264</v>
          </cell>
          <cell r="AB832">
            <v>5282.60516955335</v>
          </cell>
          <cell r="AC832">
            <v>6167.08663629156</v>
          </cell>
          <cell r="AD832">
            <v>6456.34211613177</v>
          </cell>
          <cell r="AE832">
            <v>6286.12295418015</v>
          </cell>
          <cell r="AF832">
            <v>5895.02411967874</v>
          </cell>
          <cell r="AG832">
            <v>6874.24060772922</v>
          </cell>
          <cell r="AH832">
            <v>7670.92996846</v>
          </cell>
          <cell r="AI832">
            <v>7730.78662730442</v>
          </cell>
          <cell r="AJ832">
            <v>6543.30212300267</v>
          </cell>
          <cell r="AK832">
            <v>7118.7851573959</v>
          </cell>
          <cell r="AL832">
            <v>6680.64704118743</v>
          </cell>
          <cell r="AM832">
            <v>8075.52517716965</v>
          </cell>
          <cell r="AN832">
            <v>7123.28576331707</v>
          </cell>
        </row>
        <row r="832"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</row>
        <row r="832">
          <cell r="BX832">
            <v>3.89910086900582</v>
          </cell>
          <cell r="BY832">
            <v>3.29232644024643</v>
          </cell>
          <cell r="BZ832">
            <v>2.91771686876349</v>
          </cell>
          <cell r="CA832">
            <v>3.4587202324077</v>
          </cell>
          <cell r="CB832">
            <v>3.62852573877288</v>
          </cell>
          <cell r="CC832">
            <v>3.51958824615776</v>
          </cell>
          <cell r="CD832">
            <v>3.31297561373929</v>
          </cell>
          <cell r="CE832">
            <v>3.97438675507499</v>
          </cell>
          <cell r="CF832">
            <v>4.37429445269177</v>
          </cell>
          <cell r="CG832">
            <v>4.28131781857403</v>
          </cell>
          <cell r="CH832">
            <v>3.66833116822735</v>
          </cell>
          <cell r="CI832">
            <v>3.93432296025837</v>
          </cell>
          <cell r="CJ832">
            <v>3.70344574005148</v>
          </cell>
          <cell r="CK832">
            <v>4.48755317515377</v>
          </cell>
          <cell r="CL832">
            <v>4.02970635420449</v>
          </cell>
          <cell r="CM832">
            <v>4.8519222120879</v>
          </cell>
          <cell r="CN832">
            <v>4.93682190422328</v>
          </cell>
          <cell r="CO832">
            <v>4.96034794548867</v>
          </cell>
          <cell r="CP832">
            <v>4.88508079154468</v>
          </cell>
          <cell r="CQ832">
            <v>4.87487475928154</v>
          </cell>
          <cell r="CR832">
            <v>4.89325837696719</v>
          </cell>
          <cell r="CS832">
            <v>4.87499845934255</v>
          </cell>
          <cell r="CT832">
            <v>4.73872752507991</v>
          </cell>
          <cell r="CU832">
            <v>4.80448829319182</v>
          </cell>
          <cell r="CV832">
            <v>4.94713035392805</v>
          </cell>
          <cell r="CW832">
            <v>4.88692386521279</v>
          </cell>
          <cell r="CX832">
            <v>4.95727503211531</v>
          </cell>
          <cell r="CY832">
            <v>4.9421927208636</v>
          </cell>
          <cell r="CZ832">
            <v>4.93024275128181</v>
          </cell>
          <cell r="DA832">
            <v>4.8429959135821</v>
          </cell>
        </row>
        <row r="833">
          <cell r="A833">
            <v>9762.28115559812</v>
          </cell>
          <cell r="B833">
            <v>7747.91394004229</v>
          </cell>
          <cell r="C833">
            <v>7324.54822345161</v>
          </cell>
          <cell r="D833">
            <v>7392.96335604332</v>
          </cell>
          <cell r="E833">
            <v>7425.7390130684</v>
          </cell>
          <cell r="F833">
            <v>8207.80818637786</v>
          </cell>
          <cell r="G833">
            <v>7309.04116072272</v>
          </cell>
          <cell r="H833">
            <v>8335.96901330584</v>
          </cell>
          <cell r="I833">
            <v>8896.78323139724</v>
          </cell>
          <cell r="J833">
            <v>9221.15937456273</v>
          </cell>
          <cell r="K833">
            <v>8539.23931580666</v>
          </cell>
          <cell r="L833">
            <v>8048.9534508595</v>
          </cell>
          <cell r="M833">
            <v>8067.2272509117</v>
          </cell>
          <cell r="N833">
            <v>8255.67847276273</v>
          </cell>
          <cell r="O833">
            <v>9870.55568898212</v>
          </cell>
        </row>
        <row r="833">
          <cell r="Z833">
            <v>8032.9627794636</v>
          </cell>
          <cell r="AA833">
            <v>6375.42632780623</v>
          </cell>
          <cell r="AB833">
            <v>6027.05682386876</v>
          </cell>
          <cell r="AC833">
            <v>6083.35270440136</v>
          </cell>
          <cell r="AD833">
            <v>6110.32238789628</v>
          </cell>
          <cell r="AE833">
            <v>6753.85359336235</v>
          </cell>
          <cell r="AF833">
            <v>6014.29672653755</v>
          </cell>
          <cell r="AG833">
            <v>6859.31164523452</v>
          </cell>
          <cell r="AH833">
            <v>7320.78163040687</v>
          </cell>
          <cell r="AI833">
            <v>7587.69685678304</v>
          </cell>
          <cell r="AJ833">
            <v>7026.57406557805</v>
          </cell>
          <cell r="AK833">
            <v>6623.13883956439</v>
          </cell>
          <cell r="AL833">
            <v>6638.17556646448</v>
          </cell>
          <cell r="AM833">
            <v>6793.24400044476</v>
          </cell>
          <cell r="AN833">
            <v>8122.05725264815</v>
          </cell>
        </row>
        <row r="833"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</row>
        <row r="833">
          <cell r="BX833">
            <v>4.53026992341184</v>
          </cell>
          <cell r="BY833">
            <v>3.37017231748707</v>
          </cell>
          <cell r="BZ833">
            <v>3.47092497776917</v>
          </cell>
          <cell r="CA833">
            <v>3.36892177881211</v>
          </cell>
          <cell r="CB833">
            <v>3.42607480642601</v>
          </cell>
          <cell r="CC833">
            <v>3.78356241614818</v>
          </cell>
          <cell r="CD833">
            <v>3.30928610399413</v>
          </cell>
          <cell r="CE833">
            <v>3.75139612434765</v>
          </cell>
          <cell r="CF833">
            <v>4.09991467794505</v>
          </cell>
          <cell r="CG833">
            <v>4.23894167798864</v>
          </cell>
          <cell r="CH833">
            <v>3.97742588620408</v>
          </cell>
          <cell r="CI833">
            <v>3.73235096095553</v>
          </cell>
          <cell r="CJ833">
            <v>3.66597273547157</v>
          </cell>
          <cell r="CK833">
            <v>3.72373106599863</v>
          </cell>
          <cell r="CL833">
            <v>4.50140054249406</v>
          </cell>
          <cell r="CM833">
            <v>4.85801455014298</v>
          </cell>
          <cell r="CN833">
            <v>5.1827977327487</v>
          </cell>
          <cell r="CO833">
            <v>4.75737290627595</v>
          </cell>
          <cell r="CP833">
            <v>4.94719700614797</v>
          </cell>
          <cell r="CQ833">
            <v>4.88623577351803</v>
          </cell>
          <cell r="CR833">
            <v>4.89055192957617</v>
          </cell>
          <cell r="CS833">
            <v>4.97917821559689</v>
          </cell>
          <cell r="CT833">
            <v>5.00950420098493</v>
          </cell>
          <cell r="CU833">
            <v>4.89203740790292</v>
          </cell>
          <cell r="CV833">
            <v>4.90410393577125</v>
          </cell>
          <cell r="CW833">
            <v>4.8400368483726</v>
          </cell>
          <cell r="CX833">
            <v>4.86170407114521</v>
          </cell>
          <cell r="CY833">
            <v>4.96097043982403</v>
          </cell>
          <cell r="CZ833">
            <v>4.99811266404856</v>
          </cell>
          <cell r="DA833">
            <v>4.94339738066537</v>
          </cell>
        </row>
        <row r="834">
          <cell r="A834">
            <v>8494.91420347329</v>
          </cell>
          <cell r="B834">
            <v>7427.88443640646</v>
          </cell>
          <cell r="C834">
            <v>7009.03191232303</v>
          </cell>
          <cell r="D834">
            <v>7378.23431992303</v>
          </cell>
          <cell r="E834">
            <v>9135.55306401978</v>
          </cell>
          <cell r="F834">
            <v>8630.12846903623</v>
          </cell>
          <cell r="G834">
            <v>7026.29553125421</v>
          </cell>
          <cell r="H834">
            <v>8711.26395584294</v>
          </cell>
          <cell r="I834">
            <v>8260.76996501129</v>
          </cell>
          <cell r="J834">
            <v>9464.80762685285</v>
          </cell>
          <cell r="K834">
            <v>8057.26768495563</v>
          </cell>
          <cell r="L834">
            <v>8328.95387183853</v>
          </cell>
          <cell r="M834">
            <v>8998.58241536003</v>
          </cell>
          <cell r="N834">
            <v>9508.04950957215</v>
          </cell>
          <cell r="O834">
            <v>8988.65549159601</v>
          </cell>
        </row>
        <row r="834">
          <cell r="Z834">
            <v>6990.10083028659</v>
          </cell>
          <cell r="AA834">
            <v>6112.08776481446</v>
          </cell>
          <cell r="AB834">
            <v>5767.43197356867</v>
          </cell>
          <cell r="AC834">
            <v>6071.23281182238</v>
          </cell>
          <cell r="AD834">
            <v>7517.25509267913</v>
          </cell>
          <cell r="AE834">
            <v>7101.36285452124</v>
          </cell>
          <cell r="AF834">
            <v>5781.63746571775</v>
          </cell>
          <cell r="AG834">
            <v>7168.12576937934</v>
          </cell>
          <cell r="AH834">
            <v>6797.43357120929</v>
          </cell>
          <cell r="AI834">
            <v>7788.18456152463</v>
          </cell>
          <cell r="AJ834">
            <v>6629.98026647777</v>
          </cell>
          <cell r="AK834">
            <v>6853.53918596999</v>
          </cell>
          <cell r="AL834">
            <v>7404.54781606768</v>
          </cell>
          <cell r="AM834">
            <v>7823.76645359079</v>
          </cell>
          <cell r="AN834">
            <v>7396.37937594186</v>
          </cell>
        </row>
        <row r="834"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</row>
        <row r="834">
          <cell r="BX834">
            <v>3.91936328889504</v>
          </cell>
          <cell r="BY834">
            <v>3.50966265861476</v>
          </cell>
          <cell r="BZ834">
            <v>3.1813333753501</v>
          </cell>
          <cell r="CA834">
            <v>3.42715064687323</v>
          </cell>
          <cell r="CB834">
            <v>4.11606020527285</v>
          </cell>
          <cell r="CC834">
            <v>3.93204381021317</v>
          </cell>
          <cell r="CD834">
            <v>3.19606731043788</v>
          </cell>
          <cell r="CE834">
            <v>3.86289826674114</v>
          </cell>
          <cell r="CF834">
            <v>3.83778936917509</v>
          </cell>
          <cell r="CG834">
            <v>4.28463291610601</v>
          </cell>
          <cell r="CH834">
            <v>3.65674890000713</v>
          </cell>
          <cell r="CI834">
            <v>3.85430421856037</v>
          </cell>
          <cell r="CJ834">
            <v>4.14626131662146</v>
          </cell>
          <cell r="CK834">
            <v>4.2437354345491</v>
          </cell>
          <cell r="CL834">
            <v>4.05795401372514</v>
          </cell>
          <cell r="CM834">
            <v>4.88624293469526</v>
          </cell>
          <cell r="CN834">
            <v>4.7712408740753</v>
          </cell>
          <cell r="CO834">
            <v>4.9668430261542</v>
          </cell>
          <cell r="CP834">
            <v>4.85345298961797</v>
          </cell>
          <cell r="CQ834">
            <v>5.00362443814944</v>
          </cell>
          <cell r="CR834">
            <v>4.9480091223778</v>
          </cell>
          <cell r="CS834">
            <v>4.95612298091177</v>
          </cell>
          <cell r="CT834">
            <v>5.08392905583646</v>
          </cell>
          <cell r="CU834">
            <v>4.85256064966091</v>
          </cell>
          <cell r="CV834">
            <v>4.9800046741868</v>
          </cell>
          <cell r="CW834">
            <v>4.96734394236475</v>
          </cell>
          <cell r="CX834">
            <v>4.87164962152427</v>
          </cell>
          <cell r="CY834">
            <v>4.89270473413344</v>
          </cell>
          <cell r="CZ834">
            <v>5.05096910864749</v>
          </cell>
          <cell r="DA834">
            <v>4.99366257385705</v>
          </cell>
        </row>
        <row r="835">
          <cell r="A835">
            <v>9220.67283568554</v>
          </cell>
          <cell r="B835">
            <v>7164.04565996447</v>
          </cell>
          <cell r="C835">
            <v>6802.57762601612</v>
          </cell>
          <cell r="D835">
            <v>8143.07305320491</v>
          </cell>
          <cell r="E835">
            <v>8185.86823068091</v>
          </cell>
          <cell r="F835">
            <v>6876.97222153227</v>
          </cell>
          <cell r="G835">
            <v>7047.25917404047</v>
          </cell>
          <cell r="H835">
            <v>6820.69793656502</v>
          </cell>
          <cell r="I835">
            <v>7479.4110797767</v>
          </cell>
          <cell r="J835">
            <v>8191.0936037104</v>
          </cell>
          <cell r="K835">
            <v>8326.36518222076</v>
          </cell>
          <cell r="L835">
            <v>9160.42977808985</v>
          </cell>
          <cell r="M835">
            <v>8980.02160629698</v>
          </cell>
          <cell r="N835">
            <v>8126.38773316248</v>
          </cell>
          <cell r="O835">
            <v>8940.75789627789</v>
          </cell>
        </row>
        <row r="835">
          <cell r="Z835">
            <v>7587.29650479267</v>
          </cell>
          <cell r="AA835">
            <v>5894.98614305648</v>
          </cell>
          <cell r="AB835">
            <v>5597.54958940755</v>
          </cell>
          <cell r="AC835">
            <v>6700.58582663719</v>
          </cell>
          <cell r="AD835">
            <v>6735.80014410315</v>
          </cell>
          <cell r="AE835">
            <v>5658.76571371798</v>
          </cell>
          <cell r="AF835">
            <v>5798.88754892473</v>
          </cell>
          <cell r="AG835">
            <v>5612.4600163735</v>
          </cell>
          <cell r="AH835">
            <v>6154.48683135911</v>
          </cell>
          <cell r="AI835">
            <v>6740.09987962456</v>
          </cell>
          <cell r="AJ835">
            <v>6851.40906422737</v>
          </cell>
          <cell r="AK835">
            <v>7537.7250745425</v>
          </cell>
          <cell r="AL835">
            <v>7389.27492175294</v>
          </cell>
          <cell r="AM835">
            <v>6686.85619185941</v>
          </cell>
          <cell r="AN835">
            <v>7356.96649750866</v>
          </cell>
        </row>
        <row r="835"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</row>
        <row r="835">
          <cell r="BX835">
            <v>4.22559925892229</v>
          </cell>
          <cell r="BY835">
            <v>3.33378301320698</v>
          </cell>
          <cell r="BZ835">
            <v>3.1632822209566</v>
          </cell>
          <cell r="CA835">
            <v>3.89479967983935</v>
          </cell>
          <cell r="CB835">
            <v>3.83718296346936</v>
          </cell>
          <cell r="CC835">
            <v>3.18716743147446</v>
          </cell>
          <cell r="CD835">
            <v>3.28066889821233</v>
          </cell>
          <cell r="CE835">
            <v>3.15739983827067</v>
          </cell>
          <cell r="CF835">
            <v>3.31540375488242</v>
          </cell>
          <cell r="CG835">
            <v>3.78178698968453</v>
          </cell>
          <cell r="CH835">
            <v>3.79763717113813</v>
          </cell>
          <cell r="CI835">
            <v>4.26221517785804</v>
          </cell>
          <cell r="CJ835">
            <v>4.12646930391181</v>
          </cell>
          <cell r="CK835">
            <v>3.75792729102996</v>
          </cell>
          <cell r="CL835">
            <v>4.02943537377062</v>
          </cell>
          <cell r="CM835">
            <v>4.91932917393174</v>
          </cell>
          <cell r="CN835">
            <v>4.8445405424697</v>
          </cell>
          <cell r="CO835">
            <v>4.848050609632</v>
          </cell>
          <cell r="CP835">
            <v>4.71340528322225</v>
          </cell>
          <cell r="CQ835">
            <v>4.80932161583985</v>
          </cell>
          <cell r="CR835">
            <v>4.86434052874471</v>
          </cell>
          <cell r="CS835">
            <v>4.84272068918511</v>
          </cell>
          <cell r="CT835">
            <v>4.87002076778683</v>
          </cell>
          <cell r="CU835">
            <v>5.08583840876607</v>
          </cell>
          <cell r="CV835">
            <v>4.88288396935993</v>
          </cell>
          <cell r="CW835">
            <v>4.9428059848023</v>
          </cell>
          <cell r="CX835">
            <v>4.8452038933584</v>
          </cell>
          <cell r="CY835">
            <v>4.90603160613092</v>
          </cell>
          <cell r="CZ835">
            <v>4.87506876304641</v>
          </cell>
          <cell r="DA835">
            <v>5.00220768575144</v>
          </cell>
        </row>
        <row r="836">
          <cell r="A836">
            <v>8295.01908112377</v>
          </cell>
          <cell r="B836">
            <v>7529.50677221913</v>
          </cell>
          <cell r="C836">
            <v>7609.05050303149</v>
          </cell>
          <cell r="D836">
            <v>8412.7812506224</v>
          </cell>
          <cell r="E836">
            <v>7146.93210408155</v>
          </cell>
          <cell r="F836">
            <v>7130.05937787162</v>
          </cell>
          <cell r="G836">
            <v>7949.43301733337</v>
          </cell>
          <cell r="H836">
            <v>7182.06498114514</v>
          </cell>
          <cell r="I836">
            <v>8995.43919621722</v>
          </cell>
          <cell r="J836">
            <v>9096.77386705245</v>
          </cell>
          <cell r="K836">
            <v>7186.15197570634</v>
          </cell>
          <cell r="L836">
            <v>7837.3066137049</v>
          </cell>
          <cell r="M836">
            <v>8857.08764556336</v>
          </cell>
          <cell r="N836">
            <v>10401.2912511767</v>
          </cell>
          <cell r="O836">
            <v>9310.49350270796</v>
          </cell>
        </row>
        <row r="836">
          <cell r="Z836">
            <v>6825.61570103899</v>
          </cell>
          <cell r="AA836">
            <v>6195.70842971174</v>
          </cell>
          <cell r="AB836">
            <v>6261.1615567802</v>
          </cell>
          <cell r="AC836">
            <v>6922.51714336929</v>
          </cell>
          <cell r="AD836">
            <v>5880.90413135853</v>
          </cell>
          <cell r="AE836">
            <v>5867.02028807722</v>
          </cell>
          <cell r="AF836">
            <v>6541.24773997717</v>
          </cell>
          <cell r="AG836">
            <v>5909.81347019943</v>
          </cell>
          <cell r="AH836">
            <v>7401.96139574446</v>
          </cell>
          <cell r="AI836">
            <v>7485.3453534603</v>
          </cell>
          <cell r="AJ836">
            <v>5913.17648286693</v>
          </cell>
          <cell r="AK836">
            <v>6448.9837278486</v>
          </cell>
          <cell r="AL836">
            <v>7288.11783406356</v>
          </cell>
          <cell r="AM836">
            <v>8558.77680096822</v>
          </cell>
          <cell r="AN836">
            <v>7661.20608222826</v>
          </cell>
        </row>
        <row r="836"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</row>
        <row r="836">
          <cell r="BX836">
            <v>3.76391424878761</v>
          </cell>
          <cell r="BY836">
            <v>3.43293815722409</v>
          </cell>
          <cell r="BZ836">
            <v>3.49484727034913</v>
          </cell>
          <cell r="CA836">
            <v>3.96104728441144</v>
          </cell>
          <cell r="CB836">
            <v>3.33174336752479</v>
          </cell>
          <cell r="CC836">
            <v>3.30688254628559</v>
          </cell>
          <cell r="CD836">
            <v>3.73983843808196</v>
          </cell>
          <cell r="CE836">
            <v>3.31221526147729</v>
          </cell>
          <cell r="CF836">
            <v>3.99645536030973</v>
          </cell>
          <cell r="CG836">
            <v>4.1374104188675</v>
          </cell>
          <cell r="CH836">
            <v>3.36639401478466</v>
          </cell>
          <cell r="CI836">
            <v>3.70809601105641</v>
          </cell>
          <cell r="CJ836">
            <v>4.04212808714819</v>
          </cell>
          <cell r="CK836">
            <v>4.72208066521261</v>
          </cell>
          <cell r="CL836">
            <v>4.24889513206392</v>
          </cell>
          <cell r="CM836">
            <v>4.96831642622343</v>
          </cell>
          <cell r="CN836">
            <v>4.94461096169925</v>
          </cell>
          <cell r="CO836">
            <v>4.90833102332858</v>
          </cell>
          <cell r="CP836">
            <v>4.78807725104212</v>
          </cell>
          <cell r="CQ836">
            <v>4.83592652133978</v>
          </cell>
          <cell r="CR836">
            <v>4.86077989209742</v>
          </cell>
          <cell r="CS836">
            <v>4.79197884656755</v>
          </cell>
          <cell r="CT836">
            <v>4.88835069679221</v>
          </cell>
          <cell r="CU836">
            <v>5.07433324318157</v>
          </cell>
          <cell r="CV836">
            <v>4.95667420263948</v>
          </cell>
          <cell r="CW836">
            <v>4.81241454314439</v>
          </cell>
          <cell r="CX836">
            <v>4.76483039186858</v>
          </cell>
          <cell r="CY836">
            <v>4.93983507949882</v>
          </cell>
          <cell r="CZ836">
            <v>4.96575667100357</v>
          </cell>
          <cell r="DA836">
            <v>4.94001500445109</v>
          </cell>
        </row>
        <row r="837">
          <cell r="A837">
            <v>9776.18645735312</v>
          </cell>
          <cell r="B837">
            <v>6889.8929691177</v>
          </cell>
          <cell r="C837">
            <v>7735.88980465428</v>
          </cell>
          <cell r="D837">
            <v>8065.59368565816</v>
          </cell>
          <cell r="E837">
            <v>6812.62470191328</v>
          </cell>
          <cell r="F837">
            <v>6840.53631180506</v>
          </cell>
          <cell r="G837">
            <v>7670.32303918513</v>
          </cell>
          <cell r="H837">
            <v>6955.27851637551</v>
          </cell>
          <cell r="I837">
            <v>6811.91364940456</v>
          </cell>
          <cell r="J837">
            <v>8888.20437119864</v>
          </cell>
          <cell r="K837">
            <v>8154.53762434176</v>
          </cell>
          <cell r="L837">
            <v>9303.28969746243</v>
          </cell>
          <cell r="M837">
            <v>8528.17099919553</v>
          </cell>
          <cell r="N837">
            <v>9331.55041007854</v>
          </cell>
          <cell r="O837">
            <v>8439.32079896476</v>
          </cell>
        </row>
        <row r="837">
          <cell r="Z837">
            <v>8044.40485633628</v>
          </cell>
          <cell r="AA837">
            <v>5669.3976431597</v>
          </cell>
          <cell r="AB837">
            <v>6365.53218211553</v>
          </cell>
          <cell r="AC837">
            <v>6636.83137562729</v>
          </cell>
          <cell r="AD837">
            <v>5605.81689757436</v>
          </cell>
          <cell r="AE837">
            <v>5628.78416514245</v>
          </cell>
          <cell r="AF837">
            <v>6311.5801008152</v>
          </cell>
          <cell r="AG837">
            <v>5723.20060776042</v>
          </cell>
          <cell r="AH837">
            <v>5605.23180293861</v>
          </cell>
          <cell r="AI837">
            <v>7313.72245401488</v>
          </cell>
          <cell r="AJ837">
            <v>6710.01953088694</v>
          </cell>
          <cell r="AK837">
            <v>7655.27837962623</v>
          </cell>
          <cell r="AL837">
            <v>7017.46642219518</v>
          </cell>
          <cell r="AM837">
            <v>7678.53290886462</v>
          </cell>
          <cell r="AN837">
            <v>6944.355400291</v>
          </cell>
        </row>
        <row r="837"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</row>
        <row r="837">
          <cell r="BX837">
            <v>4.33390505560655</v>
          </cell>
          <cell r="BY837">
            <v>3.20850099338692</v>
          </cell>
          <cell r="BZ837">
            <v>3.50163971585052</v>
          </cell>
          <cell r="CA837">
            <v>3.64358652826662</v>
          </cell>
          <cell r="CB837">
            <v>3.0963932495714</v>
          </cell>
          <cell r="CC837">
            <v>3.11775159184417</v>
          </cell>
          <cell r="CD837">
            <v>3.54830804633506</v>
          </cell>
          <cell r="CE837">
            <v>3.19849224798329</v>
          </cell>
          <cell r="CF837">
            <v>3.14323504806611</v>
          </cell>
          <cell r="CG837">
            <v>4.10419012509099</v>
          </cell>
          <cell r="CH837">
            <v>3.78491357168117</v>
          </cell>
          <cell r="CI837">
            <v>4.29262504162162</v>
          </cell>
          <cell r="CJ837">
            <v>3.83162867558956</v>
          </cell>
          <cell r="CK837">
            <v>4.23697164872176</v>
          </cell>
          <cell r="CL837">
            <v>3.93471162652085</v>
          </cell>
          <cell r="CM837">
            <v>5.08535952611931</v>
          </cell>
          <cell r="CN837">
            <v>4.84107572808727</v>
          </cell>
          <cell r="CO837">
            <v>4.98047075449645</v>
          </cell>
          <cell r="CP837">
            <v>4.99043991907149</v>
          </cell>
          <cell r="CQ837">
            <v>4.96009428428825</v>
          </cell>
          <cell r="CR837">
            <v>4.94629736383857</v>
          </cell>
          <cell r="CS837">
            <v>4.87330864468388</v>
          </cell>
          <cell r="CT837">
            <v>4.90231035419378</v>
          </cell>
          <cell r="CU837">
            <v>4.88566690854193</v>
          </cell>
          <cell r="CV837">
            <v>4.88222893036177</v>
          </cell>
          <cell r="CW837">
            <v>4.85707660292737</v>
          </cell>
          <cell r="CX837">
            <v>4.88590669352067</v>
          </cell>
          <cell r="CY837">
            <v>5.01769274401733</v>
          </cell>
          <cell r="CZ837">
            <v>4.96512089454019</v>
          </cell>
          <cell r="DA837">
            <v>4.8353305247167</v>
          </cell>
        </row>
        <row r="838">
          <cell r="A838">
            <v>9113.71935887787</v>
          </cell>
          <cell r="B838">
            <v>6341.24543944932</v>
          </cell>
          <cell r="C838">
            <v>7920.30610238743</v>
          </cell>
          <cell r="D838">
            <v>7060.07236268712</v>
          </cell>
          <cell r="E838">
            <v>7452.98944302011</v>
          </cell>
          <cell r="F838">
            <v>7962.93518433357</v>
          </cell>
          <cell r="G838">
            <v>7064.28479451978</v>
          </cell>
          <cell r="H838">
            <v>6662.2087855411</v>
          </cell>
          <cell r="I838">
            <v>8821.16601061404</v>
          </cell>
          <cell r="J838">
            <v>7583.32283776973</v>
          </cell>
          <cell r="K838">
            <v>8601.49526584965</v>
          </cell>
          <cell r="L838">
            <v>8938.94935949914</v>
          </cell>
          <cell r="M838">
            <v>8494.65528399984</v>
          </cell>
          <cell r="N838">
            <v>9108.39827899903</v>
          </cell>
          <cell r="O838">
            <v>9948.20201041219</v>
          </cell>
        </row>
        <row r="838">
          <cell r="Z838">
            <v>7499.28907244808</v>
          </cell>
          <cell r="AA838">
            <v>5217.93910446116</v>
          </cell>
          <cell r="AB838">
            <v>6517.28044996452</v>
          </cell>
          <cell r="AC838">
            <v>5809.4309727254</v>
          </cell>
          <cell r="AD838">
            <v>6132.74559882798</v>
          </cell>
          <cell r="AE838">
            <v>6552.35809453734</v>
          </cell>
          <cell r="AF838">
            <v>5812.8972023477</v>
          </cell>
          <cell r="AG838">
            <v>5482.0460863881</v>
          </cell>
          <cell r="AH838">
            <v>7258.55946016241</v>
          </cell>
          <cell r="AI838">
            <v>6239.99136365052</v>
          </cell>
          <cell r="AJ838">
            <v>7077.80181875628</v>
          </cell>
          <cell r="AK838">
            <v>7355.47833010215</v>
          </cell>
          <cell r="AL838">
            <v>6989.88777654844</v>
          </cell>
          <cell r="AM838">
            <v>7494.91058386206</v>
          </cell>
          <cell r="AN838">
            <v>8185.94908285346</v>
          </cell>
        </row>
        <row r="838"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</row>
        <row r="838">
          <cell r="BX838">
            <v>4.2324866542466</v>
          </cell>
          <cell r="BY838">
            <v>2.967053292272</v>
          </cell>
          <cell r="BZ838">
            <v>3.59034699119944</v>
          </cell>
          <cell r="CA838">
            <v>3.24971444845803</v>
          </cell>
          <cell r="CB838">
            <v>3.38703782315785</v>
          </cell>
          <cell r="CC838">
            <v>3.68785275584922</v>
          </cell>
          <cell r="CD838">
            <v>3.26473422376426</v>
          </cell>
          <cell r="CE838">
            <v>3.07852880786009</v>
          </cell>
          <cell r="CF838">
            <v>4.02713799158502</v>
          </cell>
          <cell r="CG838">
            <v>3.49770210026501</v>
          </cell>
          <cell r="CH838">
            <v>4.00498798043387</v>
          </cell>
          <cell r="CI838">
            <v>4.07152442117884</v>
          </cell>
          <cell r="CJ838">
            <v>3.83241928139621</v>
          </cell>
          <cell r="CK838">
            <v>4.29272867771753</v>
          </cell>
          <cell r="CL838">
            <v>4.52527751303964</v>
          </cell>
          <cell r="CM838">
            <v>4.85435611194364</v>
          </cell>
          <cell r="CN838">
            <v>4.81815530954597</v>
          </cell>
          <cell r="CO838">
            <v>4.97321370897637</v>
          </cell>
          <cell r="CP838">
            <v>4.89773778366764</v>
          </cell>
          <cell r="CQ838">
            <v>4.96068943241085</v>
          </cell>
          <cell r="CR838">
            <v>4.86778274538166</v>
          </cell>
          <cell r="CS838">
            <v>4.87811401122087</v>
          </cell>
          <cell r="CT838">
            <v>4.87872788713932</v>
          </cell>
          <cell r="CU838">
            <v>4.93811344830291</v>
          </cell>
          <cell r="CV838">
            <v>4.88774236903485</v>
          </cell>
          <cell r="CW838">
            <v>4.8417717991517</v>
          </cell>
          <cell r="CX838">
            <v>4.9494963901267</v>
          </cell>
          <cell r="CY838">
            <v>4.99694215686624</v>
          </cell>
          <cell r="CZ838">
            <v>4.78343802770693</v>
          </cell>
          <cell r="DA838">
            <v>4.95599611219819</v>
          </cell>
        </row>
        <row r="839">
          <cell r="A839">
            <v>9420.57548629294</v>
          </cell>
          <cell r="B839">
            <v>8241.4079428776</v>
          </cell>
          <cell r="C839">
            <v>6405.70909146935</v>
          </cell>
          <cell r="D839">
            <v>7640.85973998039</v>
          </cell>
          <cell r="E839">
            <v>6609.23162832253</v>
          </cell>
          <cell r="F839">
            <v>7928.50358913494</v>
          </cell>
          <cell r="G839">
            <v>8741.12706947575</v>
          </cell>
          <cell r="H839">
            <v>7822.59247222248</v>
          </cell>
          <cell r="I839">
            <v>7980.1469002237</v>
          </cell>
          <cell r="J839">
            <v>7846.88451592859</v>
          </cell>
          <cell r="K839">
            <v>8394.14451648241</v>
          </cell>
          <cell r="L839">
            <v>8389.12421999614</v>
          </cell>
          <cell r="M839">
            <v>8449.33681979604</v>
          </cell>
          <cell r="N839">
            <v>9602.22598624261</v>
          </cell>
          <cell r="O839">
            <v>8437.34367910269</v>
          </cell>
        </row>
        <row r="839">
          <cell r="Z839">
            <v>7751.78782872105</v>
          </cell>
          <cell r="AA839">
            <v>6781.50139299643</v>
          </cell>
          <cell r="AB839">
            <v>5270.98348098049</v>
          </cell>
          <cell r="AC839">
            <v>6287.33601461243</v>
          </cell>
          <cell r="AD839">
            <v>5438.45345416254</v>
          </cell>
          <cell r="AE839">
            <v>6524.02581048818</v>
          </cell>
          <cell r="AF839">
            <v>7192.69884574004</v>
          </cell>
          <cell r="AG839">
            <v>6436.87609142878</v>
          </cell>
          <cell r="AH839">
            <v>6566.52087789836</v>
          </cell>
          <cell r="AI839">
            <v>6456.86497310695</v>
          </cell>
          <cell r="AJ839">
            <v>6907.18177356267</v>
          </cell>
          <cell r="AK839">
            <v>6903.05078673968</v>
          </cell>
          <cell r="AL839">
            <v>6952.59715457502</v>
          </cell>
          <cell r="AM839">
            <v>7901.26024010821</v>
          </cell>
          <cell r="AN839">
            <v>6942.72851309022</v>
          </cell>
        </row>
        <row r="839"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</row>
        <row r="839">
          <cell r="BX839">
            <v>4.38812258914966</v>
          </cell>
          <cell r="BY839">
            <v>3.75222410416007</v>
          </cell>
          <cell r="BZ839">
            <v>2.90302308882729</v>
          </cell>
          <cell r="CA839">
            <v>3.43529103890094</v>
          </cell>
          <cell r="CB839">
            <v>3.08772388931754</v>
          </cell>
          <cell r="CC839">
            <v>3.62128524244358</v>
          </cell>
          <cell r="CD839">
            <v>3.93930674011146</v>
          </cell>
          <cell r="CE839">
            <v>3.62853968327811</v>
          </cell>
          <cell r="CF839">
            <v>3.70055323003833</v>
          </cell>
          <cell r="CG839">
            <v>3.60381011663623</v>
          </cell>
          <cell r="CH839">
            <v>3.90293489981957</v>
          </cell>
          <cell r="CI839">
            <v>3.79445843556548</v>
          </cell>
          <cell r="CJ839">
            <v>3.86660854605636</v>
          </cell>
          <cell r="CK839">
            <v>4.36999119221226</v>
          </cell>
          <cell r="CL839">
            <v>3.90759490442573</v>
          </cell>
          <cell r="CM839">
            <v>4.83983171430128</v>
          </cell>
          <cell r="CN839">
            <v>4.95158480822725</v>
          </cell>
          <cell r="CO839">
            <v>4.97448700577055</v>
          </cell>
          <cell r="CP839">
            <v>5.01429949519994</v>
          </cell>
          <cell r="CQ839">
            <v>4.82551970683196</v>
          </cell>
          <cell r="CR839">
            <v>4.93582861325359</v>
          </cell>
          <cell r="CS839">
            <v>5.0024091889698</v>
          </cell>
          <cell r="CT839">
            <v>4.86015821849479</v>
          </cell>
          <cell r="CU839">
            <v>4.86156178286869</v>
          </cell>
          <cell r="CV839">
            <v>4.90870507870226</v>
          </cell>
          <cell r="CW839">
            <v>4.84860397796244</v>
          </cell>
          <cell r="CX839">
            <v>4.98423377934758</v>
          </cell>
          <cell r="CY839">
            <v>4.92633561311114</v>
          </cell>
          <cell r="CZ839">
            <v>4.95362287403258</v>
          </cell>
          <cell r="DA839">
            <v>4.8677446034447</v>
          </cell>
        </row>
        <row r="840">
          <cell r="A840">
            <v>9502.25099268435</v>
          </cell>
          <cell r="B840">
            <v>8320.40962308095</v>
          </cell>
          <cell r="C840">
            <v>7395.58050438344</v>
          </cell>
          <cell r="D840">
            <v>8309.68755969126</v>
          </cell>
          <cell r="E840">
            <v>7499.64602431582</v>
          </cell>
          <cell r="F840">
            <v>7753.15145482559</v>
          </cell>
          <cell r="G840">
            <v>8945.59274246171</v>
          </cell>
          <cell r="H840">
            <v>9253.09673972984</v>
          </cell>
          <cell r="I840">
            <v>8167.12908732632</v>
          </cell>
          <cell r="J840">
            <v>8754.36014874168</v>
          </cell>
          <cell r="K840">
            <v>9966.27525245084</v>
          </cell>
          <cell r="L840">
            <v>9507.22282179531</v>
          </cell>
          <cell r="M840">
            <v>9281.16437991797</v>
          </cell>
          <cell r="N840">
            <v>8796.00800307527</v>
          </cell>
          <cell r="O840">
            <v>8727.14443159963</v>
          </cell>
        </row>
        <row r="840">
          <cell r="Z840">
            <v>7818.99510255169</v>
          </cell>
          <cell r="AA840">
            <v>6846.50848984947</v>
          </cell>
          <cell r="AB840">
            <v>6085.50624360694</v>
          </cell>
          <cell r="AC840">
            <v>6837.68576340309</v>
          </cell>
          <cell r="AD840">
            <v>6171.13730000845</v>
          </cell>
          <cell r="AE840">
            <v>6379.73605425649</v>
          </cell>
          <cell r="AF840">
            <v>7360.94488522564</v>
          </cell>
          <cell r="AG840">
            <v>7613.97674583484</v>
          </cell>
          <cell r="AH840">
            <v>6720.3805061428</v>
          </cell>
          <cell r="AI840">
            <v>7203.58777953601</v>
          </cell>
          <cell r="AJ840">
            <v>8200.82077915955</v>
          </cell>
          <cell r="AK840">
            <v>7823.08620764871</v>
          </cell>
          <cell r="AL840">
            <v>7637.07240404678</v>
          </cell>
          <cell r="AM840">
            <v>7237.85801395908</v>
          </cell>
          <cell r="AN840">
            <v>7181.19313228769</v>
          </cell>
        </row>
        <row r="840"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</row>
        <row r="840">
          <cell r="BX840">
            <v>4.39394771783228</v>
          </cell>
          <cell r="BY840">
            <v>3.69012962490423</v>
          </cell>
          <cell r="BZ840">
            <v>3.40436892679911</v>
          </cell>
          <cell r="CA840">
            <v>3.8402541240666</v>
          </cell>
          <cell r="CB840">
            <v>3.41030466773165</v>
          </cell>
          <cell r="CC840">
            <v>3.51086618292815</v>
          </cell>
          <cell r="CD840">
            <v>3.96196360149327</v>
          </cell>
          <cell r="CE840">
            <v>4.19897428417609</v>
          </cell>
          <cell r="CF840">
            <v>3.86859760355811</v>
          </cell>
          <cell r="CG840">
            <v>4.04859924048595</v>
          </cell>
          <cell r="CH840">
            <v>4.56054767680718</v>
          </cell>
          <cell r="CI840">
            <v>4.3927145567722</v>
          </cell>
          <cell r="CJ840">
            <v>4.23230298899566</v>
          </cell>
          <cell r="CK840">
            <v>4.04392616492803</v>
          </cell>
          <cell r="CL840">
            <v>4.08062809998398</v>
          </cell>
          <cell r="CM840">
            <v>4.87532072892322</v>
          </cell>
          <cell r="CN840">
            <v>5.08317035256552</v>
          </cell>
          <cell r="CO840">
            <v>4.89741864174944</v>
          </cell>
          <cell r="CP840">
            <v>4.87816301941019</v>
          </cell>
          <cell r="CQ840">
            <v>4.95768769267203</v>
          </cell>
          <cell r="CR840">
            <v>4.97846628298248</v>
          </cell>
          <cell r="CS840">
            <v>5.09014577536463</v>
          </cell>
          <cell r="CT840">
            <v>4.96792998737175</v>
          </cell>
          <cell r="CU840">
            <v>4.75934777237061</v>
          </cell>
          <cell r="CV840">
            <v>4.87473710237291</v>
          </cell>
          <cell r="CW840">
            <v>4.92660174323919</v>
          </cell>
          <cell r="CX840">
            <v>4.87924098428488</v>
          </cell>
          <cell r="CY840">
            <v>4.94375901084756</v>
          </cell>
          <cell r="CZ840">
            <v>4.90358804159879</v>
          </cell>
          <cell r="DA840">
            <v>4.82143955543812</v>
          </cell>
        </row>
        <row r="841">
          <cell r="A841">
            <v>8840.06677895776</v>
          </cell>
          <cell r="B841">
            <v>7367.85423400752</v>
          </cell>
          <cell r="C841">
            <v>7792.29036529334</v>
          </cell>
          <cell r="D841">
            <v>8532.19348680578</v>
          </cell>
          <cell r="E841">
            <v>7518.58599157445</v>
          </cell>
          <cell r="F841">
            <v>6783.97288443276</v>
          </cell>
          <cell r="G841">
            <v>7583.52760431431</v>
          </cell>
          <cell r="H841">
            <v>7735.45165373072</v>
          </cell>
          <cell r="I841">
            <v>8001.8409572047</v>
          </cell>
          <cell r="J841">
            <v>8252.965681152</v>
          </cell>
          <cell r="K841">
            <v>8735.82024137825</v>
          </cell>
          <cell r="L841">
            <v>9189.73033848414</v>
          </cell>
          <cell r="M841">
            <v>8700.09076015715</v>
          </cell>
          <cell r="N841">
            <v>8647.08069533205</v>
          </cell>
          <cell r="O841">
            <v>7824.65058048833</v>
          </cell>
        </row>
        <row r="841">
          <cell r="Z841">
            <v>7274.11209239953</v>
          </cell>
          <cell r="AA841">
            <v>6062.69148398333</v>
          </cell>
          <cell r="AB841">
            <v>6411.94178629852</v>
          </cell>
          <cell r="AC841">
            <v>7020.77635485733</v>
          </cell>
          <cell r="AD841">
            <v>6186.72218735269</v>
          </cell>
          <cell r="AE841">
            <v>5582.24054490467</v>
          </cell>
          <cell r="AF841">
            <v>6240.15985726435</v>
          </cell>
          <cell r="AG841">
            <v>6365.17164649842</v>
          </cell>
          <cell r="AH841">
            <v>6584.37198764273</v>
          </cell>
          <cell r="AI841">
            <v>6791.01176049079</v>
          </cell>
          <cell r="AJ841">
            <v>7188.3320843341</v>
          </cell>
          <cell r="AK841">
            <v>7561.83524995266</v>
          </cell>
          <cell r="AL841">
            <v>7158.93182550074</v>
          </cell>
          <cell r="AM841">
            <v>7115.31211501609</v>
          </cell>
          <cell r="AN841">
            <v>6438.56962051611</v>
          </cell>
        </row>
        <row r="841"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</row>
        <row r="841">
          <cell r="BX841">
            <v>4.06185274154228</v>
          </cell>
          <cell r="BY841">
            <v>3.39281119238893</v>
          </cell>
          <cell r="BZ841">
            <v>3.48475297957031</v>
          </cell>
          <cell r="CA841">
            <v>3.83966737255505</v>
          </cell>
          <cell r="CB841">
            <v>3.40999279365709</v>
          </cell>
          <cell r="CC841">
            <v>3.05056370703279</v>
          </cell>
          <cell r="CD841">
            <v>3.39308171661066</v>
          </cell>
          <cell r="CE841">
            <v>3.55303565931739</v>
          </cell>
          <cell r="CF841">
            <v>3.64932008396686</v>
          </cell>
          <cell r="CG841">
            <v>3.77230143628128</v>
          </cell>
          <cell r="CH841">
            <v>4.00698864645668</v>
          </cell>
          <cell r="CI841">
            <v>4.38134167244636</v>
          </cell>
          <cell r="CJ841">
            <v>3.94919860376374</v>
          </cell>
          <cell r="CK841">
            <v>3.90475185286214</v>
          </cell>
          <cell r="CL841">
            <v>3.5243687063182</v>
          </cell>
          <cell r="CM841">
            <v>4.90639998391106</v>
          </cell>
          <cell r="CN841">
            <v>4.89567874923609</v>
          </cell>
          <cell r="CO841">
            <v>5.04109298451458</v>
          </cell>
          <cell r="CP841">
            <v>5.00954948582909</v>
          </cell>
          <cell r="CQ841">
            <v>4.97066264553249</v>
          </cell>
          <cell r="CR841">
            <v>5.01343724663384</v>
          </cell>
          <cell r="CS841">
            <v>5.03858433245875</v>
          </cell>
          <cell r="CT841">
            <v>4.90814844006186</v>
          </cell>
          <cell r="CU841">
            <v>4.94321541918602</v>
          </cell>
          <cell r="CV841">
            <v>4.93213810901569</v>
          </cell>
          <cell r="CW841">
            <v>4.91492795280069</v>
          </cell>
          <cell r="CX841">
            <v>4.72854171120091</v>
          </cell>
          <cell r="CY841">
            <v>4.96645365771033</v>
          </cell>
          <cell r="CZ841">
            <v>4.99238018935205</v>
          </cell>
          <cell r="DA841">
            <v>5.00512807780693</v>
          </cell>
        </row>
        <row r="842">
          <cell r="A842">
            <v>9238.00175402067</v>
          </cell>
          <cell r="B842">
            <v>8629.20631845953</v>
          </cell>
          <cell r="C842">
            <v>8397.91479976911</v>
          </cell>
          <cell r="D842">
            <v>6816.14757787446</v>
          </cell>
          <cell r="E842">
            <v>7191.78292293657</v>
          </cell>
          <cell r="F842">
            <v>8281.20652815388</v>
          </cell>
          <cell r="G842">
            <v>8865.02217071947</v>
          </cell>
          <cell r="H842">
            <v>8199.31971952787</v>
          </cell>
          <cell r="I842">
            <v>6707.73155999119</v>
          </cell>
          <cell r="J842">
            <v>7863.77965608032</v>
          </cell>
          <cell r="K842">
            <v>9711.20215069583</v>
          </cell>
          <cell r="L842">
            <v>9444.82003626881</v>
          </cell>
          <cell r="M842">
            <v>9705.5802825302</v>
          </cell>
          <cell r="N842">
            <v>10041.8501685793</v>
          </cell>
          <cell r="O842">
            <v>8445.79442025467</v>
          </cell>
        </row>
        <row r="842">
          <cell r="Z842">
            <v>7601.55572902272</v>
          </cell>
          <cell r="AA842">
            <v>7100.60405633241</v>
          </cell>
          <cell r="AB842">
            <v>6910.28417809573</v>
          </cell>
          <cell r="AC842">
            <v>5608.71572122241</v>
          </cell>
          <cell r="AD842">
            <v>5917.80994801638</v>
          </cell>
          <cell r="AE842">
            <v>6814.24994316662</v>
          </cell>
          <cell r="AF842">
            <v>7294.64681476344</v>
          </cell>
          <cell r="AG842">
            <v>6746.86879778293</v>
          </cell>
          <cell r="AH842">
            <v>5519.50482650704</v>
          </cell>
          <cell r="AI842">
            <v>6470.76725986038</v>
          </cell>
          <cell r="AJ842">
            <v>7990.93205542972</v>
          </cell>
          <cell r="AK842">
            <v>7771.73762984405</v>
          </cell>
          <cell r="AL842">
            <v>7986.30606105342</v>
          </cell>
          <cell r="AM842">
            <v>8263.00813871665</v>
          </cell>
          <cell r="AN842">
            <v>6949.68226580956</v>
          </cell>
        </row>
        <row r="842"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</row>
        <row r="842">
          <cell r="BX842">
            <v>4.26697764100137</v>
          </cell>
          <cell r="BY842">
            <v>3.9935497743412</v>
          </cell>
          <cell r="BZ842">
            <v>3.80578015657405</v>
          </cell>
          <cell r="CA842">
            <v>3.16209844309011</v>
          </cell>
          <cell r="CB842">
            <v>3.28120805044162</v>
          </cell>
          <cell r="CC842">
            <v>3.90355621763893</v>
          </cell>
          <cell r="CD842">
            <v>3.97377007410098</v>
          </cell>
          <cell r="CE842">
            <v>3.77706536923564</v>
          </cell>
          <cell r="CF842">
            <v>3.16519861686451</v>
          </cell>
          <cell r="CG842">
            <v>3.60039394577411</v>
          </cell>
          <cell r="CH842">
            <v>4.4504194542693</v>
          </cell>
          <cell r="CI842">
            <v>4.2064815685886</v>
          </cell>
          <cell r="CJ842">
            <v>4.39565402224691</v>
          </cell>
          <cell r="CK842">
            <v>4.6898727045499</v>
          </cell>
          <cell r="CL842">
            <v>3.87065243634582</v>
          </cell>
          <cell r="CM842">
            <v>4.88078022237464</v>
          </cell>
          <cell r="CN842">
            <v>4.87128265393554</v>
          </cell>
          <cell r="CO842">
            <v>4.97461351957943</v>
          </cell>
          <cell r="CP842">
            <v>4.8595401813894</v>
          </cell>
          <cell r="CQ842">
            <v>4.94122216285211</v>
          </cell>
          <cell r="CR842">
            <v>4.78260767505379</v>
          </cell>
          <cell r="CS842">
            <v>5.02931306200432</v>
          </cell>
          <cell r="CT842">
            <v>4.89389783912082</v>
          </cell>
          <cell r="CU842">
            <v>4.77756149359945</v>
          </cell>
          <cell r="CV842">
            <v>4.92394158696927</v>
          </cell>
          <cell r="CW842">
            <v>4.91930362079059</v>
          </cell>
          <cell r="CX842">
            <v>5.06181508593433</v>
          </cell>
          <cell r="CY842">
            <v>4.97770990789764</v>
          </cell>
          <cell r="CZ842">
            <v>4.82707738320375</v>
          </cell>
          <cell r="DA842">
            <v>4.91912557350537</v>
          </cell>
        </row>
        <row r="843">
          <cell r="A843">
            <v>8313.17195171485</v>
          </cell>
          <cell r="B843">
            <v>8541.59109009505</v>
          </cell>
          <cell r="C843">
            <v>7787.04849100986</v>
          </cell>
          <cell r="D843">
            <v>7214.91240024862</v>
          </cell>
          <cell r="E843">
            <v>7936.29273868998</v>
          </cell>
          <cell r="F843">
            <v>6868.52575812197</v>
          </cell>
          <cell r="G843">
            <v>7165.58627388119</v>
          </cell>
          <cell r="H843">
            <v>7709.49738532096</v>
          </cell>
          <cell r="I843">
            <v>10613.8952643003</v>
          </cell>
          <cell r="J843">
            <v>7552.83027586207</v>
          </cell>
          <cell r="K843">
            <v>6997.77614260816</v>
          </cell>
          <cell r="L843">
            <v>9259.73690175489</v>
          </cell>
          <cell r="M843">
            <v>8933.28257838646</v>
          </cell>
          <cell r="N843">
            <v>10237.747489981</v>
          </cell>
          <cell r="O843">
            <v>9694.40805669237</v>
          </cell>
        </row>
        <row r="843">
          <cell r="Z843">
            <v>6840.55292026822</v>
          </cell>
          <cell r="AA843">
            <v>7028.50923984964</v>
          </cell>
          <cell r="AB843">
            <v>6407.6284726024</v>
          </cell>
          <cell r="AC843">
            <v>5936.84220363315</v>
          </cell>
          <cell r="AD843">
            <v>6530.43516783633</v>
          </cell>
          <cell r="AE843">
            <v>5651.81548096893</v>
          </cell>
          <cell r="AF843">
            <v>5896.25384822223</v>
          </cell>
          <cell r="AG843">
            <v>6343.81499134982</v>
          </cell>
          <cell r="AH843">
            <v>8733.71953176706</v>
          </cell>
          <cell r="AI843">
            <v>6214.90034128079</v>
          </cell>
          <cell r="AJ843">
            <v>5758.17008306043</v>
          </cell>
          <cell r="AK843">
            <v>7619.44065058688</v>
          </cell>
          <cell r="AL843">
            <v>7350.81537878658</v>
          </cell>
          <cell r="AM843">
            <v>8424.20364889866</v>
          </cell>
          <cell r="AN843">
            <v>7977.11291522115</v>
          </cell>
        </row>
        <row r="843"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</row>
        <row r="843">
          <cell r="BX843">
            <v>3.95743989710847</v>
          </cell>
          <cell r="BY843">
            <v>3.8480804804088</v>
          </cell>
          <cell r="BZ843">
            <v>3.54725678388956</v>
          </cell>
          <cell r="CA843">
            <v>3.39028851240564</v>
          </cell>
          <cell r="CB843">
            <v>3.66107603934565</v>
          </cell>
          <cell r="CC843">
            <v>3.12367844136706</v>
          </cell>
          <cell r="CD843">
            <v>3.33933191685779</v>
          </cell>
          <cell r="CE843">
            <v>3.52359058039398</v>
          </cell>
          <cell r="CF843">
            <v>4.87064476589608</v>
          </cell>
          <cell r="CG843">
            <v>3.47382262018112</v>
          </cell>
          <cell r="CH843">
            <v>3.18880471190262</v>
          </cell>
          <cell r="CI843">
            <v>4.15489967816624</v>
          </cell>
          <cell r="CJ843">
            <v>4.10922178104056</v>
          </cell>
          <cell r="CK843">
            <v>4.64840269916745</v>
          </cell>
          <cell r="CL843">
            <v>4.49608438185311</v>
          </cell>
          <cell r="CM843">
            <v>4.73569816970324</v>
          </cell>
          <cell r="CN843">
            <v>5.00410264188979</v>
          </cell>
          <cell r="CO843">
            <v>4.94893591577866</v>
          </cell>
          <cell r="CP843">
            <v>4.79762151401767</v>
          </cell>
          <cell r="CQ843">
            <v>4.88697940366991</v>
          </cell>
          <cell r="CR843">
            <v>4.9571126688958</v>
          </cell>
          <cell r="CS843">
            <v>4.83753054033521</v>
          </cell>
          <cell r="CT843">
            <v>4.93255803937661</v>
          </cell>
          <cell r="CU843">
            <v>4.91269634047472</v>
          </cell>
          <cell r="CV843">
            <v>4.90155257892798</v>
          </cell>
          <cell r="CW843">
            <v>4.94724822371709</v>
          </cell>
          <cell r="CX843">
            <v>5.02423198671185</v>
          </cell>
          <cell r="CY843">
            <v>4.90098156998327</v>
          </cell>
          <cell r="CZ843">
            <v>4.96514856621961</v>
          </cell>
          <cell r="DA843">
            <v>4.86091941813387</v>
          </cell>
        </row>
        <row r="844">
          <cell r="A844">
            <v>10059.8796530833</v>
          </cell>
          <cell r="B844">
            <v>7618.35399169384</v>
          </cell>
          <cell r="C844">
            <v>7483.36356054007</v>
          </cell>
          <cell r="D844">
            <v>6183.71259700495</v>
          </cell>
          <cell r="E844">
            <v>7239.79162315729</v>
          </cell>
          <cell r="F844">
            <v>8441.27616569699</v>
          </cell>
          <cell r="G844">
            <v>7352.49245549522</v>
          </cell>
          <cell r="H844">
            <v>8254.11270838664</v>
          </cell>
          <cell r="I844">
            <v>8601.04377302926</v>
          </cell>
          <cell r="J844">
            <v>9565.28513491531</v>
          </cell>
          <cell r="K844">
            <v>7539.75019781354</v>
          </cell>
          <cell r="L844">
            <v>7000.19037769168</v>
          </cell>
          <cell r="M844">
            <v>8335.49865372561</v>
          </cell>
          <cell r="N844">
            <v>9046.70172475153</v>
          </cell>
          <cell r="O844">
            <v>9482.93013784536</v>
          </cell>
        </row>
        <row r="844">
          <cell r="Z844">
            <v>8277.84382882281</v>
          </cell>
          <cell r="AA844">
            <v>6268.8169988795</v>
          </cell>
          <cell r="AB844">
            <v>6157.73915838726</v>
          </cell>
          <cell r="AC844">
            <v>5088.31207982122</v>
          </cell>
          <cell r="AD844">
            <v>5957.31424991228</v>
          </cell>
          <cell r="AE844">
            <v>6945.96438777352</v>
          </cell>
          <cell r="AF844">
            <v>6050.0509348075</v>
          </cell>
          <cell r="AG844">
            <v>6791.95560004386</v>
          </cell>
          <cell r="AH844">
            <v>7077.43030466408</v>
          </cell>
          <cell r="AI844">
            <v>7870.86319673031</v>
          </cell>
          <cell r="AJ844">
            <v>6204.13730562943</v>
          </cell>
          <cell r="AK844">
            <v>5760.15665364344</v>
          </cell>
          <cell r="AL844">
            <v>6858.92460649422</v>
          </cell>
          <cell r="AM844">
            <v>7444.14313350983</v>
          </cell>
          <cell r="AN844">
            <v>7803.09679914132</v>
          </cell>
        </row>
        <row r="844"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</row>
        <row r="844">
          <cell r="BX844">
            <v>4.73381702797095</v>
          </cell>
          <cell r="BY844">
            <v>3.5738266165211</v>
          </cell>
          <cell r="BZ844">
            <v>3.49968053060991</v>
          </cell>
          <cell r="CA844">
            <v>2.93473514083706</v>
          </cell>
          <cell r="CB844">
            <v>3.29912224381624</v>
          </cell>
          <cell r="CC844">
            <v>3.76456187646999</v>
          </cell>
          <cell r="CD844">
            <v>3.47084202924317</v>
          </cell>
          <cell r="CE844">
            <v>3.90183406048179</v>
          </cell>
          <cell r="CF844">
            <v>4.05574573483677</v>
          </cell>
          <cell r="CG844">
            <v>4.38126842243875</v>
          </cell>
          <cell r="CH844">
            <v>3.46424590414136</v>
          </cell>
          <cell r="CI844">
            <v>3.23793023521345</v>
          </cell>
          <cell r="CJ844">
            <v>3.77401391662207</v>
          </cell>
          <cell r="CK844">
            <v>4.11067430952354</v>
          </cell>
          <cell r="CL844">
            <v>4.40957826729095</v>
          </cell>
          <cell r="CM844">
            <v>4.79085356585414</v>
          </cell>
          <cell r="CN844">
            <v>4.80572868684357</v>
          </cell>
          <cell r="CO844">
            <v>4.82058807785429</v>
          </cell>
          <cell r="CP844">
            <v>4.75020074098744</v>
          </cell>
          <cell r="CQ844">
            <v>4.94719737483555</v>
          </cell>
          <cell r="CR844">
            <v>5.05504758402376</v>
          </cell>
          <cell r="CS844">
            <v>4.77563711442828</v>
          </cell>
          <cell r="CT844">
            <v>4.76906430307522</v>
          </cell>
          <cell r="CU844">
            <v>4.78092594568398</v>
          </cell>
          <cell r="CV844">
            <v>4.92186432762821</v>
          </cell>
          <cell r="CW844">
            <v>4.90659061859879</v>
          </cell>
          <cell r="CX844">
            <v>4.87387002173383</v>
          </cell>
          <cell r="CY844">
            <v>4.97920110511598</v>
          </cell>
          <cell r="CZ844">
            <v>4.96145185895581</v>
          </cell>
          <cell r="DA844">
            <v>4.84816145650175</v>
          </cell>
        </row>
        <row r="845">
          <cell r="A845">
            <v>8147.38984565328</v>
          </cell>
          <cell r="B845">
            <v>7423.39243726791</v>
          </cell>
          <cell r="C845">
            <v>6253.38591434832</v>
          </cell>
          <cell r="D845">
            <v>7358.25507703292</v>
          </cell>
          <cell r="E845">
            <v>7334.59300983705</v>
          </cell>
          <cell r="F845">
            <v>8088.46531016299</v>
          </cell>
          <cell r="G845">
            <v>7731.33961660169</v>
          </cell>
          <cell r="H845">
            <v>7736.95927644345</v>
          </cell>
          <cell r="I845">
            <v>7756.01816963317</v>
          </cell>
          <cell r="J845">
            <v>7549.50903141887</v>
          </cell>
          <cell r="K845">
            <v>9407.93609572216</v>
          </cell>
          <cell r="L845">
            <v>8422.00457866386</v>
          </cell>
          <cell r="M845">
            <v>8973.9177207827</v>
          </cell>
          <cell r="N845">
            <v>8892.27352543028</v>
          </cell>
          <cell r="O845">
            <v>11487.8566180449</v>
          </cell>
        </row>
        <row r="845">
          <cell r="Z845">
            <v>6704.13793013756</v>
          </cell>
          <cell r="AA845">
            <v>6108.39149123759</v>
          </cell>
          <cell r="AB845">
            <v>5145.64326666376</v>
          </cell>
          <cell r="AC845">
            <v>6054.79274910137</v>
          </cell>
          <cell r="AD845">
            <v>6035.32224809448</v>
          </cell>
          <cell r="AE845">
            <v>6655.65145521983</v>
          </cell>
          <cell r="AF845">
            <v>6361.7880273751</v>
          </cell>
          <cell r="AG845">
            <v>6366.41220461633</v>
          </cell>
          <cell r="AH845">
            <v>6382.09495101244</v>
          </cell>
          <cell r="AI845">
            <v>6212.16743156753</v>
          </cell>
          <cell r="AJ845">
            <v>7741.38741590852</v>
          </cell>
          <cell r="AK845">
            <v>6930.10662472912</v>
          </cell>
          <cell r="AL845">
            <v>7384.25229595834</v>
          </cell>
          <cell r="AM845">
            <v>7317.07078663978</v>
          </cell>
          <cell r="AN845">
            <v>9452.86487427694</v>
          </cell>
        </row>
        <row r="845"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</row>
        <row r="845">
          <cell r="BX845">
            <v>3.68437051002063</v>
          </cell>
          <cell r="BY845">
            <v>3.45467268997701</v>
          </cell>
          <cell r="BZ845">
            <v>2.89599454772457</v>
          </cell>
          <cell r="CA845">
            <v>3.43331955883131</v>
          </cell>
          <cell r="CB845">
            <v>3.34207696904645</v>
          </cell>
          <cell r="CC845">
            <v>3.80938703854627</v>
          </cell>
          <cell r="CD845">
            <v>3.62456517995115</v>
          </cell>
          <cell r="CE845">
            <v>3.65539235642119</v>
          </cell>
          <cell r="CF845">
            <v>3.46304021633617</v>
          </cell>
          <cell r="CG845">
            <v>3.58260423186094</v>
          </cell>
          <cell r="CH845">
            <v>4.22399117128179</v>
          </cell>
          <cell r="CI845">
            <v>3.97815370053652</v>
          </cell>
          <cell r="CJ845">
            <v>4.15728448693337</v>
          </cell>
          <cell r="CK845">
            <v>4.07880516193891</v>
          </cell>
          <cell r="CL845">
            <v>5.31002643759471</v>
          </cell>
          <cell r="CM845">
            <v>4.98524812542705</v>
          </cell>
          <cell r="CN845">
            <v>4.84425607167635</v>
          </cell>
          <cell r="CO845">
            <v>4.86798319301289</v>
          </cell>
          <cell r="CP845">
            <v>4.83161354513004</v>
          </cell>
          <cell r="CQ845">
            <v>4.94756093291051</v>
          </cell>
          <cell r="CR845">
            <v>4.78677050576328</v>
          </cell>
          <cell r="CS845">
            <v>4.80873025426425</v>
          </cell>
          <cell r="CT845">
            <v>4.77164241684953</v>
          </cell>
          <cell r="CU845">
            <v>5.04908708946742</v>
          </cell>
          <cell r="CV845">
            <v>4.75063269547206</v>
          </cell>
          <cell r="CW845">
            <v>5.02114699853743</v>
          </cell>
          <cell r="CX845">
            <v>4.77271491291246</v>
          </cell>
          <cell r="CY845">
            <v>4.86635645736825</v>
          </cell>
          <cell r="CZ845">
            <v>4.91486317256098</v>
          </cell>
          <cell r="DA845">
            <v>4.8772374740298</v>
          </cell>
        </row>
        <row r="846">
          <cell r="A846">
            <v>9327.00651746122</v>
          </cell>
          <cell r="B846">
            <v>8173.34448619421</v>
          </cell>
          <cell r="C846">
            <v>7060.39792025588</v>
          </cell>
          <cell r="D846">
            <v>7501.34447360629</v>
          </cell>
          <cell r="E846">
            <v>7673.36638653778</v>
          </cell>
          <cell r="F846">
            <v>8426.94938396272</v>
          </cell>
          <cell r="G846">
            <v>8039.22435333169</v>
          </cell>
          <cell r="H846">
            <v>8660.43493888407</v>
          </cell>
          <cell r="I846">
            <v>9490.39671926663</v>
          </cell>
          <cell r="J846">
            <v>9080.33237626968</v>
          </cell>
          <cell r="K846">
            <v>8301.68050094599</v>
          </cell>
          <cell r="L846">
            <v>7976.32845115339</v>
          </cell>
          <cell r="M846">
            <v>7520.41819729058</v>
          </cell>
          <cell r="N846">
            <v>8007.74497757185</v>
          </cell>
          <cell r="O846">
            <v>9361.48017461192</v>
          </cell>
        </row>
        <row r="846">
          <cell r="Z846">
            <v>7674.79393436809</v>
          </cell>
          <cell r="AA846">
            <v>6725.49489149695</v>
          </cell>
          <cell r="AB846">
            <v>5809.69886009627</v>
          </cell>
          <cell r="AC846">
            <v>6172.53488113889</v>
          </cell>
          <cell r="AD846">
            <v>6314.08434092251</v>
          </cell>
          <cell r="AE846">
            <v>6934.17549308932</v>
          </cell>
          <cell r="AF846">
            <v>6615.13318217007</v>
          </cell>
          <cell r="AG846">
            <v>7126.30074971032</v>
          </cell>
          <cell r="AH846">
            <v>7809.24072899654</v>
          </cell>
          <cell r="AI846">
            <v>7471.81635533047</v>
          </cell>
          <cell r="AJ846">
            <v>6831.09709792127</v>
          </cell>
          <cell r="AK846">
            <v>6563.37883980622</v>
          </cell>
          <cell r="AL846">
            <v>6188.22983091339</v>
          </cell>
          <cell r="AM846">
            <v>6589.23015297341</v>
          </cell>
          <cell r="AN846">
            <v>7703.16082939495</v>
          </cell>
        </row>
        <row r="846"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</row>
        <row r="846">
          <cell r="BX846">
            <v>4.32341329384588</v>
          </cell>
          <cell r="BY846">
            <v>3.70332535199229</v>
          </cell>
          <cell r="BZ846">
            <v>3.45722530067648</v>
          </cell>
          <cell r="CA846">
            <v>3.43017087505417</v>
          </cell>
          <cell r="CB846">
            <v>3.41550208885221</v>
          </cell>
          <cell r="CC846">
            <v>3.91401500057871</v>
          </cell>
          <cell r="CD846">
            <v>3.67574566950097</v>
          </cell>
          <cell r="CE846">
            <v>4.04963944057479</v>
          </cell>
          <cell r="CF846">
            <v>4.37742651797313</v>
          </cell>
          <cell r="CG846">
            <v>4.1966690634593</v>
          </cell>
          <cell r="CH846">
            <v>3.88164555202099</v>
          </cell>
          <cell r="CI846">
            <v>3.70838031043625</v>
          </cell>
          <cell r="CJ846">
            <v>3.50365121451125</v>
          </cell>
          <cell r="CK846">
            <v>3.70777357427225</v>
          </cell>
          <cell r="CL846">
            <v>4.28038540936575</v>
          </cell>
          <cell r="CM846">
            <v>4.86347967862089</v>
          </cell>
          <cell r="CN846">
            <v>4.97553189363954</v>
          </cell>
          <cell r="CO846">
            <v>4.60397625090602</v>
          </cell>
          <cell r="CP846">
            <v>4.93009097356021</v>
          </cell>
          <cell r="CQ846">
            <v>5.06480767921891</v>
          </cell>
          <cell r="CR846">
            <v>4.85377319048295</v>
          </cell>
          <cell r="CS846">
            <v>4.93060570111509</v>
          </cell>
          <cell r="CT846">
            <v>4.82119752376542</v>
          </cell>
          <cell r="CU846">
            <v>4.88761604371812</v>
          </cell>
          <cell r="CV846">
            <v>4.87785179891156</v>
          </cell>
          <cell r="CW846">
            <v>4.82149497269492</v>
          </cell>
          <cell r="CX846">
            <v>4.84897942761706</v>
          </cell>
          <cell r="CY846">
            <v>4.83896749226923</v>
          </cell>
          <cell r="CZ846">
            <v>4.86887480828852</v>
          </cell>
          <cell r="DA846">
            <v>4.93052568849113</v>
          </cell>
        </row>
        <row r="847">
          <cell r="A847">
            <v>9933.27901592366</v>
          </cell>
          <cell r="B847">
            <v>10004.8599775453</v>
          </cell>
          <cell r="C847">
            <v>7274.90908613703</v>
          </cell>
          <cell r="D847">
            <v>7876.27909330278</v>
          </cell>
          <cell r="E847">
            <v>7679.62891774032</v>
          </cell>
          <cell r="F847">
            <v>6676.091035986</v>
          </cell>
          <cell r="G847">
            <v>7130.44005000013</v>
          </cell>
          <cell r="H847">
            <v>8466.66585422008</v>
          </cell>
          <cell r="I847">
            <v>8978.09849162996</v>
          </cell>
          <cell r="J847">
            <v>7282.24628743186</v>
          </cell>
          <cell r="K847">
            <v>8193.0778910768</v>
          </cell>
          <cell r="L847">
            <v>8945.3996683152</v>
          </cell>
          <cell r="M847">
            <v>8513.72380781209</v>
          </cell>
          <cell r="N847">
            <v>9646.29522350844</v>
          </cell>
          <cell r="O847">
            <v>9171.90584848263</v>
          </cell>
        </row>
        <row r="847">
          <cell r="Z847">
            <v>8173.66959024575</v>
          </cell>
          <cell r="AA847">
            <v>8232.57049580873</v>
          </cell>
          <cell r="AB847">
            <v>5986.21090516418</v>
          </cell>
          <cell r="AC847">
            <v>6481.05251106057</v>
          </cell>
          <cell r="AD847">
            <v>6319.23750945489</v>
          </cell>
          <cell r="AE847">
            <v>5493.46919532562</v>
          </cell>
          <cell r="AF847">
            <v>5867.33352685725</v>
          </cell>
          <cell r="AG847">
            <v>6966.85647432967</v>
          </cell>
          <cell r="AH847">
            <v>7387.69247311265</v>
          </cell>
          <cell r="AI847">
            <v>5992.24837365822</v>
          </cell>
          <cell r="AJ847">
            <v>6741.73266465748</v>
          </cell>
          <cell r="AK847">
            <v>7360.78601278508</v>
          </cell>
          <cell r="AL847">
            <v>7005.57844757109</v>
          </cell>
          <cell r="AM847">
            <v>7937.52292677266</v>
          </cell>
          <cell r="AN847">
            <v>7547.16824103713</v>
          </cell>
        </row>
        <row r="847"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</row>
        <row r="847">
          <cell r="BX847">
            <v>4.32810067384992</v>
          </cell>
          <cell r="BY847">
            <v>4.59984245541157</v>
          </cell>
          <cell r="BZ847">
            <v>3.31041774319209</v>
          </cell>
          <cell r="CA847">
            <v>3.64896782040517</v>
          </cell>
          <cell r="CB847">
            <v>3.52153870644589</v>
          </cell>
          <cell r="CC847">
            <v>3.08152546014803</v>
          </cell>
          <cell r="CD847">
            <v>3.37326561876448</v>
          </cell>
          <cell r="CE847">
            <v>3.94171264201941</v>
          </cell>
          <cell r="CF847">
            <v>4.0816829209562</v>
          </cell>
          <cell r="CG847">
            <v>3.37895486722569</v>
          </cell>
          <cell r="CH847">
            <v>3.66719630370118</v>
          </cell>
          <cell r="CI847">
            <v>4.01976776230644</v>
          </cell>
          <cell r="CJ847">
            <v>3.99286502216482</v>
          </cell>
          <cell r="CK847">
            <v>4.31217057945595</v>
          </cell>
          <cell r="CL847">
            <v>4.10415637314605</v>
          </cell>
          <cell r="CM847">
            <v>5.17400518223673</v>
          </cell>
          <cell r="CN847">
            <v>4.90342612347836</v>
          </cell>
          <cell r="CO847">
            <v>4.95423209233807</v>
          </cell>
          <cell r="CP847">
            <v>4.86611807048202</v>
          </cell>
          <cell r="CQ847">
            <v>4.91631099958339</v>
          </cell>
          <cell r="CR847">
            <v>4.88413960221367</v>
          </cell>
          <cell r="CS847">
            <v>4.76537817998427</v>
          </cell>
          <cell r="CT847">
            <v>4.84238191500518</v>
          </cell>
          <cell r="CU847">
            <v>4.9588010002139</v>
          </cell>
          <cell r="CV847">
            <v>4.85863809285493</v>
          </cell>
          <cell r="CW847">
            <v>5.03668168308163</v>
          </cell>
          <cell r="CX847">
            <v>5.0168413236286</v>
          </cell>
          <cell r="CY847">
            <v>4.80691571171061</v>
          </cell>
          <cell r="CZ847">
            <v>5.04308393066519</v>
          </cell>
          <cell r="DA847">
            <v>5.03810561371601</v>
          </cell>
        </row>
        <row r="848">
          <cell r="A848">
            <v>8084.89265904375</v>
          </cell>
          <cell r="B848">
            <v>8060.78055851386</v>
          </cell>
          <cell r="C848">
            <v>6905.78712639006</v>
          </cell>
          <cell r="D848">
            <v>7161.46268436773</v>
          </cell>
          <cell r="E848">
            <v>8928.67119139404</v>
          </cell>
          <cell r="F848">
            <v>6919.06815866206</v>
          </cell>
          <cell r="G848">
            <v>8330.20339813605</v>
          </cell>
          <cell r="H848">
            <v>8595.43891109676</v>
          </cell>
          <cell r="I848">
            <v>7650.62786497329</v>
          </cell>
          <cell r="J848">
            <v>8250.3642135991</v>
          </cell>
          <cell r="K848">
            <v>9431.30228913933</v>
          </cell>
          <cell r="L848">
            <v>8689.52240258667</v>
          </cell>
          <cell r="M848">
            <v>8664.91715622008</v>
          </cell>
          <cell r="N848">
            <v>9093.6558232799</v>
          </cell>
          <cell r="O848">
            <v>9330.28247259271</v>
          </cell>
        </row>
        <row r="848">
          <cell r="Z848">
            <v>6652.71167372743</v>
          </cell>
          <cell r="AA848">
            <v>6632.87085957712</v>
          </cell>
          <cell r="AB848">
            <v>5682.47626400096</v>
          </cell>
          <cell r="AC848">
            <v>5892.86072313688</v>
          </cell>
          <cell r="AD848">
            <v>7347.02086606138</v>
          </cell>
          <cell r="AE848">
            <v>5693.4046562705</v>
          </cell>
          <cell r="AF848">
            <v>6854.56736760909</v>
          </cell>
          <cell r="AG848">
            <v>7072.81830398819</v>
          </cell>
          <cell r="AH848">
            <v>6295.37378603517</v>
          </cell>
          <cell r="AI848">
            <v>6788.87112433297</v>
          </cell>
          <cell r="AJ848">
            <v>7760.61445506322</v>
          </cell>
          <cell r="AK848">
            <v>7150.2355769856</v>
          </cell>
          <cell r="AL848">
            <v>7129.98897426109</v>
          </cell>
          <cell r="AM848">
            <v>7482.77964887032</v>
          </cell>
          <cell r="AN848">
            <v>7677.48957744771</v>
          </cell>
        </row>
        <row r="848"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</row>
        <row r="848">
          <cell r="BX848">
            <v>3.81275700015235</v>
          </cell>
          <cell r="BY848">
            <v>3.71273879660812</v>
          </cell>
          <cell r="BZ848">
            <v>3.28957253641928</v>
          </cell>
          <cell r="CA848">
            <v>3.37920131436998</v>
          </cell>
          <cell r="CB848">
            <v>4.12499749836458</v>
          </cell>
          <cell r="CC848">
            <v>3.26909339519389</v>
          </cell>
          <cell r="CD848">
            <v>3.81446790009915</v>
          </cell>
          <cell r="CE848">
            <v>3.96866299956059</v>
          </cell>
          <cell r="CF848">
            <v>3.5380532695552</v>
          </cell>
          <cell r="CG848">
            <v>3.86263081113517</v>
          </cell>
          <cell r="CH848">
            <v>4.25776484485773</v>
          </cell>
          <cell r="CI848">
            <v>3.97656545856411</v>
          </cell>
          <cell r="CJ848">
            <v>4.08250529970947</v>
          </cell>
          <cell r="CK848">
            <v>4.16360956812045</v>
          </cell>
          <cell r="CL848">
            <v>4.24938234803152</v>
          </cell>
          <cell r="CM848">
            <v>4.78042721436281</v>
          </cell>
          <cell r="CN848">
            <v>4.89456703685971</v>
          </cell>
          <cell r="CO848">
            <v>4.73265992714571</v>
          </cell>
          <cell r="CP848">
            <v>4.77770407769126</v>
          </cell>
          <cell r="CQ848">
            <v>4.87971793887379</v>
          </cell>
          <cell r="CR848">
            <v>4.77146628610281</v>
          </cell>
          <cell r="CS848">
            <v>4.92326508321079</v>
          </cell>
          <cell r="CT848">
            <v>4.88264798412808</v>
          </cell>
          <cell r="CU848">
            <v>4.87488403925681</v>
          </cell>
          <cell r="CV848">
            <v>4.81527948836369</v>
          </cell>
          <cell r="CW848">
            <v>4.9936899255512</v>
          </cell>
          <cell r="CX848">
            <v>4.92628292339564</v>
          </cell>
          <cell r="CY848">
            <v>4.78486001456722</v>
          </cell>
          <cell r="CZ848">
            <v>4.92379648616838</v>
          </cell>
          <cell r="DA848">
            <v>4.94994714470647</v>
          </cell>
        </row>
        <row r="849">
          <cell r="A849">
            <v>7650.57431737018</v>
          </cell>
          <cell r="B849">
            <v>9222.25694369461</v>
          </cell>
          <cell r="C849">
            <v>8522.97491498873</v>
          </cell>
          <cell r="D849">
            <v>9182.17647849268</v>
          </cell>
          <cell r="E849">
            <v>7991.12184003353</v>
          </cell>
          <cell r="F849">
            <v>6385.15123800996</v>
          </cell>
          <cell r="G849">
            <v>7215.66278211845</v>
          </cell>
          <cell r="H849">
            <v>9368.78068626196</v>
          </cell>
          <cell r="I849">
            <v>8277.04928858203</v>
          </cell>
          <cell r="J849">
            <v>9276.72120400584</v>
          </cell>
          <cell r="K849">
            <v>7733.57733612863</v>
          </cell>
          <cell r="L849">
            <v>9025.0556392982</v>
          </cell>
          <cell r="M849">
            <v>7984.45913888219</v>
          </cell>
          <cell r="N849">
            <v>9416.28831317528</v>
          </cell>
          <cell r="O849">
            <v>10314.1050441686</v>
          </cell>
        </row>
        <row r="849">
          <cell r="Z849">
            <v>6295.32972400746</v>
          </cell>
          <cell r="AA849">
            <v>7588.599999383</v>
          </cell>
          <cell r="AB849">
            <v>7013.19078719072</v>
          </cell>
          <cell r="AC849">
            <v>7555.61950230255</v>
          </cell>
          <cell r="AD849">
            <v>6575.5516855133</v>
          </cell>
          <cell r="AE849">
            <v>5254.06730441962</v>
          </cell>
          <cell r="AF849">
            <v>5937.45966071461</v>
          </cell>
          <cell r="AG849">
            <v>7709.16810755269</v>
          </cell>
          <cell r="AH849">
            <v>6810.82912889035</v>
          </cell>
          <cell r="AI849">
            <v>7633.41630501052</v>
          </cell>
          <cell r="AJ849">
            <v>6363.62935087155</v>
          </cell>
          <cell r="AK849">
            <v>7426.33149747966</v>
          </cell>
          <cell r="AL849">
            <v>6570.0692342802</v>
          </cell>
          <cell r="AM849">
            <v>7748.26009769852</v>
          </cell>
          <cell r="AN849">
            <v>8487.03500777298</v>
          </cell>
        </row>
        <row r="849"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</row>
        <row r="849">
          <cell r="BX849">
            <v>3.43724175376409</v>
          </cell>
          <cell r="BY849">
            <v>4.28378602492323</v>
          </cell>
          <cell r="BZ849">
            <v>3.94606418847153</v>
          </cell>
          <cell r="CA849">
            <v>4.30870103476132</v>
          </cell>
          <cell r="CB849">
            <v>3.64484496198052</v>
          </cell>
          <cell r="CC849">
            <v>2.96873335650995</v>
          </cell>
          <cell r="CD849">
            <v>3.32528332288341</v>
          </cell>
          <cell r="CE849">
            <v>4.3617087297397</v>
          </cell>
          <cell r="CF849">
            <v>3.8325272804942</v>
          </cell>
          <cell r="CG849">
            <v>4.31912732975317</v>
          </cell>
          <cell r="CH849">
            <v>3.52481958994356</v>
          </cell>
          <cell r="CI849">
            <v>4.08843920989536</v>
          </cell>
          <cell r="CJ849">
            <v>3.6445440286805</v>
          </cell>
          <cell r="CK849">
            <v>4.21926262388173</v>
          </cell>
          <cell r="CL849">
            <v>4.72108805795976</v>
          </cell>
          <cell r="CM849">
            <v>5.01782531793794</v>
          </cell>
          <cell r="CN849">
            <v>4.85334346973808</v>
          </cell>
          <cell r="CO849">
            <v>4.86921155284388</v>
          </cell>
          <cell r="CP849">
            <v>4.80430812826524</v>
          </cell>
          <cell r="CQ849">
            <v>4.94265470416818</v>
          </cell>
          <cell r="CR849">
            <v>4.84876990116008</v>
          </cell>
          <cell r="CS849">
            <v>4.89191782761408</v>
          </cell>
          <cell r="CT849">
            <v>4.84237023206808</v>
          </cell>
          <cell r="CU849">
            <v>4.8687992196549</v>
          </cell>
          <cell r="CV849">
            <v>4.84205899296586</v>
          </cell>
          <cell r="CW849">
            <v>4.94623923761474</v>
          </cell>
          <cell r="CX849">
            <v>4.97649901274816</v>
          </cell>
          <cell r="CY849">
            <v>4.93894148110385</v>
          </cell>
          <cell r="CZ849">
            <v>5.03123691247699</v>
          </cell>
          <cell r="DA849">
            <v>4.92516776233907</v>
          </cell>
        </row>
        <row r="850">
          <cell r="A850">
            <v>10354.7684314647</v>
          </cell>
          <cell r="B850">
            <v>8834.64396098842</v>
          </cell>
          <cell r="C850">
            <v>5662.61625654512</v>
          </cell>
          <cell r="D850">
            <v>7273.10696066718</v>
          </cell>
          <cell r="E850">
            <v>8521.48837876038</v>
          </cell>
          <cell r="F850">
            <v>8390.05942062352</v>
          </cell>
          <cell r="G850">
            <v>8977.88931899981</v>
          </cell>
          <cell r="H850">
            <v>8461.60509782725</v>
          </cell>
          <cell r="I850">
            <v>8291.15953368064</v>
          </cell>
          <cell r="J850">
            <v>8591.12367827659</v>
          </cell>
          <cell r="K850">
            <v>8451.1586135838</v>
          </cell>
          <cell r="L850">
            <v>10180.4668284099</v>
          </cell>
          <cell r="M850">
            <v>10161.5792378314</v>
          </cell>
          <cell r="N850">
            <v>9112.40203684644</v>
          </cell>
          <cell r="O850">
            <v>8817.80078822331</v>
          </cell>
        </row>
        <row r="850">
          <cell r="Z850">
            <v>8520.49516646238</v>
          </cell>
          <cell r="AA850">
            <v>7269.64988789904</v>
          </cell>
          <cell r="AB850">
            <v>4659.52423395713</v>
          </cell>
          <cell r="AC850">
            <v>5984.728013349</v>
          </cell>
          <cell r="AD850">
            <v>7011.96758023711</v>
          </cell>
          <cell r="AE850">
            <v>6903.82032325593</v>
          </cell>
          <cell r="AF850">
            <v>7387.52035391984</v>
          </cell>
          <cell r="AG850">
            <v>6962.69219478356</v>
          </cell>
          <cell r="AH850">
            <v>6822.43984485721</v>
          </cell>
          <cell r="AI850">
            <v>7069.26748383902</v>
          </cell>
          <cell r="AJ850">
            <v>6954.09623060609</v>
          </cell>
          <cell r="AK850">
            <v>8377.06984737727</v>
          </cell>
          <cell r="AL850">
            <v>8361.52805855845</v>
          </cell>
          <cell r="AM850">
            <v>7498.20510460507</v>
          </cell>
          <cell r="AN850">
            <v>7255.7903628809</v>
          </cell>
        </row>
        <row r="850"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</row>
        <row r="850">
          <cell r="BX850">
            <v>4.71009247950923</v>
          </cell>
          <cell r="BY850">
            <v>3.99510886000248</v>
          </cell>
          <cell r="BZ850">
            <v>2.62046943316718</v>
          </cell>
          <cell r="CA850">
            <v>3.35671927950194</v>
          </cell>
          <cell r="CB850">
            <v>3.86337458148216</v>
          </cell>
          <cell r="CC850">
            <v>3.8628197937413</v>
          </cell>
          <cell r="CD850">
            <v>4.04920870827412</v>
          </cell>
          <cell r="CE850">
            <v>3.7844819192587</v>
          </cell>
          <cell r="CF850">
            <v>3.82006984332556</v>
          </cell>
          <cell r="CG850">
            <v>3.92489943131749</v>
          </cell>
          <cell r="CH850">
            <v>3.83164734785239</v>
          </cell>
          <cell r="CI850">
            <v>4.67673259324198</v>
          </cell>
          <cell r="CJ850">
            <v>4.58190065025685</v>
          </cell>
          <cell r="CK850">
            <v>4.25160528695656</v>
          </cell>
          <cell r="CL850">
            <v>4.05131377625685</v>
          </cell>
          <cell r="CM850">
            <v>4.95612824491757</v>
          </cell>
          <cell r="CN850">
            <v>4.98530821208467</v>
          </cell>
          <cell r="CO850">
            <v>4.87157745764334</v>
          </cell>
          <cell r="CP850">
            <v>4.88468463990787</v>
          </cell>
          <cell r="CQ850">
            <v>4.97256211575302</v>
          </cell>
          <cell r="CR850">
            <v>4.89657225499999</v>
          </cell>
          <cell r="CS850">
            <v>4.99845358679671</v>
          </cell>
          <cell r="CT850">
            <v>5.04054965350207</v>
          </cell>
          <cell r="CU850">
            <v>4.89300373551167</v>
          </cell>
          <cell r="CV850">
            <v>4.93461207325906</v>
          </cell>
          <cell r="CW850">
            <v>4.97235698131129</v>
          </cell>
          <cell r="CX850">
            <v>4.90745960702329</v>
          </cell>
          <cell r="CY850">
            <v>4.99973652845591</v>
          </cell>
          <cell r="CZ850">
            <v>4.83182852059978</v>
          </cell>
          <cell r="DA850">
            <v>4.90677316159149</v>
          </cell>
        </row>
        <row r="851">
          <cell r="A851">
            <v>8638.6887464888</v>
          </cell>
          <cell r="B851">
            <v>8072.56447230246</v>
          </cell>
          <cell r="C851">
            <v>7327.62759557274</v>
          </cell>
          <cell r="D851">
            <v>8240.02131030036</v>
          </cell>
          <cell r="E851">
            <v>7136.59977852647</v>
          </cell>
          <cell r="F851">
            <v>7222.49905176002</v>
          </cell>
          <cell r="G851">
            <v>7118.3733302917</v>
          </cell>
          <cell r="H851">
            <v>7870.97232772288</v>
          </cell>
          <cell r="I851">
            <v>9404.87954205659</v>
          </cell>
          <cell r="J851">
            <v>9518.36586105318</v>
          </cell>
          <cell r="K851">
            <v>8738.98161360806</v>
          </cell>
          <cell r="L851">
            <v>9310.73911293825</v>
          </cell>
          <cell r="M851">
            <v>9023.57184538267</v>
          </cell>
          <cell r="N851">
            <v>7612.20184686507</v>
          </cell>
          <cell r="O851">
            <v>9606.41279838864</v>
          </cell>
        </row>
        <row r="851">
          <cell r="Z851">
            <v>7108.40673996793</v>
          </cell>
          <cell r="AA851">
            <v>6642.56733720888</v>
          </cell>
          <cell r="AB851">
            <v>6029.59070721414</v>
          </cell>
          <cell r="AC851">
            <v>6780.36039247572</v>
          </cell>
          <cell r="AD851">
            <v>5872.40210347321</v>
          </cell>
          <cell r="AE851">
            <v>5943.08493401967</v>
          </cell>
          <cell r="AF851">
            <v>5857.40434035432</v>
          </cell>
          <cell r="AG851">
            <v>6476.68580109768</v>
          </cell>
          <cell r="AH851">
            <v>7738.87230889228</v>
          </cell>
          <cell r="AI851">
            <v>7832.25533709518</v>
          </cell>
          <cell r="AJ851">
            <v>7190.93344205463</v>
          </cell>
          <cell r="AK851">
            <v>7661.40818436062</v>
          </cell>
          <cell r="AL851">
            <v>7425.11054705774</v>
          </cell>
          <cell r="AM851">
            <v>6263.75466256326</v>
          </cell>
          <cell r="AN851">
            <v>7904.70538838837</v>
          </cell>
        </row>
        <row r="851"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</row>
        <row r="851">
          <cell r="BX851">
            <v>3.89602388666675</v>
          </cell>
          <cell r="BY851">
            <v>3.65814732736945</v>
          </cell>
          <cell r="BZ851">
            <v>3.3716538104288</v>
          </cell>
          <cell r="CA851">
            <v>3.69617949593653</v>
          </cell>
          <cell r="CB851">
            <v>3.20820202582469</v>
          </cell>
          <cell r="CC851">
            <v>3.26553944240077</v>
          </cell>
          <cell r="CD851">
            <v>3.27876252132534</v>
          </cell>
          <cell r="CE851">
            <v>3.60256952777562</v>
          </cell>
          <cell r="CF851">
            <v>4.28458049489868</v>
          </cell>
          <cell r="CG851">
            <v>4.30190320513774</v>
          </cell>
          <cell r="CH851">
            <v>3.93416255837987</v>
          </cell>
          <cell r="CI851">
            <v>4.30953532143744</v>
          </cell>
          <cell r="CJ851">
            <v>4.27115789875438</v>
          </cell>
          <cell r="CK851">
            <v>3.54838076320864</v>
          </cell>
          <cell r="CL851">
            <v>4.35573774324353</v>
          </cell>
          <cell r="CM851">
            <v>4.99870830501457</v>
          </cell>
          <cell r="CN851">
            <v>4.97487197585799</v>
          </cell>
          <cell r="CO851">
            <v>4.89950259543589</v>
          </cell>
          <cell r="CP851">
            <v>5.02581919055108</v>
          </cell>
          <cell r="CQ851">
            <v>5.01488770243272</v>
          </cell>
          <cell r="CR851">
            <v>4.9861362154596</v>
          </cell>
          <cell r="CS851">
            <v>4.89443289042221</v>
          </cell>
          <cell r="CT851">
            <v>4.92546903640128</v>
          </cell>
          <cell r="CU851">
            <v>4.94853344746824</v>
          </cell>
          <cell r="CV851">
            <v>4.98807917728909</v>
          </cell>
          <cell r="CW851">
            <v>5.00772075889808</v>
          </cell>
          <cell r="CX851">
            <v>4.8706317140025</v>
          </cell>
          <cell r="CY851">
            <v>4.76282289353168</v>
          </cell>
          <cell r="CZ851">
            <v>4.83628246894722</v>
          </cell>
          <cell r="DA851">
            <v>4.97199977778005</v>
          </cell>
        </row>
        <row r="852">
          <cell r="A852">
            <v>8664.00709572209</v>
          </cell>
          <cell r="B852">
            <v>8772.6077512964</v>
          </cell>
          <cell r="C852">
            <v>7074.44641172224</v>
          </cell>
          <cell r="D852">
            <v>7955.84891663496</v>
          </cell>
          <cell r="E852">
            <v>8382.61563000353</v>
          </cell>
          <cell r="F852">
            <v>7846.71510734134</v>
          </cell>
          <cell r="G852">
            <v>8068.02587744726</v>
          </cell>
          <cell r="H852">
            <v>8550.99012040745</v>
          </cell>
          <cell r="I852">
            <v>9142.78460889009</v>
          </cell>
          <cell r="J852">
            <v>7787.98320600019</v>
          </cell>
          <cell r="K852">
            <v>8925.97844418065</v>
          </cell>
          <cell r="L852">
            <v>9255.60122692946</v>
          </cell>
          <cell r="M852">
            <v>8625.12228672174</v>
          </cell>
          <cell r="N852">
            <v>9723.90967334866</v>
          </cell>
          <cell r="O852">
            <v>9215.42075482268</v>
          </cell>
        </row>
        <row r="852">
          <cell r="Z852">
            <v>7129.24012447989</v>
          </cell>
          <cell r="AA852">
            <v>7218.60294963818</v>
          </cell>
          <cell r="AB852">
            <v>5821.25876164573</v>
          </cell>
          <cell r="AC852">
            <v>6546.52710854534</v>
          </cell>
          <cell r="AD852">
            <v>6897.69514697433</v>
          </cell>
          <cell r="AE852">
            <v>6456.72557404087</v>
          </cell>
          <cell r="AF852">
            <v>6638.83272201375</v>
          </cell>
          <cell r="AG852">
            <v>7036.24329907813</v>
          </cell>
          <cell r="AH852">
            <v>7523.20562102956</v>
          </cell>
          <cell r="AI852">
            <v>6408.39760950873</v>
          </cell>
          <cell r="AJ852">
            <v>7344.80511978293</v>
          </cell>
          <cell r="AK852">
            <v>7616.03758101624</v>
          </cell>
          <cell r="AL852">
            <v>7097.24348164532</v>
          </cell>
          <cell r="AM852">
            <v>8001.38853121262</v>
          </cell>
          <cell r="AN852">
            <v>7582.9747925398</v>
          </cell>
        </row>
        <row r="852"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</row>
        <row r="852">
          <cell r="BX852">
            <v>4.17200656724577</v>
          </cell>
          <cell r="BY852">
            <v>3.98867323574773</v>
          </cell>
          <cell r="BZ852">
            <v>3.22395811747371</v>
          </cell>
          <cell r="CA852">
            <v>3.68583180330007</v>
          </cell>
          <cell r="CB852">
            <v>3.88808363191963</v>
          </cell>
          <cell r="CC852">
            <v>3.76843941551485</v>
          </cell>
          <cell r="CD852">
            <v>3.70740309806487</v>
          </cell>
          <cell r="CE852">
            <v>3.96838078073965</v>
          </cell>
          <cell r="CF852">
            <v>4.09433678717529</v>
          </cell>
          <cell r="CG852">
            <v>3.60563817156815</v>
          </cell>
          <cell r="CH852">
            <v>4.057500121078</v>
          </cell>
          <cell r="CI852">
            <v>4.18147431075063</v>
          </cell>
          <cell r="CJ852">
            <v>3.95677581304139</v>
          </cell>
          <cell r="CK852">
            <v>4.50890425809191</v>
          </cell>
          <cell r="CL852">
            <v>4.3050623556962</v>
          </cell>
          <cell r="CM852">
            <v>4.68171955383497</v>
          </cell>
          <cell r="CN852">
            <v>4.95828893811677</v>
          </cell>
          <cell r="CO852">
            <v>4.94691728625572</v>
          </cell>
          <cell r="CP852">
            <v>4.86611751851641</v>
          </cell>
          <cell r="CQ852">
            <v>4.86043941238144</v>
          </cell>
          <cell r="CR852">
            <v>4.69416040871775</v>
          </cell>
          <cell r="CS852">
            <v>4.90601704722409</v>
          </cell>
          <cell r="CT852">
            <v>4.85774424549826</v>
          </cell>
          <cell r="CU852">
            <v>5.03415408179358</v>
          </cell>
          <cell r="CV852">
            <v>4.86938868773001</v>
          </cell>
          <cell r="CW852">
            <v>4.95939695683453</v>
          </cell>
          <cell r="CX852">
            <v>4.9900716435587</v>
          </cell>
          <cell r="CY852">
            <v>4.91422906128541</v>
          </cell>
          <cell r="CZ852">
            <v>4.86184916766408</v>
          </cell>
          <cell r="DA852">
            <v>4.82577758176489</v>
          </cell>
        </row>
        <row r="853">
          <cell r="A853">
            <v>10208.0197649938</v>
          </cell>
          <cell r="B853">
            <v>7828.85580814526</v>
          </cell>
          <cell r="C853">
            <v>6813.40615315089</v>
          </cell>
          <cell r="D853">
            <v>7125.80695322044</v>
          </cell>
          <cell r="E853">
            <v>7882.23744491936</v>
          </cell>
          <cell r="F853">
            <v>6613.25068382175</v>
          </cell>
          <cell r="G853">
            <v>7106.29397604152</v>
          </cell>
          <cell r="H853">
            <v>8409.76983307478</v>
          </cell>
          <cell r="I853">
            <v>8381.43750921843</v>
          </cell>
          <cell r="J853">
            <v>7231.97791768088</v>
          </cell>
          <cell r="K853">
            <v>9427.42751902432</v>
          </cell>
          <cell r="L853">
            <v>8502.37105765204</v>
          </cell>
          <cell r="M853">
            <v>8061.03619487318</v>
          </cell>
          <cell r="N853">
            <v>8870.24210887888</v>
          </cell>
          <cell r="O853">
            <v>8995.41176653592</v>
          </cell>
        </row>
        <row r="853">
          <cell r="Z853">
            <v>8399.74197805201</v>
          </cell>
          <cell r="AA853">
            <v>6442.02992213096</v>
          </cell>
          <cell r="AB853">
            <v>5606.45992030702</v>
          </cell>
          <cell r="AC853">
            <v>5863.52115007853</v>
          </cell>
          <cell r="AD853">
            <v>6485.95538324793</v>
          </cell>
          <cell r="AE853">
            <v>5441.76056268761</v>
          </cell>
          <cell r="AF853">
            <v>5847.46475742845</v>
          </cell>
          <cell r="AG853">
            <v>6920.0391769301</v>
          </cell>
          <cell r="AH853">
            <v>6896.72572187116</v>
          </cell>
          <cell r="AI853">
            <v>5950.88468654884</v>
          </cell>
          <cell r="AJ853">
            <v>7757.42607279715</v>
          </cell>
          <cell r="AK853">
            <v>6996.23675601082</v>
          </cell>
          <cell r="AL853">
            <v>6633.08121178136</v>
          </cell>
          <cell r="AM853">
            <v>7298.94207816319</v>
          </cell>
          <cell r="AN853">
            <v>7401.93882503527</v>
          </cell>
        </row>
        <row r="853"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</row>
        <row r="853">
          <cell r="BX853">
            <v>4.70191258419968</v>
          </cell>
          <cell r="BY853">
            <v>3.61339879273838</v>
          </cell>
          <cell r="BZ853">
            <v>3.09599597798574</v>
          </cell>
          <cell r="CA853">
            <v>3.35780169556586</v>
          </cell>
          <cell r="CB853">
            <v>3.69073322288567</v>
          </cell>
          <cell r="CC853">
            <v>3.0540271121908</v>
          </cell>
          <cell r="CD853">
            <v>3.24509899131768</v>
          </cell>
          <cell r="CE853">
            <v>3.75610517779437</v>
          </cell>
          <cell r="CF853">
            <v>3.76417922292281</v>
          </cell>
          <cell r="CG853">
            <v>3.38084422292012</v>
          </cell>
          <cell r="CH853">
            <v>4.20743800755212</v>
          </cell>
          <cell r="CI853">
            <v>3.7960062959523</v>
          </cell>
          <cell r="CJ853">
            <v>3.74653304172756</v>
          </cell>
          <cell r="CK853">
            <v>4.16446737675924</v>
          </cell>
          <cell r="CL853">
            <v>4.29545125735866</v>
          </cell>
          <cell r="CM853">
            <v>4.89438952949133</v>
          </cell>
          <cell r="CN853">
            <v>4.88443099123269</v>
          </cell>
          <cell r="CO853">
            <v>4.96129978024651</v>
          </cell>
          <cell r="CP853">
            <v>4.78421388859215</v>
          </cell>
          <cell r="CQ853">
            <v>4.81469120169247</v>
          </cell>
          <cell r="CR853">
            <v>4.88172910742902</v>
          </cell>
          <cell r="CS853">
            <v>4.93681438781311</v>
          </cell>
          <cell r="CT853">
            <v>5.04751878507754</v>
          </cell>
          <cell r="CU853">
            <v>5.01972351607608</v>
          </cell>
          <cell r="CV853">
            <v>4.82240310016284</v>
          </cell>
          <cell r="CW853">
            <v>5.05134527926594</v>
          </cell>
          <cell r="CX853">
            <v>5.04945736120483</v>
          </cell>
          <cell r="CY853">
            <v>4.85057119084622</v>
          </cell>
          <cell r="CZ853">
            <v>4.80183893277857</v>
          </cell>
          <cell r="DA853">
            <v>4.72110687262727</v>
          </cell>
        </row>
        <row r="854">
          <cell r="A854">
            <v>8470.25030995842</v>
          </cell>
          <cell r="B854">
            <v>8225.60313791607</v>
          </cell>
          <cell r="C854">
            <v>7778.65844443067</v>
          </cell>
          <cell r="D854">
            <v>7421.40501549916</v>
          </cell>
          <cell r="E854">
            <v>6928.16847560443</v>
          </cell>
          <cell r="F854">
            <v>9377.2710973659</v>
          </cell>
          <cell r="G854">
            <v>8920.18127870301</v>
          </cell>
          <cell r="H854">
            <v>9294.58556654636</v>
          </cell>
          <cell r="I854">
            <v>10052.7623581219</v>
          </cell>
          <cell r="J854">
            <v>8548.76834999208</v>
          </cell>
          <cell r="K854">
            <v>9047.57553876005</v>
          </cell>
          <cell r="L854">
            <v>7126.74219331438</v>
          </cell>
          <cell r="M854">
            <v>7890.85169309551</v>
          </cell>
          <cell r="N854">
            <v>8001.17702976857</v>
          </cell>
          <cell r="O854">
            <v>8904.01584639908</v>
          </cell>
        </row>
        <row r="854">
          <cell r="Z854">
            <v>6969.80596933721</v>
          </cell>
          <cell r="AA854">
            <v>6768.49629634237</v>
          </cell>
          <cell r="AB854">
            <v>6400.72466284581</v>
          </cell>
          <cell r="AC854">
            <v>6106.7561270393</v>
          </cell>
          <cell r="AD854">
            <v>5700.89291706879</v>
          </cell>
          <cell r="AE854">
            <v>7716.15450297537</v>
          </cell>
          <cell r="AF854">
            <v>7340.03488076133</v>
          </cell>
          <cell r="AG854">
            <v>7648.11612332958</v>
          </cell>
          <cell r="AH854">
            <v>8271.98731182601</v>
          </cell>
          <cell r="AI854">
            <v>7034.41509942205</v>
          </cell>
          <cell r="AJ854">
            <v>7444.86215760827</v>
          </cell>
          <cell r="AK854">
            <v>5864.29071907012</v>
          </cell>
          <cell r="AL854">
            <v>6493.04367889002</v>
          </cell>
          <cell r="AM854">
            <v>6583.82567020957</v>
          </cell>
          <cell r="AN854">
            <v>7326.73303932267</v>
          </cell>
        </row>
        <row r="854"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</row>
        <row r="854">
          <cell r="BX854">
            <v>3.94265039789102</v>
          </cell>
          <cell r="BY854">
            <v>3.82280131995014</v>
          </cell>
          <cell r="BZ854">
            <v>3.57620025337095</v>
          </cell>
          <cell r="CA854">
            <v>3.44459301810436</v>
          </cell>
          <cell r="CB854">
            <v>3.20597063884141</v>
          </cell>
          <cell r="CC854">
            <v>4.17254184419582</v>
          </cell>
          <cell r="CD854">
            <v>4.2140358828184</v>
          </cell>
          <cell r="CE854">
            <v>4.26069977162696</v>
          </cell>
          <cell r="CF854">
            <v>4.53991183180983</v>
          </cell>
          <cell r="CG854">
            <v>4.01135496021105</v>
          </cell>
          <cell r="CH854">
            <v>4.11081527709159</v>
          </cell>
          <cell r="CI854">
            <v>3.34671041135577</v>
          </cell>
          <cell r="CJ854">
            <v>3.61693124337607</v>
          </cell>
          <cell r="CK854">
            <v>3.73738781099467</v>
          </cell>
          <cell r="CL854">
            <v>4.13625500645904</v>
          </cell>
          <cell r="CM854">
            <v>4.84327974661825</v>
          </cell>
          <cell r="CN854">
            <v>4.85084730212268</v>
          </cell>
          <cell r="CO854">
            <v>4.90359339818078</v>
          </cell>
          <cell r="CP854">
            <v>4.85713076008749</v>
          </cell>
          <cell r="CQ854">
            <v>4.87181152412003</v>
          </cell>
          <cell r="CR854">
            <v>5.06649186817073</v>
          </cell>
          <cell r="CS854">
            <v>4.77207246545228</v>
          </cell>
          <cell r="CT854">
            <v>4.91791112417231</v>
          </cell>
          <cell r="CU854">
            <v>4.99194252578139</v>
          </cell>
          <cell r="CV854">
            <v>4.8044539380252</v>
          </cell>
          <cell r="CW854">
            <v>4.96176092787491</v>
          </cell>
          <cell r="CX854">
            <v>4.80069917634492</v>
          </cell>
          <cell r="CY854">
            <v>4.91830216475935</v>
          </cell>
          <cell r="CZ854">
            <v>4.8263331130517</v>
          </cell>
          <cell r="DA854">
            <v>4.8529989500836</v>
          </cell>
        </row>
        <row r="855">
          <cell r="A855">
            <v>9228.41456218388</v>
          </cell>
          <cell r="B855">
            <v>8580.74912768616</v>
          </cell>
          <cell r="C855">
            <v>7357.44226245564</v>
          </cell>
          <cell r="D855">
            <v>8551.89545835706</v>
          </cell>
          <cell r="E855">
            <v>6689.07394099775</v>
          </cell>
          <cell r="F855">
            <v>8135.29983245094</v>
          </cell>
          <cell r="G855">
            <v>6693.22719607692</v>
          </cell>
          <cell r="H855">
            <v>8448.84862970752</v>
          </cell>
          <cell r="I855">
            <v>8641.54958617338</v>
          </cell>
          <cell r="J855">
            <v>9377.58338487105</v>
          </cell>
          <cell r="K855">
            <v>8344.15439590604</v>
          </cell>
          <cell r="L855">
            <v>7798.61447893545</v>
          </cell>
          <cell r="M855">
            <v>9182.18719018735</v>
          </cell>
          <cell r="N855">
            <v>9421.26368365176</v>
          </cell>
          <cell r="O855">
            <v>8061.29327165035</v>
          </cell>
        </row>
        <row r="855">
          <cell r="Z855">
            <v>7593.66683973988</v>
          </cell>
          <cell r="AA855">
            <v>7060.73071078175</v>
          </cell>
          <cell r="AB855">
            <v>6054.12391882064</v>
          </cell>
          <cell r="AC855">
            <v>7036.98826287667</v>
          </cell>
          <cell r="AD855">
            <v>5504.15227144958</v>
          </cell>
          <cell r="AE855">
            <v>6694.18957641677</v>
          </cell>
          <cell r="AF855">
            <v>5507.56980705758</v>
          </cell>
          <cell r="AG855">
            <v>6952.19544387362</v>
          </cell>
          <cell r="AH855">
            <v>7110.76080233695</v>
          </cell>
          <cell r="AI855">
            <v>7716.41147097961</v>
          </cell>
          <cell r="AJ855">
            <v>6866.04704577411</v>
          </cell>
          <cell r="AK855">
            <v>6417.14562838117</v>
          </cell>
          <cell r="AL855">
            <v>7555.62831649702</v>
          </cell>
          <cell r="AM855">
            <v>7752.35411683345</v>
          </cell>
          <cell r="AN855">
            <v>6633.29274924372</v>
          </cell>
        </row>
        <row r="855"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</row>
        <row r="855">
          <cell r="BX855">
            <v>4.33083246161577</v>
          </cell>
          <cell r="BY855">
            <v>3.91304191852596</v>
          </cell>
          <cell r="BZ855">
            <v>3.48253395067659</v>
          </cell>
          <cell r="CA855">
            <v>3.87331231017009</v>
          </cell>
          <cell r="CB855">
            <v>3.02491499236496</v>
          </cell>
          <cell r="CC855">
            <v>3.76268717490727</v>
          </cell>
          <cell r="CD855">
            <v>3.14304243945583</v>
          </cell>
          <cell r="CE855">
            <v>3.88130796875398</v>
          </cell>
          <cell r="CF855">
            <v>4.07618746898362</v>
          </cell>
          <cell r="CG855">
            <v>4.30760646196742</v>
          </cell>
          <cell r="CH855">
            <v>3.772769140041</v>
          </cell>
          <cell r="CI855">
            <v>3.54252679498367</v>
          </cell>
          <cell r="CJ855">
            <v>4.15662597567883</v>
          </cell>
          <cell r="CK855">
            <v>4.25574059896966</v>
          </cell>
          <cell r="CL855">
            <v>3.75981851184646</v>
          </cell>
          <cell r="CM855">
            <v>4.80382625479282</v>
          </cell>
          <cell r="CN855">
            <v>4.94358816070618</v>
          </cell>
          <cell r="CO855">
            <v>4.76280808985616</v>
          </cell>
          <cell r="CP855">
            <v>4.97750203299399</v>
          </cell>
          <cell r="CQ855">
            <v>4.98522083262192</v>
          </cell>
          <cell r="CR855">
            <v>4.87424134994493</v>
          </cell>
          <cell r="CS855">
            <v>4.80083633573698</v>
          </cell>
          <cell r="CT855">
            <v>4.9073948675214</v>
          </cell>
          <cell r="CU855">
            <v>4.77935242012223</v>
          </cell>
          <cell r="CV855">
            <v>4.90779590285365</v>
          </cell>
          <cell r="CW855">
            <v>4.9860161325527</v>
          </cell>
          <cell r="CX855">
            <v>4.96290414078731</v>
          </cell>
          <cell r="CY855">
            <v>4.98008521170009</v>
          </cell>
          <cell r="CZ855">
            <v>4.99074740425464</v>
          </cell>
          <cell r="DA855">
            <v>4.8335856465379</v>
          </cell>
        </row>
        <row r="856">
          <cell r="A856">
            <v>8823.86891727666</v>
          </cell>
          <cell r="B856">
            <v>7900.49502054602</v>
          </cell>
          <cell r="C856">
            <v>6954.40192040165</v>
          </cell>
          <cell r="D856">
            <v>7228.3176698911</v>
          </cell>
          <cell r="E856">
            <v>7439.5016689195</v>
          </cell>
          <cell r="F856">
            <v>6659.75190616836</v>
          </cell>
          <cell r="G856">
            <v>7376.06358457095</v>
          </cell>
          <cell r="H856">
            <v>8138.43712106077</v>
          </cell>
          <cell r="I856">
            <v>6705.17133158999</v>
          </cell>
          <cell r="J856">
            <v>9233.07049374781</v>
          </cell>
          <cell r="K856">
            <v>8028.10093804852</v>
          </cell>
          <cell r="L856">
            <v>7202.59276754972</v>
          </cell>
          <cell r="M856">
            <v>8874.2962753541</v>
          </cell>
          <cell r="N856">
            <v>9573.25480293168</v>
          </cell>
          <cell r="O856">
            <v>9036.56903785872</v>
          </cell>
        </row>
        <row r="856">
          <cell r="Z856">
            <v>7260.78356621622</v>
          </cell>
          <cell r="AA856">
            <v>6500.97875976358</v>
          </cell>
          <cell r="AB856">
            <v>5722.47929450193</v>
          </cell>
          <cell r="AC856">
            <v>5947.87282551039</v>
          </cell>
          <cell r="AD856">
            <v>6121.64708756804</v>
          </cell>
          <cell r="AE856">
            <v>5480.02442564711</v>
          </cell>
          <cell r="AF856">
            <v>6069.44660673266</v>
          </cell>
          <cell r="AG856">
            <v>6696.77111675858</v>
          </cell>
          <cell r="AH856">
            <v>5517.39812427977</v>
          </cell>
          <cell r="AI856">
            <v>7597.49800628391</v>
          </cell>
          <cell r="AJ856">
            <v>6605.98020045136</v>
          </cell>
          <cell r="AK856">
            <v>5926.70490586948</v>
          </cell>
          <cell r="AL856">
            <v>7302.27807800566</v>
          </cell>
          <cell r="AM856">
            <v>7877.42109498378</v>
          </cell>
          <cell r="AN856">
            <v>7435.80537972374</v>
          </cell>
        </row>
        <row r="856"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</row>
        <row r="856">
          <cell r="BX856">
            <v>4.17925666330532</v>
          </cell>
          <cell r="BY856">
            <v>3.66377910775358</v>
          </cell>
          <cell r="BZ856">
            <v>3.15602962514176</v>
          </cell>
          <cell r="CA856">
            <v>3.32372139081851</v>
          </cell>
          <cell r="CB856">
            <v>3.40878096909208</v>
          </cell>
          <cell r="CC856">
            <v>3.10085770081118</v>
          </cell>
          <cell r="CD856">
            <v>3.43075945768545</v>
          </cell>
          <cell r="CE856">
            <v>3.75157112597266</v>
          </cell>
          <cell r="CF856">
            <v>3.1365448946018</v>
          </cell>
          <cell r="CG856">
            <v>4.21740855259144</v>
          </cell>
          <cell r="CH856">
            <v>3.73442458242464</v>
          </cell>
          <cell r="CI856">
            <v>3.35119696474229</v>
          </cell>
          <cell r="CJ856">
            <v>4.04822360506519</v>
          </cell>
          <cell r="CK856">
            <v>4.36115995549443</v>
          </cell>
          <cell r="CL856">
            <v>4.04750407886665</v>
          </cell>
          <cell r="CM856">
            <v>4.75983154859126</v>
          </cell>
          <cell r="CN856">
            <v>4.8613467645984</v>
          </cell>
          <cell r="CO856">
            <v>4.9676420460358</v>
          </cell>
          <cell r="CP856">
            <v>4.90280022649152</v>
          </cell>
          <cell r="CQ856">
            <v>4.92012716816413</v>
          </cell>
          <cell r="CR856">
            <v>4.84181055641171</v>
          </cell>
          <cell r="CS856">
            <v>4.84692122705155</v>
          </cell>
          <cell r="CT856">
            <v>4.89056918075859</v>
          </cell>
          <cell r="CU856">
            <v>4.81936645339207</v>
          </cell>
          <cell r="CV856">
            <v>4.93551022419319</v>
          </cell>
          <cell r="CW856">
            <v>4.84641622616375</v>
          </cell>
          <cell r="CX856">
            <v>4.84529792135401</v>
          </cell>
          <cell r="CY856">
            <v>4.94198030083429</v>
          </cell>
          <cell r="CZ856">
            <v>4.94867783409437</v>
          </cell>
          <cell r="DA856">
            <v>5.03324249624824</v>
          </cell>
        </row>
        <row r="857">
          <cell r="A857">
            <v>9648.00068429675</v>
          </cell>
          <cell r="B857">
            <v>6689.47535942168</v>
          </cell>
          <cell r="C857">
            <v>8678.69546839003</v>
          </cell>
          <cell r="D857">
            <v>6946.55994800345</v>
          </cell>
          <cell r="E857">
            <v>7362.66258007957</v>
          </cell>
          <cell r="F857">
            <v>6912.81517473748</v>
          </cell>
          <cell r="G857">
            <v>8052.45116585278</v>
          </cell>
          <cell r="H857">
            <v>9101.65075340416</v>
          </cell>
          <cell r="I857">
            <v>7137.61628284984</v>
          </cell>
          <cell r="J857">
            <v>7544.48919256805</v>
          </cell>
          <cell r="K857">
            <v>7055.95789112664</v>
          </cell>
          <cell r="L857">
            <v>8623.23430316238</v>
          </cell>
          <cell r="M857">
            <v>9423.65814941206</v>
          </cell>
          <cell r="N857">
            <v>8274.84718838518</v>
          </cell>
          <cell r="O857">
            <v>9450.52543372249</v>
          </cell>
        </row>
        <row r="857">
          <cell r="Z857">
            <v>7938.92627736419</v>
          </cell>
          <cell r="AA857">
            <v>5504.48258146698</v>
          </cell>
          <cell r="AB857">
            <v>7141.32655684665</v>
          </cell>
          <cell r="AC857">
            <v>5716.02647149998</v>
          </cell>
          <cell r="AD857">
            <v>6058.41949446548</v>
          </cell>
          <cell r="AE857">
            <v>5688.25934378398</v>
          </cell>
          <cell r="AF857">
            <v>6626.01695933029</v>
          </cell>
          <cell r="AG857">
            <v>7489.3583342297</v>
          </cell>
          <cell r="AH857">
            <v>5873.23854131644</v>
          </cell>
          <cell r="AI857">
            <v>6208.03682131313</v>
          </cell>
          <cell r="AJ857">
            <v>5806.04535041278</v>
          </cell>
          <cell r="AK857">
            <v>7095.6899408879</v>
          </cell>
          <cell r="AL857">
            <v>7754.32442008764</v>
          </cell>
          <cell r="AM857">
            <v>6809.01711501409</v>
          </cell>
          <cell r="AN857">
            <v>7776.43235689165</v>
          </cell>
        </row>
        <row r="857"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</row>
        <row r="857">
          <cell r="BX857">
            <v>4.4678504476603</v>
          </cell>
          <cell r="BY857">
            <v>3.10609157065451</v>
          </cell>
          <cell r="BZ857">
            <v>3.92575343057161</v>
          </cell>
          <cell r="CA857">
            <v>3.18099173421945</v>
          </cell>
          <cell r="CB857">
            <v>3.34174542771536</v>
          </cell>
          <cell r="CC857">
            <v>3.18039145712186</v>
          </cell>
          <cell r="CD857">
            <v>3.8373718391591</v>
          </cell>
          <cell r="CE857">
            <v>4.11766537335349</v>
          </cell>
          <cell r="CF857">
            <v>3.28117449250666</v>
          </cell>
          <cell r="CG857">
            <v>3.42548840979754</v>
          </cell>
          <cell r="CH857">
            <v>3.31345646053143</v>
          </cell>
          <cell r="CI857">
            <v>3.96400104467222</v>
          </cell>
          <cell r="CJ857">
            <v>4.2103098736094</v>
          </cell>
          <cell r="CK857">
            <v>3.86798716159499</v>
          </cell>
          <cell r="CL857">
            <v>4.40738861170195</v>
          </cell>
          <cell r="CM857">
            <v>4.86822090544076</v>
          </cell>
          <cell r="CN857">
            <v>4.85522524135442</v>
          </cell>
          <cell r="CO857">
            <v>4.98382758468028</v>
          </cell>
          <cell r="CP857">
            <v>4.92310191466214</v>
          </cell>
          <cell r="CQ857">
            <v>4.96698804050607</v>
          </cell>
          <cell r="CR857">
            <v>4.90011131801174</v>
          </cell>
          <cell r="CS857">
            <v>4.73070421172186</v>
          </cell>
          <cell r="CT857">
            <v>4.98311253983295</v>
          </cell>
          <cell r="CU857">
            <v>4.90405631687834</v>
          </cell>
          <cell r="CV857">
            <v>4.96522481575041</v>
          </cell>
          <cell r="CW857">
            <v>4.80071905342722</v>
          </cell>
          <cell r="CX857">
            <v>4.90419810547729</v>
          </cell>
          <cell r="CY857">
            <v>5.04588143779158</v>
          </cell>
          <cell r="CZ857">
            <v>4.82288090204133</v>
          </cell>
          <cell r="DA857">
            <v>4.8339949129748</v>
          </cell>
        </row>
        <row r="858">
          <cell r="A858">
            <v>9552.70276170058</v>
          </cell>
          <cell r="B858">
            <v>8144.34949007911</v>
          </cell>
          <cell r="C858">
            <v>7092.23459410396</v>
          </cell>
          <cell r="D858">
            <v>7514.56649354317</v>
          </cell>
          <cell r="E858">
            <v>7653.58696552127</v>
          </cell>
          <cell r="F858">
            <v>8320.03344251005</v>
          </cell>
          <cell r="G858">
            <v>8116.14393198759</v>
          </cell>
          <cell r="H858">
            <v>7377.02335730893</v>
          </cell>
          <cell r="I858">
            <v>8180.03734388668</v>
          </cell>
          <cell r="J858">
            <v>8754.71654933866</v>
          </cell>
          <cell r="K858">
            <v>7235.56228207496</v>
          </cell>
          <cell r="L858">
            <v>7760.11459076737</v>
          </cell>
          <cell r="M858">
            <v>8469.91285145755</v>
          </cell>
          <cell r="N858">
            <v>11341.1553454772</v>
          </cell>
          <cell r="O858">
            <v>9701.60581457412</v>
          </cell>
        </row>
        <row r="858">
          <cell r="Z858">
            <v>7860.50970105647</v>
          </cell>
          <cell r="AA858">
            <v>6701.63615183653</v>
          </cell>
          <cell r="AB858">
            <v>5835.89589457697</v>
          </cell>
          <cell r="AC858">
            <v>6183.41471468695</v>
          </cell>
          <cell r="AD858">
            <v>6297.8087030575</v>
          </cell>
          <cell r="AE858">
            <v>6846.1989469797</v>
          </cell>
          <cell r="AF858">
            <v>6678.42700689265</v>
          </cell>
          <cell r="AG858">
            <v>6070.23636258564</v>
          </cell>
          <cell r="AH858">
            <v>6731.00215725533</v>
          </cell>
          <cell r="AI858">
            <v>7203.88104631295</v>
          </cell>
          <cell r="AJ858">
            <v>5953.83410639311</v>
          </cell>
          <cell r="AK858">
            <v>6385.46572040287</v>
          </cell>
          <cell r="AL858">
            <v>6969.52828919936</v>
          </cell>
          <cell r="AM858">
            <v>9332.15068427836</v>
          </cell>
          <cell r="AN858">
            <v>7983.0356417067</v>
          </cell>
        </row>
        <row r="858"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</row>
        <row r="858">
          <cell r="BX858">
            <v>4.3422486881818</v>
          </cell>
          <cell r="BY858">
            <v>3.70886157631076</v>
          </cell>
          <cell r="BZ858">
            <v>3.2435166767061</v>
          </cell>
          <cell r="CA858">
            <v>3.37133446011201</v>
          </cell>
          <cell r="CB858">
            <v>3.49996904378233</v>
          </cell>
          <cell r="CC858">
            <v>3.93446483519956</v>
          </cell>
          <cell r="CD858">
            <v>3.70388326384954</v>
          </cell>
          <cell r="CE858">
            <v>3.44864961770633</v>
          </cell>
          <cell r="CF858">
            <v>3.81253185618906</v>
          </cell>
          <cell r="CG858">
            <v>4.02323554200242</v>
          </cell>
          <cell r="CH858">
            <v>3.41319636489992</v>
          </cell>
          <cell r="CI858">
            <v>3.54497980376074</v>
          </cell>
          <cell r="CJ858">
            <v>3.8364289874399</v>
          </cell>
          <cell r="CK858">
            <v>4.92135020043519</v>
          </cell>
          <cell r="CL858">
            <v>4.50725191654278</v>
          </cell>
          <cell r="CM858">
            <v>4.95956002593913</v>
          </cell>
          <cell r="CN858">
            <v>4.9504805217337</v>
          </cell>
          <cell r="CO858">
            <v>4.92945079961497</v>
          </cell>
          <cell r="CP858">
            <v>5.02497228692528</v>
          </cell>
          <cell r="CQ858">
            <v>4.92983515096732</v>
          </cell>
          <cell r="CR858">
            <v>4.76728353904036</v>
          </cell>
          <cell r="CS858">
            <v>4.93996678335914</v>
          </cell>
          <cell r="CT858">
            <v>4.82240482467167</v>
          </cell>
          <cell r="CU858">
            <v>4.83696989200582</v>
          </cell>
          <cell r="CV858">
            <v>4.90566863282238</v>
          </cell>
          <cell r="CW858">
            <v>4.77906118494563</v>
          </cell>
          <cell r="CX858">
            <v>4.93498626217321</v>
          </cell>
          <cell r="CY858">
            <v>4.9771801107527</v>
          </cell>
          <cell r="CZ858">
            <v>5.19522795168075</v>
          </cell>
          <cell r="DA858">
            <v>4.85247572804848</v>
          </cell>
        </row>
        <row r="859">
          <cell r="A859">
            <v>8837.8927749869</v>
          </cell>
          <cell r="B859">
            <v>7948.27140983343</v>
          </cell>
          <cell r="C859">
            <v>7818.69289489486</v>
          </cell>
          <cell r="D859">
            <v>8356.9041662613</v>
          </cell>
          <cell r="E859">
            <v>8834.19707146491</v>
          </cell>
          <cell r="F859">
            <v>8849.89958610759</v>
          </cell>
          <cell r="G859">
            <v>8194.03454966664</v>
          </cell>
          <cell r="H859">
            <v>7634.23325335588</v>
          </cell>
          <cell r="I859">
            <v>7939.50853423546</v>
          </cell>
          <cell r="J859">
            <v>7973.11779076379</v>
          </cell>
          <cell r="K859">
            <v>8904.52202875084</v>
          </cell>
          <cell r="L859">
            <v>8422.87146006312</v>
          </cell>
          <cell r="M859">
            <v>9486.93052663746</v>
          </cell>
          <cell r="N859">
            <v>9230.59322919929</v>
          </cell>
          <cell r="O859">
            <v>9456.80201988875</v>
          </cell>
        </row>
        <row r="859">
          <cell r="Z859">
            <v>7272.3231977035</v>
          </cell>
          <cell r="AA859">
            <v>6540.29190294865</v>
          </cell>
          <cell r="AB859">
            <v>6433.66729637063</v>
          </cell>
          <cell r="AC859">
            <v>6876.53828538073</v>
          </cell>
          <cell r="AD859">
            <v>7269.28216166256</v>
          </cell>
          <cell r="AE859">
            <v>7282.2030879971</v>
          </cell>
          <cell r="AF859">
            <v>6742.51985801141</v>
          </cell>
          <cell r="AG859">
            <v>6281.88336276141</v>
          </cell>
          <cell r="AH859">
            <v>6533.08130817089</v>
          </cell>
          <cell r="AI859">
            <v>6560.73692497135</v>
          </cell>
          <cell r="AJ859">
            <v>7327.1495550864</v>
          </cell>
          <cell r="AK859">
            <v>6930.81994428051</v>
          </cell>
          <cell r="AL859">
            <v>7806.38854763311</v>
          </cell>
          <cell r="AM859">
            <v>7595.45957145541</v>
          </cell>
          <cell r="AN859">
            <v>7781.59709065132</v>
          </cell>
        </row>
        <row r="859"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</row>
        <row r="859">
          <cell r="BX859">
            <v>4.16969621502458</v>
          </cell>
          <cell r="BY859">
            <v>3.70983153647734</v>
          </cell>
          <cell r="BZ859">
            <v>3.71057736650306</v>
          </cell>
          <cell r="CA859">
            <v>3.81766029327336</v>
          </cell>
          <cell r="CB859">
            <v>4.07264374499834</v>
          </cell>
          <cell r="CC859">
            <v>4.06408708566381</v>
          </cell>
          <cell r="CD859">
            <v>3.7677251546736</v>
          </cell>
          <cell r="CE859">
            <v>3.45848081963626</v>
          </cell>
          <cell r="CF859">
            <v>3.64933459380424</v>
          </cell>
          <cell r="CG859">
            <v>3.57831941326696</v>
          </cell>
          <cell r="CH859">
            <v>4.02885224608032</v>
          </cell>
          <cell r="CI859">
            <v>3.91361165554473</v>
          </cell>
          <cell r="CJ859">
            <v>4.30093671373166</v>
          </cell>
          <cell r="CK859">
            <v>4.25793108462156</v>
          </cell>
          <cell r="CL859">
            <v>4.33205059833898</v>
          </cell>
          <cell r="CM859">
            <v>4.77832727300392</v>
          </cell>
          <cell r="CN859">
            <v>4.83003278642096</v>
          </cell>
          <cell r="CO859">
            <v>4.75033505637232</v>
          </cell>
          <cell r="CP859">
            <v>4.93491549052877</v>
          </cell>
          <cell r="CQ859">
            <v>4.8901506701293</v>
          </cell>
          <cell r="CR859">
            <v>4.90915694384527</v>
          </cell>
          <cell r="CS859">
            <v>4.902867482869</v>
          </cell>
          <cell r="CT859">
            <v>4.97635818950165</v>
          </cell>
          <cell r="CU859">
            <v>4.90468945475337</v>
          </cell>
          <cell r="CV859">
            <v>5.02320213383066</v>
          </cell>
          <cell r="CW859">
            <v>4.98265538584417</v>
          </cell>
          <cell r="CX859">
            <v>4.85192437671908</v>
          </cell>
          <cell r="CY859">
            <v>4.97272275958923</v>
          </cell>
          <cell r="CZ859">
            <v>4.88722759114585</v>
          </cell>
          <cell r="DA859">
            <v>4.92132850252272</v>
          </cell>
        </row>
        <row r="860">
          <cell r="A860">
            <v>9298.29614331416</v>
          </cell>
          <cell r="B860">
            <v>8311.73761124535</v>
          </cell>
          <cell r="C860">
            <v>7997.39450103869</v>
          </cell>
          <cell r="D860">
            <v>8416.48662537152</v>
          </cell>
          <cell r="E860">
            <v>7802.15552518023</v>
          </cell>
          <cell r="F860">
            <v>7653.45808541052</v>
          </cell>
          <cell r="G860">
            <v>7290.28033122475</v>
          </cell>
          <cell r="H860">
            <v>7578.44307357867</v>
          </cell>
          <cell r="I860">
            <v>7747.89029871914</v>
          </cell>
          <cell r="J860">
            <v>9340.60856323678</v>
          </cell>
          <cell r="K860">
            <v>7630.19922363138</v>
          </cell>
          <cell r="L860">
            <v>8137.62055509054</v>
          </cell>
          <cell r="M860">
            <v>7862.86550296593</v>
          </cell>
          <cell r="N860">
            <v>9817.29530759422</v>
          </cell>
          <cell r="O860">
            <v>7976.16371251728</v>
          </cell>
        </row>
        <row r="860">
          <cell r="Z860">
            <v>7651.16939792708</v>
          </cell>
          <cell r="AA860">
            <v>6839.3726629676</v>
          </cell>
          <cell r="AB860">
            <v>6580.71318942613</v>
          </cell>
          <cell r="AC860">
            <v>6925.56613744856</v>
          </cell>
          <cell r="AD860">
            <v>6420.05940357688</v>
          </cell>
          <cell r="AE860">
            <v>6297.7026531378</v>
          </cell>
          <cell r="AF860">
            <v>5998.85924397922</v>
          </cell>
          <cell r="AG860">
            <v>6235.97601483045</v>
          </cell>
          <cell r="AH860">
            <v>6375.4068743746</v>
          </cell>
          <cell r="AI860">
            <v>7685.98647489198</v>
          </cell>
          <cell r="AJ860">
            <v>6278.5639325881</v>
          </cell>
          <cell r="AK860">
            <v>6696.09919961736</v>
          </cell>
          <cell r="AL860">
            <v>6470.01504244053</v>
          </cell>
          <cell r="AM860">
            <v>8078.23156739182</v>
          </cell>
          <cell r="AN860">
            <v>6563.24328344279</v>
          </cell>
        </row>
        <row r="860"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</row>
        <row r="860">
          <cell r="BX860">
            <v>4.30870133718304</v>
          </cell>
          <cell r="BY860">
            <v>3.79178051663152</v>
          </cell>
          <cell r="BZ860">
            <v>3.72889537738253</v>
          </cell>
          <cell r="CA860">
            <v>3.83668671201192</v>
          </cell>
          <cell r="CB860">
            <v>3.64190971235787</v>
          </cell>
          <cell r="CC860">
            <v>3.50761383640929</v>
          </cell>
          <cell r="CD860">
            <v>3.32915239333324</v>
          </cell>
          <cell r="CE860">
            <v>3.60385925569371</v>
          </cell>
          <cell r="CF860">
            <v>3.51075225563119</v>
          </cell>
          <cell r="CG860">
            <v>4.31621056912575</v>
          </cell>
          <cell r="CH860">
            <v>3.54567621535372</v>
          </cell>
          <cell r="CI860">
            <v>3.80916200670131</v>
          </cell>
          <cell r="CJ860">
            <v>3.69365541110911</v>
          </cell>
          <cell r="CK860">
            <v>4.50787676673173</v>
          </cell>
          <cell r="CL860">
            <v>3.622379329546</v>
          </cell>
          <cell r="CM860">
            <v>4.86506404113657</v>
          </cell>
          <cell r="CN860">
            <v>4.94174365146214</v>
          </cell>
          <cell r="CO860">
            <v>4.83503809553454</v>
          </cell>
          <cell r="CP860">
            <v>4.94545299771925</v>
          </cell>
          <cell r="CQ860">
            <v>4.82966499299303</v>
          </cell>
          <cell r="CR860">
            <v>4.91900781451847</v>
          </cell>
          <cell r="CS860">
            <v>4.93676133250455</v>
          </cell>
          <cell r="CT860">
            <v>4.7407139352248</v>
          </cell>
          <cell r="CU860">
            <v>4.97524942722886</v>
          </cell>
          <cell r="CV860">
            <v>4.87870015937385</v>
          </cell>
          <cell r="CW860">
            <v>4.85141450488402</v>
          </cell>
          <cell r="CX860">
            <v>4.81614518546367</v>
          </cell>
          <cell r="CY860">
            <v>4.79905855757764</v>
          </cell>
          <cell r="CZ860">
            <v>4.90965978570254</v>
          </cell>
          <cell r="DA860">
            <v>4.96399929767768</v>
          </cell>
        </row>
        <row r="861">
          <cell r="A861">
            <v>8382.49430458948</v>
          </cell>
          <cell r="B861">
            <v>8837.32450485209</v>
          </cell>
          <cell r="C861">
            <v>7642.70986412957</v>
          </cell>
          <cell r="D861">
            <v>6155.07657556956</v>
          </cell>
          <cell r="E861">
            <v>9072.36204861903</v>
          </cell>
          <cell r="F861">
            <v>7258.63300623196</v>
          </cell>
          <cell r="G861">
            <v>9054.44781444623</v>
          </cell>
          <cell r="H861">
            <v>7453.43328794695</v>
          </cell>
          <cell r="I861">
            <v>7881.61592199356</v>
          </cell>
          <cell r="J861">
            <v>8889.26859382257</v>
          </cell>
          <cell r="K861">
            <v>8262.42030184239</v>
          </cell>
          <cell r="L861">
            <v>8284.97848160636</v>
          </cell>
          <cell r="M861">
            <v>8374.44084836016</v>
          </cell>
          <cell r="N861">
            <v>7610.28333443217</v>
          </cell>
          <cell r="O861">
            <v>8077.72788813925</v>
          </cell>
        </row>
        <row r="861">
          <cell r="Z861">
            <v>6897.59531349077</v>
          </cell>
          <cell r="AA861">
            <v>7271.85559256401</v>
          </cell>
          <cell r="AB861">
            <v>6288.85840248376</v>
          </cell>
          <cell r="AC861">
            <v>5064.7487250401</v>
          </cell>
          <cell r="AD861">
            <v>7465.25791429223</v>
          </cell>
          <cell r="AE861">
            <v>5972.81801655658</v>
          </cell>
          <cell r="AF861">
            <v>7450.51705874432</v>
          </cell>
          <cell r="AG861">
            <v>6133.11081979635</v>
          </cell>
          <cell r="AH861">
            <v>6485.44395866899</v>
          </cell>
          <cell r="AI861">
            <v>7314.59815720257</v>
          </cell>
          <cell r="AJ861">
            <v>6798.79156265888</v>
          </cell>
          <cell r="AK861">
            <v>6817.35372200751</v>
          </cell>
          <cell r="AL861">
            <v>6890.96846950779</v>
          </cell>
          <cell r="AM861">
            <v>6262.17600090419</v>
          </cell>
          <cell r="AN861">
            <v>6646.81609081172</v>
          </cell>
        </row>
        <row r="861"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</row>
        <row r="861">
          <cell r="BX861">
            <v>3.80901222765676</v>
          </cell>
          <cell r="BY861">
            <v>3.97530231316073</v>
          </cell>
          <cell r="BZ861">
            <v>3.50126173300157</v>
          </cell>
          <cell r="CA861">
            <v>2.85794937794897</v>
          </cell>
          <cell r="CB861">
            <v>4.14452349525433</v>
          </cell>
          <cell r="CC861">
            <v>3.26827761563601</v>
          </cell>
          <cell r="CD861">
            <v>4.05162354055295</v>
          </cell>
          <cell r="CE861">
            <v>3.40370434691402</v>
          </cell>
          <cell r="CF861">
            <v>3.61280939907878</v>
          </cell>
          <cell r="CG861">
            <v>4.07952061127675</v>
          </cell>
          <cell r="CH861">
            <v>3.77627302218957</v>
          </cell>
          <cell r="CI861">
            <v>3.75663312739934</v>
          </cell>
          <cell r="CJ861">
            <v>3.95799772984326</v>
          </cell>
          <cell r="CK861">
            <v>3.61706518986881</v>
          </cell>
          <cell r="CL861">
            <v>3.78966526776552</v>
          </cell>
          <cell r="CM861">
            <v>4.96126561884246</v>
          </cell>
          <cell r="CN861">
            <v>5.01166715509025</v>
          </cell>
          <cell r="CO861">
            <v>4.92101144153252</v>
          </cell>
          <cell r="CP861">
            <v>4.85523781886496</v>
          </cell>
          <cell r="CQ861">
            <v>4.93488851792954</v>
          </cell>
          <cell r="CR861">
            <v>5.00688341118259</v>
          </cell>
          <cell r="CS861">
            <v>5.03807308332089</v>
          </cell>
          <cell r="CT861">
            <v>4.93669297603428</v>
          </cell>
          <cell r="CU861">
            <v>4.91815029525844</v>
          </cell>
          <cell r="CV861">
            <v>4.91234065489085</v>
          </cell>
          <cell r="CW861">
            <v>4.93259520421677</v>
          </cell>
          <cell r="CX861">
            <v>4.97192054606829</v>
          </cell>
          <cell r="CY861">
            <v>4.76992837250363</v>
          </cell>
          <cell r="CZ861">
            <v>4.7432505849976</v>
          </cell>
          <cell r="DA861">
            <v>4.80529380740191</v>
          </cell>
        </row>
        <row r="862">
          <cell r="A862">
            <v>8676.66686672998</v>
          </cell>
          <cell r="B862">
            <v>7164.42003760465</v>
          </cell>
          <cell r="C862">
            <v>7083.14942959487</v>
          </cell>
          <cell r="D862">
            <v>7525.90667658903</v>
          </cell>
          <cell r="E862">
            <v>8094.23937635694</v>
          </cell>
          <cell r="F862">
            <v>7407.11585623746</v>
          </cell>
          <cell r="G862">
            <v>7814.05218997164</v>
          </cell>
          <cell r="H862">
            <v>8090.79929970956</v>
          </cell>
          <cell r="I862">
            <v>7818.60963750038</v>
          </cell>
          <cell r="J862">
            <v>8945.24728004065</v>
          </cell>
          <cell r="K862">
            <v>8872.37775503876</v>
          </cell>
          <cell r="L862">
            <v>8644.50739067973</v>
          </cell>
          <cell r="M862">
            <v>9227.55780685241</v>
          </cell>
          <cell r="N862">
            <v>9166.7176356469</v>
          </cell>
          <cell r="O862">
            <v>7634.44168374061</v>
          </cell>
        </row>
        <row r="862">
          <cell r="Z862">
            <v>7139.65730748067</v>
          </cell>
          <cell r="AA862">
            <v>5895.29420237183</v>
          </cell>
          <cell r="AB862">
            <v>5828.42010206664</v>
          </cell>
          <cell r="AC862">
            <v>6192.74606530754</v>
          </cell>
          <cell r="AD862">
            <v>6660.40268683086</v>
          </cell>
          <cell r="AE862">
            <v>6094.99819027539</v>
          </cell>
          <cell r="AF862">
            <v>6429.84865917666</v>
          </cell>
          <cell r="AG862">
            <v>6657.57199518958</v>
          </cell>
          <cell r="AH862">
            <v>6433.59878742888</v>
          </cell>
          <cell r="AI862">
            <v>7360.66061900488</v>
          </cell>
          <cell r="AJ862">
            <v>7300.69940986047</v>
          </cell>
          <cell r="AK862">
            <v>7113.19465290218</v>
          </cell>
          <cell r="AL862">
            <v>7592.96185249569</v>
          </cell>
          <cell r="AM862">
            <v>7542.89908304659</v>
          </cell>
          <cell r="AN862">
            <v>6282.05487119227</v>
          </cell>
        </row>
        <row r="862"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</row>
        <row r="862">
          <cell r="BX862">
            <v>4.07777513238787</v>
          </cell>
          <cell r="BY862">
            <v>3.32660108970774</v>
          </cell>
          <cell r="BZ862">
            <v>3.29608656333305</v>
          </cell>
          <cell r="CA862">
            <v>3.39765179975376</v>
          </cell>
          <cell r="CB862">
            <v>3.63522880925558</v>
          </cell>
          <cell r="CC862">
            <v>3.51973530001511</v>
          </cell>
          <cell r="CD862">
            <v>3.53629042445299</v>
          </cell>
          <cell r="CE862">
            <v>3.74605309885706</v>
          </cell>
          <cell r="CF862">
            <v>3.54769922486094</v>
          </cell>
          <cell r="CG862">
            <v>4.11231174000166</v>
          </cell>
          <cell r="CH862">
            <v>4.06613978145512</v>
          </cell>
          <cell r="CI862">
            <v>3.98671617193613</v>
          </cell>
          <cell r="CJ862">
            <v>4.29577021218281</v>
          </cell>
          <cell r="CK862">
            <v>4.08770287638739</v>
          </cell>
          <cell r="CL862">
            <v>3.50177044091538</v>
          </cell>
          <cell r="CM862">
            <v>4.79690623365674</v>
          </cell>
          <cell r="CN862">
            <v>4.85525331407298</v>
          </cell>
          <cell r="CO862">
            <v>4.84461616690371</v>
          </cell>
          <cell r="CP862">
            <v>4.993574555643</v>
          </cell>
          <cell r="CQ862">
            <v>5.01967814174368</v>
          </cell>
          <cell r="CR862">
            <v>4.74428437239727</v>
          </cell>
          <cell r="CS862">
            <v>4.98149801327379</v>
          </cell>
          <cell r="CT862">
            <v>4.86910430609142</v>
          </cell>
          <cell r="CU862">
            <v>4.96837441128941</v>
          </cell>
          <cell r="CV862">
            <v>4.90385815855428</v>
          </cell>
          <cell r="CW862">
            <v>4.91914131496989</v>
          </cell>
          <cell r="CX862">
            <v>4.88828491621333</v>
          </cell>
          <cell r="CY862">
            <v>4.84258565630924</v>
          </cell>
          <cell r="CZ862">
            <v>5.05552325224707</v>
          </cell>
          <cell r="DA862">
            <v>4.91497359022888</v>
          </cell>
        </row>
        <row r="863">
          <cell r="A863">
            <v>7983.07587247008</v>
          </cell>
          <cell r="B863">
            <v>8771.77084349693</v>
          </cell>
          <cell r="C863">
            <v>7815.2449724825</v>
          </cell>
          <cell r="D863">
            <v>8290.98616372211</v>
          </cell>
          <cell r="E863">
            <v>7374.12677234553</v>
          </cell>
          <cell r="F863">
            <v>7435.37834961875</v>
          </cell>
          <cell r="G863">
            <v>7442.3982866033</v>
          </cell>
          <cell r="H863">
            <v>6291.8610725063</v>
          </cell>
          <cell r="I863">
            <v>7292.61629877091</v>
          </cell>
          <cell r="J863">
            <v>8022.28562783643</v>
          </cell>
          <cell r="K863">
            <v>8947.68661353906</v>
          </cell>
          <cell r="L863">
            <v>8114.66200410668</v>
          </cell>
          <cell r="M863">
            <v>7850.7698342981</v>
          </cell>
          <cell r="N863">
            <v>8882.86136687861</v>
          </cell>
          <cell r="O863">
            <v>10810.8939624503</v>
          </cell>
        </row>
        <row r="863">
          <cell r="Z863">
            <v>6568.93100363252</v>
          </cell>
          <cell r="AA863">
            <v>7217.91429407747</v>
          </cell>
          <cell r="AB863">
            <v>6430.8301487856</v>
          </cell>
          <cell r="AC863">
            <v>6822.29718614848</v>
          </cell>
          <cell r="AD863">
            <v>6067.85288695861</v>
          </cell>
          <cell r="AE863">
            <v>6118.25418482915</v>
          </cell>
          <cell r="AF863">
            <v>6124.03059011929</v>
          </cell>
          <cell r="AG863">
            <v>5177.30282537662</v>
          </cell>
          <cell r="AH863">
            <v>6000.78141156006</v>
          </cell>
          <cell r="AI863">
            <v>6601.19503090541</v>
          </cell>
          <cell r="AJ863">
            <v>7362.66784199786</v>
          </cell>
          <cell r="AK863">
            <v>6677.20759195064</v>
          </cell>
          <cell r="AL863">
            <v>6460.06203507958</v>
          </cell>
          <cell r="AM863">
            <v>7309.32592474582</v>
          </cell>
          <cell r="AN863">
            <v>8895.8213176734</v>
          </cell>
        </row>
        <row r="863"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</row>
        <row r="863">
          <cell r="BX863">
            <v>3.84836929707347</v>
          </cell>
          <cell r="BY863">
            <v>4.07752583297303</v>
          </cell>
          <cell r="BZ863">
            <v>3.61869721538515</v>
          </cell>
          <cell r="CA863">
            <v>3.83255970866496</v>
          </cell>
          <cell r="CB863">
            <v>3.33070134323747</v>
          </cell>
          <cell r="CC863">
            <v>3.3833505824299</v>
          </cell>
          <cell r="CD863">
            <v>3.46321665452949</v>
          </cell>
          <cell r="CE863">
            <v>2.95033955251109</v>
          </cell>
          <cell r="CF863">
            <v>3.31494769506811</v>
          </cell>
          <cell r="CG863">
            <v>3.63005684605256</v>
          </cell>
          <cell r="CH863">
            <v>4.17837450036479</v>
          </cell>
          <cell r="CI863">
            <v>3.75677785749924</v>
          </cell>
          <cell r="CJ863">
            <v>3.64676403489482</v>
          </cell>
          <cell r="CK863">
            <v>3.95413159778998</v>
          </cell>
          <cell r="CL863">
            <v>5.07546187810967</v>
          </cell>
          <cell r="CM863">
            <v>4.67654475273849</v>
          </cell>
          <cell r="CN863">
            <v>4.84978108417973</v>
          </cell>
          <cell r="CO863">
            <v>4.86879992652927</v>
          </cell>
          <cell r="CP863">
            <v>4.87695602635269</v>
          </cell>
          <cell r="CQ863">
            <v>4.99121739587111</v>
          </cell>
          <cell r="CR863">
            <v>4.95436101699223</v>
          </cell>
          <cell r="CS863">
            <v>4.84467697924209</v>
          </cell>
          <cell r="CT863">
            <v>4.80771485788105</v>
          </cell>
          <cell r="CU863">
            <v>4.95950420045314</v>
          </cell>
          <cell r="CV863">
            <v>4.98214397324486</v>
          </cell>
          <cell r="CW863">
            <v>4.82764115950863</v>
          </cell>
          <cell r="CX863">
            <v>4.86952386430941</v>
          </cell>
          <cell r="CY863">
            <v>4.85328908773746</v>
          </cell>
          <cell r="CZ863">
            <v>5.06446231833767</v>
          </cell>
          <cell r="DA863">
            <v>4.80194980957723</v>
          </cell>
        </row>
        <row r="864">
          <cell r="A864">
            <v>9139.75727667763</v>
          </cell>
          <cell r="B864">
            <v>8535.66562498614</v>
          </cell>
          <cell r="C864">
            <v>7309.35260713595</v>
          </cell>
          <cell r="D864">
            <v>7171.84009134159</v>
          </cell>
          <cell r="E864">
            <v>7936.61579347122</v>
          </cell>
          <cell r="F864">
            <v>7997.81589612741</v>
          </cell>
          <cell r="G864">
            <v>8471.31415032055</v>
          </cell>
          <cell r="H864">
            <v>8301.01682525001</v>
          </cell>
          <cell r="I864">
            <v>8357.93436462741</v>
          </cell>
          <cell r="J864">
            <v>7282.49428313871</v>
          </cell>
          <cell r="K864">
            <v>7818.97752694081</v>
          </cell>
          <cell r="L864">
            <v>9162.6579672935</v>
          </cell>
          <cell r="M864">
            <v>9805.14312578871</v>
          </cell>
          <cell r="N864">
            <v>8281.79419372723</v>
          </cell>
          <cell r="O864">
            <v>8726.54745131955</v>
          </cell>
        </row>
        <row r="864">
          <cell r="Z864">
            <v>7520.71455909474</v>
          </cell>
          <cell r="AA864">
            <v>7023.63342856003</v>
          </cell>
          <cell r="AB864">
            <v>6014.5530024433</v>
          </cell>
          <cell r="AC864">
            <v>5901.39984658965</v>
          </cell>
          <cell r="AD864">
            <v>6530.70099577061</v>
          </cell>
          <cell r="AE864">
            <v>6581.05993738484</v>
          </cell>
          <cell r="AF864">
            <v>6970.68135797805</v>
          </cell>
          <cell r="AG864">
            <v>6830.55098763429</v>
          </cell>
          <cell r="AH864">
            <v>6877.38599146484</v>
          </cell>
          <cell r="AI864">
            <v>5992.45243869699</v>
          </cell>
          <cell r="AJ864">
            <v>6433.90150788273</v>
          </cell>
          <cell r="AK864">
            <v>7539.55855594436</v>
          </cell>
          <cell r="AL864">
            <v>8068.23205779185</v>
          </cell>
          <cell r="AM864">
            <v>6814.73350798126</v>
          </cell>
          <cell r="AN864">
            <v>7180.70190280009</v>
          </cell>
        </row>
        <row r="864"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</row>
        <row r="864">
          <cell r="BX864">
            <v>4.41557186071647</v>
          </cell>
          <cell r="BY864">
            <v>3.92763855794284</v>
          </cell>
          <cell r="BZ864">
            <v>3.29114283492193</v>
          </cell>
          <cell r="CA864">
            <v>3.37171899029719</v>
          </cell>
          <cell r="CB864">
            <v>3.59150507343841</v>
          </cell>
          <cell r="CC864">
            <v>3.62112783395494</v>
          </cell>
          <cell r="CD864">
            <v>3.95318688722949</v>
          </cell>
          <cell r="CE864">
            <v>3.79297067657963</v>
          </cell>
          <cell r="CF864">
            <v>3.91352157319001</v>
          </cell>
          <cell r="CG864">
            <v>3.38114808160311</v>
          </cell>
          <cell r="CH864">
            <v>3.55569990205329</v>
          </cell>
          <cell r="CI864">
            <v>4.229796505344</v>
          </cell>
          <cell r="CJ864">
            <v>4.53148883389199</v>
          </cell>
          <cell r="CK864">
            <v>3.77889989689618</v>
          </cell>
          <cell r="CL864">
            <v>3.96108708986557</v>
          </cell>
          <cell r="CM864">
            <v>4.66637121354289</v>
          </cell>
          <cell r="CN864">
            <v>4.8993386298769</v>
          </cell>
          <cell r="CO864">
            <v>5.00684055067611</v>
          </cell>
          <cell r="CP864">
            <v>4.79524503800797</v>
          </cell>
          <cell r="CQ864">
            <v>4.98184775725022</v>
          </cell>
          <cell r="CR864">
            <v>4.9791948876387</v>
          </cell>
          <cell r="CS864">
            <v>4.83097756062062</v>
          </cell>
          <cell r="CT864">
            <v>4.93382098570854</v>
          </cell>
          <cell r="CU864">
            <v>4.81462872987687</v>
          </cell>
          <cell r="CV864">
            <v>4.85565184310242</v>
          </cell>
          <cell r="CW864">
            <v>4.95742832759248</v>
          </cell>
          <cell r="CX864">
            <v>4.88352685163669</v>
          </cell>
          <cell r="CY864">
            <v>4.87803151990293</v>
          </cell>
          <cell r="CZ864">
            <v>4.9407243565588</v>
          </cell>
          <cell r="DA864">
            <v>4.96660524036853</v>
          </cell>
        </row>
        <row r="865">
          <cell r="A865">
            <v>9173.2655593369</v>
          </cell>
          <cell r="B865">
            <v>6906.09923809346</v>
          </cell>
          <cell r="C865">
            <v>6836.82557161658</v>
          </cell>
          <cell r="D865">
            <v>6719.05929387157</v>
          </cell>
          <cell r="E865">
            <v>7477.22218130122</v>
          </cell>
          <cell r="F865">
            <v>6822.58022033092</v>
          </cell>
          <cell r="G865">
            <v>7786.07100121707</v>
          </cell>
          <cell r="H865">
            <v>8333.32393557375</v>
          </cell>
          <cell r="I865">
            <v>8655.49364977158</v>
          </cell>
          <cell r="J865">
            <v>8206.6584479459</v>
          </cell>
          <cell r="K865">
            <v>7926.03654956686</v>
          </cell>
          <cell r="L865">
            <v>8336.69475549644</v>
          </cell>
          <cell r="M865">
            <v>9035.60014330021</v>
          </cell>
          <cell r="N865">
            <v>7561.55150078596</v>
          </cell>
          <cell r="O865">
            <v>8405.67102396778</v>
          </cell>
        </row>
        <row r="865">
          <cell r="Z865">
            <v>7548.28708882579</v>
          </cell>
          <cell r="AA865">
            <v>5682.73308734548</v>
          </cell>
          <cell r="AB865">
            <v>5625.73075607307</v>
          </cell>
          <cell r="AC865">
            <v>5528.82593324289</v>
          </cell>
          <cell r="AD865">
            <v>6152.68568061357</v>
          </cell>
          <cell r="AE865">
            <v>5614.00886701516</v>
          </cell>
          <cell r="AF865">
            <v>6406.82413814433</v>
          </cell>
          <cell r="AG865">
            <v>6857.13512412926</v>
          </cell>
          <cell r="AH865">
            <v>7122.23477466918</v>
          </cell>
          <cell r="AI865">
            <v>6752.9075228812</v>
          </cell>
          <cell r="AJ865">
            <v>6521.99578935787</v>
          </cell>
          <cell r="AK865">
            <v>6859.90882737993</v>
          </cell>
          <cell r="AL865">
            <v>7435.0081179156</v>
          </cell>
          <cell r="AM865">
            <v>6222.07666350388</v>
          </cell>
          <cell r="AN865">
            <v>6916.6664425792</v>
          </cell>
        </row>
        <row r="865"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</row>
        <row r="865">
          <cell r="BX865">
            <v>4.42512169911467</v>
          </cell>
          <cell r="BY865">
            <v>3.29672620077485</v>
          </cell>
          <cell r="BZ865">
            <v>3.26124125190928</v>
          </cell>
          <cell r="CA865">
            <v>3.19088445585761</v>
          </cell>
          <cell r="CB865">
            <v>3.49568108711649</v>
          </cell>
          <cell r="CC865">
            <v>3.17685956205847</v>
          </cell>
          <cell r="CD865">
            <v>3.65803821857037</v>
          </cell>
          <cell r="CE865">
            <v>3.84213779793289</v>
          </cell>
          <cell r="CF865">
            <v>3.95740853988624</v>
          </cell>
          <cell r="CG865">
            <v>3.78589697758803</v>
          </cell>
          <cell r="CH865">
            <v>3.73485023661836</v>
          </cell>
          <cell r="CI865">
            <v>3.82741583238454</v>
          </cell>
          <cell r="CJ865">
            <v>4.24984098579013</v>
          </cell>
          <cell r="CK865">
            <v>3.5774923647165</v>
          </cell>
          <cell r="CL865">
            <v>3.79371934843228</v>
          </cell>
          <cell r="CM865">
            <v>4.67337171849086</v>
          </cell>
          <cell r="CN865">
            <v>4.72260381905318</v>
          </cell>
          <cell r="CO865">
            <v>4.72610266613033</v>
          </cell>
          <cell r="CP865">
            <v>4.74710649031737</v>
          </cell>
          <cell r="CQ865">
            <v>4.82214271768027</v>
          </cell>
          <cell r="CR865">
            <v>4.84152538396576</v>
          </cell>
          <cell r="CS865">
            <v>4.79845802461054</v>
          </cell>
          <cell r="CT865">
            <v>4.88964023702229</v>
          </cell>
          <cell r="CU865">
            <v>4.93074490256089</v>
          </cell>
          <cell r="CV865">
            <v>4.88685154682453</v>
          </cell>
          <cell r="CW865">
            <v>4.78425652506424</v>
          </cell>
          <cell r="CX865">
            <v>4.91043345771914</v>
          </cell>
          <cell r="CY865">
            <v>4.79309351165668</v>
          </cell>
          <cell r="CZ865">
            <v>4.7650095769844</v>
          </cell>
          <cell r="DA865">
            <v>4.99503767546492</v>
          </cell>
        </row>
        <row r="866">
          <cell r="A866">
            <v>9803.85061643337</v>
          </cell>
          <cell r="B866">
            <v>8106.28066402026</v>
          </cell>
          <cell r="C866">
            <v>7731.07965048037</v>
          </cell>
          <cell r="D866">
            <v>9028.05256174462</v>
          </cell>
          <cell r="E866">
            <v>10109.667355614</v>
          </cell>
          <cell r="F866">
            <v>6853.46878253401</v>
          </cell>
          <cell r="G866">
            <v>7416.94663144489</v>
          </cell>
          <cell r="H866">
            <v>7673.54761959662</v>
          </cell>
          <cell r="I866">
            <v>6818.99424259898</v>
          </cell>
          <cell r="J866">
            <v>7971.16338896824</v>
          </cell>
          <cell r="K866">
            <v>8073.16959718541</v>
          </cell>
          <cell r="L866">
            <v>9866.22830855043</v>
          </cell>
          <cell r="M866">
            <v>8340.75430416124</v>
          </cell>
          <cell r="N866">
            <v>8583.90704342563</v>
          </cell>
          <cell r="O866">
            <v>9079.12192728353</v>
          </cell>
        </row>
        <row r="866">
          <cell r="Z866">
            <v>8067.1685072366</v>
          </cell>
          <cell r="AA866">
            <v>6670.31094639382</v>
          </cell>
          <cell r="AB866">
            <v>6361.57411239528</v>
          </cell>
          <cell r="AC866">
            <v>7428.79753652129</v>
          </cell>
          <cell r="AD866">
            <v>8318.81199547667</v>
          </cell>
          <cell r="AE866">
            <v>5639.42574105656</v>
          </cell>
          <cell r="AF866">
            <v>6103.08751387465</v>
          </cell>
          <cell r="AG866">
            <v>6314.2334698395</v>
          </cell>
          <cell r="AH866">
            <v>5611.0581196243</v>
          </cell>
          <cell r="AI866">
            <v>6559.12873149387</v>
          </cell>
          <cell r="AJ866">
            <v>6643.06526854114</v>
          </cell>
          <cell r="AK866">
            <v>8118.49643675007</v>
          </cell>
          <cell r="AL866">
            <v>6863.24925599554</v>
          </cell>
          <cell r="AM866">
            <v>7063.32922430452</v>
          </cell>
          <cell r="AN866">
            <v>7470.82032873616</v>
          </cell>
        </row>
        <row r="866"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</row>
        <row r="866">
          <cell r="BX866">
            <v>4.38665875426034</v>
          </cell>
          <cell r="BY866">
            <v>3.6852048792917</v>
          </cell>
          <cell r="BZ866">
            <v>3.49964947046477</v>
          </cell>
          <cell r="CA866">
            <v>4.12838670514991</v>
          </cell>
          <cell r="CB866">
            <v>4.51233980652412</v>
          </cell>
          <cell r="CC866">
            <v>3.18474293278729</v>
          </cell>
          <cell r="CD866">
            <v>3.52872647454032</v>
          </cell>
          <cell r="CE866">
            <v>3.58065930661856</v>
          </cell>
          <cell r="CF866">
            <v>3.03930398216716</v>
          </cell>
          <cell r="CG866">
            <v>3.70501165433466</v>
          </cell>
          <cell r="CH866">
            <v>3.61162562734255</v>
          </cell>
          <cell r="CI866">
            <v>4.57733872164932</v>
          </cell>
          <cell r="CJ866">
            <v>3.88943136634313</v>
          </cell>
          <cell r="CK866">
            <v>3.85604133355085</v>
          </cell>
          <cell r="CL866">
            <v>4.13099256706781</v>
          </cell>
          <cell r="CM866">
            <v>5.03842053025214</v>
          </cell>
          <cell r="CN866">
            <v>4.9589711045266</v>
          </cell>
          <cell r="CO866">
            <v>4.98020453706506</v>
          </cell>
          <cell r="CP866">
            <v>4.92998147137793</v>
          </cell>
          <cell r="CQ866">
            <v>5.05087531485981</v>
          </cell>
          <cell r="CR866">
            <v>4.85140616006468</v>
          </cell>
          <cell r="CS866">
            <v>4.73847656651365</v>
          </cell>
          <cell r="CT866">
            <v>4.83130851025282</v>
          </cell>
          <cell r="CU866">
            <v>5.05798763854216</v>
          </cell>
          <cell r="CV866">
            <v>4.85024539172468</v>
          </cell>
          <cell r="CW866">
            <v>5.0393315077102</v>
          </cell>
          <cell r="CX866">
            <v>4.85925498279088</v>
          </cell>
          <cell r="CY866">
            <v>4.83449143282993</v>
          </cell>
          <cell r="CZ866">
            <v>5.01851127671466</v>
          </cell>
          <cell r="DA866">
            <v>4.95474164340491</v>
          </cell>
        </row>
        <row r="867">
          <cell r="A867">
            <v>8305.4605215602</v>
          </cell>
          <cell r="B867">
            <v>8180.2256505256</v>
          </cell>
          <cell r="C867">
            <v>8361.47275793058</v>
          </cell>
          <cell r="D867">
            <v>6434.96425072763</v>
          </cell>
          <cell r="E867">
            <v>7009.8057042423</v>
          </cell>
          <cell r="F867">
            <v>7971.37048489156</v>
          </cell>
          <cell r="G867">
            <v>9785.08883340964</v>
          </cell>
          <cell r="H867">
            <v>7706.32164928687</v>
          </cell>
          <cell r="I867">
            <v>6687.72253984889</v>
          </cell>
          <cell r="J867">
            <v>7277.83401729538</v>
          </cell>
          <cell r="K867">
            <v>7518.54355340233</v>
          </cell>
          <cell r="L867">
            <v>8723.93279781696</v>
          </cell>
          <cell r="M867">
            <v>9177.31224141146</v>
          </cell>
          <cell r="N867">
            <v>9093.50212138833</v>
          </cell>
          <cell r="O867">
            <v>7975.65942517452</v>
          </cell>
        </row>
        <row r="867">
          <cell r="Z867">
            <v>6834.20751488382</v>
          </cell>
          <cell r="AA867">
            <v>6731.1571067182</v>
          </cell>
          <cell r="AB867">
            <v>6880.29758366859</v>
          </cell>
          <cell r="AC867">
            <v>5295.05629774159</v>
          </cell>
          <cell r="AD867">
            <v>5768.06869377652</v>
          </cell>
          <cell r="AE867">
            <v>6559.29914185362</v>
          </cell>
          <cell r="AF867">
            <v>8051.73024006279</v>
          </cell>
          <cell r="AG867">
            <v>6341.20181427034</v>
          </cell>
          <cell r="AH867">
            <v>5503.04026136137</v>
          </cell>
          <cell r="AI867">
            <v>5988.6177056602</v>
          </cell>
          <cell r="AJ867">
            <v>6186.68726679963</v>
          </cell>
          <cell r="AK867">
            <v>7178.55041648938</v>
          </cell>
          <cell r="AL867">
            <v>7551.61693007572</v>
          </cell>
          <cell r="AM867">
            <v>7482.65317417097</v>
          </cell>
          <cell r="AN867">
            <v>6562.82832700075</v>
          </cell>
        </row>
        <row r="867"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</row>
        <row r="867">
          <cell r="BX867">
            <v>3.85250472230061</v>
          </cell>
          <cell r="BY867">
            <v>3.89261538084736</v>
          </cell>
          <cell r="BZ867">
            <v>3.85443447299904</v>
          </cell>
          <cell r="CA867">
            <v>2.97793161584049</v>
          </cell>
          <cell r="CB867">
            <v>3.20882580438031</v>
          </cell>
          <cell r="CC867">
            <v>3.61973486821725</v>
          </cell>
          <cell r="CD867">
            <v>4.45014823480712</v>
          </cell>
          <cell r="CE867">
            <v>3.55012233794078</v>
          </cell>
          <cell r="CF867">
            <v>3.2421981115716</v>
          </cell>
          <cell r="CG867">
            <v>3.35172144969781</v>
          </cell>
          <cell r="CH867">
            <v>3.30411138646439</v>
          </cell>
          <cell r="CI867">
            <v>4.0253433926956</v>
          </cell>
          <cell r="CJ867">
            <v>4.25352796535035</v>
          </cell>
          <cell r="CK867">
            <v>4.31335267637569</v>
          </cell>
          <cell r="CL867">
            <v>3.77276021405928</v>
          </cell>
          <cell r="CM867">
            <v>4.860177353392</v>
          </cell>
          <cell r="CN867">
            <v>4.73756703796446</v>
          </cell>
          <cell r="CO867">
            <v>4.89050481938754</v>
          </cell>
          <cell r="CP867">
            <v>4.87150325356346</v>
          </cell>
          <cell r="CQ867">
            <v>4.92483197641409</v>
          </cell>
          <cell r="CR867">
            <v>4.96464057028342</v>
          </cell>
          <cell r="CS867">
            <v>4.95703373018938</v>
          </cell>
          <cell r="CT867">
            <v>4.89367802057557</v>
          </cell>
          <cell r="CU867">
            <v>4.65018549608572</v>
          </cell>
          <cell r="CV867">
            <v>4.89514777482734</v>
          </cell>
          <cell r="CW867">
            <v>5.1299203161415</v>
          </cell>
          <cell r="CX867">
            <v>4.88585929109244</v>
          </cell>
          <cell r="CY867">
            <v>4.86404735570091</v>
          </cell>
          <cell r="CZ867">
            <v>4.7527807701754</v>
          </cell>
          <cell r="DA867">
            <v>4.76583471004061</v>
          </cell>
        </row>
        <row r="868">
          <cell r="A868">
            <v>9529.77507977645</v>
          </cell>
          <cell r="B868">
            <v>7438.65093862694</v>
          </cell>
          <cell r="C868">
            <v>6815.45022027438</v>
          </cell>
          <cell r="D868">
            <v>6677.3099578874</v>
          </cell>
          <cell r="E868">
            <v>7427.81877505901</v>
          </cell>
          <cell r="F868">
            <v>8517.38899928249</v>
          </cell>
          <cell r="G868">
            <v>8741.82577906</v>
          </cell>
          <cell r="H868">
            <v>6921.48420259126</v>
          </cell>
          <cell r="I868">
            <v>9085.14881153716</v>
          </cell>
          <cell r="J868">
            <v>7037.7227473134</v>
          </cell>
          <cell r="K868">
            <v>8323.63314976342</v>
          </cell>
          <cell r="L868">
            <v>9288.36613268055</v>
          </cell>
          <cell r="M868">
            <v>8729.72364733616</v>
          </cell>
          <cell r="N868">
            <v>10013.2018808874</v>
          </cell>
          <cell r="O868">
            <v>9649.73617730422</v>
          </cell>
        </row>
        <row r="868">
          <cell r="Z868">
            <v>7841.64349421605</v>
          </cell>
          <cell r="AA868">
            <v>6120.94705807017</v>
          </cell>
          <cell r="AB868">
            <v>5608.14189554006</v>
          </cell>
          <cell r="AC868">
            <v>5494.47219391877</v>
          </cell>
          <cell r="AD868">
            <v>6112.0337349057</v>
          </cell>
          <cell r="AE868">
            <v>7008.59437655245</v>
          </cell>
          <cell r="AF868">
            <v>7193.27378391223</v>
          </cell>
          <cell r="AG868">
            <v>5695.39271527509</v>
          </cell>
          <cell r="AH868">
            <v>7475.77959349344</v>
          </cell>
          <cell r="AI868">
            <v>5791.04043207503</v>
          </cell>
          <cell r="AJ868">
            <v>6849.16099180533</v>
          </cell>
          <cell r="AK868">
            <v>7642.99841774856</v>
          </cell>
          <cell r="AL868">
            <v>7183.31545837947</v>
          </cell>
          <cell r="AM868">
            <v>8239.43469055874</v>
          </cell>
          <cell r="AN868">
            <v>7940.35434018176</v>
          </cell>
        </row>
        <row r="868"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</row>
        <row r="868">
          <cell r="BX868">
            <v>4.37410296703178</v>
          </cell>
          <cell r="BY868">
            <v>3.45632113355245</v>
          </cell>
          <cell r="BZ868">
            <v>3.10981402642734</v>
          </cell>
          <cell r="CA868">
            <v>3.08211610582471</v>
          </cell>
          <cell r="CB868">
            <v>3.46138526440376</v>
          </cell>
          <cell r="CC868">
            <v>3.87064049858499</v>
          </cell>
          <cell r="CD868">
            <v>3.88037520764711</v>
          </cell>
          <cell r="CE868">
            <v>3.16075135487603</v>
          </cell>
          <cell r="CF868">
            <v>4.23694521241919</v>
          </cell>
          <cell r="CG868">
            <v>3.25019323671273</v>
          </cell>
          <cell r="CH868">
            <v>3.906860742706</v>
          </cell>
          <cell r="CI868">
            <v>4.25244572159079</v>
          </cell>
          <cell r="CJ868">
            <v>4.01735405782264</v>
          </cell>
          <cell r="CK868">
            <v>4.55955016526715</v>
          </cell>
          <cell r="CL868">
            <v>4.3844726210873</v>
          </cell>
          <cell r="CM868">
            <v>4.91162529565528</v>
          </cell>
          <cell r="CN868">
            <v>4.8518981076505</v>
          </cell>
          <cell r="CO868">
            <v>4.94073670836185</v>
          </cell>
          <cell r="CP868">
            <v>4.8840951994123</v>
          </cell>
          <cell r="CQ868">
            <v>4.83774460937844</v>
          </cell>
          <cell r="CR868">
            <v>4.9608400562983</v>
          </cell>
          <cell r="CS868">
            <v>5.07878706397791</v>
          </cell>
          <cell r="CT868">
            <v>4.93674253566837</v>
          </cell>
          <cell r="CU868">
            <v>4.83404596956891</v>
          </cell>
          <cell r="CV868">
            <v>4.8815141260686</v>
          </cell>
          <cell r="CW868">
            <v>4.80304414999088</v>
          </cell>
          <cell r="CX868">
            <v>4.92415966326045</v>
          </cell>
          <cell r="CY868">
            <v>4.89882545602511</v>
          </cell>
          <cell r="CZ868">
            <v>4.95088174371277</v>
          </cell>
          <cell r="DA868">
            <v>4.96169034057234</v>
          </cell>
        </row>
        <row r="869">
          <cell r="A869">
            <v>9864.15797327546</v>
          </cell>
          <cell r="B869">
            <v>7763.73104196484</v>
          </cell>
          <cell r="C869">
            <v>7043.27665137588</v>
          </cell>
          <cell r="D869">
            <v>7132.0070987035</v>
          </cell>
          <cell r="E869">
            <v>7192.72675741963</v>
          </cell>
          <cell r="F869">
            <v>7481.2270040903</v>
          </cell>
          <cell r="G869">
            <v>7620.01180197283</v>
          </cell>
          <cell r="H869">
            <v>8590.45433737397</v>
          </cell>
          <cell r="I869">
            <v>7341.20175272113</v>
          </cell>
          <cell r="J869">
            <v>7893.86563284756</v>
          </cell>
          <cell r="K869">
            <v>7052.01344991036</v>
          </cell>
          <cell r="L869">
            <v>7979.99802614829</v>
          </cell>
          <cell r="M869">
            <v>8788.12458660807</v>
          </cell>
          <cell r="N869">
            <v>10824.1921989625</v>
          </cell>
          <cell r="O869">
            <v>8036.3995468124</v>
          </cell>
        </row>
        <row r="869">
          <cell r="Z869">
            <v>8116.79284658095</v>
          </cell>
          <cell r="AA869">
            <v>6388.4415431025</v>
          </cell>
          <cell r="AB869">
            <v>5795.61050170358</v>
          </cell>
          <cell r="AC869">
            <v>5868.62298407602</v>
          </cell>
          <cell r="AD869">
            <v>5918.58658896244</v>
          </cell>
          <cell r="AE869">
            <v>6155.98107765145</v>
          </cell>
          <cell r="AF869">
            <v>6270.18113990907</v>
          </cell>
          <cell r="AG869">
            <v>7068.71671189629</v>
          </cell>
          <cell r="AH869">
            <v>6040.76029938196</v>
          </cell>
          <cell r="AI869">
            <v>6495.52372074313</v>
          </cell>
          <cell r="AJ869">
            <v>5802.79963878338</v>
          </cell>
          <cell r="AK869">
            <v>6566.39837580202</v>
          </cell>
          <cell r="AL869">
            <v>7231.37108840893</v>
          </cell>
          <cell r="AM869">
            <v>8906.76386657486</v>
          </cell>
          <cell r="AN869">
            <v>6612.80876994849</v>
          </cell>
        </row>
        <row r="869"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</row>
        <row r="869">
          <cell r="BX869">
            <v>4.50475042288304</v>
          </cell>
          <cell r="BY869">
            <v>3.55641662105409</v>
          </cell>
          <cell r="BZ869">
            <v>3.18678155616221</v>
          </cell>
          <cell r="CA869">
            <v>3.32701066842431</v>
          </cell>
          <cell r="CB869">
            <v>3.46727570701917</v>
          </cell>
          <cell r="CC869">
            <v>3.40218812895325</v>
          </cell>
          <cell r="CD869">
            <v>3.52445616418144</v>
          </cell>
          <cell r="CE869">
            <v>3.94590235312747</v>
          </cell>
          <cell r="CF869">
            <v>3.44737732497637</v>
          </cell>
          <cell r="CG869">
            <v>3.65187148876635</v>
          </cell>
          <cell r="CH869">
            <v>3.38679474243214</v>
          </cell>
          <cell r="CI869">
            <v>3.79190185290113</v>
          </cell>
          <cell r="CJ869">
            <v>3.96293056772179</v>
          </cell>
          <cell r="CK869">
            <v>4.94906213368124</v>
          </cell>
          <cell r="CL869">
            <v>3.69872744153772</v>
          </cell>
          <cell r="CM869">
            <v>4.93651957005368</v>
          </cell>
          <cell r="CN869">
            <v>4.92140866357671</v>
          </cell>
          <cell r="CO869">
            <v>4.98257714133888</v>
          </cell>
          <cell r="CP869">
            <v>4.83269238871112</v>
          </cell>
          <cell r="CQ869">
            <v>4.67667041601521</v>
          </cell>
          <cell r="CR869">
            <v>4.95731010260029</v>
          </cell>
          <cell r="CS869">
            <v>4.87410756873296</v>
          </cell>
          <cell r="CT869">
            <v>4.90796411637778</v>
          </cell>
          <cell r="CU869">
            <v>4.80075914451815</v>
          </cell>
          <cell r="CV869">
            <v>4.87310559915348</v>
          </cell>
          <cell r="CW869">
            <v>4.69413779434696</v>
          </cell>
          <cell r="CX869">
            <v>4.74435606045022</v>
          </cell>
          <cell r="CY869">
            <v>4.99932442572959</v>
          </cell>
          <cell r="CZ869">
            <v>4.93064991426682</v>
          </cell>
          <cell r="DA869">
            <v>4.89824800220927</v>
          </cell>
        </row>
        <row r="870">
          <cell r="A870">
            <v>9509.08299312856</v>
          </cell>
          <cell r="B870">
            <v>7125.36910789684</v>
          </cell>
          <cell r="C870">
            <v>7180.02666762243</v>
          </cell>
          <cell r="D870">
            <v>8714.90012135497</v>
          </cell>
          <cell r="E870">
            <v>7816.94404606042</v>
          </cell>
          <cell r="F870">
            <v>7405.97034837625</v>
          </cell>
          <cell r="G870">
            <v>7986.14858172344</v>
          </cell>
          <cell r="H870">
            <v>7015.3884315181</v>
          </cell>
          <cell r="I870">
            <v>8207.42102183451</v>
          </cell>
          <cell r="J870">
            <v>8764.35009367217</v>
          </cell>
          <cell r="K870">
            <v>7931.57290298319</v>
          </cell>
          <cell r="L870">
            <v>7733.71953691929</v>
          </cell>
          <cell r="M870">
            <v>8807.18041304611</v>
          </cell>
          <cell r="N870">
            <v>9416.30257863742</v>
          </cell>
          <cell r="O870">
            <v>9682.20751385607</v>
          </cell>
        </row>
        <row r="870">
          <cell r="Z870">
            <v>7824.61686291721</v>
          </cell>
          <cell r="AA870">
            <v>5863.16086592654</v>
          </cell>
          <cell r="AB870">
            <v>5908.13622935789</v>
          </cell>
          <cell r="AC870">
            <v>7171.11781414351</v>
          </cell>
          <cell r="AD870">
            <v>6432.22824361543</v>
          </cell>
          <cell r="AE870">
            <v>6094.0556009496</v>
          </cell>
          <cell r="AF870">
            <v>6571.45940438957</v>
          </cell>
          <cell r="AG870">
            <v>5772.66248079203</v>
          </cell>
          <cell r="AH870">
            <v>6753.5350122524</v>
          </cell>
          <cell r="AI870">
            <v>7211.80807707881</v>
          </cell>
          <cell r="AJ870">
            <v>6526.55141731188</v>
          </cell>
          <cell r="AK870">
            <v>6363.74636180787</v>
          </cell>
          <cell r="AL870">
            <v>7247.05131130651</v>
          </cell>
          <cell r="AM870">
            <v>7748.27183613593</v>
          </cell>
          <cell r="AN870">
            <v>7967.07361140156</v>
          </cell>
        </row>
        <row r="870"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</row>
        <row r="870">
          <cell r="BX870">
            <v>4.41066994178802</v>
          </cell>
          <cell r="BY870">
            <v>3.3375692567902</v>
          </cell>
          <cell r="BZ870">
            <v>3.35638605803556</v>
          </cell>
          <cell r="CA870">
            <v>3.98081920095971</v>
          </cell>
          <cell r="CB870">
            <v>3.57061361326341</v>
          </cell>
          <cell r="CC870">
            <v>3.42156197967218</v>
          </cell>
          <cell r="CD870">
            <v>3.64293446545786</v>
          </cell>
          <cell r="CE870">
            <v>3.2019771367737</v>
          </cell>
          <cell r="CF870">
            <v>3.63826381079263</v>
          </cell>
          <cell r="CG870">
            <v>3.97843619331563</v>
          </cell>
          <cell r="CH870">
            <v>3.54932331541298</v>
          </cell>
          <cell r="CI870">
            <v>3.67543742633866</v>
          </cell>
          <cell r="CJ870">
            <v>4.04769581165669</v>
          </cell>
          <cell r="CK870">
            <v>4.34375739451947</v>
          </cell>
          <cell r="CL870">
            <v>4.46266952695392</v>
          </cell>
          <cell r="CM870">
            <v>4.86032887445108</v>
          </cell>
          <cell r="CN870">
            <v>4.81292017971322</v>
          </cell>
          <cell r="CO870">
            <v>4.82264981473982</v>
          </cell>
          <cell r="CP870">
            <v>4.93539071460583</v>
          </cell>
          <cell r="CQ870">
            <v>4.93543828649849</v>
          </cell>
          <cell r="CR870">
            <v>4.87965521055016</v>
          </cell>
          <cell r="CS870">
            <v>4.94216916030296</v>
          </cell>
          <cell r="CT870">
            <v>4.93929624430149</v>
          </cell>
          <cell r="CU870">
            <v>5.08562232214149</v>
          </cell>
          <cell r="CV870">
            <v>4.96636802333631</v>
          </cell>
          <cell r="CW870">
            <v>5.03785121786668</v>
          </cell>
          <cell r="CX870">
            <v>4.74363171421686</v>
          </cell>
          <cell r="CY870">
            <v>4.90524387783563</v>
          </cell>
          <cell r="CZ870">
            <v>4.88704595785998</v>
          </cell>
          <cell r="DA870">
            <v>4.89115288584804</v>
          </cell>
        </row>
        <row r="871">
          <cell r="A871">
            <v>8208.3771722022</v>
          </cell>
          <cell r="B871">
            <v>8106.02079168641</v>
          </cell>
          <cell r="C871">
            <v>8034.43484953849</v>
          </cell>
          <cell r="D871">
            <v>7578.83538504202</v>
          </cell>
          <cell r="E871">
            <v>8453.60463039712</v>
          </cell>
          <cell r="F871">
            <v>10178.7683147873</v>
          </cell>
          <cell r="G871">
            <v>9367.19300483059</v>
          </cell>
          <cell r="H871">
            <v>7349.2053721648</v>
          </cell>
          <cell r="I871">
            <v>7158.33309311995</v>
          </cell>
          <cell r="J871">
            <v>8764.64972013042</v>
          </cell>
          <cell r="K871">
            <v>7697.63729080138</v>
          </cell>
          <cell r="L871">
            <v>9237.69946781318</v>
          </cell>
          <cell r="M871">
            <v>8872.25972272308</v>
          </cell>
          <cell r="N871">
            <v>9458.7285937373</v>
          </cell>
          <cell r="O871">
            <v>9055.78432534607</v>
          </cell>
        </row>
        <row r="871">
          <cell r="Z871">
            <v>6754.32178741209</v>
          </cell>
          <cell r="AA871">
            <v>6670.09710858767</v>
          </cell>
          <cell r="AB871">
            <v>6611.1921047631</v>
          </cell>
          <cell r="AC871">
            <v>6236.29883112029</v>
          </cell>
          <cell r="AD871">
            <v>6956.10895301248</v>
          </cell>
          <cell r="AE871">
            <v>8375.67221331065</v>
          </cell>
          <cell r="AF871">
            <v>7707.86167254632</v>
          </cell>
          <cell r="AG871">
            <v>6047.34613480989</v>
          </cell>
          <cell r="AH871">
            <v>5890.28551662441</v>
          </cell>
          <cell r="AI871">
            <v>7212.05462685018</v>
          </cell>
          <cell r="AJ871">
            <v>6334.05582785942</v>
          </cell>
          <cell r="AK871">
            <v>7601.3069906577</v>
          </cell>
          <cell r="AL871">
            <v>7300.60228612642</v>
          </cell>
          <cell r="AM871">
            <v>7783.18238570384</v>
          </cell>
          <cell r="AN871">
            <v>7451.61681628477</v>
          </cell>
        </row>
        <row r="871"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</row>
        <row r="871">
          <cell r="BX871">
            <v>3.70868679036748</v>
          </cell>
          <cell r="BY871">
            <v>3.73096385803883</v>
          </cell>
          <cell r="BZ871">
            <v>3.62931006185924</v>
          </cell>
          <cell r="CA871">
            <v>3.49623241065537</v>
          </cell>
          <cell r="CB871">
            <v>3.92362841828606</v>
          </cell>
          <cell r="CC871">
            <v>4.62471659640633</v>
          </cell>
          <cell r="CD871">
            <v>4.25322723277388</v>
          </cell>
          <cell r="CE871">
            <v>3.23616747425969</v>
          </cell>
          <cell r="CF871">
            <v>3.29445989626597</v>
          </cell>
          <cell r="CG871">
            <v>4.00952128488278</v>
          </cell>
          <cell r="CH871">
            <v>3.66834071297369</v>
          </cell>
          <cell r="CI871">
            <v>4.33398158437649</v>
          </cell>
          <cell r="CJ871">
            <v>4.11295378244203</v>
          </cell>
          <cell r="CK871">
            <v>4.32541524878208</v>
          </cell>
          <cell r="CL871">
            <v>4.058012857778</v>
          </cell>
          <cell r="CM871">
            <v>4.98963440278971</v>
          </cell>
          <cell r="CN871">
            <v>4.89799401682509</v>
          </cell>
          <cell r="CO871">
            <v>4.99071580350559</v>
          </cell>
          <cell r="CP871">
            <v>4.88690344788739</v>
          </cell>
          <cell r="CQ871">
            <v>4.85719612467899</v>
          </cell>
          <cell r="CR871">
            <v>4.96182775342091</v>
          </cell>
          <cell r="CS871">
            <v>4.96503668488</v>
          </cell>
          <cell r="CT871">
            <v>5.11965827912198</v>
          </cell>
          <cell r="CU871">
            <v>4.89845651391538</v>
          </cell>
          <cell r="CV871">
            <v>4.92803314118582</v>
          </cell>
          <cell r="CW871">
            <v>4.73063408456035</v>
          </cell>
          <cell r="CX871">
            <v>4.80516545792792</v>
          </cell>
          <cell r="CY871">
            <v>4.86308652053481</v>
          </cell>
          <cell r="CZ871">
            <v>4.92988213422905</v>
          </cell>
          <cell r="DA871">
            <v>5.03088315716799</v>
          </cell>
        </row>
        <row r="872">
          <cell r="A872">
            <v>8787.26619626921</v>
          </cell>
          <cell r="B872">
            <v>7969.03038506758</v>
          </cell>
          <cell r="C872">
            <v>8349.19017275491</v>
          </cell>
          <cell r="D872">
            <v>7032.44451601606</v>
          </cell>
          <cell r="E872">
            <v>7340.30165493204</v>
          </cell>
          <cell r="F872">
            <v>7966.5260716912</v>
          </cell>
          <cell r="G872">
            <v>8715.64880472065</v>
          </cell>
          <cell r="H872">
            <v>7577.00672534899</v>
          </cell>
          <cell r="I872">
            <v>8209.91849525981</v>
          </cell>
          <cell r="J872">
            <v>7773.81447590052</v>
          </cell>
          <cell r="K872">
            <v>7872.74510625942</v>
          </cell>
          <cell r="L872">
            <v>8200.39574867575</v>
          </cell>
          <cell r="M872">
            <v>10479.5079063585</v>
          </cell>
          <cell r="N872">
            <v>8914.79052704772</v>
          </cell>
          <cell r="O872">
            <v>8514.10478075914</v>
          </cell>
        </row>
        <row r="872">
          <cell r="Z872">
            <v>7230.66475578723</v>
          </cell>
          <cell r="AA872">
            <v>6557.37357399847</v>
          </cell>
          <cell r="AB872">
            <v>6870.19077072404</v>
          </cell>
          <cell r="AC872">
            <v>5786.69720175036</v>
          </cell>
          <cell r="AD872">
            <v>6040.01964748693</v>
          </cell>
          <cell r="AE872">
            <v>6555.31288184876</v>
          </cell>
          <cell r="AF872">
            <v>7171.73387359871</v>
          </cell>
          <cell r="AG872">
            <v>6234.79410543002</v>
          </cell>
          <cell r="AH872">
            <v>6755.5900760995</v>
          </cell>
          <cell r="AI872">
            <v>6396.738768741</v>
          </cell>
          <cell r="AJ872">
            <v>6478.14454457918</v>
          </cell>
          <cell r="AK872">
            <v>6747.75421605319</v>
          </cell>
          <cell r="AL872">
            <v>8623.13793437497</v>
          </cell>
          <cell r="AM872">
            <v>7335.59906225641</v>
          </cell>
          <cell r="AN872">
            <v>7005.89193388181</v>
          </cell>
        </row>
        <row r="872"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</row>
        <row r="872">
          <cell r="BX872">
            <v>3.99463541364652</v>
          </cell>
          <cell r="BY872">
            <v>3.69845612185769</v>
          </cell>
          <cell r="BZ872">
            <v>3.80963356443583</v>
          </cell>
          <cell r="CA872">
            <v>3.28428729391271</v>
          </cell>
          <cell r="CB872">
            <v>3.40874765910364</v>
          </cell>
          <cell r="CC872">
            <v>3.78162295040785</v>
          </cell>
          <cell r="CD872">
            <v>4.01416869708756</v>
          </cell>
          <cell r="CE872">
            <v>3.63067019181293</v>
          </cell>
          <cell r="CF872">
            <v>3.73063144983557</v>
          </cell>
          <cell r="CG872">
            <v>3.52443077864621</v>
          </cell>
          <cell r="CH872">
            <v>3.61565658076083</v>
          </cell>
          <cell r="CI872">
            <v>3.742033213581</v>
          </cell>
          <cell r="CJ872">
            <v>4.72153204264632</v>
          </cell>
          <cell r="CK872">
            <v>4.01206708123077</v>
          </cell>
          <cell r="CL872">
            <v>3.9047206580267</v>
          </cell>
          <cell r="CM872">
            <v>4.95916106865198</v>
          </cell>
          <cell r="CN872">
            <v>4.85754229876513</v>
          </cell>
          <cell r="CO872">
            <v>4.94074827654049</v>
          </cell>
          <cell r="CP872">
            <v>4.82721623217525</v>
          </cell>
          <cell r="CQ872">
            <v>4.85456850700477</v>
          </cell>
          <cell r="CR872">
            <v>4.74922052136282</v>
          </cell>
          <cell r="CS872">
            <v>4.89480822500579</v>
          </cell>
          <cell r="CT872">
            <v>4.70481392791565</v>
          </cell>
          <cell r="CU872">
            <v>4.96121533600758</v>
          </cell>
          <cell r="CV872">
            <v>4.97252259892946</v>
          </cell>
          <cell r="CW872">
            <v>4.90874639822415</v>
          </cell>
          <cell r="CX872">
            <v>4.9403617758136</v>
          </cell>
          <cell r="CY872">
            <v>5.00367999692795</v>
          </cell>
          <cell r="CZ872">
            <v>5.00927109903894</v>
          </cell>
          <cell r="DA872">
            <v>4.91564599811566</v>
          </cell>
        </row>
        <row r="873">
          <cell r="A873">
            <v>8402.58426041038</v>
          </cell>
          <cell r="B873">
            <v>8551.39458127756</v>
          </cell>
          <cell r="C873">
            <v>6808.82642674415</v>
          </cell>
          <cell r="D873">
            <v>8209.63305062181</v>
          </cell>
          <cell r="E873">
            <v>7168.62453764243</v>
          </cell>
          <cell r="F873">
            <v>7985.786910854</v>
          </cell>
          <cell r="G873">
            <v>7982.46079858385</v>
          </cell>
          <cell r="H873">
            <v>8236.21733821181</v>
          </cell>
          <cell r="I873">
            <v>8338.16683602682</v>
          </cell>
          <cell r="J873">
            <v>8189.2490913713</v>
          </cell>
          <cell r="K873">
            <v>9343.04195648583</v>
          </cell>
          <cell r="L873">
            <v>9365.81860628319</v>
          </cell>
          <cell r="M873">
            <v>8788.18702913589</v>
          </cell>
          <cell r="N873">
            <v>8975.3549321723</v>
          </cell>
          <cell r="O873">
            <v>9440.41848436794</v>
          </cell>
        </row>
        <row r="873">
          <cell r="Z873">
            <v>6914.12647713768</v>
          </cell>
          <cell r="AA873">
            <v>7036.5761125941</v>
          </cell>
          <cell r="AB873">
            <v>5602.6914597209</v>
          </cell>
          <cell r="AC873">
            <v>6755.35519594024</v>
          </cell>
          <cell r="AD873">
            <v>5898.75390526005</v>
          </cell>
          <cell r="AE873">
            <v>6571.16180093129</v>
          </cell>
          <cell r="AF873">
            <v>6568.42488569185</v>
          </cell>
          <cell r="AG873">
            <v>6777.23026687144</v>
          </cell>
          <cell r="AH873">
            <v>6861.12013935921</v>
          </cell>
          <cell r="AI873">
            <v>6738.58210947124</v>
          </cell>
          <cell r="AJ873">
            <v>7687.98880990834</v>
          </cell>
          <cell r="AK873">
            <v>7706.73073888445</v>
          </cell>
          <cell r="AL873">
            <v>7231.42246968896</v>
          </cell>
          <cell r="AM873">
            <v>7385.43491561607</v>
          </cell>
          <cell r="AN873">
            <v>7768.11578142276</v>
          </cell>
        </row>
        <row r="873"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</row>
        <row r="873">
          <cell r="BX873">
            <v>3.87875239783949</v>
          </cell>
          <cell r="BY873">
            <v>3.8725309179289</v>
          </cell>
          <cell r="BZ873">
            <v>3.17576196538661</v>
          </cell>
          <cell r="CA873">
            <v>3.75631280075392</v>
          </cell>
          <cell r="CB873">
            <v>3.35262142797429</v>
          </cell>
          <cell r="CC873">
            <v>3.6619381806208</v>
          </cell>
          <cell r="CD873">
            <v>3.72273538979874</v>
          </cell>
          <cell r="CE873">
            <v>3.84492042231307</v>
          </cell>
          <cell r="CF873">
            <v>3.80491366655336</v>
          </cell>
          <cell r="CG873">
            <v>3.73649948599659</v>
          </cell>
          <cell r="CH873">
            <v>4.24709153236195</v>
          </cell>
          <cell r="CI873">
            <v>4.29434055626778</v>
          </cell>
          <cell r="CJ873">
            <v>4.07518598939774</v>
          </cell>
          <cell r="CK873">
            <v>4.16590078698072</v>
          </cell>
          <cell r="CL873">
            <v>4.28464168028136</v>
          </cell>
          <cell r="CM873">
            <v>4.88373846102732</v>
          </cell>
          <cell r="CN873">
            <v>4.97821479750671</v>
          </cell>
          <cell r="CO873">
            <v>4.83343518279243</v>
          </cell>
          <cell r="CP873">
            <v>4.92712493243804</v>
          </cell>
          <cell r="CQ873">
            <v>4.82039799322554</v>
          </cell>
          <cell r="CR873">
            <v>4.91629900021908</v>
          </cell>
          <cell r="CS873">
            <v>4.83399509609163</v>
          </cell>
          <cell r="CT873">
            <v>4.82916474631274</v>
          </cell>
          <cell r="CU873">
            <v>4.94034584493727</v>
          </cell>
          <cell r="CV873">
            <v>4.94095311996217</v>
          </cell>
          <cell r="CW873">
            <v>4.95938994494214</v>
          </cell>
          <cell r="CX873">
            <v>4.91678070586344</v>
          </cell>
          <cell r="CY873">
            <v>4.86164715103964</v>
          </cell>
          <cell r="CZ873">
            <v>4.85706916621667</v>
          </cell>
          <cell r="DA873">
            <v>4.96716191884727</v>
          </cell>
        </row>
        <row r="874">
          <cell r="A874">
            <v>8461.716089304</v>
          </cell>
          <cell r="B874">
            <v>6748.71927925841</v>
          </cell>
          <cell r="C874">
            <v>6954.20529428627</v>
          </cell>
          <cell r="D874">
            <v>7418.91626001312</v>
          </cell>
          <cell r="E874">
            <v>7424.96922134211</v>
          </cell>
          <cell r="F874">
            <v>6223.32656078765</v>
          </cell>
          <cell r="G874">
            <v>7423.72556990995</v>
          </cell>
          <cell r="H874">
            <v>7814.85273602407</v>
          </cell>
          <cell r="I874">
            <v>8088.12417520741</v>
          </cell>
          <cell r="J874">
            <v>7566.54906777307</v>
          </cell>
          <cell r="K874">
            <v>7426.56551437741</v>
          </cell>
          <cell r="L874">
            <v>8408.81873611057</v>
          </cell>
          <cell r="M874">
            <v>8982.95725458367</v>
          </cell>
          <cell r="N874">
            <v>9031.44320148504</v>
          </cell>
          <cell r="O874">
            <v>9710.76961826777</v>
          </cell>
        </row>
        <row r="874">
          <cell r="Z874">
            <v>6962.78352491301</v>
          </cell>
          <cell r="AA874">
            <v>5553.23186407549</v>
          </cell>
          <cell r="AB874">
            <v>5722.31749929842</v>
          </cell>
          <cell r="AC874">
            <v>6104.7082368108</v>
          </cell>
          <cell r="AD874">
            <v>6109.68895927579</v>
          </cell>
          <cell r="AE874">
            <v>5120.90871287669</v>
          </cell>
          <cell r="AF874">
            <v>6108.66561181162</v>
          </cell>
          <cell r="AG874">
            <v>6430.50739421409</v>
          </cell>
          <cell r="AH874">
            <v>6655.37074988495</v>
          </cell>
          <cell r="AI874">
            <v>6226.18894719612</v>
          </cell>
          <cell r="AJ874">
            <v>6111.00248040198</v>
          </cell>
          <cell r="AK874">
            <v>6919.25655999956</v>
          </cell>
          <cell r="AL874">
            <v>7391.69054091456</v>
          </cell>
          <cell r="AM874">
            <v>7431.58754865054</v>
          </cell>
          <cell r="AN874">
            <v>7990.57614303176</v>
          </cell>
        </row>
        <row r="874"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</row>
        <row r="874">
          <cell r="BX874">
            <v>3.89848934054674</v>
          </cell>
          <cell r="BY874">
            <v>3.1197645008083</v>
          </cell>
          <cell r="BZ874">
            <v>3.27597582113</v>
          </cell>
          <cell r="CA874">
            <v>3.48396891064272</v>
          </cell>
          <cell r="CB874">
            <v>3.4049074895209</v>
          </cell>
          <cell r="CC874">
            <v>2.86514342452732</v>
          </cell>
          <cell r="CD874">
            <v>3.38738544945269</v>
          </cell>
          <cell r="CE874">
            <v>3.66547453246583</v>
          </cell>
          <cell r="CF874">
            <v>3.7066290582874</v>
          </cell>
          <cell r="CG874">
            <v>3.49107920097152</v>
          </cell>
          <cell r="CH874">
            <v>3.34232513934852</v>
          </cell>
          <cell r="CI874">
            <v>3.86039771546085</v>
          </cell>
          <cell r="CJ874">
            <v>3.99426679590222</v>
          </cell>
          <cell r="CK874">
            <v>4.08202554907952</v>
          </cell>
          <cell r="CL874">
            <v>4.4688348465047</v>
          </cell>
          <cell r="CM874">
            <v>4.8932080044271</v>
          </cell>
          <cell r="CN874">
            <v>4.87675716235553</v>
          </cell>
          <cell r="CO874">
            <v>4.785622069839</v>
          </cell>
          <cell r="CP874">
            <v>4.80062494098763</v>
          </cell>
          <cell r="CQ874">
            <v>4.91610239413138</v>
          </cell>
          <cell r="CR874">
            <v>4.89674854127355</v>
          </cell>
          <cell r="CS874">
            <v>4.94070439254293</v>
          </cell>
          <cell r="CT874">
            <v>4.80642501298381</v>
          </cell>
          <cell r="CU874">
            <v>4.91926550477726</v>
          </cell>
          <cell r="CV874">
            <v>4.88618301910176</v>
          </cell>
          <cell r="CW874">
            <v>5.0092291596472</v>
          </cell>
          <cell r="CX874">
            <v>4.91059955085664</v>
          </cell>
          <cell r="CY874">
            <v>5.07006867497829</v>
          </cell>
          <cell r="CZ874">
            <v>4.98784576115907</v>
          </cell>
          <cell r="DA874">
            <v>4.89881371429212</v>
          </cell>
        </row>
        <row r="875">
          <cell r="A875">
            <v>7490.6390929629</v>
          </cell>
          <cell r="B875">
            <v>6754.19480743582</v>
          </cell>
          <cell r="C875">
            <v>7227.04345966376</v>
          </cell>
          <cell r="D875">
            <v>8869.20693293089</v>
          </cell>
          <cell r="E875">
            <v>7564.53240847736</v>
          </cell>
          <cell r="F875">
            <v>7320.80293680442</v>
          </cell>
          <cell r="G875">
            <v>7539.40505326837</v>
          </cell>
          <cell r="H875">
            <v>9389.53721557708</v>
          </cell>
          <cell r="I875">
            <v>8170.65692819581</v>
          </cell>
          <cell r="J875">
            <v>8678.38539630691</v>
          </cell>
          <cell r="K875">
            <v>7844.7317531762</v>
          </cell>
          <cell r="L875">
            <v>7655.04886815951</v>
          </cell>
          <cell r="M875">
            <v>6974.12318779603</v>
          </cell>
          <cell r="N875">
            <v>8570.40464535671</v>
          </cell>
          <cell r="O875">
            <v>9150.56551515638</v>
          </cell>
        </row>
        <row r="875">
          <cell r="Z875">
            <v>6163.72588220948</v>
          </cell>
          <cell r="AA875">
            <v>5557.73744154719</v>
          </cell>
          <cell r="AB875">
            <v>5946.82433252332</v>
          </cell>
          <cell r="AC875">
            <v>7298.09027624028</v>
          </cell>
          <cell r="AD875">
            <v>6224.52952468994</v>
          </cell>
          <cell r="AE875">
            <v>6023.97498799907</v>
          </cell>
          <cell r="AF875">
            <v>6203.85330097512</v>
          </cell>
          <cell r="AG875">
            <v>7726.24776596057</v>
          </cell>
          <cell r="AH875">
            <v>6723.28341520112</v>
          </cell>
          <cell r="AI875">
            <v>7141.07141181825</v>
          </cell>
          <cell r="AJ875">
            <v>6455.09355689927</v>
          </cell>
          <cell r="AK875">
            <v>6299.01164008554</v>
          </cell>
          <cell r="AL875">
            <v>5738.70708024359</v>
          </cell>
          <cell r="AM875">
            <v>7052.21867960781</v>
          </cell>
          <cell r="AN875">
            <v>7529.60819532868</v>
          </cell>
        </row>
        <row r="875"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</row>
        <row r="875">
          <cell r="BX875">
            <v>3.51852994512423</v>
          </cell>
          <cell r="BY875">
            <v>3.13373904473602</v>
          </cell>
          <cell r="BZ875">
            <v>3.43995553112762</v>
          </cell>
          <cell r="CA875">
            <v>4.02500966422053</v>
          </cell>
          <cell r="CB875">
            <v>3.49921374425872</v>
          </cell>
          <cell r="CC875">
            <v>3.35597344947655</v>
          </cell>
          <cell r="CD875">
            <v>3.43886858564326</v>
          </cell>
          <cell r="CE875">
            <v>4.20204938947113</v>
          </cell>
          <cell r="CF875">
            <v>3.78595299705427</v>
          </cell>
          <cell r="CG875">
            <v>3.99920783357386</v>
          </cell>
          <cell r="CH875">
            <v>3.69196730976887</v>
          </cell>
          <cell r="CI875">
            <v>3.51712114992686</v>
          </cell>
          <cell r="CJ875">
            <v>3.25277146924631</v>
          </cell>
          <cell r="CK875">
            <v>3.93833063739502</v>
          </cell>
          <cell r="CL875">
            <v>4.26939453350436</v>
          </cell>
          <cell r="CM875">
            <v>4.79942489863766</v>
          </cell>
          <cell r="CN875">
            <v>4.85894891204311</v>
          </cell>
          <cell r="CO875">
            <v>4.73630233203413</v>
          </cell>
          <cell r="CP875">
            <v>4.96763226628985</v>
          </cell>
          <cell r="CQ875">
            <v>4.87352496688035</v>
          </cell>
          <cell r="CR875">
            <v>4.91781037945499</v>
          </cell>
          <cell r="CS875">
            <v>4.94257280717129</v>
          </cell>
          <cell r="CT875">
            <v>5.03749483562979</v>
          </cell>
          <cell r="CU875">
            <v>4.86534158678855</v>
          </cell>
          <cell r="CV875">
            <v>4.89211364466078</v>
          </cell>
          <cell r="CW875">
            <v>4.79017996186658</v>
          </cell>
          <cell r="CX875">
            <v>4.90673064747273</v>
          </cell>
          <cell r="CY875">
            <v>4.83356586836864</v>
          </cell>
          <cell r="CZ875">
            <v>4.90592305378365</v>
          </cell>
          <cell r="DA875">
            <v>4.83184755753017</v>
          </cell>
        </row>
        <row r="876">
          <cell r="A876">
            <v>8655.40902331208</v>
          </cell>
          <cell r="B876">
            <v>8596.93940863315</v>
          </cell>
          <cell r="C876">
            <v>7670.47636327192</v>
          </cell>
          <cell r="D876">
            <v>7988.81679296055</v>
          </cell>
          <cell r="E876">
            <v>8259.39477143979</v>
          </cell>
          <cell r="F876">
            <v>7152.93965704124</v>
          </cell>
          <cell r="G876">
            <v>7666.54351499847</v>
          </cell>
          <cell r="H876">
            <v>7091.92068254621</v>
          </cell>
          <cell r="I876">
            <v>9501.72411275382</v>
          </cell>
          <cell r="J876">
            <v>7798.72046823587</v>
          </cell>
          <cell r="K876">
            <v>8954.05166662955</v>
          </cell>
          <cell r="L876">
            <v>8235.74501291003</v>
          </cell>
          <cell r="M876">
            <v>9452.33426530456</v>
          </cell>
          <cell r="N876">
            <v>9890.8387047721</v>
          </cell>
          <cell r="O876">
            <v>8439.08626470045</v>
          </cell>
        </row>
        <row r="876">
          <cell r="Z876">
            <v>7122.16513918251</v>
          </cell>
          <cell r="AA876">
            <v>7074.05299910385</v>
          </cell>
          <cell r="AB876">
            <v>6311.70626463518</v>
          </cell>
          <cell r="AC876">
            <v>6573.65496106468</v>
          </cell>
          <cell r="AD876">
            <v>6796.30198335617</v>
          </cell>
          <cell r="AE876">
            <v>5885.8474892225</v>
          </cell>
          <cell r="AF876">
            <v>6308.4700923416</v>
          </cell>
          <cell r="AG876">
            <v>5835.63759020945</v>
          </cell>
          <cell r="AH876">
            <v>7818.56155563742</v>
          </cell>
          <cell r="AI876">
            <v>6417.23284243409</v>
          </cell>
          <cell r="AJ876">
            <v>7367.90537139803</v>
          </cell>
          <cell r="AK876">
            <v>6776.84161062311</v>
          </cell>
          <cell r="AL876">
            <v>7777.92076687918</v>
          </cell>
          <cell r="AM876">
            <v>8138.74727706962</v>
          </cell>
          <cell r="AN876">
            <v>6944.16241209637</v>
          </cell>
        </row>
        <row r="876"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</row>
        <row r="876">
          <cell r="BX876">
            <v>3.93959170120092</v>
          </cell>
          <cell r="BY876">
            <v>3.92090217596276</v>
          </cell>
          <cell r="BZ876">
            <v>3.53813535809167</v>
          </cell>
          <cell r="CA876">
            <v>3.63236831326842</v>
          </cell>
          <cell r="CB876">
            <v>3.71505803866772</v>
          </cell>
          <cell r="CC876">
            <v>3.37812688465058</v>
          </cell>
          <cell r="CD876">
            <v>3.60184169775875</v>
          </cell>
          <cell r="CE876">
            <v>3.28058425214994</v>
          </cell>
          <cell r="CF876">
            <v>4.54591809070174</v>
          </cell>
          <cell r="CG876">
            <v>3.65354032410374</v>
          </cell>
          <cell r="CH876">
            <v>4.03031063768108</v>
          </cell>
          <cell r="CI876">
            <v>3.75330062341932</v>
          </cell>
          <cell r="CJ876">
            <v>4.35196504543691</v>
          </cell>
          <cell r="CK876">
            <v>4.53137062680848</v>
          </cell>
          <cell r="CL876">
            <v>3.91695104336055</v>
          </cell>
          <cell r="CM876">
            <v>4.95299581357418</v>
          </cell>
          <cell r="CN876">
            <v>4.94298665231901</v>
          </cell>
          <cell r="CO876">
            <v>4.8874178572507</v>
          </cell>
          <cell r="CP876">
            <v>4.95820138232419</v>
          </cell>
          <cell r="CQ876">
            <v>5.01203621586756</v>
          </cell>
          <cell r="CR876">
            <v>4.77353578185139</v>
          </cell>
          <cell r="CS876">
            <v>4.79851174908663</v>
          </cell>
          <cell r="CT876">
            <v>4.87353683475035</v>
          </cell>
          <cell r="CU876">
            <v>4.71207711256426</v>
          </cell>
          <cell r="CV876">
            <v>4.81217073923993</v>
          </cell>
          <cell r="CW876">
            <v>5.0085573862946</v>
          </cell>
          <cell r="CX876">
            <v>4.94676318446838</v>
          </cell>
          <cell r="CY876">
            <v>4.89649428282878</v>
          </cell>
          <cell r="CZ876">
            <v>4.92079319521498</v>
          </cell>
          <cell r="DA876">
            <v>4.85712031840244</v>
          </cell>
        </row>
        <row r="877">
          <cell r="A877">
            <v>10009.6490461764</v>
          </cell>
          <cell r="B877">
            <v>9106.49236393706</v>
          </cell>
          <cell r="C877">
            <v>8398.63331310226</v>
          </cell>
          <cell r="D877">
            <v>8066.89499041757</v>
          </cell>
          <cell r="E877">
            <v>7356.89996342299</v>
          </cell>
          <cell r="F877">
            <v>8938.07364430653</v>
          </cell>
          <cell r="G877">
            <v>7432.54156140393</v>
          </cell>
          <cell r="H877">
            <v>6672.64755876008</v>
          </cell>
          <cell r="I877">
            <v>7503.54790318208</v>
          </cell>
          <cell r="J877">
            <v>8612.6462323146</v>
          </cell>
          <cell r="K877">
            <v>7708.94809434511</v>
          </cell>
          <cell r="L877">
            <v>8860.76680214525</v>
          </cell>
          <cell r="M877">
            <v>8578.6173905035</v>
          </cell>
          <cell r="N877">
            <v>8910.25288598543</v>
          </cell>
          <cell r="O877">
            <v>8747.72300680756</v>
          </cell>
        </row>
        <row r="877">
          <cell r="Z877">
            <v>8236.51121513943</v>
          </cell>
          <cell r="AA877">
            <v>7493.34228803964</v>
          </cell>
          <cell r="AB877">
            <v>6910.87541192414</v>
          </cell>
          <cell r="AC877">
            <v>6637.9021635436</v>
          </cell>
          <cell r="AD877">
            <v>6053.67768418806</v>
          </cell>
          <cell r="AE877">
            <v>7354.7577416008</v>
          </cell>
          <cell r="AF877">
            <v>6115.91991338381</v>
          </cell>
          <cell r="AG877">
            <v>5490.635705494</v>
          </cell>
          <cell r="AH877">
            <v>6174.34798890412</v>
          </cell>
          <cell r="AI877">
            <v>7086.97747116173</v>
          </cell>
          <cell r="AJ877">
            <v>6343.36300334683</v>
          </cell>
          <cell r="AK877">
            <v>7291.14525433666</v>
          </cell>
          <cell r="AL877">
            <v>7058.97659561431</v>
          </cell>
          <cell r="AM877">
            <v>7331.86523189658</v>
          </cell>
          <cell r="AN877">
            <v>7198.12635988737</v>
          </cell>
        </row>
        <row r="877"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</row>
        <row r="877">
          <cell r="BX877">
            <v>4.65608634682074</v>
          </cell>
          <cell r="BY877">
            <v>4.17278835483802</v>
          </cell>
          <cell r="BZ877">
            <v>3.99832091679859</v>
          </cell>
          <cell r="CA877">
            <v>3.64958315707448</v>
          </cell>
          <cell r="CB877">
            <v>3.35461388032223</v>
          </cell>
          <cell r="CC877">
            <v>4.11561853109951</v>
          </cell>
          <cell r="CD877">
            <v>3.54463564508105</v>
          </cell>
          <cell r="CE877">
            <v>3.05952683876866</v>
          </cell>
          <cell r="CF877">
            <v>3.42685778292661</v>
          </cell>
          <cell r="CG877">
            <v>3.86301239073465</v>
          </cell>
          <cell r="CH877">
            <v>3.56564871560189</v>
          </cell>
          <cell r="CI877">
            <v>4.07164581469982</v>
          </cell>
          <cell r="CJ877">
            <v>4.14037533651933</v>
          </cell>
          <cell r="CK877">
            <v>4.14207014486309</v>
          </cell>
          <cell r="CL877">
            <v>4.07563288277583</v>
          </cell>
          <cell r="CM877">
            <v>4.84651324528705</v>
          </cell>
          <cell r="CN877">
            <v>4.9199008320027</v>
          </cell>
          <cell r="CO877">
            <v>4.7354641191004</v>
          </cell>
          <cell r="CP877">
            <v>4.98304396476747</v>
          </cell>
          <cell r="CQ877">
            <v>4.94406179206857</v>
          </cell>
          <cell r="CR877">
            <v>4.89598855132038</v>
          </cell>
          <cell r="CS877">
            <v>4.72712759389736</v>
          </cell>
          <cell r="CT877">
            <v>4.91672024532813</v>
          </cell>
          <cell r="CU877">
            <v>4.93630694909139</v>
          </cell>
          <cell r="CV877">
            <v>5.02622685857533</v>
          </cell>
          <cell r="CW877">
            <v>4.87402941446646</v>
          </cell>
          <cell r="CX877">
            <v>4.90606043156356</v>
          </cell>
          <cell r="CY877">
            <v>4.67099244245108</v>
          </cell>
          <cell r="CZ877">
            <v>4.84958035539499</v>
          </cell>
          <cell r="DA877">
            <v>4.83873172680023</v>
          </cell>
        </row>
        <row r="878">
          <cell r="A878">
            <v>10491.1604196126</v>
          </cell>
          <cell r="B878">
            <v>8159.41198482012</v>
          </cell>
          <cell r="C878">
            <v>7000.94277095314</v>
          </cell>
          <cell r="D878">
            <v>8581.11245118055</v>
          </cell>
          <cell r="E878">
            <v>8366.85923373895</v>
          </cell>
          <cell r="F878">
            <v>8366.61298768575</v>
          </cell>
          <cell r="G878">
            <v>7032.56213484745</v>
          </cell>
          <cell r="H878">
            <v>7661.87638884839</v>
          </cell>
          <cell r="I878">
            <v>7525.08814993014</v>
          </cell>
          <cell r="J878">
            <v>8053.11023204921</v>
          </cell>
          <cell r="K878">
            <v>9258.24888279513</v>
          </cell>
          <cell r="L878">
            <v>8016.1963249594</v>
          </cell>
          <cell r="M878">
            <v>6830.34028632074</v>
          </cell>
          <cell r="N878">
            <v>8618.0723762372</v>
          </cell>
          <cell r="O878">
            <v>7943.06001076437</v>
          </cell>
        </row>
        <row r="878">
          <cell r="Z878">
            <v>8632.72628813833</v>
          </cell>
          <cell r="AA878">
            <v>6714.03043322341</v>
          </cell>
          <cell r="AB878">
            <v>5760.77576581287</v>
          </cell>
          <cell r="AC878">
            <v>7061.02967411428</v>
          </cell>
          <cell r="AD878">
            <v>6884.72988376233</v>
          </cell>
          <cell r="AE878">
            <v>6884.52725843856</v>
          </cell>
          <cell r="AF878">
            <v>5786.7939852459</v>
          </cell>
          <cell r="AG878">
            <v>6304.62971425239</v>
          </cell>
          <cell r="AH878">
            <v>6192.07253479966</v>
          </cell>
          <cell r="AI878">
            <v>6626.55927665763</v>
          </cell>
          <cell r="AJ878">
            <v>7618.21622355713</v>
          </cell>
          <cell r="AK878">
            <v>6596.18440453802</v>
          </cell>
          <cell r="AL878">
            <v>5620.39429274393</v>
          </cell>
          <cell r="AM878">
            <v>7091.44241244661</v>
          </cell>
          <cell r="AN878">
            <v>6536.00366600039</v>
          </cell>
        </row>
        <row r="878"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</row>
        <row r="878">
          <cell r="BX878">
            <v>4.60204452267987</v>
          </cell>
          <cell r="BY878">
            <v>3.80338750294575</v>
          </cell>
          <cell r="BZ878">
            <v>3.2306955486081</v>
          </cell>
          <cell r="CA878">
            <v>3.98909618800088</v>
          </cell>
          <cell r="CB878">
            <v>3.85533378217668</v>
          </cell>
          <cell r="CC878">
            <v>3.79288313359666</v>
          </cell>
          <cell r="CD878">
            <v>3.27376726981744</v>
          </cell>
          <cell r="CE878">
            <v>3.51154704075214</v>
          </cell>
          <cell r="CF878">
            <v>3.51495433864859</v>
          </cell>
          <cell r="CG878">
            <v>3.55052601634044</v>
          </cell>
          <cell r="CH878">
            <v>4.28302447749618</v>
          </cell>
          <cell r="CI878">
            <v>3.72148080546461</v>
          </cell>
          <cell r="CJ878">
            <v>3.16434595699612</v>
          </cell>
          <cell r="CK878">
            <v>3.96823155994223</v>
          </cell>
          <cell r="CL878">
            <v>3.81645859257188</v>
          </cell>
          <cell r="CM878">
            <v>5.13930379909416</v>
          </cell>
          <cell r="CN878">
            <v>4.8363738673466</v>
          </cell>
          <cell r="CO878">
            <v>4.88530939116092</v>
          </cell>
          <cell r="CP878">
            <v>4.84954131629754</v>
          </cell>
          <cell r="CQ878">
            <v>4.89251377957058</v>
          </cell>
          <cell r="CR878">
            <v>4.97292372369619</v>
          </cell>
          <cell r="CS878">
            <v>4.84280915223648</v>
          </cell>
          <cell r="CT878">
            <v>4.91890267189464</v>
          </cell>
          <cell r="CU878">
            <v>4.82640189677252</v>
          </cell>
          <cell r="CV878">
            <v>5.11331471415668</v>
          </cell>
          <cell r="CW878">
            <v>4.87315105941702</v>
          </cell>
          <cell r="CX878">
            <v>4.85606107872119</v>
          </cell>
          <cell r="CY878">
            <v>4.8662000733583</v>
          </cell>
          <cell r="CZ878">
            <v>4.89603720339638</v>
          </cell>
          <cell r="DA878">
            <v>4.69200933917061</v>
          </cell>
        </row>
        <row r="879">
          <cell r="A879">
            <v>8407.38923835034</v>
          </cell>
          <cell r="B879">
            <v>7759.05566841291</v>
          </cell>
          <cell r="C879">
            <v>6789.29002413739</v>
          </cell>
          <cell r="D879">
            <v>6540.39808365989</v>
          </cell>
          <cell r="E879">
            <v>7752.20119881118</v>
          </cell>
          <cell r="F879">
            <v>6768.66208126402</v>
          </cell>
          <cell r="G879">
            <v>7785.32912384257</v>
          </cell>
          <cell r="H879">
            <v>8084.73459728315</v>
          </cell>
          <cell r="I879">
            <v>6726.1226691578</v>
          </cell>
          <cell r="J879">
            <v>7653.3436451248</v>
          </cell>
          <cell r="K879">
            <v>7698.88953889082</v>
          </cell>
          <cell r="L879">
            <v>8458.07767127199</v>
          </cell>
          <cell r="M879">
            <v>7962.66079769284</v>
          </cell>
          <cell r="N879">
            <v>10145.9517609864</v>
          </cell>
          <cell r="O879">
            <v>8885.58618597146</v>
          </cell>
        </row>
        <row r="879">
          <cell r="Z879">
            <v>6918.08028755685</v>
          </cell>
          <cell r="AA879">
            <v>6384.59437857977</v>
          </cell>
          <cell r="AB879">
            <v>5586.61579129019</v>
          </cell>
          <cell r="AC879">
            <v>5381.81328026871</v>
          </cell>
          <cell r="AD879">
            <v>6378.95412930749</v>
          </cell>
          <cell r="AE879">
            <v>5569.6419411544</v>
          </cell>
          <cell r="AF879">
            <v>6406.2136790476</v>
          </cell>
          <cell r="AG879">
            <v>6652.5816114787</v>
          </cell>
          <cell r="AH879">
            <v>5534.63808204984</v>
          </cell>
          <cell r="AI879">
            <v>6297.60848513126</v>
          </cell>
          <cell r="AJ879">
            <v>6335.08624914445</v>
          </cell>
          <cell r="AK879">
            <v>6959.78962664667</v>
          </cell>
          <cell r="AL879">
            <v>6552.13231353011</v>
          </cell>
          <cell r="AM879">
            <v>8348.66887761166</v>
          </cell>
          <cell r="AN879">
            <v>7311.56806159937</v>
          </cell>
        </row>
        <row r="879"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</row>
        <row r="879">
          <cell r="BX879">
            <v>3.86772222707212</v>
          </cell>
          <cell r="BY879">
            <v>3.55829070784767</v>
          </cell>
          <cell r="BZ879">
            <v>3.13713829097675</v>
          </cell>
          <cell r="CA879">
            <v>2.95818564282868</v>
          </cell>
          <cell r="CB879">
            <v>3.53306452541869</v>
          </cell>
          <cell r="CC879">
            <v>3.12072683640674</v>
          </cell>
          <cell r="CD879">
            <v>3.53983325488598</v>
          </cell>
          <cell r="CE879">
            <v>3.69508056090213</v>
          </cell>
          <cell r="CF879">
            <v>3.12561019038205</v>
          </cell>
          <cell r="CG879">
            <v>3.61190391752064</v>
          </cell>
          <cell r="CH879">
            <v>3.58808901565873</v>
          </cell>
          <cell r="CI879">
            <v>3.84672374203659</v>
          </cell>
          <cell r="CJ879">
            <v>3.65184826568601</v>
          </cell>
          <cell r="CK879">
            <v>4.53890698446516</v>
          </cell>
          <cell r="CL879">
            <v>4.06244338411132</v>
          </cell>
          <cell r="CM879">
            <v>4.90046686672001</v>
          </cell>
          <cell r="CN879">
            <v>4.91585450137371</v>
          </cell>
          <cell r="CO879">
            <v>4.87890404209781</v>
          </cell>
          <cell r="CP879">
            <v>4.98437072544414</v>
          </cell>
          <cell r="CQ879">
            <v>4.94658009495761</v>
          </cell>
          <cell r="CR879">
            <v>4.88965993801428</v>
          </cell>
          <cell r="CS879">
            <v>4.95821952328666</v>
          </cell>
          <cell r="CT879">
            <v>4.93257202108275</v>
          </cell>
          <cell r="CU879">
            <v>4.85133816503284</v>
          </cell>
          <cell r="CV879">
            <v>4.77690499832443</v>
          </cell>
          <cell r="CW879">
            <v>4.83722689343623</v>
          </cell>
          <cell r="CX879">
            <v>4.95692388225366</v>
          </cell>
          <cell r="CY879">
            <v>4.91560605159944</v>
          </cell>
          <cell r="CZ879">
            <v>5.03933336735019</v>
          </cell>
          <cell r="DA879">
            <v>4.93094707431409</v>
          </cell>
        </row>
        <row r="880">
          <cell r="A880">
            <v>9205.93904788041</v>
          </cell>
          <cell r="B880">
            <v>8078.91263148105</v>
          </cell>
          <cell r="C880">
            <v>8035.11372582192</v>
          </cell>
          <cell r="D880">
            <v>6860.45775330033</v>
          </cell>
          <cell r="E880">
            <v>7195.1040095517</v>
          </cell>
          <cell r="F880">
            <v>6522.36630603902</v>
          </cell>
          <cell r="G880">
            <v>6536.90365540832</v>
          </cell>
          <cell r="H880">
            <v>7380.40942558563</v>
          </cell>
          <cell r="I880">
            <v>8403.36529105825</v>
          </cell>
          <cell r="J880">
            <v>9386.26635369683</v>
          </cell>
          <cell r="K880">
            <v>8715.11485941724</v>
          </cell>
          <cell r="L880">
            <v>7945.30508704798</v>
          </cell>
          <cell r="M880">
            <v>8359.91668133182</v>
          </cell>
          <cell r="N880">
            <v>8239.42403471211</v>
          </cell>
          <cell r="O880">
            <v>7888.55423462802</v>
          </cell>
        </row>
        <row r="880">
          <cell r="Z880">
            <v>7575.17270225588</v>
          </cell>
          <cell r="AA880">
            <v>6647.79096533297</v>
          </cell>
          <cell r="AB880">
            <v>6611.75072296204</v>
          </cell>
          <cell r="AC880">
            <v>5645.17666557285</v>
          </cell>
          <cell r="AD880">
            <v>5920.54272785969</v>
          </cell>
          <cell r="AE880">
            <v>5366.97570325496</v>
          </cell>
          <cell r="AF880">
            <v>5378.9378650217</v>
          </cell>
          <cell r="AG880">
            <v>6073.02261305331</v>
          </cell>
          <cell r="AH880">
            <v>6914.76915378507</v>
          </cell>
          <cell r="AI880">
            <v>7723.55631389911</v>
          </cell>
          <cell r="AJ880">
            <v>7171.2945128919</v>
          </cell>
          <cell r="AK880">
            <v>6537.85104305662</v>
          </cell>
          <cell r="AL880">
            <v>6879.01715492447</v>
          </cell>
          <cell r="AM880">
            <v>6779.86891999168</v>
          </cell>
          <cell r="AN880">
            <v>6491.15319877963</v>
          </cell>
        </row>
        <row r="880"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</row>
        <row r="880">
          <cell r="BX880">
            <v>4.34054078661083</v>
          </cell>
          <cell r="BY880">
            <v>3.67265134935337</v>
          </cell>
          <cell r="BZ880">
            <v>3.70986091944999</v>
          </cell>
          <cell r="CA880">
            <v>3.13931173455895</v>
          </cell>
          <cell r="CB880">
            <v>3.23729793826103</v>
          </cell>
          <cell r="CC880">
            <v>3.14934221641935</v>
          </cell>
          <cell r="CD880">
            <v>3.00791569387386</v>
          </cell>
          <cell r="CE880">
            <v>3.50644268870442</v>
          </cell>
          <cell r="CF880">
            <v>3.82831113668851</v>
          </cell>
          <cell r="CG880">
            <v>4.278576274463</v>
          </cell>
          <cell r="CH880">
            <v>4.01417883375212</v>
          </cell>
          <cell r="CI880">
            <v>3.66367312144673</v>
          </cell>
          <cell r="CJ880">
            <v>3.81536953752226</v>
          </cell>
          <cell r="CK880">
            <v>3.89606683779926</v>
          </cell>
          <cell r="CL880">
            <v>3.74451265440661</v>
          </cell>
          <cell r="CM880">
            <v>4.78140831631366</v>
          </cell>
          <cell r="CN880">
            <v>4.95912195303424</v>
          </cell>
          <cell r="CO880">
            <v>4.88276674939268</v>
          </cell>
          <cell r="CP880">
            <v>4.92663320742135</v>
          </cell>
          <cell r="CQ880">
            <v>5.0105567412025</v>
          </cell>
          <cell r="CR880">
            <v>4.6689251317166</v>
          </cell>
          <cell r="CS880">
            <v>4.8993447850173</v>
          </cell>
          <cell r="CT880">
            <v>4.74509912041424</v>
          </cell>
          <cell r="CU880">
            <v>4.94854580718738</v>
          </cell>
          <cell r="CV880">
            <v>4.94567045200419</v>
          </cell>
          <cell r="CW880">
            <v>4.89449599552005</v>
          </cell>
          <cell r="CX880">
            <v>4.88906080650433</v>
          </cell>
          <cell r="CY880">
            <v>4.93965844118418</v>
          </cell>
          <cell r="CZ880">
            <v>4.76762440578027</v>
          </cell>
          <cell r="DA880">
            <v>4.7493447099427</v>
          </cell>
        </row>
        <row r="881">
          <cell r="A881">
            <v>9231.84357832731</v>
          </cell>
          <cell r="B881">
            <v>9527.36931504857</v>
          </cell>
          <cell r="C881">
            <v>7597.38914935359</v>
          </cell>
          <cell r="D881">
            <v>6319.42007096279</v>
          </cell>
          <cell r="E881">
            <v>7896.561605844</v>
          </cell>
          <cell r="F881">
            <v>7967.69853945501</v>
          </cell>
          <cell r="G881">
            <v>9093.36211463296</v>
          </cell>
          <cell r="H881">
            <v>7436.10033205548</v>
          </cell>
          <cell r="I881">
            <v>8436.10230159426</v>
          </cell>
          <cell r="J881">
            <v>7653.34685786325</v>
          </cell>
          <cell r="K881">
            <v>8513.92176442519</v>
          </cell>
          <cell r="L881">
            <v>9182.31121381421</v>
          </cell>
          <cell r="M881">
            <v>9134.75490612419</v>
          </cell>
          <cell r="N881">
            <v>9363.23482696551</v>
          </cell>
          <cell r="O881">
            <v>10343.2271774476</v>
          </cell>
        </row>
        <row r="881">
          <cell r="Z881">
            <v>7596.48843016647</v>
          </cell>
          <cell r="AA881">
            <v>7839.66389352568</v>
          </cell>
          <cell r="AB881">
            <v>6251.56592861095</v>
          </cell>
          <cell r="AC881">
            <v>5199.97994410652</v>
          </cell>
          <cell r="AD881">
            <v>6497.7421213802</v>
          </cell>
          <cell r="AE881">
            <v>6556.27765532298</v>
          </cell>
          <cell r="AF881">
            <v>7482.53796861226</v>
          </cell>
          <cell r="AG881">
            <v>6118.84827323422</v>
          </cell>
          <cell r="AH881">
            <v>6941.70703674042</v>
          </cell>
          <cell r="AI881">
            <v>6297.61112875605</v>
          </cell>
          <cell r="AJ881">
            <v>7005.74133758416</v>
          </cell>
          <cell r="AK881">
            <v>7555.73037022427</v>
          </cell>
          <cell r="AL881">
            <v>7516.59832275362</v>
          </cell>
          <cell r="AM881">
            <v>7704.60465761733</v>
          </cell>
          <cell r="AN881">
            <v>8510.99836315688</v>
          </cell>
        </row>
        <row r="881"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</row>
        <row r="881">
          <cell r="BX881">
            <v>4.20160510328323</v>
          </cell>
          <cell r="BY881">
            <v>4.17478326286468</v>
          </cell>
          <cell r="BZ881">
            <v>3.45878370252873</v>
          </cell>
          <cell r="CA881">
            <v>2.91569979132298</v>
          </cell>
          <cell r="CB881">
            <v>3.53718404901764</v>
          </cell>
          <cell r="CC881">
            <v>3.67173709448834</v>
          </cell>
          <cell r="CD881">
            <v>4.2058032140227</v>
          </cell>
          <cell r="CE881">
            <v>3.45173899153673</v>
          </cell>
          <cell r="CF881">
            <v>3.89448294504183</v>
          </cell>
          <cell r="CG881">
            <v>3.51169441935627</v>
          </cell>
          <cell r="CH881">
            <v>3.83418376703781</v>
          </cell>
          <cell r="CI881">
            <v>4.15731631579606</v>
          </cell>
          <cell r="CJ881">
            <v>4.22195586332904</v>
          </cell>
          <cell r="CK881">
            <v>4.35383345516268</v>
          </cell>
          <cell r="CL881">
            <v>4.87804428776815</v>
          </cell>
          <cell r="CM881">
            <v>4.95341579166639</v>
          </cell>
          <cell r="CN881">
            <v>5.14482545865161</v>
          </cell>
          <cell r="CO881">
            <v>4.95190776864229</v>
          </cell>
          <cell r="CP881">
            <v>4.8861410345501</v>
          </cell>
          <cell r="CQ881">
            <v>5.0328263846505</v>
          </cell>
          <cell r="CR881">
            <v>4.89207262744789</v>
          </cell>
          <cell r="CS881">
            <v>4.87424232195297</v>
          </cell>
          <cell r="CT881">
            <v>4.85667308941318</v>
          </cell>
          <cell r="CU881">
            <v>4.88341474632396</v>
          </cell>
          <cell r="CV881">
            <v>4.91322053102855</v>
          </cell>
          <cell r="CW881">
            <v>5.00597077500562</v>
          </cell>
          <cell r="CX881">
            <v>4.97932550204218</v>
          </cell>
          <cell r="CY881">
            <v>4.87769667163233</v>
          </cell>
          <cell r="CZ881">
            <v>4.84825754789733</v>
          </cell>
          <cell r="DA881">
            <v>4.78015416816664</v>
          </cell>
        </row>
        <row r="882">
          <cell r="A882">
            <v>9858.64729722792</v>
          </cell>
          <cell r="B882">
            <v>8120.92514409443</v>
          </cell>
          <cell r="C882">
            <v>7213.17695957302</v>
          </cell>
          <cell r="D882">
            <v>7700.06490334637</v>
          </cell>
          <cell r="E882">
            <v>7031.15108180729</v>
          </cell>
          <cell r="F882">
            <v>8007.81060779177</v>
          </cell>
          <cell r="G882">
            <v>7636.41533954971</v>
          </cell>
          <cell r="H882">
            <v>8064.85511548583</v>
          </cell>
          <cell r="I882">
            <v>8088.58467142694</v>
          </cell>
          <cell r="J882">
            <v>7523.41854224202</v>
          </cell>
          <cell r="K882">
            <v>8956.59658868477</v>
          </cell>
          <cell r="L882">
            <v>9270.90040505443</v>
          </cell>
          <cell r="M882">
            <v>8868.14837710782</v>
          </cell>
          <cell r="N882">
            <v>10178.5752616169</v>
          </cell>
          <cell r="O882">
            <v>9209.42886135515</v>
          </cell>
        </row>
        <row r="882">
          <cell r="Z882">
            <v>8112.25834743326</v>
          </cell>
          <cell r="AA882">
            <v>6682.36126142627</v>
          </cell>
          <cell r="AB882">
            <v>5935.41418387723</v>
          </cell>
          <cell r="AC882">
            <v>6336.05340618216</v>
          </cell>
          <cell r="AD882">
            <v>5785.63289017286</v>
          </cell>
          <cell r="AE882">
            <v>6589.28415726866</v>
          </cell>
          <cell r="AF882">
            <v>6283.67890797233</v>
          </cell>
          <cell r="AG882">
            <v>6636.22363788548</v>
          </cell>
          <cell r="AH882">
            <v>6655.74967248845</v>
          </cell>
          <cell r="AI882">
            <v>6190.69868618772</v>
          </cell>
          <cell r="AJ882">
            <v>7369.99947868919</v>
          </cell>
          <cell r="AK882">
            <v>7628.62661901622</v>
          </cell>
          <cell r="AL882">
            <v>7297.21923602014</v>
          </cell>
          <cell r="AM882">
            <v>8375.51335813047</v>
          </cell>
          <cell r="AN882">
            <v>7578.04432020082</v>
          </cell>
        </row>
        <row r="882"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</row>
        <row r="882">
          <cell r="BX882">
            <v>4.52835703851952</v>
          </cell>
          <cell r="BY882">
            <v>3.69876782202132</v>
          </cell>
          <cell r="BZ882">
            <v>3.31744073893855</v>
          </cell>
          <cell r="CA882">
            <v>3.55768641137951</v>
          </cell>
          <cell r="CB882">
            <v>3.29825952381402</v>
          </cell>
          <cell r="CC882">
            <v>3.75049937292606</v>
          </cell>
          <cell r="CD882">
            <v>3.54971856728429</v>
          </cell>
          <cell r="CE882">
            <v>3.63944550494172</v>
          </cell>
          <cell r="CF882">
            <v>3.78042007351184</v>
          </cell>
          <cell r="CG882">
            <v>3.50061207358742</v>
          </cell>
          <cell r="CH882">
            <v>4.11524997363426</v>
          </cell>
          <cell r="CI882">
            <v>4.18222226548872</v>
          </cell>
          <cell r="CJ882">
            <v>4.07662922379288</v>
          </cell>
          <cell r="CK882">
            <v>4.7286518192803</v>
          </cell>
          <cell r="CL882">
            <v>4.2179754389436</v>
          </cell>
          <cell r="CM882">
            <v>4.90804173486724</v>
          </cell>
          <cell r="CN882">
            <v>4.94971297289912</v>
          </cell>
          <cell r="CO882">
            <v>4.90179328061014</v>
          </cell>
          <cell r="CP882">
            <v>4.87930874749731</v>
          </cell>
          <cell r="CQ882">
            <v>4.8058828905745</v>
          </cell>
          <cell r="CR882">
            <v>4.81344789387364</v>
          </cell>
          <cell r="CS882">
            <v>4.84983762111309</v>
          </cell>
          <cell r="CT882">
            <v>4.99566063007583</v>
          </cell>
          <cell r="CU882">
            <v>4.82351967637764</v>
          </cell>
          <cell r="CV882">
            <v>4.8451007886004</v>
          </cell>
          <cell r="CW882">
            <v>4.90657421129566</v>
          </cell>
          <cell r="CX882">
            <v>4.99742614683153</v>
          </cell>
          <cell r="CY882">
            <v>4.9041451579321</v>
          </cell>
          <cell r="CZ882">
            <v>4.85267531149628</v>
          </cell>
          <cell r="DA882">
            <v>4.92221103734638</v>
          </cell>
        </row>
        <row r="883">
          <cell r="A883">
            <v>8920.07937081349</v>
          </cell>
          <cell r="B883">
            <v>8194.66825403839</v>
          </cell>
          <cell r="C883">
            <v>7111.7080596389</v>
          </cell>
          <cell r="D883">
            <v>5995.84752106262</v>
          </cell>
          <cell r="E883">
            <v>8046.89848806016</v>
          </cell>
          <cell r="F883">
            <v>7792.15798274254</v>
          </cell>
          <cell r="G883">
            <v>8153.40164602062</v>
          </cell>
          <cell r="H883">
            <v>6868.85537972699</v>
          </cell>
          <cell r="I883">
            <v>7353.68273924478</v>
          </cell>
          <cell r="J883">
            <v>6716.87299771144</v>
          </cell>
          <cell r="K883">
            <v>9010.11707545655</v>
          </cell>
          <cell r="L883">
            <v>8553.48987585411</v>
          </cell>
          <cell r="M883">
            <v>8244.11986144785</v>
          </cell>
          <cell r="N883">
            <v>9015.27984109437</v>
          </cell>
          <cell r="O883">
            <v>8094.4137365864</v>
          </cell>
        </row>
        <row r="883">
          <cell r="Z883">
            <v>7339.95102512653</v>
          </cell>
          <cell r="AA883">
            <v>6743.04130618016</v>
          </cell>
          <cell r="AB883">
            <v>5851.91977478859</v>
          </cell>
          <cell r="AC883">
            <v>4933.72596018867</v>
          </cell>
          <cell r="AD883">
            <v>6621.44789874665</v>
          </cell>
          <cell r="AE883">
            <v>6411.832854371</v>
          </cell>
          <cell r="AF883">
            <v>6709.08478301125</v>
          </cell>
          <cell r="AG883">
            <v>5652.08671246107</v>
          </cell>
          <cell r="AH883">
            <v>6051.03036829284</v>
          </cell>
          <cell r="AI883">
            <v>5527.02692383112</v>
          </cell>
          <cell r="AJ883">
            <v>7414.03919351853</v>
          </cell>
          <cell r="AK883">
            <v>7038.30024070281</v>
          </cell>
          <cell r="AL883">
            <v>6783.73291456281</v>
          </cell>
          <cell r="AM883">
            <v>7418.28741210051</v>
          </cell>
          <cell r="AN883">
            <v>6660.5461603911</v>
          </cell>
        </row>
        <row r="883"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</row>
        <row r="883">
          <cell r="BX883">
            <v>4.0219106999589</v>
          </cell>
          <cell r="BY883">
            <v>3.74266660174942</v>
          </cell>
          <cell r="BZ883">
            <v>3.32907692623296</v>
          </cell>
          <cell r="CA883">
            <v>2.73323371541638</v>
          </cell>
          <cell r="CB883">
            <v>3.65617379477228</v>
          </cell>
          <cell r="CC883">
            <v>3.57634213121794</v>
          </cell>
          <cell r="CD883">
            <v>3.63466740628773</v>
          </cell>
          <cell r="CE883">
            <v>3.14338002160774</v>
          </cell>
          <cell r="CF883">
            <v>3.30905683144203</v>
          </cell>
          <cell r="CG883">
            <v>3.14929162511437</v>
          </cell>
          <cell r="CH883">
            <v>4.12794824737177</v>
          </cell>
          <cell r="CI883">
            <v>3.90095503367988</v>
          </cell>
          <cell r="CJ883">
            <v>3.79108006411671</v>
          </cell>
          <cell r="CK883">
            <v>4.06813051716013</v>
          </cell>
          <cell r="CL883">
            <v>3.78840118818261</v>
          </cell>
          <cell r="CM883">
            <v>4.99997547523018</v>
          </cell>
          <cell r="CN883">
            <v>4.93607572785707</v>
          </cell>
          <cell r="CO883">
            <v>4.81594666404146</v>
          </cell>
          <cell r="CP883">
            <v>4.94544515126299</v>
          </cell>
          <cell r="CQ883">
            <v>4.96173162588431</v>
          </cell>
          <cell r="CR883">
            <v>4.91190851152115</v>
          </cell>
          <cell r="CS883">
            <v>5.05714887921598</v>
          </cell>
          <cell r="CT883">
            <v>4.92627966354371</v>
          </cell>
          <cell r="CU883">
            <v>5.00993673939369</v>
          </cell>
          <cell r="CV883">
            <v>4.80823668300189</v>
          </cell>
          <cell r="CW883">
            <v>4.92070998214643</v>
          </cell>
          <cell r="CX883">
            <v>4.94315217468674</v>
          </cell>
          <cell r="CY883">
            <v>4.90244714292772</v>
          </cell>
          <cell r="CZ883">
            <v>4.9959250363071</v>
          </cell>
          <cell r="DA883">
            <v>4.81682661520292</v>
          </cell>
        </row>
        <row r="884">
          <cell r="A884">
            <v>8047.24086401846</v>
          </cell>
          <cell r="B884">
            <v>8259.26305312535</v>
          </cell>
          <cell r="C884">
            <v>7522.2881459129</v>
          </cell>
          <cell r="D884">
            <v>7298.76909625961</v>
          </cell>
          <cell r="E884">
            <v>7879.30592326524</v>
          </cell>
          <cell r="F884">
            <v>7824.29635212628</v>
          </cell>
          <cell r="G884">
            <v>6591.63067466602</v>
          </cell>
          <cell r="H884">
            <v>8847.54059397804</v>
          </cell>
          <cell r="I884">
            <v>8376.11171567398</v>
          </cell>
          <cell r="J884">
            <v>8794.0733160135</v>
          </cell>
          <cell r="K884">
            <v>8266.78619467933</v>
          </cell>
          <cell r="L884">
            <v>8332.73848446937</v>
          </cell>
          <cell r="M884">
            <v>8209.57335644105</v>
          </cell>
          <cell r="N884">
            <v>8542.3243106437</v>
          </cell>
          <cell r="O884">
            <v>8161.30419444674</v>
          </cell>
        </row>
        <row r="884">
          <cell r="Z884">
            <v>6621.72962524948</v>
          </cell>
          <cell r="AA884">
            <v>6796.19359800029</v>
          </cell>
          <cell r="AB884">
            <v>6189.76853149404</v>
          </cell>
          <cell r="AC884">
            <v>6005.84428492219</v>
          </cell>
          <cell r="AD884">
            <v>6483.5431597154</v>
          </cell>
          <cell r="AE884">
            <v>6438.2781411782</v>
          </cell>
          <cell r="AF884">
            <v>5423.97038372518</v>
          </cell>
          <cell r="AG884">
            <v>7280.26197447336</v>
          </cell>
          <cell r="AH884">
            <v>6892.34335461173</v>
          </cell>
          <cell r="AI884">
            <v>7236.2660428911</v>
          </cell>
          <cell r="AJ884">
            <v>6802.38406876471</v>
          </cell>
          <cell r="AK884">
            <v>6856.65338150623</v>
          </cell>
          <cell r="AL884">
            <v>6755.30607615721</v>
          </cell>
          <cell r="AM884">
            <v>7029.11257561539</v>
          </cell>
          <cell r="AN884">
            <v>6715.58745143046</v>
          </cell>
        </row>
        <row r="884"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</row>
        <row r="884">
          <cell r="BX884">
            <v>3.73084806804953</v>
          </cell>
          <cell r="BY884">
            <v>3.78798688152622</v>
          </cell>
          <cell r="BZ884">
            <v>3.51042886600208</v>
          </cell>
          <cell r="CA884">
            <v>3.33570586406966</v>
          </cell>
          <cell r="CB884">
            <v>3.56853188441724</v>
          </cell>
          <cell r="CC884">
            <v>3.61515699334126</v>
          </cell>
          <cell r="CD884">
            <v>3.10138641749609</v>
          </cell>
          <cell r="CE884">
            <v>4.09777745727663</v>
          </cell>
          <cell r="CF884">
            <v>3.81779023915394</v>
          </cell>
          <cell r="CG884">
            <v>3.93193770418142</v>
          </cell>
          <cell r="CH884">
            <v>3.83481178950069</v>
          </cell>
          <cell r="CI884">
            <v>3.8959943667355</v>
          </cell>
          <cell r="CJ884">
            <v>3.79407359691604</v>
          </cell>
          <cell r="CK884">
            <v>3.91113382599202</v>
          </cell>
          <cell r="CL884">
            <v>3.80218447364422</v>
          </cell>
          <cell r="CM884">
            <v>4.86262765724681</v>
          </cell>
          <cell r="CN884">
            <v>4.91546276954632</v>
          </cell>
          <cell r="CO884">
            <v>4.83082569014196</v>
          </cell>
          <cell r="CP884">
            <v>4.93279940570707</v>
          </cell>
          <cell r="CQ884">
            <v>4.97771423088365</v>
          </cell>
          <cell r="CR884">
            <v>4.87921222439252</v>
          </cell>
          <cell r="CS884">
            <v>4.7914676959607</v>
          </cell>
          <cell r="CT884">
            <v>4.86749791214656</v>
          </cell>
          <cell r="CU884">
            <v>4.94608956896831</v>
          </cell>
          <cell r="CV884">
            <v>5.04214153693137</v>
          </cell>
          <cell r="CW884">
            <v>4.85986528271671</v>
          </cell>
          <cell r="CX884">
            <v>4.82170916122102</v>
          </cell>
          <cell r="CY884">
            <v>4.87805188990707</v>
          </cell>
          <cell r="CZ884">
            <v>4.92385163221417</v>
          </cell>
          <cell r="DA884">
            <v>4.83902605396523</v>
          </cell>
        </row>
        <row r="885">
          <cell r="A885">
            <v>8798.2086565853</v>
          </cell>
          <cell r="B885">
            <v>8200.68209877281</v>
          </cell>
          <cell r="C885">
            <v>7942.11782983313</v>
          </cell>
          <cell r="D885">
            <v>6210.97513176915</v>
          </cell>
          <cell r="E885">
            <v>7449.71237919065</v>
          </cell>
          <cell r="F885">
            <v>7778.82316189643</v>
          </cell>
          <cell r="G885">
            <v>8415.87858782172</v>
          </cell>
          <cell r="H885">
            <v>8127.3091238257</v>
          </cell>
          <cell r="I885">
            <v>7936.62782547006</v>
          </cell>
          <cell r="J885">
            <v>8046.34877492864</v>
          </cell>
          <cell r="K885">
            <v>6865.34929220275</v>
          </cell>
          <cell r="L885">
            <v>8803.94988473097</v>
          </cell>
          <cell r="M885">
            <v>7392.95009131766</v>
          </cell>
          <cell r="N885">
            <v>7677.24605224001</v>
          </cell>
          <cell r="O885">
            <v>7351.73856712099</v>
          </cell>
        </row>
        <row r="885">
          <cell r="Z885">
            <v>7239.66883741876</v>
          </cell>
          <cell r="AA885">
            <v>6747.98984127591</v>
          </cell>
          <cell r="AB885">
            <v>6535.22838569126</v>
          </cell>
          <cell r="AC885">
            <v>5110.74525128433</v>
          </cell>
          <cell r="AD885">
            <v>6130.04904344831</v>
          </cell>
          <cell r="AE885">
            <v>6400.86020178907</v>
          </cell>
          <cell r="AF885">
            <v>6925.06580940759</v>
          </cell>
          <cell r="AG885">
            <v>6687.61436474801</v>
          </cell>
          <cell r="AH885">
            <v>6530.71089638679</v>
          </cell>
          <cell r="AI885">
            <v>6620.99556336985</v>
          </cell>
          <cell r="AJ885">
            <v>5649.20170329826</v>
          </cell>
          <cell r="AK885">
            <v>7244.3930480072</v>
          </cell>
          <cell r="AL885">
            <v>6083.3417894271</v>
          </cell>
          <cell r="AM885">
            <v>6317.2767515575</v>
          </cell>
          <cell r="AN885">
            <v>6049.43059237384</v>
          </cell>
        </row>
        <row r="885"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</row>
        <row r="885">
          <cell r="BX885">
            <v>3.95799499517214</v>
          </cell>
          <cell r="BY885">
            <v>3.67082593519315</v>
          </cell>
          <cell r="BZ885">
            <v>3.60143228473574</v>
          </cell>
          <cell r="CA885">
            <v>2.85386819063086</v>
          </cell>
          <cell r="CB885">
            <v>3.38321353721239</v>
          </cell>
          <cell r="CC885">
            <v>3.59586930346218</v>
          </cell>
          <cell r="CD885">
            <v>3.91019237178871</v>
          </cell>
          <cell r="CE885">
            <v>3.79967632179115</v>
          </cell>
          <cell r="CF885">
            <v>3.58914333594201</v>
          </cell>
          <cell r="CG885">
            <v>3.74592629841817</v>
          </cell>
          <cell r="CH885">
            <v>3.12078366527897</v>
          </cell>
          <cell r="CI885">
            <v>4.09731458370097</v>
          </cell>
          <cell r="CJ885">
            <v>3.39557097804907</v>
          </cell>
          <cell r="CK885">
            <v>3.56753353722831</v>
          </cell>
          <cell r="CL885">
            <v>3.49914423684127</v>
          </cell>
          <cell r="CM885">
            <v>5.01130222948915</v>
          </cell>
          <cell r="CN885">
            <v>5.03637157608323</v>
          </cell>
          <cell r="CO885">
            <v>4.97155961508728</v>
          </cell>
          <cell r="CP885">
            <v>4.90633794171322</v>
          </cell>
          <cell r="CQ885">
            <v>4.96411318080592</v>
          </cell>
          <cell r="CR885">
            <v>4.87687449476769</v>
          </cell>
          <cell r="CS885">
            <v>4.85213545409117</v>
          </cell>
          <cell r="CT885">
            <v>4.82205050762294</v>
          </cell>
          <cell r="CU885">
            <v>4.98513348326384</v>
          </cell>
          <cell r="CV885">
            <v>4.8425175583156</v>
          </cell>
          <cell r="CW885">
            <v>4.95941615970989</v>
          </cell>
          <cell r="CX885">
            <v>4.84406353987918</v>
          </cell>
          <cell r="CY885">
            <v>4.9083614926002</v>
          </cell>
          <cell r="CZ885">
            <v>4.85142111711172</v>
          </cell>
          <cell r="DA885">
            <v>4.73652451086762</v>
          </cell>
        </row>
        <row r="886">
          <cell r="A886">
            <v>8867.16055799288</v>
          </cell>
          <cell r="B886">
            <v>7886.75104042269</v>
          </cell>
          <cell r="C886">
            <v>7212.26583717742</v>
          </cell>
          <cell r="D886">
            <v>8152.10184282374</v>
          </cell>
          <cell r="E886">
            <v>8334.89592754432</v>
          </cell>
          <cell r="F886">
            <v>9311.34179866951</v>
          </cell>
          <cell r="G886">
            <v>5884.79932437538</v>
          </cell>
          <cell r="H886">
            <v>7796.13224891667</v>
          </cell>
          <cell r="I886">
            <v>8065.23466804918</v>
          </cell>
          <cell r="J886">
            <v>8677.39148881294</v>
          </cell>
          <cell r="K886">
            <v>8226.18691496793</v>
          </cell>
          <cell r="L886">
            <v>8380.47645808873</v>
          </cell>
          <cell r="M886">
            <v>7557.27694049551</v>
          </cell>
          <cell r="N886">
            <v>8433.05672540011</v>
          </cell>
          <cell r="O886">
            <v>9457.2853024928</v>
          </cell>
        </row>
        <row r="886">
          <cell r="Z886">
            <v>7296.40640200557</v>
          </cell>
          <cell r="AA886">
            <v>6489.66942754781</v>
          </cell>
          <cell r="AB886">
            <v>5934.66446030599</v>
          </cell>
          <cell r="AC886">
            <v>6708.01523066639</v>
          </cell>
          <cell r="AD886">
            <v>6858.42864895076</v>
          </cell>
          <cell r="AE886">
            <v>7661.90410861948</v>
          </cell>
          <cell r="AF886">
            <v>4842.34915834317</v>
          </cell>
          <cell r="AG886">
            <v>6415.10310768001</v>
          </cell>
          <cell r="AH886">
            <v>6636.53595542333</v>
          </cell>
          <cell r="AI886">
            <v>7140.25356793751</v>
          </cell>
          <cell r="AJ886">
            <v>6768.97666145933</v>
          </cell>
          <cell r="AK886">
            <v>6895.93491408444</v>
          </cell>
          <cell r="AL886">
            <v>6218.55931103631</v>
          </cell>
          <cell r="AM886">
            <v>6939.20096261495</v>
          </cell>
          <cell r="AN886">
            <v>7781.99476319407</v>
          </cell>
        </row>
        <row r="886"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</row>
        <row r="886">
          <cell r="BX886">
            <v>3.99510957832614</v>
          </cell>
          <cell r="BY886">
            <v>3.55988154988657</v>
          </cell>
          <cell r="BZ886">
            <v>3.34268452581105</v>
          </cell>
          <cell r="CA886">
            <v>3.73409409481971</v>
          </cell>
          <cell r="CB886">
            <v>3.83380512066148</v>
          </cell>
          <cell r="CC886">
            <v>4.33144905147552</v>
          </cell>
          <cell r="CD886">
            <v>2.76258658711935</v>
          </cell>
          <cell r="CE886">
            <v>3.58124054027227</v>
          </cell>
          <cell r="CF886">
            <v>3.75576063042494</v>
          </cell>
          <cell r="CG886">
            <v>3.97882256873043</v>
          </cell>
          <cell r="CH886">
            <v>3.77802814681574</v>
          </cell>
          <cell r="CI886">
            <v>3.85568015044649</v>
          </cell>
          <cell r="CJ886">
            <v>3.59366774232283</v>
          </cell>
          <cell r="CK886">
            <v>3.91706259034159</v>
          </cell>
          <cell r="CL886">
            <v>4.37243426008876</v>
          </cell>
          <cell r="CM886">
            <v>5.00365612860564</v>
          </cell>
          <cell r="CN886">
            <v>4.99452467468295</v>
          </cell>
          <cell r="CO886">
            <v>4.8641606948609</v>
          </cell>
          <cell r="CP886">
            <v>4.92170884100907</v>
          </cell>
          <cell r="CQ886">
            <v>4.90119212771446</v>
          </cell>
          <cell r="CR886">
            <v>4.846303824965</v>
          </cell>
          <cell r="CS886">
            <v>4.80227844611802</v>
          </cell>
          <cell r="CT886">
            <v>4.90769183329187</v>
          </cell>
          <cell r="CU886">
            <v>4.84117388673245</v>
          </cell>
          <cell r="CV886">
            <v>4.91661495439254</v>
          </cell>
          <cell r="CW886">
            <v>4.90868273543045</v>
          </cell>
          <cell r="CX886">
            <v>4.90003621414676</v>
          </cell>
          <cell r="CY886">
            <v>4.74088035371558</v>
          </cell>
          <cell r="CZ886">
            <v>4.85351179567401</v>
          </cell>
          <cell r="DA886">
            <v>4.87612444912075</v>
          </cell>
        </row>
        <row r="887">
          <cell r="A887">
            <v>8488.93411214717</v>
          </cell>
          <cell r="B887">
            <v>7245.07479474488</v>
          </cell>
          <cell r="C887">
            <v>6810.39243984093</v>
          </cell>
          <cell r="D887">
            <v>7673.75119275999</v>
          </cell>
          <cell r="E887">
            <v>9183.55283787127</v>
          </cell>
          <cell r="F887">
            <v>7576.89823183651</v>
          </cell>
          <cell r="G887">
            <v>8339.27767220214</v>
          </cell>
          <cell r="H887">
            <v>8037.12866376257</v>
          </cell>
          <cell r="I887">
            <v>8130.28213293175</v>
          </cell>
          <cell r="J887">
            <v>8169.48150199087</v>
          </cell>
          <cell r="K887">
            <v>8352.00612071849</v>
          </cell>
          <cell r="L887">
            <v>8539.63626573295</v>
          </cell>
          <cell r="M887">
            <v>9438.1595017037</v>
          </cell>
          <cell r="N887">
            <v>8908.08398080447</v>
          </cell>
          <cell r="O887">
            <v>8485.97190953981</v>
          </cell>
        </row>
        <row r="887">
          <cell r="Z887">
            <v>6985.18006942395</v>
          </cell>
          <cell r="AA887">
            <v>5961.66154539007</v>
          </cell>
          <cell r="AB887">
            <v>5603.98006478339</v>
          </cell>
          <cell r="AC887">
            <v>6314.40098147108</v>
          </cell>
          <cell r="AD887">
            <v>7556.75204944836</v>
          </cell>
          <cell r="AE887">
            <v>6234.70483076833</v>
          </cell>
          <cell r="AF887">
            <v>6862.03419884062</v>
          </cell>
          <cell r="AG887">
            <v>6613.40872903891</v>
          </cell>
          <cell r="AH887">
            <v>6690.06072652669</v>
          </cell>
          <cell r="AI887">
            <v>6722.31620735248</v>
          </cell>
          <cell r="AJ887">
            <v>6872.50789361979</v>
          </cell>
          <cell r="AK887">
            <v>7026.90069866026</v>
          </cell>
          <cell r="AL887">
            <v>7766.2569614019</v>
          </cell>
          <cell r="AM887">
            <v>7330.08053277625</v>
          </cell>
          <cell r="AN887">
            <v>6982.74259984991</v>
          </cell>
        </row>
        <row r="887"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</row>
        <row r="887">
          <cell r="BX887">
            <v>3.88338804686571</v>
          </cell>
          <cell r="BY887">
            <v>3.3442513668064</v>
          </cell>
          <cell r="BZ887">
            <v>3.07311951320465</v>
          </cell>
          <cell r="CA887">
            <v>3.56235148147637</v>
          </cell>
          <cell r="CB887">
            <v>4.27671459016797</v>
          </cell>
          <cell r="CC887">
            <v>3.48515560021608</v>
          </cell>
          <cell r="CD887">
            <v>3.87858424478723</v>
          </cell>
          <cell r="CE887">
            <v>3.77172797240054</v>
          </cell>
          <cell r="CF887">
            <v>3.76281253935687</v>
          </cell>
          <cell r="CG887">
            <v>3.83112450349849</v>
          </cell>
          <cell r="CH887">
            <v>3.88220850977752</v>
          </cell>
          <cell r="CI887">
            <v>3.95888665111871</v>
          </cell>
          <cell r="CJ887">
            <v>4.27177912862479</v>
          </cell>
          <cell r="CK887">
            <v>4.09397612707114</v>
          </cell>
          <cell r="CL887">
            <v>3.93409567598018</v>
          </cell>
          <cell r="CM887">
            <v>4.92803691294855</v>
          </cell>
          <cell r="CN887">
            <v>4.88399869236986</v>
          </cell>
          <cell r="CO887">
            <v>4.99602113569998</v>
          </cell>
          <cell r="CP887">
            <v>4.85626665597564</v>
          </cell>
          <cell r="CQ887">
            <v>4.84096608178104</v>
          </cell>
          <cell r="CR887">
            <v>4.90118234518321</v>
          </cell>
          <cell r="CS887">
            <v>4.84715362847174</v>
          </cell>
          <cell r="CT887">
            <v>4.80387985489639</v>
          </cell>
          <cell r="CU887">
            <v>4.87107271638522</v>
          </cell>
          <cell r="CV887">
            <v>4.80728430017344</v>
          </cell>
          <cell r="CW887">
            <v>4.85001995699667</v>
          </cell>
          <cell r="CX887">
            <v>4.86292850304651</v>
          </cell>
          <cell r="CY887">
            <v>4.98092614152965</v>
          </cell>
          <cell r="CZ887">
            <v>4.90535650312455</v>
          </cell>
          <cell r="DA887">
            <v>4.86282063759366</v>
          </cell>
        </row>
        <row r="888">
          <cell r="A888">
            <v>8160.5450517587</v>
          </cell>
          <cell r="B888">
            <v>7694.87717768155</v>
          </cell>
          <cell r="C888">
            <v>7682.46932188573</v>
          </cell>
          <cell r="D888">
            <v>7242.64585097349</v>
          </cell>
          <cell r="E888">
            <v>7045.00295619682</v>
          </cell>
          <cell r="F888">
            <v>7438.78564050338</v>
          </cell>
          <cell r="G888">
            <v>7903.39321713521</v>
          </cell>
          <cell r="H888">
            <v>7508.68811145522</v>
          </cell>
          <cell r="I888">
            <v>6999.4393122235</v>
          </cell>
          <cell r="J888">
            <v>8900.75356246467</v>
          </cell>
          <cell r="K888">
            <v>8512.69186391064</v>
          </cell>
          <cell r="L888">
            <v>8107.5439194789</v>
          </cell>
          <cell r="M888">
            <v>7621.15225335234</v>
          </cell>
          <cell r="N888">
            <v>9921.04944731111</v>
          </cell>
          <cell r="O888">
            <v>10293.6756628786</v>
          </cell>
        </row>
        <row r="888">
          <cell r="Z888">
            <v>6714.96278544716</v>
          </cell>
          <cell r="AA888">
            <v>6331.78464906368</v>
          </cell>
          <cell r="AB888">
            <v>6321.57475629454</v>
          </cell>
          <cell r="AC888">
            <v>5959.66287165819</v>
          </cell>
          <cell r="AD888">
            <v>5797.03100395624</v>
          </cell>
          <cell r="AE888">
            <v>6121.05789847135</v>
          </cell>
          <cell r="AF888">
            <v>6503.3635615284</v>
          </cell>
          <cell r="AG888">
            <v>6178.57764599744</v>
          </cell>
          <cell r="AH888">
            <v>5759.5386340582</v>
          </cell>
          <cell r="AI888">
            <v>7324.04864568521</v>
          </cell>
          <cell r="AJ888">
            <v>7004.72930516075</v>
          </cell>
          <cell r="AK888">
            <v>6671.35042517121</v>
          </cell>
          <cell r="AL888">
            <v>6271.11956847278</v>
          </cell>
          <cell r="AM888">
            <v>8163.60640235885</v>
          </cell>
          <cell r="AN888">
            <v>8470.22454545438</v>
          </cell>
        </row>
        <row r="888"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</row>
        <row r="888">
          <cell r="BX888">
            <v>3.74276043878762</v>
          </cell>
          <cell r="BY888">
            <v>3.55873034619303</v>
          </cell>
          <cell r="BZ888">
            <v>3.62570860927141</v>
          </cell>
          <cell r="CA888">
            <v>3.39612581850058</v>
          </cell>
          <cell r="CB888">
            <v>3.22776148604852</v>
          </cell>
          <cell r="CC888">
            <v>3.48424786125452</v>
          </cell>
          <cell r="CD888">
            <v>3.63047974474688</v>
          </cell>
          <cell r="CE888">
            <v>3.39278967944146</v>
          </cell>
          <cell r="CF888">
            <v>3.22884647259496</v>
          </cell>
          <cell r="CG888">
            <v>4.04684464817681</v>
          </cell>
          <cell r="CH888">
            <v>3.89559278174299</v>
          </cell>
          <cell r="CI888">
            <v>3.75996180908563</v>
          </cell>
          <cell r="CJ888">
            <v>3.33462925527422</v>
          </cell>
          <cell r="CK888">
            <v>4.42415263955697</v>
          </cell>
          <cell r="CL888">
            <v>4.71711317872407</v>
          </cell>
          <cell r="CM888">
            <v>4.91539830485461</v>
          </cell>
          <cell r="CN888">
            <v>4.8745910803474</v>
          </cell>
          <cell r="CO888">
            <v>4.7768270317338</v>
          </cell>
          <cell r="CP888">
            <v>4.80778521073872</v>
          </cell>
          <cell r="CQ888">
            <v>4.92052364829816</v>
          </cell>
          <cell r="CR888">
            <v>4.81309663016035</v>
          </cell>
          <cell r="CS888">
            <v>4.90773552474083</v>
          </cell>
          <cell r="CT888">
            <v>4.98928951936119</v>
          </cell>
          <cell r="CU888">
            <v>4.88705735483532</v>
          </cell>
          <cell r="CV888">
            <v>4.95840301395003</v>
          </cell>
          <cell r="CW888">
            <v>4.92634632710112</v>
          </cell>
          <cell r="CX888">
            <v>4.86113245979331</v>
          </cell>
          <cell r="CY888">
            <v>5.15234174098681</v>
          </cell>
          <cell r="CZ888">
            <v>5.05544151844842</v>
          </cell>
          <cell r="DA888">
            <v>4.91955434729626</v>
          </cell>
        </row>
        <row r="889">
          <cell r="A889">
            <v>8813.45567371866</v>
          </cell>
          <cell r="B889">
            <v>8729.7321701842</v>
          </cell>
          <cell r="C889">
            <v>6024.36060292009</v>
          </cell>
          <cell r="D889">
            <v>7001.76913858147</v>
          </cell>
          <cell r="E889">
            <v>7843.78169316869</v>
          </cell>
          <cell r="F889">
            <v>7951.67680006807</v>
          </cell>
          <cell r="G889">
            <v>8022.22377983631</v>
          </cell>
          <cell r="H889">
            <v>8454.70185086427</v>
          </cell>
          <cell r="I889">
            <v>9162.52769892877</v>
          </cell>
          <cell r="J889">
            <v>8042.59058485953</v>
          </cell>
          <cell r="K889">
            <v>9001.16974035818</v>
          </cell>
          <cell r="L889">
            <v>8349.67820043448</v>
          </cell>
          <cell r="M889">
            <v>8251.61771925182</v>
          </cell>
          <cell r="N889">
            <v>8550.26600446971</v>
          </cell>
          <cell r="O889">
            <v>8526.01945404521</v>
          </cell>
        </row>
        <row r="889">
          <cell r="Z889">
            <v>7252.21495437421</v>
          </cell>
          <cell r="AA889">
            <v>7183.32247146585</v>
          </cell>
          <cell r="AB889">
            <v>4957.18815325996</v>
          </cell>
          <cell r="AC889">
            <v>5761.45574831847</v>
          </cell>
          <cell r="AD889">
            <v>6454.31179323595</v>
          </cell>
          <cell r="AE889">
            <v>6543.09405262744</v>
          </cell>
          <cell r="AF889">
            <v>6601.14413883674</v>
          </cell>
          <cell r="AG889">
            <v>6957.01180871117</v>
          </cell>
          <cell r="AH889">
            <v>7539.45136368996</v>
          </cell>
          <cell r="AI889">
            <v>6617.90310982727</v>
          </cell>
          <cell r="AJ889">
            <v>7406.6768149233</v>
          </cell>
          <cell r="AK889">
            <v>6870.59234778608</v>
          </cell>
          <cell r="AL889">
            <v>6789.90258041293</v>
          </cell>
          <cell r="AM889">
            <v>7035.6474551065</v>
          </cell>
          <cell r="AN889">
            <v>7015.69600790006</v>
          </cell>
        </row>
        <row r="889"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</row>
        <row r="889">
          <cell r="BX889">
            <v>4.12064602875361</v>
          </cell>
          <cell r="BY889">
            <v>4.0138940522567</v>
          </cell>
          <cell r="BZ889">
            <v>2.74749824472671</v>
          </cell>
          <cell r="CA889">
            <v>3.26903189566278</v>
          </cell>
          <cell r="CB889">
            <v>3.59049829827356</v>
          </cell>
          <cell r="CC889">
            <v>3.73472900953769</v>
          </cell>
          <cell r="CD889">
            <v>3.79313631849389</v>
          </cell>
          <cell r="CE889">
            <v>3.92256988145148</v>
          </cell>
          <cell r="CF889">
            <v>4.19750900230077</v>
          </cell>
          <cell r="CG889">
            <v>3.6441142191196</v>
          </cell>
          <cell r="CH889">
            <v>4.20937776914555</v>
          </cell>
          <cell r="CI889">
            <v>3.8539411221815</v>
          </cell>
          <cell r="CJ889">
            <v>3.82048758838664</v>
          </cell>
          <cell r="CK889">
            <v>3.79166886844392</v>
          </cell>
          <cell r="CL889">
            <v>3.94458875579585</v>
          </cell>
          <cell r="CM889">
            <v>4.82183665574122</v>
          </cell>
          <cell r="CN889">
            <v>4.90305306568765</v>
          </cell>
          <cell r="CO889">
            <v>4.94316508928019</v>
          </cell>
          <cell r="CP889">
            <v>4.82858863821681</v>
          </cell>
          <cell r="CQ889">
            <v>4.92495596429283</v>
          </cell>
          <cell r="CR889">
            <v>4.79988910304115</v>
          </cell>
          <cell r="CS889">
            <v>4.76790837165401</v>
          </cell>
          <cell r="CT889">
            <v>4.85913747907103</v>
          </cell>
          <cell r="CU889">
            <v>4.92102128240226</v>
          </cell>
          <cell r="CV889">
            <v>4.97548658097975</v>
          </cell>
          <cell r="CW889">
            <v>4.82072799336428</v>
          </cell>
          <cell r="CX889">
            <v>4.88423151317139</v>
          </cell>
          <cell r="CY889">
            <v>4.86913578245775</v>
          </cell>
          <cell r="CZ889">
            <v>5.08371039801723</v>
          </cell>
          <cell r="DA889">
            <v>4.87277283973114</v>
          </cell>
        </row>
        <row r="890">
          <cell r="A890">
            <v>8426.42259210717</v>
          </cell>
          <cell r="B890">
            <v>7881.32182917915</v>
          </cell>
          <cell r="C890">
            <v>6620.67900034821</v>
          </cell>
          <cell r="D890">
            <v>7268.42535098573</v>
          </cell>
          <cell r="E890">
            <v>8082.27994711955</v>
          </cell>
          <cell r="F890">
            <v>8300.58757263302</v>
          </cell>
          <cell r="G890">
            <v>7749.22457692806</v>
          </cell>
          <cell r="H890">
            <v>7980.20251683392</v>
          </cell>
          <cell r="I890">
            <v>6879.3154828086</v>
          </cell>
          <cell r="J890">
            <v>7992.62248826925</v>
          </cell>
          <cell r="K890">
            <v>7924.71870274288</v>
          </cell>
          <cell r="L890">
            <v>8557.44393460215</v>
          </cell>
          <cell r="M890">
            <v>8671.16024741771</v>
          </cell>
          <cell r="N890">
            <v>9270.6379467642</v>
          </cell>
          <cell r="O890">
            <v>8838.80261612541</v>
          </cell>
        </row>
        <row r="890">
          <cell r="Z890">
            <v>6933.74201864818</v>
          </cell>
          <cell r="AA890">
            <v>6485.20196229598</v>
          </cell>
          <cell r="AB890">
            <v>5447.87300600082</v>
          </cell>
          <cell r="AC890">
            <v>5980.87571738254</v>
          </cell>
          <cell r="AD890">
            <v>6650.56178505838</v>
          </cell>
          <cell r="AE890">
            <v>6830.19777405231</v>
          </cell>
          <cell r="AF890">
            <v>6376.50479472938</v>
          </cell>
          <cell r="AG890">
            <v>6566.56664242334</v>
          </cell>
          <cell r="AH890">
            <v>5660.69388299679</v>
          </cell>
          <cell r="AI890">
            <v>6576.78650463298</v>
          </cell>
          <cell r="AJ890">
            <v>6520.91138968557</v>
          </cell>
          <cell r="AK890">
            <v>7041.55386618691</v>
          </cell>
          <cell r="AL890">
            <v>7135.12614644657</v>
          </cell>
          <cell r="AM890">
            <v>7628.4106533374</v>
          </cell>
          <cell r="AN890">
            <v>7273.07186698319</v>
          </cell>
        </row>
        <row r="890"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</row>
        <row r="890">
          <cell r="BX890">
            <v>4.00764166471078</v>
          </cell>
          <cell r="BY890">
            <v>3.62980701441205</v>
          </cell>
          <cell r="BZ890">
            <v>3.08419426252819</v>
          </cell>
          <cell r="CA890">
            <v>3.46221193271276</v>
          </cell>
          <cell r="CB890">
            <v>3.71355022084123</v>
          </cell>
          <cell r="CC890">
            <v>3.79512501967208</v>
          </cell>
          <cell r="CD890">
            <v>3.60233071435551</v>
          </cell>
          <cell r="CE890">
            <v>3.60552331946074</v>
          </cell>
          <cell r="CF890">
            <v>3.1819402887031</v>
          </cell>
          <cell r="CG890">
            <v>3.59848368786494</v>
          </cell>
          <cell r="CH890">
            <v>3.73199174930763</v>
          </cell>
          <cell r="CI890">
            <v>3.81126950869288</v>
          </cell>
          <cell r="CJ890">
            <v>4.00646362624038</v>
          </cell>
          <cell r="CK890">
            <v>4.12673184878212</v>
          </cell>
          <cell r="CL890">
            <v>4.06974035476362</v>
          </cell>
          <cell r="CM890">
            <v>4.74008283799979</v>
          </cell>
          <cell r="CN890">
            <v>4.8949369865902</v>
          </cell>
          <cell r="CO890">
            <v>4.83940964738727</v>
          </cell>
          <cell r="CP890">
            <v>4.73280122303266</v>
          </cell>
          <cell r="CQ890">
            <v>4.9065492953561</v>
          </cell>
          <cell r="CR890">
            <v>4.93076526249953</v>
          </cell>
          <cell r="CS890">
            <v>4.84960364142164</v>
          </cell>
          <cell r="CT890">
            <v>4.98973157205281</v>
          </cell>
          <cell r="CU890">
            <v>4.87399163945212</v>
          </cell>
          <cell r="CV890">
            <v>5.00727382039875</v>
          </cell>
          <cell r="CW890">
            <v>4.78712490722608</v>
          </cell>
          <cell r="CX890">
            <v>5.06181165003166</v>
          </cell>
          <cell r="CY890">
            <v>4.87918839051742</v>
          </cell>
          <cell r="CZ890">
            <v>5.06448104225404</v>
          </cell>
          <cell r="DA890">
            <v>4.896190556673</v>
          </cell>
        </row>
        <row r="891">
          <cell r="A891">
            <v>7927.75340071674</v>
          </cell>
          <cell r="B891">
            <v>7415.25513539607</v>
          </cell>
          <cell r="C891">
            <v>7098.83473321305</v>
          </cell>
          <cell r="D891">
            <v>7249.82196597322</v>
          </cell>
          <cell r="E891">
            <v>6960.75943628415</v>
          </cell>
          <cell r="F891">
            <v>7918.16728255474</v>
          </cell>
          <cell r="G891">
            <v>7422.01050117759</v>
          </cell>
          <cell r="H891">
            <v>8333.79291821667</v>
          </cell>
          <cell r="I891">
            <v>6428.21549470735</v>
          </cell>
          <cell r="J891">
            <v>8599.37801846292</v>
          </cell>
          <cell r="K891">
            <v>8729.40908959656</v>
          </cell>
          <cell r="L891">
            <v>8490.62446962589</v>
          </cell>
          <cell r="M891">
            <v>9677.95524276932</v>
          </cell>
          <cell r="N891">
            <v>8412.39644554434</v>
          </cell>
          <cell r="O891">
            <v>9497.47246364024</v>
          </cell>
        </row>
        <row r="891">
          <cell r="Z891">
            <v>6523.40851258977</v>
          </cell>
          <cell r="AA891">
            <v>6101.69565426877</v>
          </cell>
          <cell r="AB891">
            <v>5841.32686618673</v>
          </cell>
          <cell r="AC891">
            <v>5965.56778914368</v>
          </cell>
          <cell r="AD891">
            <v>5727.71062185667</v>
          </cell>
          <cell r="AE891">
            <v>6515.5205067879</v>
          </cell>
          <cell r="AF891">
            <v>6107.2543552547</v>
          </cell>
          <cell r="AG891">
            <v>6857.52102984686</v>
          </cell>
          <cell r="AH891">
            <v>5289.50303564491</v>
          </cell>
          <cell r="AI891">
            <v>7076.05962662092</v>
          </cell>
          <cell r="AJ891">
            <v>7183.0566222966</v>
          </cell>
          <cell r="AK891">
            <v>6986.5709921493</v>
          </cell>
          <cell r="AL891">
            <v>7963.57459976447</v>
          </cell>
          <cell r="AM891">
            <v>6922.2005037622</v>
          </cell>
          <cell r="AN891">
            <v>7815.0630557954</v>
          </cell>
        </row>
        <row r="891"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</row>
        <row r="891">
          <cell r="BX891">
            <v>3.57656125783924</v>
          </cell>
          <cell r="BY891">
            <v>3.44868172932769</v>
          </cell>
          <cell r="BZ891">
            <v>3.28674036958404</v>
          </cell>
          <cell r="CA891">
            <v>3.32050062914338</v>
          </cell>
          <cell r="CB891">
            <v>3.19745160959634</v>
          </cell>
          <cell r="CC891">
            <v>3.60472866055524</v>
          </cell>
          <cell r="CD891">
            <v>3.44742118629465</v>
          </cell>
          <cell r="CE891">
            <v>3.79737520725389</v>
          </cell>
          <cell r="CF891">
            <v>3.00289363439524</v>
          </cell>
          <cell r="CG891">
            <v>3.89041486458268</v>
          </cell>
          <cell r="CH891">
            <v>3.94891917936188</v>
          </cell>
          <cell r="CI891">
            <v>3.89264552038369</v>
          </cell>
          <cell r="CJ891">
            <v>4.46358808871305</v>
          </cell>
          <cell r="CK891">
            <v>3.8891353370596</v>
          </cell>
          <cell r="CL891">
            <v>4.32739816564093</v>
          </cell>
          <cell r="CM891">
            <v>4.99707702478568</v>
          </cell>
          <cell r="CN891">
            <v>4.84735203399469</v>
          </cell>
          <cell r="CO891">
            <v>4.86915102815135</v>
          </cell>
          <cell r="CP891">
            <v>4.92215577273842</v>
          </cell>
          <cell r="CQ891">
            <v>4.90777024459224</v>
          </cell>
          <cell r="CR891">
            <v>4.9520346177007</v>
          </cell>
          <cell r="CS891">
            <v>4.85354205617406</v>
          </cell>
          <cell r="CT891">
            <v>4.94755662095399</v>
          </cell>
          <cell r="CU891">
            <v>4.82594154277186</v>
          </cell>
          <cell r="CV891">
            <v>4.9831355794359</v>
          </cell>
          <cell r="CW891">
            <v>4.98354265826082</v>
          </cell>
          <cell r="CX891">
            <v>4.9172960366459</v>
          </cell>
          <cell r="CY891">
            <v>4.88799866127097</v>
          </cell>
          <cell r="CZ891">
            <v>4.87638799974451</v>
          </cell>
          <cell r="DA891">
            <v>4.94780716729869</v>
          </cell>
        </row>
        <row r="892">
          <cell r="A892">
            <v>8373.19490707481</v>
          </cell>
          <cell r="B892">
            <v>7617.38785800678</v>
          </cell>
          <cell r="C892">
            <v>8066.03483810879</v>
          </cell>
          <cell r="D892">
            <v>7670.17813039294</v>
          </cell>
          <cell r="E892">
            <v>6995.52604251248</v>
          </cell>
          <cell r="F892">
            <v>8156.02582838933</v>
          </cell>
          <cell r="G892">
            <v>6559.59730614142</v>
          </cell>
          <cell r="H892">
            <v>8833.38246641113</v>
          </cell>
          <cell r="I892">
            <v>9358.9516991827</v>
          </cell>
          <cell r="J892">
            <v>6140.84265946559</v>
          </cell>
          <cell r="K892">
            <v>7813.13089667579</v>
          </cell>
          <cell r="L892">
            <v>9579.46978318517</v>
          </cell>
          <cell r="M892">
            <v>9716.09321309888</v>
          </cell>
          <cell r="N892">
            <v>10462.8944600664</v>
          </cell>
          <cell r="O892">
            <v>9677.38455387362</v>
          </cell>
        </row>
        <row r="892">
          <cell r="Z892">
            <v>6889.94323782156</v>
          </cell>
          <cell r="AA892">
            <v>6268.02200887415</v>
          </cell>
          <cell r="AB892">
            <v>6637.19438107237</v>
          </cell>
          <cell r="AC892">
            <v>6311.46086158047</v>
          </cell>
          <cell r="AD892">
            <v>5756.31857212455</v>
          </cell>
          <cell r="AE892">
            <v>6711.24411021751</v>
          </cell>
          <cell r="AF892">
            <v>5397.61149762494</v>
          </cell>
          <cell r="AG892">
            <v>7268.61185807545</v>
          </cell>
          <cell r="AH892">
            <v>7701.08025532748</v>
          </cell>
          <cell r="AI892">
            <v>5053.03624550312</v>
          </cell>
          <cell r="AJ892">
            <v>6429.09056640751</v>
          </cell>
          <cell r="AK892">
            <v>7882.53513587809</v>
          </cell>
          <cell r="AL892">
            <v>7994.95670106422</v>
          </cell>
          <cell r="AM892">
            <v>8609.46744142607</v>
          </cell>
          <cell r="AN892">
            <v>7963.1050043303</v>
          </cell>
        </row>
        <row r="892"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</row>
        <row r="892">
          <cell r="BX892">
            <v>3.81927539888504</v>
          </cell>
          <cell r="BY892">
            <v>3.41731983684093</v>
          </cell>
          <cell r="BZ892">
            <v>3.82567304890191</v>
          </cell>
          <cell r="CA892">
            <v>3.59211397836177</v>
          </cell>
          <cell r="CB892">
            <v>3.22688534098693</v>
          </cell>
          <cell r="CC892">
            <v>3.75961303911553</v>
          </cell>
          <cell r="CD892">
            <v>2.9907177415496</v>
          </cell>
          <cell r="CE892">
            <v>4.00257430744724</v>
          </cell>
          <cell r="CF892">
            <v>4.29299116554135</v>
          </cell>
          <cell r="CG892">
            <v>2.85370868727146</v>
          </cell>
          <cell r="CH892">
            <v>3.64112472771537</v>
          </cell>
          <cell r="CI892">
            <v>4.35454174727172</v>
          </cell>
          <cell r="CJ892">
            <v>4.61552186247275</v>
          </cell>
          <cell r="CK892">
            <v>4.75207272264241</v>
          </cell>
          <cell r="CL892">
            <v>4.3518239451535</v>
          </cell>
          <cell r="CM892">
            <v>4.94244453318556</v>
          </cell>
          <cell r="CN892">
            <v>5.02518460604094</v>
          </cell>
          <cell r="CO892">
            <v>4.75317518310622</v>
          </cell>
          <cell r="CP892">
            <v>4.81378756284823</v>
          </cell>
          <cell r="CQ892">
            <v>4.88729351914823</v>
          </cell>
          <cell r="CR892">
            <v>4.89065496200776</v>
          </cell>
          <cell r="CS892">
            <v>4.94462466329555</v>
          </cell>
          <cell r="CT892">
            <v>4.97529928515391</v>
          </cell>
          <cell r="CU892">
            <v>4.9147201102929</v>
          </cell>
          <cell r="CV892">
            <v>4.85120817725208</v>
          </cell>
          <cell r="CW892">
            <v>4.8375016167965</v>
          </cell>
          <cell r="CX892">
            <v>4.95941661075342</v>
          </cell>
          <cell r="CY892">
            <v>4.74572358543327</v>
          </cell>
          <cell r="CZ892">
            <v>4.96364079592375</v>
          </cell>
          <cell r="DA892">
            <v>5.0132372803265</v>
          </cell>
        </row>
        <row r="893">
          <cell r="A893">
            <v>10590.6780461877</v>
          </cell>
          <cell r="B893">
            <v>7857.93277815054</v>
          </cell>
          <cell r="C893">
            <v>6401.30422940066</v>
          </cell>
          <cell r="D893">
            <v>7262.1519066964</v>
          </cell>
          <cell r="E893">
            <v>7363.14231973792</v>
          </cell>
          <cell r="F893">
            <v>7915.71885176062</v>
          </cell>
          <cell r="G893">
            <v>7569.66997048852</v>
          </cell>
          <cell r="H893">
            <v>7870.50264794167</v>
          </cell>
          <cell r="I893">
            <v>7804.03976548884</v>
          </cell>
          <cell r="J893">
            <v>8850.15479666005</v>
          </cell>
          <cell r="K893">
            <v>7470.42028909696</v>
          </cell>
          <cell r="L893">
            <v>8224.44622781755</v>
          </cell>
          <cell r="M893">
            <v>9751.17390808823</v>
          </cell>
          <cell r="N893">
            <v>9140.30795566731</v>
          </cell>
          <cell r="O893">
            <v>9275.66549770461</v>
          </cell>
        </row>
        <row r="893">
          <cell r="Z893">
            <v>8714.61507800585</v>
          </cell>
          <cell r="AA893">
            <v>6465.95611459244</v>
          </cell>
          <cell r="AB893">
            <v>5267.35890876397</v>
          </cell>
          <cell r="AC893">
            <v>5975.71356893875</v>
          </cell>
          <cell r="AD893">
            <v>6058.81425167006</v>
          </cell>
          <cell r="AE893">
            <v>6513.50579802017</v>
          </cell>
          <cell r="AF893">
            <v>6228.7570042877</v>
          </cell>
          <cell r="AG893">
            <v>6476.29932173486</v>
          </cell>
          <cell r="AH893">
            <v>6421.60986417368</v>
          </cell>
          <cell r="AI893">
            <v>7282.41308982312</v>
          </cell>
          <cell r="AJ893">
            <v>6147.08869502835</v>
          </cell>
          <cell r="AK893">
            <v>6767.54432460415</v>
          </cell>
          <cell r="AL893">
            <v>8023.8231015126</v>
          </cell>
          <cell r="AM893">
            <v>7521.16768923482</v>
          </cell>
          <cell r="AN893">
            <v>7632.54760953979</v>
          </cell>
        </row>
        <row r="893"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</row>
        <row r="893">
          <cell r="BX893">
            <v>4.98049299789991</v>
          </cell>
          <cell r="BY893">
            <v>3.6146258997417</v>
          </cell>
          <cell r="BZ893">
            <v>3.00430490370714</v>
          </cell>
          <cell r="CA893">
            <v>3.41608825255104</v>
          </cell>
          <cell r="CB893">
            <v>3.395425628972</v>
          </cell>
          <cell r="CC893">
            <v>3.62263843047367</v>
          </cell>
          <cell r="CD893">
            <v>3.5739314096184</v>
          </cell>
          <cell r="CE893">
            <v>3.74261849339005</v>
          </cell>
          <cell r="CF893">
            <v>3.49233186542733</v>
          </cell>
          <cell r="CG893">
            <v>4.12286414419602</v>
          </cell>
          <cell r="CH893">
            <v>3.43478540259336</v>
          </cell>
          <cell r="CI893">
            <v>3.71709663845446</v>
          </cell>
          <cell r="CJ893">
            <v>4.3844332771299</v>
          </cell>
          <cell r="CK893">
            <v>4.21657942357863</v>
          </cell>
          <cell r="CL893">
            <v>4.20686504098389</v>
          </cell>
          <cell r="CM893">
            <v>4.79383421641768</v>
          </cell>
          <cell r="CN893">
            <v>4.90090779807207</v>
          </cell>
          <cell r="CO893">
            <v>4.80348059219166</v>
          </cell>
          <cell r="CP893">
            <v>4.79256295116686</v>
          </cell>
          <cell r="CQ893">
            <v>4.88878064618119</v>
          </cell>
          <cell r="CR893">
            <v>4.92602883421228</v>
          </cell>
          <cell r="CS893">
            <v>4.774878341832</v>
          </cell>
          <cell r="CT893">
            <v>4.74087482983082</v>
          </cell>
          <cell r="CU893">
            <v>5.03773763794776</v>
          </cell>
          <cell r="CV893">
            <v>4.83930975812875</v>
          </cell>
          <cell r="CW893">
            <v>4.90317062538258</v>
          </cell>
          <cell r="CX893">
            <v>4.98809127959394</v>
          </cell>
          <cell r="CY893">
            <v>5.0138924693218</v>
          </cell>
          <cell r="CZ893">
            <v>4.88688503278034</v>
          </cell>
          <cell r="DA893">
            <v>4.97070600969749</v>
          </cell>
        </row>
        <row r="894">
          <cell r="A894">
            <v>9454.75049236585</v>
          </cell>
          <cell r="B894">
            <v>6922.92697904233</v>
          </cell>
          <cell r="C894">
            <v>8926.68590638322</v>
          </cell>
          <cell r="D894">
            <v>7796.91527271913</v>
          </cell>
          <cell r="E894">
            <v>8534.43038530864</v>
          </cell>
          <cell r="F894">
            <v>8079.53728173722</v>
          </cell>
          <cell r="G894">
            <v>8370.19516814351</v>
          </cell>
          <cell r="H894">
            <v>8245.55800619436</v>
          </cell>
          <cell r="I894">
            <v>7293.62096162311</v>
          </cell>
          <cell r="J894">
            <v>8513.42931724989</v>
          </cell>
          <cell r="K894">
            <v>8480.1421460077</v>
          </cell>
          <cell r="L894">
            <v>8998.78086645298</v>
          </cell>
          <cell r="M894">
            <v>8972.32024591588</v>
          </cell>
          <cell r="N894">
            <v>9783.71389113504</v>
          </cell>
          <cell r="O894">
            <v>9287.7179526079</v>
          </cell>
        </row>
        <row r="894">
          <cell r="Z894">
            <v>7779.90897657533</v>
          </cell>
          <cell r="AA894">
            <v>5696.5799141834</v>
          </cell>
          <cell r="AB894">
            <v>7345.38726010962</v>
          </cell>
          <cell r="AC894">
            <v>6415.74742440889</v>
          </cell>
          <cell r="AD894">
            <v>7022.61700276825</v>
          </cell>
          <cell r="AE894">
            <v>6648.30496325805</v>
          </cell>
          <cell r="AF894">
            <v>6887.47488121523</v>
          </cell>
          <cell r="AG894">
            <v>6784.91630223993</v>
          </cell>
          <cell r="AH894">
            <v>6001.60810556416</v>
          </cell>
          <cell r="AI894">
            <v>7005.33612390848</v>
          </cell>
          <cell r="AJ894">
            <v>6977.94553728634</v>
          </cell>
          <cell r="AK894">
            <v>7404.71111296702</v>
          </cell>
          <cell r="AL894">
            <v>7382.93780235364</v>
          </cell>
          <cell r="AM894">
            <v>8050.59885899112</v>
          </cell>
          <cell r="AN894">
            <v>7642.46505814593</v>
          </cell>
        </row>
        <row r="894"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</row>
        <row r="894">
          <cell r="BX894">
            <v>4.37578677170631</v>
          </cell>
          <cell r="BY894">
            <v>3.29801949759162</v>
          </cell>
          <cell r="BZ894">
            <v>4.08303242848302</v>
          </cell>
          <cell r="CA894">
            <v>3.60345538375772</v>
          </cell>
          <cell r="CB894">
            <v>3.89287814003176</v>
          </cell>
          <cell r="CC894">
            <v>3.6511209597204</v>
          </cell>
          <cell r="CD894">
            <v>3.85061303877674</v>
          </cell>
          <cell r="CE894">
            <v>3.69788856605505</v>
          </cell>
          <cell r="CF894">
            <v>3.37330671840285</v>
          </cell>
          <cell r="CG894">
            <v>3.80036793369258</v>
          </cell>
          <cell r="CH894">
            <v>3.87562625598606</v>
          </cell>
          <cell r="CI894">
            <v>4.07815653888278</v>
          </cell>
          <cell r="CJ894">
            <v>4.1244226749711</v>
          </cell>
          <cell r="CK894">
            <v>4.63505044249131</v>
          </cell>
          <cell r="CL894">
            <v>4.3437913914278</v>
          </cell>
          <cell r="CM894">
            <v>4.8710826706013</v>
          </cell>
          <cell r="CN894">
            <v>4.73225469692759</v>
          </cell>
          <cell r="CO894">
            <v>4.92877512249184</v>
          </cell>
          <cell r="CP894">
            <v>4.87792641559782</v>
          </cell>
          <cell r="CQ894">
            <v>4.94237062934873</v>
          </cell>
          <cell r="CR894">
            <v>4.98875122102428</v>
          </cell>
          <cell r="CS894">
            <v>4.90046494027994</v>
          </cell>
          <cell r="CT894">
            <v>5.02687180938756</v>
          </cell>
          <cell r="CU894">
            <v>4.87437499927003</v>
          </cell>
          <cell r="CV894">
            <v>5.05022199013504</v>
          </cell>
          <cell r="CW894">
            <v>4.93279221048107</v>
          </cell>
          <cell r="CX894">
            <v>4.97452208323301</v>
          </cell>
          <cell r="CY894">
            <v>4.90425653474159</v>
          </cell>
          <cell r="CZ894">
            <v>4.75861816473726</v>
          </cell>
          <cell r="DA894">
            <v>4.82027301647056</v>
          </cell>
        </row>
        <row r="895">
          <cell r="A895">
            <v>9034.66426069065</v>
          </cell>
          <cell r="B895">
            <v>7897.60808283504</v>
          </cell>
          <cell r="C895">
            <v>7444.84681138823</v>
          </cell>
          <cell r="D895">
            <v>8200.03856956385</v>
          </cell>
          <cell r="E895">
            <v>8534.97173871089</v>
          </cell>
          <cell r="F895">
            <v>6526.7342241055</v>
          </cell>
          <cell r="G895">
            <v>8082.47325493454</v>
          </cell>
          <cell r="H895">
            <v>8381.66538350045</v>
          </cell>
          <cell r="I895">
            <v>7398.15295815211</v>
          </cell>
          <cell r="J895">
            <v>8787.36082787575</v>
          </cell>
          <cell r="K895">
            <v>8757.35691336559</v>
          </cell>
          <cell r="L895">
            <v>7751.35285532214</v>
          </cell>
          <cell r="M895">
            <v>8515.11622976656</v>
          </cell>
          <cell r="N895">
            <v>7330.4998722288</v>
          </cell>
          <cell r="O895">
            <v>8988.85547527043</v>
          </cell>
        </row>
        <row r="895">
          <cell r="Z895">
            <v>7434.23802022545</v>
          </cell>
          <cell r="AA895">
            <v>6498.60322244712</v>
          </cell>
          <cell r="AB895">
            <v>6126.04537622803</v>
          </cell>
          <cell r="AC895">
            <v>6747.46030866968</v>
          </cell>
          <cell r="AD895">
            <v>7023.0624592821</v>
          </cell>
          <cell r="AE895">
            <v>5370.56987583538</v>
          </cell>
          <cell r="AF895">
            <v>6650.72084977471</v>
          </cell>
          <cell r="AG895">
            <v>6896.9132298518</v>
          </cell>
          <cell r="AH895">
            <v>6087.62300556517</v>
          </cell>
          <cell r="AI895">
            <v>7230.74262408062</v>
          </cell>
          <cell r="AJ895">
            <v>7206.05368871226</v>
          </cell>
          <cell r="AK895">
            <v>6378.25606380793</v>
          </cell>
          <cell r="AL895">
            <v>7006.7242119222</v>
          </cell>
          <cell r="AM895">
            <v>6031.95418057684</v>
          </cell>
          <cell r="AN895">
            <v>7396.54393393681</v>
          </cell>
        </row>
        <row r="895"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</row>
        <row r="895">
          <cell r="BX895">
            <v>4.1329766205081</v>
          </cell>
          <cell r="BY895">
            <v>3.61457569911468</v>
          </cell>
          <cell r="BZ895">
            <v>3.43161087055268</v>
          </cell>
          <cell r="CA895">
            <v>3.70571353126741</v>
          </cell>
          <cell r="CB895">
            <v>3.85756096448037</v>
          </cell>
          <cell r="CC895">
            <v>3.07618829304227</v>
          </cell>
          <cell r="CD895">
            <v>3.78357040426389</v>
          </cell>
          <cell r="CE895">
            <v>3.93098028657015</v>
          </cell>
          <cell r="CF895">
            <v>3.48959708601145</v>
          </cell>
          <cell r="CG895">
            <v>4.04902358895643</v>
          </cell>
          <cell r="CH895">
            <v>3.97024676931485</v>
          </cell>
          <cell r="CI895">
            <v>3.65500112463081</v>
          </cell>
          <cell r="CJ895">
            <v>3.89325691071561</v>
          </cell>
          <cell r="CK895">
            <v>3.44825750338193</v>
          </cell>
          <cell r="CL895">
            <v>4.08983385420212</v>
          </cell>
          <cell r="CM895">
            <v>4.92811289974681</v>
          </cell>
          <cell r="CN895">
            <v>4.92572126643437</v>
          </cell>
          <cell r="CO895">
            <v>4.8909059317572</v>
          </cell>
          <cell r="CP895">
            <v>4.98856494721266</v>
          </cell>
          <cell r="CQ895">
            <v>4.98793594939949</v>
          </cell>
          <cell r="CR895">
            <v>4.7831565135534</v>
          </cell>
          <cell r="CS895">
            <v>4.81586202084335</v>
          </cell>
          <cell r="CT895">
            <v>4.80685511170861</v>
          </cell>
          <cell r="CU895">
            <v>4.77946845502223</v>
          </cell>
          <cell r="CV895">
            <v>4.89260023543361</v>
          </cell>
          <cell r="CW895">
            <v>4.97264124698073</v>
          </cell>
          <cell r="CX895">
            <v>4.78103112736637</v>
          </cell>
          <cell r="CY895">
            <v>4.93070586669025</v>
          </cell>
          <cell r="CZ895">
            <v>4.79253705629178</v>
          </cell>
          <cell r="DA895">
            <v>4.95484771533522</v>
          </cell>
        </row>
        <row r="896">
          <cell r="A896">
            <v>8167.28837866752</v>
          </cell>
          <cell r="B896">
            <v>7454.19831710814</v>
          </cell>
          <cell r="C896">
            <v>7634.35779358341</v>
          </cell>
          <cell r="D896">
            <v>8485.5848675004</v>
          </cell>
          <cell r="E896">
            <v>7022.28853388972</v>
          </cell>
          <cell r="F896">
            <v>6675.01631065655</v>
          </cell>
          <cell r="G896">
            <v>8456.74020737208</v>
          </cell>
          <cell r="H896">
            <v>7641.85385011526</v>
          </cell>
          <cell r="I896">
            <v>7792.08164634052</v>
          </cell>
          <cell r="J896">
            <v>7654.02377497081</v>
          </cell>
          <cell r="K896">
            <v>8375.03147855719</v>
          </cell>
          <cell r="L896">
            <v>9317.3671777654</v>
          </cell>
          <cell r="M896">
            <v>8545.21773992527</v>
          </cell>
          <cell r="N896">
            <v>8608.28011115174</v>
          </cell>
          <cell r="O896">
            <v>8814.67381236941</v>
          </cell>
        </row>
        <row r="896">
          <cell r="Z896">
            <v>6720.5115801607</v>
          </cell>
          <cell r="AA896">
            <v>6133.74032950613</v>
          </cell>
          <cell r="AB896">
            <v>6281.9858415772</v>
          </cell>
          <cell r="AC896">
            <v>6982.42411954319</v>
          </cell>
          <cell r="AD896">
            <v>5778.34027931497</v>
          </cell>
          <cell r="AE896">
            <v>5492.58484991168</v>
          </cell>
          <cell r="AF896">
            <v>6958.68908492331</v>
          </cell>
          <cell r="AG896">
            <v>6288.1540252377</v>
          </cell>
          <cell r="AH896">
            <v>6411.77004041734</v>
          </cell>
          <cell r="AI896">
            <v>6298.16813483313</v>
          </cell>
          <cell r="AJ896">
            <v>6891.4544737842</v>
          </cell>
          <cell r="AK896">
            <v>7666.86213484695</v>
          </cell>
          <cell r="AL896">
            <v>7031.49345456708</v>
          </cell>
          <cell r="AM896">
            <v>7083.38477717629</v>
          </cell>
          <cell r="AN896">
            <v>7253.21730846397</v>
          </cell>
        </row>
        <row r="896"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</row>
        <row r="896">
          <cell r="BX896">
            <v>3.74471261164645</v>
          </cell>
          <cell r="BY896">
            <v>3.49717318082753</v>
          </cell>
          <cell r="BZ896">
            <v>3.42457598719194</v>
          </cell>
          <cell r="CA896">
            <v>3.90867039081678</v>
          </cell>
          <cell r="CB896">
            <v>3.21402777244006</v>
          </cell>
          <cell r="CC896">
            <v>3.18699816423875</v>
          </cell>
          <cell r="CD896">
            <v>3.80479798567957</v>
          </cell>
          <cell r="CE896">
            <v>3.50213477485459</v>
          </cell>
          <cell r="CF896">
            <v>3.55795154395528</v>
          </cell>
          <cell r="CG896">
            <v>3.4859604534307</v>
          </cell>
          <cell r="CH896">
            <v>3.74374251881311</v>
          </cell>
          <cell r="CI896">
            <v>4.32091002027906</v>
          </cell>
          <cell r="CJ896">
            <v>3.84001739069437</v>
          </cell>
          <cell r="CK896">
            <v>3.93106841000864</v>
          </cell>
          <cell r="CL896">
            <v>4.02596649718583</v>
          </cell>
          <cell r="CM896">
            <v>4.91689547452229</v>
          </cell>
          <cell r="CN896">
            <v>4.80524330855921</v>
          </cell>
          <cell r="CO896">
            <v>5.02570834412194</v>
          </cell>
          <cell r="CP896">
            <v>4.8942292856373</v>
          </cell>
          <cell r="CQ896">
            <v>4.92561682078384</v>
          </cell>
          <cell r="CR896">
            <v>4.72174030090329</v>
          </cell>
          <cell r="CS896">
            <v>5.01075265343541</v>
          </cell>
          <cell r="CT896">
            <v>4.91923365454771</v>
          </cell>
          <cell r="CU896">
            <v>4.93724915710606</v>
          </cell>
          <cell r="CV896">
            <v>4.94992854750967</v>
          </cell>
          <cell r="CW896">
            <v>5.043268091641</v>
          </cell>
          <cell r="CX896">
            <v>4.86126802935604</v>
          </cell>
          <cell r="CY896">
            <v>5.01673916259723</v>
          </cell>
          <cell r="CZ896">
            <v>4.93670717779667</v>
          </cell>
          <cell r="DA896">
            <v>4.9359149551437</v>
          </cell>
        </row>
        <row r="897">
          <cell r="A897">
            <v>8025.54570597309</v>
          </cell>
          <cell r="B897">
            <v>7185.7060725037</v>
          </cell>
          <cell r="C897">
            <v>7647.90985924247</v>
          </cell>
          <cell r="D897">
            <v>8061.71725111771</v>
          </cell>
          <cell r="E897">
            <v>6799.21663402151</v>
          </cell>
          <cell r="F897">
            <v>7634.37192117472</v>
          </cell>
          <cell r="G897">
            <v>7676.55753098335</v>
          </cell>
          <cell r="H897">
            <v>8781.77218238751</v>
          </cell>
          <cell r="I897">
            <v>7797.02680055688</v>
          </cell>
          <cell r="J897">
            <v>7848.24648890591</v>
          </cell>
          <cell r="K897">
            <v>8670.4506002367</v>
          </cell>
          <cell r="L897">
            <v>8907.33998907432</v>
          </cell>
          <cell r="M897">
            <v>7774.45099264897</v>
          </cell>
          <cell r="N897">
            <v>8274.51427443458</v>
          </cell>
          <cell r="O897">
            <v>9347.01401708171</v>
          </cell>
        </row>
        <row r="897">
          <cell r="Z897">
            <v>6603.87760948643</v>
          </cell>
          <cell r="AA897">
            <v>5912.80956823161</v>
          </cell>
          <cell r="AB897">
            <v>6293.13725560524</v>
          </cell>
          <cell r="AC897">
            <v>6633.64162377686</v>
          </cell>
          <cell r="AD897">
            <v>5594.7839731377</v>
          </cell>
          <cell r="AE897">
            <v>6281.99746656663</v>
          </cell>
          <cell r="AF897">
            <v>6316.71019692345</v>
          </cell>
          <cell r="AG897">
            <v>7226.14396722172</v>
          </cell>
          <cell r="AH897">
            <v>6415.8391958868</v>
          </cell>
          <cell r="AI897">
            <v>6457.98568229972</v>
          </cell>
          <cell r="AJ897">
            <v>7134.54220819477</v>
          </cell>
          <cell r="AK897">
            <v>7329.46833386687</v>
          </cell>
          <cell r="AL897">
            <v>6397.26253109401</v>
          </cell>
          <cell r="AM897">
            <v>6808.74317439188</v>
          </cell>
          <cell r="AN897">
            <v>7691.25724834152</v>
          </cell>
        </row>
        <row r="897"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</row>
        <row r="897">
          <cell r="BX897">
            <v>3.80281677052164</v>
          </cell>
          <cell r="BY897">
            <v>3.32024760441181</v>
          </cell>
          <cell r="BZ897">
            <v>3.57541651499615</v>
          </cell>
          <cell r="CA897">
            <v>3.75083891080155</v>
          </cell>
          <cell r="CB897">
            <v>3.09543107123581</v>
          </cell>
          <cell r="CC897">
            <v>3.54111947048437</v>
          </cell>
          <cell r="CD897">
            <v>3.61801481019545</v>
          </cell>
          <cell r="CE897">
            <v>3.96368868990052</v>
          </cell>
          <cell r="CF897">
            <v>3.60680695333184</v>
          </cell>
          <cell r="CG897">
            <v>3.55723838167616</v>
          </cell>
          <cell r="CH897">
            <v>4.0287667541525</v>
          </cell>
          <cell r="CI897">
            <v>4.15864597639755</v>
          </cell>
          <cell r="CJ897">
            <v>3.62441495307683</v>
          </cell>
          <cell r="CK897">
            <v>3.8128370755782</v>
          </cell>
          <cell r="CL897">
            <v>4.17305076146412</v>
          </cell>
          <cell r="CM897">
            <v>4.75774050138475</v>
          </cell>
          <cell r="CN897">
            <v>4.87899705058217</v>
          </cell>
          <cell r="CO897">
            <v>4.8222275253387</v>
          </cell>
          <cell r="CP897">
            <v>4.8454121985216</v>
          </cell>
          <cell r="CQ897">
            <v>4.95187097244936</v>
          </cell>
          <cell r="CR897">
            <v>4.86031383765824</v>
          </cell>
          <cell r="CS897">
            <v>4.7833014075202</v>
          </cell>
          <cell r="CT897">
            <v>4.99475520243592</v>
          </cell>
          <cell r="CU897">
            <v>4.87346338742333</v>
          </cell>
          <cell r="CV897">
            <v>4.97383350789622</v>
          </cell>
          <cell r="CW897">
            <v>4.85178025290457</v>
          </cell>
          <cell r="CX897">
            <v>4.82867146548362</v>
          </cell>
          <cell r="CY897">
            <v>4.83574504780496</v>
          </cell>
          <cell r="CZ897">
            <v>4.89244374175523</v>
          </cell>
          <cell r="DA897">
            <v>5.04952823993351</v>
          </cell>
        </row>
        <row r="898">
          <cell r="A898">
            <v>9429.24143527448</v>
          </cell>
          <cell r="B898">
            <v>7785.43787894026</v>
          </cell>
          <cell r="C898">
            <v>7633.18271410957</v>
          </cell>
          <cell r="D898">
            <v>7545.60538201057</v>
          </cell>
          <cell r="E898">
            <v>7294.81406637722</v>
          </cell>
          <cell r="F898">
            <v>6424.07370344016</v>
          </cell>
          <cell r="G898">
            <v>7714.52259241513</v>
          </cell>
          <cell r="H898">
            <v>7555.6427557687</v>
          </cell>
          <cell r="I898">
            <v>8948.70703928296</v>
          </cell>
          <cell r="J898">
            <v>8699.27012929664</v>
          </cell>
          <cell r="K898">
            <v>8442.26443327565</v>
          </cell>
          <cell r="L898">
            <v>9148.29288596985</v>
          </cell>
          <cell r="M898">
            <v>10097.4671225425</v>
          </cell>
          <cell r="N898">
            <v>9665.39307882134</v>
          </cell>
          <cell r="O898">
            <v>10186.3894482059</v>
          </cell>
        </row>
        <row r="898">
          <cell r="Z898">
            <v>7758.91866674015</v>
          </cell>
          <cell r="AA898">
            <v>6406.30316895655</v>
          </cell>
          <cell r="AB898">
            <v>6281.01891903873</v>
          </cell>
          <cell r="AC898">
            <v>6208.95528576869</v>
          </cell>
          <cell r="AD898">
            <v>6002.58986033326</v>
          </cell>
          <cell r="AE898">
            <v>5286.09493311648</v>
          </cell>
          <cell r="AF898">
            <v>6347.95001890159</v>
          </cell>
          <cell r="AG898">
            <v>6217.2146104611</v>
          </cell>
          <cell r="AH898">
            <v>7363.50750660997</v>
          </cell>
          <cell r="AI898">
            <v>7158.25656353552</v>
          </cell>
          <cell r="AJ898">
            <v>6946.77759080968</v>
          </cell>
          <cell r="AK898">
            <v>7527.73814616948</v>
          </cell>
          <cell r="AL898">
            <v>8308.77294654926</v>
          </cell>
          <cell r="AM898">
            <v>7953.23773343013</v>
          </cell>
          <cell r="AN898">
            <v>8381.94331738089</v>
          </cell>
        </row>
        <row r="898"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</row>
        <row r="898">
          <cell r="BX898">
            <v>4.3208231440543</v>
          </cell>
          <cell r="BY898">
            <v>3.55152070457494</v>
          </cell>
          <cell r="BZ898">
            <v>3.49701384455481</v>
          </cell>
          <cell r="CA898">
            <v>3.46236713954731</v>
          </cell>
          <cell r="CB898">
            <v>3.33349344731607</v>
          </cell>
          <cell r="CC898">
            <v>2.99498927559897</v>
          </cell>
          <cell r="CD898">
            <v>3.59173344978849</v>
          </cell>
          <cell r="CE898">
            <v>3.60572465127585</v>
          </cell>
          <cell r="CF898">
            <v>4.13336884954607</v>
          </cell>
          <cell r="CG898">
            <v>3.9523332723521</v>
          </cell>
          <cell r="CH898">
            <v>3.84133364228985</v>
          </cell>
          <cell r="CI898">
            <v>4.15899738681079</v>
          </cell>
          <cell r="CJ898">
            <v>4.67875194857561</v>
          </cell>
          <cell r="CK898">
            <v>4.30740943643861</v>
          </cell>
          <cell r="CL898">
            <v>4.72873122873948</v>
          </cell>
          <cell r="CM898">
            <v>4.91973651941245</v>
          </cell>
          <cell r="CN898">
            <v>4.94197190200204</v>
          </cell>
          <cell r="CO898">
            <v>4.92084726454829</v>
          </cell>
          <cell r="CP898">
            <v>4.91306545890751</v>
          </cell>
          <cell r="CQ898">
            <v>4.93339852981766</v>
          </cell>
          <cell r="CR898">
            <v>4.83556051086548</v>
          </cell>
          <cell r="CS898">
            <v>4.84213100179407</v>
          </cell>
          <cell r="CT898">
            <v>4.72400594431626</v>
          </cell>
          <cell r="CU898">
            <v>4.88076286030219</v>
          </cell>
          <cell r="CV898">
            <v>4.96204658526539</v>
          </cell>
          <cell r="CW898">
            <v>4.95459888267764</v>
          </cell>
          <cell r="CX898">
            <v>4.95887306683465</v>
          </cell>
          <cell r="CY898">
            <v>4.8653490818904</v>
          </cell>
          <cell r="CZ898">
            <v>5.0586536390124</v>
          </cell>
          <cell r="DA898">
            <v>4.85631920190956</v>
          </cell>
        </row>
        <row r="899">
          <cell r="A899">
            <v>8691.63328016061</v>
          </cell>
          <cell r="B899">
            <v>7605.27279121159</v>
          </cell>
          <cell r="C899">
            <v>6737.35976995113</v>
          </cell>
          <cell r="D899">
            <v>6247.77720679988</v>
          </cell>
          <cell r="E899">
            <v>6645.01404766986</v>
          </cell>
          <cell r="F899">
            <v>7492.32958183423</v>
          </cell>
          <cell r="G899">
            <v>8713.24107567013</v>
          </cell>
          <cell r="H899">
            <v>8414.11104914015</v>
          </cell>
          <cell r="I899">
            <v>7236.20098417979</v>
          </cell>
          <cell r="J899">
            <v>7754.471081553</v>
          </cell>
          <cell r="K899">
            <v>7857.57246434668</v>
          </cell>
          <cell r="L899">
            <v>7475.06509808972</v>
          </cell>
          <cell r="M899">
            <v>8375.0809066037</v>
          </cell>
          <cell r="N899">
            <v>9833.02049281626</v>
          </cell>
          <cell r="O899">
            <v>8511.05183714223</v>
          </cell>
        </row>
        <row r="899">
          <cell r="Z899">
            <v>7151.97252767502</v>
          </cell>
          <cell r="AA899">
            <v>6258.05303962554</v>
          </cell>
          <cell r="AB899">
            <v>5543.88461070264</v>
          </cell>
          <cell r="AC899">
            <v>5141.02810159533</v>
          </cell>
          <cell r="AD899">
            <v>5467.8972735112</v>
          </cell>
          <cell r="AE899">
            <v>6165.11691305217</v>
          </cell>
          <cell r="AF899">
            <v>7169.75265655142</v>
          </cell>
          <cell r="AG899">
            <v>6923.61137757818</v>
          </cell>
          <cell r="AH899">
            <v>5954.35966698223</v>
          </cell>
          <cell r="AI899">
            <v>6380.82191853504</v>
          </cell>
          <cell r="AJ899">
            <v>6465.65962780527</v>
          </cell>
          <cell r="AK899">
            <v>6150.91070928526</v>
          </cell>
          <cell r="AL899">
            <v>6891.49514600533</v>
          </cell>
          <cell r="AM899">
            <v>8091.17114837452</v>
          </cell>
          <cell r="AN899">
            <v>7003.37979741989</v>
          </cell>
        </row>
        <row r="899"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</row>
        <row r="899">
          <cell r="BX899">
            <v>3.95442685166128</v>
          </cell>
          <cell r="BY899">
            <v>3.53858316855556</v>
          </cell>
          <cell r="BZ899">
            <v>3.1568571415373</v>
          </cell>
          <cell r="CA899">
            <v>2.9136081588329</v>
          </cell>
          <cell r="CB899">
            <v>3.19759271237019</v>
          </cell>
          <cell r="CC899">
            <v>3.43593759151737</v>
          </cell>
          <cell r="CD899">
            <v>4.018060823863</v>
          </cell>
          <cell r="CE899">
            <v>3.8279753385073</v>
          </cell>
          <cell r="CF899">
            <v>3.33486470170717</v>
          </cell>
          <cell r="CG899">
            <v>3.54333194062595</v>
          </cell>
          <cell r="CH899">
            <v>3.5058447395346</v>
          </cell>
          <cell r="CI899">
            <v>3.57548322522723</v>
          </cell>
          <cell r="CJ899">
            <v>3.7806032046817</v>
          </cell>
          <cell r="CK899">
            <v>4.57940419742308</v>
          </cell>
          <cell r="CL899">
            <v>3.88464934872799</v>
          </cell>
          <cell r="CM899">
            <v>4.95506580759476</v>
          </cell>
          <cell r="CN899">
            <v>4.84525867467271</v>
          </cell>
          <cell r="CO899">
            <v>4.81134377637142</v>
          </cell>
          <cell r="CP899">
            <v>4.83421507961573</v>
          </cell>
          <cell r="CQ899">
            <v>4.68494327542702</v>
          </cell>
          <cell r="CR899">
            <v>4.91590164802057</v>
          </cell>
          <cell r="CS899">
            <v>4.88871593145011</v>
          </cell>
          <cell r="CT899">
            <v>4.95530838558943</v>
          </cell>
          <cell r="CU899">
            <v>4.89174692687372</v>
          </cell>
          <cell r="CV899">
            <v>4.93369071239459</v>
          </cell>
          <cell r="CW899">
            <v>5.05274399828137</v>
          </cell>
          <cell r="CX899">
            <v>4.71315598504994</v>
          </cell>
          <cell r="CY899">
            <v>4.9941259627066</v>
          </cell>
          <cell r="CZ899">
            <v>4.84071534890971</v>
          </cell>
          <cell r="DA899">
            <v>4.93927255416818</v>
          </cell>
        </row>
        <row r="900">
          <cell r="A900">
            <v>9034.09873566678</v>
          </cell>
          <cell r="B900">
            <v>7340.75637093113</v>
          </cell>
          <cell r="C900">
            <v>7189.96492590216</v>
          </cell>
          <cell r="D900">
            <v>7741.82311220381</v>
          </cell>
          <cell r="E900">
            <v>8492.27279324417</v>
          </cell>
          <cell r="F900">
            <v>7573.57955050207</v>
          </cell>
          <cell r="G900">
            <v>6934.65810518301</v>
          </cell>
          <cell r="H900">
            <v>7533.9375036178</v>
          </cell>
          <cell r="I900">
            <v>8864.54820512616</v>
          </cell>
          <cell r="J900">
            <v>8261.19666572062</v>
          </cell>
          <cell r="K900">
            <v>9199.96186645217</v>
          </cell>
          <cell r="L900">
            <v>9260.47718968167</v>
          </cell>
          <cell r="M900">
            <v>7255.31494192274</v>
          </cell>
          <cell r="N900">
            <v>8687.89416056118</v>
          </cell>
          <cell r="O900">
            <v>8287.0906818115</v>
          </cell>
        </row>
        <row r="900">
          <cell r="Z900">
            <v>7433.77267392009</v>
          </cell>
          <cell r="AA900">
            <v>6040.39381379476</v>
          </cell>
          <cell r="AB900">
            <v>5916.31399617092</v>
          </cell>
          <cell r="AC900">
            <v>6370.41444661342</v>
          </cell>
          <cell r="AD900">
            <v>6987.92732701234</v>
          </cell>
          <cell r="AE900">
            <v>6231.97403012742</v>
          </cell>
          <cell r="AF900">
            <v>5706.23295512202</v>
          </cell>
          <cell r="AG900">
            <v>6199.35428869122</v>
          </cell>
          <cell r="AH900">
            <v>7294.25680878952</v>
          </cell>
          <cell r="AI900">
            <v>6797.78468493582</v>
          </cell>
          <cell r="AJ900">
            <v>7570.2543358235</v>
          </cell>
          <cell r="AK900">
            <v>7620.0498017952</v>
          </cell>
          <cell r="AL900">
            <v>5970.08772363928</v>
          </cell>
          <cell r="AM900">
            <v>7148.89576640463</v>
          </cell>
          <cell r="AN900">
            <v>6819.09176103346</v>
          </cell>
        </row>
        <row r="900"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</row>
        <row r="900">
          <cell r="BX900">
            <v>4.06885592712674</v>
          </cell>
          <cell r="BY900">
            <v>3.39971691199122</v>
          </cell>
          <cell r="BZ900">
            <v>3.26327081964041</v>
          </cell>
          <cell r="CA900">
            <v>3.55393146733639</v>
          </cell>
          <cell r="CB900">
            <v>3.82348377625034</v>
          </cell>
          <cell r="CC900">
            <v>3.55262380038455</v>
          </cell>
          <cell r="CD900">
            <v>3.20173341368301</v>
          </cell>
          <cell r="CE900">
            <v>3.43097299309476</v>
          </cell>
          <cell r="CF900">
            <v>4.01969889589015</v>
          </cell>
          <cell r="CG900">
            <v>3.87142655185551</v>
          </cell>
          <cell r="CH900">
            <v>4.27333007402843</v>
          </cell>
          <cell r="CI900">
            <v>4.24021850187648</v>
          </cell>
          <cell r="CJ900">
            <v>3.39596993317044</v>
          </cell>
          <cell r="CK900">
            <v>3.90942853664461</v>
          </cell>
          <cell r="CL900">
            <v>3.82442355218246</v>
          </cell>
          <cell r="CM900">
            <v>5.00546120119702</v>
          </cell>
          <cell r="CN900">
            <v>4.86776533922941</v>
          </cell>
          <cell r="CO900">
            <v>4.96712664606559</v>
          </cell>
          <cell r="CP900">
            <v>4.91095296155926</v>
          </cell>
          <cell r="CQ900">
            <v>5.00721527688856</v>
          </cell>
          <cell r="CR900">
            <v>4.80599759832598</v>
          </cell>
          <cell r="CS900">
            <v>4.88282843247598</v>
          </cell>
          <cell r="CT900">
            <v>4.95035441315555</v>
          </cell>
          <cell r="CU900">
            <v>4.97158263520504</v>
          </cell>
          <cell r="CV900">
            <v>4.8106472847935</v>
          </cell>
          <cell r="CW900">
            <v>4.85345678395509</v>
          </cell>
          <cell r="CX900">
            <v>4.92353136113216</v>
          </cell>
          <cell r="CY900">
            <v>4.81641623576722</v>
          </cell>
          <cell r="CZ900">
            <v>5.0099434264577</v>
          </cell>
          <cell r="DA900">
            <v>4.88503507156057</v>
          </cell>
        </row>
        <row r="901">
          <cell r="A901">
            <v>7737.72652954435</v>
          </cell>
          <cell r="B901">
            <v>7124.70423437085</v>
          </cell>
          <cell r="C901">
            <v>8094.22885894531</v>
          </cell>
          <cell r="D901">
            <v>6355.63182574691</v>
          </cell>
          <cell r="E901">
            <v>7285.14424790855</v>
          </cell>
          <cell r="F901">
            <v>6593.05748886992</v>
          </cell>
          <cell r="G901">
            <v>7395.68634927851</v>
          </cell>
          <cell r="H901">
            <v>8953.2445600619</v>
          </cell>
          <cell r="I901">
            <v>7947.18752542685</v>
          </cell>
          <cell r="J901">
            <v>8443.82208957494</v>
          </cell>
          <cell r="K901">
            <v>9162.67908522278</v>
          </cell>
          <cell r="L901">
            <v>8534.68272471163</v>
          </cell>
          <cell r="M901">
            <v>8669.15854307226</v>
          </cell>
          <cell r="N901">
            <v>7626.18950153314</v>
          </cell>
          <cell r="O901">
            <v>10305.161666656</v>
          </cell>
        </row>
        <row r="901">
          <cell r="Z901">
            <v>6367.04354431078</v>
          </cell>
          <cell r="AA901">
            <v>5862.61376999659</v>
          </cell>
          <cell r="AB901">
            <v>6660.39403250357</v>
          </cell>
          <cell r="AC901">
            <v>5229.77704518603</v>
          </cell>
          <cell r="AD901">
            <v>5994.63298113618</v>
          </cell>
          <cell r="AE901">
            <v>5425.14444798439</v>
          </cell>
          <cell r="AF901">
            <v>6085.59333883489</v>
          </cell>
          <cell r="AG901">
            <v>7367.2412379938</v>
          </cell>
          <cell r="AH901">
            <v>6539.40002092267</v>
          </cell>
          <cell r="AI901">
            <v>6948.05931942166</v>
          </cell>
          <cell r="AJ901">
            <v>7539.57593298331</v>
          </cell>
          <cell r="AK901">
            <v>7022.82464204843</v>
          </cell>
          <cell r="AL901">
            <v>7133.47902972803</v>
          </cell>
          <cell r="AM901">
            <v>6275.2645041187</v>
          </cell>
          <cell r="AN901">
            <v>8479.6758857055</v>
          </cell>
        </row>
        <row r="901"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</row>
        <row r="901">
          <cell r="BX901">
            <v>3.56776975197217</v>
          </cell>
          <cell r="BY901">
            <v>3.36107380375094</v>
          </cell>
          <cell r="BZ901">
            <v>3.66314700324325</v>
          </cell>
          <cell r="CA901">
            <v>2.86275589505798</v>
          </cell>
          <cell r="CB901">
            <v>3.37587809282318</v>
          </cell>
          <cell r="CC901">
            <v>3.14110635894556</v>
          </cell>
          <cell r="CD901">
            <v>3.40644054454924</v>
          </cell>
          <cell r="CE901">
            <v>4.06177214067424</v>
          </cell>
          <cell r="CF901">
            <v>3.58022566647722</v>
          </cell>
          <cell r="CG901">
            <v>4.03079754759942</v>
          </cell>
          <cell r="CH901">
            <v>4.1949853401846</v>
          </cell>
          <cell r="CI901">
            <v>3.91695949011419</v>
          </cell>
          <cell r="CJ901">
            <v>4.02581235753111</v>
          </cell>
          <cell r="CK901">
            <v>3.51677039363553</v>
          </cell>
          <cell r="CL901">
            <v>4.6410832325976</v>
          </cell>
          <cell r="CM901">
            <v>4.88931633165996</v>
          </cell>
          <cell r="CN901">
            <v>4.77881667350243</v>
          </cell>
          <cell r="CO901">
            <v>4.98141485105988</v>
          </cell>
          <cell r="CP901">
            <v>5.00502201843889</v>
          </cell>
          <cell r="CQ901">
            <v>4.8650015052463</v>
          </cell>
          <cell r="CR901">
            <v>4.73190263176</v>
          </cell>
          <cell r="CS901">
            <v>4.89451033843527</v>
          </cell>
          <cell r="CT901">
            <v>4.96931434624875</v>
          </cell>
          <cell r="CU901">
            <v>5.00419976557307</v>
          </cell>
          <cell r="CV901">
            <v>4.72258373994908</v>
          </cell>
          <cell r="CW901">
            <v>4.92406307627844</v>
          </cell>
          <cell r="CX901">
            <v>4.91213031593186</v>
          </cell>
          <cell r="CY901">
            <v>4.85461726180004</v>
          </cell>
          <cell r="CZ901">
            <v>4.88871992378298</v>
          </cell>
          <cell r="DA901">
            <v>5.00572550924872</v>
          </cell>
        </row>
        <row r="902">
          <cell r="A902">
            <v>9388.18549062378</v>
          </cell>
          <cell r="B902">
            <v>8823.75418120126</v>
          </cell>
          <cell r="C902">
            <v>8296.70275037</v>
          </cell>
          <cell r="D902">
            <v>8294.97900321662</v>
          </cell>
          <cell r="E902">
            <v>7294.73613511712</v>
          </cell>
          <cell r="F902">
            <v>6835.46622195054</v>
          </cell>
          <cell r="G902">
            <v>5929.6406589842</v>
          </cell>
          <cell r="H902">
            <v>6563.19742991779</v>
          </cell>
          <cell r="I902">
            <v>8724.28747441492</v>
          </cell>
          <cell r="J902">
            <v>8007.14275703913</v>
          </cell>
          <cell r="K902">
            <v>8977.04527793892</v>
          </cell>
          <cell r="L902">
            <v>9300.28209717345</v>
          </cell>
          <cell r="M902">
            <v>10221.3545764301</v>
          </cell>
          <cell r="N902">
            <v>9114.20486225455</v>
          </cell>
          <cell r="O902">
            <v>8824.76738076407</v>
          </cell>
        </row>
        <row r="902">
          <cell r="Z902">
            <v>7725.13548942757</v>
          </cell>
          <cell r="AA902">
            <v>7260.68915481704</v>
          </cell>
          <cell r="AB902">
            <v>6827.00112030446</v>
          </cell>
          <cell r="AC902">
            <v>6825.58272264682</v>
          </cell>
          <cell r="AD902">
            <v>6002.52573403923</v>
          </cell>
          <cell r="AE902">
            <v>5624.61220549073</v>
          </cell>
          <cell r="AF902">
            <v>4879.24717082129</v>
          </cell>
          <cell r="AG902">
            <v>5400.57388518949</v>
          </cell>
          <cell r="AH902">
            <v>7178.84226466142</v>
          </cell>
          <cell r="AI902">
            <v>6588.73461150648</v>
          </cell>
          <cell r="AJ902">
            <v>7386.82582870402</v>
          </cell>
          <cell r="AK902">
            <v>7652.80355424558</v>
          </cell>
          <cell r="AL902">
            <v>8410.71462289104</v>
          </cell>
          <cell r="AM902">
            <v>7499.68857236946</v>
          </cell>
          <cell r="AN902">
            <v>7261.52287331443</v>
          </cell>
        </row>
        <row r="902"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</row>
        <row r="902">
          <cell r="BX902">
            <v>4.35577071050143</v>
          </cell>
          <cell r="BY902">
            <v>4.08977261515286</v>
          </cell>
          <cell r="BZ902">
            <v>3.75809100023749</v>
          </cell>
          <cell r="CA902">
            <v>3.8162374344343</v>
          </cell>
          <cell r="CB902">
            <v>3.31211630776257</v>
          </cell>
          <cell r="CC902">
            <v>3.19863668909052</v>
          </cell>
          <cell r="CD902">
            <v>2.80336499938026</v>
          </cell>
          <cell r="CE902">
            <v>3.03047030252072</v>
          </cell>
          <cell r="CF902">
            <v>3.90762527757167</v>
          </cell>
          <cell r="CG902">
            <v>3.7426106549614</v>
          </cell>
          <cell r="CH902">
            <v>4.09773674556886</v>
          </cell>
          <cell r="CI902">
            <v>4.31483660630888</v>
          </cell>
          <cell r="CJ902">
            <v>4.65825638126223</v>
          </cell>
          <cell r="CK902">
            <v>4.12206036415411</v>
          </cell>
          <cell r="CL902">
            <v>4.11657550892734</v>
          </cell>
          <cell r="CM902">
            <v>4.85901489592379</v>
          </cell>
          <cell r="CN902">
            <v>4.86391321135827</v>
          </cell>
          <cell r="CO902">
            <v>4.97702494622573</v>
          </cell>
          <cell r="CP902">
            <v>4.90017378600569</v>
          </cell>
          <cell r="CQ902">
            <v>4.96518674332979</v>
          </cell>
          <cell r="CR902">
            <v>4.81764512548651</v>
          </cell>
          <cell r="CS902">
            <v>4.76848375825436</v>
          </cell>
          <cell r="CT902">
            <v>4.88244112599563</v>
          </cell>
          <cell r="CU902">
            <v>5.03325155356114</v>
          </cell>
          <cell r="CV902">
            <v>4.82319144761364</v>
          </cell>
          <cell r="CW902">
            <v>4.93879432460742</v>
          </cell>
          <cell r="CX902">
            <v>4.85918401857185</v>
          </cell>
          <cell r="CY902">
            <v>4.94671221919765</v>
          </cell>
          <cell r="CZ902">
            <v>4.98466547403677</v>
          </cell>
          <cell r="DA902">
            <v>4.83279929432025</v>
          </cell>
        </row>
        <row r="903">
          <cell r="A903">
            <v>8218.21456405155</v>
          </cell>
          <cell r="B903">
            <v>7378.60577290479</v>
          </cell>
          <cell r="C903">
            <v>7537.32788430456</v>
          </cell>
          <cell r="D903">
            <v>7100.54279296883</v>
          </cell>
          <cell r="E903">
            <v>6965.76603256322</v>
          </cell>
          <cell r="F903">
            <v>7789.17374439451</v>
          </cell>
          <cell r="G903">
            <v>7382.96337542896</v>
          </cell>
          <cell r="H903">
            <v>7381.54003946863</v>
          </cell>
          <cell r="I903">
            <v>9374.74618386646</v>
          </cell>
          <cell r="J903">
            <v>8723.20928906875</v>
          </cell>
          <cell r="K903">
            <v>8065.5651677393</v>
          </cell>
          <cell r="L903">
            <v>8768.44291447738</v>
          </cell>
          <cell r="M903">
            <v>8594.6218958521</v>
          </cell>
          <cell r="N903">
            <v>9761.06881134402</v>
          </cell>
          <cell r="O903">
            <v>9349.80261431208</v>
          </cell>
        </row>
        <row r="903">
          <cell r="Z903">
            <v>6762.41655556242</v>
          </cell>
          <cell r="AA903">
            <v>6071.53846456166</v>
          </cell>
          <cell r="AB903">
            <v>6202.14408765632</v>
          </cell>
          <cell r="AC903">
            <v>5842.73235535721</v>
          </cell>
          <cell r="AD903">
            <v>5731.8303353663</v>
          </cell>
          <cell r="AE903">
            <v>6409.37725253034</v>
          </cell>
          <cell r="AF903">
            <v>6075.1241489244</v>
          </cell>
          <cell r="AG903">
            <v>6073.95294676276</v>
          </cell>
          <cell r="AH903">
            <v>7714.07685986726</v>
          </cell>
          <cell r="AI903">
            <v>7177.955072148</v>
          </cell>
          <cell r="AJ903">
            <v>6636.80790945405</v>
          </cell>
          <cell r="AK903">
            <v>7215.17588391281</v>
          </cell>
          <cell r="AL903">
            <v>7072.14601715829</v>
          </cell>
          <cell r="AM903">
            <v>8031.96519333451</v>
          </cell>
          <cell r="AN903">
            <v>7693.55186549108</v>
          </cell>
        </row>
        <row r="903"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</row>
        <row r="903">
          <cell r="BX903">
            <v>3.84993154279547</v>
          </cell>
          <cell r="BY903">
            <v>3.41651988452226</v>
          </cell>
          <cell r="BZ903">
            <v>3.29733791237218</v>
          </cell>
          <cell r="CA903">
            <v>3.27449140045332</v>
          </cell>
          <cell r="CB903">
            <v>3.19418535433138</v>
          </cell>
          <cell r="CC903">
            <v>3.56416193001989</v>
          </cell>
          <cell r="CD903">
            <v>3.4152353266425</v>
          </cell>
          <cell r="CE903">
            <v>3.36927206625354</v>
          </cell>
          <cell r="CF903">
            <v>4.07808743714668</v>
          </cell>
          <cell r="CG903">
            <v>4.00291836991546</v>
          </cell>
          <cell r="CH903">
            <v>3.6851795377747</v>
          </cell>
          <cell r="CI903">
            <v>4.07890353223549</v>
          </cell>
          <cell r="CJ903">
            <v>4.01146984483979</v>
          </cell>
          <cell r="CK903">
            <v>4.56259673084259</v>
          </cell>
          <cell r="CL903">
            <v>4.41075747811504</v>
          </cell>
          <cell r="CM903">
            <v>4.81233716481196</v>
          </cell>
          <cell r="CN903">
            <v>4.86879998359183</v>
          </cell>
          <cell r="CO903">
            <v>5.15330124912661</v>
          </cell>
          <cell r="CP903">
            <v>4.8885411343185</v>
          </cell>
          <cell r="CQ903">
            <v>4.91632232084896</v>
          </cell>
          <cell r="CR903">
            <v>4.92680692486587</v>
          </cell>
          <cell r="CS903">
            <v>4.87350772599341</v>
          </cell>
          <cell r="CT903">
            <v>4.93903924948873</v>
          </cell>
          <cell r="CU903">
            <v>5.18244335759227</v>
          </cell>
          <cell r="CV903">
            <v>4.91282322478822</v>
          </cell>
          <cell r="CW903">
            <v>4.93409756077912</v>
          </cell>
          <cell r="CX903">
            <v>4.84630367087184</v>
          </cell>
          <cell r="CY903">
            <v>4.83008554524889</v>
          </cell>
          <cell r="CZ903">
            <v>4.82299562934716</v>
          </cell>
          <cell r="DA903">
            <v>4.77882186758193</v>
          </cell>
        </row>
        <row r="904">
          <cell r="A904">
            <v>9320.24791974373</v>
          </cell>
          <cell r="B904">
            <v>7486.79695199612</v>
          </cell>
          <cell r="C904">
            <v>6974.57101289354</v>
          </cell>
          <cell r="D904">
            <v>7493.54977802493</v>
          </cell>
          <cell r="E904">
            <v>7677.01364157683</v>
          </cell>
          <cell r="F904">
            <v>7516.54602730099</v>
          </cell>
          <cell r="G904">
            <v>7329.526547128</v>
          </cell>
          <cell r="H904">
            <v>7921.24853901048</v>
          </cell>
          <cell r="I904">
            <v>8371.37065589143</v>
          </cell>
          <cell r="J904">
            <v>8337.74213840208</v>
          </cell>
          <cell r="K904">
            <v>8214.32855926706</v>
          </cell>
          <cell r="L904">
            <v>8346.23203930412</v>
          </cell>
          <cell r="M904">
            <v>9038.69654733225</v>
          </cell>
          <cell r="N904">
            <v>9194.73257629881</v>
          </cell>
          <cell r="O904">
            <v>8453.22168975295</v>
          </cell>
        </row>
        <row r="904">
          <cell r="Z904">
            <v>7669.23257396055</v>
          </cell>
          <cell r="AA904">
            <v>6160.56434907109</v>
          </cell>
          <cell r="AB904">
            <v>5739.07557632383</v>
          </cell>
          <cell r="AC904">
            <v>6166.12096020337</v>
          </cell>
          <cell r="AD904">
            <v>6317.08551078322</v>
          </cell>
          <cell r="AE904">
            <v>6185.0435881791</v>
          </cell>
          <cell r="AF904">
            <v>6031.15327306532</v>
          </cell>
          <cell r="AG904">
            <v>6518.05594067148</v>
          </cell>
          <cell r="AH904">
            <v>6888.44213970495</v>
          </cell>
          <cell r="AI904">
            <v>6860.77067388514</v>
          </cell>
          <cell r="AJ904">
            <v>6759.21892876832</v>
          </cell>
          <cell r="AK904">
            <v>6867.75664948453</v>
          </cell>
          <cell r="AL904">
            <v>7437.55601609054</v>
          </cell>
          <cell r="AM904">
            <v>7565.95137706873</v>
          </cell>
          <cell r="AN904">
            <v>6955.79384756814</v>
          </cell>
        </row>
        <row r="904"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</row>
        <row r="904">
          <cell r="BX904">
            <v>4.2449541832762</v>
          </cell>
          <cell r="BY904">
            <v>3.46171273473906</v>
          </cell>
          <cell r="BZ904">
            <v>3.32340579779386</v>
          </cell>
          <cell r="CA904">
            <v>3.50763257246327</v>
          </cell>
          <cell r="CB904">
            <v>3.53767839488668</v>
          </cell>
          <cell r="CC904">
            <v>3.37760751206627</v>
          </cell>
          <cell r="CD904">
            <v>3.4009296043722</v>
          </cell>
          <cell r="CE904">
            <v>3.70264569729336</v>
          </cell>
          <cell r="CF904">
            <v>3.84228009236191</v>
          </cell>
          <cell r="CG904">
            <v>3.83978756413601</v>
          </cell>
          <cell r="CH904">
            <v>3.67565782352956</v>
          </cell>
          <cell r="CI904">
            <v>3.84305312230441</v>
          </cell>
          <cell r="CJ904">
            <v>4.09770122453259</v>
          </cell>
          <cell r="CK904">
            <v>4.21461660099609</v>
          </cell>
          <cell r="CL904">
            <v>3.96126972372267</v>
          </cell>
          <cell r="CM904">
            <v>4.94978159618819</v>
          </cell>
          <cell r="CN904">
            <v>4.87569587193895</v>
          </cell>
          <cell r="CO904">
            <v>4.73113898401811</v>
          </cell>
          <cell r="CP904">
            <v>4.81620629691136</v>
          </cell>
          <cell r="CQ904">
            <v>4.89221507986774</v>
          </cell>
          <cell r="CR904">
            <v>5.01696092236438</v>
          </cell>
          <cell r="CS904">
            <v>4.85858559853651</v>
          </cell>
          <cell r="CT904">
            <v>4.82295336055053</v>
          </cell>
          <cell r="CU904">
            <v>4.91178252618449</v>
          </cell>
          <cell r="CV904">
            <v>4.89522705860328</v>
          </cell>
          <cell r="CW904">
            <v>5.03812076996886</v>
          </cell>
          <cell r="CX904">
            <v>4.8960477629674</v>
          </cell>
          <cell r="CY904">
            <v>4.97275537696935</v>
          </cell>
          <cell r="CZ904">
            <v>4.91827273324893</v>
          </cell>
          <cell r="DA904">
            <v>4.81082349209058</v>
          </cell>
        </row>
        <row r="905">
          <cell r="A905">
            <v>9335.66117415159</v>
          </cell>
          <cell r="B905">
            <v>7495.66359913103</v>
          </cell>
          <cell r="C905">
            <v>7685.5554911557</v>
          </cell>
          <cell r="D905">
            <v>7314.09950379747</v>
          </cell>
          <cell r="E905">
            <v>6725.84487766167</v>
          </cell>
          <cell r="F905">
            <v>8488.47902698023</v>
          </cell>
          <cell r="G905">
            <v>7637.60052303567</v>
          </cell>
          <cell r="H905">
            <v>7730.89441810899</v>
          </cell>
          <cell r="I905">
            <v>7683.31484845093</v>
          </cell>
          <cell r="J905">
            <v>9137.24431786774</v>
          </cell>
          <cell r="K905">
            <v>8397.12004689182</v>
          </cell>
          <cell r="L905">
            <v>9678.05842123242</v>
          </cell>
          <cell r="M905">
            <v>8833.72559299304</v>
          </cell>
          <cell r="N905">
            <v>9494.28222761482</v>
          </cell>
          <cell r="O905">
            <v>10548.3958735944</v>
          </cell>
        </row>
        <row r="905">
          <cell r="Z905">
            <v>7681.91548044474</v>
          </cell>
          <cell r="AA905">
            <v>6167.86033299925</v>
          </cell>
          <cell r="AB905">
            <v>6324.11423272241</v>
          </cell>
          <cell r="AC905">
            <v>6018.45902026763</v>
          </cell>
          <cell r="AD905">
            <v>5534.40949933303</v>
          </cell>
          <cell r="AE905">
            <v>6984.80559934373</v>
          </cell>
          <cell r="AF905">
            <v>6284.65414466935</v>
          </cell>
          <cell r="AG905">
            <v>6361.42169261539</v>
          </cell>
          <cell r="AH905">
            <v>6322.27050386819</v>
          </cell>
          <cell r="AI905">
            <v>7518.64675298831</v>
          </cell>
          <cell r="AJ905">
            <v>6909.63021001384</v>
          </cell>
          <cell r="AK905">
            <v>7963.65950089982</v>
          </cell>
          <cell r="AL905">
            <v>7268.89420223427</v>
          </cell>
          <cell r="AM905">
            <v>7812.43794729448</v>
          </cell>
          <cell r="AN905">
            <v>8679.82289027199</v>
          </cell>
        </row>
        <row r="905"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</row>
        <row r="905">
          <cell r="BX905">
            <v>4.36487736958295</v>
          </cell>
          <cell r="BY905">
            <v>3.51900058438951</v>
          </cell>
          <cell r="BZ905">
            <v>3.48977998986659</v>
          </cell>
          <cell r="CA905">
            <v>3.30386178228192</v>
          </cell>
          <cell r="CB905">
            <v>2.98618966826356</v>
          </cell>
          <cell r="CC905">
            <v>3.91712264616692</v>
          </cell>
          <cell r="CD905">
            <v>3.59579399503665</v>
          </cell>
          <cell r="CE905">
            <v>3.5780174546947</v>
          </cell>
          <cell r="CF905">
            <v>3.53758816301286</v>
          </cell>
          <cell r="CG905">
            <v>4.16429077383168</v>
          </cell>
          <cell r="CH905">
            <v>3.80694578126921</v>
          </cell>
          <cell r="CI905">
            <v>4.43898295273928</v>
          </cell>
          <cell r="CJ905">
            <v>4.15895886945035</v>
          </cell>
          <cell r="CK905">
            <v>4.34616275743503</v>
          </cell>
          <cell r="CL905">
            <v>4.81869276750327</v>
          </cell>
          <cell r="CM905">
            <v>4.82174915811009</v>
          </cell>
          <cell r="CN905">
            <v>4.80200189867282</v>
          </cell>
          <cell r="CO905">
            <v>4.96488042625443</v>
          </cell>
          <cell r="CP905">
            <v>4.99080467320955</v>
          </cell>
          <cell r="CQ905">
            <v>5.07762983468305</v>
          </cell>
          <cell r="CR905">
            <v>4.88533431945462</v>
          </cell>
          <cell r="CS905">
            <v>4.78843631117561</v>
          </cell>
          <cell r="CT905">
            <v>4.87100826175121</v>
          </cell>
          <cell r="CU905">
            <v>4.89635544148295</v>
          </cell>
          <cell r="CV905">
            <v>4.94658834330491</v>
          </cell>
          <cell r="CW905">
            <v>4.97261973606412</v>
          </cell>
          <cell r="CX905">
            <v>4.91514507720305</v>
          </cell>
          <cell r="CY905">
            <v>4.78840480547725</v>
          </cell>
          <cell r="CZ905">
            <v>4.92479016001248</v>
          </cell>
          <cell r="DA905">
            <v>4.93501823690621</v>
          </cell>
        </row>
        <row r="906">
          <cell r="A906">
            <v>8608.32768074416</v>
          </cell>
          <cell r="B906">
            <v>8139.3813184661</v>
          </cell>
          <cell r="C906">
            <v>7997.90161888193</v>
          </cell>
          <cell r="D906">
            <v>7382.82531226308</v>
          </cell>
          <cell r="E906">
            <v>7356.09515176046</v>
          </cell>
          <cell r="F906">
            <v>7198.45962302849</v>
          </cell>
          <cell r="G906">
            <v>8845.94462147789</v>
          </cell>
          <cell r="H906">
            <v>7882.06567971759</v>
          </cell>
          <cell r="I906">
            <v>8256.27420502327</v>
          </cell>
          <cell r="J906">
            <v>7763.58416559057</v>
          </cell>
          <cell r="K906">
            <v>8072.91474734891</v>
          </cell>
          <cell r="L906">
            <v>8165.37827227957</v>
          </cell>
          <cell r="M906">
            <v>9090.17808140146</v>
          </cell>
          <cell r="N906">
            <v>10435.2096133711</v>
          </cell>
          <cell r="O906">
            <v>8975.05478299347</v>
          </cell>
        </row>
        <row r="906">
          <cell r="Z906">
            <v>7083.42392015519</v>
          </cell>
          <cell r="AA906">
            <v>6697.54805633782</v>
          </cell>
          <cell r="AB906">
            <v>6581.1304749657</v>
          </cell>
          <cell r="AC906">
            <v>6075.01054266219</v>
          </cell>
          <cell r="AD906">
            <v>6053.01543916289</v>
          </cell>
          <cell r="AE906">
            <v>5923.30391837773</v>
          </cell>
          <cell r="AF906">
            <v>7278.9487171018</v>
          </cell>
          <cell r="AG906">
            <v>6485.81404502476</v>
          </cell>
          <cell r="AH906">
            <v>6793.73420299057</v>
          </cell>
          <cell r="AI906">
            <v>6388.32068482881</v>
          </cell>
          <cell r="AJ906">
            <v>6642.85556353282</v>
          </cell>
          <cell r="AK906">
            <v>6718.93983547576</v>
          </cell>
          <cell r="AL906">
            <v>7479.91796412463</v>
          </cell>
          <cell r="AM906">
            <v>8586.68676757391</v>
          </cell>
          <cell r="AN906">
            <v>7385.18793572034</v>
          </cell>
        </row>
        <row r="906"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</row>
        <row r="906">
          <cell r="BX906">
            <v>3.97704472069168</v>
          </cell>
          <cell r="BY906">
            <v>3.77954019511164</v>
          </cell>
          <cell r="BZ906">
            <v>3.63130173394598</v>
          </cell>
          <cell r="CA906">
            <v>3.47907522428222</v>
          </cell>
          <cell r="CB906">
            <v>3.41405561913642</v>
          </cell>
          <cell r="CC906">
            <v>3.37144222829547</v>
          </cell>
          <cell r="CD906">
            <v>3.95578092982028</v>
          </cell>
          <cell r="CE906">
            <v>3.62134245785844</v>
          </cell>
          <cell r="CF906">
            <v>3.78340640365208</v>
          </cell>
          <cell r="CG906">
            <v>3.68589097016517</v>
          </cell>
          <cell r="CH906">
            <v>3.67098063390851</v>
          </cell>
          <cell r="CI906">
            <v>3.75594122035999</v>
          </cell>
          <cell r="CJ906">
            <v>4.1992893528225</v>
          </cell>
          <cell r="CK906">
            <v>4.79376457660963</v>
          </cell>
          <cell r="CL906">
            <v>4.30524615717981</v>
          </cell>
          <cell r="CM906">
            <v>4.87966373024902</v>
          </cell>
          <cell r="CN906">
            <v>4.8549415490872</v>
          </cell>
          <cell r="CO906">
            <v>4.96529778382472</v>
          </cell>
          <cell r="CP906">
            <v>4.78399098251123</v>
          </cell>
          <cell r="CQ906">
            <v>4.85744984644006</v>
          </cell>
          <cell r="CR906">
            <v>4.813438527039</v>
          </cell>
          <cell r="CS906">
            <v>5.04131184363633</v>
          </cell>
          <cell r="CT906">
            <v>4.90684152487509</v>
          </cell>
          <cell r="CU906">
            <v>4.91963284758026</v>
          </cell>
          <cell r="CV906">
            <v>4.74844443127993</v>
          </cell>
          <cell r="CW906">
            <v>4.95769553114595</v>
          </cell>
          <cell r="CX906">
            <v>4.90104963410606</v>
          </cell>
          <cell r="CY906">
            <v>4.88009379856964</v>
          </cell>
          <cell r="CZ906">
            <v>4.90745193058019</v>
          </cell>
          <cell r="DA906">
            <v>4.69970609484669</v>
          </cell>
        </row>
        <row r="907">
          <cell r="A907">
            <v>8785.56046403923</v>
          </cell>
          <cell r="B907">
            <v>8244.29384204351</v>
          </cell>
          <cell r="C907">
            <v>7713.4596840557</v>
          </cell>
          <cell r="D907">
            <v>8113.17077937356</v>
          </cell>
          <cell r="E907">
            <v>7291.31357712148</v>
          </cell>
          <cell r="F907">
            <v>6333.46142057053</v>
          </cell>
          <cell r="G907">
            <v>7901.83286058701</v>
          </cell>
          <cell r="H907">
            <v>8135.60976166748</v>
          </cell>
          <cell r="I907">
            <v>7636.72807736744</v>
          </cell>
          <cell r="J907">
            <v>7302.45457639208</v>
          </cell>
          <cell r="K907">
            <v>8369.9513469227</v>
          </cell>
          <cell r="L907">
            <v>8572.69612127297</v>
          </cell>
          <cell r="M907">
            <v>9473.3081708486</v>
          </cell>
          <cell r="N907">
            <v>7644.76075589559</v>
          </cell>
          <cell r="O907">
            <v>8804.710538479</v>
          </cell>
        </row>
        <row r="907">
          <cell r="Z907">
            <v>7229.261181838</v>
          </cell>
          <cell r="AA907">
            <v>6783.87607573866</v>
          </cell>
          <cell r="AB907">
            <v>6347.07539716583</v>
          </cell>
          <cell r="AC907">
            <v>6675.98052702738</v>
          </cell>
          <cell r="AD907">
            <v>5999.70945774567</v>
          </cell>
          <cell r="AE907">
            <v>5211.53396892661</v>
          </cell>
          <cell r="AF907">
            <v>6502.07961099731</v>
          </cell>
          <cell r="AG907">
            <v>6694.44460388638</v>
          </cell>
          <cell r="AH907">
            <v>6283.9362465195</v>
          </cell>
          <cell r="AI907">
            <v>6008.87690857405</v>
          </cell>
          <cell r="AJ907">
            <v>6887.2742511821</v>
          </cell>
          <cell r="AK907">
            <v>7054.10423693318</v>
          </cell>
          <cell r="AL907">
            <v>7795.1792948697</v>
          </cell>
          <cell r="AM907">
            <v>6290.54599342266</v>
          </cell>
          <cell r="AN907">
            <v>7245.018957377</v>
          </cell>
        </row>
        <row r="907"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</row>
        <row r="907">
          <cell r="BX907">
            <v>4.02836854902624</v>
          </cell>
          <cell r="BY907">
            <v>3.7969543994452</v>
          </cell>
          <cell r="BZ907">
            <v>3.47228931991684</v>
          </cell>
          <cell r="CA907">
            <v>3.79560702169832</v>
          </cell>
          <cell r="CB907">
            <v>3.47302884322928</v>
          </cell>
          <cell r="CC907">
            <v>2.97498253110011</v>
          </cell>
          <cell r="CD907">
            <v>3.66108568648691</v>
          </cell>
          <cell r="CE907">
            <v>3.79136510145708</v>
          </cell>
          <cell r="CF907">
            <v>3.52598188399278</v>
          </cell>
          <cell r="CG907">
            <v>3.30858481474978</v>
          </cell>
          <cell r="CH907">
            <v>3.81145694884351</v>
          </cell>
          <cell r="CI907">
            <v>3.86907572443387</v>
          </cell>
          <cell r="CJ907">
            <v>4.46962702739161</v>
          </cell>
          <cell r="CK907">
            <v>3.6257422110227</v>
          </cell>
          <cell r="CL907">
            <v>4.10435371269935</v>
          </cell>
          <cell r="CM907">
            <v>4.91667899242286</v>
          </cell>
          <cell r="CN907">
            <v>4.89496577942957</v>
          </cell>
          <cell r="CO907">
            <v>5.00800655167885</v>
          </cell>
          <cell r="CP907">
            <v>4.81882278743132</v>
          </cell>
          <cell r="CQ907">
            <v>4.73291783632969</v>
          </cell>
          <cell r="CR907">
            <v>4.79941482280009</v>
          </cell>
          <cell r="CS907">
            <v>4.86574701275353</v>
          </cell>
          <cell r="CT907">
            <v>4.83755682437124</v>
          </cell>
          <cell r="CU907">
            <v>4.88268637092345</v>
          </cell>
          <cell r="CV907">
            <v>4.97574563857501</v>
          </cell>
          <cell r="CW907">
            <v>4.950664477402</v>
          </cell>
          <cell r="CX907">
            <v>4.99507230004577</v>
          </cell>
          <cell r="CY907">
            <v>4.77817398890352</v>
          </cell>
          <cell r="CZ907">
            <v>4.75333644303917</v>
          </cell>
          <cell r="DA907">
            <v>4.83617358442964</v>
          </cell>
        </row>
        <row r="908">
          <cell r="A908">
            <v>8913.86093225599</v>
          </cell>
          <cell r="B908">
            <v>6892.46380778963</v>
          </cell>
          <cell r="C908">
            <v>6343.55228627743</v>
          </cell>
          <cell r="D908">
            <v>6325.54646714049</v>
          </cell>
          <cell r="E908">
            <v>7951.56809765202</v>
          </cell>
          <cell r="F908">
            <v>9053.88045809403</v>
          </cell>
          <cell r="G908">
            <v>7461.0494877926</v>
          </cell>
          <cell r="H908">
            <v>7721.56521751062</v>
          </cell>
          <cell r="I908">
            <v>7941.62051973417</v>
          </cell>
          <cell r="J908">
            <v>7875.96157337209</v>
          </cell>
          <cell r="K908">
            <v>9054.26346055</v>
          </cell>
          <cell r="L908">
            <v>8809.5126380158</v>
          </cell>
          <cell r="M908">
            <v>8268.89581763302</v>
          </cell>
          <cell r="N908">
            <v>8910.26764898118</v>
          </cell>
          <cell r="O908">
            <v>9703.3503638677</v>
          </cell>
        </row>
        <row r="908">
          <cell r="Z908">
            <v>7334.83413854208</v>
          </cell>
          <cell r="AA908">
            <v>5671.51307612404</v>
          </cell>
          <cell r="AB908">
            <v>5219.83730985114</v>
          </cell>
          <cell r="AC908">
            <v>5205.02109296132</v>
          </cell>
          <cell r="AD908">
            <v>6543.00460606794</v>
          </cell>
          <cell r="AE908">
            <v>7450.05020551737</v>
          </cell>
          <cell r="AF908">
            <v>6139.37786424076</v>
          </cell>
          <cell r="AG908">
            <v>6353.74509326589</v>
          </cell>
          <cell r="AH908">
            <v>6534.81917052411</v>
          </cell>
          <cell r="AI908">
            <v>6480.7912375176</v>
          </cell>
          <cell r="AJ908">
            <v>7450.365361824</v>
          </cell>
          <cell r="AK908">
            <v>7248.97039928157</v>
          </cell>
          <cell r="AL908">
            <v>6804.11998708088</v>
          </cell>
          <cell r="AM908">
            <v>7331.87737973308</v>
          </cell>
          <cell r="AN908">
            <v>7984.47115655399</v>
          </cell>
        </row>
        <row r="908"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</row>
        <row r="908">
          <cell r="BX908">
            <v>4.0579953747923</v>
          </cell>
          <cell r="BY908">
            <v>3.14974766450653</v>
          </cell>
          <cell r="BZ908">
            <v>2.96099233393211</v>
          </cell>
          <cell r="CA908">
            <v>2.81642147242136</v>
          </cell>
          <cell r="CB908">
            <v>3.62258153649433</v>
          </cell>
          <cell r="CC908">
            <v>3.95375835876183</v>
          </cell>
          <cell r="CD908">
            <v>3.48528183209993</v>
          </cell>
          <cell r="CE908">
            <v>3.61830786036117</v>
          </cell>
          <cell r="CF908">
            <v>3.67231064921764</v>
          </cell>
          <cell r="CG908">
            <v>3.65530662645264</v>
          </cell>
          <cell r="CH908">
            <v>4.14207738745327</v>
          </cell>
          <cell r="CI908">
            <v>3.99294491595979</v>
          </cell>
          <cell r="CJ908">
            <v>3.84901442422146</v>
          </cell>
          <cell r="CK908">
            <v>4.08226473725384</v>
          </cell>
          <cell r="CL908">
            <v>4.5634555949037</v>
          </cell>
          <cell r="CM908">
            <v>4.9520598571491</v>
          </cell>
          <cell r="CN908">
            <v>4.9332180366313</v>
          </cell>
          <cell r="CO908">
            <v>4.82977411751257</v>
          </cell>
          <cell r="CP908">
            <v>5.06328044334851</v>
          </cell>
          <cell r="CQ908">
            <v>4.94841588409685</v>
          </cell>
          <cell r="CR908">
            <v>5.16245420214913</v>
          </cell>
          <cell r="CS908">
            <v>4.82606978057572</v>
          </cell>
          <cell r="CT908">
            <v>4.81095624674971</v>
          </cell>
          <cell r="CU908">
            <v>4.87529947109287</v>
          </cell>
          <cell r="CV908">
            <v>4.85748372053437</v>
          </cell>
          <cell r="CW908">
            <v>4.92795232586381</v>
          </cell>
          <cell r="CX908">
            <v>4.97382089979826</v>
          </cell>
          <cell r="CY908">
            <v>4.84316829389643</v>
          </cell>
          <cell r="CZ908">
            <v>4.92063513265746</v>
          </cell>
          <cell r="DA908">
            <v>4.79357429642641</v>
          </cell>
        </row>
        <row r="909">
          <cell r="A909">
            <v>8804.99020939057</v>
          </cell>
          <cell r="B909">
            <v>6620.13421799883</v>
          </cell>
          <cell r="C909">
            <v>7618.57487493782</v>
          </cell>
          <cell r="D909">
            <v>6606.16964920027</v>
          </cell>
          <cell r="E909">
            <v>7737.96808230345</v>
          </cell>
          <cell r="F909">
            <v>7731.30880943197</v>
          </cell>
          <cell r="G909">
            <v>7515.98718897757</v>
          </cell>
          <cell r="H909">
            <v>7616.0565379565</v>
          </cell>
          <cell r="I909">
            <v>8507.12594875976</v>
          </cell>
          <cell r="J909">
            <v>7358.09569861965</v>
          </cell>
          <cell r="K909">
            <v>7938.93277474538</v>
          </cell>
          <cell r="L909">
            <v>8606.3258728216</v>
          </cell>
          <cell r="M909">
            <v>9289.3487056842</v>
          </cell>
          <cell r="N909">
            <v>8806.46945027029</v>
          </cell>
          <cell r="O909">
            <v>8974.38072672188</v>
          </cell>
        </row>
        <row r="909">
          <cell r="Z909">
            <v>7245.24908658424</v>
          </cell>
          <cell r="AA909">
            <v>5447.42472795332</v>
          </cell>
          <cell r="AB909">
            <v>6268.99875423455</v>
          </cell>
          <cell r="AC909">
            <v>5435.9338827705</v>
          </cell>
          <cell r="AD909">
            <v>6367.24230772398</v>
          </cell>
          <cell r="AE909">
            <v>6361.76267747545</v>
          </cell>
          <cell r="AF909">
            <v>6184.58374407298</v>
          </cell>
          <cell r="AG909">
            <v>6266.92652266135</v>
          </cell>
          <cell r="AH909">
            <v>7000.14935212232</v>
          </cell>
          <cell r="AI909">
            <v>6054.6616034356</v>
          </cell>
          <cell r="AJ909">
            <v>6532.60754036191</v>
          </cell>
          <cell r="AK909">
            <v>7081.77671820749</v>
          </cell>
          <cell r="AL909">
            <v>7643.806934963</v>
          </cell>
          <cell r="AM909">
            <v>7246.46629050813</v>
          </cell>
          <cell r="AN909">
            <v>7384.63328370258</v>
          </cell>
        </row>
        <row r="909"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</row>
        <row r="909">
          <cell r="BX909">
            <v>4.02549950060587</v>
          </cell>
          <cell r="BY909">
            <v>3.06638044100978</v>
          </cell>
          <cell r="BZ909">
            <v>3.41867169883155</v>
          </cell>
          <cell r="CA909">
            <v>3.03009827913664</v>
          </cell>
          <cell r="CB909">
            <v>3.55564777693136</v>
          </cell>
          <cell r="CC909">
            <v>3.51148890150164</v>
          </cell>
          <cell r="CD909">
            <v>3.45822063048123</v>
          </cell>
          <cell r="CE909">
            <v>3.45699648575672</v>
          </cell>
          <cell r="CF909">
            <v>3.9593525402877</v>
          </cell>
          <cell r="CG909">
            <v>3.34818472744047</v>
          </cell>
          <cell r="CH909">
            <v>3.67619018910606</v>
          </cell>
          <cell r="CI909">
            <v>4.00824703228821</v>
          </cell>
          <cell r="CJ909">
            <v>4.21509099250485</v>
          </cell>
          <cell r="CK909">
            <v>4.10805142966436</v>
          </cell>
          <cell r="CL909">
            <v>4.24575214792544</v>
          </cell>
          <cell r="CM909">
            <v>4.93106445411395</v>
          </cell>
          <cell r="CN909">
            <v>4.86712317553996</v>
          </cell>
          <cell r="CO909">
            <v>5.02398023728563</v>
          </cell>
          <cell r="CP909">
            <v>4.91501204577444</v>
          </cell>
          <cell r="CQ909">
            <v>4.90613822504983</v>
          </cell>
          <cell r="CR909">
            <v>4.96356026645862</v>
          </cell>
          <cell r="CS909">
            <v>4.89964836335409</v>
          </cell>
          <cell r="CT909">
            <v>4.96664135374819</v>
          </cell>
          <cell r="CU909">
            <v>4.84384534605853</v>
          </cell>
          <cell r="CV909">
            <v>4.9543604467416</v>
          </cell>
          <cell r="CW909">
            <v>4.86850624816374</v>
          </cell>
          <cell r="CX909">
            <v>4.84055195171262</v>
          </cell>
          <cell r="CY909">
            <v>4.96832377885938</v>
          </cell>
          <cell r="CZ909">
            <v>4.83278572400542</v>
          </cell>
          <cell r="DA909">
            <v>4.76520326793681</v>
          </cell>
        </row>
        <row r="910">
          <cell r="A910">
            <v>8422.28888067307</v>
          </cell>
          <cell r="B910">
            <v>9050.07547048729</v>
          </cell>
          <cell r="C910">
            <v>8373.77944135098</v>
          </cell>
          <cell r="D910">
            <v>8163.72122168684</v>
          </cell>
          <cell r="E910">
            <v>7810.52017715328</v>
          </cell>
          <cell r="F910">
            <v>8598.68164776337</v>
          </cell>
          <cell r="G910">
            <v>7774.62184789182</v>
          </cell>
          <cell r="H910">
            <v>9043.24642781576</v>
          </cell>
          <cell r="I910">
            <v>8469.30141075901</v>
          </cell>
          <cell r="J910">
            <v>8641.34448234657</v>
          </cell>
          <cell r="K910">
            <v>8097.07043312669</v>
          </cell>
          <cell r="L910">
            <v>6908.74150915869</v>
          </cell>
          <cell r="M910">
            <v>8878.89479788937</v>
          </cell>
          <cell r="N910">
            <v>7788.46142386397</v>
          </cell>
          <cell r="O910">
            <v>8706.31779028478</v>
          </cell>
        </row>
        <row r="910">
          <cell r="Z910">
            <v>6930.34056466813</v>
          </cell>
          <cell r="AA910">
            <v>7446.91924428668</v>
          </cell>
          <cell r="AB910">
            <v>6890.42422602594</v>
          </cell>
          <cell r="AC910">
            <v>6717.57631955945</v>
          </cell>
          <cell r="AD910">
            <v>6426.94231720041</v>
          </cell>
          <cell r="AE910">
            <v>7075.48661301672</v>
          </cell>
          <cell r="AF910">
            <v>6397.40312055098</v>
          </cell>
          <cell r="AG910">
            <v>7441.29991774554</v>
          </cell>
          <cell r="AH910">
            <v>6969.02516085313</v>
          </cell>
          <cell r="AI910">
            <v>7110.59203118803</v>
          </cell>
          <cell r="AJ910">
            <v>6662.73224211567</v>
          </cell>
          <cell r="AK910">
            <v>5684.90729896486</v>
          </cell>
          <cell r="AL910">
            <v>7306.06200512039</v>
          </cell>
          <cell r="AM910">
            <v>6408.79111449378</v>
          </cell>
          <cell r="AN910">
            <v>7164.05578172004</v>
          </cell>
        </row>
        <row r="910"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</row>
        <row r="910">
          <cell r="BX910">
            <v>3.89007691337137</v>
          </cell>
          <cell r="BY910">
            <v>4.09677335158416</v>
          </cell>
          <cell r="BZ910">
            <v>3.78159263525016</v>
          </cell>
          <cell r="CA910">
            <v>3.71859838238089</v>
          </cell>
          <cell r="CB910">
            <v>3.60678472277826</v>
          </cell>
          <cell r="CC910">
            <v>3.95267797830121</v>
          </cell>
          <cell r="CD910">
            <v>3.65208404446949</v>
          </cell>
          <cell r="CE910">
            <v>4.23332321832169</v>
          </cell>
          <cell r="CF910">
            <v>3.92853790626218</v>
          </cell>
          <cell r="CG910">
            <v>3.90587455918942</v>
          </cell>
          <cell r="CH910">
            <v>3.76136216624077</v>
          </cell>
          <cell r="CI910">
            <v>3.24008821654464</v>
          </cell>
          <cell r="CJ910">
            <v>4.14884715424615</v>
          </cell>
          <cell r="CK910">
            <v>3.64671636024542</v>
          </cell>
          <cell r="CL910">
            <v>4.23400111543921</v>
          </cell>
          <cell r="CM910">
            <v>4.88094062060404</v>
          </cell>
          <cell r="CN910">
            <v>4.98014332904416</v>
          </cell>
          <cell r="CO910">
            <v>4.99204340940416</v>
          </cell>
          <cell r="CP910">
            <v>4.94926227336787</v>
          </cell>
          <cell r="CQ910">
            <v>4.88192739417271</v>
          </cell>
          <cell r="CR910">
            <v>4.90424338552215</v>
          </cell>
          <cell r="CS910">
            <v>4.79921371570517</v>
          </cell>
          <cell r="CT910">
            <v>4.81586734839468</v>
          </cell>
          <cell r="CU910">
            <v>4.86013373788265</v>
          </cell>
          <cell r="CV910">
            <v>4.98763433459887</v>
          </cell>
          <cell r="CW910">
            <v>4.85304528799122</v>
          </cell>
          <cell r="CX910">
            <v>4.80699519561989</v>
          </cell>
          <cell r="CY910">
            <v>4.82461934340495</v>
          </cell>
          <cell r="CZ910">
            <v>4.81483342437667</v>
          </cell>
          <cell r="DA910">
            <v>4.63569790176311</v>
          </cell>
        </row>
        <row r="911">
          <cell r="A911">
            <v>9910.35901983339</v>
          </cell>
          <cell r="B911">
            <v>7978.95746556107</v>
          </cell>
          <cell r="C911">
            <v>7654.6288723307</v>
          </cell>
          <cell r="D911">
            <v>7574.7999627867</v>
          </cell>
          <cell r="E911">
            <v>8306.2082797437</v>
          </cell>
          <cell r="F911">
            <v>8154.35892721566</v>
          </cell>
          <cell r="G911">
            <v>8037.09599638811</v>
          </cell>
          <cell r="H911">
            <v>8816.1870966647</v>
          </cell>
          <cell r="I911">
            <v>7387.43971189801</v>
          </cell>
          <cell r="J911">
            <v>7561.84919288103</v>
          </cell>
          <cell r="K911">
            <v>7713.51222510621</v>
          </cell>
          <cell r="L911">
            <v>8558.58801763518</v>
          </cell>
          <cell r="M911">
            <v>9768.65863600304</v>
          </cell>
          <cell r="N911">
            <v>8305.91502180295</v>
          </cell>
          <cell r="O911">
            <v>9383.24873383636</v>
          </cell>
        </row>
        <row r="911">
          <cell r="Z911">
            <v>8154.80970774862</v>
          </cell>
          <cell r="AA911">
            <v>6565.54214309025</v>
          </cell>
          <cell r="AB911">
            <v>6298.66604351784</v>
          </cell>
          <cell r="AC911">
            <v>6232.97825509305</v>
          </cell>
          <cell r="AD911">
            <v>6834.82281304624</v>
          </cell>
          <cell r="AE911">
            <v>6709.87248868031</v>
          </cell>
          <cell r="AF911">
            <v>6613.3818484565</v>
          </cell>
          <cell r="AG911">
            <v>7254.46252525552</v>
          </cell>
          <cell r="AH911">
            <v>6078.80753436179</v>
          </cell>
          <cell r="AI911">
            <v>6222.32162157068</v>
          </cell>
          <cell r="AJ911">
            <v>6347.11863094454</v>
          </cell>
          <cell r="AK911">
            <v>7042.49528308266</v>
          </cell>
          <cell r="AL911">
            <v>8038.21053476821</v>
          </cell>
          <cell r="AM911">
            <v>6834.581503655</v>
          </cell>
          <cell r="AN911">
            <v>7721.07324384249</v>
          </cell>
        </row>
        <row r="911"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</row>
        <row r="911">
          <cell r="BX911">
            <v>4.58246321336841</v>
          </cell>
          <cell r="BY911">
            <v>3.64864845906433</v>
          </cell>
          <cell r="BZ911">
            <v>3.51872613852553</v>
          </cell>
          <cell r="CA911">
            <v>3.46921974990347</v>
          </cell>
          <cell r="CB911">
            <v>3.91312384581934</v>
          </cell>
          <cell r="CC911">
            <v>3.73783648372557</v>
          </cell>
          <cell r="CD911">
            <v>3.64385309985203</v>
          </cell>
          <cell r="CE911">
            <v>4.02764657091006</v>
          </cell>
          <cell r="CF911">
            <v>3.38838123246491</v>
          </cell>
          <cell r="CG911">
            <v>3.41703314863612</v>
          </cell>
          <cell r="CH911">
            <v>3.4300052222722</v>
          </cell>
          <cell r="CI911">
            <v>3.89498199578935</v>
          </cell>
          <cell r="CJ911">
            <v>4.37557124199207</v>
          </cell>
          <cell r="CK911">
            <v>3.71105756958553</v>
          </cell>
          <cell r="CL911">
            <v>4.5162359534505</v>
          </cell>
          <cell r="CM911">
            <v>4.8755316441194</v>
          </cell>
          <cell r="CN911">
            <v>4.92998623879781</v>
          </cell>
          <cell r="CO911">
            <v>4.90422346552388</v>
          </cell>
          <cell r="CP911">
            <v>4.92233239308486</v>
          </cell>
          <cell r="CQ911">
            <v>4.78531799435817</v>
          </cell>
          <cell r="CR911">
            <v>4.91814245427649</v>
          </cell>
          <cell r="CS911">
            <v>4.97244369704932</v>
          </cell>
          <cell r="CT911">
            <v>4.93470304439591</v>
          </cell>
          <cell r="CU911">
            <v>4.91511021778216</v>
          </cell>
          <cell r="CV911">
            <v>4.9889643313113</v>
          </cell>
          <cell r="CW911">
            <v>5.06977831965435</v>
          </cell>
          <cell r="CX911">
            <v>4.95368339205219</v>
          </cell>
          <cell r="CY911">
            <v>5.03305589095542</v>
          </cell>
          <cell r="CZ911">
            <v>5.04569936758562</v>
          </cell>
          <cell r="DA911">
            <v>4.68390614299814</v>
          </cell>
        </row>
        <row r="912">
          <cell r="A912">
            <v>9234.32589408074</v>
          </cell>
          <cell r="B912">
            <v>7842.37574949965</v>
          </cell>
          <cell r="C912">
            <v>6500.94119773795</v>
          </cell>
          <cell r="D912">
            <v>7399.94792900392</v>
          </cell>
          <cell r="E912">
            <v>6818.9538348488</v>
          </cell>
          <cell r="F912">
            <v>7392.2020987874</v>
          </cell>
          <cell r="G912">
            <v>7242.42377284589</v>
          </cell>
          <cell r="H912">
            <v>7278.252401926</v>
          </cell>
          <cell r="I912">
            <v>7892.74084343313</v>
          </cell>
          <cell r="J912">
            <v>7495.20155680518</v>
          </cell>
          <cell r="K912">
            <v>9081.23703023072</v>
          </cell>
          <cell r="L912">
            <v>8077.98245803157</v>
          </cell>
          <cell r="M912">
            <v>10127.5564196389</v>
          </cell>
          <cell r="N912">
            <v>9634.46734823444</v>
          </cell>
          <cell r="O912">
            <v>9310.46493702488</v>
          </cell>
        </row>
        <row r="912">
          <cell r="Z912">
            <v>7598.53102141501</v>
          </cell>
          <cell r="AA912">
            <v>6453.15490244543</v>
          </cell>
          <cell r="AB912">
            <v>5349.34589985294</v>
          </cell>
          <cell r="AC912">
            <v>6089.1000101518</v>
          </cell>
          <cell r="AD912">
            <v>5611.02486981844</v>
          </cell>
          <cell r="AE912">
            <v>6082.72629843077</v>
          </cell>
          <cell r="AF912">
            <v>5959.48013308462</v>
          </cell>
          <cell r="AG912">
            <v>5988.96197644196</v>
          </cell>
          <cell r="AH912">
            <v>6494.59817973926</v>
          </cell>
          <cell r="AI912">
            <v>6167.48013817112</v>
          </cell>
          <cell r="AJ912">
            <v>7472.56075630414</v>
          </cell>
          <cell r="AK912">
            <v>6647.02556546598</v>
          </cell>
          <cell r="AL912">
            <v>8333.53213958861</v>
          </cell>
          <cell r="AM912">
            <v>7927.79027511862</v>
          </cell>
          <cell r="AN912">
            <v>7661.1825767519</v>
          </cell>
        </row>
        <row r="912"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</row>
        <row r="912">
          <cell r="BX912">
            <v>4.20480903332942</v>
          </cell>
          <cell r="BY912">
            <v>3.60760587613545</v>
          </cell>
          <cell r="BZ912">
            <v>3.01898505742826</v>
          </cell>
          <cell r="CA912">
            <v>3.48327505582209</v>
          </cell>
          <cell r="CB912">
            <v>3.20882278707923</v>
          </cell>
          <cell r="CC912">
            <v>3.37312842400622</v>
          </cell>
          <cell r="CD912">
            <v>3.30456112364622</v>
          </cell>
          <cell r="CE912">
            <v>3.32681499750252</v>
          </cell>
          <cell r="CF912">
            <v>3.67072956133012</v>
          </cell>
          <cell r="CG912">
            <v>3.46458530333853</v>
          </cell>
          <cell r="CH912">
            <v>4.06859552393169</v>
          </cell>
          <cell r="CI912">
            <v>3.74337826639458</v>
          </cell>
          <cell r="CJ912">
            <v>4.59013900419722</v>
          </cell>
          <cell r="CK912">
            <v>4.49440654368591</v>
          </cell>
          <cell r="CL912">
            <v>4.20788226595909</v>
          </cell>
          <cell r="CM912">
            <v>4.95097233770741</v>
          </cell>
          <cell r="CN912">
            <v>4.90072282064111</v>
          </cell>
          <cell r="CO912">
            <v>4.85452624394984</v>
          </cell>
          <cell r="CP912">
            <v>4.78930475310987</v>
          </cell>
          <cell r="CQ912">
            <v>4.79075096889585</v>
          </cell>
          <cell r="CR912">
            <v>4.94051855207806</v>
          </cell>
          <cell r="CS912">
            <v>4.9408506060113</v>
          </cell>
          <cell r="CT912">
            <v>4.9320791857282</v>
          </cell>
          <cell r="CU912">
            <v>4.84737962119741</v>
          </cell>
          <cell r="CV912">
            <v>4.87712218882896</v>
          </cell>
          <cell r="CW912">
            <v>5.03190083038039</v>
          </cell>
          <cell r="CX912">
            <v>4.86486474262244</v>
          </cell>
          <cell r="CY912">
            <v>4.97405304765395</v>
          </cell>
          <cell r="CZ912">
            <v>4.83266770492831</v>
          </cell>
          <cell r="DA912">
            <v>4.98814842705337</v>
          </cell>
        </row>
        <row r="913">
          <cell r="A913">
            <v>8574.01856218336</v>
          </cell>
          <cell r="B913">
            <v>7495.55257955774</v>
          </cell>
          <cell r="C913">
            <v>7452.14991891084</v>
          </cell>
          <cell r="D913">
            <v>7945.34981338852</v>
          </cell>
          <cell r="E913">
            <v>6882.37248204282</v>
          </cell>
          <cell r="F913">
            <v>6420.66990316274</v>
          </cell>
          <cell r="G913">
            <v>7824.5572748981</v>
          </cell>
          <cell r="H913">
            <v>7193.07919490676</v>
          </cell>
          <cell r="I913">
            <v>6625.88507374258</v>
          </cell>
          <cell r="J913">
            <v>7818.37975250735</v>
          </cell>
          <cell r="K913">
            <v>7096.53377752446</v>
          </cell>
          <cell r="L913">
            <v>7865.90978797181</v>
          </cell>
          <cell r="M913">
            <v>8410.81979433229</v>
          </cell>
          <cell r="N913">
            <v>9297.65103980518</v>
          </cell>
          <cell r="O913">
            <v>8323.57321128638</v>
          </cell>
        </row>
        <row r="913">
          <cell r="Z913">
            <v>7055.1924168823</v>
          </cell>
          <cell r="AA913">
            <v>6167.76897975037</v>
          </cell>
          <cell r="AB913">
            <v>6132.05479041806</v>
          </cell>
          <cell r="AC913">
            <v>6537.88784644541</v>
          </cell>
          <cell r="AD913">
            <v>5663.20935665237</v>
          </cell>
          <cell r="AE913">
            <v>5283.29409174534</v>
          </cell>
          <cell r="AF913">
            <v>6438.49284334472</v>
          </cell>
          <cell r="AG913">
            <v>5918.87659466613</v>
          </cell>
          <cell r="AH913">
            <v>5452.15686067961</v>
          </cell>
          <cell r="AI913">
            <v>6433.40962492033</v>
          </cell>
          <cell r="AJ913">
            <v>5839.43350836299</v>
          </cell>
          <cell r="AK913">
            <v>6472.52005410252</v>
          </cell>
          <cell r="AL913">
            <v>6920.90314505057</v>
          </cell>
          <cell r="AM913">
            <v>7650.63856989683</v>
          </cell>
          <cell r="AN913">
            <v>6849.11167100136</v>
          </cell>
        </row>
        <row r="913"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</row>
        <row r="913">
          <cell r="BX913">
            <v>4.06691238748495</v>
          </cell>
          <cell r="BY913">
            <v>3.54912148221094</v>
          </cell>
          <cell r="BZ913">
            <v>3.33745425445813</v>
          </cell>
          <cell r="CA913">
            <v>3.51302829771048</v>
          </cell>
          <cell r="CB913">
            <v>3.23692955185806</v>
          </cell>
          <cell r="CC913">
            <v>3.0135462568169</v>
          </cell>
          <cell r="CD913">
            <v>3.64488281401968</v>
          </cell>
          <cell r="CE913">
            <v>3.31063013114397</v>
          </cell>
          <cell r="CF913">
            <v>3.03793207442633</v>
          </cell>
          <cell r="CG913">
            <v>3.5215179812724</v>
          </cell>
          <cell r="CH913">
            <v>3.27982516204916</v>
          </cell>
          <cell r="CI913">
            <v>3.55838084333152</v>
          </cell>
          <cell r="CJ913">
            <v>3.93825066154866</v>
          </cell>
          <cell r="CK913">
            <v>4.3567879260994</v>
          </cell>
          <cell r="CL913">
            <v>3.90553163640806</v>
          </cell>
          <cell r="CM913">
            <v>4.75281797373112</v>
          </cell>
          <cell r="CN913">
            <v>4.76117746025105</v>
          </cell>
          <cell r="CO913">
            <v>5.03382183839463</v>
          </cell>
          <cell r="CP913">
            <v>5.0987410231749</v>
          </cell>
          <cell r="CQ913">
            <v>4.79332090008383</v>
          </cell>
          <cell r="CR913">
            <v>4.80323748168979</v>
          </cell>
          <cell r="CS913">
            <v>4.83958122117757</v>
          </cell>
          <cell r="CT913">
            <v>4.89819146718026</v>
          </cell>
          <cell r="CU913">
            <v>4.91696841492982</v>
          </cell>
          <cell r="CV913">
            <v>5.00516535426967</v>
          </cell>
          <cell r="CW913">
            <v>4.87783560942082</v>
          </cell>
          <cell r="CX913">
            <v>4.98342713605467</v>
          </cell>
          <cell r="CY913">
            <v>4.8146702963123</v>
          </cell>
          <cell r="CZ913">
            <v>4.81103371834801</v>
          </cell>
          <cell r="DA913">
            <v>4.80464409369137</v>
          </cell>
        </row>
        <row r="914">
          <cell r="A914">
            <v>7867.27087731122</v>
          </cell>
          <cell r="B914">
            <v>7911.41043535171</v>
          </cell>
          <cell r="C914">
            <v>8182.60779522419</v>
          </cell>
          <cell r="D914">
            <v>7037.06365447542</v>
          </cell>
          <cell r="E914">
            <v>8035.82450858319</v>
          </cell>
          <cell r="F914">
            <v>8020.09945319394</v>
          </cell>
          <cell r="G914">
            <v>7925.57238609051</v>
          </cell>
          <cell r="H914">
            <v>8992.8425045671</v>
          </cell>
          <cell r="I914">
            <v>7930.01195231977</v>
          </cell>
          <cell r="J914">
            <v>8105.98535963966</v>
          </cell>
          <cell r="K914">
            <v>7133.73585091824</v>
          </cell>
          <cell r="L914">
            <v>7328.84714782609</v>
          </cell>
          <cell r="M914">
            <v>8495.61477316097</v>
          </cell>
          <cell r="N914">
            <v>8985.31262762053</v>
          </cell>
          <cell r="O914">
            <v>9932.10492140869</v>
          </cell>
        </row>
        <row r="914">
          <cell r="Z914">
            <v>6473.64003618752</v>
          </cell>
          <cell r="AA914">
            <v>6509.9605868037</v>
          </cell>
          <cell r="AB914">
            <v>6733.11727149876</v>
          </cell>
          <cell r="AC914">
            <v>5790.49809282549</v>
          </cell>
          <cell r="AD914">
            <v>6612.33559563417</v>
          </cell>
          <cell r="AE914">
            <v>6599.3961214853</v>
          </cell>
          <cell r="AF914">
            <v>6521.6138491259</v>
          </cell>
          <cell r="AG914">
            <v>7399.82468947236</v>
          </cell>
          <cell r="AH914">
            <v>6525.26697790884</v>
          </cell>
          <cell r="AI914">
            <v>6670.06795307492</v>
          </cell>
          <cell r="AJ914">
            <v>5870.04550018415</v>
          </cell>
          <cell r="AK914">
            <v>6030.5942244969</v>
          </cell>
          <cell r="AL914">
            <v>6990.67729905817</v>
          </cell>
          <cell r="AM914">
            <v>7393.62867644204</v>
          </cell>
          <cell r="AN914">
            <v>8172.70347818772</v>
          </cell>
        </row>
        <row r="914"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</row>
        <row r="914">
          <cell r="BX914">
            <v>3.54528685145216</v>
          </cell>
          <cell r="BY914">
            <v>3.64062483870667</v>
          </cell>
          <cell r="BZ914">
            <v>3.7133688732425</v>
          </cell>
          <cell r="CA914">
            <v>3.21826314331609</v>
          </cell>
          <cell r="CB914">
            <v>3.69535122664254</v>
          </cell>
          <cell r="CC914">
            <v>3.59847072210185</v>
          </cell>
          <cell r="CD914">
            <v>3.68030745513486</v>
          </cell>
          <cell r="CE914">
            <v>4.05723423912893</v>
          </cell>
          <cell r="CF914">
            <v>3.66252623452486</v>
          </cell>
          <cell r="CG914">
            <v>3.65594733817256</v>
          </cell>
          <cell r="CH914">
            <v>3.21170162610095</v>
          </cell>
          <cell r="CI914">
            <v>3.32845268311563</v>
          </cell>
          <cell r="CJ914">
            <v>3.98686004354631</v>
          </cell>
          <cell r="CK914">
            <v>4.15490740644483</v>
          </cell>
          <cell r="CL914">
            <v>4.37177912435935</v>
          </cell>
          <cell r="CM914">
            <v>5.00269818558664</v>
          </cell>
          <cell r="CN914">
            <v>4.8990239992244</v>
          </cell>
          <cell r="CO914">
            <v>4.9676984064703</v>
          </cell>
          <cell r="CP914">
            <v>4.92948451696885</v>
          </cell>
          <cell r="CQ914">
            <v>4.90237241933395</v>
          </cell>
          <cell r="CR914">
            <v>5.02450588470456</v>
          </cell>
          <cell r="CS914">
            <v>4.8548756920174</v>
          </cell>
          <cell r="CT914">
            <v>4.99687499045578</v>
          </cell>
          <cell r="CU914">
            <v>4.88117835350112</v>
          </cell>
          <cell r="CV914">
            <v>4.99847429002687</v>
          </cell>
          <cell r="CW914">
            <v>5.00741298885378</v>
          </cell>
          <cell r="CX914">
            <v>4.96392093579651</v>
          </cell>
          <cell r="CY914">
            <v>4.80391594793196</v>
          </cell>
          <cell r="CZ914">
            <v>4.87532330812917</v>
          </cell>
          <cell r="DA914">
            <v>5.1217062428039</v>
          </cell>
        </row>
        <row r="915">
          <cell r="A915">
            <v>8830.48035580413</v>
          </cell>
          <cell r="B915">
            <v>7040.47657917834</v>
          </cell>
          <cell r="C915">
            <v>6439.98147083483</v>
          </cell>
          <cell r="D915">
            <v>7124.58532479266</v>
          </cell>
          <cell r="E915">
            <v>7114.37843297811</v>
          </cell>
          <cell r="F915">
            <v>7273.36305327531</v>
          </cell>
          <cell r="G915">
            <v>7423.24431886251</v>
          </cell>
          <cell r="H915">
            <v>6525.77361754184</v>
          </cell>
          <cell r="I915">
            <v>7708.30377007776</v>
          </cell>
          <cell r="J915">
            <v>7295.29459447531</v>
          </cell>
          <cell r="K915">
            <v>8839.54602835729</v>
          </cell>
          <cell r="L915">
            <v>9329.71104755184</v>
          </cell>
          <cell r="M915">
            <v>10299.0109611673</v>
          </cell>
          <cell r="N915">
            <v>10099.044430984</v>
          </cell>
          <cell r="O915">
            <v>8949.95303188316</v>
          </cell>
        </row>
        <row r="915">
          <cell r="Z915">
            <v>7266.22383563311</v>
          </cell>
          <cell r="AA915">
            <v>5793.30644229532</v>
          </cell>
          <cell r="AB915">
            <v>5299.18475314409</v>
          </cell>
          <cell r="AC915">
            <v>5862.51592440082</v>
          </cell>
          <cell r="AD915">
            <v>5854.11711056485</v>
          </cell>
          <cell r="AE915">
            <v>5984.93874098083</v>
          </cell>
          <cell r="AF915">
            <v>6108.26961094972</v>
          </cell>
          <cell r="AG915">
            <v>5369.779433863</v>
          </cell>
          <cell r="AH915">
            <v>6342.83281652113</v>
          </cell>
          <cell r="AI915">
            <v>6002.98526631111</v>
          </cell>
          <cell r="AJ915">
            <v>7273.68358904829</v>
          </cell>
          <cell r="AK915">
            <v>7677.01937627123</v>
          </cell>
          <cell r="AL915">
            <v>8474.61473376049</v>
          </cell>
          <cell r="AM915">
            <v>8310.07084606687</v>
          </cell>
          <cell r="AN915">
            <v>7364.532780521</v>
          </cell>
        </row>
        <row r="915"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</row>
        <row r="915">
          <cell r="BX915">
            <v>3.97163905244245</v>
          </cell>
          <cell r="BY915">
            <v>3.24009197022216</v>
          </cell>
          <cell r="BZ915">
            <v>2.96778030446367</v>
          </cell>
          <cell r="CA915">
            <v>3.25712079732551</v>
          </cell>
          <cell r="CB915">
            <v>3.20838757347688</v>
          </cell>
          <cell r="CC915">
            <v>3.34045115019407</v>
          </cell>
          <cell r="CD915">
            <v>3.39599699646037</v>
          </cell>
          <cell r="CE915">
            <v>3.04682430788064</v>
          </cell>
          <cell r="CF915">
            <v>3.43792746207651</v>
          </cell>
          <cell r="CG915">
            <v>3.50191857185212</v>
          </cell>
          <cell r="CH915">
            <v>3.98687279881554</v>
          </cell>
          <cell r="CI915">
            <v>4.27902217524316</v>
          </cell>
          <cell r="CJ915">
            <v>4.78763245956443</v>
          </cell>
          <cell r="CK915">
            <v>4.57497408070763</v>
          </cell>
          <cell r="CL915">
            <v>4.17863726839322</v>
          </cell>
          <cell r="CM915">
            <v>5.01240477810687</v>
          </cell>
          <cell r="CN915">
            <v>4.89864873914564</v>
          </cell>
          <cell r="CO915">
            <v>4.89197747230124</v>
          </cell>
          <cell r="CP915">
            <v>4.9312532336229</v>
          </cell>
          <cell r="CQ915">
            <v>4.99898364768483</v>
          </cell>
          <cell r="CR915">
            <v>4.90864607916531</v>
          </cell>
          <cell r="CS915">
            <v>4.92785631227633</v>
          </cell>
          <cell r="CT915">
            <v>4.82854375235387</v>
          </cell>
          <cell r="CU915">
            <v>5.05468028239209</v>
          </cell>
          <cell r="CV915">
            <v>4.69643557916781</v>
          </cell>
          <cell r="CW915">
            <v>4.998378741827</v>
          </cell>
          <cell r="CX915">
            <v>4.91535891533634</v>
          </cell>
          <cell r="CY915">
            <v>4.84960421551663</v>
          </cell>
          <cell r="CZ915">
            <v>4.97649101062515</v>
          </cell>
          <cell r="DA915">
            <v>4.82856032779608</v>
          </cell>
        </row>
        <row r="916">
          <cell r="A916">
            <v>8330.31467773555</v>
          </cell>
          <cell r="B916">
            <v>7498.32099903852</v>
          </cell>
          <cell r="C916">
            <v>7196.10528167263</v>
          </cell>
          <cell r="D916">
            <v>6920.66341363302</v>
          </cell>
          <cell r="E916">
            <v>7860.54066469993</v>
          </cell>
          <cell r="F916">
            <v>7313.38151391887</v>
          </cell>
          <cell r="G916">
            <v>7438.46580842639</v>
          </cell>
          <cell r="H916">
            <v>7958.32599382146</v>
          </cell>
          <cell r="I916">
            <v>8272.16565062352</v>
          </cell>
          <cell r="J916">
            <v>7884.04611602738</v>
          </cell>
          <cell r="K916">
            <v>7549.99228889922</v>
          </cell>
          <cell r="L916">
            <v>7341.97863699761</v>
          </cell>
          <cell r="M916">
            <v>8038.20068735928</v>
          </cell>
          <cell r="N916">
            <v>8805.16253113717</v>
          </cell>
          <cell r="O916">
            <v>8470.81824835224</v>
          </cell>
        </row>
        <row r="916">
          <cell r="Z916">
            <v>6854.6589348224</v>
          </cell>
          <cell r="AA916">
            <v>6170.04699349456</v>
          </cell>
          <cell r="AB916">
            <v>5921.36663177634</v>
          </cell>
          <cell r="AC916">
            <v>5694.71732321803</v>
          </cell>
          <cell r="AD916">
            <v>6468.10203266737</v>
          </cell>
          <cell r="AE916">
            <v>6017.86821716753</v>
          </cell>
          <cell r="AF916">
            <v>6120.79472236229</v>
          </cell>
          <cell r="AG916">
            <v>6548.56538920166</v>
          </cell>
          <cell r="AH916">
            <v>6806.81059251307</v>
          </cell>
          <cell r="AI916">
            <v>6487.44366118824</v>
          </cell>
          <cell r="AJ916">
            <v>6212.56508343707</v>
          </cell>
          <cell r="AK916">
            <v>6041.39956415803</v>
          </cell>
          <cell r="AL916">
            <v>6614.29085131278</v>
          </cell>
          <cell r="AM916">
            <v>7245.3908827643</v>
          </cell>
          <cell r="AN916">
            <v>6970.27330150127</v>
          </cell>
        </row>
        <row r="916"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</row>
        <row r="916">
          <cell r="BX916">
            <v>3.85453514435166</v>
          </cell>
          <cell r="BY916">
            <v>3.39694759036152</v>
          </cell>
          <cell r="BZ916">
            <v>3.30528048867198</v>
          </cell>
          <cell r="CA916">
            <v>3.09686170689581</v>
          </cell>
          <cell r="CB916">
            <v>3.630629462733</v>
          </cell>
          <cell r="CC916">
            <v>3.47396193398636</v>
          </cell>
          <cell r="CD916">
            <v>3.39202582323687</v>
          </cell>
          <cell r="CE916">
            <v>3.62607889207943</v>
          </cell>
          <cell r="CF916">
            <v>3.81680263101002</v>
          </cell>
          <cell r="CG916">
            <v>3.68550090704708</v>
          </cell>
          <cell r="CH916">
            <v>3.5568717116995</v>
          </cell>
          <cell r="CI916">
            <v>3.43732059083871</v>
          </cell>
          <cell r="CJ916">
            <v>3.6584530214639</v>
          </cell>
          <cell r="CK916">
            <v>3.98319221525571</v>
          </cell>
          <cell r="CL916">
            <v>3.90311796409136</v>
          </cell>
          <cell r="CM916">
            <v>4.87215365520371</v>
          </cell>
          <cell r="CN916">
            <v>4.97630236813345</v>
          </cell>
          <cell r="CO916">
            <v>4.90818323420335</v>
          </cell>
          <cell r="CP916">
            <v>5.037992246909</v>
          </cell>
          <cell r="CQ916">
            <v>4.88092427736219</v>
          </cell>
          <cell r="CR916">
            <v>4.74596742777244</v>
          </cell>
          <cell r="CS916">
            <v>4.94374202411275</v>
          </cell>
          <cell r="CT916">
            <v>4.94784464786423</v>
          </cell>
          <cell r="CU916">
            <v>4.88597340411508</v>
          </cell>
          <cell r="CV916">
            <v>4.82263298751205</v>
          </cell>
          <cell r="CW916">
            <v>4.78530788726686</v>
          </cell>
          <cell r="CX916">
            <v>4.81531448417838</v>
          </cell>
          <cell r="CY916">
            <v>4.95328071504553</v>
          </cell>
          <cell r="CZ916">
            <v>4.98353704954252</v>
          </cell>
          <cell r="DA916">
            <v>4.89266257332834</v>
          </cell>
        </row>
        <row r="917">
          <cell r="A917">
            <v>9777.01623066313</v>
          </cell>
          <cell r="B917">
            <v>7129.19343710247</v>
          </cell>
          <cell r="C917">
            <v>7082.51978398289</v>
          </cell>
          <cell r="D917">
            <v>6623.8725461634</v>
          </cell>
          <cell r="E917">
            <v>7810.96960670239</v>
          </cell>
          <cell r="F917">
            <v>7551.49162922316</v>
          </cell>
          <cell r="G917">
            <v>7639.31343776557</v>
          </cell>
          <cell r="H917">
            <v>8139.44581802198</v>
          </cell>
          <cell r="I917">
            <v>7025.50231391087</v>
          </cell>
          <cell r="J917">
            <v>7529.24032683605</v>
          </cell>
          <cell r="K917">
            <v>6690.36331468866</v>
          </cell>
          <cell r="L917">
            <v>8041.5464348074</v>
          </cell>
          <cell r="M917">
            <v>10043.483969702</v>
          </cell>
          <cell r="N917">
            <v>10690.1953801497</v>
          </cell>
          <cell r="O917">
            <v>10039.9357918255</v>
          </cell>
        </row>
        <row r="917">
          <cell r="Z917">
            <v>8045.08764123138</v>
          </cell>
          <cell r="AA917">
            <v>5866.30774253004</v>
          </cell>
          <cell r="AB917">
            <v>5827.90199367735</v>
          </cell>
          <cell r="AC917">
            <v>5450.50083798588</v>
          </cell>
          <cell r="AD917">
            <v>6427.31213351511</v>
          </cell>
          <cell r="AE917">
            <v>6213.7988263322</v>
          </cell>
          <cell r="AF917">
            <v>6286.06362878995</v>
          </cell>
          <cell r="AG917">
            <v>6697.60113025809</v>
          </cell>
          <cell r="AH917">
            <v>5780.98476116095</v>
          </cell>
          <cell r="AI917">
            <v>6195.4891832251</v>
          </cell>
          <cell r="AJ917">
            <v>5505.21324180096</v>
          </cell>
          <cell r="AK917">
            <v>6617.04392349866</v>
          </cell>
          <cell r="AL917">
            <v>8264.35252364052</v>
          </cell>
          <cell r="AM917">
            <v>8796.50362709458</v>
          </cell>
          <cell r="AN917">
            <v>8261.43288013071</v>
          </cell>
        </row>
        <row r="917"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</row>
        <row r="917">
          <cell r="BX917">
            <v>4.40866695076942</v>
          </cell>
          <cell r="BY917">
            <v>3.33538628077432</v>
          </cell>
          <cell r="BZ917">
            <v>3.28853897425689</v>
          </cell>
          <cell r="CA917">
            <v>3.05425511202984</v>
          </cell>
          <cell r="CB917">
            <v>3.55911737813681</v>
          </cell>
          <cell r="CC917">
            <v>3.45044857268837</v>
          </cell>
          <cell r="CD917">
            <v>3.47624671969829</v>
          </cell>
          <cell r="CE917">
            <v>3.68847948970875</v>
          </cell>
          <cell r="CF917">
            <v>3.21130308647966</v>
          </cell>
          <cell r="CG917">
            <v>3.52599360805838</v>
          </cell>
          <cell r="CH917">
            <v>3.11757924909065</v>
          </cell>
          <cell r="CI917">
            <v>3.80792277368424</v>
          </cell>
          <cell r="CJ917">
            <v>4.60154251522101</v>
          </cell>
          <cell r="CK917">
            <v>4.79721358326518</v>
          </cell>
          <cell r="CL917">
            <v>4.48137429238106</v>
          </cell>
          <cell r="CM917">
            <v>4.99954663155648</v>
          </cell>
          <cell r="CN917">
            <v>4.81865506840199</v>
          </cell>
          <cell r="CO917">
            <v>4.85530349562187</v>
          </cell>
          <cell r="CP917">
            <v>4.88920488316911</v>
          </cell>
          <cell r="CQ917">
            <v>4.94759584119585</v>
          </cell>
          <cell r="CR917">
            <v>4.93388207790293</v>
          </cell>
          <cell r="CS917">
            <v>4.95422031931204</v>
          </cell>
          <cell r="CT917">
            <v>4.97483914141063</v>
          </cell>
          <cell r="CU917">
            <v>4.93205218804248</v>
          </cell>
          <cell r="CV917">
            <v>4.81394604032956</v>
          </cell>
          <cell r="CW917">
            <v>4.83797677615846</v>
          </cell>
          <cell r="CX917">
            <v>4.76083380338622</v>
          </cell>
          <cell r="CY917">
            <v>4.92053732714815</v>
          </cell>
          <cell r="CZ917">
            <v>5.02375170897477</v>
          </cell>
          <cell r="DA917">
            <v>5.05069677481985</v>
          </cell>
        </row>
        <row r="918">
          <cell r="A918">
            <v>9104.59825175852</v>
          </cell>
          <cell r="B918">
            <v>8543.21868521387</v>
          </cell>
          <cell r="C918">
            <v>6418.95598710214</v>
          </cell>
          <cell r="D918">
            <v>7104.10496568857</v>
          </cell>
          <cell r="E918">
            <v>8314.14791688694</v>
          </cell>
          <cell r="F918">
            <v>8482.40825279131</v>
          </cell>
          <cell r="G918">
            <v>7201.78937975733</v>
          </cell>
          <cell r="H918">
            <v>8110.71662315597</v>
          </cell>
          <cell r="I918">
            <v>6452.98416485638</v>
          </cell>
          <cell r="J918">
            <v>8641.79874168408</v>
          </cell>
          <cell r="K918">
            <v>9401.91145281904</v>
          </cell>
          <cell r="L918">
            <v>8766.24160046367</v>
          </cell>
          <cell r="M918">
            <v>7837.22481716603</v>
          </cell>
          <cell r="N918">
            <v>7863.67428698709</v>
          </cell>
          <cell r="O918">
            <v>9448.49093181617</v>
          </cell>
        </row>
        <row r="918">
          <cell r="Z918">
            <v>7491.78370430415</v>
          </cell>
          <cell r="AA918">
            <v>7029.84851811884</v>
          </cell>
          <cell r="AB918">
            <v>5281.88378367262</v>
          </cell>
          <cell r="AC918">
            <v>5845.66351462374</v>
          </cell>
          <cell r="AD918">
            <v>6841.35600018125</v>
          </cell>
          <cell r="AE918">
            <v>6979.8102194397</v>
          </cell>
          <cell r="AF918">
            <v>5926.04383248603</v>
          </cell>
          <cell r="AG918">
            <v>6673.96110705406</v>
          </cell>
          <cell r="AH918">
            <v>5309.88411279611</v>
          </cell>
          <cell r="AI918">
            <v>7110.96582172861</v>
          </cell>
          <cell r="AJ918">
            <v>7736.42999546253</v>
          </cell>
          <cell r="AK918">
            <v>7213.36451695296</v>
          </cell>
          <cell r="AL918">
            <v>6448.91642098233</v>
          </cell>
          <cell r="AM918">
            <v>6470.68055614938</v>
          </cell>
          <cell r="AN918">
            <v>7774.75825246588</v>
          </cell>
        </row>
        <row r="918"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</row>
        <row r="918">
          <cell r="BX918">
            <v>4.16193827481573</v>
          </cell>
          <cell r="BY918">
            <v>4.02326423937898</v>
          </cell>
          <cell r="BZ918">
            <v>3.05103910537802</v>
          </cell>
          <cell r="CA918">
            <v>3.29469287317378</v>
          </cell>
          <cell r="CB918">
            <v>3.85846961321839</v>
          </cell>
          <cell r="CC918">
            <v>3.8971000329997</v>
          </cell>
          <cell r="CD918">
            <v>3.34378341211117</v>
          </cell>
          <cell r="CE918">
            <v>3.81805743504832</v>
          </cell>
          <cell r="CF918">
            <v>2.9389695564048</v>
          </cell>
          <cell r="CG918">
            <v>3.84162118368385</v>
          </cell>
          <cell r="CH918">
            <v>4.35972549232106</v>
          </cell>
          <cell r="CI918">
            <v>4.14441497787135</v>
          </cell>
          <cell r="CJ918">
            <v>3.57729898123633</v>
          </cell>
          <cell r="CK918">
            <v>3.50991596176731</v>
          </cell>
          <cell r="CL918">
            <v>4.38739733191535</v>
          </cell>
          <cell r="CM918">
            <v>4.93170091697756</v>
          </cell>
          <cell r="CN918">
            <v>4.78712254721881</v>
          </cell>
          <cell r="CO918">
            <v>4.74294624749572</v>
          </cell>
          <cell r="CP918">
            <v>4.86100437731952</v>
          </cell>
          <cell r="CQ918">
            <v>4.85773971944097</v>
          </cell>
          <cell r="CR918">
            <v>4.9069224712133</v>
          </cell>
          <cell r="CS918">
            <v>4.85549885454699</v>
          </cell>
          <cell r="CT918">
            <v>4.78903873550599</v>
          </cell>
          <cell r="CU918">
            <v>4.94990758736766</v>
          </cell>
          <cell r="CV918">
            <v>5.07132203051843</v>
          </cell>
          <cell r="CW918">
            <v>4.86170486078499</v>
          </cell>
          <cell r="CX918">
            <v>4.76849992525372</v>
          </cell>
          <cell r="CY918">
            <v>4.93899566677222</v>
          </cell>
          <cell r="CZ918">
            <v>5.05080239178419</v>
          </cell>
          <cell r="DA918">
            <v>4.85497572468629</v>
          </cell>
        </row>
        <row r="919">
          <cell r="A919">
            <v>9409.84028330631</v>
          </cell>
          <cell r="B919">
            <v>7543.3810411792</v>
          </cell>
          <cell r="C919">
            <v>8393.86105215621</v>
          </cell>
          <cell r="D919">
            <v>9132.34629659454</v>
          </cell>
          <cell r="E919">
            <v>7898.85723156589</v>
          </cell>
          <cell r="F919">
            <v>7797.25420918349</v>
          </cell>
          <cell r="G919">
            <v>8317.54989333509</v>
          </cell>
          <cell r="H919">
            <v>7492.04795080807</v>
          </cell>
          <cell r="I919">
            <v>7749.95969659645</v>
          </cell>
          <cell r="J919">
            <v>6295.22273660871</v>
          </cell>
          <cell r="K919">
            <v>8156.23139720705</v>
          </cell>
          <cell r="L919">
            <v>6991.74268483731</v>
          </cell>
          <cell r="M919">
            <v>8348.29527437975</v>
          </cell>
          <cell r="N919">
            <v>8261.30159629673</v>
          </cell>
          <cell r="O919">
            <v>9470.09766191663</v>
          </cell>
        </row>
        <row r="919">
          <cell r="Z919">
            <v>7742.95429026348</v>
          </cell>
          <cell r="AA919">
            <v>6207.12497102745</v>
          </cell>
          <cell r="AB919">
            <v>6906.94852291711</v>
          </cell>
          <cell r="AC919">
            <v>7514.6163811978</v>
          </cell>
          <cell r="AD919">
            <v>6499.63109340278</v>
          </cell>
          <cell r="AE919">
            <v>6416.02632069956</v>
          </cell>
          <cell r="AF919">
            <v>6844.15534080144</v>
          </cell>
          <cell r="AG919">
            <v>6164.88517095064</v>
          </cell>
          <cell r="AH919">
            <v>6377.10969319937</v>
          </cell>
          <cell r="AI919">
            <v>5180.06899469517</v>
          </cell>
          <cell r="AJ919">
            <v>6711.41326398751</v>
          </cell>
          <cell r="AK919">
            <v>5753.20540923756</v>
          </cell>
          <cell r="AL919">
            <v>6869.45439720391</v>
          </cell>
          <cell r="AM919">
            <v>6797.87102780988</v>
          </cell>
          <cell r="AN919">
            <v>7792.53750466283</v>
          </cell>
        </row>
        <row r="919"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</row>
        <row r="919">
          <cell r="BX919">
            <v>4.32497582560573</v>
          </cell>
          <cell r="BY919">
            <v>3.38190534241225</v>
          </cell>
          <cell r="BZ919">
            <v>3.81057341015117</v>
          </cell>
          <cell r="CA919">
            <v>4.11707627188807</v>
          </cell>
          <cell r="CB919">
            <v>3.61792058795263</v>
          </cell>
          <cell r="CC919">
            <v>3.61557362445348</v>
          </cell>
          <cell r="CD919">
            <v>3.90767352393224</v>
          </cell>
          <cell r="CE919">
            <v>3.51484851687979</v>
          </cell>
          <cell r="CF919">
            <v>3.52131579741739</v>
          </cell>
          <cell r="CG919">
            <v>2.97023693380222</v>
          </cell>
          <cell r="CH919">
            <v>3.73287780951473</v>
          </cell>
          <cell r="CI919">
            <v>3.28803780493289</v>
          </cell>
          <cell r="CJ919">
            <v>3.73225493578488</v>
          </cell>
          <cell r="CK919">
            <v>3.7287252680896</v>
          </cell>
          <cell r="CL919">
            <v>4.36839789814274</v>
          </cell>
          <cell r="CM919">
            <v>4.90489987767992</v>
          </cell>
          <cell r="CN919">
            <v>5.02847363146522</v>
          </cell>
          <cell r="CO919">
            <v>4.96595777100601</v>
          </cell>
          <cell r="CP919">
            <v>5.00063363558526</v>
          </cell>
          <cell r="CQ919">
            <v>4.92194564313341</v>
          </cell>
          <cell r="CR919">
            <v>4.86178850968456</v>
          </cell>
          <cell r="CS919">
            <v>4.79853560127375</v>
          </cell>
          <cell r="CT919">
            <v>4.80535541650102</v>
          </cell>
          <cell r="CU919">
            <v>4.96164911390216</v>
          </cell>
          <cell r="CV919">
            <v>4.77805985339785</v>
          </cell>
          <cell r="CW919">
            <v>4.92580645235644</v>
          </cell>
          <cell r="CX919">
            <v>4.79380333675104</v>
          </cell>
          <cell r="CY919">
            <v>5.04264133341691</v>
          </cell>
          <cell r="CZ919">
            <v>4.99481802673078</v>
          </cell>
          <cell r="DA919">
            <v>4.88724203215804</v>
          </cell>
        </row>
        <row r="920">
          <cell r="A920">
            <v>8777.07977246572</v>
          </cell>
          <cell r="B920">
            <v>8639.42957736789</v>
          </cell>
          <cell r="C920">
            <v>6810.40106296358</v>
          </cell>
          <cell r="D920">
            <v>8312.97288280762</v>
          </cell>
          <cell r="E920">
            <v>7854.48631015135</v>
          </cell>
          <cell r="F920">
            <v>8215.84554973465</v>
          </cell>
          <cell r="G920">
            <v>7741.15909874187</v>
          </cell>
          <cell r="H920">
            <v>9328.71170907653</v>
          </cell>
          <cell r="I920">
            <v>8177.1188985917</v>
          </cell>
          <cell r="J920">
            <v>8106.19738908129</v>
          </cell>
          <cell r="K920">
            <v>8869.7023838105</v>
          </cell>
          <cell r="L920">
            <v>8481.09963089496</v>
          </cell>
          <cell r="M920">
            <v>8638.77167053351</v>
          </cell>
          <cell r="N920">
            <v>7983.97120567358</v>
          </cell>
          <cell r="O920">
            <v>8965.15392250704</v>
          </cell>
        </row>
        <row r="920">
          <cell r="Z920">
            <v>7222.28278420037</v>
          </cell>
          <cell r="AA920">
            <v>7109.01633794844</v>
          </cell>
          <cell r="AB920">
            <v>5603.98716038146</v>
          </cell>
          <cell r="AC920">
            <v>6840.38911499598</v>
          </cell>
          <cell r="AD920">
            <v>6463.12016378168</v>
          </cell>
          <cell r="AE920">
            <v>6760.46719521022</v>
          </cell>
          <cell r="AF920">
            <v>6369.86805839331</v>
          </cell>
          <cell r="AG920">
            <v>7676.19706346869</v>
          </cell>
          <cell r="AH920">
            <v>6728.60069369831</v>
          </cell>
          <cell r="AI920">
            <v>6670.24242301546</v>
          </cell>
          <cell r="AJ920">
            <v>7298.4979615355</v>
          </cell>
          <cell r="AK920">
            <v>6978.733410565</v>
          </cell>
          <cell r="AL920">
            <v>7108.47497461043</v>
          </cell>
          <cell r="AM920">
            <v>6569.66773495426</v>
          </cell>
          <cell r="AN920">
            <v>7377.04094194865</v>
          </cell>
        </row>
        <row r="920"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</row>
        <row r="920">
          <cell r="BX920">
            <v>4.03398049123755</v>
          </cell>
          <cell r="BY920">
            <v>3.96750179962021</v>
          </cell>
          <cell r="BZ920">
            <v>3.12234450678741</v>
          </cell>
          <cell r="CA920">
            <v>3.84869026544956</v>
          </cell>
          <cell r="CB920">
            <v>3.62263202059075</v>
          </cell>
          <cell r="CC920">
            <v>3.81935842029041</v>
          </cell>
          <cell r="CD920">
            <v>3.62510877647538</v>
          </cell>
          <cell r="CE920">
            <v>4.28277713552871</v>
          </cell>
          <cell r="CF920">
            <v>3.71587215055529</v>
          </cell>
          <cell r="CG920">
            <v>3.76083353170162</v>
          </cell>
          <cell r="CH920">
            <v>3.99606616228123</v>
          </cell>
          <cell r="CI920">
            <v>3.87524620379811</v>
          </cell>
          <cell r="CJ920">
            <v>4.067073367402</v>
          </cell>
          <cell r="CK920">
            <v>3.7157174970263</v>
          </cell>
          <cell r="CL920">
            <v>4.08940631192797</v>
          </cell>
          <cell r="CM920">
            <v>4.90509960672283</v>
          </cell>
          <cell r="CN920">
            <v>4.90907328438619</v>
          </cell>
          <cell r="CO920">
            <v>4.91726311658489</v>
          </cell>
          <cell r="CP920">
            <v>4.86939472997324</v>
          </cell>
          <cell r="CQ920">
            <v>4.88793187667489</v>
          </cell>
          <cell r="CR920">
            <v>4.84946053601182</v>
          </cell>
          <cell r="CS920">
            <v>4.81411576499907</v>
          </cell>
          <cell r="CT920">
            <v>4.91052329381116</v>
          </cell>
          <cell r="CU920">
            <v>4.96102172022622</v>
          </cell>
          <cell r="CV920">
            <v>4.85919853174578</v>
          </cell>
          <cell r="CW920">
            <v>5.00389233162987</v>
          </cell>
          <cell r="CX920">
            <v>4.93383298961819</v>
          </cell>
          <cell r="CY920">
            <v>4.78852288703187</v>
          </cell>
          <cell r="CZ920">
            <v>4.84404148033614</v>
          </cell>
          <cell r="DA920">
            <v>4.94229957411675</v>
          </cell>
        </row>
        <row r="921">
          <cell r="A921">
            <v>9567.85663129543</v>
          </cell>
          <cell r="B921">
            <v>9259.71457700059</v>
          </cell>
          <cell r="C921">
            <v>7391.01309030395</v>
          </cell>
          <cell r="D921">
            <v>7064.42510630053</v>
          </cell>
          <cell r="E921">
            <v>7929.12822040779</v>
          </cell>
          <cell r="F921">
            <v>7808.89158869303</v>
          </cell>
          <cell r="G921">
            <v>7968.93131137877</v>
          </cell>
          <cell r="H921">
            <v>8853.12743036568</v>
          </cell>
          <cell r="I921">
            <v>8498.18632815301</v>
          </cell>
          <cell r="J921">
            <v>7604.90830814502</v>
          </cell>
          <cell r="K921">
            <v>8816.32047973774</v>
          </cell>
          <cell r="L921">
            <v>7819.64048650692</v>
          </cell>
          <cell r="M921">
            <v>8354.12853343566</v>
          </cell>
          <cell r="N921">
            <v>9046.45244433256</v>
          </cell>
          <cell r="O921">
            <v>9137.38839425829</v>
          </cell>
        </row>
        <row r="921">
          <cell r="Z921">
            <v>7872.97917089452</v>
          </cell>
          <cell r="AA921">
            <v>7619.42228050334</v>
          </cell>
          <cell r="AB921">
            <v>6081.74791430725</v>
          </cell>
          <cell r="AC921">
            <v>5813.01265889872</v>
          </cell>
          <cell r="AD921">
            <v>6524.5397927927</v>
          </cell>
          <cell r="AE921">
            <v>6425.60222155312</v>
          </cell>
          <cell r="AF921">
            <v>6557.29205050596</v>
          </cell>
          <cell r="AG921">
            <v>7284.8591427009</v>
          </cell>
          <cell r="AH921">
            <v>6992.79332145162</v>
          </cell>
          <cell r="AI921">
            <v>6257.75312213076</v>
          </cell>
          <cell r="AJ921">
            <v>7254.57228046991</v>
          </cell>
          <cell r="AK921">
            <v>6434.44702889712</v>
          </cell>
          <cell r="AL921">
            <v>6874.2543360842</v>
          </cell>
          <cell r="AM921">
            <v>7443.9380113365</v>
          </cell>
          <cell r="AN921">
            <v>7518.76530727539</v>
          </cell>
        </row>
        <row r="921"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</row>
        <row r="921">
          <cell r="BX921">
            <v>4.38091055053959</v>
          </cell>
          <cell r="BY921">
            <v>4.23611001650695</v>
          </cell>
          <cell r="BZ921">
            <v>3.31021906874622</v>
          </cell>
          <cell r="CA921">
            <v>3.22781355869356</v>
          </cell>
          <cell r="CB921">
            <v>3.70408754847526</v>
          </cell>
          <cell r="CC921">
            <v>3.65076686002539</v>
          </cell>
          <cell r="CD921">
            <v>3.7253980084591</v>
          </cell>
          <cell r="CE921">
            <v>4.02569918558103</v>
          </cell>
          <cell r="CF921">
            <v>3.88787278630862</v>
          </cell>
          <cell r="CG921">
            <v>3.35821468604599</v>
          </cell>
          <cell r="CH921">
            <v>4.1100852721241</v>
          </cell>
          <cell r="CI921">
            <v>3.64553278685489</v>
          </cell>
          <cell r="CJ921">
            <v>3.84271772697064</v>
          </cell>
          <cell r="CK921">
            <v>4.16905796757143</v>
          </cell>
          <cell r="CL921">
            <v>4.20901861790905</v>
          </cell>
          <cell r="CM921">
            <v>4.92358967361237</v>
          </cell>
          <cell r="CN921">
            <v>4.92790070472225</v>
          </cell>
          <cell r="CO921">
            <v>5.03360131364586</v>
          </cell>
          <cell r="CP921">
            <v>4.93400928820082</v>
          </cell>
          <cell r="CQ921">
            <v>4.82587175739447</v>
          </cell>
          <cell r="CR921">
            <v>4.82210733335305</v>
          </cell>
          <cell r="CS921">
            <v>4.82235284907104</v>
          </cell>
          <cell r="CT921">
            <v>4.9577768430057</v>
          </cell>
          <cell r="CU921">
            <v>4.92771726854284</v>
          </cell>
          <cell r="CV921">
            <v>5.10525106478952</v>
          </cell>
          <cell r="CW921">
            <v>4.83579759992823</v>
          </cell>
          <cell r="CX921">
            <v>4.83567780834229</v>
          </cell>
          <cell r="CY921">
            <v>4.90110772158265</v>
          </cell>
          <cell r="CZ921">
            <v>4.89183668699877</v>
          </cell>
          <cell r="DA921">
            <v>4.89409975964118</v>
          </cell>
        </row>
        <row r="922">
          <cell r="A922">
            <v>8751.82587969649</v>
          </cell>
          <cell r="B922">
            <v>8210.33102637359</v>
          </cell>
          <cell r="C922">
            <v>7306.64810449379</v>
          </cell>
          <cell r="D922">
            <v>7105.88385877562</v>
          </cell>
          <cell r="E922">
            <v>7634.71028717772</v>
          </cell>
          <cell r="F922">
            <v>7686.8456369536</v>
          </cell>
          <cell r="G922">
            <v>7896.03904183883</v>
          </cell>
          <cell r="H922">
            <v>7721.56242809806</v>
          </cell>
          <cell r="I922">
            <v>7932.06308229301</v>
          </cell>
          <cell r="J922">
            <v>7807.06084166499</v>
          </cell>
          <cell r="K922">
            <v>8163.38100686773</v>
          </cell>
          <cell r="L922">
            <v>8791.66534506147</v>
          </cell>
          <cell r="M922">
            <v>9778.98369983525</v>
          </cell>
          <cell r="N922">
            <v>9077.61339107833</v>
          </cell>
          <cell r="O922">
            <v>8282.23974963712</v>
          </cell>
        </row>
        <row r="922">
          <cell r="Z922">
            <v>7201.50243815026</v>
          </cell>
          <cell r="AA922">
            <v>6755.92953027313</v>
          </cell>
          <cell r="AB922">
            <v>6012.32758312632</v>
          </cell>
          <cell r="AC922">
            <v>5847.12728950679</v>
          </cell>
          <cell r="AD922">
            <v>6282.2758934491</v>
          </cell>
          <cell r="AE922">
            <v>6325.17583840754</v>
          </cell>
          <cell r="AF922">
            <v>6497.31212585595</v>
          </cell>
          <cell r="AG922">
            <v>6353.74279797783</v>
          </cell>
          <cell r="AH922">
            <v>6526.95476485825</v>
          </cell>
          <cell r="AI922">
            <v>6424.09577828433</v>
          </cell>
          <cell r="AJ922">
            <v>6717.29637136544</v>
          </cell>
          <cell r="AK922">
            <v>7234.28462679344</v>
          </cell>
          <cell r="AL922">
            <v>8046.70658729301</v>
          </cell>
          <cell r="AM922">
            <v>7469.57901894445</v>
          </cell>
          <cell r="AN922">
            <v>6815.10013684426</v>
          </cell>
        </row>
        <row r="922"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</row>
        <row r="922">
          <cell r="BX922">
            <v>4.11394392230537</v>
          </cell>
          <cell r="BY922">
            <v>3.74271222354588</v>
          </cell>
          <cell r="BZ922">
            <v>3.33398520777704</v>
          </cell>
          <cell r="CA922">
            <v>3.2540613931887</v>
          </cell>
          <cell r="CB922">
            <v>3.43160139865224</v>
          </cell>
          <cell r="CC922">
            <v>3.56511661735155</v>
          </cell>
          <cell r="CD922">
            <v>3.67891039286602</v>
          </cell>
          <cell r="CE922">
            <v>3.54628095510677</v>
          </cell>
          <cell r="CF922">
            <v>3.73341794826452</v>
          </cell>
          <cell r="CG922">
            <v>3.55061923524721</v>
          </cell>
          <cell r="CH922">
            <v>3.78872446397859</v>
          </cell>
          <cell r="CI922">
            <v>3.98736881686894</v>
          </cell>
          <cell r="CJ922">
            <v>4.53597527182709</v>
          </cell>
          <cell r="CK922">
            <v>4.08391246073998</v>
          </cell>
          <cell r="CL922">
            <v>3.92703408687758</v>
          </cell>
          <cell r="CM922">
            <v>4.79591944829154</v>
          </cell>
          <cell r="CN922">
            <v>4.94544994854429</v>
          </cell>
          <cell r="CO922">
            <v>4.94067289989945</v>
          </cell>
          <cell r="CP922">
            <v>4.92293318561787</v>
          </cell>
          <cell r="CQ922">
            <v>5.01565093875202</v>
          </cell>
          <cell r="CR922">
            <v>4.86078037055151</v>
          </cell>
          <cell r="CS922">
            <v>4.83862155866858</v>
          </cell>
          <cell r="CT922">
            <v>4.90866762542892</v>
          </cell>
          <cell r="CU922">
            <v>4.78973104450821</v>
          </cell>
          <cell r="CV922">
            <v>4.95695574212509</v>
          </cell>
          <cell r="CW922">
            <v>4.85745318176167</v>
          </cell>
          <cell r="CX922">
            <v>4.97068588131994</v>
          </cell>
          <cell r="CY922">
            <v>4.86020539154209</v>
          </cell>
          <cell r="CZ922">
            <v>5.01102808853903</v>
          </cell>
          <cell r="DA922">
            <v>4.75460788247874</v>
          </cell>
        </row>
        <row r="923">
          <cell r="A923">
            <v>9007.79168702475</v>
          </cell>
          <cell r="B923">
            <v>7148.19660956968</v>
          </cell>
          <cell r="C923">
            <v>7167.09754253076</v>
          </cell>
          <cell r="D923">
            <v>6632.04930488783</v>
          </cell>
          <cell r="E923">
            <v>7619.08276699065</v>
          </cell>
          <cell r="F923">
            <v>7477.21713043575</v>
          </cell>
          <cell r="G923">
            <v>6850.57998392135</v>
          </cell>
          <cell r="H923">
            <v>7900.52284784784</v>
          </cell>
          <cell r="I923">
            <v>8605.3907986819</v>
          </cell>
          <cell r="J923">
            <v>7907.82475157331</v>
          </cell>
          <cell r="K923">
            <v>8093.19868298844</v>
          </cell>
          <cell r="L923">
            <v>9182.41953224834</v>
          </cell>
          <cell r="M923">
            <v>9103.00742961234</v>
          </cell>
          <cell r="N923">
            <v>10059.473315679</v>
          </cell>
          <cell r="O923">
            <v>9223.92161315957</v>
          </cell>
        </row>
        <row r="923">
          <cell r="Z923">
            <v>7412.12573103751</v>
          </cell>
          <cell r="AA923">
            <v>5881.94463873162</v>
          </cell>
          <cell r="AB923">
            <v>5897.49740642531</v>
          </cell>
          <cell r="AC923">
            <v>5457.2291423077</v>
          </cell>
          <cell r="AD923">
            <v>6269.41667683802</v>
          </cell>
          <cell r="AE923">
            <v>6152.68152447285</v>
          </cell>
          <cell r="AF923">
            <v>5637.04867248385</v>
          </cell>
          <cell r="AG923">
            <v>6501.00165765765</v>
          </cell>
          <cell r="AH923">
            <v>7081.00728577254</v>
          </cell>
          <cell r="AI923">
            <v>6507.01008129461</v>
          </cell>
          <cell r="AJ923">
            <v>6659.54634485906</v>
          </cell>
          <cell r="AK923">
            <v>7555.81950082149</v>
          </cell>
          <cell r="AL923">
            <v>7490.47468493816</v>
          </cell>
          <cell r="AM923">
            <v>8277.50947118728</v>
          </cell>
          <cell r="AN923">
            <v>7589.96978454273</v>
          </cell>
        </row>
        <row r="923"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</row>
        <row r="923">
          <cell r="BX923">
            <v>4.1225765245115</v>
          </cell>
          <cell r="BY923">
            <v>3.29278186252178</v>
          </cell>
          <cell r="BZ923">
            <v>3.24465111647299</v>
          </cell>
          <cell r="CA923">
            <v>3.05005391050939</v>
          </cell>
          <cell r="CB923">
            <v>3.51199219819771</v>
          </cell>
          <cell r="CC923">
            <v>3.43346143046904</v>
          </cell>
          <cell r="CD923">
            <v>3.24712012091063</v>
          </cell>
          <cell r="CE923">
            <v>3.62782941659192</v>
          </cell>
          <cell r="CF923">
            <v>3.9370082270431</v>
          </cell>
          <cell r="CG923">
            <v>3.57939605171783</v>
          </cell>
          <cell r="CH923">
            <v>3.65911737943373</v>
          </cell>
          <cell r="CI923">
            <v>4.33254816648929</v>
          </cell>
          <cell r="CJ923">
            <v>4.19843120735472</v>
          </cell>
          <cell r="CK923">
            <v>4.55485737697516</v>
          </cell>
          <cell r="CL923">
            <v>4.21051629591327</v>
          </cell>
          <cell r="CM923">
            <v>4.92585005103591</v>
          </cell>
          <cell r="CN923">
            <v>4.89401287156665</v>
          </cell>
          <cell r="CO923">
            <v>4.97974252419929</v>
          </cell>
          <cell r="CP923">
            <v>4.90198309844111</v>
          </cell>
          <cell r="CQ923">
            <v>4.89080928338799</v>
          </cell>
          <cell r="CR923">
            <v>4.90952412084668</v>
          </cell>
          <cell r="CS923">
            <v>4.75620500339791</v>
          </cell>
          <cell r="CT923">
            <v>4.90953719162725</v>
          </cell>
          <cell r="CU923">
            <v>4.92760462824612</v>
          </cell>
          <cell r="CV923">
            <v>4.98056784515461</v>
          </cell>
          <cell r="CW923">
            <v>4.9862659651799</v>
          </cell>
          <cell r="CX923">
            <v>4.77799081492741</v>
          </cell>
          <cell r="CY923">
            <v>4.88798016171746</v>
          </cell>
          <cell r="CZ923">
            <v>4.97888435648438</v>
          </cell>
          <cell r="DA923">
            <v>4.93869072209828</v>
          </cell>
        </row>
        <row r="924">
          <cell r="A924">
            <v>7976.56890595283</v>
          </cell>
          <cell r="B924">
            <v>7119.16959931975</v>
          </cell>
          <cell r="C924">
            <v>7250.96859739493</v>
          </cell>
          <cell r="D924">
            <v>5853.76275068388</v>
          </cell>
          <cell r="E924">
            <v>7545.13434198448</v>
          </cell>
          <cell r="F924">
            <v>6867.16804791241</v>
          </cell>
          <cell r="G924">
            <v>7821.96041624119</v>
          </cell>
          <cell r="H924">
            <v>7128.14477533243</v>
          </cell>
          <cell r="I924">
            <v>7848.67236049254</v>
          </cell>
          <cell r="J924">
            <v>7395.83635263988</v>
          </cell>
          <cell r="K924">
            <v>8357.09581571422</v>
          </cell>
          <cell r="L924">
            <v>9096.75862032382</v>
          </cell>
          <cell r="M924">
            <v>9451.19906082005</v>
          </cell>
          <cell r="N924">
            <v>8563.14240517558</v>
          </cell>
          <cell r="O924">
            <v>8349.93318640028</v>
          </cell>
        </row>
        <row r="924">
          <cell r="Z924">
            <v>6563.57669975547</v>
          </cell>
          <cell r="AA924">
            <v>5858.05955601168</v>
          </cell>
          <cell r="AB924">
            <v>5966.51130299926</v>
          </cell>
          <cell r="AC924">
            <v>4816.81049199131</v>
          </cell>
          <cell r="AD924">
            <v>6208.56768711866</v>
          </cell>
          <cell r="AE924">
            <v>5650.69827942507</v>
          </cell>
          <cell r="AF924">
            <v>6436.35599964989</v>
          </cell>
          <cell r="AG924">
            <v>5865.44484370212</v>
          </cell>
          <cell r="AH924">
            <v>6458.33611377672</v>
          </cell>
          <cell r="AI924">
            <v>6085.71677017224</v>
          </cell>
          <cell r="AJ924">
            <v>6876.69598550198</v>
          </cell>
          <cell r="AK924">
            <v>7485.33280758074</v>
          </cell>
          <cell r="AL924">
            <v>7776.9866557605</v>
          </cell>
          <cell r="AM924">
            <v>7046.24289340162</v>
          </cell>
          <cell r="AN924">
            <v>6870.80216480937</v>
          </cell>
        </row>
        <row r="924"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</row>
        <row r="924">
          <cell r="BX924">
            <v>3.76059285049372</v>
          </cell>
          <cell r="BY924">
            <v>3.24286393637333</v>
          </cell>
          <cell r="BZ924">
            <v>3.25219253067215</v>
          </cell>
          <cell r="CA924">
            <v>2.77516442440471</v>
          </cell>
          <cell r="CB924">
            <v>3.5051546771579</v>
          </cell>
          <cell r="CC924">
            <v>3.11454543776887</v>
          </cell>
          <cell r="CD924">
            <v>3.5205650084258</v>
          </cell>
          <cell r="CE924">
            <v>3.30912569059037</v>
          </cell>
          <cell r="CF924">
            <v>3.70054581008753</v>
          </cell>
          <cell r="CG924">
            <v>3.39209172071653</v>
          </cell>
          <cell r="CH924">
            <v>3.88713796967325</v>
          </cell>
          <cell r="CI924">
            <v>4.06732043766823</v>
          </cell>
          <cell r="CJ924">
            <v>4.27869902056522</v>
          </cell>
          <cell r="CK924">
            <v>3.91437776642748</v>
          </cell>
          <cell r="CL924">
            <v>3.83816896446786</v>
          </cell>
          <cell r="CM924">
            <v>4.78179974063861</v>
          </cell>
          <cell r="CN924">
            <v>4.94916794245689</v>
          </cell>
          <cell r="CO924">
            <v>5.02633412856666</v>
          </cell>
          <cell r="CP924">
            <v>4.75530060773951</v>
          </cell>
          <cell r="CQ924">
            <v>4.85278855056083</v>
          </cell>
          <cell r="CR924">
            <v>4.97066601160264</v>
          </cell>
          <cell r="CS924">
            <v>5.00881307734186</v>
          </cell>
          <cell r="CT924">
            <v>4.85618057550627</v>
          </cell>
          <cell r="CU924">
            <v>4.7814761531557</v>
          </cell>
          <cell r="CV924">
            <v>4.91531420827469</v>
          </cell>
          <cell r="CW924">
            <v>4.8468212656629</v>
          </cell>
          <cell r="CX924">
            <v>5.04208149589919</v>
          </cell>
          <cell r="CY924">
            <v>4.97974095702894</v>
          </cell>
          <cell r="CZ924">
            <v>4.93176085762264</v>
          </cell>
          <cell r="DA924">
            <v>4.90445201717052</v>
          </cell>
        </row>
        <row r="925">
          <cell r="A925">
            <v>9295.66092516575</v>
          </cell>
          <cell r="B925">
            <v>7961.61382375962</v>
          </cell>
          <cell r="C925">
            <v>7171.12627599756</v>
          </cell>
          <cell r="D925">
            <v>8062.69322667905</v>
          </cell>
          <cell r="E925">
            <v>7850.90096903686</v>
          </cell>
          <cell r="F925">
            <v>7194.63317312837</v>
          </cell>
          <cell r="G925">
            <v>6582.40462344458</v>
          </cell>
          <cell r="H925">
            <v>8289.53299045825</v>
          </cell>
          <cell r="I925">
            <v>8083.59686023064</v>
          </cell>
          <cell r="J925">
            <v>8248.62095481521</v>
          </cell>
          <cell r="K925">
            <v>8118.56518732623</v>
          </cell>
          <cell r="L925">
            <v>9300.62692227641</v>
          </cell>
          <cell r="M925">
            <v>8623.38365716192</v>
          </cell>
          <cell r="N925">
            <v>8224.11670980092</v>
          </cell>
          <cell r="O925">
            <v>9698.2887258648</v>
          </cell>
        </row>
        <row r="925">
          <cell r="Z925">
            <v>7649.00098985068</v>
          </cell>
          <cell r="AA925">
            <v>6551.27080355078</v>
          </cell>
          <cell r="AB925">
            <v>5900.81247853514</v>
          </cell>
          <cell r="AC925">
            <v>6634.44471223876</v>
          </cell>
          <cell r="AD925">
            <v>6460.16994023605</v>
          </cell>
          <cell r="AE925">
            <v>5920.15529674563</v>
          </cell>
          <cell r="AF925">
            <v>5416.37866157725</v>
          </cell>
          <cell r="AG925">
            <v>6821.1014321485</v>
          </cell>
          <cell r="AH925">
            <v>6651.64541641836</v>
          </cell>
          <cell r="AI925">
            <v>6787.4366713908</v>
          </cell>
          <cell r="AJ925">
            <v>6680.41935414273</v>
          </cell>
          <cell r="AK925">
            <v>7653.08729604459</v>
          </cell>
          <cell r="AL925">
            <v>7095.81283789324</v>
          </cell>
          <cell r="AM925">
            <v>6767.27317835047</v>
          </cell>
          <cell r="AN925">
            <v>7980.30615156875</v>
          </cell>
        </row>
        <row r="925"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</row>
        <row r="925">
          <cell r="BX925">
            <v>4.31548651077306</v>
          </cell>
          <cell r="BY925">
            <v>3.59067078735812</v>
          </cell>
          <cell r="BZ925">
            <v>3.32120421045422</v>
          </cell>
          <cell r="CA925">
            <v>3.68461552889512</v>
          </cell>
          <cell r="CB925">
            <v>3.57798827146258</v>
          </cell>
          <cell r="CC925">
            <v>3.38284333954456</v>
          </cell>
          <cell r="CD925">
            <v>3.0862647880081</v>
          </cell>
          <cell r="CE925">
            <v>3.84920519438056</v>
          </cell>
          <cell r="CF925">
            <v>3.7532313989626</v>
          </cell>
          <cell r="CG925">
            <v>3.90723207505404</v>
          </cell>
          <cell r="CH925">
            <v>3.73974910011365</v>
          </cell>
          <cell r="CI925">
            <v>4.18443241834084</v>
          </cell>
          <cell r="CJ925">
            <v>3.91124610133677</v>
          </cell>
          <cell r="CK925">
            <v>3.73104663858055</v>
          </cell>
          <cell r="CL925">
            <v>4.50872124194139</v>
          </cell>
          <cell r="CM925">
            <v>4.85603814150894</v>
          </cell>
          <cell r="CN925">
            <v>4.99870029750675</v>
          </cell>
          <cell r="CO925">
            <v>4.86769512074725</v>
          </cell>
          <cell r="CP925">
            <v>4.93309565486719</v>
          </cell>
          <cell r="CQ925">
            <v>4.94666119166433</v>
          </cell>
          <cell r="CR925">
            <v>4.7946658845016</v>
          </cell>
          <cell r="CS925">
            <v>4.80820493789835</v>
          </cell>
          <cell r="CT925">
            <v>4.85501504478287</v>
          </cell>
          <cell r="CU925">
            <v>4.8554656335381</v>
          </cell>
          <cell r="CV925">
            <v>4.75930698528134</v>
          </cell>
          <cell r="CW925">
            <v>4.89404991846031</v>
          </cell>
          <cell r="CX925">
            <v>5.01080202968851</v>
          </cell>
          <cell r="CY925">
            <v>4.97043208579266</v>
          </cell>
          <cell r="CZ925">
            <v>4.96924221464242</v>
          </cell>
          <cell r="DA925">
            <v>4.84923580253037</v>
          </cell>
        </row>
        <row r="926">
          <cell r="A926">
            <v>10000.9765923619</v>
          </cell>
          <cell r="B926">
            <v>8245.55746195689</v>
          </cell>
          <cell r="C926">
            <v>7926.30300865732</v>
          </cell>
          <cell r="D926">
            <v>7401.3226851135</v>
          </cell>
          <cell r="E926">
            <v>7179.48023304377</v>
          </cell>
          <cell r="F926">
            <v>7677.87169620807</v>
          </cell>
          <cell r="G926">
            <v>6966.09725857032</v>
          </cell>
          <cell r="H926">
            <v>6445.00975913896</v>
          </cell>
          <cell r="I926">
            <v>8635.12465283429</v>
          </cell>
          <cell r="J926">
            <v>8486.46632984744</v>
          </cell>
          <cell r="K926">
            <v>7642.9223148596</v>
          </cell>
          <cell r="L926">
            <v>7756.98851345445</v>
          </cell>
          <cell r="M926">
            <v>8418.30250638803</v>
          </cell>
          <cell r="N926">
            <v>8479.40282649463</v>
          </cell>
          <cell r="O926">
            <v>9064.93467495358</v>
          </cell>
        </row>
        <row r="926">
          <cell r="Z926">
            <v>8229.37502457204</v>
          </cell>
          <cell r="AA926">
            <v>6784.91585441024</v>
          </cell>
          <cell r="AB926">
            <v>6522.21504712374</v>
          </cell>
          <cell r="AC926">
            <v>6090.23123803625</v>
          </cell>
          <cell r="AD926">
            <v>5907.68659176173</v>
          </cell>
          <cell r="AE926">
            <v>6317.7915671655</v>
          </cell>
          <cell r="AF926">
            <v>5732.10288705215</v>
          </cell>
          <cell r="AG926">
            <v>5303.32231609148</v>
          </cell>
          <cell r="AH926">
            <v>7105.4740000465</v>
          </cell>
          <cell r="AI926">
            <v>6983.1494371316</v>
          </cell>
          <cell r="AJ926">
            <v>6289.03321908447</v>
          </cell>
          <cell r="AK926">
            <v>6382.8934053568</v>
          </cell>
          <cell r="AL926">
            <v>6927.06034811358</v>
          </cell>
          <cell r="AM926">
            <v>6977.33718294415</v>
          </cell>
          <cell r="AN926">
            <v>7459.14624681894</v>
          </cell>
        </row>
        <row r="926"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</row>
        <row r="926">
          <cell r="BX926">
            <v>4.61419524293228</v>
          </cell>
          <cell r="BY926">
            <v>3.85233434235735</v>
          </cell>
          <cell r="BZ926">
            <v>3.74419270460342</v>
          </cell>
          <cell r="CA926">
            <v>3.31588212118175</v>
          </cell>
          <cell r="CB926">
            <v>3.2278417076903</v>
          </cell>
          <cell r="CC926">
            <v>3.491284107518</v>
          </cell>
          <cell r="CD926">
            <v>3.27581626754001</v>
          </cell>
          <cell r="CE926">
            <v>3.04996004834696</v>
          </cell>
          <cell r="CF926">
            <v>3.93198256089681</v>
          </cell>
          <cell r="CG926">
            <v>3.88280699193488</v>
          </cell>
          <cell r="CH926">
            <v>3.42697818785673</v>
          </cell>
          <cell r="CI926">
            <v>3.64514438594383</v>
          </cell>
          <cell r="CJ926">
            <v>3.93256826413878</v>
          </cell>
          <cell r="CK926">
            <v>4.00349325680051</v>
          </cell>
          <cell r="CL926">
            <v>4.19490581985378</v>
          </cell>
          <cell r="CM926">
            <v>4.88627631840413</v>
          </cell>
          <cell r="CN926">
            <v>4.82533677195138</v>
          </cell>
          <cell r="CO926">
            <v>4.77247933818076</v>
          </cell>
          <cell r="CP926">
            <v>5.03201393352583</v>
          </cell>
          <cell r="CQ926">
            <v>5.01432355824444</v>
          </cell>
          <cell r="CR926">
            <v>4.95777984809705</v>
          </cell>
          <cell r="CS926">
            <v>4.79403916116731</v>
          </cell>
          <cell r="CT926">
            <v>4.76388213312743</v>
          </cell>
          <cell r="CU926">
            <v>4.95095076171494</v>
          </cell>
          <cell r="CV926">
            <v>4.92734156136362</v>
          </cell>
          <cell r="CW926">
            <v>5.02781956959804</v>
          </cell>
          <cell r="CX926">
            <v>4.7974448584786</v>
          </cell>
          <cell r="CY926">
            <v>4.82591687018928</v>
          </cell>
          <cell r="CZ926">
            <v>4.77482814528725</v>
          </cell>
          <cell r="DA926">
            <v>4.87162715736125</v>
          </cell>
        </row>
        <row r="927">
          <cell r="A927">
            <v>8286.8531978951</v>
          </cell>
          <cell r="B927">
            <v>6374.71218879559</v>
          </cell>
          <cell r="C927">
            <v>5553.50372118691</v>
          </cell>
          <cell r="D927">
            <v>6353.13009510084</v>
          </cell>
          <cell r="E927">
            <v>8366.83673349702</v>
          </cell>
          <cell r="F927">
            <v>7153.36618644303</v>
          </cell>
          <cell r="G927">
            <v>8466.58672002361</v>
          </cell>
          <cell r="H927">
            <v>8619.84407792968</v>
          </cell>
          <cell r="I927">
            <v>8756.51790850023</v>
          </cell>
          <cell r="J927">
            <v>6900.52794484963</v>
          </cell>
          <cell r="K927">
            <v>8429.86726785297</v>
          </cell>
          <cell r="L927">
            <v>8758.38588112147</v>
          </cell>
          <cell r="M927">
            <v>9933.11633277694</v>
          </cell>
          <cell r="N927">
            <v>10776.7621107217</v>
          </cell>
          <cell r="O927">
            <v>8508.13527428115</v>
          </cell>
        </row>
        <row r="927">
          <cell r="Z927">
            <v>6818.89634569654</v>
          </cell>
          <cell r="AA927">
            <v>5245.47745820894</v>
          </cell>
          <cell r="AB927">
            <v>4569.74020486237</v>
          </cell>
          <cell r="AC927">
            <v>5227.7184782544</v>
          </cell>
          <cell r="AD927">
            <v>6884.71136927755</v>
          </cell>
          <cell r="AE927">
            <v>5886.19846198741</v>
          </cell>
          <cell r="AF927">
            <v>6966.79135819086</v>
          </cell>
          <cell r="AG927">
            <v>7092.90026983928</v>
          </cell>
          <cell r="AH927">
            <v>7205.36330756591</v>
          </cell>
          <cell r="AI927">
            <v>5678.14870890484</v>
          </cell>
          <cell r="AJ927">
            <v>6936.57649469044</v>
          </cell>
          <cell r="AK927">
            <v>7206.90038217995</v>
          </cell>
          <cell r="AL927">
            <v>8173.53572525645</v>
          </cell>
          <cell r="AM927">
            <v>8867.73567967954</v>
          </cell>
          <cell r="AN927">
            <v>7000.97988283706</v>
          </cell>
        </row>
        <row r="927"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</row>
        <row r="927">
          <cell r="BX927">
            <v>3.84701651699709</v>
          </cell>
          <cell r="BY927">
            <v>2.98257894834362</v>
          </cell>
          <cell r="BZ927">
            <v>2.51863252527342</v>
          </cell>
          <cell r="CA927">
            <v>2.97379541961018</v>
          </cell>
          <cell r="CB927">
            <v>3.72243151313611</v>
          </cell>
          <cell r="CC927">
            <v>3.31184907781001</v>
          </cell>
          <cell r="CD927">
            <v>3.84186916784781</v>
          </cell>
          <cell r="CE927">
            <v>3.89911232297069</v>
          </cell>
          <cell r="CF927">
            <v>3.94820638134712</v>
          </cell>
          <cell r="CG927">
            <v>3.27809074560669</v>
          </cell>
          <cell r="CH927">
            <v>3.9672369388538</v>
          </cell>
          <cell r="CI927">
            <v>4.03467793499479</v>
          </cell>
          <cell r="CJ927">
            <v>4.57434013893074</v>
          </cell>
          <cell r="CK927">
            <v>4.86854752304388</v>
          </cell>
          <cell r="CL927">
            <v>3.82685112148944</v>
          </cell>
          <cell r="CM927">
            <v>4.856206806986</v>
          </cell>
          <cell r="CN927">
            <v>4.81837073461599</v>
          </cell>
          <cell r="CO927">
            <v>4.97088640445711</v>
          </cell>
          <cell r="CP927">
            <v>4.81624132054674</v>
          </cell>
          <cell r="CQ927">
            <v>5.06717796229816</v>
          </cell>
          <cell r="CR927">
            <v>4.86935568313894</v>
          </cell>
          <cell r="CS927">
            <v>4.96818053337675</v>
          </cell>
          <cell r="CT927">
            <v>4.9838532130837</v>
          </cell>
          <cell r="CU927">
            <v>4.99992135260569</v>
          </cell>
          <cell r="CV927">
            <v>4.74561963425439</v>
          </cell>
          <cell r="CW927">
            <v>4.79031614608481</v>
          </cell>
          <cell r="CX927">
            <v>4.89380636373971</v>
          </cell>
          <cell r="CY927">
            <v>4.89540521304148</v>
          </cell>
          <cell r="CZ927">
            <v>4.99022883739003</v>
          </cell>
          <cell r="DA927">
            <v>5.0121539075782</v>
          </cell>
        </row>
        <row r="928">
          <cell r="A928">
            <v>9417.84709044128</v>
          </cell>
          <cell r="B928">
            <v>7615.72579850637</v>
          </cell>
          <cell r="C928">
            <v>7481.48690346771</v>
          </cell>
          <cell r="D928">
            <v>7438.52880736853</v>
          </cell>
          <cell r="E928">
            <v>7448.97302783735</v>
          </cell>
          <cell r="F928">
            <v>7906.88412835271</v>
          </cell>
          <cell r="G928">
            <v>7502.83895616072</v>
          </cell>
          <cell r="H928">
            <v>6801.05390763992</v>
          </cell>
          <cell r="I928">
            <v>8071.50399697703</v>
          </cell>
          <cell r="J928">
            <v>9052.88159151295</v>
          </cell>
          <cell r="K928">
            <v>7004.26035284544</v>
          </cell>
          <cell r="L928">
            <v>8222.58530024737</v>
          </cell>
          <cell r="M928">
            <v>9324.61311291827</v>
          </cell>
          <cell r="N928">
            <v>10182.0070819219</v>
          </cell>
          <cell r="O928">
            <v>8730.32766473887</v>
          </cell>
        </row>
        <row r="928">
          <cell r="Z928">
            <v>7749.54274870597</v>
          </cell>
          <cell r="AA928">
            <v>6266.65437134238</v>
          </cell>
          <cell r="AB928">
            <v>6156.19493771057</v>
          </cell>
          <cell r="AC928">
            <v>6120.84656149181</v>
          </cell>
          <cell r="AD928">
            <v>6129.44066290617</v>
          </cell>
          <cell r="AE928">
            <v>6506.2360827588</v>
          </cell>
          <cell r="AF928">
            <v>6173.76462678368</v>
          </cell>
          <cell r="AG928">
            <v>5596.29578685799</v>
          </cell>
          <cell r="AH928">
            <v>6641.69471751253</v>
          </cell>
          <cell r="AI928">
            <v>7449.22828101637</v>
          </cell>
          <cell r="AJ928">
            <v>5763.50566176996</v>
          </cell>
          <cell r="AK928">
            <v>6766.0130470607</v>
          </cell>
          <cell r="AL928">
            <v>7672.82450434418</v>
          </cell>
          <cell r="AM928">
            <v>8378.33725598147</v>
          </cell>
          <cell r="AN928">
            <v>7183.8124784137</v>
          </cell>
        </row>
        <row r="928"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</row>
        <row r="928">
          <cell r="BX928">
            <v>4.40466140478459</v>
          </cell>
          <cell r="BY928">
            <v>3.49059509545622</v>
          </cell>
          <cell r="BZ928">
            <v>3.41124611496694</v>
          </cell>
          <cell r="CA928">
            <v>3.44511903045071</v>
          </cell>
          <cell r="CB928">
            <v>3.45545677945066</v>
          </cell>
          <cell r="CC928">
            <v>3.64578342923591</v>
          </cell>
          <cell r="CD928">
            <v>3.42540955910173</v>
          </cell>
          <cell r="CE928">
            <v>3.04870970222589</v>
          </cell>
          <cell r="CF928">
            <v>3.68614452334815</v>
          </cell>
          <cell r="CG928">
            <v>4.23444263186922</v>
          </cell>
          <cell r="CH928">
            <v>3.28025212725262</v>
          </cell>
          <cell r="CI928">
            <v>3.76720883786456</v>
          </cell>
          <cell r="CJ928">
            <v>4.27356414703297</v>
          </cell>
          <cell r="CK928">
            <v>4.75792360195676</v>
          </cell>
          <cell r="CL928">
            <v>4.12326893720604</v>
          </cell>
          <cell r="CM928">
            <v>4.82026244877631</v>
          </cell>
          <cell r="CN928">
            <v>4.91862150044807</v>
          </cell>
          <cell r="CO928">
            <v>4.94431856633726</v>
          </cell>
          <cell r="CP928">
            <v>4.86759455507993</v>
          </cell>
          <cell r="CQ928">
            <v>4.85984608964515</v>
          </cell>
          <cell r="CR928">
            <v>4.88929325680251</v>
          </cell>
          <cell r="CS928">
            <v>4.93792737574404</v>
          </cell>
          <cell r="CT928">
            <v>5.02911681393418</v>
          </cell>
          <cell r="CU928">
            <v>4.9364379959438</v>
          </cell>
          <cell r="CV928">
            <v>4.81972395892755</v>
          </cell>
          <cell r="CW928">
            <v>4.81378438547891</v>
          </cell>
          <cell r="CX928">
            <v>4.92062501564138</v>
          </cell>
          <cell r="CY928">
            <v>4.91894734113162</v>
          </cell>
          <cell r="CZ928">
            <v>4.82444666347402</v>
          </cell>
          <cell r="DA928">
            <v>4.77331901527328</v>
          </cell>
        </row>
        <row r="929">
          <cell r="A929">
            <v>10246.5376248923</v>
          </cell>
          <cell r="B929">
            <v>7636.50764744768</v>
          </cell>
          <cell r="C929">
            <v>7334.39977353956</v>
          </cell>
          <cell r="D929">
            <v>6854.40157154</v>
          </cell>
          <cell r="E929">
            <v>6272.35852722248</v>
          </cell>
          <cell r="F929">
            <v>7634.60872590697</v>
          </cell>
          <cell r="G929">
            <v>7718.65213577435</v>
          </cell>
          <cell r="H929">
            <v>8232.10716578232</v>
          </cell>
          <cell r="I929">
            <v>7822.24752549595</v>
          </cell>
          <cell r="J929">
            <v>8591.07261469269</v>
          </cell>
          <cell r="K929">
            <v>9168.84840536338</v>
          </cell>
          <cell r="L929">
            <v>8601.92800332424</v>
          </cell>
          <cell r="M929">
            <v>7880.82880647291</v>
          </cell>
          <cell r="N929">
            <v>7313.31843258566</v>
          </cell>
          <cell r="O929">
            <v>8389.22552322761</v>
          </cell>
        </row>
        <row r="929">
          <cell r="Z929">
            <v>8431.43667419707</v>
          </cell>
          <cell r="AA929">
            <v>6283.75486418552</v>
          </cell>
          <cell r="AB929">
            <v>6035.16324222684</v>
          </cell>
          <cell r="AC929">
            <v>5640.19329315291</v>
          </cell>
          <cell r="AD929">
            <v>5161.25501668593</v>
          </cell>
          <cell r="AE929">
            <v>6282.19232303202</v>
          </cell>
          <cell r="AF929">
            <v>6351.34804315147</v>
          </cell>
          <cell r="AG929">
            <v>6773.84818212945</v>
          </cell>
          <cell r="AH929">
            <v>6436.59224955096</v>
          </cell>
          <cell r="AI929">
            <v>7069.22546580427</v>
          </cell>
          <cell r="AJ929">
            <v>7544.65240212758</v>
          </cell>
          <cell r="AK929">
            <v>7078.15789987823</v>
          </cell>
          <cell r="AL929">
            <v>6484.79627504056</v>
          </cell>
          <cell r="AM929">
            <v>6017.81631024192</v>
          </cell>
          <cell r="AN929">
            <v>6903.13414482729</v>
          </cell>
        </row>
        <row r="929"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</row>
        <row r="929">
          <cell r="BX929">
            <v>4.65767370283699</v>
          </cell>
          <cell r="BY929">
            <v>3.53215276974418</v>
          </cell>
          <cell r="BZ929">
            <v>3.2987993473373</v>
          </cell>
          <cell r="CA929">
            <v>3.11821793048145</v>
          </cell>
          <cell r="CB929">
            <v>2.92879163493746</v>
          </cell>
          <cell r="CC929">
            <v>3.52906263070597</v>
          </cell>
          <cell r="CD929">
            <v>3.58715636064964</v>
          </cell>
          <cell r="CE929">
            <v>3.80763566724492</v>
          </cell>
          <cell r="CF929">
            <v>3.6390952054403</v>
          </cell>
          <cell r="CG929">
            <v>4.02474001952412</v>
          </cell>
          <cell r="CH929">
            <v>4.13243571053894</v>
          </cell>
          <cell r="CI929">
            <v>3.95320991387891</v>
          </cell>
          <cell r="CJ929">
            <v>3.68573274027396</v>
          </cell>
          <cell r="CK929">
            <v>3.31413242954616</v>
          </cell>
          <cell r="CL929">
            <v>3.96095793862936</v>
          </cell>
          <cell r="CM929">
            <v>4.95952013353348</v>
          </cell>
          <cell r="CN929">
            <v>4.87401533100734</v>
          </cell>
          <cell r="CO929">
            <v>5.0123369363664</v>
          </cell>
          <cell r="CP929">
            <v>4.95558190906068</v>
          </cell>
          <cell r="CQ929">
            <v>4.82807466894143</v>
          </cell>
          <cell r="CR929">
            <v>4.8770700941295</v>
          </cell>
          <cell r="CS929">
            <v>4.85090467027465</v>
          </cell>
          <cell r="CT929">
            <v>4.87401889048013</v>
          </cell>
          <cell r="CU929">
            <v>4.84584720055562</v>
          </cell>
          <cell r="CV929">
            <v>4.8121719435914</v>
          </cell>
          <cell r="CW929">
            <v>5.00196058732598</v>
          </cell>
          <cell r="CX929">
            <v>4.90543478509498</v>
          </cell>
          <cell r="CY929">
            <v>4.82036175411266</v>
          </cell>
          <cell r="CZ929">
            <v>4.97480662700111</v>
          </cell>
          <cell r="DA929">
            <v>4.77477836933117</v>
          </cell>
        </row>
        <row r="930">
          <cell r="A930">
            <v>9641.68199729507</v>
          </cell>
          <cell r="B930">
            <v>8589.22686308947</v>
          </cell>
          <cell r="C930">
            <v>8789.46219818108</v>
          </cell>
          <cell r="D930">
            <v>6709.86250197719</v>
          </cell>
          <cell r="E930">
            <v>7671.07385603338</v>
          </cell>
          <cell r="F930">
            <v>7275.93032837208</v>
          </cell>
          <cell r="G930">
            <v>6496.66026427715</v>
          </cell>
          <cell r="H930">
            <v>8607.7221329968</v>
          </cell>
          <cell r="I930">
            <v>8504.09549252886</v>
          </cell>
          <cell r="J930">
            <v>8782.59998157086</v>
          </cell>
          <cell r="K930">
            <v>8749.7625649578</v>
          </cell>
          <cell r="L930">
            <v>8968.63297139727</v>
          </cell>
          <cell r="M930">
            <v>8041.50625567502</v>
          </cell>
          <cell r="N930">
            <v>9055.45119464307</v>
          </cell>
          <cell r="O930">
            <v>9727.21091375627</v>
          </cell>
        </row>
        <row r="930">
          <cell r="Z930">
            <v>7933.72690063138</v>
          </cell>
          <cell r="AA930">
            <v>7067.70667591362</v>
          </cell>
          <cell r="AB930">
            <v>7232.47175164615</v>
          </cell>
          <cell r="AC930">
            <v>5521.25828734123</v>
          </cell>
          <cell r="AD930">
            <v>6312.19791582176</v>
          </cell>
          <cell r="AE930">
            <v>5987.05124163188</v>
          </cell>
          <cell r="AF930">
            <v>5345.82330317663</v>
          </cell>
          <cell r="AG930">
            <v>7082.92564086594</v>
          </cell>
          <cell r="AH930">
            <v>6997.65571956661</v>
          </cell>
          <cell r="AI930">
            <v>7226.8251276926</v>
          </cell>
          <cell r="AJ930">
            <v>7199.80462487956</v>
          </cell>
          <cell r="AK930">
            <v>7379.90370217832</v>
          </cell>
          <cell r="AL930">
            <v>6617.01086181259</v>
          </cell>
          <cell r="AM930">
            <v>7451.3426973063</v>
          </cell>
          <cell r="AN930">
            <v>8004.1049804623</v>
          </cell>
        </row>
        <row r="930"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</row>
        <row r="930">
          <cell r="BX930">
            <v>4.4519222635797</v>
          </cell>
          <cell r="BY930">
            <v>3.95379059228844</v>
          </cell>
          <cell r="BZ930">
            <v>4.05601626415273</v>
          </cell>
          <cell r="CA930">
            <v>3.1019156476756</v>
          </cell>
          <cell r="CB930">
            <v>3.39979740388296</v>
          </cell>
          <cell r="CC930">
            <v>3.34666430590672</v>
          </cell>
          <cell r="CD930">
            <v>2.99102712476646</v>
          </cell>
          <cell r="CE930">
            <v>3.93477495435322</v>
          </cell>
          <cell r="CF930">
            <v>4.00828478207641</v>
          </cell>
          <cell r="CG930">
            <v>4.00605160317643</v>
          </cell>
          <cell r="CH930">
            <v>4.06774550090113</v>
          </cell>
          <cell r="CI930">
            <v>4.13811909275006</v>
          </cell>
          <cell r="CJ930">
            <v>3.65795900286067</v>
          </cell>
          <cell r="CK930">
            <v>4.05325451881199</v>
          </cell>
          <cell r="CL930">
            <v>4.42884336749551</v>
          </cell>
          <cell r="CM930">
            <v>4.88243882013427</v>
          </cell>
          <cell r="CN930">
            <v>4.8974723071518</v>
          </cell>
          <cell r="CO930">
            <v>4.88533324570867</v>
          </cell>
          <cell r="CP930">
            <v>4.8765784605222</v>
          </cell>
          <cell r="CQ930">
            <v>5.08668337128213</v>
          </cell>
          <cell r="CR930">
            <v>4.90126245560679</v>
          </cell>
          <cell r="CS930">
            <v>4.89667616863333</v>
          </cell>
          <cell r="CT930">
            <v>4.93173712690503</v>
          </cell>
          <cell r="CU930">
            <v>4.7830083309925</v>
          </cell>
          <cell r="CV930">
            <v>4.94240285923644</v>
          </cell>
          <cell r="CW930">
            <v>4.84924440788833</v>
          </cell>
          <cell r="CX930">
            <v>4.88601555425669</v>
          </cell>
          <cell r="CY930">
            <v>4.95598689528802</v>
          </cell>
          <cell r="CZ930">
            <v>5.03660390239942</v>
          </cell>
          <cell r="DA930">
            <v>4.95141799367661</v>
          </cell>
        </row>
        <row r="931">
          <cell r="A931">
            <v>8335.63951622423</v>
          </cell>
          <cell r="B931">
            <v>6490.5759078553</v>
          </cell>
          <cell r="C931">
            <v>6711.40622431348</v>
          </cell>
          <cell r="D931">
            <v>8090.13026876868</v>
          </cell>
          <cell r="E931">
            <v>7943.20267675613</v>
          </cell>
          <cell r="F931">
            <v>8224.14922783657</v>
          </cell>
          <cell r="G931">
            <v>6451.06943772557</v>
          </cell>
          <cell r="H931">
            <v>6587.72028470445</v>
          </cell>
          <cell r="I931">
            <v>7595.85075147634</v>
          </cell>
          <cell r="J931">
            <v>7895.83732355439</v>
          </cell>
          <cell r="K931">
            <v>8088.07018955604</v>
          </cell>
          <cell r="L931">
            <v>8215.93468909931</v>
          </cell>
          <cell r="M931">
            <v>8898.03359537588</v>
          </cell>
          <cell r="N931">
            <v>8837.32827117866</v>
          </cell>
          <cell r="O931">
            <v>8094.085184258</v>
          </cell>
        </row>
        <row r="931">
          <cell r="Z931">
            <v>6859.04051620736</v>
          </cell>
          <cell r="AA931">
            <v>5340.81674703522</v>
          </cell>
          <cell r="AB931">
            <v>5522.52855029224</v>
          </cell>
          <cell r="AC931">
            <v>6657.02147830108</v>
          </cell>
          <cell r="AD931">
            <v>6536.12105973076</v>
          </cell>
          <cell r="AE931">
            <v>6767.29993604838</v>
          </cell>
          <cell r="AF931">
            <v>5308.30856589989</v>
          </cell>
          <cell r="AG931">
            <v>5420.75269141395</v>
          </cell>
          <cell r="AH931">
            <v>6250.3000469291</v>
          </cell>
          <cell r="AI931">
            <v>6497.14614052475</v>
          </cell>
          <cell r="AJ931">
            <v>6655.32632740611</v>
          </cell>
          <cell r="AK931">
            <v>6760.54054417315</v>
          </cell>
          <cell r="AL931">
            <v>7321.81050133786</v>
          </cell>
          <cell r="AM931">
            <v>7271.85869171272</v>
          </cell>
          <cell r="AN931">
            <v>6660.27580876087</v>
          </cell>
        </row>
        <row r="931"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</row>
        <row r="931">
          <cell r="BX931">
            <v>3.85026483034866</v>
          </cell>
          <cell r="BY931">
            <v>2.98545222691631</v>
          </cell>
          <cell r="BZ931">
            <v>3.13296235596886</v>
          </cell>
          <cell r="CA931">
            <v>3.69272158863463</v>
          </cell>
          <cell r="CB931">
            <v>3.71462782816262</v>
          </cell>
          <cell r="CC931">
            <v>3.84441413948503</v>
          </cell>
          <cell r="CD931">
            <v>3.07795891430713</v>
          </cell>
          <cell r="CE931">
            <v>3.11971172545474</v>
          </cell>
          <cell r="CF931">
            <v>3.54117633040334</v>
          </cell>
          <cell r="CG931">
            <v>3.81235332123772</v>
          </cell>
          <cell r="CH931">
            <v>3.82885520179464</v>
          </cell>
          <cell r="CI931">
            <v>3.78349505418487</v>
          </cell>
          <cell r="CJ931">
            <v>4.05231100814965</v>
          </cell>
          <cell r="CK931">
            <v>4.03444871619382</v>
          </cell>
          <cell r="CL931">
            <v>3.71835362504703</v>
          </cell>
          <cell r="CM931">
            <v>4.880675136189</v>
          </cell>
          <cell r="CN931">
            <v>4.90122552204609</v>
          </cell>
          <cell r="CO931">
            <v>4.82936386945547</v>
          </cell>
          <cell r="CP931">
            <v>4.93901708300398</v>
          </cell>
          <cell r="CQ931">
            <v>4.82072008662608</v>
          </cell>
          <cell r="CR931">
            <v>4.82272385265942</v>
          </cell>
          <cell r="CS931">
            <v>4.72498546743129</v>
          </cell>
          <cell r="CT931">
            <v>4.76049665601258</v>
          </cell>
          <cell r="CU931">
            <v>4.8357122379341</v>
          </cell>
          <cell r="CV931">
            <v>4.66913711429566</v>
          </cell>
          <cell r="CW931">
            <v>4.76219909059771</v>
          </cell>
          <cell r="CX931">
            <v>4.89548119473782</v>
          </cell>
          <cell r="CY931">
            <v>4.95020119577286</v>
          </cell>
          <cell r="CZ931">
            <v>4.93819649888524</v>
          </cell>
          <cell r="DA931">
            <v>4.90736837400066</v>
          </cell>
        </row>
        <row r="932">
          <cell r="A932">
            <v>8323.195205342</v>
          </cell>
          <cell r="B932">
            <v>8274.8693195168</v>
          </cell>
          <cell r="C932">
            <v>8608.93690849034</v>
          </cell>
          <cell r="D932">
            <v>6857.19367536224</v>
          </cell>
          <cell r="E932">
            <v>7108.83166496017</v>
          </cell>
          <cell r="F932">
            <v>8376.73768028869</v>
          </cell>
          <cell r="G932">
            <v>8673.42790245918</v>
          </cell>
          <cell r="H932">
            <v>6908.86160943383</v>
          </cell>
          <cell r="I932">
            <v>8724.28227426349</v>
          </cell>
          <cell r="J932">
            <v>8675.77187710552</v>
          </cell>
          <cell r="K932">
            <v>7849.42547902989</v>
          </cell>
          <cell r="L932">
            <v>7741.84538232372</v>
          </cell>
          <cell r="M932">
            <v>9102.85680197622</v>
          </cell>
          <cell r="N932">
            <v>8118.86457588377</v>
          </cell>
          <cell r="O932">
            <v>9981.15006940624</v>
          </cell>
        </row>
        <row r="932">
          <cell r="Z932">
            <v>6848.80062610999</v>
          </cell>
          <cell r="AA932">
            <v>6809.03532577382</v>
          </cell>
          <cell r="AB932">
            <v>7083.92522755777</v>
          </cell>
          <cell r="AC932">
            <v>5642.49079572664</v>
          </cell>
          <cell r="AD932">
            <v>5849.55291288151</v>
          </cell>
          <cell r="AE932">
            <v>6892.85843406612</v>
          </cell>
          <cell r="AF932">
            <v>7136.99210259498</v>
          </cell>
          <cell r="AG932">
            <v>5685.00612433412</v>
          </cell>
          <cell r="AH932">
            <v>7178.83798567967</v>
          </cell>
          <cell r="AI932">
            <v>7138.9208588754</v>
          </cell>
          <cell r="AJ932">
            <v>6458.9558227446</v>
          </cell>
          <cell r="AK932">
            <v>6370.43277174066</v>
          </cell>
          <cell r="AL932">
            <v>7490.35073991186</v>
          </cell>
          <cell r="AM932">
            <v>6680.66570815578</v>
          </cell>
          <cell r="AN932">
            <v>8213.06062853999</v>
          </cell>
        </row>
        <row r="932"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</row>
        <row r="932">
          <cell r="BX932">
            <v>3.7273844097267</v>
          </cell>
          <cell r="BY932">
            <v>3.8907757707742</v>
          </cell>
          <cell r="BZ932">
            <v>3.88608274110737</v>
          </cell>
          <cell r="CA932">
            <v>3.16374653989789</v>
          </cell>
          <cell r="CB932">
            <v>3.25659911046017</v>
          </cell>
          <cell r="CC932">
            <v>3.79384084535157</v>
          </cell>
          <cell r="CD932">
            <v>3.8943768760495</v>
          </cell>
          <cell r="CE932">
            <v>3.17358641156286</v>
          </cell>
          <cell r="CF932">
            <v>3.92560786587324</v>
          </cell>
          <cell r="CG932">
            <v>4.05421030064602</v>
          </cell>
          <cell r="CH932">
            <v>3.58047724312879</v>
          </cell>
          <cell r="CI932">
            <v>3.51758870742913</v>
          </cell>
          <cell r="CJ932">
            <v>4.24282947413928</v>
          </cell>
          <cell r="CK932">
            <v>3.70846232239405</v>
          </cell>
          <cell r="CL932">
            <v>4.64727974378611</v>
          </cell>
          <cell r="CM932">
            <v>5.03404942158462</v>
          </cell>
          <cell r="CN932">
            <v>4.79464569601191</v>
          </cell>
          <cell r="CO932">
            <v>4.99423599934612</v>
          </cell>
          <cell r="CP932">
            <v>4.88625706814703</v>
          </cell>
          <cell r="CQ932">
            <v>4.92113761027048</v>
          </cell>
          <cell r="CR932">
            <v>4.97768473290441</v>
          </cell>
          <cell r="CS932">
            <v>5.02093239641546</v>
          </cell>
          <cell r="CT932">
            <v>4.90781003725083</v>
          </cell>
          <cell r="CU932">
            <v>5.01019203849074</v>
          </cell>
          <cell r="CV932">
            <v>4.82429026473381</v>
          </cell>
          <cell r="CW932">
            <v>4.94229349211533</v>
          </cell>
          <cell r="CX932">
            <v>4.96170585084641</v>
          </cell>
          <cell r="CY932">
            <v>4.83675080545959</v>
          </cell>
          <cell r="CZ932">
            <v>4.93552101377664</v>
          </cell>
          <cell r="DA932">
            <v>4.84187249512784</v>
          </cell>
        </row>
        <row r="933">
          <cell r="A933">
            <v>10624.3818629531</v>
          </cell>
          <cell r="B933">
            <v>9151.71945350979</v>
          </cell>
          <cell r="C933">
            <v>7493.19726515635</v>
          </cell>
          <cell r="D933">
            <v>7963.38744522685</v>
          </cell>
          <cell r="E933">
            <v>7458.9311169441</v>
          </cell>
          <cell r="F933">
            <v>8349.15273408095</v>
          </cell>
          <cell r="G933">
            <v>7961.08545784278</v>
          </cell>
          <cell r="H933">
            <v>7402.00089414522</v>
          </cell>
          <cell r="I933">
            <v>8130.55291346097</v>
          </cell>
          <cell r="J933">
            <v>8326.54149402764</v>
          </cell>
          <cell r="K933">
            <v>8748.42419897404</v>
          </cell>
          <cell r="L933">
            <v>9210.72799205536</v>
          </cell>
          <cell r="M933">
            <v>7835.86514563929</v>
          </cell>
          <cell r="N933">
            <v>8458.28410417789</v>
          </cell>
          <cell r="O933">
            <v>8890.66340623638</v>
          </cell>
        </row>
        <row r="933">
          <cell r="Z933">
            <v>8742.34850437281</v>
          </cell>
          <cell r="AA933">
            <v>7530.5577217452</v>
          </cell>
          <cell r="AB933">
            <v>6165.83089247151</v>
          </cell>
          <cell r="AC933">
            <v>6552.73024064381</v>
          </cell>
          <cell r="AD933">
            <v>6137.63474765686</v>
          </cell>
          <cell r="AE933">
            <v>6870.15996404375</v>
          </cell>
          <cell r="AF933">
            <v>6550.83603388206</v>
          </cell>
          <cell r="AG933">
            <v>6090.78930718235</v>
          </cell>
          <cell r="AH933">
            <v>6690.28354021931</v>
          </cell>
          <cell r="AI933">
            <v>6851.55414365703</v>
          </cell>
          <cell r="AJ933">
            <v>7198.70334087007</v>
          </cell>
          <cell r="AK933">
            <v>7579.11331917699</v>
          </cell>
          <cell r="AL933">
            <v>6447.79760555462</v>
          </cell>
          <cell r="AM933">
            <v>6959.9594914378</v>
          </cell>
          <cell r="AN933">
            <v>7315.74588856022</v>
          </cell>
        </row>
        <row r="933"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</row>
        <row r="933">
          <cell r="BX933">
            <v>5.07383701686304</v>
          </cell>
          <cell r="BY933">
            <v>4.336366354948</v>
          </cell>
          <cell r="BZ933">
            <v>3.43656554179402</v>
          </cell>
          <cell r="CA933">
            <v>3.64327264298685</v>
          </cell>
          <cell r="CB933">
            <v>3.41353698698285</v>
          </cell>
          <cell r="CC933">
            <v>3.72360420751465</v>
          </cell>
          <cell r="CD933">
            <v>3.69421436971321</v>
          </cell>
          <cell r="CE933">
            <v>3.40244388548773</v>
          </cell>
          <cell r="CF933">
            <v>3.73502965085343</v>
          </cell>
          <cell r="CG933">
            <v>3.91803062824005</v>
          </cell>
          <cell r="CH933">
            <v>4.09945451677667</v>
          </cell>
          <cell r="CI933">
            <v>4.25073581036448</v>
          </cell>
          <cell r="CJ933">
            <v>3.47075873134002</v>
          </cell>
          <cell r="CK933">
            <v>3.8988332104189</v>
          </cell>
          <cell r="CL933">
            <v>4.06648058099638</v>
          </cell>
          <cell r="CM933">
            <v>4.72061669667429</v>
          </cell>
          <cell r="CN933">
            <v>4.75782332540723</v>
          </cell>
          <cell r="CO933">
            <v>4.9155725887351</v>
          </cell>
          <cell r="CP933">
            <v>4.92762616197917</v>
          </cell>
          <cell r="CQ933">
            <v>4.92610384153948</v>
          </cell>
          <cell r="CR933">
            <v>5.05487560355843</v>
          </cell>
          <cell r="CS933">
            <v>4.85827139063179</v>
          </cell>
          <cell r="CT933">
            <v>4.90444355701354</v>
          </cell>
          <cell r="CU933">
            <v>4.90746946054851</v>
          </cell>
          <cell r="CV933">
            <v>4.79102462349323</v>
          </cell>
          <cell r="CW933">
            <v>4.81099981126288</v>
          </cell>
          <cell r="CX933">
            <v>4.88496461589363</v>
          </cell>
          <cell r="CY933">
            <v>5.08972253237188</v>
          </cell>
          <cell r="CZ933">
            <v>4.89079197267687</v>
          </cell>
          <cell r="DA933">
            <v>4.92886638002878</v>
          </cell>
        </row>
        <row r="934">
          <cell r="A934">
            <v>8474.40964645064</v>
          </cell>
          <cell r="B934">
            <v>7534.83773434707</v>
          </cell>
          <cell r="C934">
            <v>7512.15642243743</v>
          </cell>
          <cell r="D934">
            <v>7374.25308271438</v>
          </cell>
          <cell r="E934">
            <v>8039.46642731044</v>
          </cell>
          <cell r="F934">
            <v>7123.96088059538</v>
          </cell>
          <cell r="G934">
            <v>9599.66244273763</v>
          </cell>
          <cell r="H934">
            <v>8221.23193785123</v>
          </cell>
          <cell r="I934">
            <v>7455.78229391299</v>
          </cell>
          <cell r="J934">
            <v>8771.2401608454</v>
          </cell>
          <cell r="K934">
            <v>8258.02900061887</v>
          </cell>
          <cell r="L934">
            <v>8852.03687165805</v>
          </cell>
          <cell r="M934">
            <v>8663.55526285149</v>
          </cell>
          <cell r="N934">
            <v>9424.69356733479</v>
          </cell>
          <cell r="O934">
            <v>10471.3719369852</v>
          </cell>
        </row>
        <row r="934">
          <cell r="Z934">
            <v>6973.22850907939</v>
          </cell>
          <cell r="AA934">
            <v>6200.09504997701</v>
          </cell>
          <cell r="AB934">
            <v>6181.4315704628</v>
          </cell>
          <cell r="AC934">
            <v>6067.95682234784</v>
          </cell>
          <cell r="AD934">
            <v>6615.33237447259</v>
          </cell>
          <cell r="AE934">
            <v>5862.00209603277</v>
          </cell>
          <cell r="AF934">
            <v>7899.15081002411</v>
          </cell>
          <cell r="AG934">
            <v>6764.89942314616</v>
          </cell>
          <cell r="AH934">
            <v>6135.04371613411</v>
          </cell>
          <cell r="AI934">
            <v>7217.47761806707</v>
          </cell>
          <cell r="AJ934">
            <v>6795.17814908067</v>
          </cell>
          <cell r="AK934">
            <v>7283.96176867863</v>
          </cell>
          <cell r="AL934">
            <v>7128.86833057495</v>
          </cell>
          <cell r="AM934">
            <v>7755.17642112119</v>
          </cell>
          <cell r="AN934">
            <v>8616.44319386214</v>
          </cell>
        </row>
        <row r="934"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</row>
        <row r="934">
          <cell r="BX934">
            <v>4.00955800146295</v>
          </cell>
          <cell r="BY934">
            <v>3.52774997083777</v>
          </cell>
          <cell r="BZ934">
            <v>3.41439333332144</v>
          </cell>
          <cell r="CA934">
            <v>3.52109478678665</v>
          </cell>
          <cell r="CB934">
            <v>3.67130194907705</v>
          </cell>
          <cell r="CC934">
            <v>3.19283063822875</v>
          </cell>
          <cell r="CD934">
            <v>4.48281996191393</v>
          </cell>
          <cell r="CE934">
            <v>3.7836770268427</v>
          </cell>
          <cell r="CF934">
            <v>3.54627400632592</v>
          </cell>
          <cell r="CG934">
            <v>4.16323308036013</v>
          </cell>
          <cell r="CH934">
            <v>3.83378771951793</v>
          </cell>
          <cell r="CI934">
            <v>3.99635251503883</v>
          </cell>
          <cell r="CJ934">
            <v>4.03275113319838</v>
          </cell>
          <cell r="CK934">
            <v>4.37712063738927</v>
          </cell>
          <cell r="CL934">
            <v>4.75184943013443</v>
          </cell>
          <cell r="CM934">
            <v>4.76479842275451</v>
          </cell>
          <cell r="CN934">
            <v>4.81512633298243</v>
          </cell>
          <cell r="CO934">
            <v>4.96001113723405</v>
          </cell>
          <cell r="CP934">
            <v>4.72141201699392</v>
          </cell>
          <cell r="CQ934">
            <v>4.93672232293032</v>
          </cell>
          <cell r="CR934">
            <v>5.03010699122702</v>
          </cell>
          <cell r="CS934">
            <v>4.82765519303154</v>
          </cell>
          <cell r="CT934">
            <v>4.89840197533561</v>
          </cell>
          <cell r="CU934">
            <v>4.73971805853963</v>
          </cell>
          <cell r="CV934">
            <v>4.74965270997152</v>
          </cell>
          <cell r="CW934">
            <v>4.85601389483776</v>
          </cell>
          <cell r="CX934">
            <v>4.99356840146558</v>
          </cell>
          <cell r="CY934">
            <v>4.84313201238234</v>
          </cell>
          <cell r="CZ934">
            <v>4.85411768332619</v>
          </cell>
          <cell r="DA934">
            <v>4.96789598005976</v>
          </cell>
        </row>
        <row r="935">
          <cell r="A935">
            <v>9549.25415683804</v>
          </cell>
          <cell r="B935">
            <v>6807.67416691902</v>
          </cell>
          <cell r="C935">
            <v>5772.78384835815</v>
          </cell>
          <cell r="D935">
            <v>7111.75239413349</v>
          </cell>
          <cell r="E935">
            <v>6657.40208975941</v>
          </cell>
          <cell r="F935">
            <v>7342.0792519366</v>
          </cell>
          <cell r="G935">
            <v>7276.231450776</v>
          </cell>
          <cell r="H935">
            <v>8637.42817797279</v>
          </cell>
          <cell r="I935">
            <v>8759.3110355496</v>
          </cell>
          <cell r="J935">
            <v>9028.38781400603</v>
          </cell>
          <cell r="K935">
            <v>8345.94193353787</v>
          </cell>
          <cell r="L935">
            <v>8546.18165404773</v>
          </cell>
          <cell r="M935">
            <v>8235.54291676977</v>
          </cell>
          <cell r="N935">
            <v>9800.3601457972</v>
          </cell>
          <cell r="O935">
            <v>9309.53808240877</v>
          </cell>
        </row>
        <row r="935">
          <cell r="Z935">
            <v>7857.67199191244</v>
          </cell>
          <cell r="AA935">
            <v>5601.74331449336</v>
          </cell>
          <cell r="AB935">
            <v>4750.17642379185</v>
          </cell>
          <cell r="AC935">
            <v>5851.95625574413</v>
          </cell>
          <cell r="AD935">
            <v>5478.0908624306</v>
          </cell>
          <cell r="AE935">
            <v>6041.48235587926</v>
          </cell>
          <cell r="AF935">
            <v>5987.29902235282</v>
          </cell>
          <cell r="AG935">
            <v>7107.36947216046</v>
          </cell>
          <cell r="AH935">
            <v>7207.66165210938</v>
          </cell>
          <cell r="AI935">
            <v>7429.07340123925</v>
          </cell>
          <cell r="AJ935">
            <v>6867.51793388259</v>
          </cell>
          <cell r="AK935">
            <v>7032.28661818785</v>
          </cell>
          <cell r="AL935">
            <v>6776.67531437055</v>
          </cell>
          <cell r="AM935">
            <v>8064.29634854169</v>
          </cell>
          <cell r="AN935">
            <v>7660.41990781065</v>
          </cell>
        </row>
        <row r="935"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</row>
        <row r="935">
          <cell r="BX935">
            <v>4.46125929284414</v>
          </cell>
          <cell r="BY935">
            <v>3.25543403325331</v>
          </cell>
          <cell r="BZ935">
            <v>2.6665788198955</v>
          </cell>
          <cell r="CA935">
            <v>3.22223495232481</v>
          </cell>
          <cell r="CB935">
            <v>3.04184089794071</v>
          </cell>
          <cell r="CC935">
            <v>3.35046966563601</v>
          </cell>
          <cell r="CD935">
            <v>3.34349954866616</v>
          </cell>
          <cell r="CE935">
            <v>3.90853372452697</v>
          </cell>
          <cell r="CF935">
            <v>4.03219543370558</v>
          </cell>
          <cell r="CG935">
            <v>4.09162473334516</v>
          </cell>
          <cell r="CH935">
            <v>3.74369168009318</v>
          </cell>
          <cell r="CI935">
            <v>3.87369250339561</v>
          </cell>
          <cell r="CJ935">
            <v>3.78627692123009</v>
          </cell>
          <cell r="CK935">
            <v>4.56061438881401</v>
          </cell>
          <cell r="CL935">
            <v>4.37231042644499</v>
          </cell>
          <cell r="CM935">
            <v>4.82551384213953</v>
          </cell>
          <cell r="CN935">
            <v>4.71434586010604</v>
          </cell>
          <cell r="CO935">
            <v>4.8804790189931</v>
          </cell>
          <cell r="CP935">
            <v>4.97566350755551</v>
          </cell>
          <cell r="CQ935">
            <v>4.93400826006672</v>
          </cell>
          <cell r="CR935">
            <v>4.94020483881077</v>
          </cell>
          <cell r="CS935">
            <v>4.90610473445231</v>
          </cell>
          <cell r="CT935">
            <v>4.98198211953855</v>
          </cell>
          <cell r="CU935">
            <v>4.89733658738107</v>
          </cell>
          <cell r="CV935">
            <v>4.97446053420923</v>
          </cell>
          <cell r="CW935">
            <v>5.02581922734814</v>
          </cell>
          <cell r="CX935">
            <v>4.97368819623086</v>
          </cell>
          <cell r="CY935">
            <v>4.90355938676818</v>
          </cell>
          <cell r="CZ935">
            <v>4.84451451386354</v>
          </cell>
          <cell r="DA935">
            <v>4.80008273778614</v>
          </cell>
        </row>
        <row r="936">
          <cell r="A936">
            <v>8228.2335808532</v>
          </cell>
          <cell r="B936">
            <v>8359.91178015593</v>
          </cell>
          <cell r="C936">
            <v>6786.62734676864</v>
          </cell>
          <cell r="D936">
            <v>6386.81805987669</v>
          </cell>
          <cell r="E936">
            <v>6800.21331442228</v>
          </cell>
          <cell r="F936">
            <v>6996.14782285921</v>
          </cell>
          <cell r="G936">
            <v>7536.69083492651</v>
          </cell>
          <cell r="H936">
            <v>7580.93265038652</v>
          </cell>
          <cell r="I936">
            <v>7753.859927246</v>
          </cell>
          <cell r="J936">
            <v>8888.31534235817</v>
          </cell>
          <cell r="K936">
            <v>9653.97542467261</v>
          </cell>
          <cell r="L936">
            <v>8171.81112306509</v>
          </cell>
          <cell r="M936">
            <v>8839.1526645949</v>
          </cell>
          <cell r="N936">
            <v>8659.80604946909</v>
          </cell>
          <cell r="O936">
            <v>9220.68704336591</v>
          </cell>
        </row>
        <row r="936">
          <cell r="Z936">
            <v>6770.66077510206</v>
          </cell>
          <cell r="AA936">
            <v>6879.01312195688</v>
          </cell>
          <cell r="AB936">
            <v>5584.4247881982</v>
          </cell>
          <cell r="AC936">
            <v>5255.43886069854</v>
          </cell>
          <cell r="AD936">
            <v>5595.60409872462</v>
          </cell>
          <cell r="AE936">
            <v>5756.83020852415</v>
          </cell>
          <cell r="AF936">
            <v>6201.61988702524</v>
          </cell>
          <cell r="AG936">
            <v>6238.02458088948</v>
          </cell>
          <cell r="AH936">
            <v>6380.31902584814</v>
          </cell>
          <cell r="AI936">
            <v>7313.81376742615</v>
          </cell>
          <cell r="AJ936">
            <v>7943.84263515918</v>
          </cell>
          <cell r="AK936">
            <v>6724.23315269356</v>
          </cell>
          <cell r="AL936">
            <v>7273.35990686666</v>
          </cell>
          <cell r="AM936">
            <v>7125.78326356314</v>
          </cell>
          <cell r="AN936">
            <v>7587.30819568394</v>
          </cell>
        </row>
        <row r="936"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</row>
        <row r="936">
          <cell r="BX936">
            <v>3.84379335338606</v>
          </cell>
          <cell r="BY936">
            <v>3.72960297412589</v>
          </cell>
          <cell r="BZ936">
            <v>3.07770205382722</v>
          </cell>
          <cell r="CA936">
            <v>2.9701246328151</v>
          </cell>
          <cell r="CB936">
            <v>3.13730057194698</v>
          </cell>
          <cell r="CC936">
            <v>3.25715817397958</v>
          </cell>
          <cell r="CD936">
            <v>3.58665278637718</v>
          </cell>
          <cell r="CE936">
            <v>3.41568054918488</v>
          </cell>
          <cell r="CF936">
            <v>3.6041721073711</v>
          </cell>
          <cell r="CG936">
            <v>4.10371071246423</v>
          </cell>
          <cell r="CH936">
            <v>4.407968212373</v>
          </cell>
          <cell r="CI936">
            <v>3.8435968684646</v>
          </cell>
          <cell r="CJ936">
            <v>4.08814124318037</v>
          </cell>
          <cell r="CK936">
            <v>4.00717961311354</v>
          </cell>
          <cell r="CL936">
            <v>4.30347193655423</v>
          </cell>
          <cell r="CM936">
            <v>4.82589823198587</v>
          </cell>
          <cell r="CN936">
            <v>5.05324867654301</v>
          </cell>
          <cell r="CO936">
            <v>4.97117449080012</v>
          </cell>
          <cell r="CP936">
            <v>4.84776378505162</v>
          </cell>
          <cell r="CQ936">
            <v>4.88650093821667</v>
          </cell>
          <cell r="CR936">
            <v>4.84230016325247</v>
          </cell>
          <cell r="CS936">
            <v>4.73721333747212</v>
          </cell>
          <cell r="CT936">
            <v>5.00353532999018</v>
          </cell>
          <cell r="CU936">
            <v>4.85002535324661</v>
          </cell>
          <cell r="CV936">
            <v>4.88286025554695</v>
          </cell>
          <cell r="CW936">
            <v>4.93741138241493</v>
          </cell>
          <cell r="CX936">
            <v>4.79305120000301</v>
          </cell>
          <cell r="CY936">
            <v>4.87434563977248</v>
          </cell>
          <cell r="CZ936">
            <v>4.87192882716999</v>
          </cell>
          <cell r="DA936">
            <v>4.83031980876446</v>
          </cell>
        </row>
        <row r="937">
          <cell r="A937">
            <v>8142.75411590188</v>
          </cell>
          <cell r="B937">
            <v>7247.74245525141</v>
          </cell>
          <cell r="C937">
            <v>8027.64905753348</v>
          </cell>
          <cell r="D937">
            <v>7068.35764478149</v>
          </cell>
          <cell r="E937">
            <v>7267.93172877322</v>
          </cell>
          <cell r="F937">
            <v>7178.29014322478</v>
          </cell>
          <cell r="G937">
            <v>8841.34273623232</v>
          </cell>
          <cell r="H937">
            <v>8303.8056905369</v>
          </cell>
          <cell r="I937">
            <v>7885.58306789194</v>
          </cell>
          <cell r="J937">
            <v>8980.81003287802</v>
          </cell>
          <cell r="K937">
            <v>8398.02928370871</v>
          </cell>
          <cell r="L937">
            <v>7101.58156160475</v>
          </cell>
          <cell r="M937">
            <v>7510.65545788168</v>
          </cell>
          <cell r="N937">
            <v>8828.23025627578</v>
          </cell>
          <cell r="O937">
            <v>8396.50690771946</v>
          </cell>
        </row>
        <row r="937">
          <cell r="Z937">
            <v>6700.32338679926</v>
          </cell>
          <cell r="AA937">
            <v>5963.85664889259</v>
          </cell>
          <cell r="AB937">
            <v>6605.60836734184</v>
          </cell>
          <cell r="AC937">
            <v>5816.24857627734</v>
          </cell>
          <cell r="AD937">
            <v>5980.46953681911</v>
          </cell>
          <cell r="AE937">
            <v>5906.70731785353</v>
          </cell>
          <cell r="AF937">
            <v>7275.16202295688</v>
          </cell>
          <cell r="AG937">
            <v>6832.84582535608</v>
          </cell>
          <cell r="AH937">
            <v>6488.70835300822</v>
          </cell>
          <cell r="AI937">
            <v>7389.92368419677</v>
          </cell>
          <cell r="AJ937">
            <v>6910.37838202317</v>
          </cell>
          <cell r="AK937">
            <v>5843.58711354905</v>
          </cell>
          <cell r="AL937">
            <v>6180.19649105693</v>
          </cell>
          <cell r="AM937">
            <v>7264.37232516407</v>
          </cell>
          <cell r="AN937">
            <v>6909.12568406629</v>
          </cell>
        </row>
        <row r="937"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</row>
        <row r="937">
          <cell r="BX937">
            <v>3.75704178948891</v>
          </cell>
          <cell r="BY937">
            <v>3.44015288535935</v>
          </cell>
          <cell r="BZ937">
            <v>3.67305433349912</v>
          </cell>
          <cell r="CA937">
            <v>3.34546187318151</v>
          </cell>
          <cell r="CB937">
            <v>3.34709984313492</v>
          </cell>
          <cell r="CC937">
            <v>3.30051229597396</v>
          </cell>
          <cell r="CD937">
            <v>4.03842408541574</v>
          </cell>
          <cell r="CE937">
            <v>3.88061801607699</v>
          </cell>
          <cell r="CF937">
            <v>3.63407941318</v>
          </cell>
          <cell r="CG937">
            <v>4.16706572417197</v>
          </cell>
          <cell r="CH937">
            <v>3.9484934826976</v>
          </cell>
          <cell r="CI937">
            <v>3.22571496105477</v>
          </cell>
          <cell r="CJ937">
            <v>3.45291395879985</v>
          </cell>
          <cell r="CK937">
            <v>4.00704033430775</v>
          </cell>
          <cell r="CL937">
            <v>3.82800040371025</v>
          </cell>
          <cell r="CM937">
            <v>4.88603837895817</v>
          </cell>
          <cell r="CN937">
            <v>4.74959509915225</v>
          </cell>
          <cell r="CO937">
            <v>4.92711392961046</v>
          </cell>
          <cell r="CP937">
            <v>4.76314727541202</v>
          </cell>
          <cell r="CQ937">
            <v>4.89523731408429</v>
          </cell>
          <cell r="CR937">
            <v>4.90310543447491</v>
          </cell>
          <cell r="CS937">
            <v>4.93557643433457</v>
          </cell>
          <cell r="CT937">
            <v>4.82400624626419</v>
          </cell>
          <cell r="CU937">
            <v>4.89182572468074</v>
          </cell>
          <cell r="CV937">
            <v>4.85866256935423</v>
          </cell>
          <cell r="CW937">
            <v>4.7948777414361</v>
          </cell>
          <cell r="CX937">
            <v>4.96318735587181</v>
          </cell>
          <cell r="CY937">
            <v>4.90369739385659</v>
          </cell>
          <cell r="CZ937">
            <v>4.96685540236636</v>
          </cell>
          <cell r="DA937">
            <v>4.94490842917584</v>
          </cell>
        </row>
        <row r="938">
          <cell r="A938">
            <v>8852.18220018759</v>
          </cell>
          <cell r="B938">
            <v>6630.51039986153</v>
          </cell>
          <cell r="C938">
            <v>7786.08394786721</v>
          </cell>
          <cell r="D938">
            <v>7460.47480292372</v>
          </cell>
          <cell r="E938">
            <v>7889.2956414885</v>
          </cell>
          <cell r="F938">
            <v>6635.57710860332</v>
          </cell>
          <cell r="G938">
            <v>8474.93875476351</v>
          </cell>
          <cell r="H938">
            <v>7335.31322774958</v>
          </cell>
          <cell r="I938">
            <v>7535.60588625839</v>
          </cell>
          <cell r="J938">
            <v>7635.46291940328</v>
          </cell>
          <cell r="K938">
            <v>8482.07837277456</v>
          </cell>
          <cell r="L938">
            <v>7712.3113999951</v>
          </cell>
          <cell r="M938">
            <v>8463.82940795525</v>
          </cell>
          <cell r="N938">
            <v>9090.18487748167</v>
          </cell>
          <cell r="O938">
            <v>8426.6000409625</v>
          </cell>
        </row>
        <row r="938">
          <cell r="Z938">
            <v>7284.08135329722</v>
          </cell>
          <cell r="AA938">
            <v>5455.96284331463</v>
          </cell>
          <cell r="AB938">
            <v>6406.83479138788</v>
          </cell>
          <cell r="AC938">
            <v>6138.90498069152</v>
          </cell>
          <cell r="AD938">
            <v>6491.76327071054</v>
          </cell>
          <cell r="AE938">
            <v>5460.13202079359</v>
          </cell>
          <cell r="AF938">
            <v>6973.66388963398</v>
          </cell>
          <cell r="AG938">
            <v>6035.91488454822</v>
          </cell>
          <cell r="AH938">
            <v>6200.72712926405</v>
          </cell>
          <cell r="AI938">
            <v>6282.89520225184</v>
          </cell>
          <cell r="AJ938">
            <v>6979.53877531163</v>
          </cell>
          <cell r="AK938">
            <v>6346.13052342454</v>
          </cell>
          <cell r="AL938">
            <v>6964.52248426032</v>
          </cell>
          <cell r="AM938">
            <v>7479.92355632777</v>
          </cell>
          <cell r="AN938">
            <v>6933.88803370629</v>
          </cell>
        </row>
        <row r="938"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</row>
        <row r="938">
          <cell r="BX938">
            <v>4.01085557024906</v>
          </cell>
          <cell r="BY938">
            <v>2.98571594902473</v>
          </cell>
          <cell r="BZ938">
            <v>3.55643770396847</v>
          </cell>
          <cell r="CA938">
            <v>3.52303042956527</v>
          </cell>
          <cell r="CB938">
            <v>3.60774873577098</v>
          </cell>
          <cell r="CC938">
            <v>3.0135426176582</v>
          </cell>
          <cell r="CD938">
            <v>3.98575814745083</v>
          </cell>
          <cell r="CE938">
            <v>3.50617211740309</v>
          </cell>
          <cell r="CF938">
            <v>3.53914075130933</v>
          </cell>
          <cell r="CG938">
            <v>3.53976076173659</v>
          </cell>
          <cell r="CH938">
            <v>3.89184087390988</v>
          </cell>
          <cell r="CI938">
            <v>3.57443046598742</v>
          </cell>
          <cell r="CJ938">
            <v>4.02761750082098</v>
          </cell>
          <cell r="CK938">
            <v>4.26512705662121</v>
          </cell>
          <cell r="CL938">
            <v>3.94080558050733</v>
          </cell>
          <cell r="CM938">
            <v>4.97559359088769</v>
          </cell>
          <cell r="CN938">
            <v>5.00645194035424</v>
          </cell>
          <cell r="CO938">
            <v>4.93554885317212</v>
          </cell>
          <cell r="CP938">
            <v>4.77399162214862</v>
          </cell>
          <cell r="CQ938">
            <v>4.92984797420113</v>
          </cell>
          <cell r="CR938">
            <v>4.96401335847645</v>
          </cell>
          <cell r="CS938">
            <v>4.79354937202354</v>
          </cell>
          <cell r="CT938">
            <v>4.71646928748026</v>
          </cell>
          <cell r="CU938">
            <v>4.80011807909817</v>
          </cell>
          <cell r="CV938">
            <v>4.86287426514495</v>
          </cell>
          <cell r="CW938">
            <v>4.91336225233151</v>
          </cell>
          <cell r="CX938">
            <v>4.86417602292998</v>
          </cell>
          <cell r="CY938">
            <v>4.73751132391098</v>
          </cell>
          <cell r="CZ938">
            <v>4.80476688693241</v>
          </cell>
          <cell r="DA938">
            <v>4.82057618142073</v>
          </cell>
        </row>
        <row r="939">
          <cell r="A939">
            <v>9825.40124007685</v>
          </cell>
          <cell r="B939">
            <v>8999.14747788402</v>
          </cell>
          <cell r="C939">
            <v>7201.20179413368</v>
          </cell>
          <cell r="D939">
            <v>7605.09011873706</v>
          </cell>
          <cell r="E939">
            <v>7128.5317429809</v>
          </cell>
          <cell r="F939">
            <v>7405.93635505164</v>
          </cell>
          <cell r="G939">
            <v>8217.20740655957</v>
          </cell>
          <cell r="H939">
            <v>6793.99228297997</v>
          </cell>
          <cell r="I939">
            <v>8005.52676618795</v>
          </cell>
          <cell r="J939">
            <v>8093.97396911233</v>
          </cell>
          <cell r="K939">
            <v>7939.12188955988</v>
          </cell>
          <cell r="L939">
            <v>7772.64329384653</v>
          </cell>
          <cell r="M939">
            <v>9012.73661527832</v>
          </cell>
          <cell r="N939">
            <v>8048.14775475256</v>
          </cell>
          <cell r="O939">
            <v>8502.27132345193</v>
          </cell>
        </row>
        <row r="939">
          <cell r="Z939">
            <v>8084.90159183467</v>
          </cell>
          <cell r="AA939">
            <v>7405.01278180171</v>
          </cell>
          <cell r="AB939">
            <v>5925.56033345857</v>
          </cell>
          <cell r="AC939">
            <v>6257.90272627507</v>
          </cell>
          <cell r="AD939">
            <v>5865.76326279571</v>
          </cell>
          <cell r="AE939">
            <v>6094.02762929964</v>
          </cell>
          <cell r="AF939">
            <v>6761.58780882616</v>
          </cell>
          <cell r="AG939">
            <v>5590.48507856638</v>
          </cell>
          <cell r="AH939">
            <v>6587.4048818918</v>
          </cell>
          <cell r="AI939">
            <v>6660.18429458387</v>
          </cell>
          <cell r="AJ939">
            <v>6532.76315483785</v>
          </cell>
          <cell r="AK939">
            <v>6395.77505322229</v>
          </cell>
          <cell r="AL939">
            <v>7416.19470057188</v>
          </cell>
          <cell r="AM939">
            <v>6622.47586676782</v>
          </cell>
          <cell r="AN939">
            <v>6996.15468901187</v>
          </cell>
        </row>
        <row r="939"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</row>
        <row r="939">
          <cell r="BX939">
            <v>4.42907312608837</v>
          </cell>
          <cell r="BY939">
            <v>4.09166122151193</v>
          </cell>
          <cell r="BZ939">
            <v>3.26494895212711</v>
          </cell>
          <cell r="CA939">
            <v>3.55786580574937</v>
          </cell>
          <cell r="CB939">
            <v>3.36267598695196</v>
          </cell>
          <cell r="CC939">
            <v>3.37238098535892</v>
          </cell>
          <cell r="CD939">
            <v>3.64610236857394</v>
          </cell>
          <cell r="CE939">
            <v>3.15334839655313</v>
          </cell>
          <cell r="CF939">
            <v>3.70853730003816</v>
          </cell>
          <cell r="CG939">
            <v>3.76549567227953</v>
          </cell>
          <cell r="CH939">
            <v>3.57727962736843</v>
          </cell>
          <cell r="CI939">
            <v>3.5605862342643</v>
          </cell>
          <cell r="CJ939">
            <v>4.1515469787845</v>
          </cell>
          <cell r="CK939">
            <v>3.65837518155862</v>
          </cell>
          <cell r="CL939">
            <v>3.94134791302685</v>
          </cell>
          <cell r="CM939">
            <v>5.00114012334169</v>
          </cell>
          <cell r="CN939">
            <v>4.95830547867669</v>
          </cell>
          <cell r="CO939">
            <v>4.97233252664258</v>
          </cell>
          <cell r="CP939">
            <v>4.81888297990063</v>
          </cell>
          <cell r="CQ939">
            <v>4.77910579074227</v>
          </cell>
          <cell r="CR939">
            <v>4.9507947590012</v>
          </cell>
          <cell r="CS939">
            <v>5.08073998855344</v>
          </cell>
          <cell r="CT939">
            <v>4.85718529936825</v>
          </cell>
          <cell r="CU939">
            <v>4.86652368515668</v>
          </cell>
          <cell r="CV939">
            <v>4.84586408994266</v>
          </cell>
          <cell r="CW939">
            <v>5.00323796585548</v>
          </cell>
          <cell r="CX939">
            <v>4.92128830080471</v>
          </cell>
          <cell r="CY939">
            <v>4.89416156175866</v>
          </cell>
          <cell r="CZ939">
            <v>4.95951579527828</v>
          </cell>
          <cell r="DA939">
            <v>4.86319592082472</v>
          </cell>
        </row>
        <row r="940">
          <cell r="A940">
            <v>10281.3182441631</v>
          </cell>
          <cell r="B940">
            <v>8053.22863566439</v>
          </cell>
          <cell r="C940">
            <v>8860.472391035</v>
          </cell>
          <cell r="D940">
            <v>7960.49328467387</v>
          </cell>
          <cell r="E940">
            <v>7802.39048520209</v>
          </cell>
          <cell r="F940">
            <v>7727.58052077108</v>
          </cell>
          <cell r="G940">
            <v>7337.13493608371</v>
          </cell>
          <cell r="H940">
            <v>6493.7043834674</v>
          </cell>
          <cell r="I940">
            <v>8020.02250059568</v>
          </cell>
          <cell r="J940">
            <v>7323.04018163048</v>
          </cell>
          <cell r="K940">
            <v>9294.97309395348</v>
          </cell>
          <cell r="L940">
            <v>8741.94792085862</v>
          </cell>
          <cell r="M940">
            <v>9037.34002388633</v>
          </cell>
          <cell r="N940">
            <v>9682.54146396237</v>
          </cell>
          <cell r="O940">
            <v>8421.47825528932</v>
          </cell>
        </row>
        <row r="940">
          <cell r="Z940">
            <v>8460.05615519705</v>
          </cell>
          <cell r="AA940">
            <v>6626.65670591812</v>
          </cell>
          <cell r="AB940">
            <v>7290.90299605166</v>
          </cell>
          <cell r="AC940">
            <v>6550.34875996021</v>
          </cell>
          <cell r="AD940">
            <v>6420.25274210915</v>
          </cell>
          <cell r="AE940">
            <v>6358.6948285202</v>
          </cell>
          <cell r="AF940">
            <v>6037.41389026317</v>
          </cell>
          <cell r="AG940">
            <v>5343.39103553889</v>
          </cell>
          <cell r="AH940">
            <v>6599.33280049016</v>
          </cell>
          <cell r="AI940">
            <v>6025.81592088451</v>
          </cell>
          <cell r="AJ940">
            <v>7648.43500302458</v>
          </cell>
          <cell r="AK940">
            <v>7193.37428916367</v>
          </cell>
          <cell r="AL940">
            <v>7436.43979108361</v>
          </cell>
          <cell r="AM940">
            <v>7967.34840463189</v>
          </cell>
          <cell r="AN940">
            <v>6929.67353578093</v>
          </cell>
        </row>
        <row r="940"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</row>
        <row r="940">
          <cell r="BX940">
            <v>4.70075946255816</v>
          </cell>
          <cell r="BY940">
            <v>3.74335928129697</v>
          </cell>
          <cell r="BZ940">
            <v>4.01440277003266</v>
          </cell>
          <cell r="CA940">
            <v>3.53228599450009</v>
          </cell>
          <cell r="CB940">
            <v>3.64224638227526</v>
          </cell>
          <cell r="CC940">
            <v>3.53410631512516</v>
          </cell>
          <cell r="CD940">
            <v>3.35331495289377</v>
          </cell>
          <cell r="CE940">
            <v>3.00584951923749</v>
          </cell>
          <cell r="CF940">
            <v>3.74162411711905</v>
          </cell>
          <cell r="CG940">
            <v>3.3991343343393</v>
          </cell>
          <cell r="CH940">
            <v>4.24347869305122</v>
          </cell>
          <cell r="CI940">
            <v>4.06322372617006</v>
          </cell>
          <cell r="CJ940">
            <v>4.10954411513716</v>
          </cell>
          <cell r="CK940">
            <v>4.43575840763857</v>
          </cell>
          <cell r="CL940">
            <v>3.8353765425399</v>
          </cell>
          <cell r="CM940">
            <v>4.93074283554643</v>
          </cell>
          <cell r="CN940">
            <v>4.8499816575288</v>
          </cell>
          <cell r="CO940">
            <v>4.97585265998331</v>
          </cell>
          <cell r="CP940">
            <v>5.0806081427538</v>
          </cell>
          <cell r="CQ940">
            <v>4.82936399514989</v>
          </cell>
          <cell r="CR940">
            <v>4.92941642627301</v>
          </cell>
          <cell r="CS940">
            <v>4.93268905715214</v>
          </cell>
          <cell r="CT940">
            <v>4.87031283533473</v>
          </cell>
          <cell r="CU940">
            <v>4.83222345992379</v>
          </cell>
          <cell r="CV940">
            <v>4.85684974199791</v>
          </cell>
          <cell r="CW940">
            <v>4.93807509413357</v>
          </cell>
          <cell r="CX940">
            <v>4.85030510082406</v>
          </cell>
          <cell r="CY940">
            <v>4.95768072467192</v>
          </cell>
          <cell r="CZ940">
            <v>4.92099654388811</v>
          </cell>
          <cell r="DA940">
            <v>4.95007641016971</v>
          </cell>
        </row>
        <row r="941">
          <cell r="A941">
            <v>7978.46647684882</v>
          </cell>
          <cell r="B941">
            <v>7360.84035083275</v>
          </cell>
          <cell r="C941">
            <v>8227.68933753775</v>
          </cell>
          <cell r="D941">
            <v>9013.64989328368</v>
          </cell>
          <cell r="E941">
            <v>7991.57637157628</v>
          </cell>
          <cell r="F941">
            <v>6659.72103021234</v>
          </cell>
          <cell r="G941">
            <v>7194.60645209792</v>
          </cell>
          <cell r="H941">
            <v>7573.83060062609</v>
          </cell>
          <cell r="I941">
            <v>9636.46027532596</v>
          </cell>
          <cell r="J941">
            <v>8034.15720882375</v>
          </cell>
          <cell r="K941">
            <v>9201.07799516953</v>
          </cell>
          <cell r="L941">
            <v>9324.36659560611</v>
          </cell>
          <cell r="M941">
            <v>8976.53657581254</v>
          </cell>
          <cell r="N941">
            <v>8576.59678434648</v>
          </cell>
          <cell r="O941">
            <v>10073.7194769234</v>
          </cell>
        </row>
        <row r="941">
          <cell r="Z941">
            <v>6565.13812952132</v>
          </cell>
          <cell r="AA941">
            <v>6056.9200601138</v>
          </cell>
          <cell r="AB941">
            <v>6770.21294060249</v>
          </cell>
          <cell r="AC941">
            <v>7416.94619790199</v>
          </cell>
          <cell r="AD941">
            <v>6575.92570003991</v>
          </cell>
          <cell r="AE941">
            <v>5479.99901914616</v>
          </cell>
          <cell r="AF941">
            <v>5920.13330915486</v>
          </cell>
          <cell r="AG941">
            <v>6232.18060851518</v>
          </cell>
          <cell r="AH941">
            <v>7929.43016941108</v>
          </cell>
          <cell r="AI941">
            <v>6610.96364611783</v>
          </cell>
          <cell r="AJ941">
            <v>7571.17275031093</v>
          </cell>
          <cell r="AK941">
            <v>7672.62165581303</v>
          </cell>
          <cell r="AL941">
            <v>7386.40723952574</v>
          </cell>
          <cell r="AM941">
            <v>7057.3139254051</v>
          </cell>
          <cell r="AN941">
            <v>8289.23202672552</v>
          </cell>
        </row>
        <row r="941"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</row>
        <row r="941">
          <cell r="BX941">
            <v>3.74246004879052</v>
          </cell>
          <cell r="BY941">
            <v>3.4127232051766</v>
          </cell>
          <cell r="BZ941">
            <v>3.73314513966447</v>
          </cell>
          <cell r="CA941">
            <v>4.20674956386302</v>
          </cell>
          <cell r="CB941">
            <v>3.75481662290434</v>
          </cell>
          <cell r="CC941">
            <v>2.98801657080145</v>
          </cell>
          <cell r="CD941">
            <v>3.27223080964906</v>
          </cell>
          <cell r="CE941">
            <v>3.42116570475088</v>
          </cell>
          <cell r="CF941">
            <v>4.48299913134546</v>
          </cell>
          <cell r="CG941">
            <v>3.7776424588951</v>
          </cell>
          <cell r="CH941">
            <v>4.22460941460707</v>
          </cell>
          <cell r="CI941">
            <v>4.19771375723017</v>
          </cell>
          <cell r="CJ941">
            <v>4.11187175904252</v>
          </cell>
          <cell r="CK941">
            <v>4.07790895222784</v>
          </cell>
          <cell r="CL941">
            <v>4.51547921479428</v>
          </cell>
          <cell r="CM941">
            <v>4.80611137391316</v>
          </cell>
          <cell r="CN941">
            <v>4.8624809387961</v>
          </cell>
          <cell r="CO941">
            <v>4.96860633874457</v>
          </cell>
          <cell r="CP941">
            <v>4.8304279191598</v>
          </cell>
          <cell r="CQ941">
            <v>4.7981663564423</v>
          </cell>
          <cell r="CR941">
            <v>5.02463610462481</v>
          </cell>
          <cell r="CS941">
            <v>4.95672348812477</v>
          </cell>
          <cell r="CT941">
            <v>4.9908332112878</v>
          </cell>
          <cell r="CU941">
            <v>4.84596708164976</v>
          </cell>
          <cell r="CV941">
            <v>4.79458534377646</v>
          </cell>
          <cell r="CW941">
            <v>4.91002528428466</v>
          </cell>
          <cell r="CX941">
            <v>5.00769763364553</v>
          </cell>
          <cell r="CY941">
            <v>4.92153776892023</v>
          </cell>
          <cell r="CZ941">
            <v>4.7414267634353</v>
          </cell>
          <cell r="DA941">
            <v>5.02941629237231</v>
          </cell>
        </row>
        <row r="942">
          <cell r="A942">
            <v>9821.29754852224</v>
          </cell>
          <cell r="B942">
            <v>7294.0681077807</v>
          </cell>
          <cell r="C942">
            <v>7922.92202152772</v>
          </cell>
          <cell r="D942">
            <v>8466.79635493882</v>
          </cell>
          <cell r="E942">
            <v>7350.60421124582</v>
          </cell>
          <cell r="F942">
            <v>7696.72664557007</v>
          </cell>
          <cell r="G942">
            <v>6485.6570290628</v>
          </cell>
          <cell r="H942">
            <v>7435.2905810278</v>
          </cell>
          <cell r="I942">
            <v>10511.0452083687</v>
          </cell>
          <cell r="J942">
            <v>9438.07031503129</v>
          </cell>
          <cell r="K942">
            <v>8131.04202363439</v>
          </cell>
          <cell r="L942">
            <v>8617.40573163943</v>
          </cell>
          <cell r="M942">
            <v>9101.70006478719</v>
          </cell>
          <cell r="N942">
            <v>8177.52373762899</v>
          </cell>
          <cell r="O942">
            <v>9091.98089290994</v>
          </cell>
        </row>
        <row r="942">
          <cell r="Z942">
            <v>8081.52483992687</v>
          </cell>
          <cell r="AA942">
            <v>6001.97604297383</v>
          </cell>
          <cell r="AB942">
            <v>6519.43297771424</v>
          </cell>
          <cell r="AC942">
            <v>6966.96385777823</v>
          </cell>
          <cell r="AD942">
            <v>6048.49717953942</v>
          </cell>
          <cell r="AE942">
            <v>6333.30649692623</v>
          </cell>
          <cell r="AF942">
            <v>5336.76921248596</v>
          </cell>
          <cell r="AG942">
            <v>6118.18196381716</v>
          </cell>
          <cell r="AH942">
            <v>8649.08862860054</v>
          </cell>
          <cell r="AI942">
            <v>7766.18357351146</v>
          </cell>
          <cell r="AJ942">
            <v>6690.68600801915</v>
          </cell>
          <cell r="AK942">
            <v>7090.89385917759</v>
          </cell>
          <cell r="AL942">
            <v>7489.39891045345</v>
          </cell>
          <cell r="AM942">
            <v>6728.93381839185</v>
          </cell>
          <cell r="AN942">
            <v>7481.40142045161</v>
          </cell>
        </row>
        <row r="942"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</row>
        <row r="942">
          <cell r="BX942">
            <v>4.41028455397277</v>
          </cell>
          <cell r="BY942">
            <v>3.4668151893792</v>
          </cell>
          <cell r="BZ942">
            <v>3.59537928848605</v>
          </cell>
          <cell r="CA942">
            <v>3.93142592441229</v>
          </cell>
          <cell r="CB942">
            <v>3.39483077144515</v>
          </cell>
          <cell r="CC942">
            <v>3.6166968647348</v>
          </cell>
          <cell r="CD942">
            <v>3.01968821501626</v>
          </cell>
          <cell r="CE942">
            <v>3.50209118621054</v>
          </cell>
          <cell r="CF942">
            <v>4.90101851269869</v>
          </cell>
          <cell r="CG942">
            <v>4.25021810066</v>
          </cell>
          <cell r="CH942">
            <v>3.60841523512558</v>
          </cell>
          <cell r="CI942">
            <v>3.90084452447813</v>
          </cell>
          <cell r="CJ942">
            <v>4.03008283166573</v>
          </cell>
          <cell r="CK942">
            <v>3.75094410793901</v>
          </cell>
          <cell r="CL942">
            <v>4.15827834145223</v>
          </cell>
          <cell r="CM942">
            <v>5.02034815986203</v>
          </cell>
          <cell r="CN942">
            <v>4.74319197375353</v>
          </cell>
          <cell r="CO942">
            <v>4.96789317058031</v>
          </cell>
          <cell r="CP942">
            <v>4.85512701500143</v>
          </cell>
          <cell r="CQ942">
            <v>4.88131110652354</v>
          </cell>
          <cell r="CR942">
            <v>4.79761652636744</v>
          </cell>
          <cell r="CS942">
            <v>4.84198515626602</v>
          </cell>
          <cell r="CT942">
            <v>4.78632379208833</v>
          </cell>
          <cell r="CU942">
            <v>4.83494056748514</v>
          </cell>
          <cell r="CV942">
            <v>5.00614668847002</v>
          </cell>
          <cell r="CW942">
            <v>5.07997151183594</v>
          </cell>
          <cell r="CX942">
            <v>4.98023090681864</v>
          </cell>
          <cell r="CY942">
            <v>5.09143409244744</v>
          </cell>
          <cell r="CZ942">
            <v>4.91487865144738</v>
          </cell>
          <cell r="DA942">
            <v>4.92920110438297</v>
          </cell>
        </row>
        <row r="943">
          <cell r="A943">
            <v>8065.2353210348</v>
          </cell>
          <cell r="B943">
            <v>7238.41885864395</v>
          </cell>
          <cell r="C943">
            <v>7708.48940960448</v>
          </cell>
          <cell r="D943">
            <v>6666.55703912924</v>
          </cell>
          <cell r="E943">
            <v>7846.61743493019</v>
          </cell>
          <cell r="F943">
            <v>7003.6099933107</v>
          </cell>
          <cell r="G943">
            <v>7138.47070579544</v>
          </cell>
          <cell r="H943">
            <v>7324.74696320714</v>
          </cell>
          <cell r="I943">
            <v>7874.94626789763</v>
          </cell>
          <cell r="J943">
            <v>9525.6861742265</v>
          </cell>
          <cell r="K943">
            <v>9841.46713577059</v>
          </cell>
          <cell r="L943">
            <v>8668.05029476854</v>
          </cell>
          <cell r="M943">
            <v>7800.57458390727</v>
          </cell>
          <cell r="N943">
            <v>7189.53378954147</v>
          </cell>
          <cell r="O943">
            <v>9237.65688494263</v>
          </cell>
        </row>
        <row r="943">
          <cell r="Z943">
            <v>6636.53649273721</v>
          </cell>
          <cell r="AA943">
            <v>5956.18466082702</v>
          </cell>
          <cell r="AB943">
            <v>6342.98557133169</v>
          </cell>
          <cell r="AC943">
            <v>5485.62407791206</v>
          </cell>
          <cell r="AD943">
            <v>6456.6452035997</v>
          </cell>
          <cell r="AE943">
            <v>5762.97050878138</v>
          </cell>
          <cell r="AF943">
            <v>5873.94160934024</v>
          </cell>
          <cell r="AG943">
            <v>6027.22035829616</v>
          </cell>
          <cell r="AH943">
            <v>6479.95578615576</v>
          </cell>
          <cell r="AI943">
            <v>7838.2789090778</v>
          </cell>
          <cell r="AJ943">
            <v>8098.12152886266</v>
          </cell>
          <cell r="AK943">
            <v>7132.56709969526</v>
          </cell>
          <cell r="AL943">
            <v>6418.75851475798</v>
          </cell>
          <cell r="AM943">
            <v>5915.95923253699</v>
          </cell>
          <cell r="AN943">
            <v>7601.27195103851</v>
          </cell>
        </row>
        <row r="943"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</row>
        <row r="943">
          <cell r="BX943">
            <v>3.72478052321236</v>
          </cell>
          <cell r="BY943">
            <v>3.32860213074207</v>
          </cell>
          <cell r="BZ943">
            <v>3.519711820983</v>
          </cell>
          <cell r="CA943">
            <v>3.08702816226117</v>
          </cell>
          <cell r="CB943">
            <v>3.5971675652518</v>
          </cell>
          <cell r="CC943">
            <v>3.16938137892886</v>
          </cell>
          <cell r="CD943">
            <v>3.34336262115988</v>
          </cell>
          <cell r="CE943">
            <v>3.35675571828684</v>
          </cell>
          <cell r="CF943">
            <v>3.63257882552886</v>
          </cell>
          <cell r="CG943">
            <v>4.30044801492606</v>
          </cell>
          <cell r="CH943">
            <v>4.5767482105406</v>
          </cell>
          <cell r="CI943">
            <v>4.04756534637286</v>
          </cell>
          <cell r="CJ943">
            <v>3.52872772835476</v>
          </cell>
          <cell r="CK943">
            <v>3.32249999799183</v>
          </cell>
          <cell r="CL943">
            <v>4.13828174547379</v>
          </cell>
          <cell r="CM943">
            <v>4.88143976473624</v>
          </cell>
          <cell r="CN943">
            <v>4.90245259069583</v>
          </cell>
          <cell r="CO943">
            <v>4.93734815378417</v>
          </cell>
          <cell r="CP943">
            <v>4.86847099307456</v>
          </cell>
          <cell r="CQ943">
            <v>4.91760213920797</v>
          </cell>
          <cell r="CR943">
            <v>4.98171674857485</v>
          </cell>
          <cell r="CS943">
            <v>4.81341467678975</v>
          </cell>
          <cell r="CT943">
            <v>4.91931313277399</v>
          </cell>
          <cell r="CU943">
            <v>4.88724522615961</v>
          </cell>
          <cell r="CV943">
            <v>4.99360454135584</v>
          </cell>
          <cell r="CW943">
            <v>4.84768514784222</v>
          </cell>
          <cell r="CX943">
            <v>4.82790963281272</v>
          </cell>
          <cell r="CY943">
            <v>4.98356379982295</v>
          </cell>
          <cell r="CZ943">
            <v>4.87828668057159</v>
          </cell>
          <cell r="DA943">
            <v>5.03237910960571</v>
          </cell>
        </row>
        <row r="944">
          <cell r="A944">
            <v>8149.52865494121</v>
          </cell>
          <cell r="B944">
            <v>7703.90928463438</v>
          </cell>
          <cell r="C944">
            <v>6386.0991481239</v>
          </cell>
          <cell r="D944">
            <v>7020.17568083318</v>
          </cell>
          <cell r="E944">
            <v>6321.09048313482</v>
          </cell>
          <cell r="F944">
            <v>7946.42041041794</v>
          </cell>
          <cell r="G944">
            <v>7453.69082482298</v>
          </cell>
          <cell r="H944">
            <v>8763.40476270105</v>
          </cell>
          <cell r="I944">
            <v>7734.75825025058</v>
          </cell>
          <cell r="J944">
            <v>7246.87749733825</v>
          </cell>
          <cell r="K944">
            <v>8503.22669220726</v>
          </cell>
          <cell r="L944">
            <v>7479.06298500713</v>
          </cell>
          <cell r="M944">
            <v>10218.6265214791</v>
          </cell>
          <cell r="N944">
            <v>9543.53427904962</v>
          </cell>
          <cell r="O944">
            <v>9113.68454423416</v>
          </cell>
        </row>
        <row r="944">
          <cell r="Z944">
            <v>6705.89786463734</v>
          </cell>
          <cell r="AA944">
            <v>6339.21678278486</v>
          </cell>
          <cell r="AB944">
            <v>5254.84729902767</v>
          </cell>
          <cell r="AC944">
            <v>5776.60170308559</v>
          </cell>
          <cell r="AD944">
            <v>5201.3544546938</v>
          </cell>
          <cell r="AE944">
            <v>6538.76879485819</v>
          </cell>
          <cell r="AF944">
            <v>6133.32273585434</v>
          </cell>
          <cell r="AG944">
            <v>7211.03020473687</v>
          </cell>
          <cell r="AH944">
            <v>6364.6010744919</v>
          </cell>
          <cell r="AI944">
            <v>5963.14491209547</v>
          </cell>
          <cell r="AJ944">
            <v>6996.94082101626</v>
          </cell>
          <cell r="AK944">
            <v>6154.20039909158</v>
          </cell>
          <cell r="AL944">
            <v>8408.46982338848</v>
          </cell>
          <cell r="AM944">
            <v>7852.96534961797</v>
          </cell>
          <cell r="AN944">
            <v>7499.26042496982</v>
          </cell>
        </row>
        <row r="944"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</row>
        <row r="944">
          <cell r="BX944">
            <v>3.78340191900993</v>
          </cell>
          <cell r="BY944">
            <v>3.52340072831461</v>
          </cell>
          <cell r="BZ944">
            <v>3.02507627657199</v>
          </cell>
          <cell r="CA944">
            <v>3.13963798455636</v>
          </cell>
          <cell r="CB944">
            <v>2.89299223940682</v>
          </cell>
          <cell r="CC944">
            <v>3.57557116369866</v>
          </cell>
          <cell r="CD944">
            <v>3.4978103641123</v>
          </cell>
          <cell r="CE944">
            <v>3.88632183119884</v>
          </cell>
          <cell r="CF944">
            <v>3.59803327542926</v>
          </cell>
          <cell r="CG944">
            <v>3.27474561848253</v>
          </cell>
          <cell r="CH944">
            <v>3.94174613029241</v>
          </cell>
          <cell r="CI944">
            <v>3.4033093072641</v>
          </cell>
          <cell r="CJ944">
            <v>4.645636275953</v>
          </cell>
          <cell r="CK944">
            <v>4.30332684065288</v>
          </cell>
          <cell r="CL944">
            <v>4.25618507007063</v>
          </cell>
          <cell r="CM944">
            <v>4.85603256278477</v>
          </cell>
          <cell r="CN944">
            <v>4.92924834621832</v>
          </cell>
          <cell r="CO944">
            <v>4.75916657925029</v>
          </cell>
          <cell r="CP944">
            <v>5.04080601448298</v>
          </cell>
          <cell r="CQ944">
            <v>4.92579481656859</v>
          </cell>
          <cell r="CR944">
            <v>5.0102303196435</v>
          </cell>
          <cell r="CS944">
            <v>4.80404086689589</v>
          </cell>
          <cell r="CT944">
            <v>5.08353347827888</v>
          </cell>
          <cell r="CU944">
            <v>4.84633183824731</v>
          </cell>
          <cell r="CV944">
            <v>4.9889014977536</v>
          </cell>
          <cell r="CW944">
            <v>4.86325101765865</v>
          </cell>
          <cell r="CX944">
            <v>4.95424349917936</v>
          </cell>
          <cell r="CY944">
            <v>4.95882636033448</v>
          </cell>
          <cell r="CZ944">
            <v>4.99961410259348</v>
          </cell>
          <cell r="DA944">
            <v>4.82730864242685</v>
          </cell>
        </row>
        <row r="945">
          <cell r="A945">
            <v>9132.1485281171</v>
          </cell>
          <cell r="B945">
            <v>7994.24094331435</v>
          </cell>
          <cell r="C945">
            <v>8597.80485511983</v>
          </cell>
          <cell r="D945">
            <v>7785.53403467546</v>
          </cell>
          <cell r="E945">
            <v>7762.23391554553</v>
          </cell>
          <cell r="F945">
            <v>7246.42533886654</v>
          </cell>
          <cell r="G945">
            <v>8517.1269806877</v>
          </cell>
          <cell r="H945">
            <v>7745.71069896347</v>
          </cell>
          <cell r="I945">
            <v>6950.44571160087</v>
          </cell>
          <cell r="J945">
            <v>7771.0340575712</v>
          </cell>
          <cell r="K945">
            <v>7163.81900199316</v>
          </cell>
          <cell r="L945">
            <v>8419.89919763469</v>
          </cell>
          <cell r="M945">
            <v>9747.07687219561</v>
          </cell>
          <cell r="N945">
            <v>7908.49632895924</v>
          </cell>
          <cell r="O945">
            <v>8080.56010465042</v>
          </cell>
        </row>
        <row r="945">
          <cell r="Z945">
            <v>7514.4536459935</v>
          </cell>
          <cell r="AA945">
            <v>6578.11826192724</v>
          </cell>
          <cell r="AB945">
            <v>7074.76513792717</v>
          </cell>
          <cell r="AC945">
            <v>6406.38229139009</v>
          </cell>
          <cell r="AD945">
            <v>6387.20962193461</v>
          </cell>
          <cell r="AE945">
            <v>5962.77285026732</v>
          </cell>
          <cell r="AF945">
            <v>7008.37877268016</v>
          </cell>
          <cell r="AG945">
            <v>6373.61337514708</v>
          </cell>
          <cell r="AH945">
            <v>5719.22389983157</v>
          </cell>
          <cell r="AI945">
            <v>6394.45088165859</v>
          </cell>
          <cell r="AJ945">
            <v>5894.7996359258</v>
          </cell>
          <cell r="AK945">
            <v>6928.37419691083</v>
          </cell>
          <cell r="AL945">
            <v>8020.45182626381</v>
          </cell>
          <cell r="AM945">
            <v>6507.56269354361</v>
          </cell>
          <cell r="AN945">
            <v>6649.14660039806</v>
          </cell>
        </row>
        <row r="945"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</row>
        <row r="945">
          <cell r="BX945">
            <v>4.28793008770762</v>
          </cell>
          <cell r="BY945">
            <v>3.67741997774431</v>
          </cell>
          <cell r="BZ945">
            <v>3.99873093316904</v>
          </cell>
          <cell r="CA945">
            <v>3.46532616199091</v>
          </cell>
          <cell r="CB945">
            <v>3.56385302700086</v>
          </cell>
          <cell r="CC945">
            <v>3.34936537865204</v>
          </cell>
          <cell r="CD945">
            <v>4.00450277707231</v>
          </cell>
          <cell r="CE945">
            <v>3.58417559848404</v>
          </cell>
          <cell r="CF945">
            <v>3.28749499978574</v>
          </cell>
          <cell r="CG945">
            <v>3.58912057619131</v>
          </cell>
          <cell r="CH945">
            <v>3.28517201528198</v>
          </cell>
          <cell r="CI945">
            <v>3.93718890167744</v>
          </cell>
          <cell r="CJ945">
            <v>4.49949578763123</v>
          </cell>
          <cell r="CK945">
            <v>3.73797767113942</v>
          </cell>
          <cell r="CL945">
            <v>3.65192354230279</v>
          </cell>
          <cell r="CM945">
            <v>4.8012779626743</v>
          </cell>
          <cell r="CN945">
            <v>4.90078422442082</v>
          </cell>
          <cell r="CO945">
            <v>4.84726742310233</v>
          </cell>
          <cell r="CP945">
            <v>5.06495824193774</v>
          </cell>
          <cell r="CQ945">
            <v>4.91019251104831</v>
          </cell>
          <cell r="CR945">
            <v>4.87745053957348</v>
          </cell>
          <cell r="CS945">
            <v>4.79486188480264</v>
          </cell>
          <cell r="CT945">
            <v>4.87195841069936</v>
          </cell>
          <cell r="CU945">
            <v>4.76627540905834</v>
          </cell>
          <cell r="CV945">
            <v>4.8811521205521</v>
          </cell>
          <cell r="CW945">
            <v>4.91607012165893</v>
          </cell>
          <cell r="CX945">
            <v>4.82116748493753</v>
          </cell>
          <cell r="CY945">
            <v>4.88362288954804</v>
          </cell>
          <cell r="CZ945">
            <v>4.76967506362503</v>
          </cell>
          <cell r="DA945">
            <v>4.98828625245631</v>
          </cell>
        </row>
        <row r="946">
          <cell r="A946">
            <v>10044.9450976617</v>
          </cell>
          <cell r="B946">
            <v>7752.10973744482</v>
          </cell>
          <cell r="C946">
            <v>7620.2604202378</v>
          </cell>
          <cell r="D946">
            <v>8696.93042753833</v>
          </cell>
          <cell r="E946">
            <v>8120.08271423372</v>
          </cell>
          <cell r="F946">
            <v>6932.36527344721</v>
          </cell>
          <cell r="G946">
            <v>7711.04670167886</v>
          </cell>
          <cell r="H946">
            <v>9513.31388142005</v>
          </cell>
          <cell r="I946">
            <v>7625.16029088494</v>
          </cell>
          <cell r="J946">
            <v>8302.17758623508</v>
          </cell>
          <cell r="K946">
            <v>8455.49765784993</v>
          </cell>
          <cell r="L946">
            <v>8560.02611348322</v>
          </cell>
          <cell r="M946">
            <v>9269.22890897834</v>
          </cell>
          <cell r="N946">
            <v>10179.5233396678</v>
          </cell>
          <cell r="O946">
            <v>10406.2188686151</v>
          </cell>
        </row>
        <row r="946">
          <cell r="Z946">
            <v>8265.55482321877</v>
          </cell>
          <cell r="AA946">
            <v>6378.87886966888</v>
          </cell>
          <cell r="AB946">
            <v>6270.38571722425</v>
          </cell>
          <cell r="AC946">
            <v>7156.33132323154</v>
          </cell>
          <cell r="AD946">
            <v>6681.66806199803</v>
          </cell>
          <cell r="AE946">
            <v>5704.34628215085</v>
          </cell>
          <cell r="AF946">
            <v>6345.08985738146</v>
          </cell>
          <cell r="AG946">
            <v>7828.0982795685</v>
          </cell>
          <cell r="AH946">
            <v>6274.41761078533</v>
          </cell>
          <cell r="AI946">
            <v>6831.50612810201</v>
          </cell>
          <cell r="AJ946">
            <v>6957.66664417366</v>
          </cell>
          <cell r="AK946">
            <v>7043.67863052333</v>
          </cell>
          <cell r="AL946">
            <v>7627.25121653075</v>
          </cell>
          <cell r="AM946">
            <v>8376.29349092662</v>
          </cell>
          <cell r="AN946">
            <v>8562.83152617469</v>
          </cell>
        </row>
        <row r="946"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</row>
        <row r="946">
          <cell r="BX946">
            <v>4.73089739734943</v>
          </cell>
          <cell r="BY946">
            <v>3.49177138685099</v>
          </cell>
          <cell r="BZ946">
            <v>3.51549719566207</v>
          </cell>
          <cell r="CA946">
            <v>4.09894840117662</v>
          </cell>
          <cell r="CB946">
            <v>3.77272703093891</v>
          </cell>
          <cell r="CC946">
            <v>3.1965611190506</v>
          </cell>
          <cell r="CD946">
            <v>3.50866324493603</v>
          </cell>
          <cell r="CE946">
            <v>4.45659198763626</v>
          </cell>
          <cell r="CF946">
            <v>3.63575236175611</v>
          </cell>
          <cell r="CG946">
            <v>3.73925167864485</v>
          </cell>
          <cell r="CH946">
            <v>3.87636527173574</v>
          </cell>
          <cell r="CI946">
            <v>3.84198189223095</v>
          </cell>
          <cell r="CJ946">
            <v>4.2716973571796</v>
          </cell>
          <cell r="CK946">
            <v>4.7442784285973</v>
          </cell>
          <cell r="CL946">
            <v>4.77609684387382</v>
          </cell>
          <cell r="CM946">
            <v>4.78669347019424</v>
          </cell>
          <cell r="CN946">
            <v>5.00501852173293</v>
          </cell>
          <cell r="CO946">
            <v>4.88668828195836</v>
          </cell>
          <cell r="CP946">
            <v>4.78327250504243</v>
          </cell>
          <cell r="CQ946">
            <v>4.8521771508418</v>
          </cell>
          <cell r="CR946">
            <v>4.88911220416058</v>
          </cell>
          <cell r="CS946">
            <v>4.95453869889964</v>
          </cell>
          <cell r="CT946">
            <v>4.81238683304566</v>
          </cell>
          <cell r="CU946">
            <v>4.72809573497059</v>
          </cell>
          <cell r="CV946">
            <v>5.00540128185969</v>
          </cell>
          <cell r="CW946">
            <v>4.91751913422256</v>
          </cell>
          <cell r="CX946">
            <v>5.0228632549491</v>
          </cell>
          <cell r="CY946">
            <v>4.8918677818561</v>
          </cell>
          <cell r="CZ946">
            <v>4.83714217780321</v>
          </cell>
          <cell r="DA946">
            <v>4.91192142189702</v>
          </cell>
        </row>
        <row r="947">
          <cell r="A947">
            <v>7547.21975948913</v>
          </cell>
          <cell r="B947">
            <v>7991.6188627474</v>
          </cell>
          <cell r="C947">
            <v>8099.14236199126</v>
          </cell>
          <cell r="D947">
            <v>7910.87332501349</v>
          </cell>
          <cell r="E947">
            <v>7449.56684435841</v>
          </cell>
          <cell r="F947">
            <v>8731.94529687239</v>
          </cell>
          <cell r="G947">
            <v>8237.17553037986</v>
          </cell>
          <cell r="H947">
            <v>7670.93753921281</v>
          </cell>
          <cell r="I947">
            <v>8296.69542590744</v>
          </cell>
          <cell r="J947">
            <v>7752.82044095675</v>
          </cell>
          <cell r="K947">
            <v>7634.0300318099</v>
          </cell>
          <cell r="L947">
            <v>7473.81289596835</v>
          </cell>
          <cell r="M947">
            <v>8136.89230701792</v>
          </cell>
          <cell r="N947">
            <v>9328.19350128451</v>
          </cell>
          <cell r="O947">
            <v>10327.7712982838</v>
          </cell>
        </row>
        <row r="947">
          <cell r="Z947">
            <v>6210.2836878082</v>
          </cell>
          <cell r="AA947">
            <v>6575.96066420358</v>
          </cell>
          <cell r="AB947">
            <v>6664.43714358138</v>
          </cell>
          <cell r="AC947">
            <v>6509.51862172538</v>
          </cell>
          <cell r="AD947">
            <v>6129.92928907206</v>
          </cell>
          <cell r="AE947">
            <v>7185.14355856928</v>
          </cell>
          <cell r="AF947">
            <v>6778.01872214114</v>
          </cell>
          <cell r="AG947">
            <v>6312.08574655226</v>
          </cell>
          <cell r="AH947">
            <v>6826.99509331812</v>
          </cell>
          <cell r="AI947">
            <v>6379.46367713012</v>
          </cell>
          <cell r="AJ947">
            <v>6281.71614046072</v>
          </cell>
          <cell r="AK947">
            <v>6149.88032582539</v>
          </cell>
          <cell r="AL947">
            <v>6695.49995548903</v>
          </cell>
          <cell r="AM947">
            <v>7675.77065248554</v>
          </cell>
          <cell r="AN947">
            <v>8498.28038258783</v>
          </cell>
        </row>
        <row r="947"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</row>
        <row r="947">
          <cell r="BX947">
            <v>3.40727919964013</v>
          </cell>
          <cell r="BY947">
            <v>3.65289234323241</v>
          </cell>
          <cell r="BZ947">
            <v>3.66600251706819</v>
          </cell>
          <cell r="CA947">
            <v>3.63424284214132</v>
          </cell>
          <cell r="CB947">
            <v>3.53329657639476</v>
          </cell>
          <cell r="CC947">
            <v>3.99355873847167</v>
          </cell>
          <cell r="CD947">
            <v>3.72272572299495</v>
          </cell>
          <cell r="CE947">
            <v>3.52337877719117</v>
          </cell>
          <cell r="CF947">
            <v>3.76927546576683</v>
          </cell>
          <cell r="CG947">
            <v>3.50189945987671</v>
          </cell>
          <cell r="CH947">
            <v>3.52064599690536</v>
          </cell>
          <cell r="CI947">
            <v>3.41561877006751</v>
          </cell>
          <cell r="CJ947">
            <v>3.79283363391866</v>
          </cell>
          <cell r="CK947">
            <v>4.25213639128128</v>
          </cell>
          <cell r="CL947">
            <v>4.71320822226964</v>
          </cell>
          <cell r="CM947">
            <v>4.99356667302339</v>
          </cell>
          <cell r="CN947">
            <v>4.93207269582893</v>
          </cell>
          <cell r="CO947">
            <v>4.98055629127746</v>
          </cell>
          <cell r="CP947">
            <v>4.90729386241567</v>
          </cell>
          <cell r="CQ947">
            <v>4.75316081066475</v>
          </cell>
          <cell r="CR947">
            <v>4.92926888200262</v>
          </cell>
          <cell r="CS947">
            <v>4.98825744602437</v>
          </cell>
          <cell r="CT947">
            <v>4.90818237282417</v>
          </cell>
          <cell r="CU947">
            <v>4.96225237872653</v>
          </cell>
          <cell r="CV947">
            <v>4.99100070613797</v>
          </cell>
          <cell r="CW947">
            <v>4.88835890398222</v>
          </cell>
          <cell r="CX947">
            <v>4.93292382091844</v>
          </cell>
          <cell r="CY947">
            <v>4.83644611523288</v>
          </cell>
          <cell r="CZ947">
            <v>4.94563360668917</v>
          </cell>
          <cell r="DA947">
            <v>4.93993875387995</v>
          </cell>
        </row>
        <row r="948">
          <cell r="A948">
            <v>8951.39375403728</v>
          </cell>
          <cell r="B948">
            <v>9488.49239010529</v>
          </cell>
          <cell r="C948">
            <v>7094.57379386607</v>
          </cell>
          <cell r="D948">
            <v>7688.15178671448</v>
          </cell>
          <cell r="E948">
            <v>7426.54880988052</v>
          </cell>
          <cell r="F948">
            <v>7647.47021521824</v>
          </cell>
          <cell r="G948">
            <v>9542.92480847265</v>
          </cell>
          <cell r="H948">
            <v>8089.24726140776</v>
          </cell>
          <cell r="I948">
            <v>9713.09076945526</v>
          </cell>
          <cell r="J948">
            <v>7347.39187015422</v>
          </cell>
          <cell r="K948">
            <v>7973.68997665174</v>
          </cell>
          <cell r="L948">
            <v>8109.04408453751</v>
          </cell>
          <cell r="M948">
            <v>7102.15692861949</v>
          </cell>
          <cell r="N948">
            <v>8788.24148635493</v>
          </cell>
          <cell r="O948">
            <v>8301.50160520636</v>
          </cell>
        </row>
        <row r="948">
          <cell r="Z948">
            <v>7365.71828903639</v>
          </cell>
          <cell r="AA948">
            <v>7807.67373814378</v>
          </cell>
          <cell r="AB948">
            <v>5837.8207218098</v>
          </cell>
          <cell r="AC948">
            <v>6326.25061306791</v>
          </cell>
          <cell r="AD948">
            <v>6110.9887349874</v>
          </cell>
          <cell r="AE948">
            <v>6292.77549137958</v>
          </cell>
          <cell r="AF948">
            <v>7852.46384240035</v>
          </cell>
          <cell r="AG948">
            <v>6656.29488938695</v>
          </cell>
          <cell r="AH948">
            <v>7992.48611886604</v>
          </cell>
          <cell r="AI948">
            <v>6045.8538817269</v>
          </cell>
          <cell r="AJ948">
            <v>6561.20775221629</v>
          </cell>
          <cell r="AK948">
            <v>6672.58484670515</v>
          </cell>
          <cell r="AL948">
            <v>5844.0605584069</v>
          </cell>
          <cell r="AM948">
            <v>7231.46728020063</v>
          </cell>
          <cell r="AN948">
            <v>6830.94989228409</v>
          </cell>
        </row>
        <row r="948"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</row>
        <row r="948">
          <cell r="BX948">
            <v>4.06505021745288</v>
          </cell>
          <cell r="BY948">
            <v>4.34669552420682</v>
          </cell>
          <cell r="BZ948">
            <v>3.21392483100138</v>
          </cell>
          <cell r="CA948">
            <v>3.57773342920721</v>
          </cell>
          <cell r="CB948">
            <v>3.41120283097112</v>
          </cell>
          <cell r="CC948">
            <v>3.57604416497229</v>
          </cell>
          <cell r="CD948">
            <v>4.3289214895269</v>
          </cell>
          <cell r="CE948">
            <v>3.79172028318242</v>
          </cell>
          <cell r="CF948">
            <v>4.45743350693178</v>
          </cell>
          <cell r="CG948">
            <v>3.4622986444663</v>
          </cell>
          <cell r="CH948">
            <v>3.68914707962591</v>
          </cell>
          <cell r="CI948">
            <v>3.7209618242767</v>
          </cell>
          <cell r="CJ948">
            <v>3.35096519447137</v>
          </cell>
          <cell r="CK948">
            <v>4.18971442536141</v>
          </cell>
          <cell r="CL948">
            <v>3.90995707002115</v>
          </cell>
          <cell r="CM948">
            <v>4.96428064290769</v>
          </cell>
          <cell r="CN948">
            <v>4.92118365197019</v>
          </cell>
          <cell r="CO948">
            <v>4.97647898312482</v>
          </cell>
          <cell r="CP948">
            <v>4.84446194872061</v>
          </cell>
          <cell r="CQ948">
            <v>4.90807369716274</v>
          </cell>
          <cell r="CR948">
            <v>4.82110399171589</v>
          </cell>
          <cell r="CS948">
            <v>4.96973660073731</v>
          </cell>
          <cell r="CT948">
            <v>4.80953841330797</v>
          </cell>
          <cell r="CU948">
            <v>4.91251797910527</v>
          </cell>
          <cell r="CV948">
            <v>4.78410008451515</v>
          </cell>
          <cell r="CW948">
            <v>4.87264705416149</v>
          </cell>
          <cell r="CX948">
            <v>4.91299165050913</v>
          </cell>
          <cell r="CY948">
            <v>4.77806359909954</v>
          </cell>
          <cell r="CZ948">
            <v>4.72878032066072</v>
          </cell>
          <cell r="DA948">
            <v>4.78647997320236</v>
          </cell>
        </row>
        <row r="949">
          <cell r="A949">
            <v>8461.19288624437</v>
          </cell>
          <cell r="B949">
            <v>7915.08785430882</v>
          </cell>
          <cell r="C949">
            <v>8675.56173599738</v>
          </cell>
          <cell r="D949">
            <v>7803.72978354703</v>
          </cell>
          <cell r="E949">
            <v>7710.67303143179</v>
          </cell>
          <cell r="F949">
            <v>6720.53051516227</v>
          </cell>
          <cell r="G949">
            <v>7479.13446653144</v>
          </cell>
          <cell r="H949">
            <v>7239.43215428217</v>
          </cell>
          <cell r="I949">
            <v>8380.82788745913</v>
          </cell>
          <cell r="J949">
            <v>8888.84034371696</v>
          </cell>
          <cell r="K949">
            <v>8844.98589299896</v>
          </cell>
          <cell r="L949">
            <v>7983.57609618372</v>
          </cell>
          <cell r="M949">
            <v>6872.51410310016</v>
          </cell>
          <cell r="N949">
            <v>7536.56341160803</v>
          </cell>
          <cell r="O949">
            <v>8434.80323349398</v>
          </cell>
        </row>
        <row r="949">
          <cell r="Z949">
            <v>6962.35300353823</v>
          </cell>
          <cell r="AA949">
            <v>6512.98657725983</v>
          </cell>
          <cell r="AB949">
            <v>7138.74794276356</v>
          </cell>
          <cell r="AC949">
            <v>6421.3547933187</v>
          </cell>
          <cell r="AD949">
            <v>6344.78238014959</v>
          </cell>
          <cell r="AE949">
            <v>5530.03653819067</v>
          </cell>
          <cell r="AF949">
            <v>6154.25921817444</v>
          </cell>
          <cell r="AG949">
            <v>5957.01845838076</v>
          </cell>
          <cell r="AH949">
            <v>6896.22409025208</v>
          </cell>
          <cell r="AI949">
            <v>7314.24576854424</v>
          </cell>
          <cell r="AJ949">
            <v>7278.15982052486</v>
          </cell>
          <cell r="AK949">
            <v>6569.34261628832</v>
          </cell>
          <cell r="AL949">
            <v>5655.09731912242</v>
          </cell>
          <cell r="AM949">
            <v>6201.51503583746</v>
          </cell>
          <cell r="AN949">
            <v>6940.63808927505</v>
          </cell>
        </row>
        <row r="949"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</row>
        <row r="949">
          <cell r="BX949">
            <v>3.93727579489065</v>
          </cell>
          <cell r="BY949">
            <v>3.60166265780553</v>
          </cell>
          <cell r="BZ949">
            <v>3.93524574071609</v>
          </cell>
          <cell r="CA949">
            <v>3.63836406931947</v>
          </cell>
          <cell r="CB949">
            <v>3.55047334389239</v>
          </cell>
          <cell r="CC949">
            <v>3.09378436235423</v>
          </cell>
          <cell r="CD949">
            <v>3.54438686075022</v>
          </cell>
          <cell r="CE949">
            <v>3.3950396401285</v>
          </cell>
          <cell r="CF949">
            <v>3.9614656185951</v>
          </cell>
          <cell r="CG949">
            <v>4.08258550536284</v>
          </cell>
          <cell r="CH949">
            <v>4.04759139979739</v>
          </cell>
          <cell r="CI949">
            <v>3.63793853992643</v>
          </cell>
          <cell r="CJ949">
            <v>3.22537895297029</v>
          </cell>
          <cell r="CK949">
            <v>3.47770838633977</v>
          </cell>
          <cell r="CL949">
            <v>3.9745819072592</v>
          </cell>
          <cell r="CM949">
            <v>4.84470500148211</v>
          </cell>
          <cell r="CN949">
            <v>4.95432263850048</v>
          </cell>
          <cell r="CO949">
            <v>4.97001072625747</v>
          </cell>
          <cell r="CP949">
            <v>4.8353470194911</v>
          </cell>
          <cell r="CQ949">
            <v>4.89595717004043</v>
          </cell>
          <cell r="CR949">
            <v>4.89716905305248</v>
          </cell>
          <cell r="CS949">
            <v>4.75709475906735</v>
          </cell>
          <cell r="CT949">
            <v>4.80718938394897</v>
          </cell>
          <cell r="CU949">
            <v>4.76938750702275</v>
          </cell>
          <cell r="CV949">
            <v>4.9084163642226</v>
          </cell>
          <cell r="CW949">
            <v>4.92642708274533</v>
          </cell>
          <cell r="CX949">
            <v>4.9473620159342</v>
          </cell>
          <cell r="CY949">
            <v>4.80359596145937</v>
          </cell>
          <cell r="CZ949">
            <v>4.885531006486</v>
          </cell>
          <cell r="DA949">
            <v>4.7842634177954</v>
          </cell>
        </row>
        <row r="950">
          <cell r="A950">
            <v>8441.25659013867</v>
          </cell>
          <cell r="B950">
            <v>7400.46559312105</v>
          </cell>
          <cell r="C950">
            <v>7214.31411860837</v>
          </cell>
          <cell r="D950">
            <v>7914.61964147007</v>
          </cell>
          <cell r="E950">
            <v>8051.54649740305</v>
          </cell>
          <cell r="F950">
            <v>6748.24946580422</v>
          </cell>
          <cell r="G950">
            <v>7245.69882424972</v>
          </cell>
          <cell r="H950">
            <v>6699.73062369697</v>
          </cell>
          <cell r="I950">
            <v>7984.4118665716</v>
          </cell>
          <cell r="J950">
            <v>9041.63215961496</v>
          </cell>
          <cell r="K950">
            <v>7311.19067770906</v>
          </cell>
          <cell r="L950">
            <v>7932.60958450011</v>
          </cell>
          <cell r="M950">
            <v>7998.63428846248</v>
          </cell>
          <cell r="N950">
            <v>8793.6168492675</v>
          </cell>
          <cell r="O950">
            <v>8757.92892131557</v>
          </cell>
        </row>
        <row r="950">
          <cell r="Z950">
            <v>6945.94827988554</v>
          </cell>
          <cell r="AA950">
            <v>6089.52597376817</v>
          </cell>
          <cell r="AB950">
            <v>5936.34990331203</v>
          </cell>
          <cell r="AC950">
            <v>6512.60130498108</v>
          </cell>
          <cell r="AD950">
            <v>6625.27254643451</v>
          </cell>
          <cell r="AE950">
            <v>5552.8452747189</v>
          </cell>
          <cell r="AF950">
            <v>5962.17503252548</v>
          </cell>
          <cell r="AG950">
            <v>5512.92119892779</v>
          </cell>
          <cell r="AH950">
            <v>6570.03033592177</v>
          </cell>
          <cell r="AI950">
            <v>7439.97160562602</v>
          </cell>
          <cell r="AJ950">
            <v>6016.06547194345</v>
          </cell>
          <cell r="AK950">
            <v>6527.40445810295</v>
          </cell>
          <cell r="AL950">
            <v>6581.73335736341</v>
          </cell>
          <cell r="AM950">
            <v>7235.89043596868</v>
          </cell>
          <cell r="AN950">
            <v>7206.52436953967</v>
          </cell>
        </row>
        <row r="950"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</row>
        <row r="950">
          <cell r="BX950">
            <v>3.9166316041097</v>
          </cell>
          <cell r="BY950">
            <v>3.32756168081314</v>
          </cell>
          <cell r="BZ950">
            <v>3.35720043838581</v>
          </cell>
          <cell r="CA950">
            <v>3.54455473168144</v>
          </cell>
          <cell r="CB950">
            <v>3.66589888939069</v>
          </cell>
          <cell r="CC950">
            <v>3.12934647146097</v>
          </cell>
          <cell r="CD950">
            <v>3.33818403693564</v>
          </cell>
          <cell r="CE950">
            <v>3.08811357210192</v>
          </cell>
          <cell r="CF950">
            <v>3.64867281450253</v>
          </cell>
          <cell r="CG950">
            <v>3.99423175191962</v>
          </cell>
          <cell r="CH950">
            <v>3.37866555278914</v>
          </cell>
          <cell r="CI950">
            <v>3.74170152141122</v>
          </cell>
          <cell r="CJ950">
            <v>3.70128718014309</v>
          </cell>
          <cell r="CK950">
            <v>4.02945070906973</v>
          </cell>
          <cell r="CL950">
            <v>4.13081026617361</v>
          </cell>
          <cell r="CM950">
            <v>4.85876569738894</v>
          </cell>
          <cell r="CN950">
            <v>5.01377116494725</v>
          </cell>
          <cell r="CO950">
            <v>4.84450441262933</v>
          </cell>
          <cell r="CP950">
            <v>5.03384618153545</v>
          </cell>
          <cell r="CQ950">
            <v>4.95142724383326</v>
          </cell>
          <cell r="CR950">
            <v>4.8614862125365</v>
          </cell>
          <cell r="CS950">
            <v>4.8932970548571</v>
          </cell>
          <cell r="CT950">
            <v>4.89097740191341</v>
          </cell>
          <cell r="CU950">
            <v>4.93332343765349</v>
          </cell>
          <cell r="CV950">
            <v>5.10323013711809</v>
          </cell>
          <cell r="CW950">
            <v>4.87836718328129</v>
          </cell>
          <cell r="CX950">
            <v>4.77945656083993</v>
          </cell>
          <cell r="CY950">
            <v>4.87185816904383</v>
          </cell>
          <cell r="CZ950">
            <v>4.91986595448269</v>
          </cell>
          <cell r="DA950">
            <v>4.77966817889927</v>
          </cell>
        </row>
        <row r="951">
          <cell r="A951">
            <v>9183.00169923855</v>
          </cell>
          <cell r="B951">
            <v>7343.46465562778</v>
          </cell>
          <cell r="C951">
            <v>7770.15989343763</v>
          </cell>
          <cell r="D951">
            <v>8861.98335954061</v>
          </cell>
          <cell r="E951">
            <v>7752.2095148227</v>
          </cell>
          <cell r="F951">
            <v>8257.65293991293</v>
          </cell>
          <cell r="G951">
            <v>7831.25881731242</v>
          </cell>
          <cell r="H951">
            <v>7578.62945536764</v>
          </cell>
          <cell r="I951">
            <v>7506.48194648317</v>
          </cell>
          <cell r="J951">
            <v>7523.21906453848</v>
          </cell>
          <cell r="K951">
            <v>8948.20258272939</v>
          </cell>
          <cell r="L951">
            <v>8487.64551762415</v>
          </cell>
          <cell r="M951">
            <v>8659.56204082025</v>
          </cell>
          <cell r="N951">
            <v>9765.60414842413</v>
          </cell>
          <cell r="O951">
            <v>9158.60534054469</v>
          </cell>
        </row>
        <row r="951">
          <cell r="Z951">
            <v>7556.29854108772</v>
          </cell>
          <cell r="AA951">
            <v>6042.62234520229</v>
          </cell>
          <cell r="AB951">
            <v>6393.73156945725</v>
          </cell>
          <cell r="AC951">
            <v>7292.14630727913</v>
          </cell>
          <cell r="AD951">
            <v>6378.96097219697</v>
          </cell>
          <cell r="AE951">
            <v>6794.86870484264</v>
          </cell>
          <cell r="AF951">
            <v>6444.0072553885</v>
          </cell>
          <cell r="AG951">
            <v>6236.1293804168</v>
          </cell>
          <cell r="AH951">
            <v>6176.76228739186</v>
          </cell>
          <cell r="AI951">
            <v>6190.53454453452</v>
          </cell>
          <cell r="AJ951">
            <v>7363.09241093161</v>
          </cell>
          <cell r="AK951">
            <v>6984.11974021644</v>
          </cell>
          <cell r="AL951">
            <v>7125.58247930352</v>
          </cell>
          <cell r="AM951">
            <v>8035.69712784614</v>
          </cell>
          <cell r="AN951">
            <v>7536.22382307677</v>
          </cell>
        </row>
        <row r="951"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</row>
        <row r="951">
          <cell r="BX951">
            <v>4.33003657143934</v>
          </cell>
          <cell r="BY951">
            <v>3.34252306312772</v>
          </cell>
          <cell r="BZ951">
            <v>3.61615699116087</v>
          </cell>
          <cell r="CA951">
            <v>4.18031916423809</v>
          </cell>
          <cell r="CB951">
            <v>3.52814327452126</v>
          </cell>
          <cell r="CC951">
            <v>3.88818658711263</v>
          </cell>
          <cell r="CD951">
            <v>3.61278094775003</v>
          </cell>
          <cell r="CE951">
            <v>3.60376613368728</v>
          </cell>
          <cell r="CF951">
            <v>3.53832669756922</v>
          </cell>
          <cell r="CG951">
            <v>3.4731158017787</v>
          </cell>
          <cell r="CH951">
            <v>4.13646112281581</v>
          </cell>
          <cell r="CI951">
            <v>3.91065836491693</v>
          </cell>
          <cell r="CJ951">
            <v>4.01485989592201</v>
          </cell>
          <cell r="CK951">
            <v>4.55200147552432</v>
          </cell>
          <cell r="CL951">
            <v>4.397078949111</v>
          </cell>
          <cell r="CM951">
            <v>4.78106534257756</v>
          </cell>
          <cell r="CN951">
            <v>4.9528842135772</v>
          </cell>
          <cell r="CO951">
            <v>4.84411291762257</v>
          </cell>
          <cell r="CP951">
            <v>4.77917648120123</v>
          </cell>
          <cell r="CQ951">
            <v>4.95348517433743</v>
          </cell>
          <cell r="CR951">
            <v>4.78785629915688</v>
          </cell>
          <cell r="CS951">
            <v>4.88676580552711</v>
          </cell>
          <cell r="CT951">
            <v>4.74095303078489</v>
          </cell>
          <cell r="CU951">
            <v>4.78266645514642</v>
          </cell>
          <cell r="CV951">
            <v>4.88332943188277</v>
          </cell>
          <cell r="CW951">
            <v>4.87683924045401</v>
          </cell>
          <cell r="CX951">
            <v>4.89292923216944</v>
          </cell>
          <cell r="CY951">
            <v>4.86247198781279</v>
          </cell>
          <cell r="CZ951">
            <v>4.83646780165106</v>
          </cell>
          <cell r="DA951">
            <v>4.69566018607629</v>
          </cell>
        </row>
        <row r="952">
          <cell r="A952">
            <v>8602.23969946251</v>
          </cell>
          <cell r="B952">
            <v>7479.35917688482</v>
          </cell>
          <cell r="C952">
            <v>7053.70147605448</v>
          </cell>
          <cell r="D952">
            <v>8261.61414921549</v>
          </cell>
          <cell r="E952">
            <v>5722.72491329866</v>
          </cell>
          <cell r="F952">
            <v>7331.01442794661</v>
          </cell>
          <cell r="G952">
            <v>8453.40427961268</v>
          </cell>
          <cell r="H952">
            <v>8633.12753405572</v>
          </cell>
          <cell r="I952">
            <v>7630.24736742706</v>
          </cell>
          <cell r="J952">
            <v>8490.58790305146</v>
          </cell>
          <cell r="K952">
            <v>9843.89575541566</v>
          </cell>
          <cell r="L952">
            <v>8786.46031612249</v>
          </cell>
          <cell r="M952">
            <v>8583.12768858932</v>
          </cell>
          <cell r="N952">
            <v>8900.83047020631</v>
          </cell>
          <cell r="O952">
            <v>8694.73107746803</v>
          </cell>
        </row>
        <row r="952">
          <cell r="Z952">
            <v>7078.41438127201</v>
          </cell>
          <cell r="AA952">
            <v>6154.4441226938</v>
          </cell>
          <cell r="AB952">
            <v>5804.1886431534</v>
          </cell>
          <cell r="AC952">
            <v>6798.1282142116</v>
          </cell>
          <cell r="AD952">
            <v>4708.98507151432</v>
          </cell>
          <cell r="AE952">
            <v>6032.37758642464</v>
          </cell>
          <cell r="AF952">
            <v>6955.94409293844</v>
          </cell>
          <cell r="AG952">
            <v>7103.83065659442</v>
          </cell>
          <cell r="AH952">
            <v>6278.60354805427</v>
          </cell>
          <cell r="AI952">
            <v>6986.54090308235</v>
          </cell>
          <cell r="AJ952">
            <v>8100.11993588489</v>
          </cell>
          <cell r="AK952">
            <v>7230.00163155222</v>
          </cell>
          <cell r="AL952">
            <v>7062.68792661064</v>
          </cell>
          <cell r="AM952">
            <v>7324.11192976976</v>
          </cell>
          <cell r="AN952">
            <v>7154.52157231655</v>
          </cell>
        </row>
        <row r="952"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</row>
        <row r="952">
          <cell r="BX952">
            <v>4.00116112600656</v>
          </cell>
          <cell r="BY952">
            <v>3.45571859273599</v>
          </cell>
          <cell r="BZ952">
            <v>3.27695840367108</v>
          </cell>
          <cell r="CA952">
            <v>3.6827801476118</v>
          </cell>
          <cell r="CB952">
            <v>2.68994213118397</v>
          </cell>
          <cell r="CC952">
            <v>3.43715194906938</v>
          </cell>
          <cell r="CD952">
            <v>3.87181404430012</v>
          </cell>
          <cell r="CE952">
            <v>3.98159454647617</v>
          </cell>
          <cell r="CF952">
            <v>3.48315488665105</v>
          </cell>
          <cell r="CG952">
            <v>3.9245061235281</v>
          </cell>
          <cell r="CH952">
            <v>4.51573104052484</v>
          </cell>
          <cell r="CI952">
            <v>4.0515138456037</v>
          </cell>
          <cell r="CJ952">
            <v>3.96789641172568</v>
          </cell>
          <cell r="CK952">
            <v>4.14882225699229</v>
          </cell>
          <cell r="CL952">
            <v>3.98137937479518</v>
          </cell>
          <cell r="CM952">
            <v>4.84682208547535</v>
          </cell>
          <cell r="CN952">
            <v>4.87930087321044</v>
          </cell>
          <cell r="CO952">
            <v>4.85263611395145</v>
          </cell>
          <cell r="CP952">
            <v>5.05732301672612</v>
          </cell>
          <cell r="CQ952">
            <v>4.79613624898855</v>
          </cell>
          <cell r="CR952">
            <v>4.80835939915027</v>
          </cell>
          <cell r="CS952">
            <v>4.92208067290807</v>
          </cell>
          <cell r="CT952">
            <v>4.88812949608825</v>
          </cell>
          <cell r="CU952">
            <v>4.9385267425911</v>
          </cell>
          <cell r="CV952">
            <v>4.87735458963751</v>
          </cell>
          <cell r="CW952">
            <v>4.91440017446301</v>
          </cell>
          <cell r="CX952">
            <v>4.88909193031197</v>
          </cell>
          <cell r="CY952">
            <v>4.87659654590229</v>
          </cell>
          <cell r="CZ952">
            <v>4.83656778685621</v>
          </cell>
          <cell r="DA952">
            <v>4.92327585995474</v>
          </cell>
        </row>
        <row r="953">
          <cell r="A953">
            <v>8724.09706945819</v>
          </cell>
          <cell r="B953">
            <v>7269.52748467339</v>
          </cell>
          <cell r="C953">
            <v>8151.05202112174</v>
          </cell>
          <cell r="D953">
            <v>8137.12392067236</v>
          </cell>
          <cell r="E953">
            <v>7830.1845980651</v>
          </cell>
          <cell r="F953">
            <v>7849.78594100072</v>
          </cell>
          <cell r="G953">
            <v>7454.64339494891</v>
          </cell>
          <cell r="H953">
            <v>8967.20487362649</v>
          </cell>
          <cell r="I953">
            <v>6906.44187051968</v>
          </cell>
          <cell r="J953">
            <v>9229.62866687136</v>
          </cell>
          <cell r="K953">
            <v>9224.53508615391</v>
          </cell>
          <cell r="L953">
            <v>8709.42750838628</v>
          </cell>
          <cell r="M953">
            <v>8908.45204269821</v>
          </cell>
          <cell r="N953">
            <v>8210.82046378919</v>
          </cell>
          <cell r="O953">
            <v>9314.16104647815</v>
          </cell>
        </row>
        <row r="953">
          <cell r="Z953">
            <v>7178.68558858274</v>
          </cell>
          <cell r="AA953">
            <v>5981.78261595982</v>
          </cell>
          <cell r="AB953">
            <v>6707.15137738017</v>
          </cell>
          <cell r="AC953">
            <v>6695.69054043897</v>
          </cell>
          <cell r="AD953">
            <v>6443.12332640786</v>
          </cell>
          <cell r="AE953">
            <v>6459.25243145202</v>
          </cell>
          <cell r="AF953">
            <v>6134.10656498653</v>
          </cell>
          <cell r="AG953">
            <v>7378.72858172694</v>
          </cell>
          <cell r="AH953">
            <v>5683.01502488477</v>
          </cell>
          <cell r="AI953">
            <v>7594.66587445414</v>
          </cell>
          <cell r="AJ953">
            <v>7590.47458517808</v>
          </cell>
          <cell r="AK953">
            <v>7166.61463547214</v>
          </cell>
          <cell r="AL953">
            <v>7330.38339513453</v>
          </cell>
          <cell r="AM953">
            <v>6756.33226734654</v>
          </cell>
          <cell r="AN953">
            <v>7664.2239468163</v>
          </cell>
        </row>
        <row r="953"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</row>
        <row r="953">
          <cell r="BX953">
            <v>4.05874481071421</v>
          </cell>
          <cell r="BY953">
            <v>3.31378361145725</v>
          </cell>
          <cell r="BZ953">
            <v>3.88040411032198</v>
          </cell>
          <cell r="CA953">
            <v>3.74156333575562</v>
          </cell>
          <cell r="CB953">
            <v>3.64792712579304</v>
          </cell>
          <cell r="CC953">
            <v>3.6418756861023</v>
          </cell>
          <cell r="CD953">
            <v>3.41214416631916</v>
          </cell>
          <cell r="CE953">
            <v>4.14202381380776</v>
          </cell>
          <cell r="CF953">
            <v>3.29789839551359</v>
          </cell>
          <cell r="CG953">
            <v>4.18677730495591</v>
          </cell>
          <cell r="CH953">
            <v>4.26786200549842</v>
          </cell>
          <cell r="CI953">
            <v>3.96000597299788</v>
          </cell>
          <cell r="CJ953">
            <v>4.19181044692777</v>
          </cell>
          <cell r="CK953">
            <v>3.87224268844421</v>
          </cell>
          <cell r="CL953">
            <v>4.35519948419324</v>
          </cell>
          <cell r="CM953">
            <v>4.84574238262614</v>
          </cell>
          <cell r="CN953">
            <v>4.94553882954678</v>
          </cell>
          <cell r="CO953">
            <v>4.73552668120875</v>
          </cell>
          <cell r="CP953">
            <v>4.90285904550473</v>
          </cell>
          <cell r="CQ953">
            <v>4.83902009727031</v>
          </cell>
          <cell r="CR953">
            <v>4.85919441773089</v>
          </cell>
          <cell r="CS953">
            <v>4.92528175591454</v>
          </cell>
          <cell r="CT953">
            <v>4.88063218687126</v>
          </cell>
          <cell r="CU953">
            <v>4.72115945080283</v>
          </cell>
          <cell r="CV953">
            <v>4.96976606350619</v>
          </cell>
          <cell r="CW953">
            <v>4.87265538448007</v>
          </cell>
          <cell r="CX953">
            <v>4.95821490649545</v>
          </cell>
          <cell r="CY953">
            <v>4.79106639785441</v>
          </cell>
          <cell r="CZ953">
            <v>4.78030455524739</v>
          </cell>
          <cell r="DA953">
            <v>4.82133456873873</v>
          </cell>
        </row>
        <row r="954">
          <cell r="A954">
            <v>7975.07749884725</v>
          </cell>
          <cell r="B954">
            <v>6637.54222368199</v>
          </cell>
          <cell r="C954">
            <v>7738.7116979293</v>
          </cell>
          <cell r="D954">
            <v>7609.92108662933</v>
          </cell>
          <cell r="E954">
            <v>6935.6100256625</v>
          </cell>
          <cell r="F954">
            <v>6936.47080614877</v>
          </cell>
          <cell r="G954">
            <v>7780.28911857617</v>
          </cell>
          <cell r="H954">
            <v>7795.61978293801</v>
          </cell>
          <cell r="I954">
            <v>6903.55395165084</v>
          </cell>
          <cell r="J954">
            <v>7202.97513188462</v>
          </cell>
          <cell r="K954">
            <v>9542.04772124472</v>
          </cell>
          <cell r="L954">
            <v>8430.75411538864</v>
          </cell>
          <cell r="M954">
            <v>8865.78841625226</v>
          </cell>
          <cell r="N954">
            <v>7848.58628630665</v>
          </cell>
          <cell r="O954">
            <v>8868.94394068191</v>
          </cell>
        </row>
        <row r="954">
          <cell r="Z954">
            <v>6562.34948476574</v>
          </cell>
          <cell r="AA954">
            <v>5461.74902977261</v>
          </cell>
          <cell r="AB954">
            <v>6367.85419715325</v>
          </cell>
          <cell r="AC954">
            <v>6261.87792271213</v>
          </cell>
          <cell r="AD954">
            <v>5707.016249688</v>
          </cell>
          <cell r="AE954">
            <v>5707.72454905956</v>
          </cell>
          <cell r="AF954">
            <v>6402.06647471411</v>
          </cell>
          <cell r="AG954">
            <v>6414.68142138899</v>
          </cell>
          <cell r="AH954">
            <v>5680.63868021555</v>
          </cell>
          <cell r="AI954">
            <v>5927.01953709363</v>
          </cell>
          <cell r="AJ954">
            <v>7851.74212490994</v>
          </cell>
          <cell r="AK954">
            <v>6937.30624351979</v>
          </cell>
          <cell r="AL954">
            <v>7295.27732537328</v>
          </cell>
          <cell r="AM954">
            <v>6458.26528701805</v>
          </cell>
          <cell r="AN954">
            <v>7297.87387118969</v>
          </cell>
        </row>
        <row r="954"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</row>
        <row r="954">
          <cell r="BX954">
            <v>3.60911016523665</v>
          </cell>
          <cell r="BY954">
            <v>3.0337528832838</v>
          </cell>
          <cell r="BZ954">
            <v>3.58884730715094</v>
          </cell>
          <cell r="CA954">
            <v>3.4986294175725</v>
          </cell>
          <cell r="CB954">
            <v>3.19586682841299</v>
          </cell>
          <cell r="CC954">
            <v>3.18518578110555</v>
          </cell>
          <cell r="CD954">
            <v>3.5474251346317</v>
          </cell>
          <cell r="CE954">
            <v>3.59788504612701</v>
          </cell>
          <cell r="CF954">
            <v>3.1779343386986</v>
          </cell>
          <cell r="CG954">
            <v>3.33601647058489</v>
          </cell>
          <cell r="CH954">
            <v>4.29146306344069</v>
          </cell>
          <cell r="CI954">
            <v>3.86006815487083</v>
          </cell>
          <cell r="CJ954">
            <v>4.06804128909038</v>
          </cell>
          <cell r="CK954">
            <v>3.74742503901502</v>
          </cell>
          <cell r="CL954">
            <v>4.18847339893303</v>
          </cell>
          <cell r="CM954">
            <v>4.98157131845568</v>
          </cell>
          <cell r="CN954">
            <v>4.93240436768295</v>
          </cell>
          <cell r="CO954">
            <v>4.86121988189616</v>
          </cell>
          <cell r="CP954">
            <v>4.90358591254919</v>
          </cell>
          <cell r="CQ954">
            <v>4.89246323377427</v>
          </cell>
          <cell r="CR954">
            <v>4.90947862351849</v>
          </cell>
          <cell r="CS954">
            <v>4.94440544457683</v>
          </cell>
          <cell r="CT954">
            <v>4.88466680350428</v>
          </cell>
          <cell r="CU954">
            <v>4.8973301477335</v>
          </cell>
          <cell r="CV954">
            <v>4.86760477169361</v>
          </cell>
          <cell r="CW954">
            <v>5.01265464528553</v>
          </cell>
          <cell r="CX954">
            <v>4.92382976487438</v>
          </cell>
          <cell r="CY954">
            <v>4.91319034027685</v>
          </cell>
          <cell r="CZ954">
            <v>4.7216094556838</v>
          </cell>
          <cell r="DA954">
            <v>4.77361871145083</v>
          </cell>
        </row>
        <row r="955">
          <cell r="A955">
            <v>9647.28139638032</v>
          </cell>
          <cell r="B955">
            <v>7843.20975317456</v>
          </cell>
          <cell r="C955">
            <v>7016.1727302883</v>
          </cell>
          <cell r="D955">
            <v>7354.17030493711</v>
          </cell>
          <cell r="E955">
            <v>8018.39573051723</v>
          </cell>
          <cell r="F955">
            <v>7275.03239458558</v>
          </cell>
          <cell r="G955">
            <v>8187.67275837636</v>
          </cell>
          <cell r="H955">
            <v>6493.03707953534</v>
          </cell>
          <cell r="I955">
            <v>7377.29540107179</v>
          </cell>
          <cell r="J955">
            <v>8007.78845646684</v>
          </cell>
          <cell r="K955">
            <v>8181.12853550017</v>
          </cell>
          <cell r="L955">
            <v>9002.49193703099</v>
          </cell>
          <cell r="M955">
            <v>9342.07980124496</v>
          </cell>
          <cell r="N955">
            <v>9701.944570623</v>
          </cell>
          <cell r="O955">
            <v>10016.6464636082</v>
          </cell>
        </row>
        <row r="955">
          <cell r="Z955">
            <v>7938.33440616438</v>
          </cell>
          <cell r="AA955">
            <v>6453.84116832649</v>
          </cell>
          <cell r="AB955">
            <v>5773.30784663723</v>
          </cell>
          <cell r="AC955">
            <v>6051.43156520539</v>
          </cell>
          <cell r="AD955">
            <v>6597.99420111132</v>
          </cell>
          <cell r="AE955">
            <v>5986.31237040185</v>
          </cell>
          <cell r="AF955">
            <v>6737.28501260683</v>
          </cell>
          <cell r="AG955">
            <v>5342.84193973194</v>
          </cell>
          <cell r="AH955">
            <v>6070.46021573907</v>
          </cell>
          <cell r="AI955">
            <v>6589.26592989271</v>
          </cell>
          <cell r="AJ955">
            <v>6731.90005206871</v>
          </cell>
          <cell r="AK955">
            <v>7407.76479389979</v>
          </cell>
          <cell r="AL955">
            <v>7687.19709359586</v>
          </cell>
          <cell r="AM955">
            <v>7983.31438954121</v>
          </cell>
          <cell r="AN955">
            <v>8242.26909005474</v>
          </cell>
        </row>
        <row r="955"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</row>
        <row r="955">
          <cell r="BX955">
            <v>4.36141484824946</v>
          </cell>
          <cell r="BY955">
            <v>3.47090315224559</v>
          </cell>
          <cell r="BZ955">
            <v>3.31732671707994</v>
          </cell>
          <cell r="CA955">
            <v>3.4818389141983</v>
          </cell>
          <cell r="CB955">
            <v>3.683784207657</v>
          </cell>
          <cell r="CC955">
            <v>3.35540258948501</v>
          </cell>
          <cell r="CD955">
            <v>3.69701998095892</v>
          </cell>
          <cell r="CE955">
            <v>3.00807404057896</v>
          </cell>
          <cell r="CF955">
            <v>3.46181245739313</v>
          </cell>
          <cell r="CG955">
            <v>3.64229010123457</v>
          </cell>
          <cell r="CH955">
            <v>3.71077680799228</v>
          </cell>
          <cell r="CI955">
            <v>4.12713108484226</v>
          </cell>
          <cell r="CJ955">
            <v>4.27545884623962</v>
          </cell>
          <cell r="CK955">
            <v>4.37575293675854</v>
          </cell>
          <cell r="CL955">
            <v>4.53029725110624</v>
          </cell>
          <cell r="CM955">
            <v>4.98665275913413</v>
          </cell>
          <cell r="CN955">
            <v>5.09428118560795</v>
          </cell>
          <cell r="CO955">
            <v>4.76808078329165</v>
          </cell>
          <cell r="CP955">
            <v>4.76164032017661</v>
          </cell>
          <cell r="CQ955">
            <v>4.90709971659774</v>
          </cell>
          <cell r="CR955">
            <v>4.88789508022564</v>
          </cell>
          <cell r="CS955">
            <v>4.99275502921268</v>
          </cell>
          <cell r="CT955">
            <v>4.86621104570149</v>
          </cell>
          <cell r="CU955">
            <v>4.80424576895306</v>
          </cell>
          <cell r="CV955">
            <v>4.95643753457475</v>
          </cell>
          <cell r="CW955">
            <v>4.97026976852011</v>
          </cell>
          <cell r="CX955">
            <v>4.91751911763181</v>
          </cell>
          <cell r="CY955">
            <v>4.92597747106855</v>
          </cell>
          <cell r="CZ955">
            <v>4.99847558443815</v>
          </cell>
          <cell r="DA955">
            <v>4.98456456589483</v>
          </cell>
        </row>
        <row r="956">
          <cell r="A956">
            <v>8847.48901812911</v>
          </cell>
          <cell r="B956">
            <v>7194.8410752252</v>
          </cell>
          <cell r="C956">
            <v>9516.3449750283</v>
          </cell>
          <cell r="D956">
            <v>6823.04787423924</v>
          </cell>
          <cell r="E956">
            <v>6776.4485879318</v>
          </cell>
          <cell r="F956">
            <v>7968.10923919375</v>
          </cell>
          <cell r="G956">
            <v>8131.45987489269</v>
          </cell>
          <cell r="H956">
            <v>8734.21187449743</v>
          </cell>
          <cell r="I956">
            <v>7839.84098052035</v>
          </cell>
          <cell r="J956">
            <v>7930.75725104417</v>
          </cell>
          <cell r="K956">
            <v>8064.24120675554</v>
          </cell>
          <cell r="L956">
            <v>8791.39792473519</v>
          </cell>
          <cell r="M956">
            <v>7115.34586990114</v>
          </cell>
          <cell r="N956">
            <v>9294.12685969492</v>
          </cell>
          <cell r="O956">
            <v>8871.08017170439</v>
          </cell>
        </row>
        <row r="956">
          <cell r="Z956">
            <v>7280.21953491767</v>
          </cell>
          <cell r="AA956">
            <v>5920.32637047102</v>
          </cell>
          <cell r="AB956">
            <v>7830.59243659472</v>
          </cell>
          <cell r="AC956">
            <v>5614.39367937401</v>
          </cell>
          <cell r="AD956">
            <v>5576.04912378388</v>
          </cell>
          <cell r="AE956">
            <v>6556.61560253657</v>
          </cell>
          <cell r="AF956">
            <v>6691.0298399117</v>
          </cell>
          <cell r="AG956">
            <v>7187.00862815788</v>
          </cell>
          <cell r="AH956">
            <v>6451.06914968532</v>
          </cell>
          <cell r="AI956">
            <v>6525.88025228777</v>
          </cell>
          <cell r="AJ956">
            <v>6635.7184787017</v>
          </cell>
          <cell r="AK956">
            <v>7234.06457806781</v>
          </cell>
          <cell r="AL956">
            <v>5854.91317294722</v>
          </cell>
          <cell r="AM956">
            <v>7647.73867312039</v>
          </cell>
          <cell r="AN956">
            <v>7299.63168414532</v>
          </cell>
        </row>
        <row r="956"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</row>
        <row r="956">
          <cell r="BX956">
            <v>4.02190822028169</v>
          </cell>
          <cell r="BY956">
            <v>3.36765016894965</v>
          </cell>
          <cell r="BZ956">
            <v>4.32853566304966</v>
          </cell>
          <cell r="CA956">
            <v>3.08486692284305</v>
          </cell>
          <cell r="CB956">
            <v>3.23237492804115</v>
          </cell>
          <cell r="CC956">
            <v>3.58875623299688</v>
          </cell>
          <cell r="CD956">
            <v>3.76582522154323</v>
          </cell>
          <cell r="CE956">
            <v>3.98117360103042</v>
          </cell>
          <cell r="CF956">
            <v>3.57724826256869</v>
          </cell>
          <cell r="CG956">
            <v>3.54764577868636</v>
          </cell>
          <cell r="CH956">
            <v>3.67824504962445</v>
          </cell>
          <cell r="CI956">
            <v>4.1344234813811</v>
          </cell>
          <cell r="CJ956">
            <v>3.35416898957703</v>
          </cell>
          <cell r="CK956">
            <v>4.22586325738615</v>
          </cell>
          <cell r="CL956">
            <v>4.1093732200197</v>
          </cell>
          <cell r="CM956">
            <v>4.95928943489987</v>
          </cell>
          <cell r="CN956">
            <v>4.81643621936086</v>
          </cell>
          <cell r="CO956">
            <v>4.9563361789108</v>
          </cell>
          <cell r="CP956">
            <v>4.98624442355507</v>
          </cell>
          <cell r="CQ956">
            <v>4.72619892635237</v>
          </cell>
          <cell r="CR956">
            <v>5.00544736160798</v>
          </cell>
          <cell r="CS956">
            <v>4.86788088242331</v>
          </cell>
          <cell r="CT956">
            <v>4.94588695971371</v>
          </cell>
          <cell r="CU956">
            <v>4.94071441416851</v>
          </cell>
          <cell r="CV956">
            <v>5.03971509396042</v>
          </cell>
          <cell r="CW956">
            <v>4.94258821294035</v>
          </cell>
          <cell r="CX956">
            <v>4.793740916396</v>
          </cell>
          <cell r="CY956">
            <v>4.78236429289073</v>
          </cell>
          <cell r="CZ956">
            <v>4.95820792517563</v>
          </cell>
          <cell r="DA956">
            <v>4.8666767034051</v>
          </cell>
        </row>
        <row r="957">
          <cell r="A957">
            <v>8622.23630789367</v>
          </cell>
          <cell r="B957">
            <v>8223.92831208229</v>
          </cell>
          <cell r="C957">
            <v>7887.18958743821</v>
          </cell>
          <cell r="D957">
            <v>6552.59007198188</v>
          </cell>
          <cell r="E957">
            <v>8095.66429952941</v>
          </cell>
          <cell r="F957">
            <v>6487.61220467519</v>
          </cell>
          <cell r="G957">
            <v>7970.65277030051</v>
          </cell>
          <cell r="H957">
            <v>8573.76042980529</v>
          </cell>
          <cell r="I957">
            <v>7940.0848603353</v>
          </cell>
          <cell r="J957">
            <v>8026.49514116993</v>
          </cell>
          <cell r="K957">
            <v>8737.2144852391</v>
          </cell>
          <cell r="L957">
            <v>8190.44960828153</v>
          </cell>
          <cell r="M957">
            <v>8246.49619022579</v>
          </cell>
          <cell r="N957">
            <v>8337.46813532251</v>
          </cell>
          <cell r="O957">
            <v>9472.19683033485</v>
          </cell>
        </row>
        <row r="957">
          <cell r="Z957">
            <v>7094.86873335251</v>
          </cell>
          <cell r="AA957">
            <v>6767.118153942</v>
          </cell>
          <cell r="AB957">
            <v>6490.03028909201</v>
          </cell>
          <cell r="AC957">
            <v>5391.84554494509</v>
          </cell>
          <cell r="AD957">
            <v>6661.57519504135</v>
          </cell>
          <cell r="AE957">
            <v>5338.37804270416</v>
          </cell>
          <cell r="AF957">
            <v>6558.70856527585</v>
          </cell>
          <cell r="AG957">
            <v>7054.98001081121</v>
          </cell>
          <cell r="AH957">
            <v>6533.55554221876</v>
          </cell>
          <cell r="AI957">
            <v>6604.65885901983</v>
          </cell>
          <cell r="AJ957">
            <v>7189.47934785388</v>
          </cell>
          <cell r="AK957">
            <v>6739.56996338594</v>
          </cell>
          <cell r="AL957">
            <v>6785.68829367151</v>
          </cell>
          <cell r="AM957">
            <v>6860.54520849395</v>
          </cell>
          <cell r="AN957">
            <v>7794.26482038982</v>
          </cell>
        </row>
        <row r="957"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</row>
        <row r="957">
          <cell r="BX957">
            <v>3.88285699618435</v>
          </cell>
          <cell r="BY957">
            <v>3.80605828894833</v>
          </cell>
          <cell r="BZ957">
            <v>3.62246102376824</v>
          </cell>
          <cell r="CA957">
            <v>3.00417941520689</v>
          </cell>
          <cell r="CB957">
            <v>3.73676097963304</v>
          </cell>
          <cell r="CC957">
            <v>2.97141459287031</v>
          </cell>
          <cell r="CD957">
            <v>3.65028507272057</v>
          </cell>
          <cell r="CE957">
            <v>3.89173683683605</v>
          </cell>
          <cell r="CF957">
            <v>3.59666867788949</v>
          </cell>
          <cell r="CG957">
            <v>3.67605358177488</v>
          </cell>
          <cell r="CH957">
            <v>4.05815597798822</v>
          </cell>
          <cell r="CI957">
            <v>3.67647642510536</v>
          </cell>
          <cell r="CJ957">
            <v>3.6644980154687</v>
          </cell>
          <cell r="CK957">
            <v>3.84113598061693</v>
          </cell>
          <cell r="CL957">
            <v>4.29017604327758</v>
          </cell>
          <cell r="CM957">
            <v>5.00610672729757</v>
          </cell>
          <cell r="CN957">
            <v>4.8711943773069</v>
          </cell>
          <cell r="CO957">
            <v>4.90851517378799</v>
          </cell>
          <cell r="CP957">
            <v>4.91720950500378</v>
          </cell>
          <cell r="CQ957">
            <v>4.8841472721413</v>
          </cell>
          <cell r="CR957">
            <v>4.92213146653311</v>
          </cell>
          <cell r="CS957">
            <v>4.922646917822</v>
          </cell>
          <cell r="CT957">
            <v>4.96660313087896</v>
          </cell>
          <cell r="CU957">
            <v>4.97686992424503</v>
          </cell>
          <cell r="CV957">
            <v>4.92238629704627</v>
          </cell>
          <cell r="CW957">
            <v>4.85373253260586</v>
          </cell>
          <cell r="CX957">
            <v>5.0223564922286</v>
          </cell>
          <cell r="CY957">
            <v>5.0732533497085</v>
          </cell>
          <cell r="CZ957">
            <v>4.89334779208405</v>
          </cell>
          <cell r="DA957">
            <v>4.97745313419232</v>
          </cell>
        </row>
        <row r="958">
          <cell r="A958">
            <v>9780.52743950662</v>
          </cell>
          <cell r="B958">
            <v>8649.04736332779</v>
          </cell>
          <cell r="C958">
            <v>7603.28363805892</v>
          </cell>
          <cell r="D958">
            <v>8641.49126364424</v>
          </cell>
          <cell r="E958">
            <v>7339.80193193681</v>
          </cell>
          <cell r="F958">
            <v>6569.67599449274</v>
          </cell>
          <cell r="G958">
            <v>7247.80116220221</v>
          </cell>
          <cell r="H958">
            <v>7766.89031843266</v>
          </cell>
          <cell r="I958">
            <v>8286.76333122722</v>
          </cell>
          <cell r="J958">
            <v>7475.88231926467</v>
          </cell>
          <cell r="K958">
            <v>9161.30099410455</v>
          </cell>
          <cell r="L958">
            <v>8915.77241117403</v>
          </cell>
          <cell r="M958">
            <v>9215.3540697723</v>
          </cell>
          <cell r="N958">
            <v>9041.94850207571</v>
          </cell>
          <cell r="O958">
            <v>9442.74848669039</v>
          </cell>
        </row>
        <row r="958">
          <cell r="Z958">
            <v>8047.97686450831</v>
          </cell>
          <cell r="AA958">
            <v>7116.93040182401</v>
          </cell>
          <cell r="AB958">
            <v>6256.41625074563</v>
          </cell>
          <cell r="AC958">
            <v>7110.71281122726</v>
          </cell>
          <cell r="AD958">
            <v>6039.60844685086</v>
          </cell>
          <cell r="AE958">
            <v>5405.90481832545</v>
          </cell>
          <cell r="AF958">
            <v>5963.90495632639</v>
          </cell>
          <cell r="AG958">
            <v>6391.0411763103</v>
          </cell>
          <cell r="AH958">
            <v>6818.82239826697</v>
          </cell>
          <cell r="AI958">
            <v>6151.58316556636</v>
          </cell>
          <cell r="AJ958">
            <v>7538.44196086317</v>
          </cell>
          <cell r="AK958">
            <v>7336.4070126232</v>
          </cell>
          <cell r="AL958">
            <v>7582.91992026978</v>
          </cell>
          <cell r="AM958">
            <v>7440.23191027944</v>
          </cell>
          <cell r="AN958">
            <v>7770.03304047666</v>
          </cell>
        </row>
        <row r="958"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</row>
        <row r="958">
          <cell r="BX958">
            <v>4.28683452380231</v>
          </cell>
          <cell r="BY958">
            <v>3.88305635836693</v>
          </cell>
          <cell r="BZ958">
            <v>3.40090544152585</v>
          </cell>
          <cell r="CA958">
            <v>4.00703924543227</v>
          </cell>
          <cell r="CB958">
            <v>3.29142736614021</v>
          </cell>
          <cell r="CC958">
            <v>3.04424351539445</v>
          </cell>
          <cell r="CD958">
            <v>3.22591074280825</v>
          </cell>
          <cell r="CE958">
            <v>3.53026711105345</v>
          </cell>
          <cell r="CF958">
            <v>3.79465491384874</v>
          </cell>
          <cell r="CG958">
            <v>3.4579799785636</v>
          </cell>
          <cell r="CH958">
            <v>4.1999704505542</v>
          </cell>
          <cell r="CI958">
            <v>4.16715058649289</v>
          </cell>
          <cell r="CJ958">
            <v>4.22271731335047</v>
          </cell>
          <cell r="CK958">
            <v>4.21320729781493</v>
          </cell>
          <cell r="CL958">
            <v>4.43661470339838</v>
          </cell>
          <cell r="CM958">
            <v>5.14348094407603</v>
          </cell>
          <cell r="CN958">
            <v>5.0214155184841</v>
          </cell>
          <cell r="CO958">
            <v>5.04008909836333</v>
          </cell>
          <cell r="CP958">
            <v>4.86179539780496</v>
          </cell>
          <cell r="CQ958">
            <v>5.0272634381508</v>
          </cell>
          <cell r="CR958">
            <v>4.86514894669307</v>
          </cell>
          <cell r="CS958">
            <v>5.06507059136637</v>
          </cell>
          <cell r="CT958">
            <v>4.95988017396223</v>
          </cell>
          <cell r="CU958">
            <v>4.92316313996085</v>
          </cell>
          <cell r="CV958">
            <v>4.87384328795385</v>
          </cell>
          <cell r="CW958">
            <v>4.91747879880326</v>
          </cell>
          <cell r="CX958">
            <v>4.82337866675937</v>
          </cell>
          <cell r="CY958">
            <v>4.91984699130818</v>
          </cell>
          <cell r="CZ958">
            <v>4.83816616975765</v>
          </cell>
          <cell r="DA958">
            <v>4.79819934294147</v>
          </cell>
        </row>
        <row r="959">
          <cell r="A959">
            <v>9110.40624875843</v>
          </cell>
          <cell r="B959">
            <v>7439.81795437538</v>
          </cell>
          <cell r="C959">
            <v>7730.23339359387</v>
          </cell>
          <cell r="D959">
            <v>7912.37096930892</v>
          </cell>
          <cell r="E959">
            <v>8147.74834766279</v>
          </cell>
          <cell r="F959">
            <v>7195.35602040155</v>
          </cell>
          <cell r="G959">
            <v>9193.16413511739</v>
          </cell>
          <cell r="H959">
            <v>7502.97859397418</v>
          </cell>
          <cell r="I959">
            <v>8223.33550945697</v>
          </cell>
          <cell r="J959">
            <v>7627.96530255565</v>
          </cell>
          <cell r="K959">
            <v>8379.82045154313</v>
          </cell>
          <cell r="L959">
            <v>8625.81692682858</v>
          </cell>
          <cell r="M959">
            <v>8574.33593476884</v>
          </cell>
          <cell r="N959">
            <v>8433.64848913491</v>
          </cell>
          <cell r="O959">
            <v>9167.82133999796</v>
          </cell>
        </row>
        <row r="959">
          <cell r="Z959">
            <v>7496.56285612122</v>
          </cell>
          <cell r="AA959">
            <v>6121.9073453146</v>
          </cell>
          <cell r="AB959">
            <v>6360.87776387153</v>
          </cell>
          <cell r="AC959">
            <v>6510.75096903134</v>
          </cell>
          <cell r="AD959">
            <v>6704.43292607681</v>
          </cell>
          <cell r="AE959">
            <v>5920.75009678756</v>
          </cell>
          <cell r="AF959">
            <v>7564.66077403945</v>
          </cell>
          <cell r="AG959">
            <v>6173.8795287559</v>
          </cell>
          <cell r="AH959">
            <v>6766.63036206745</v>
          </cell>
          <cell r="AI959">
            <v>6276.72573467436</v>
          </cell>
          <cell r="AJ959">
            <v>6895.39511441263</v>
          </cell>
          <cell r="AK959">
            <v>7097.81507121895</v>
          </cell>
          <cell r="AL959">
            <v>7055.45356918121</v>
          </cell>
          <cell r="AM959">
            <v>6939.68789963101</v>
          </cell>
          <cell r="AN959">
            <v>7543.80727405546</v>
          </cell>
        </row>
        <row r="959"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</row>
        <row r="959">
          <cell r="BX959">
            <v>4.04859856596808</v>
          </cell>
          <cell r="BY959">
            <v>3.33618850053729</v>
          </cell>
          <cell r="BZ959">
            <v>3.59587452111411</v>
          </cell>
          <cell r="CA959">
            <v>3.61856456668747</v>
          </cell>
          <cell r="CB959">
            <v>3.95574776917089</v>
          </cell>
          <cell r="CC959">
            <v>3.32081820983909</v>
          </cell>
          <cell r="CD959">
            <v>4.29933742067079</v>
          </cell>
          <cell r="CE959">
            <v>3.49259716100433</v>
          </cell>
          <cell r="CF959">
            <v>3.72511897366793</v>
          </cell>
          <cell r="CG959">
            <v>3.4998113877382</v>
          </cell>
          <cell r="CH959">
            <v>3.81444502346951</v>
          </cell>
          <cell r="CI959">
            <v>3.97230353080353</v>
          </cell>
          <cell r="CJ959">
            <v>4.04600562535188</v>
          </cell>
          <cell r="CK959">
            <v>3.84478178035843</v>
          </cell>
          <cell r="CL959">
            <v>4.17187856860273</v>
          </cell>
          <cell r="CM959">
            <v>5.0729969984129</v>
          </cell>
          <cell r="CN959">
            <v>5.02739844843051</v>
          </cell>
          <cell r="CO959">
            <v>4.84640447391692</v>
          </cell>
          <cell r="CP959">
            <v>4.92948890617313</v>
          </cell>
          <cell r="CQ959">
            <v>4.64344808070555</v>
          </cell>
          <cell r="CR959">
            <v>4.88470976635295</v>
          </cell>
          <cell r="CS959">
            <v>4.82053302246592</v>
          </cell>
          <cell r="CT959">
            <v>4.84302587879436</v>
          </cell>
          <cell r="CU959">
            <v>4.97667683952619</v>
          </cell>
          <cell r="CV959">
            <v>4.91355303384936</v>
          </cell>
          <cell r="CW959">
            <v>4.95261914850224</v>
          </cell>
          <cell r="CX959">
            <v>4.89541358999257</v>
          </cell>
          <cell r="CY959">
            <v>4.77755385644021</v>
          </cell>
          <cell r="CZ959">
            <v>4.9451034276542</v>
          </cell>
          <cell r="DA959">
            <v>4.95411474579922</v>
          </cell>
        </row>
        <row r="960">
          <cell r="A960">
            <v>7345.95282695977</v>
          </cell>
          <cell r="B960">
            <v>7236.71479251028</v>
          </cell>
          <cell r="C960">
            <v>6449.43523265227</v>
          </cell>
          <cell r="D960">
            <v>6663.39045793682</v>
          </cell>
          <cell r="E960">
            <v>6392.46885658222</v>
          </cell>
          <cell r="F960">
            <v>8487.96020775665</v>
          </cell>
          <cell r="G960">
            <v>7937.1697579259</v>
          </cell>
          <cell r="H960">
            <v>8454.54907258863</v>
          </cell>
          <cell r="I960">
            <v>7051.52871165451</v>
          </cell>
          <cell r="J960">
            <v>7510.72953002356</v>
          </cell>
          <cell r="K960">
            <v>8173.27532954183</v>
          </cell>
          <cell r="L960">
            <v>8584.28296818688</v>
          </cell>
          <cell r="M960">
            <v>8954.24252096271</v>
          </cell>
          <cell r="N960">
            <v>8432.75670429708</v>
          </cell>
          <cell r="O960">
            <v>8447.36434223206</v>
          </cell>
        </row>
        <row r="960">
          <cell r="Z960">
            <v>6044.66975475547</v>
          </cell>
          <cell r="AA960">
            <v>5954.78245783703</v>
          </cell>
          <cell r="AB960">
            <v>5306.96384858244</v>
          </cell>
          <cell r="AC960">
            <v>5483.01843395944</v>
          </cell>
          <cell r="AD960">
            <v>5260.08865913051</v>
          </cell>
          <cell r="AE960">
            <v>6984.37868523976</v>
          </cell>
          <cell r="AF960">
            <v>6531.15682937903</v>
          </cell>
          <cell r="AG960">
            <v>6956.88609401579</v>
          </cell>
          <cell r="AH960">
            <v>5802.40076844714</v>
          </cell>
          <cell r="AI960">
            <v>6180.25744184796</v>
          </cell>
          <cell r="AJ960">
            <v>6725.43798545156</v>
          </cell>
          <cell r="AK960">
            <v>7063.63855667949</v>
          </cell>
          <cell r="AL960">
            <v>7368.06241724932</v>
          </cell>
          <cell r="AM960">
            <v>6938.95408810731</v>
          </cell>
          <cell r="AN960">
            <v>6950.97408732238</v>
          </cell>
        </row>
        <row r="960"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</row>
        <row r="960">
          <cell r="BX960">
            <v>3.41348187242606</v>
          </cell>
          <cell r="BY960">
            <v>3.36253517431637</v>
          </cell>
          <cell r="BZ960">
            <v>2.99794538235444</v>
          </cell>
          <cell r="CA960">
            <v>3.04643819910897</v>
          </cell>
          <cell r="CB960">
            <v>2.9637330897698</v>
          </cell>
          <cell r="CC960">
            <v>3.83968692421747</v>
          </cell>
          <cell r="CD960">
            <v>3.68557186860943</v>
          </cell>
          <cell r="CE960">
            <v>3.82490253271802</v>
          </cell>
          <cell r="CF960">
            <v>3.25685586844906</v>
          </cell>
          <cell r="CG960">
            <v>3.39334002225969</v>
          </cell>
          <cell r="CH960">
            <v>3.7230677766977</v>
          </cell>
          <cell r="CI960">
            <v>3.93314575268055</v>
          </cell>
          <cell r="CJ960">
            <v>4.19504560772945</v>
          </cell>
          <cell r="CK960">
            <v>3.84517634167266</v>
          </cell>
          <cell r="CL960">
            <v>3.92723592116014</v>
          </cell>
          <cell r="CM960">
            <v>4.85156789256782</v>
          </cell>
          <cell r="CN960">
            <v>4.85183697462484</v>
          </cell>
          <cell r="CO960">
            <v>4.84986386609851</v>
          </cell>
          <cell r="CP960">
            <v>4.93099394453868</v>
          </cell>
          <cell r="CQ960">
            <v>4.86251675482571</v>
          </cell>
          <cell r="CR960">
            <v>4.98355320285646</v>
          </cell>
          <cell r="CS960">
            <v>4.85503498300098</v>
          </cell>
          <cell r="CT960">
            <v>4.98312355370501</v>
          </cell>
          <cell r="CU960">
            <v>4.88108441049152</v>
          </cell>
          <cell r="CV960">
            <v>4.98983657940974</v>
          </cell>
          <cell r="CW960">
            <v>4.94910611343511</v>
          </cell>
          <cell r="CX960">
            <v>4.92034509239135</v>
          </cell>
          <cell r="CY960">
            <v>4.81197924018551</v>
          </cell>
          <cell r="CZ960">
            <v>4.94407315265871</v>
          </cell>
          <cell r="DA960">
            <v>4.84915217855701</v>
          </cell>
        </row>
        <row r="961">
          <cell r="A961">
            <v>8671.55796835815</v>
          </cell>
          <cell r="B961">
            <v>7741.84756304458</v>
          </cell>
          <cell r="C961">
            <v>8548.99133458861</v>
          </cell>
          <cell r="D961">
            <v>8445.36413877288</v>
          </cell>
          <cell r="E961">
            <v>7274.43813364517</v>
          </cell>
          <cell r="F961">
            <v>6917.73962659584</v>
          </cell>
          <cell r="G961">
            <v>7598.68893998565</v>
          </cell>
          <cell r="H961">
            <v>8574.13646416613</v>
          </cell>
          <cell r="I961">
            <v>7117.3381810248</v>
          </cell>
          <cell r="J961">
            <v>8943.55735124907</v>
          </cell>
          <cell r="K961">
            <v>8906.89905848594</v>
          </cell>
          <cell r="L961">
            <v>8824.92846915106</v>
          </cell>
          <cell r="M961">
            <v>9334.15305454004</v>
          </cell>
          <cell r="N961">
            <v>8455.83579955052</v>
          </cell>
          <cell r="O961">
            <v>8715.4480744683</v>
          </cell>
        </row>
        <row r="961">
          <cell r="Z961">
            <v>7135.45341396327</v>
          </cell>
          <cell r="AA961">
            <v>6370.4345661624</v>
          </cell>
          <cell r="AB961">
            <v>7034.59858389006</v>
          </cell>
          <cell r="AC961">
            <v>6949.32820561883</v>
          </cell>
          <cell r="AD961">
            <v>5985.82337854231</v>
          </cell>
          <cell r="AE961">
            <v>5692.31146417029</v>
          </cell>
          <cell r="AF961">
            <v>6252.63547061677</v>
          </cell>
          <cell r="AG961">
            <v>7055.28943337099</v>
          </cell>
          <cell r="AH961">
            <v>5856.55256038612</v>
          </cell>
          <cell r="AI961">
            <v>7359.27004902781</v>
          </cell>
          <cell r="AJ961">
            <v>7329.10551098271</v>
          </cell>
          <cell r="AK961">
            <v>7261.6554260443</v>
          </cell>
          <cell r="AL961">
            <v>7680.67451345009</v>
          </cell>
          <cell r="AM961">
            <v>6957.94488648728</v>
          </cell>
          <cell r="AN961">
            <v>7171.56870127677</v>
          </cell>
        </row>
        <row r="961"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</row>
        <row r="961">
          <cell r="BX961">
            <v>3.93667486396557</v>
          </cell>
          <cell r="BY961">
            <v>3.62134357352292</v>
          </cell>
          <cell r="BZ961">
            <v>3.83849291300133</v>
          </cell>
          <cell r="CA961">
            <v>3.96678562659385</v>
          </cell>
          <cell r="CB961">
            <v>3.3504902286923</v>
          </cell>
          <cell r="CC961">
            <v>3.25587756883284</v>
          </cell>
          <cell r="CD961">
            <v>3.5248431253072</v>
          </cell>
          <cell r="CE961">
            <v>3.88106005166016</v>
          </cell>
          <cell r="CF961">
            <v>3.2397727509489</v>
          </cell>
          <cell r="CG961">
            <v>4.10261221309647</v>
          </cell>
          <cell r="CH961">
            <v>4.13486382489142</v>
          </cell>
          <cell r="CI961">
            <v>3.91526254442985</v>
          </cell>
          <cell r="CJ961">
            <v>4.27885342945503</v>
          </cell>
          <cell r="CK961">
            <v>3.98815090394251</v>
          </cell>
          <cell r="CL961">
            <v>4.09247063619772</v>
          </cell>
          <cell r="CM961">
            <v>4.96591364820593</v>
          </cell>
          <cell r="CN961">
            <v>4.81954971473956</v>
          </cell>
          <cell r="CO961">
            <v>5.020947874437</v>
          </cell>
          <cell r="CP961">
            <v>4.79966833352883</v>
          </cell>
          <cell r="CQ961">
            <v>4.89466167224017</v>
          </cell>
          <cell r="CR961">
            <v>4.78991409988115</v>
          </cell>
          <cell r="CS961">
            <v>4.85993490481455</v>
          </cell>
          <cell r="CT961">
            <v>4.98048467020214</v>
          </cell>
          <cell r="CU961">
            <v>4.95261572769583</v>
          </cell>
          <cell r="CV961">
            <v>4.91452339355976</v>
          </cell>
          <cell r="CW961">
            <v>4.85620372915361</v>
          </cell>
          <cell r="CX961">
            <v>5.0813824480374</v>
          </cell>
          <cell r="CY961">
            <v>4.91789312707215</v>
          </cell>
          <cell r="CZ961">
            <v>4.77987497510693</v>
          </cell>
          <cell r="DA961">
            <v>4.80104444839963</v>
          </cell>
        </row>
        <row r="962">
          <cell r="A962">
            <v>10205.5575875492</v>
          </cell>
          <cell r="B962">
            <v>6565.94112785205</v>
          </cell>
          <cell r="C962">
            <v>7572.00059403771</v>
          </cell>
          <cell r="D962">
            <v>7360.91986929809</v>
          </cell>
          <cell r="E962">
            <v>7717.76965962937</v>
          </cell>
          <cell r="F962">
            <v>9051.33997605041</v>
          </cell>
          <cell r="G962">
            <v>6532.40183372978</v>
          </cell>
          <cell r="H962">
            <v>7509.54735360119</v>
          </cell>
          <cell r="I962">
            <v>8477.20658440234</v>
          </cell>
          <cell r="J962">
            <v>8857.41880178372</v>
          </cell>
          <cell r="K962">
            <v>7546.23734541496</v>
          </cell>
          <cell r="L962">
            <v>11298.4624367989</v>
          </cell>
          <cell r="M962">
            <v>9411.55823289532</v>
          </cell>
          <cell r="N962">
            <v>9045.52759949374</v>
          </cell>
          <cell r="O962">
            <v>9984.30825250678</v>
          </cell>
        </row>
        <row r="962">
          <cell r="Z962">
            <v>8397.71595775477</v>
          </cell>
          <cell r="AA962">
            <v>5402.83155663255</v>
          </cell>
          <cell r="AB962">
            <v>6230.67477452246</v>
          </cell>
          <cell r="AC962">
            <v>6056.985492451</v>
          </cell>
          <cell r="AD962">
            <v>6350.62189135217</v>
          </cell>
          <cell r="AE962">
            <v>7447.95975172148</v>
          </cell>
          <cell r="AF962">
            <v>5375.23350889765</v>
          </cell>
          <cell r="AG962">
            <v>6179.28467953469</v>
          </cell>
          <cell r="AH962">
            <v>6975.52998945107</v>
          </cell>
          <cell r="AI962">
            <v>7288.39032832489</v>
          </cell>
          <cell r="AJ962">
            <v>6209.47530137002</v>
          </cell>
          <cell r="AK962">
            <v>9297.02051942309</v>
          </cell>
          <cell r="AL962">
            <v>7744.36791735386</v>
          </cell>
          <cell r="AM962">
            <v>7443.17699615485</v>
          </cell>
          <cell r="AN962">
            <v>8215.65936206272</v>
          </cell>
        </row>
        <row r="962"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</row>
        <row r="962">
          <cell r="BX962">
            <v>4.75387812955634</v>
          </cell>
          <cell r="BY962">
            <v>3.02666124278495</v>
          </cell>
          <cell r="BZ962">
            <v>3.52846898507029</v>
          </cell>
          <cell r="CA962">
            <v>3.35380058139677</v>
          </cell>
          <cell r="CB962">
            <v>3.59967188254474</v>
          </cell>
          <cell r="CC962">
            <v>4.15750839688505</v>
          </cell>
          <cell r="CD962">
            <v>3.05614826576323</v>
          </cell>
          <cell r="CE962">
            <v>3.53200275921391</v>
          </cell>
          <cell r="CF962">
            <v>3.88056449794455</v>
          </cell>
          <cell r="CG962">
            <v>4.04126937246564</v>
          </cell>
          <cell r="CH962">
            <v>3.38425306689373</v>
          </cell>
          <cell r="CI962">
            <v>5.28366148108398</v>
          </cell>
          <cell r="CJ962">
            <v>4.31702863723382</v>
          </cell>
          <cell r="CK962">
            <v>4.10734735943392</v>
          </cell>
          <cell r="CL962">
            <v>4.65406294436142</v>
          </cell>
          <cell r="CM962">
            <v>4.83972040366488</v>
          </cell>
          <cell r="CN962">
            <v>4.89062932716226</v>
          </cell>
          <cell r="CO962">
            <v>4.83788915822557</v>
          </cell>
          <cell r="CP962">
            <v>4.94796288523644</v>
          </cell>
          <cell r="CQ962">
            <v>4.83348612140626</v>
          </cell>
          <cell r="CR962">
            <v>4.90807648111715</v>
          </cell>
          <cell r="CS962">
            <v>4.8187017994649</v>
          </cell>
          <cell r="CT962">
            <v>4.79318625192303</v>
          </cell>
          <cell r="CU962">
            <v>4.92480954178495</v>
          </cell>
          <cell r="CV962">
            <v>4.94106946109342</v>
          </cell>
          <cell r="CW962">
            <v>5.02688799075501</v>
          </cell>
          <cell r="CX962">
            <v>4.82076476426424</v>
          </cell>
          <cell r="CY962">
            <v>4.91482640766311</v>
          </cell>
          <cell r="CZ962">
            <v>4.9648261903275</v>
          </cell>
          <cell r="DA962">
            <v>4.83634537296994</v>
          </cell>
        </row>
        <row r="963">
          <cell r="A963">
            <v>8681.86442193073</v>
          </cell>
          <cell r="B963">
            <v>6059.54089748614</v>
          </cell>
          <cell r="C963">
            <v>7060.68923693607</v>
          </cell>
          <cell r="D963">
            <v>7667.24555847142</v>
          </cell>
          <cell r="E963">
            <v>7452.46299564196</v>
          </cell>
          <cell r="F963">
            <v>7660.8468152082</v>
          </cell>
          <cell r="G963">
            <v>8550.64902934168</v>
          </cell>
          <cell r="H963">
            <v>7792.99595970864</v>
          </cell>
          <cell r="I963">
            <v>7273.10898679802</v>
          </cell>
          <cell r="J963">
            <v>8057.09203668948</v>
          </cell>
          <cell r="K963">
            <v>9013.18244270479</v>
          </cell>
          <cell r="L963">
            <v>7873.77486044228</v>
          </cell>
          <cell r="M963">
            <v>7744.05271390809</v>
          </cell>
          <cell r="N963">
            <v>8083.45672729174</v>
          </cell>
          <cell r="O963">
            <v>7736.97286119372</v>
          </cell>
        </row>
        <row r="963">
          <cell r="Z963">
            <v>7143.934152903</v>
          </cell>
          <cell r="AA963">
            <v>4986.13650993146</v>
          </cell>
          <cell r="AB963">
            <v>5809.93857210739</v>
          </cell>
          <cell r="AC963">
            <v>6309.04777382791</v>
          </cell>
          <cell r="AD963">
            <v>6132.31240784253</v>
          </cell>
          <cell r="AE963">
            <v>6303.78252222846</v>
          </cell>
          <cell r="AF963">
            <v>7035.96262985829</v>
          </cell>
          <cell r="AG963">
            <v>6412.52238970311</v>
          </cell>
          <cell r="AH963">
            <v>5984.72968056523</v>
          </cell>
          <cell r="AI963">
            <v>6629.83573304734</v>
          </cell>
          <cell r="AJ963">
            <v>7416.56155285423</v>
          </cell>
          <cell r="AK963">
            <v>6478.99188516393</v>
          </cell>
          <cell r="AL963">
            <v>6372.24909030151</v>
          </cell>
          <cell r="AM963">
            <v>6651.53010702863</v>
          </cell>
          <cell r="AN963">
            <v>6366.42338292512</v>
          </cell>
        </row>
        <row r="963"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</row>
        <row r="963">
          <cell r="BX963">
            <v>4.07785638339146</v>
          </cell>
          <cell r="BY963">
            <v>2.76178757339734</v>
          </cell>
          <cell r="BZ963">
            <v>3.30998419627527</v>
          </cell>
          <cell r="CA963">
            <v>3.5352084001889</v>
          </cell>
          <cell r="CB963">
            <v>3.32928227780493</v>
          </cell>
          <cell r="CC963">
            <v>3.47481219552835</v>
          </cell>
          <cell r="CD963">
            <v>3.92579622843679</v>
          </cell>
          <cell r="CE963">
            <v>3.55590517129156</v>
          </cell>
          <cell r="CF963">
            <v>3.41055922893553</v>
          </cell>
          <cell r="CG963">
            <v>3.65907065118942</v>
          </cell>
          <cell r="CH963">
            <v>4.13315163325308</v>
          </cell>
          <cell r="CI963">
            <v>3.6613297754059</v>
          </cell>
          <cell r="CJ963">
            <v>3.53264222580911</v>
          </cell>
          <cell r="CK963">
            <v>3.82293654419977</v>
          </cell>
          <cell r="CL963">
            <v>3.6261005390718</v>
          </cell>
          <cell r="CM963">
            <v>4.79968407333723</v>
          </cell>
          <cell r="CN963">
            <v>4.94630655304553</v>
          </cell>
          <cell r="CO963">
            <v>4.80897762034455</v>
          </cell>
          <cell r="CP963">
            <v>4.88940408523737</v>
          </cell>
          <cell r="CQ963">
            <v>5.04638973507963</v>
          </cell>
          <cell r="CR963">
            <v>4.97023610928568</v>
          </cell>
          <cell r="CS963">
            <v>4.91024210711339</v>
          </cell>
          <cell r="CT963">
            <v>4.9406701377124</v>
          </cell>
          <cell r="CU963">
            <v>4.80757511368567</v>
          </cell>
          <cell r="CV963">
            <v>4.96408384716316</v>
          </cell>
          <cell r="CW963">
            <v>4.91618709477538</v>
          </cell>
          <cell r="CX963">
            <v>4.8481463806716</v>
          </cell>
          <cell r="CY963">
            <v>4.94197135453165</v>
          </cell>
          <cell r="CZ963">
            <v>4.76685133157433</v>
          </cell>
          <cell r="DA963">
            <v>4.81019642331684</v>
          </cell>
        </row>
        <row r="964">
          <cell r="A964">
            <v>9930.04953150054</v>
          </cell>
          <cell r="B964">
            <v>8187.47742723378</v>
          </cell>
          <cell r="C964">
            <v>8078.84034631903</v>
          </cell>
          <cell r="D964">
            <v>7417.65898705478</v>
          </cell>
          <cell r="E964">
            <v>8249.90932936689</v>
          </cell>
          <cell r="F964">
            <v>6763.14707718734</v>
          </cell>
          <cell r="G964">
            <v>7712.3673957141</v>
          </cell>
          <cell r="H964">
            <v>7566.7929881612</v>
          </cell>
          <cell r="I964">
            <v>8143.1184169902</v>
          </cell>
          <cell r="J964">
            <v>7782.64931697841</v>
          </cell>
          <cell r="K964">
            <v>8588.34977074295</v>
          </cell>
          <cell r="L964">
            <v>8151.78103361345</v>
          </cell>
          <cell r="M964">
            <v>7092.55410710013</v>
          </cell>
          <cell r="N964">
            <v>7416.55609399329</v>
          </cell>
          <cell r="O964">
            <v>9364.77428088378</v>
          </cell>
        </row>
        <row r="964">
          <cell r="Z964">
            <v>8171.01218592044</v>
          </cell>
          <cell r="AA964">
            <v>6737.12428298094</v>
          </cell>
          <cell r="AB964">
            <v>6647.73148497108</v>
          </cell>
          <cell r="AC964">
            <v>6103.6736807765</v>
          </cell>
          <cell r="AD964">
            <v>6788.49681959333</v>
          </cell>
          <cell r="AE964">
            <v>5565.10388065701</v>
          </cell>
          <cell r="AF964">
            <v>6346.17659990189</v>
          </cell>
          <cell r="AG964">
            <v>6226.38965882979</v>
          </cell>
          <cell r="AH964">
            <v>6700.62315455193</v>
          </cell>
          <cell r="AI964">
            <v>6404.00858082795</v>
          </cell>
          <cell r="AJ964">
            <v>7066.98495421134</v>
          </cell>
          <cell r="AK964">
            <v>6707.75125051621</v>
          </cell>
          <cell r="AL964">
            <v>5836.15880812811</v>
          </cell>
          <cell r="AM964">
            <v>6102.76615734305</v>
          </cell>
          <cell r="AN964">
            <v>7705.87140827008</v>
          </cell>
        </row>
        <row r="964"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</row>
        <row r="964">
          <cell r="BX964">
            <v>4.53139878266382</v>
          </cell>
          <cell r="BY964">
            <v>3.75465894974109</v>
          </cell>
          <cell r="BZ964">
            <v>3.71983957849587</v>
          </cell>
          <cell r="CA964">
            <v>3.34640046067166</v>
          </cell>
          <cell r="CB964">
            <v>3.7278851181785</v>
          </cell>
          <cell r="CC964">
            <v>3.16250720255595</v>
          </cell>
          <cell r="CD964">
            <v>3.55883730471644</v>
          </cell>
          <cell r="CE964">
            <v>3.54966151490164</v>
          </cell>
          <cell r="CF964">
            <v>3.78598309766509</v>
          </cell>
          <cell r="CG964">
            <v>3.62465934868527</v>
          </cell>
          <cell r="CH964">
            <v>4.02561120002499</v>
          </cell>
          <cell r="CI964">
            <v>3.76391097231158</v>
          </cell>
          <cell r="CJ964">
            <v>3.27156828453427</v>
          </cell>
          <cell r="CK964">
            <v>3.44684545006036</v>
          </cell>
          <cell r="CL964">
            <v>4.47078163561131</v>
          </cell>
          <cell r="CM964">
            <v>4.9402702851031</v>
          </cell>
          <cell r="CN964">
            <v>4.91599236973728</v>
          </cell>
          <cell r="CO964">
            <v>4.89616893099675</v>
          </cell>
          <cell r="CP964">
            <v>4.99712865883561</v>
          </cell>
          <cell r="CQ964">
            <v>4.98905433883943</v>
          </cell>
          <cell r="CR964">
            <v>4.82113050515204</v>
          </cell>
          <cell r="CS964">
            <v>4.88552403959809</v>
          </cell>
          <cell r="CT964">
            <v>4.80569815837379</v>
          </cell>
          <cell r="CU964">
            <v>4.84890481091382</v>
          </cell>
          <cell r="CV964">
            <v>4.840518046181</v>
          </cell>
          <cell r="CW964">
            <v>4.80960571009874</v>
          </cell>
          <cell r="CX964">
            <v>4.88252799323238</v>
          </cell>
          <cell r="CY964">
            <v>4.88740408147359</v>
          </cell>
          <cell r="CZ964">
            <v>4.8507853115663</v>
          </cell>
          <cell r="DA964">
            <v>4.72221150164208</v>
          </cell>
        </row>
        <row r="965">
          <cell r="A965">
            <v>8207.22152303517</v>
          </cell>
          <cell r="B965">
            <v>7742.0473524266</v>
          </cell>
          <cell r="C965">
            <v>8663.16177066215</v>
          </cell>
          <cell r="D965">
            <v>8842.90015513796</v>
          </cell>
          <cell r="E965">
            <v>7625.22441049886</v>
          </cell>
          <cell r="F965">
            <v>7748.2937903907</v>
          </cell>
          <cell r="G965">
            <v>8887.39114507147</v>
          </cell>
          <cell r="H965">
            <v>7807.08803545569</v>
          </cell>
          <cell r="I965">
            <v>8978.76093641006</v>
          </cell>
          <cell r="J965">
            <v>9672.60418135977</v>
          </cell>
          <cell r="K965">
            <v>8739.29601716561</v>
          </cell>
          <cell r="L965">
            <v>8833.23063259479</v>
          </cell>
          <cell r="M965">
            <v>8745.11427951069</v>
          </cell>
          <cell r="N965">
            <v>9232.38531882884</v>
          </cell>
          <cell r="O965">
            <v>9813.85530492097</v>
          </cell>
        </row>
        <row r="965">
          <cell r="Z965">
            <v>6753.37085324036</v>
          </cell>
          <cell r="AA965">
            <v>6370.59896428246</v>
          </cell>
          <cell r="AB965">
            <v>7128.54454271628</v>
          </cell>
          <cell r="AC965">
            <v>7276.4435562278</v>
          </cell>
          <cell r="AD965">
            <v>6274.47037206764</v>
          </cell>
          <cell r="AE965">
            <v>6375.73889037863</v>
          </cell>
          <cell r="AF965">
            <v>7313.05328508738</v>
          </cell>
          <cell r="AG965">
            <v>6424.11815488925</v>
          </cell>
          <cell r="AH965">
            <v>7388.23757053171</v>
          </cell>
          <cell r="AI965">
            <v>7959.17144066175</v>
          </cell>
          <cell r="AJ965">
            <v>7191.1921512677</v>
          </cell>
          <cell r="AK965">
            <v>7268.48692053514</v>
          </cell>
          <cell r="AL965">
            <v>7195.97974999737</v>
          </cell>
          <cell r="AM965">
            <v>7596.93420520773</v>
          </cell>
          <cell r="AN965">
            <v>8075.40093662068</v>
          </cell>
        </row>
        <row r="965"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</row>
        <row r="965">
          <cell r="BX965">
            <v>3.80238094795837</v>
          </cell>
          <cell r="BY965">
            <v>3.57971481213795</v>
          </cell>
          <cell r="BZ965">
            <v>3.87158148046172</v>
          </cell>
          <cell r="CA965">
            <v>3.95922838299873</v>
          </cell>
          <cell r="CB965">
            <v>3.54827482456656</v>
          </cell>
          <cell r="CC965">
            <v>3.59040451285223</v>
          </cell>
          <cell r="CD965">
            <v>4.21188111971143</v>
          </cell>
          <cell r="CE965">
            <v>3.5842598435494</v>
          </cell>
          <cell r="CF965">
            <v>4.03972551212586</v>
          </cell>
          <cell r="CG965">
            <v>4.42242505446902</v>
          </cell>
          <cell r="CH965">
            <v>4.10494885362106</v>
          </cell>
          <cell r="CI965">
            <v>4.0891574977224</v>
          </cell>
          <cell r="CJ965">
            <v>4.01582318384461</v>
          </cell>
          <cell r="CK965">
            <v>4.30577742130885</v>
          </cell>
          <cell r="CL965">
            <v>4.49849078721927</v>
          </cell>
          <cell r="CM965">
            <v>4.86600005431419</v>
          </cell>
          <cell r="CN965">
            <v>4.87572242720939</v>
          </cell>
          <cell r="CO965">
            <v>5.04451711004965</v>
          </cell>
          <cell r="CP965">
            <v>5.03518864521405</v>
          </cell>
          <cell r="CQ965">
            <v>4.84470077330793</v>
          </cell>
          <cell r="CR965">
            <v>4.86512807103811</v>
          </cell>
          <cell r="CS965">
            <v>4.75696294729934</v>
          </cell>
          <cell r="CT965">
            <v>4.91044859476376</v>
          </cell>
          <cell r="CU965">
            <v>5.01067379647981</v>
          </cell>
          <cell r="CV965">
            <v>4.93076736946898</v>
          </cell>
          <cell r="CW965">
            <v>4.799547328699</v>
          </cell>
          <cell r="CX965">
            <v>4.86986935746014</v>
          </cell>
          <cell r="CY965">
            <v>4.90933293403047</v>
          </cell>
          <cell r="CZ965">
            <v>4.83385840323008</v>
          </cell>
          <cell r="DA965">
            <v>4.9181797127574</v>
          </cell>
        </row>
        <row r="966">
          <cell r="A966">
            <v>9447.75416827407</v>
          </cell>
          <cell r="B966">
            <v>9606.29829687137</v>
          </cell>
          <cell r="C966">
            <v>6920.58441699216</v>
          </cell>
          <cell r="D966">
            <v>7075.2571831921</v>
          </cell>
          <cell r="E966">
            <v>7781.01147051146</v>
          </cell>
          <cell r="F966">
            <v>7657.02959794168</v>
          </cell>
          <cell r="G966">
            <v>7902.65257057247</v>
          </cell>
          <cell r="H966">
            <v>7706.67145832036</v>
          </cell>
          <cell r="I966">
            <v>8137.01600846568</v>
          </cell>
          <cell r="J966">
            <v>8263.08197005904</v>
          </cell>
          <cell r="K966">
            <v>8082.85035890454</v>
          </cell>
          <cell r="L966">
            <v>8661.20892693411</v>
          </cell>
          <cell r="M966">
            <v>10649.4817844612</v>
          </cell>
          <cell r="N966">
            <v>9393.20385837079</v>
          </cell>
          <cell r="O966">
            <v>9989.67999569024</v>
          </cell>
        </row>
        <row r="966">
          <cell r="Z966">
            <v>7774.15200132267</v>
          </cell>
          <cell r="AA966">
            <v>7904.61116999701</v>
          </cell>
          <cell r="AB966">
            <v>5694.65232026784</v>
          </cell>
          <cell r="AC966">
            <v>5821.92591074093</v>
          </cell>
          <cell r="AD966">
            <v>6402.66086716371</v>
          </cell>
          <cell r="AE966">
            <v>6300.64149773487</v>
          </cell>
          <cell r="AF966">
            <v>6502.75411521392</v>
          </cell>
          <cell r="AG966">
            <v>6341.48965713218</v>
          </cell>
          <cell r="AH966">
            <v>6695.6017441089</v>
          </cell>
          <cell r="AI966">
            <v>6799.33602107715</v>
          </cell>
          <cell r="AJ966">
            <v>6651.03115247002</v>
          </cell>
          <cell r="AK966">
            <v>7126.93763130578</v>
          </cell>
          <cell r="AL966">
            <v>8763.00215407089</v>
          </cell>
          <cell r="AM966">
            <v>7729.26488917368</v>
          </cell>
          <cell r="AN966">
            <v>8220.07953931083</v>
          </cell>
        </row>
        <row r="966"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</row>
        <row r="966">
          <cell r="BX966">
            <v>4.2841318098232</v>
          </cell>
          <cell r="BY966">
            <v>4.37987894009157</v>
          </cell>
          <cell r="BZ966">
            <v>3.15616852957083</v>
          </cell>
          <cell r="CA966">
            <v>3.22830746448051</v>
          </cell>
          <cell r="CB966">
            <v>3.65745968759234</v>
          </cell>
          <cell r="CC966">
            <v>3.56560815803566</v>
          </cell>
          <cell r="CD966">
            <v>3.64889468346279</v>
          </cell>
          <cell r="CE966">
            <v>3.56647586838514</v>
          </cell>
          <cell r="CF966">
            <v>3.79962273655595</v>
          </cell>
          <cell r="CG966">
            <v>3.73818246289223</v>
          </cell>
          <cell r="CH966">
            <v>3.61122206309351</v>
          </cell>
          <cell r="CI966">
            <v>4.03640701391974</v>
          </cell>
          <cell r="CJ966">
            <v>4.88084379332365</v>
          </cell>
          <cell r="CK966">
            <v>4.22877549781434</v>
          </cell>
          <cell r="CL966">
            <v>4.5895349389362</v>
          </cell>
          <cell r="CM966">
            <v>4.97161327532666</v>
          </cell>
          <cell r="CN966">
            <v>4.94453596894237</v>
          </cell>
          <cell r="CO966">
            <v>4.94326808997664</v>
          </cell>
          <cell r="CP966">
            <v>4.94081871777419</v>
          </cell>
          <cell r="CQ966">
            <v>4.79609841822036</v>
          </cell>
          <cell r="CR966">
            <v>4.8412586957265</v>
          </cell>
          <cell r="CS966">
            <v>4.88250997759933</v>
          </cell>
          <cell r="CT966">
            <v>4.8714599249433</v>
          </cell>
          <cell r="CU966">
            <v>4.82787782874704</v>
          </cell>
          <cell r="CV966">
            <v>4.98325537901969</v>
          </cell>
          <cell r="CW966">
            <v>5.04593814478483</v>
          </cell>
          <cell r="CX966">
            <v>4.83743499027467</v>
          </cell>
          <cell r="CY966">
            <v>4.91886774014083</v>
          </cell>
          <cell r="CZ966">
            <v>5.00761229827922</v>
          </cell>
          <cell r="DA966">
            <v>4.90698211491241</v>
          </cell>
        </row>
        <row r="967">
          <cell r="A967">
            <v>9980.88056258565</v>
          </cell>
          <cell r="B967">
            <v>7451.31384815162</v>
          </cell>
          <cell r="C967">
            <v>8050.07842648981</v>
          </cell>
          <cell r="D967">
            <v>7129.08909853821</v>
          </cell>
          <cell r="E967">
            <v>7076.11763755762</v>
          </cell>
          <cell r="F967">
            <v>8496.08896681615</v>
          </cell>
          <cell r="G967">
            <v>7267.52551586646</v>
          </cell>
          <cell r="H967">
            <v>8908.89631578731</v>
          </cell>
          <cell r="I967">
            <v>9108.93832434343</v>
          </cell>
          <cell r="J967">
            <v>9317.04123999199</v>
          </cell>
          <cell r="K967">
            <v>8224.2330497937</v>
          </cell>
          <cell r="L967">
            <v>9340.78407727988</v>
          </cell>
          <cell r="M967">
            <v>9206.80191660277</v>
          </cell>
          <cell r="N967">
            <v>8674.60350833069</v>
          </cell>
          <cell r="O967">
            <v>8666.84058408143</v>
          </cell>
        </row>
        <row r="967">
          <cell r="Z967">
            <v>8212.83886292762</v>
          </cell>
          <cell r="AA967">
            <v>6131.3668236219</v>
          </cell>
          <cell r="AB967">
            <v>6624.06453379733</v>
          </cell>
          <cell r="AC967">
            <v>5866.22188679715</v>
          </cell>
          <cell r="AD967">
            <v>5822.6339417617</v>
          </cell>
          <cell r="AE967">
            <v>6991.06749269443</v>
          </cell>
          <cell r="AF967">
            <v>5980.13528162726</v>
          </cell>
          <cell r="AG967">
            <v>7330.74896841927</v>
          </cell>
          <cell r="AH967">
            <v>7495.35496403116</v>
          </cell>
          <cell r="AI967">
            <v>7666.59393462198</v>
          </cell>
          <cell r="AJ967">
            <v>6767.36890954452</v>
          </cell>
          <cell r="AK967">
            <v>7686.13089787602</v>
          </cell>
          <cell r="AL967">
            <v>7575.88271994742</v>
          </cell>
          <cell r="AM967">
            <v>7137.95945828354</v>
          </cell>
          <cell r="AN967">
            <v>7131.57168061557</v>
          </cell>
        </row>
        <row r="967"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</row>
        <row r="967">
          <cell r="BX967">
            <v>4.53451192591892</v>
          </cell>
          <cell r="BY967">
            <v>3.5370307661088</v>
          </cell>
          <cell r="BZ967">
            <v>3.82687702968386</v>
          </cell>
          <cell r="CA967">
            <v>3.23138779339472</v>
          </cell>
          <cell r="CB967">
            <v>3.32453252056776</v>
          </cell>
          <cell r="CC967">
            <v>3.85637257952226</v>
          </cell>
          <cell r="CD967">
            <v>3.40141481563877</v>
          </cell>
          <cell r="CE967">
            <v>4.11935123217595</v>
          </cell>
          <cell r="CF967">
            <v>4.15569795453591</v>
          </cell>
          <cell r="CG967">
            <v>4.25975169168232</v>
          </cell>
          <cell r="CH967">
            <v>3.82221376546998</v>
          </cell>
          <cell r="CI967">
            <v>4.2391606192743</v>
          </cell>
          <cell r="CJ967">
            <v>4.32344278611515</v>
          </cell>
          <cell r="CK967">
            <v>4.07932122180447</v>
          </cell>
          <cell r="CL967">
            <v>3.98938966999072</v>
          </cell>
          <cell r="CM967">
            <v>4.96215000846485</v>
          </cell>
          <cell r="CN967">
            <v>4.74925619283693</v>
          </cell>
          <cell r="CO967">
            <v>4.74227989810869</v>
          </cell>
          <cell r="CP967">
            <v>4.97366512883353</v>
          </cell>
          <cell r="CQ967">
            <v>4.79839546148489</v>
          </cell>
          <cell r="CR967">
            <v>4.96674249545635</v>
          </cell>
          <cell r="CS967">
            <v>4.81679923398405</v>
          </cell>
          <cell r="CT967">
            <v>4.87558419204882</v>
          </cell>
          <cell r="CU967">
            <v>4.94146093007636</v>
          </cell>
          <cell r="CV967">
            <v>4.93088998243333</v>
          </cell>
          <cell r="CW967">
            <v>4.85078487916501</v>
          </cell>
          <cell r="CX967">
            <v>4.96746756307104</v>
          </cell>
          <cell r="CY967">
            <v>4.80076737340136</v>
          </cell>
          <cell r="CZ967">
            <v>4.79394787687627</v>
          </cell>
          <cell r="DA967">
            <v>4.89762950373237</v>
          </cell>
        </row>
        <row r="968">
          <cell r="A968">
            <v>9094.0798951718</v>
          </cell>
          <cell r="B968">
            <v>6228.83423788661</v>
          </cell>
          <cell r="C968">
            <v>6663.13253196232</v>
          </cell>
          <cell r="D968">
            <v>7548.68361000241</v>
          </cell>
          <cell r="E968">
            <v>8101.01071841125</v>
          </cell>
          <cell r="F968">
            <v>7976.13068648192</v>
          </cell>
          <cell r="G968">
            <v>8596.96239594614</v>
          </cell>
          <cell r="H968">
            <v>7885.94261749769</v>
          </cell>
          <cell r="I968">
            <v>7806.79943643397</v>
          </cell>
          <cell r="J968">
            <v>7832.42044525491</v>
          </cell>
          <cell r="K968">
            <v>7890.48210154611</v>
          </cell>
          <cell r="L968">
            <v>7532.85366424899</v>
          </cell>
          <cell r="M968">
            <v>9578.80733412337</v>
          </cell>
          <cell r="N968">
            <v>9408.89058937783</v>
          </cell>
          <cell r="O968">
            <v>8881.99062397006</v>
          </cell>
        </row>
        <row r="968">
          <cell r="Z968">
            <v>7483.12859945565</v>
          </cell>
          <cell r="AA968">
            <v>5125.44074431812</v>
          </cell>
          <cell r="AB968">
            <v>5482.80619772899</v>
          </cell>
          <cell r="AC968">
            <v>6211.48822765913</v>
          </cell>
          <cell r="AD968">
            <v>6665.97453400697</v>
          </cell>
          <cell r="AE968">
            <v>6563.2161077337</v>
          </cell>
          <cell r="AF968">
            <v>7074.07191437854</v>
          </cell>
          <cell r="AG968">
            <v>6489.00421096953</v>
          </cell>
          <cell r="AH968">
            <v>6423.88067912281</v>
          </cell>
          <cell r="AI968">
            <v>6444.96310923833</v>
          </cell>
          <cell r="AJ968">
            <v>6492.73955784365</v>
          </cell>
          <cell r="AK968">
            <v>6198.46244372488</v>
          </cell>
          <cell r="AL968">
            <v>7881.9900349358</v>
          </cell>
          <cell r="AM968">
            <v>7742.1728278309</v>
          </cell>
          <cell r="AN968">
            <v>7308.60942772393</v>
          </cell>
        </row>
        <row r="968"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</row>
        <row r="968">
          <cell r="BX968">
            <v>4.12759212516046</v>
          </cell>
          <cell r="BY968">
            <v>2.92240582269459</v>
          </cell>
          <cell r="BZ968">
            <v>3.07243152225671</v>
          </cell>
          <cell r="CA968">
            <v>3.50796954425994</v>
          </cell>
          <cell r="CB968">
            <v>3.67432661593369</v>
          </cell>
          <cell r="CC968">
            <v>3.73947752352373</v>
          </cell>
          <cell r="CD968">
            <v>3.94872689542133</v>
          </cell>
          <cell r="CE968">
            <v>3.54612869113723</v>
          </cell>
          <cell r="CF968">
            <v>3.61073350414118</v>
          </cell>
          <cell r="CG968">
            <v>3.64057205932134</v>
          </cell>
          <cell r="CH968">
            <v>3.59460101860803</v>
          </cell>
          <cell r="CI968">
            <v>3.44524021788555</v>
          </cell>
          <cell r="CJ968">
            <v>4.30165761102758</v>
          </cell>
          <cell r="CK968">
            <v>4.23317039261193</v>
          </cell>
          <cell r="CL968">
            <v>4.10620209887002</v>
          </cell>
          <cell r="CM968">
            <v>4.96699324172987</v>
          </cell>
          <cell r="CN968">
            <v>4.80504907978288</v>
          </cell>
          <cell r="CO968">
            <v>4.88908759537133</v>
          </cell>
          <cell r="CP968">
            <v>4.85117551662769</v>
          </cell>
          <cell r="CQ968">
            <v>4.97041930066562</v>
          </cell>
          <cell r="CR968">
            <v>4.80853645480585</v>
          </cell>
          <cell r="CS968">
            <v>4.90816900150166</v>
          </cell>
          <cell r="CT968">
            <v>5.01338086604586</v>
          </cell>
          <cell r="CU968">
            <v>4.87426531847391</v>
          </cell>
          <cell r="CV968">
            <v>4.8501809298858</v>
          </cell>
          <cell r="CW968">
            <v>4.94862363407007</v>
          </cell>
          <cell r="CX968">
            <v>4.92914508508202</v>
          </cell>
          <cell r="CY968">
            <v>5.02003999366211</v>
          </cell>
          <cell r="CZ968">
            <v>5.0107674479714</v>
          </cell>
          <cell r="DA968">
            <v>4.87642521996823</v>
          </cell>
        </row>
        <row r="969">
          <cell r="A969">
            <v>9381.25014392467</v>
          </cell>
          <cell r="B969">
            <v>7942.04084260161</v>
          </cell>
          <cell r="C969">
            <v>7480.08273722884</v>
          </cell>
          <cell r="D969">
            <v>8126.81016498451</v>
          </cell>
          <cell r="E969">
            <v>7882.75456830201</v>
          </cell>
          <cell r="F969">
            <v>7466.91495322209</v>
          </cell>
          <cell r="G969">
            <v>7932.35225688437</v>
          </cell>
          <cell r="H969">
            <v>7626.67941472145</v>
          </cell>
          <cell r="I969">
            <v>8372.04550449743</v>
          </cell>
          <cell r="J969">
            <v>7973.15803418659</v>
          </cell>
          <cell r="K969">
            <v>8884.24779936002</v>
          </cell>
          <cell r="L969">
            <v>8017.60027046343</v>
          </cell>
          <cell r="M969">
            <v>8901.56773012626</v>
          </cell>
          <cell r="N969">
            <v>8470.05653375461</v>
          </cell>
          <cell r="O969">
            <v>9535.2620645052</v>
          </cell>
        </row>
        <row r="969">
          <cell r="Z969">
            <v>7719.42868985802</v>
          </cell>
          <cell r="AA969">
            <v>6535.16503619789</v>
          </cell>
          <cell r="AB969">
            <v>6155.03950949116</v>
          </cell>
          <cell r="AC969">
            <v>6687.20379290154</v>
          </cell>
          <cell r="AD969">
            <v>6486.38090191708</v>
          </cell>
          <cell r="AE969">
            <v>6144.2043043656</v>
          </cell>
          <cell r="AF969">
            <v>6527.19271423628</v>
          </cell>
          <cell r="AG969">
            <v>6275.66763268508</v>
          </cell>
          <cell r="AH969">
            <v>6888.99744370074</v>
          </cell>
          <cell r="AI969">
            <v>6560.77003955925</v>
          </cell>
          <cell r="AJ969">
            <v>7310.46676061624</v>
          </cell>
          <cell r="AK969">
            <v>6597.33965112419</v>
          </cell>
          <cell r="AL969">
            <v>7324.71858936103</v>
          </cell>
          <cell r="AM969">
            <v>6969.6465192038</v>
          </cell>
          <cell r="AN969">
            <v>7846.15849879285</v>
          </cell>
        </row>
        <row r="969"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</row>
        <row r="969">
          <cell r="BX969">
            <v>4.20188285427747</v>
          </cell>
          <cell r="BY969">
            <v>3.70701225244619</v>
          </cell>
          <cell r="BZ969">
            <v>3.45430007077347</v>
          </cell>
          <cell r="CA969">
            <v>3.60990737739162</v>
          </cell>
          <cell r="CB969">
            <v>3.56762216320416</v>
          </cell>
          <cell r="CC969">
            <v>3.45615693806685</v>
          </cell>
          <cell r="CD969">
            <v>3.58796551757917</v>
          </cell>
          <cell r="CE969">
            <v>3.59164501629704</v>
          </cell>
          <cell r="CF969">
            <v>3.86569407032205</v>
          </cell>
          <cell r="CG969">
            <v>3.65674337833179</v>
          </cell>
          <cell r="CH969">
            <v>4.08938422590023</v>
          </cell>
          <cell r="CI969">
            <v>3.6485876124062</v>
          </cell>
          <cell r="CJ969">
            <v>4.19288735025593</v>
          </cell>
          <cell r="CK969">
            <v>3.98349272459482</v>
          </cell>
          <cell r="CL969">
            <v>4.43082204883334</v>
          </cell>
          <cell r="CM969">
            <v>5.03324829170608</v>
          </cell>
          <cell r="CN969">
            <v>4.82991706628243</v>
          </cell>
          <cell r="CO969">
            <v>4.8817767994416</v>
          </cell>
          <cell r="CP969">
            <v>5.07522890937999</v>
          </cell>
          <cell r="CQ969">
            <v>4.98116273743359</v>
          </cell>
          <cell r="CR969">
            <v>4.87056483602051</v>
          </cell>
          <cell r="CS969">
            <v>4.98408350844368</v>
          </cell>
          <cell r="CT969">
            <v>4.78711283396496</v>
          </cell>
          <cell r="CU969">
            <v>4.8824260936944</v>
          </cell>
          <cell r="CV969">
            <v>4.91549736403672</v>
          </cell>
          <cell r="CW969">
            <v>4.89772419271114</v>
          </cell>
          <cell r="CX969">
            <v>4.95394521767965</v>
          </cell>
          <cell r="CY969">
            <v>4.78613434758939</v>
          </cell>
          <cell r="CZ969">
            <v>4.79351245014853</v>
          </cell>
          <cell r="DA969">
            <v>4.85154321643025</v>
          </cell>
        </row>
        <row r="970">
          <cell r="A970">
            <v>8133.66606822648</v>
          </cell>
          <cell r="B970">
            <v>7842.48836858713</v>
          </cell>
          <cell r="C970">
            <v>7935.37908434965</v>
          </cell>
          <cell r="D970">
            <v>7090.93705371205</v>
          </cell>
          <cell r="E970">
            <v>7147.61611415607</v>
          </cell>
          <cell r="F970">
            <v>7148.87509512409</v>
          </cell>
          <cell r="G970">
            <v>6326.24376076572</v>
          </cell>
          <cell r="H970">
            <v>8126.47329278052</v>
          </cell>
          <cell r="I970">
            <v>8359.73216884106</v>
          </cell>
          <cell r="J970">
            <v>8393.26480791648</v>
          </cell>
          <cell r="K970">
            <v>8699.46752866047</v>
          </cell>
          <cell r="L970">
            <v>9207.26001413636</v>
          </cell>
          <cell r="M970">
            <v>9073.62112998863</v>
          </cell>
          <cell r="N970">
            <v>7978.8911009441</v>
          </cell>
          <cell r="O970">
            <v>9169.73920571369</v>
          </cell>
        </row>
        <row r="970">
          <cell r="Z970">
            <v>6692.84522185493</v>
          </cell>
          <cell r="AA970">
            <v>6453.24757186598</v>
          </cell>
          <cell r="AB970">
            <v>6529.68336083628</v>
          </cell>
          <cell r="AC970">
            <v>5834.82820419734</v>
          </cell>
          <cell r="AD970">
            <v>5881.46697393414</v>
          </cell>
          <cell r="AE970">
            <v>5882.50293541639</v>
          </cell>
          <cell r="AF970">
            <v>5205.59486600151</v>
          </cell>
          <cell r="AG970">
            <v>6686.92659520225</v>
          </cell>
          <cell r="AH970">
            <v>6878.8653275035</v>
          </cell>
          <cell r="AI970">
            <v>6906.45789908556</v>
          </cell>
          <cell r="AJ970">
            <v>7158.41899501204</v>
          </cell>
          <cell r="AK970">
            <v>7576.25966877506</v>
          </cell>
          <cell r="AL970">
            <v>7466.29395839064</v>
          </cell>
          <cell r="AM970">
            <v>6565.48753449114</v>
          </cell>
          <cell r="AN970">
            <v>7545.38540355869</v>
          </cell>
        </row>
        <row r="970"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</row>
        <row r="970">
          <cell r="BX970">
            <v>3.77040820638397</v>
          </cell>
          <cell r="BY970">
            <v>3.72367958527029</v>
          </cell>
          <cell r="BZ970">
            <v>3.61729388917754</v>
          </cell>
          <cell r="CA970">
            <v>3.287779205661</v>
          </cell>
          <cell r="CB970">
            <v>3.24791213425749</v>
          </cell>
          <cell r="CC970">
            <v>3.32259361979382</v>
          </cell>
          <cell r="CD970">
            <v>2.9271280958395</v>
          </cell>
          <cell r="CE970">
            <v>3.62436202282916</v>
          </cell>
          <cell r="CF970">
            <v>3.95526320671561</v>
          </cell>
          <cell r="CG970">
            <v>3.90884986560137</v>
          </cell>
          <cell r="CH970">
            <v>3.97206255602268</v>
          </cell>
          <cell r="CI970">
            <v>4.19383573927212</v>
          </cell>
          <cell r="CJ970">
            <v>4.10395914917698</v>
          </cell>
          <cell r="CK970">
            <v>3.63980587657137</v>
          </cell>
          <cell r="CL970">
            <v>4.17708607271713</v>
          </cell>
          <cell r="CM970">
            <v>4.86328303142622</v>
          </cell>
          <cell r="CN970">
            <v>4.74802676465946</v>
          </cell>
          <cell r="CO970">
            <v>4.94555985839831</v>
          </cell>
          <cell r="CP970">
            <v>4.86219715390442</v>
          </cell>
          <cell r="CQ970">
            <v>4.96122046461965</v>
          </cell>
          <cell r="CR970">
            <v>4.85056201347945</v>
          </cell>
          <cell r="CS970">
            <v>4.87231965103993</v>
          </cell>
          <cell r="CT970">
            <v>5.05477839155532</v>
          </cell>
          <cell r="CU970">
            <v>4.76484253809534</v>
          </cell>
          <cell r="CV970">
            <v>4.84075958756145</v>
          </cell>
          <cell r="CW970">
            <v>4.93751207566265</v>
          </cell>
          <cell r="CX970">
            <v>4.94937739465823</v>
          </cell>
          <cell r="CY970">
            <v>4.98435757824344</v>
          </cell>
          <cell r="CZ970">
            <v>4.94192209441172</v>
          </cell>
          <cell r="DA970">
            <v>4.94897361868967</v>
          </cell>
        </row>
        <row r="971">
          <cell r="A971">
            <v>9472.57506249602</v>
          </cell>
          <cell r="B971">
            <v>7117.72747341352</v>
          </cell>
          <cell r="C971">
            <v>7839.37205266812</v>
          </cell>
          <cell r="D971">
            <v>7006.78642872431</v>
          </cell>
          <cell r="E971">
            <v>7551.31705950711</v>
          </cell>
          <cell r="F971">
            <v>8635.6875384659</v>
          </cell>
          <cell r="G971">
            <v>8087.08759876858</v>
          </cell>
          <cell r="H971">
            <v>7842.51585516708</v>
          </cell>
          <cell r="I971">
            <v>7711.42459085663</v>
          </cell>
          <cell r="J971">
            <v>9308.92270867925</v>
          </cell>
          <cell r="K971">
            <v>8544.09220221728</v>
          </cell>
          <cell r="L971">
            <v>8413.5648000406</v>
          </cell>
          <cell r="M971">
            <v>9546.61892831094</v>
          </cell>
          <cell r="N971">
            <v>9286.47683475201</v>
          </cell>
          <cell r="O971">
            <v>9478.43005589359</v>
          </cell>
        </row>
        <row r="971">
          <cell r="Z971">
            <v>7794.5760514253</v>
          </cell>
          <cell r="AA971">
            <v>5856.87289240884</v>
          </cell>
          <cell r="AB971">
            <v>6450.68328905262</v>
          </cell>
          <cell r="AC971">
            <v>5765.58426135029</v>
          </cell>
          <cell r="AD971">
            <v>6213.65518039442</v>
          </cell>
          <cell r="AE971">
            <v>7105.93717450908</v>
          </cell>
          <cell r="AF971">
            <v>6654.51779555815</v>
          </cell>
          <cell r="AG971">
            <v>6453.27018939462</v>
          </cell>
          <cell r="AH971">
            <v>6345.4008061906</v>
          </cell>
          <cell r="AI971">
            <v>7659.91354314178</v>
          </cell>
          <cell r="AJ971">
            <v>7030.56729782451</v>
          </cell>
          <cell r="AK971">
            <v>6923.16189260484</v>
          </cell>
          <cell r="AL971">
            <v>7855.50357529586</v>
          </cell>
          <cell r="AM971">
            <v>7641.44379545308</v>
          </cell>
          <cell r="AN971">
            <v>7799.39387456387</v>
          </cell>
        </row>
        <row r="971"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</row>
        <row r="971">
          <cell r="BX971">
            <v>4.34013021662651</v>
          </cell>
          <cell r="BY971">
            <v>3.42584625993547</v>
          </cell>
          <cell r="BZ971">
            <v>3.55389777415885</v>
          </cell>
          <cell r="CA971">
            <v>3.21332457864107</v>
          </cell>
          <cell r="CB971">
            <v>3.37440667794171</v>
          </cell>
          <cell r="CC971">
            <v>4.02986767060095</v>
          </cell>
          <cell r="CD971">
            <v>3.82202518739529</v>
          </cell>
          <cell r="CE971">
            <v>3.64091289883683</v>
          </cell>
          <cell r="CF971">
            <v>3.50654849030282</v>
          </cell>
          <cell r="CG971">
            <v>4.31331898626608</v>
          </cell>
          <cell r="CH971">
            <v>3.84472054016929</v>
          </cell>
          <cell r="CI971">
            <v>3.88501438526328</v>
          </cell>
          <cell r="CJ971">
            <v>4.43656509357228</v>
          </cell>
          <cell r="CK971">
            <v>4.23184837972436</v>
          </cell>
          <cell r="CL971">
            <v>4.37067379458816</v>
          </cell>
          <cell r="CM971">
            <v>4.92035994653083</v>
          </cell>
          <cell r="CN971">
            <v>4.68387250477265</v>
          </cell>
          <cell r="CO971">
            <v>4.97287936361563</v>
          </cell>
          <cell r="CP971">
            <v>4.91581876570143</v>
          </cell>
          <cell r="CQ971">
            <v>5.04494995647127</v>
          </cell>
          <cell r="CR971">
            <v>4.83100752118471</v>
          </cell>
          <cell r="CS971">
            <v>4.77012963294826</v>
          </cell>
          <cell r="CT971">
            <v>4.8559778250558</v>
          </cell>
          <cell r="CU971">
            <v>4.95776966754184</v>
          </cell>
          <cell r="CV971">
            <v>4.86540980821948</v>
          </cell>
          <cell r="CW971">
            <v>5.00994233832394</v>
          </cell>
          <cell r="CX971">
            <v>4.8822385062466</v>
          </cell>
          <cell r="CY971">
            <v>4.85103388536582</v>
          </cell>
          <cell r="CZ971">
            <v>4.94712016470206</v>
          </cell>
          <cell r="DA971">
            <v>4.88899501548797</v>
          </cell>
        </row>
        <row r="972">
          <cell r="A972">
            <v>9587.88332534434</v>
          </cell>
          <cell r="B972">
            <v>8067.66098350972</v>
          </cell>
          <cell r="C972">
            <v>6132.33181754172</v>
          </cell>
          <cell r="D972">
            <v>7175.11529106617</v>
          </cell>
          <cell r="E972">
            <v>7668.44873421609</v>
          </cell>
          <cell r="F972">
            <v>6635.32611532199</v>
          </cell>
          <cell r="G972">
            <v>8666.09988359571</v>
          </cell>
          <cell r="H972">
            <v>9114.40061724846</v>
          </cell>
          <cell r="I972">
            <v>8248.09740584305</v>
          </cell>
          <cell r="J972">
            <v>7709.48457362805</v>
          </cell>
          <cell r="K972">
            <v>7888.46132046418</v>
          </cell>
          <cell r="L972">
            <v>8551.29556720555</v>
          </cell>
          <cell r="M972">
            <v>9484.77166394814</v>
          </cell>
          <cell r="N972">
            <v>10071.5802624244</v>
          </cell>
          <cell r="O972">
            <v>9906.86289623972</v>
          </cell>
        </row>
        <row r="972">
          <cell r="Z972">
            <v>7889.45827914049</v>
          </cell>
          <cell r="AA972">
            <v>6638.53246643085</v>
          </cell>
          <cell r="AB972">
            <v>5046.03303843433</v>
          </cell>
          <cell r="AC972">
            <v>5904.09486807731</v>
          </cell>
          <cell r="AD972">
            <v>6310.03781558353</v>
          </cell>
          <cell r="AE972">
            <v>5459.92548917924</v>
          </cell>
          <cell r="AF972">
            <v>7130.96218993018</v>
          </cell>
          <cell r="AG972">
            <v>7499.84965076445</v>
          </cell>
          <cell r="AH972">
            <v>6787.00586537943</v>
          </cell>
          <cell r="AI972">
            <v>6343.8044491568</v>
          </cell>
          <cell r="AJ972">
            <v>6491.07674369624</v>
          </cell>
          <cell r="AK972">
            <v>7036.49463815771</v>
          </cell>
          <cell r="AL972">
            <v>7804.61211204875</v>
          </cell>
          <cell r="AM972">
            <v>8287.47175879495</v>
          </cell>
          <cell r="AN972">
            <v>8151.93289747725</v>
          </cell>
        </row>
        <row r="972"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</row>
        <row r="972">
          <cell r="BX972">
            <v>4.41947677316145</v>
          </cell>
          <cell r="BY972">
            <v>3.77897107296571</v>
          </cell>
          <cell r="BZ972">
            <v>2.92776561829179</v>
          </cell>
          <cell r="CA972">
            <v>3.30916089048886</v>
          </cell>
          <cell r="CB972">
            <v>3.47980285874422</v>
          </cell>
          <cell r="CC972">
            <v>3.19472151167758</v>
          </cell>
          <cell r="CD972">
            <v>3.90082174333621</v>
          </cell>
          <cell r="CE972">
            <v>4.17118834782603</v>
          </cell>
          <cell r="CF972">
            <v>3.8646633712587</v>
          </cell>
          <cell r="CG972">
            <v>3.59591227108923</v>
          </cell>
          <cell r="CH972">
            <v>3.61622180803487</v>
          </cell>
          <cell r="CI972">
            <v>3.97048719745272</v>
          </cell>
          <cell r="CJ972">
            <v>4.21892383245254</v>
          </cell>
          <cell r="CK972">
            <v>4.65186341358512</v>
          </cell>
          <cell r="CL972">
            <v>4.54494935129841</v>
          </cell>
          <cell r="CM972">
            <v>4.89084009235869</v>
          </cell>
          <cell r="CN972">
            <v>4.81288684957535</v>
          </cell>
          <cell r="CO972">
            <v>4.72194494126585</v>
          </cell>
          <cell r="CP972">
            <v>4.88812811271452</v>
          </cell>
          <cell r="CQ972">
            <v>4.96803282800161</v>
          </cell>
          <cell r="CR972">
            <v>4.682317352444</v>
          </cell>
          <cell r="CS972">
            <v>5.00840181828673</v>
          </cell>
          <cell r="CT972">
            <v>4.92606220969972</v>
          </cell>
          <cell r="CU972">
            <v>4.81142465234216</v>
          </cell>
          <cell r="CV972">
            <v>4.83334543554055</v>
          </cell>
          <cell r="CW972">
            <v>4.91777685235567</v>
          </cell>
          <cell r="CX972">
            <v>4.85534055220474</v>
          </cell>
          <cell r="CY972">
            <v>5.06823535723559</v>
          </cell>
          <cell r="CZ972">
            <v>4.88092621390867</v>
          </cell>
          <cell r="DA972">
            <v>4.91403996095885</v>
          </cell>
        </row>
        <row r="973">
          <cell r="A973">
            <v>8001.32143580411</v>
          </cell>
          <cell r="B973">
            <v>7260.61733412168</v>
          </cell>
          <cell r="C973">
            <v>7062.33076509046</v>
          </cell>
          <cell r="D973">
            <v>8742.35766666926</v>
          </cell>
          <cell r="E973">
            <v>8376.42044121977</v>
          </cell>
          <cell r="F973">
            <v>8389.28968271481</v>
          </cell>
          <cell r="G973">
            <v>7855.08206588255</v>
          </cell>
          <cell r="H973">
            <v>6935.33612807932</v>
          </cell>
          <cell r="I973">
            <v>7247.69943505525</v>
          </cell>
          <cell r="J973">
            <v>6427.32217432152</v>
          </cell>
          <cell r="K973">
            <v>8074.15229513815</v>
          </cell>
          <cell r="L973">
            <v>8559.53035534327</v>
          </cell>
          <cell r="M973">
            <v>7556.4852069046</v>
          </cell>
          <cell r="N973">
            <v>8337.53965309044</v>
          </cell>
          <cell r="O973">
            <v>8806.87660595345</v>
          </cell>
        </row>
        <row r="973">
          <cell r="Z973">
            <v>6583.94449574739</v>
          </cell>
          <cell r="AA973">
            <v>5974.45083493441</v>
          </cell>
          <cell r="AB973">
            <v>5811.28931527444</v>
          </cell>
          <cell r="AC973">
            <v>7193.71145143071</v>
          </cell>
          <cell r="AD973">
            <v>6892.59739163227</v>
          </cell>
          <cell r="AE973">
            <v>6903.18693891962</v>
          </cell>
          <cell r="AF973">
            <v>6463.6103856405</v>
          </cell>
          <cell r="AG973">
            <v>5706.79087110527</v>
          </cell>
          <cell r="AH973">
            <v>5963.82124941689</v>
          </cell>
          <cell r="AI973">
            <v>5288.76796058457</v>
          </cell>
          <cell r="AJ973">
            <v>6643.87388857082</v>
          </cell>
          <cell r="AK973">
            <v>7043.27069239674</v>
          </cell>
          <cell r="AL973">
            <v>6217.90782739579</v>
          </cell>
          <cell r="AM973">
            <v>6860.60405740013</v>
          </cell>
          <cell r="AN973">
            <v>7246.80132147027</v>
          </cell>
        </row>
        <row r="973"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</row>
        <row r="973">
          <cell r="BX973">
            <v>3.62008096851569</v>
          </cell>
          <cell r="BY973">
            <v>3.32254487264727</v>
          </cell>
          <cell r="BZ973">
            <v>3.27027365844339</v>
          </cell>
          <cell r="CA973">
            <v>4.03024607178197</v>
          </cell>
          <cell r="CB973">
            <v>3.86314181830751</v>
          </cell>
          <cell r="CC973">
            <v>3.96854978490178</v>
          </cell>
          <cell r="CD973">
            <v>3.47095819694065</v>
          </cell>
          <cell r="CE973">
            <v>3.23039157456922</v>
          </cell>
          <cell r="CF973">
            <v>3.30227005918329</v>
          </cell>
          <cell r="CG973">
            <v>2.9525772223413</v>
          </cell>
          <cell r="CH973">
            <v>3.69682714946338</v>
          </cell>
          <cell r="CI973">
            <v>4.0020300313469</v>
          </cell>
          <cell r="CJ973">
            <v>3.48600093099883</v>
          </cell>
          <cell r="CK973">
            <v>3.89358216928489</v>
          </cell>
          <cell r="CL973">
            <v>3.9428293055454</v>
          </cell>
          <cell r="CM973">
            <v>4.9828178581691</v>
          </cell>
          <cell r="CN973">
            <v>4.92645218628257</v>
          </cell>
          <cell r="CO973">
            <v>4.86850406194182</v>
          </cell>
          <cell r="CP973">
            <v>4.89022212193515</v>
          </cell>
          <cell r="CQ973">
            <v>4.88820482352849</v>
          </cell>
          <cell r="CR973">
            <v>4.76568065253968</v>
          </cell>
          <cell r="CS973">
            <v>5.10191151829574</v>
          </cell>
          <cell r="CT973">
            <v>4.83998398385037</v>
          </cell>
          <cell r="CU973">
            <v>4.94788009670333</v>
          </cell>
          <cell r="CV973">
            <v>4.90750085208215</v>
          </cell>
          <cell r="CW973">
            <v>4.92378828637003</v>
          </cell>
          <cell r="CX973">
            <v>4.82171095239615</v>
          </cell>
          <cell r="CY973">
            <v>4.88679270254592</v>
          </cell>
          <cell r="CZ973">
            <v>4.82747626286222</v>
          </cell>
          <cell r="DA973">
            <v>5.03553378988152</v>
          </cell>
        </row>
        <row r="974">
          <cell r="A974">
            <v>9443.40125606379</v>
          </cell>
          <cell r="B974">
            <v>7916.3259766426</v>
          </cell>
          <cell r="C974">
            <v>6068.66110199876</v>
          </cell>
          <cell r="D974">
            <v>6818.63555981219</v>
          </cell>
          <cell r="E974">
            <v>6379.80084162407</v>
          </cell>
          <cell r="F974">
            <v>7298.18273501007</v>
          </cell>
          <cell r="G974">
            <v>7864.7703720728</v>
          </cell>
          <cell r="H974">
            <v>7621.7209810967</v>
          </cell>
          <cell r="I974">
            <v>7475.88187759284</v>
          </cell>
          <cell r="J974">
            <v>6999.55492413578</v>
          </cell>
          <cell r="K974">
            <v>8153.69635828304</v>
          </cell>
          <cell r="L974">
            <v>7288.04094339137</v>
          </cell>
          <cell r="M974">
            <v>8006.91199538003</v>
          </cell>
          <cell r="N974">
            <v>7775.52721743257</v>
          </cell>
          <cell r="O974">
            <v>8620.14403706893</v>
          </cell>
        </row>
        <row r="974">
          <cell r="Z974">
            <v>7770.57017641821</v>
          </cell>
          <cell r="AA974">
            <v>6514.00537506591</v>
          </cell>
          <cell r="AB974">
            <v>4993.64113535898</v>
          </cell>
          <cell r="AC974">
            <v>5610.76297493117</v>
          </cell>
          <cell r="AD974">
            <v>5249.66469253637</v>
          </cell>
          <cell r="AE974">
            <v>6005.36179337972</v>
          </cell>
          <cell r="AF974">
            <v>6471.58247759133</v>
          </cell>
          <cell r="AG974">
            <v>6271.58755015957</v>
          </cell>
          <cell r="AH974">
            <v>6151.58280213354</v>
          </cell>
          <cell r="AI974">
            <v>5759.63376614601</v>
          </cell>
          <cell r="AJ974">
            <v>6709.32728910148</v>
          </cell>
          <cell r="AK974">
            <v>5997.0165477049</v>
          </cell>
          <cell r="AL974">
            <v>6588.544727627</v>
          </cell>
          <cell r="AM974">
            <v>6398.14811034452</v>
          </cell>
          <cell r="AN974">
            <v>7093.14709335957</v>
          </cell>
        </row>
        <row r="974"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</row>
        <row r="974">
          <cell r="BX974">
            <v>4.33157660158251</v>
          </cell>
          <cell r="BY974">
            <v>3.73779079618765</v>
          </cell>
          <cell r="BZ974">
            <v>2.8007291929978</v>
          </cell>
          <cell r="CA974">
            <v>3.11679448638703</v>
          </cell>
          <cell r="CB974">
            <v>2.98315852727163</v>
          </cell>
          <cell r="CC974">
            <v>3.24575922152998</v>
          </cell>
          <cell r="CD974">
            <v>3.73212666905871</v>
          </cell>
          <cell r="CE974">
            <v>3.44339056259549</v>
          </cell>
          <cell r="CF974">
            <v>3.48615378816653</v>
          </cell>
          <cell r="CG974">
            <v>3.30745801942462</v>
          </cell>
          <cell r="CH974">
            <v>3.79482177305203</v>
          </cell>
          <cell r="CI974">
            <v>3.40226009284265</v>
          </cell>
          <cell r="CJ974">
            <v>3.76750256646953</v>
          </cell>
          <cell r="CK974">
            <v>3.63903919417132</v>
          </cell>
          <cell r="CL974">
            <v>4.02241331748786</v>
          </cell>
          <cell r="CM974">
            <v>4.9148925017907</v>
          </cell>
          <cell r="CN974">
            <v>4.7746358856885</v>
          </cell>
          <cell r="CO974">
            <v>4.88487377652558</v>
          </cell>
          <cell r="CP974">
            <v>4.93197527880476</v>
          </cell>
          <cell r="CQ974">
            <v>4.82128015047345</v>
          </cell>
          <cell r="CR974">
            <v>5.06909012231162</v>
          </cell>
          <cell r="CS974">
            <v>4.75073986617309</v>
          </cell>
          <cell r="CT974">
            <v>4.98997465780395</v>
          </cell>
          <cell r="CU974">
            <v>4.83445439782462</v>
          </cell>
          <cell r="CV974">
            <v>4.77098074857242</v>
          </cell>
          <cell r="CW974">
            <v>4.84389510221828</v>
          </cell>
          <cell r="CX974">
            <v>4.82919643828625</v>
          </cell>
          <cell r="CY974">
            <v>4.79118651002428</v>
          </cell>
          <cell r="CZ974">
            <v>4.81697832030226</v>
          </cell>
          <cell r="DA974">
            <v>4.83124884838319</v>
          </cell>
        </row>
        <row r="975">
          <cell r="A975">
            <v>10582.6921869607</v>
          </cell>
          <cell r="B975">
            <v>8489.52000156413</v>
          </cell>
          <cell r="C975">
            <v>8533.90080372913</v>
          </cell>
          <cell r="D975">
            <v>6982.12191335775</v>
          </cell>
          <cell r="E975">
            <v>7726.86355332839</v>
          </cell>
          <cell r="F975">
            <v>8495.6876584225</v>
          </cell>
          <cell r="G975">
            <v>8882.95851164987</v>
          </cell>
          <cell r="H975">
            <v>7598.90426087896</v>
          </cell>
          <cell r="I975">
            <v>8099.52182517919</v>
          </cell>
          <cell r="J975">
            <v>7133.99381026185</v>
          </cell>
          <cell r="K975">
            <v>8469.90575358546</v>
          </cell>
          <cell r="L975">
            <v>7483.9147411932</v>
          </cell>
          <cell r="M975">
            <v>8460.91086992497</v>
          </cell>
          <cell r="N975">
            <v>8728.8154417477</v>
          </cell>
          <cell r="O975">
            <v>8923.99314508536</v>
          </cell>
        </row>
        <row r="975">
          <cell r="Z975">
            <v>8708.04385669911</v>
          </cell>
          <cell r="AA975">
            <v>6985.66217271563</v>
          </cell>
          <cell r="AB975">
            <v>7022.18123278283</v>
          </cell>
          <cell r="AC975">
            <v>5745.2888887058</v>
          </cell>
          <cell r="AD975">
            <v>6358.10486673879</v>
          </cell>
          <cell r="AE975">
            <v>6990.73727321623</v>
          </cell>
          <cell r="AF975">
            <v>7309.40586101475</v>
          </cell>
          <cell r="AG975">
            <v>6252.81264895183</v>
          </cell>
          <cell r="AH975">
            <v>6664.74938757602</v>
          </cell>
          <cell r="AI975">
            <v>5870.25776387261</v>
          </cell>
          <cell r="AJ975">
            <v>6969.52244866461</v>
          </cell>
          <cell r="AK975">
            <v>6158.19270132469</v>
          </cell>
          <cell r="AL975">
            <v>6962.1209443954</v>
          </cell>
          <cell r="AM975">
            <v>7182.56813492382</v>
          </cell>
          <cell r="AN975">
            <v>7343.17150224167</v>
          </cell>
        </row>
        <row r="975"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</row>
        <row r="975">
          <cell r="BX975">
            <v>4.77196942221604</v>
          </cell>
          <cell r="BY975">
            <v>3.89206315181267</v>
          </cell>
          <cell r="BZ975">
            <v>3.80769708082842</v>
          </cell>
          <cell r="CA975">
            <v>3.20755379825409</v>
          </cell>
          <cell r="CB975">
            <v>3.63322915856312</v>
          </cell>
          <cell r="CC975">
            <v>3.89669694717055</v>
          </cell>
          <cell r="CD975">
            <v>4.10385467582222</v>
          </cell>
          <cell r="CE975">
            <v>3.54870774388603</v>
          </cell>
          <cell r="CF975">
            <v>3.84295023552872</v>
          </cell>
          <cell r="CG975">
            <v>3.24794196708833</v>
          </cell>
          <cell r="CH975">
            <v>3.79312923566445</v>
          </cell>
          <cell r="CI975">
            <v>3.4532460589386</v>
          </cell>
          <cell r="CJ975">
            <v>3.894488203145</v>
          </cell>
          <cell r="CK975">
            <v>4.05918651698723</v>
          </cell>
          <cell r="CL975">
            <v>4.15287536734713</v>
          </cell>
          <cell r="CM975">
            <v>4.99954050226</v>
          </cell>
          <cell r="CN975">
            <v>4.91739206859475</v>
          </cell>
          <cell r="CO975">
            <v>5.05262164614471</v>
          </cell>
          <cell r="CP975">
            <v>4.90732766878964</v>
          </cell>
          <cell r="CQ975">
            <v>4.79448573929605</v>
          </cell>
          <cell r="CR975">
            <v>4.91511275261826</v>
          </cell>
          <cell r="CS975">
            <v>4.87974625422621</v>
          </cell>
          <cell r="CT975">
            <v>4.82738923437318</v>
          </cell>
          <cell r="CU975">
            <v>4.75145038163883</v>
          </cell>
          <cell r="CV975">
            <v>4.951719626207</v>
          </cell>
          <cell r="CW975">
            <v>5.03399195355681</v>
          </cell>
          <cell r="CX975">
            <v>4.88576850232701</v>
          </cell>
          <cell r="CY975">
            <v>4.89776909372692</v>
          </cell>
          <cell r="CZ975">
            <v>4.84783558982908</v>
          </cell>
          <cell r="DA975">
            <v>4.84442134876419</v>
          </cell>
        </row>
        <row r="976">
          <cell r="A976">
            <v>8738.12999267195</v>
          </cell>
          <cell r="B976">
            <v>6654.71953136526</v>
          </cell>
          <cell r="C976">
            <v>6930.6617395842</v>
          </cell>
          <cell r="D976">
            <v>6803.68016770536</v>
          </cell>
          <cell r="E976">
            <v>7969.50997778329</v>
          </cell>
          <cell r="F976">
            <v>8080.44933762944</v>
          </cell>
          <cell r="G976">
            <v>6954.06623843052</v>
          </cell>
          <cell r="H976">
            <v>8333.83545649405</v>
          </cell>
          <cell r="I976">
            <v>7662.13429651947</v>
          </cell>
          <cell r="J976">
            <v>8217.12822577072</v>
          </cell>
          <cell r="K976">
            <v>8146.72131655769</v>
          </cell>
          <cell r="L976">
            <v>9399.52689756183</v>
          </cell>
          <cell r="M976">
            <v>8594.47066386802</v>
          </cell>
          <cell r="N976">
            <v>8241.86168605342</v>
          </cell>
          <cell r="O976">
            <v>9150.28705507132</v>
          </cell>
        </row>
        <row r="976">
          <cell r="Z976">
            <v>7190.23267968435</v>
          </cell>
          <cell r="AA976">
            <v>5475.88350009484</v>
          </cell>
          <cell r="AB976">
            <v>5702.94451714357</v>
          </cell>
          <cell r="AC976">
            <v>5598.45682371184</v>
          </cell>
          <cell r="AD976">
            <v>6557.76821029025</v>
          </cell>
          <cell r="AE976">
            <v>6649.05545496365</v>
          </cell>
          <cell r="AF976">
            <v>5722.20307619426</v>
          </cell>
          <cell r="AG976">
            <v>6857.55603277224</v>
          </cell>
          <cell r="AH976">
            <v>6304.84193542173</v>
          </cell>
          <cell r="AI976">
            <v>6761.52265434848</v>
          </cell>
          <cell r="AJ976">
            <v>6703.58782619604</v>
          </cell>
          <cell r="AK976">
            <v>7734.46784713659</v>
          </cell>
          <cell r="AL976">
            <v>7072.02157483997</v>
          </cell>
          <cell r="AM976">
            <v>6781.87475880967</v>
          </cell>
          <cell r="AN976">
            <v>7529.37906245868</v>
          </cell>
        </row>
        <row r="976"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</row>
        <row r="976">
          <cell r="BX976">
            <v>4.10199930083107</v>
          </cell>
          <cell r="BY976">
            <v>3.08536249550491</v>
          </cell>
          <cell r="BZ976">
            <v>3.18227951468317</v>
          </cell>
          <cell r="CA976">
            <v>3.14043266970619</v>
          </cell>
          <cell r="CB976">
            <v>3.6710500187871</v>
          </cell>
          <cell r="CC976">
            <v>3.73512556493232</v>
          </cell>
          <cell r="CD976">
            <v>3.28059695128309</v>
          </cell>
          <cell r="CE976">
            <v>3.83047256877376</v>
          </cell>
          <cell r="CF976">
            <v>3.60473363519056</v>
          </cell>
          <cell r="CG976">
            <v>3.70922245316634</v>
          </cell>
          <cell r="CH976">
            <v>3.71090613605906</v>
          </cell>
          <cell r="CI976">
            <v>4.29187027482492</v>
          </cell>
          <cell r="CJ976">
            <v>3.99686325021884</v>
          </cell>
          <cell r="CK976">
            <v>3.91300282793356</v>
          </cell>
          <cell r="CL976">
            <v>4.23262334589832</v>
          </cell>
          <cell r="CM976">
            <v>4.80235762389878</v>
          </cell>
          <cell r="CN976">
            <v>4.86244989691234</v>
          </cell>
          <cell r="CO976">
            <v>4.90984699940047</v>
          </cell>
          <cell r="CP976">
            <v>4.8841161350605</v>
          </cell>
          <cell r="CQ976">
            <v>4.89410064025949</v>
          </cell>
          <cell r="CR976">
            <v>4.87710251526757</v>
          </cell>
          <cell r="CS976">
            <v>4.77878536580681</v>
          </cell>
          <cell r="CT976">
            <v>4.90483208272543</v>
          </cell>
          <cell r="CU976">
            <v>4.79190456139972</v>
          </cell>
          <cell r="CV976">
            <v>4.99423257430713</v>
          </cell>
          <cell r="CW976">
            <v>4.94919390870856</v>
          </cell>
          <cell r="CX976">
            <v>4.93731672021047</v>
          </cell>
          <cell r="CY976">
            <v>4.8476518614549</v>
          </cell>
          <cell r="CZ976">
            <v>4.74839390828441</v>
          </cell>
          <cell r="DA976">
            <v>4.87367622908103</v>
          </cell>
        </row>
        <row r="977">
          <cell r="A977">
            <v>8473.36906252101</v>
          </cell>
          <cell r="B977">
            <v>8522.83888586203</v>
          </cell>
          <cell r="C977">
            <v>7107.05777967595</v>
          </cell>
          <cell r="D977">
            <v>7095.00375461376</v>
          </cell>
          <cell r="E977">
            <v>7524.19197408551</v>
          </cell>
          <cell r="F977">
            <v>7592.51167493002</v>
          </cell>
          <cell r="G977">
            <v>6508.1798375812</v>
          </cell>
          <cell r="H977">
            <v>8621.53938113808</v>
          </cell>
          <cell r="I977">
            <v>8019.3814684847</v>
          </cell>
          <cell r="J977">
            <v>7935.51607489885</v>
          </cell>
          <cell r="K977">
            <v>8929.98589202997</v>
          </cell>
          <cell r="L977">
            <v>8297.27914890295</v>
          </cell>
          <cell r="M977">
            <v>10836.5660276438</v>
          </cell>
          <cell r="N977">
            <v>8647.77290102062</v>
          </cell>
          <cell r="O977">
            <v>8161.31842791081</v>
          </cell>
        </row>
        <row r="977">
          <cell r="Z977">
            <v>6972.37225716015</v>
          </cell>
          <cell r="AA977">
            <v>7013.07885465219</v>
          </cell>
          <cell r="AB977">
            <v>5848.09325870479</v>
          </cell>
          <cell r="AC977">
            <v>5838.17451808218</v>
          </cell>
          <cell r="AD977">
            <v>6191.33511010465</v>
          </cell>
          <cell r="AE977">
            <v>6247.55246394241</v>
          </cell>
          <cell r="AF977">
            <v>5355.30226635253</v>
          </cell>
          <cell r="AG977">
            <v>7094.29526219362</v>
          </cell>
          <cell r="AH977">
            <v>6598.80532263884</v>
          </cell>
          <cell r="AI977">
            <v>6529.79608448819</v>
          </cell>
          <cell r="AJ977">
            <v>7348.10267687037</v>
          </cell>
          <cell r="AK977">
            <v>6827.47541395443</v>
          </cell>
          <cell r="AL977">
            <v>8916.94575988976</v>
          </cell>
          <cell r="AM977">
            <v>7115.88170141125</v>
          </cell>
          <cell r="AN977">
            <v>6715.59916353804</v>
          </cell>
        </row>
        <row r="977"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</row>
        <row r="977">
          <cell r="BX977">
            <v>3.85157041870901</v>
          </cell>
          <cell r="BY977">
            <v>3.93250387564751</v>
          </cell>
          <cell r="BZ977">
            <v>3.18524929107923</v>
          </cell>
          <cell r="CA977">
            <v>3.21936566061262</v>
          </cell>
          <cell r="CB977">
            <v>3.33423483040466</v>
          </cell>
          <cell r="CC977">
            <v>3.44121425273692</v>
          </cell>
          <cell r="CD977">
            <v>2.98069655739434</v>
          </cell>
          <cell r="CE977">
            <v>3.84340329850738</v>
          </cell>
          <cell r="CF977">
            <v>3.74346412687521</v>
          </cell>
          <cell r="CG977">
            <v>3.5820982399821</v>
          </cell>
          <cell r="CH977">
            <v>4.13577375819613</v>
          </cell>
          <cell r="CI977">
            <v>3.77516851465832</v>
          </cell>
          <cell r="CJ977">
            <v>4.8440094725358</v>
          </cell>
          <cell r="CK977">
            <v>4.06594804865192</v>
          </cell>
          <cell r="CL977">
            <v>3.67857882928342</v>
          </cell>
          <cell r="CM977">
            <v>4.95963663363244</v>
          </cell>
          <cell r="CN977">
            <v>4.88592389934169</v>
          </cell>
          <cell r="CO977">
            <v>5.03011596498663</v>
          </cell>
          <cell r="CP977">
            <v>4.96836966218789</v>
          </cell>
          <cell r="CQ977">
            <v>5.08739270276099</v>
          </cell>
          <cell r="CR977">
            <v>4.97399488549121</v>
          </cell>
          <cell r="CS977">
            <v>4.92235983139846</v>
          </cell>
          <cell r="CT977">
            <v>5.05708713509749</v>
          </cell>
          <cell r="CU977">
            <v>4.82946225192019</v>
          </cell>
          <cell r="CV977">
            <v>4.99423831724905</v>
          </cell>
          <cell r="CW977">
            <v>4.86771988335018</v>
          </cell>
          <cell r="CX977">
            <v>4.95485486817237</v>
          </cell>
          <cell r="CY977">
            <v>5.04334034063536</v>
          </cell>
          <cell r="CZ977">
            <v>4.79483900727658</v>
          </cell>
          <cell r="DA977">
            <v>5.00163315013056</v>
          </cell>
        </row>
        <row r="978">
          <cell r="A978">
            <v>8990.81798943486</v>
          </cell>
          <cell r="B978">
            <v>8235.47139772356</v>
          </cell>
          <cell r="C978">
            <v>7223.1116037172</v>
          </cell>
          <cell r="D978">
            <v>6283.70538084022</v>
          </cell>
          <cell r="E978">
            <v>6618.28072016202</v>
          </cell>
          <cell r="F978">
            <v>8036.13606469016</v>
          </cell>
          <cell r="G978">
            <v>8441.517460586</v>
          </cell>
          <cell r="H978">
            <v>7212.71769943927</v>
          </cell>
          <cell r="I978">
            <v>8189.03183370654</v>
          </cell>
          <cell r="J978">
            <v>8672.36813348929</v>
          </cell>
          <cell r="K978">
            <v>8784.1265832934</v>
          </cell>
          <cell r="L978">
            <v>8906.31357260909</v>
          </cell>
          <cell r="M978">
            <v>8317.65491282119</v>
          </cell>
          <cell r="N978">
            <v>8694.88883016495</v>
          </cell>
          <cell r="O978">
            <v>9315.63307537049</v>
          </cell>
        </row>
        <row r="978">
          <cell r="Z978">
            <v>7398.15880273497</v>
          </cell>
          <cell r="AA978">
            <v>6776.61646441253</v>
          </cell>
          <cell r="AB978">
            <v>5943.58897677301</v>
          </cell>
          <cell r="AC978">
            <v>5170.59185623424</v>
          </cell>
          <cell r="AD978">
            <v>5445.89956401903</v>
          </cell>
          <cell r="AE978">
            <v>6612.59196180218</v>
          </cell>
          <cell r="AF978">
            <v>6946.16293899648</v>
          </cell>
          <cell r="AG978">
            <v>5935.03627839574</v>
          </cell>
          <cell r="AH978">
            <v>6738.40333744995</v>
          </cell>
          <cell r="AI978">
            <v>7136.12006412833</v>
          </cell>
          <cell r="AJ978">
            <v>7228.08130282428</v>
          </cell>
          <cell r="AK978">
            <v>7328.6237397469</v>
          </cell>
          <cell r="AL978">
            <v>6844.24175683572</v>
          </cell>
          <cell r="AM978">
            <v>7154.65138025002</v>
          </cell>
          <cell r="AN978">
            <v>7665.43521630486</v>
          </cell>
        </row>
        <row r="978"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</row>
        <row r="978">
          <cell r="BX978">
            <v>4.05966930127727</v>
          </cell>
          <cell r="BY978">
            <v>3.84829898954519</v>
          </cell>
          <cell r="BZ978">
            <v>3.37708326621669</v>
          </cell>
          <cell r="CA978">
            <v>2.95359551494088</v>
          </cell>
          <cell r="CB978">
            <v>3.07613469197306</v>
          </cell>
          <cell r="CC978">
            <v>3.64723025606238</v>
          </cell>
          <cell r="CD978">
            <v>3.88185517763731</v>
          </cell>
          <cell r="CE978">
            <v>3.25880428619044</v>
          </cell>
          <cell r="CF978">
            <v>3.71139915126174</v>
          </cell>
          <cell r="CG978">
            <v>4.04912682014801</v>
          </cell>
          <cell r="CH978">
            <v>3.97243932983951</v>
          </cell>
          <cell r="CI978">
            <v>4.07836554303957</v>
          </cell>
          <cell r="CJ978">
            <v>3.84131716458697</v>
          </cell>
          <cell r="CK978">
            <v>4.01992836178112</v>
          </cell>
          <cell r="CL978">
            <v>4.13724675880895</v>
          </cell>
          <cell r="CM978">
            <v>4.99275352805069</v>
          </cell>
          <cell r="CN978">
            <v>4.82448805450899</v>
          </cell>
          <cell r="CO978">
            <v>4.82185487657788</v>
          </cell>
          <cell r="CP978">
            <v>4.79618993660912</v>
          </cell>
          <cell r="CQ978">
            <v>4.8503314295917</v>
          </cell>
          <cell r="CR978">
            <v>4.9672461112632</v>
          </cell>
          <cell r="CS978">
            <v>4.90244548641145</v>
          </cell>
          <cell r="CT978">
            <v>4.98967472037919</v>
          </cell>
          <cell r="CU978">
            <v>4.97423700720414</v>
          </cell>
          <cell r="CV978">
            <v>4.82845184720827</v>
          </cell>
          <cell r="CW978">
            <v>4.98508871482029</v>
          </cell>
          <cell r="CX978">
            <v>4.92315389410184</v>
          </cell>
          <cell r="CY978">
            <v>4.88148894651821</v>
          </cell>
          <cell r="CZ978">
            <v>4.87615271699511</v>
          </cell>
          <cell r="DA978">
            <v>5.07612757898054</v>
          </cell>
        </row>
        <row r="979">
          <cell r="A979">
            <v>7636.10426519594</v>
          </cell>
          <cell r="B979">
            <v>6848.96036750255</v>
          </cell>
          <cell r="C979">
            <v>7365.04296405782</v>
          </cell>
          <cell r="D979">
            <v>6861.83168209593</v>
          </cell>
          <cell r="E979">
            <v>7042.75085697002</v>
          </cell>
          <cell r="F979">
            <v>7141.99053615986</v>
          </cell>
          <cell r="G979">
            <v>6728.37104065607</v>
          </cell>
          <cell r="H979">
            <v>8025.10506688098</v>
          </cell>
          <cell r="I979">
            <v>6704.47171500854</v>
          </cell>
          <cell r="J979">
            <v>8536.49029315846</v>
          </cell>
          <cell r="K979">
            <v>8368.54596095241</v>
          </cell>
          <cell r="L979">
            <v>9096.2002448823</v>
          </cell>
          <cell r="M979">
            <v>8223.57353083206</v>
          </cell>
          <cell r="N979">
            <v>9911.66359638837</v>
          </cell>
          <cell r="O979">
            <v>9356.11504706012</v>
          </cell>
        </row>
        <row r="979">
          <cell r="Z979">
            <v>6283.42293821838</v>
          </cell>
          <cell r="AA979">
            <v>5635.71595954496</v>
          </cell>
          <cell r="AB979">
            <v>6060.37821042472</v>
          </cell>
          <cell r="AC979">
            <v>5646.30721269608</v>
          </cell>
          <cell r="AD979">
            <v>5795.17784802104</v>
          </cell>
          <cell r="AE979">
            <v>5876.83792689726</v>
          </cell>
          <cell r="AF979">
            <v>5536.48817059699</v>
          </cell>
          <cell r="AG979">
            <v>6603.51502646206</v>
          </cell>
          <cell r="AH979">
            <v>5516.82243977845</v>
          </cell>
          <cell r="AI979">
            <v>7024.3120126561</v>
          </cell>
          <cell r="AJ979">
            <v>6886.11781929798</v>
          </cell>
          <cell r="AK979">
            <v>7484.8733443603</v>
          </cell>
          <cell r="AL979">
            <v>6766.82621965609</v>
          </cell>
          <cell r="AM979">
            <v>8155.88318788529</v>
          </cell>
          <cell r="AN979">
            <v>7698.74609586662</v>
          </cell>
        </row>
        <row r="979"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</row>
        <row r="979">
          <cell r="BX979">
            <v>3.53647166294324</v>
          </cell>
          <cell r="BY979">
            <v>3.16192106360905</v>
          </cell>
          <cell r="BZ979">
            <v>3.46673737697731</v>
          </cell>
          <cell r="CA979">
            <v>3.21339903217997</v>
          </cell>
          <cell r="CB979">
            <v>3.21562793186961</v>
          </cell>
          <cell r="CC979">
            <v>3.27668022377608</v>
          </cell>
          <cell r="CD979">
            <v>3.10160241881889</v>
          </cell>
          <cell r="CE979">
            <v>3.56403070385685</v>
          </cell>
          <cell r="CF979">
            <v>3.06567305895624</v>
          </cell>
          <cell r="CG979">
            <v>4.0361097032886</v>
          </cell>
          <cell r="CH979">
            <v>3.91474164803734</v>
          </cell>
          <cell r="CI979">
            <v>4.06189886852957</v>
          </cell>
          <cell r="CJ979">
            <v>3.8856167567262</v>
          </cell>
          <cell r="CK979">
            <v>4.5208650557653</v>
          </cell>
          <cell r="CL979">
            <v>4.26660378111137</v>
          </cell>
          <cell r="CM979">
            <v>4.86780582617612</v>
          </cell>
          <cell r="CN979">
            <v>4.88320783054581</v>
          </cell>
          <cell r="CO979">
            <v>4.7894530544015</v>
          </cell>
          <cell r="CP979">
            <v>4.81400992356991</v>
          </cell>
          <cell r="CQ979">
            <v>4.93751140368658</v>
          </cell>
          <cell r="CR979">
            <v>4.91379223101634</v>
          </cell>
          <cell r="CS979">
            <v>4.89052389478658</v>
          </cell>
          <cell r="CT979">
            <v>5.076225064708</v>
          </cell>
          <cell r="CU979">
            <v>4.93026547062272</v>
          </cell>
          <cell r="CV979">
            <v>4.76812868340835</v>
          </cell>
          <cell r="CW979">
            <v>4.81923915125108</v>
          </cell>
          <cell r="CX979">
            <v>5.04850144650188</v>
          </cell>
          <cell r="CY979">
            <v>4.77125024869569</v>
          </cell>
          <cell r="CZ979">
            <v>4.94261278994944</v>
          </cell>
          <cell r="DA979">
            <v>4.94361701701643</v>
          </cell>
        </row>
        <row r="980">
          <cell r="A980">
            <v>9520.28421261152</v>
          </cell>
          <cell r="B980">
            <v>9131.36323687309</v>
          </cell>
          <cell r="C980">
            <v>7336.89942094197</v>
          </cell>
          <cell r="D980">
            <v>9322.64262396766</v>
          </cell>
          <cell r="E980">
            <v>8646.83043815847</v>
          </cell>
          <cell r="F980">
            <v>8010.06890038958</v>
          </cell>
          <cell r="G980">
            <v>7179.86892683008</v>
          </cell>
          <cell r="H980">
            <v>8030.74706849155</v>
          </cell>
          <cell r="I980">
            <v>8677.41385210766</v>
          </cell>
          <cell r="J980">
            <v>8598.68814633842</v>
          </cell>
          <cell r="K980">
            <v>8682.03108476896</v>
          </cell>
          <cell r="L980">
            <v>10113.856927636</v>
          </cell>
          <cell r="M980">
            <v>8857.97010616158</v>
          </cell>
          <cell r="N980">
            <v>8213.54494874553</v>
          </cell>
          <cell r="O980">
            <v>8360.31956761739</v>
          </cell>
        </row>
        <row r="980">
          <cell r="Z980">
            <v>7833.83386637748</v>
          </cell>
          <cell r="AA980">
            <v>7513.80746348415</v>
          </cell>
          <cell r="AB980">
            <v>6037.22009494654</v>
          </cell>
          <cell r="AC980">
            <v>7671.20307343625</v>
          </cell>
          <cell r="AD980">
            <v>7115.10618911326</v>
          </cell>
          <cell r="AE980">
            <v>6591.14240946342</v>
          </cell>
          <cell r="AF980">
            <v>5908.00643122018</v>
          </cell>
          <cell r="AG980">
            <v>6608.15758778733</v>
          </cell>
          <cell r="AH980">
            <v>7140.2719697343</v>
          </cell>
          <cell r="AI980">
            <v>7075.49196041562</v>
          </cell>
          <cell r="AJ980">
            <v>7144.07129260988</v>
          </cell>
          <cell r="AK980">
            <v>8322.25941474044</v>
          </cell>
          <cell r="AL980">
            <v>7288.8439730701</v>
          </cell>
          <cell r="AM980">
            <v>6758.57412925346</v>
          </cell>
          <cell r="AN980">
            <v>6879.34867278231</v>
          </cell>
        </row>
        <row r="980"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</row>
        <row r="980">
          <cell r="BX980">
            <v>4.31861331849066</v>
          </cell>
          <cell r="BY980">
            <v>4.2160355742725</v>
          </cell>
          <cell r="BZ980">
            <v>3.42646023229405</v>
          </cell>
          <cell r="CA980">
            <v>4.18677884890118</v>
          </cell>
          <cell r="CB980">
            <v>3.87356930522596</v>
          </cell>
          <cell r="CC980">
            <v>3.6903019343703</v>
          </cell>
          <cell r="CD980">
            <v>3.28341925206272</v>
          </cell>
          <cell r="CE980">
            <v>3.6549665883402</v>
          </cell>
          <cell r="CF980">
            <v>3.99852122608272</v>
          </cell>
          <cell r="CG980">
            <v>3.98579524335256</v>
          </cell>
          <cell r="CH980">
            <v>4.07759469863358</v>
          </cell>
          <cell r="CI980">
            <v>4.62029725077314</v>
          </cell>
          <cell r="CJ980">
            <v>4.01100320280398</v>
          </cell>
          <cell r="CK980">
            <v>3.81045387303229</v>
          </cell>
          <cell r="CL980">
            <v>3.83826453335356</v>
          </cell>
          <cell r="CM980">
            <v>4.96978010189659</v>
          </cell>
          <cell r="CN980">
            <v>4.88273248882903</v>
          </cell>
          <cell r="CO980">
            <v>4.8272350781602</v>
          </cell>
          <cell r="CP980">
            <v>5.01984830826664</v>
          </cell>
          <cell r="CQ980">
            <v>5.03242360675196</v>
          </cell>
          <cell r="CR980">
            <v>4.89334605423557</v>
          </cell>
          <cell r="CS980">
            <v>4.92971434564005</v>
          </cell>
          <cell r="CT980">
            <v>4.95340816360932</v>
          </cell>
          <cell r="CU980">
            <v>4.89240593011459</v>
          </cell>
          <cell r="CV980">
            <v>4.86349857357087</v>
          </cell>
          <cell r="CW980">
            <v>4.80008424292483</v>
          </cell>
          <cell r="CX980">
            <v>4.93490126019509</v>
          </cell>
          <cell r="CY980">
            <v>4.97866357441394</v>
          </cell>
          <cell r="CZ980">
            <v>4.85943199078127</v>
          </cell>
          <cell r="DA980">
            <v>4.91043033813385</v>
          </cell>
        </row>
        <row r="981">
          <cell r="A981">
            <v>8693.06250759173</v>
          </cell>
          <cell r="B981">
            <v>7720.45787227476</v>
          </cell>
          <cell r="C981">
            <v>6883.26913708482</v>
          </cell>
          <cell r="D981">
            <v>7448.84528042101</v>
          </cell>
          <cell r="E981">
            <v>6848.36841986096</v>
          </cell>
          <cell r="F981">
            <v>7829.98365526874</v>
          </cell>
          <cell r="G981">
            <v>9228.57830650207</v>
          </cell>
          <cell r="H981">
            <v>8765.32034790328</v>
          </cell>
          <cell r="I981">
            <v>8141.12737250552</v>
          </cell>
          <cell r="J981">
            <v>7902.89295360952</v>
          </cell>
          <cell r="K981">
            <v>8598.65698771134</v>
          </cell>
          <cell r="L981">
            <v>9466.23019758202</v>
          </cell>
          <cell r="M981">
            <v>9702.13410546105</v>
          </cell>
          <cell r="N981">
            <v>8663.0742469092</v>
          </cell>
          <cell r="O981">
            <v>9474.22718058181</v>
          </cell>
        </row>
        <row r="981">
          <cell r="Z981">
            <v>7153.14857767548</v>
          </cell>
          <cell r="AA981">
            <v>6352.83390632894</v>
          </cell>
          <cell r="AB981">
            <v>5663.94717565836</v>
          </cell>
          <cell r="AC981">
            <v>6129.33554503215</v>
          </cell>
          <cell r="AD981">
            <v>5635.22887119987</v>
          </cell>
          <cell r="AE981">
            <v>6442.95797919256</v>
          </cell>
          <cell r="AF981">
            <v>7593.80157792171</v>
          </cell>
          <cell r="AG981">
            <v>7212.60645770327</v>
          </cell>
          <cell r="AH981">
            <v>6698.98480937597</v>
          </cell>
          <cell r="AI981">
            <v>6502.95191611298</v>
          </cell>
          <cell r="AJ981">
            <v>7075.46632131676</v>
          </cell>
          <cell r="AK981">
            <v>7789.35513401035</v>
          </cell>
          <cell r="AL981">
            <v>7983.47034963652</v>
          </cell>
          <cell r="AM981">
            <v>7128.472523171</v>
          </cell>
          <cell r="AN981">
            <v>7795.93550859303</v>
          </cell>
        </row>
        <row r="981"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</row>
        <row r="981">
          <cell r="BX981">
            <v>4.12836404758714</v>
          </cell>
          <cell r="BY981">
            <v>3.54126210415509</v>
          </cell>
          <cell r="BZ981">
            <v>3.1748027928876</v>
          </cell>
          <cell r="CA981">
            <v>3.39938066143105</v>
          </cell>
          <cell r="CB981">
            <v>3.08420080871372</v>
          </cell>
          <cell r="CC981">
            <v>3.60415462600653</v>
          </cell>
          <cell r="CD981">
            <v>4.23262871659094</v>
          </cell>
          <cell r="CE981">
            <v>3.99012154907539</v>
          </cell>
          <cell r="CF981">
            <v>3.7607412555527</v>
          </cell>
          <cell r="CG981">
            <v>3.68477858367617</v>
          </cell>
          <cell r="CH981">
            <v>3.88448367340788</v>
          </cell>
          <cell r="CI981">
            <v>4.29912118537609</v>
          </cell>
          <cell r="CJ981">
            <v>4.36327830968648</v>
          </cell>
          <cell r="CK981">
            <v>3.90568746160723</v>
          </cell>
          <cell r="CL981">
            <v>4.46821474290346</v>
          </cell>
          <cell r="CM981">
            <v>4.74707828820262</v>
          </cell>
          <cell r="CN981">
            <v>4.9149212594231</v>
          </cell>
          <cell r="CO981">
            <v>4.88775665994691</v>
          </cell>
          <cell r="CP981">
            <v>4.93992929768168</v>
          </cell>
          <cell r="CQ981">
            <v>5.00582944053039</v>
          </cell>
          <cell r="CR981">
            <v>4.89766436258018</v>
          </cell>
          <cell r="CS981">
            <v>4.91536990909972</v>
          </cell>
          <cell r="CT981">
            <v>4.95237184995586</v>
          </cell>
          <cell r="CU981">
            <v>4.88025678775099</v>
          </cell>
          <cell r="CV981">
            <v>4.83510914289805</v>
          </cell>
          <cell r="CW981">
            <v>4.99032583640076</v>
          </cell>
          <cell r="CX981">
            <v>4.96396776854797</v>
          </cell>
          <cell r="CY981">
            <v>5.0128641707994</v>
          </cell>
          <cell r="CZ981">
            <v>5.00041590611068</v>
          </cell>
          <cell r="DA981">
            <v>4.78014792255125</v>
          </cell>
        </row>
        <row r="982">
          <cell r="A982">
            <v>8780.86544653752</v>
          </cell>
          <cell r="B982">
            <v>6938.84148131304</v>
          </cell>
          <cell r="C982">
            <v>8807.30550519007</v>
          </cell>
          <cell r="D982">
            <v>7611.25410379812</v>
          </cell>
          <cell r="E982">
            <v>6949.19701785846</v>
          </cell>
          <cell r="F982">
            <v>6715.73491946502</v>
          </cell>
          <cell r="G982">
            <v>5836.63325768432</v>
          </cell>
          <cell r="H982">
            <v>7232.58283440034</v>
          </cell>
          <cell r="I982">
            <v>6554.9180130437</v>
          </cell>
          <cell r="J982">
            <v>8689.88096502413</v>
          </cell>
          <cell r="K982">
            <v>9504.09353947614</v>
          </cell>
          <cell r="L982">
            <v>7634.43254864391</v>
          </cell>
          <cell r="M982">
            <v>9278.6957062648</v>
          </cell>
          <cell r="N982">
            <v>8490.52817989271</v>
          </cell>
          <cell r="O982">
            <v>8504.65137093019</v>
          </cell>
        </row>
        <row r="982">
          <cell r="Z982">
            <v>7225.39785315087</v>
          </cell>
          <cell r="AA982">
            <v>5709.67527605187</v>
          </cell>
          <cell r="AB982">
            <v>7247.15424427068</v>
          </cell>
          <cell r="AC982">
            <v>6262.97480541102</v>
          </cell>
          <cell r="AD982">
            <v>5718.19640326639</v>
          </cell>
          <cell r="AE982">
            <v>5526.09044801693</v>
          </cell>
          <cell r="AF982">
            <v>4802.7153663231</v>
          </cell>
          <cell r="AG982">
            <v>5951.38244659228</v>
          </cell>
          <cell r="AH982">
            <v>5393.76110787596</v>
          </cell>
          <cell r="AI982">
            <v>7150.53062264843</v>
          </cell>
          <cell r="AJ982">
            <v>7820.51125534037</v>
          </cell>
          <cell r="AK982">
            <v>6282.0473543127</v>
          </cell>
          <cell r="AL982">
            <v>7635.04103829789</v>
          </cell>
          <cell r="AM982">
            <v>6986.49175945457</v>
          </cell>
          <cell r="AN982">
            <v>6998.1131280797</v>
          </cell>
        </row>
        <row r="982"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</row>
        <row r="982">
          <cell r="BX982">
            <v>4.17962227112361</v>
          </cell>
          <cell r="BY982">
            <v>3.16168473495919</v>
          </cell>
          <cell r="BZ982">
            <v>3.99645773537508</v>
          </cell>
          <cell r="CA982">
            <v>3.50530698650242</v>
          </cell>
          <cell r="CB982">
            <v>3.24734613268869</v>
          </cell>
          <cell r="CC982">
            <v>3.10039136534585</v>
          </cell>
          <cell r="CD982">
            <v>2.77866781640339</v>
          </cell>
          <cell r="CE982">
            <v>3.34110483999395</v>
          </cell>
          <cell r="CF982">
            <v>3.053543029803</v>
          </cell>
          <cell r="CG982">
            <v>4.05565110447573</v>
          </cell>
          <cell r="CH982">
            <v>4.3834721016765</v>
          </cell>
          <cell r="CI982">
            <v>3.59828481253063</v>
          </cell>
          <cell r="CJ982">
            <v>4.31061545054947</v>
          </cell>
          <cell r="CK982">
            <v>3.91255432732622</v>
          </cell>
          <cell r="CL982">
            <v>3.82799044286781</v>
          </cell>
          <cell r="CM982">
            <v>4.73621999129986</v>
          </cell>
          <cell r="CN982">
            <v>4.94766153905849</v>
          </cell>
          <cell r="CO982">
            <v>4.96820395017324</v>
          </cell>
          <cell r="CP982">
            <v>4.89510195523242</v>
          </cell>
          <cell r="CQ982">
            <v>4.82433682017973</v>
          </cell>
          <cell r="CR982">
            <v>4.88324603126177</v>
          </cell>
          <cell r="CS982">
            <v>4.73540745447131</v>
          </cell>
          <cell r="CT982">
            <v>4.88016933582772</v>
          </cell>
          <cell r="CU982">
            <v>4.83943653276903</v>
          </cell>
          <cell r="CV982">
            <v>4.83041917361959</v>
          </cell>
          <cell r="CW982">
            <v>4.88791937916398</v>
          </cell>
          <cell r="CX982">
            <v>4.78313683842283</v>
          </cell>
          <cell r="CY982">
            <v>4.85265291994547</v>
          </cell>
          <cell r="CZ982">
            <v>4.89221917760689</v>
          </cell>
          <cell r="DA982">
            <v>5.00861038339132</v>
          </cell>
        </row>
        <row r="983">
          <cell r="A983">
            <v>7991.00303230755</v>
          </cell>
          <cell r="B983">
            <v>7023.43575969102</v>
          </cell>
          <cell r="C983">
            <v>7313.61671612799</v>
          </cell>
          <cell r="D983">
            <v>7955.80885825451</v>
          </cell>
          <cell r="E983">
            <v>8973.05832279962</v>
          </cell>
          <cell r="F983">
            <v>7945.21429065769</v>
          </cell>
          <cell r="G983">
            <v>9274.52367429312</v>
          </cell>
          <cell r="H983">
            <v>8837.15990577161</v>
          </cell>
          <cell r="I983">
            <v>7980.89123999394</v>
          </cell>
          <cell r="J983">
            <v>7583.37467913356</v>
          </cell>
          <cell r="K983">
            <v>7451.05651983393</v>
          </cell>
          <cell r="L983">
            <v>7753.03715378336</v>
          </cell>
          <cell r="M983">
            <v>8943.41647052192</v>
          </cell>
          <cell r="N983">
            <v>9261.55764258464</v>
          </cell>
          <cell r="O983">
            <v>9224.74584902581</v>
          </cell>
        </row>
        <row r="983">
          <cell r="Z983">
            <v>6575.45392372736</v>
          </cell>
          <cell r="AA983">
            <v>5779.28428226004</v>
          </cell>
          <cell r="AB983">
            <v>6018.06175498532</v>
          </cell>
          <cell r="AC983">
            <v>6546.49414622085</v>
          </cell>
          <cell r="AD983">
            <v>7383.5451341894</v>
          </cell>
          <cell r="AE983">
            <v>6537.77633059832</v>
          </cell>
          <cell r="AF983">
            <v>7631.60805198977</v>
          </cell>
          <cell r="AG983">
            <v>7271.72015103492</v>
          </cell>
          <cell r="AH983">
            <v>6567.13336319501</v>
          </cell>
          <cell r="AI983">
            <v>6240.03402168705</v>
          </cell>
          <cell r="AJ983">
            <v>6131.15507917764</v>
          </cell>
          <cell r="AK983">
            <v>6379.64200082745</v>
          </cell>
          <cell r="AL983">
            <v>7359.15412431518</v>
          </cell>
          <cell r="AM983">
            <v>7620.93886018393</v>
          </cell>
          <cell r="AN983">
            <v>7590.64801291267</v>
          </cell>
        </row>
        <row r="983"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</row>
        <row r="983">
          <cell r="BX983">
            <v>3.71930568836475</v>
          </cell>
          <cell r="BY983">
            <v>3.27034155647008</v>
          </cell>
          <cell r="BZ983">
            <v>3.40619799412209</v>
          </cell>
          <cell r="CA983">
            <v>3.69011434865095</v>
          </cell>
          <cell r="CB983">
            <v>4.07730958646542</v>
          </cell>
          <cell r="CC983">
            <v>3.73164046188759</v>
          </cell>
          <cell r="CD983">
            <v>4.31663232974124</v>
          </cell>
          <cell r="CE983">
            <v>4.08620088144436</v>
          </cell>
          <cell r="CF983">
            <v>3.73430583772337</v>
          </cell>
          <cell r="CG983">
            <v>3.52527756274905</v>
          </cell>
          <cell r="CH983">
            <v>3.43246616444981</v>
          </cell>
          <cell r="CI983">
            <v>3.4725794223194</v>
          </cell>
          <cell r="CJ983">
            <v>4.17470121242199</v>
          </cell>
          <cell r="CK983">
            <v>4.10719618462012</v>
          </cell>
          <cell r="CL983">
            <v>4.07747226362382</v>
          </cell>
          <cell r="CM983">
            <v>4.84363044240869</v>
          </cell>
          <cell r="CN983">
            <v>4.84159079240829</v>
          </cell>
          <cell r="CO983">
            <v>4.84054081796466</v>
          </cell>
          <cell r="CP983">
            <v>4.86044569517529</v>
          </cell>
          <cell r="CQ983">
            <v>4.96133304317892</v>
          </cell>
          <cell r="CR983">
            <v>4.79995759430201</v>
          </cell>
          <cell r="CS983">
            <v>4.84371000672745</v>
          </cell>
          <cell r="CT983">
            <v>4.87556083016101</v>
          </cell>
          <cell r="CU983">
            <v>4.81806980531172</v>
          </cell>
          <cell r="CV983">
            <v>4.84954257267866</v>
          </cell>
          <cell r="CW983">
            <v>4.89376569022185</v>
          </cell>
          <cell r="CX983">
            <v>5.0332819237492</v>
          </cell>
          <cell r="CY983">
            <v>4.82958302118034</v>
          </cell>
          <cell r="CZ983">
            <v>5.08358588436415</v>
          </cell>
          <cell r="DA983">
            <v>5.1002912052443</v>
          </cell>
        </row>
        <row r="984">
          <cell r="A984">
            <v>8296.1406587539</v>
          </cell>
          <cell r="B984">
            <v>7934.95096802167</v>
          </cell>
          <cell r="C984">
            <v>8183.28150032764</v>
          </cell>
          <cell r="D984">
            <v>7062.01571370023</v>
          </cell>
          <cell r="E984">
            <v>8074.83362499396</v>
          </cell>
          <cell r="F984">
            <v>7608.06559881031</v>
          </cell>
          <cell r="G984">
            <v>8144.28693304629</v>
          </cell>
          <cell r="H984">
            <v>7549.01541694563</v>
          </cell>
          <cell r="I984">
            <v>7803.54349198427</v>
          </cell>
          <cell r="J984">
            <v>7882.17359885527</v>
          </cell>
          <cell r="K984">
            <v>8052.12574925364</v>
          </cell>
          <cell r="L984">
            <v>8245.09833059015</v>
          </cell>
          <cell r="M984">
            <v>9238.86908526497</v>
          </cell>
          <cell r="N984">
            <v>9303.17266507766</v>
          </cell>
          <cell r="O984">
            <v>8591.35856090317</v>
          </cell>
        </row>
        <row r="984">
          <cell r="Z984">
            <v>6826.53859920321</v>
          </cell>
          <cell r="AA984">
            <v>6529.33108225783</v>
          </cell>
          <cell r="AB984">
            <v>6733.67163455532</v>
          </cell>
          <cell r="AC984">
            <v>5811.03007298762</v>
          </cell>
          <cell r="AD984">
            <v>6644.43452570932</v>
          </cell>
          <cell r="AE984">
            <v>6260.35112130677</v>
          </cell>
          <cell r="AF984">
            <v>6701.58467633524</v>
          </cell>
          <cell r="AG984">
            <v>6211.7612573724</v>
          </cell>
          <cell r="AH984">
            <v>6421.20150197563</v>
          </cell>
          <cell r="AI984">
            <v>6485.90284705805</v>
          </cell>
          <cell r="AJ984">
            <v>6625.74918795728</v>
          </cell>
          <cell r="AK984">
            <v>6784.5380548856</v>
          </cell>
          <cell r="AL984">
            <v>7602.26941873231</v>
          </cell>
          <cell r="AM984">
            <v>7655.18207869247</v>
          </cell>
          <cell r="AN984">
            <v>7069.46075868604</v>
          </cell>
        </row>
        <row r="984"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</row>
        <row r="984">
          <cell r="BX984">
            <v>3.93829983301582</v>
          </cell>
          <cell r="BY984">
            <v>3.64953443023042</v>
          </cell>
          <cell r="BZ984">
            <v>3.73477275954901</v>
          </cell>
          <cell r="CA984">
            <v>3.24478137446766</v>
          </cell>
          <cell r="CB984">
            <v>3.70196147805713</v>
          </cell>
          <cell r="CC984">
            <v>3.51777286681721</v>
          </cell>
          <cell r="CD984">
            <v>3.82996777414365</v>
          </cell>
          <cell r="CE984">
            <v>3.38402893452793</v>
          </cell>
          <cell r="CF984">
            <v>3.48659293126538</v>
          </cell>
          <cell r="CG984">
            <v>3.69334641027867</v>
          </cell>
          <cell r="CH984">
            <v>3.74201510630308</v>
          </cell>
          <cell r="CI984">
            <v>3.75073180938996</v>
          </cell>
          <cell r="CJ984">
            <v>4.26038828804324</v>
          </cell>
          <cell r="CK984">
            <v>4.20235858802146</v>
          </cell>
          <cell r="CL984">
            <v>3.96967049394895</v>
          </cell>
          <cell r="CM984">
            <v>4.7489643425516</v>
          </cell>
          <cell r="CN984">
            <v>4.90160557450236</v>
          </cell>
          <cell r="CO984">
            <v>4.93963532050757</v>
          </cell>
          <cell r="CP984">
            <v>4.90653406181004</v>
          </cell>
          <cell r="CQ984">
            <v>4.91737429341825</v>
          </cell>
          <cell r="CR984">
            <v>4.87571186573173</v>
          </cell>
          <cell r="CS984">
            <v>4.79390612279174</v>
          </cell>
          <cell r="CT984">
            <v>5.02907165454695</v>
          </cell>
          <cell r="CU984">
            <v>5.0457088707916</v>
          </cell>
          <cell r="CV984">
            <v>4.8112456475249</v>
          </cell>
          <cell r="CW984">
            <v>4.85105938526978</v>
          </cell>
          <cell r="CX984">
            <v>4.95577301642915</v>
          </cell>
          <cell r="CY984">
            <v>4.88878806005575</v>
          </cell>
          <cell r="CZ984">
            <v>4.99079294309659</v>
          </cell>
          <cell r="DA984">
            <v>4.87909151899619</v>
          </cell>
        </row>
        <row r="985">
          <cell r="A985">
            <v>9188.99064783287</v>
          </cell>
          <cell r="B985">
            <v>8246.07927442468</v>
          </cell>
          <cell r="C985">
            <v>7486.53251659915</v>
          </cell>
          <cell r="D985">
            <v>8993.41397089977</v>
          </cell>
          <cell r="E985">
            <v>7716.75577433577</v>
          </cell>
          <cell r="F985">
            <v>6920.67451403213</v>
          </cell>
          <cell r="G985">
            <v>7208.82733311285</v>
          </cell>
          <cell r="H985">
            <v>8304.39644503313</v>
          </cell>
          <cell r="I985">
            <v>7923.97116945676</v>
          </cell>
          <cell r="J985">
            <v>7894.4321793423</v>
          </cell>
          <cell r="K985">
            <v>7569.9878901395</v>
          </cell>
          <cell r="L985">
            <v>8242.41520822739</v>
          </cell>
          <cell r="M985">
            <v>8869.39549922244</v>
          </cell>
          <cell r="N985">
            <v>7992.02108214695</v>
          </cell>
          <cell r="O985">
            <v>7834.08688422997</v>
          </cell>
        </row>
        <row r="985">
          <cell r="Z985">
            <v>7561.22659021677</v>
          </cell>
          <cell r="AA985">
            <v>6785.34523152659</v>
          </cell>
          <cell r="AB985">
            <v>6160.34675651587</v>
          </cell>
          <cell r="AC985">
            <v>7400.2949246261</v>
          </cell>
          <cell r="AD985">
            <v>6349.78760859629</v>
          </cell>
          <cell r="AE985">
            <v>5694.72645726073</v>
          </cell>
          <cell r="AF985">
            <v>5931.83506267571</v>
          </cell>
          <cell r="AG985">
            <v>6833.33193191297</v>
          </cell>
          <cell r="AH985">
            <v>6520.29627658156</v>
          </cell>
          <cell r="AI985">
            <v>6495.98990757309</v>
          </cell>
          <cell r="AJ985">
            <v>6229.01860674336</v>
          </cell>
          <cell r="AK985">
            <v>6782.33022848425</v>
          </cell>
          <cell r="AL985">
            <v>7298.24543936018</v>
          </cell>
          <cell r="AM985">
            <v>6576.29163330949</v>
          </cell>
          <cell r="AN985">
            <v>6446.33435045209</v>
          </cell>
        </row>
        <row r="985"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</row>
        <row r="985">
          <cell r="BX985">
            <v>4.29255639379922</v>
          </cell>
          <cell r="BY985">
            <v>3.80235817311972</v>
          </cell>
          <cell r="BZ985">
            <v>3.38264601208109</v>
          </cell>
          <cell r="CA985">
            <v>4.01460419933043</v>
          </cell>
          <cell r="CB985">
            <v>3.59286959107228</v>
          </cell>
          <cell r="CC985">
            <v>3.22026445966512</v>
          </cell>
          <cell r="CD985">
            <v>3.3531295325995</v>
          </cell>
          <cell r="CE985">
            <v>3.83919563676582</v>
          </cell>
          <cell r="CF985">
            <v>3.66589829253914</v>
          </cell>
          <cell r="CG985">
            <v>3.70027287863172</v>
          </cell>
          <cell r="CH985">
            <v>3.56467609786286</v>
          </cell>
          <cell r="CI985">
            <v>3.67528136574814</v>
          </cell>
          <cell r="CJ985">
            <v>4.05204714561092</v>
          </cell>
          <cell r="CK985">
            <v>3.73653733389236</v>
          </cell>
          <cell r="CL985">
            <v>3.55647724588218</v>
          </cell>
          <cell r="CM985">
            <v>4.82595623395649</v>
          </cell>
          <cell r="CN985">
            <v>4.88906780721206</v>
          </cell>
          <cell r="CO985">
            <v>4.98948523917087</v>
          </cell>
          <cell r="CP985">
            <v>5.05025641601119</v>
          </cell>
          <cell r="CQ985">
            <v>4.8420010631457</v>
          </cell>
          <cell r="CR985">
            <v>4.84494068399819</v>
          </cell>
          <cell r="CS985">
            <v>4.84669701943823</v>
          </cell>
          <cell r="CT985">
            <v>4.87640097535586</v>
          </cell>
          <cell r="CU985">
            <v>4.87297354966135</v>
          </cell>
          <cell r="CV985">
            <v>4.8097081505159</v>
          </cell>
          <cell r="CW985">
            <v>4.78747687967165</v>
          </cell>
          <cell r="CX985">
            <v>5.05586506289131</v>
          </cell>
          <cell r="CY985">
            <v>4.93459040974061</v>
          </cell>
          <cell r="CZ985">
            <v>4.82190748854749</v>
          </cell>
          <cell r="DA985">
            <v>4.96592239460758</v>
          </cell>
        </row>
        <row r="986">
          <cell r="A986">
            <v>9771.04050445723</v>
          </cell>
          <cell r="B986">
            <v>7662.87812129362</v>
          </cell>
          <cell r="C986">
            <v>6792.06971525121</v>
          </cell>
          <cell r="D986">
            <v>6775.47866196822</v>
          </cell>
          <cell r="E986">
            <v>6505.74702973256</v>
          </cell>
          <cell r="F986">
            <v>8392.79622434334</v>
          </cell>
          <cell r="G986">
            <v>8276.76247720795</v>
          </cell>
          <cell r="H986">
            <v>8075.7159831518</v>
          </cell>
          <cell r="I986">
            <v>6623.3582287029</v>
          </cell>
          <cell r="J986">
            <v>7945.41764986793</v>
          </cell>
          <cell r="K986">
            <v>8678.50066030559</v>
          </cell>
          <cell r="L986">
            <v>7564.5795499824</v>
          </cell>
          <cell r="M986">
            <v>8163.01303272585</v>
          </cell>
          <cell r="N986">
            <v>7841.2809597644</v>
          </cell>
          <cell r="O986">
            <v>9331.65203084596</v>
          </cell>
        </row>
        <row r="986">
          <cell r="Z986">
            <v>8040.1704722391</v>
          </cell>
          <cell r="AA986">
            <v>6305.45399695018</v>
          </cell>
          <cell r="AB986">
            <v>5588.90307997814</v>
          </cell>
          <cell r="AC986">
            <v>5575.25101327671</v>
          </cell>
          <cell r="AD986">
            <v>5353.30041303708</v>
          </cell>
          <cell r="AE986">
            <v>6906.07232174538</v>
          </cell>
          <cell r="AF986">
            <v>6810.59312410254</v>
          </cell>
          <cell r="AG986">
            <v>6645.16058042205</v>
          </cell>
          <cell r="AH986">
            <v>5450.07762818981</v>
          </cell>
          <cell r="AI986">
            <v>6537.94366617704</v>
          </cell>
          <cell r="AJ986">
            <v>7141.16625762289</v>
          </cell>
          <cell r="AK986">
            <v>6224.56831541409</v>
          </cell>
          <cell r="AL986">
            <v>6716.99358121441</v>
          </cell>
          <cell r="AM986">
            <v>6452.25404689185</v>
          </cell>
          <cell r="AN986">
            <v>7678.61652823896</v>
          </cell>
        </row>
        <row r="986"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</row>
        <row r="986">
          <cell r="BX986">
            <v>4.58725202808853</v>
          </cell>
          <cell r="BY986">
            <v>3.44427684148568</v>
          </cell>
          <cell r="BZ986">
            <v>3.15128843515076</v>
          </cell>
          <cell r="CA986">
            <v>3.07926178694365</v>
          </cell>
          <cell r="CB986">
            <v>3.01869007783289</v>
          </cell>
          <cell r="CC986">
            <v>3.85249630566321</v>
          </cell>
          <cell r="CD986">
            <v>3.88450602966123</v>
          </cell>
          <cell r="CE986">
            <v>3.79450287095508</v>
          </cell>
          <cell r="CF986">
            <v>3.04630750373656</v>
          </cell>
          <cell r="CG986">
            <v>3.7063521162927</v>
          </cell>
          <cell r="CH986">
            <v>3.9130205129952</v>
          </cell>
          <cell r="CI986">
            <v>3.46818409335852</v>
          </cell>
          <cell r="CJ986">
            <v>3.74268886065736</v>
          </cell>
          <cell r="CK986">
            <v>3.60579450834876</v>
          </cell>
          <cell r="CL986">
            <v>4.2438532198264</v>
          </cell>
          <cell r="CM986">
            <v>4.80197385550739</v>
          </cell>
          <cell r="CN986">
            <v>5.0156294702922</v>
          </cell>
          <cell r="CO986">
            <v>4.85898499865002</v>
          </cell>
          <cell r="CP986">
            <v>4.96049422465901</v>
          </cell>
          <cell r="CQ986">
            <v>4.85858968490177</v>
          </cell>
          <cell r="CR986">
            <v>4.91129506319317</v>
          </cell>
          <cell r="CS986">
            <v>4.80348314602664</v>
          </cell>
          <cell r="CT986">
            <v>4.79797222918799</v>
          </cell>
          <cell r="CU986">
            <v>4.90157986709225</v>
          </cell>
          <cell r="CV986">
            <v>4.83283127610634</v>
          </cell>
          <cell r="CW986">
            <v>4.99993265995038</v>
          </cell>
          <cell r="CX986">
            <v>4.91715876781441</v>
          </cell>
          <cell r="CY986">
            <v>4.91697889551023</v>
          </cell>
          <cell r="CZ986">
            <v>4.90250021367527</v>
          </cell>
          <cell r="DA986">
            <v>4.95712374276687</v>
          </cell>
        </row>
        <row r="987">
          <cell r="A987">
            <v>8688.57674470937</v>
          </cell>
          <cell r="B987">
            <v>6679.71932151621</v>
          </cell>
          <cell r="C987">
            <v>7830.97094636193</v>
          </cell>
          <cell r="D987">
            <v>7728.65636653283</v>
          </cell>
          <cell r="E987">
            <v>7800.88423776505</v>
          </cell>
          <cell r="F987">
            <v>7629.82056560844</v>
          </cell>
          <cell r="G987">
            <v>8408.75491948887</v>
          </cell>
          <cell r="H987">
            <v>7504.17661393847</v>
          </cell>
          <cell r="I987">
            <v>8082.43835822943</v>
          </cell>
          <cell r="J987">
            <v>8453.32808699088</v>
          </cell>
          <cell r="K987">
            <v>9383.9811521084</v>
          </cell>
          <cell r="L987">
            <v>7921.00560444973</v>
          </cell>
          <cell r="M987">
            <v>7656.30857048945</v>
          </cell>
          <cell r="N987">
            <v>8116.51946102505</v>
          </cell>
          <cell r="O987">
            <v>8989.56697190886</v>
          </cell>
        </row>
        <row r="987">
          <cell r="Z987">
            <v>7149.45743564657</v>
          </cell>
          <cell r="AA987">
            <v>5496.45475599048</v>
          </cell>
          <cell r="AB987">
            <v>6443.77037872068</v>
          </cell>
          <cell r="AC987">
            <v>6359.58009588987</v>
          </cell>
          <cell r="AD987">
            <v>6419.01331564667</v>
          </cell>
          <cell r="AE987">
            <v>6278.25235112923</v>
          </cell>
          <cell r="AF987">
            <v>6919.20404803655</v>
          </cell>
          <cell r="AG987">
            <v>6174.86532804079</v>
          </cell>
          <cell r="AH987">
            <v>6650.69213477165</v>
          </cell>
          <cell r="AI987">
            <v>6955.88139729535</v>
          </cell>
          <cell r="AJ987">
            <v>7721.6759194492</v>
          </cell>
          <cell r="AK987">
            <v>6517.85604023292</v>
          </cell>
          <cell r="AL987">
            <v>6300.04819514561</v>
          </cell>
          <cell r="AM987">
            <v>6678.73601364347</v>
          </cell>
          <cell r="AN987">
            <v>7397.12939402786</v>
          </cell>
        </row>
        <row r="987"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</row>
        <row r="987">
          <cell r="BX987">
            <v>3.94712970393316</v>
          </cell>
          <cell r="BY987">
            <v>3.1420244731676</v>
          </cell>
          <cell r="BZ987">
            <v>3.58432062897042</v>
          </cell>
          <cell r="CA987">
            <v>3.60245337915647</v>
          </cell>
          <cell r="CB987">
            <v>3.58581118696186</v>
          </cell>
          <cell r="CC987">
            <v>3.54693306139507</v>
          </cell>
          <cell r="CD987">
            <v>3.86053902971849</v>
          </cell>
          <cell r="CE987">
            <v>3.47423966393633</v>
          </cell>
          <cell r="CF987">
            <v>3.82994083005082</v>
          </cell>
          <cell r="CG987">
            <v>3.79967773229256</v>
          </cell>
          <cell r="CH987">
            <v>4.14866275163362</v>
          </cell>
          <cell r="CI987">
            <v>3.63849000731731</v>
          </cell>
          <cell r="CJ987">
            <v>3.50787220938841</v>
          </cell>
          <cell r="CK987">
            <v>3.8426128428461</v>
          </cell>
          <cell r="CL987">
            <v>4.09195176428358</v>
          </cell>
          <cell r="CM987">
            <v>4.96248060931252</v>
          </cell>
          <cell r="CN987">
            <v>4.79269982840624</v>
          </cell>
          <cell r="CO987">
            <v>4.92538677440349</v>
          </cell>
          <cell r="CP987">
            <v>4.83656699427067</v>
          </cell>
          <cell r="CQ987">
            <v>4.90442383442589</v>
          </cell>
          <cell r="CR987">
            <v>4.8494547473054</v>
          </cell>
          <cell r="CS987">
            <v>4.910382532944</v>
          </cell>
          <cell r="CT987">
            <v>4.86939327488385</v>
          </cell>
          <cell r="CU987">
            <v>4.7575341631579</v>
          </cell>
          <cell r="CV987">
            <v>5.01548043027328</v>
          </cell>
          <cell r="CW987">
            <v>5.09930012588063</v>
          </cell>
          <cell r="CX987">
            <v>4.90784358355866</v>
          </cell>
          <cell r="CY987">
            <v>4.9204774244347</v>
          </cell>
          <cell r="CZ987">
            <v>4.76183983009378</v>
          </cell>
          <cell r="DA987">
            <v>4.95267517709648</v>
          </cell>
        </row>
        <row r="988">
          <cell r="A988">
            <v>8328.46834812254</v>
          </cell>
          <cell r="B988">
            <v>7429.12046958636</v>
          </cell>
          <cell r="C988">
            <v>8376.18051272743</v>
          </cell>
          <cell r="D988">
            <v>7049.75162601397</v>
          </cell>
          <cell r="E988">
            <v>8126.74268503217</v>
          </cell>
          <cell r="F988">
            <v>7893.210345406</v>
          </cell>
          <cell r="G988">
            <v>6517.01674375325</v>
          </cell>
          <cell r="H988">
            <v>7845.42372899556</v>
          </cell>
          <cell r="I988">
            <v>8088.37002589955</v>
          </cell>
          <cell r="J988">
            <v>8377.76346149478</v>
          </cell>
          <cell r="K988">
            <v>9952.49533734039</v>
          </cell>
          <cell r="L988">
            <v>8753.5578300159</v>
          </cell>
          <cell r="M988">
            <v>7282.23194169714</v>
          </cell>
          <cell r="N988">
            <v>9192.00829556118</v>
          </cell>
          <cell r="O988">
            <v>9820.1082357509</v>
          </cell>
        </row>
        <row r="988">
          <cell r="Z988">
            <v>6853.13966931226</v>
          </cell>
          <cell r="AA988">
            <v>6113.10484354535</v>
          </cell>
          <cell r="AB988">
            <v>6892.39996475857</v>
          </cell>
          <cell r="AC988">
            <v>5800.93848083435</v>
          </cell>
          <cell r="AD988">
            <v>6687.14826654076</v>
          </cell>
          <cell r="AE988">
            <v>6494.98451279122</v>
          </cell>
          <cell r="AF988">
            <v>5362.57377771696</v>
          </cell>
          <cell r="AG988">
            <v>6455.66295414492</v>
          </cell>
          <cell r="AH988">
            <v>6655.57304988305</v>
          </cell>
          <cell r="AI988">
            <v>6893.70250545856</v>
          </cell>
          <cell r="AJ988">
            <v>8189.48187758294</v>
          </cell>
          <cell r="AK988">
            <v>7202.92758584166</v>
          </cell>
          <cell r="AL988">
            <v>5992.23656916793</v>
          </cell>
          <cell r="AM988">
            <v>7563.70968320463</v>
          </cell>
          <cell r="AN988">
            <v>8080.54620541789</v>
          </cell>
        </row>
        <row r="988"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</row>
        <row r="988">
          <cell r="BX988">
            <v>3.81522409465532</v>
          </cell>
          <cell r="BY988">
            <v>3.33779066497665</v>
          </cell>
          <cell r="BZ988">
            <v>3.79154624755304</v>
          </cell>
          <cell r="CA988">
            <v>3.30184544400219</v>
          </cell>
          <cell r="CB988">
            <v>3.73181666958949</v>
          </cell>
          <cell r="CC988">
            <v>3.74313641484646</v>
          </cell>
          <cell r="CD988">
            <v>3.12748015888906</v>
          </cell>
          <cell r="CE988">
            <v>3.57764062694384</v>
          </cell>
          <cell r="CF988">
            <v>3.62212753536221</v>
          </cell>
          <cell r="CG988">
            <v>3.84220097195995</v>
          </cell>
          <cell r="CH988">
            <v>4.57081687075411</v>
          </cell>
          <cell r="CI988">
            <v>4.08019423879595</v>
          </cell>
          <cell r="CJ988">
            <v>3.36916133404542</v>
          </cell>
          <cell r="CK988">
            <v>4.0863481766078</v>
          </cell>
          <cell r="CL988">
            <v>4.42050563161169</v>
          </cell>
          <cell r="CM988">
            <v>4.9212640347145</v>
          </cell>
          <cell r="CN988">
            <v>5.01775998830851</v>
          </cell>
          <cell r="CO988">
            <v>4.98036588288163</v>
          </cell>
          <cell r="CP988">
            <v>4.81336343835895</v>
          </cell>
          <cell r="CQ988">
            <v>4.9093928713603</v>
          </cell>
          <cell r="CR988">
            <v>4.7538951684095</v>
          </cell>
          <cell r="CS988">
            <v>4.69770620634987</v>
          </cell>
          <cell r="CT988">
            <v>4.94369045520478</v>
          </cell>
          <cell r="CU988">
            <v>5.0341813020079</v>
          </cell>
          <cell r="CV988">
            <v>4.91563463680666</v>
          </cell>
          <cell r="CW988">
            <v>4.90873672810489</v>
          </cell>
          <cell r="CX988">
            <v>4.83654625869271</v>
          </cell>
          <cell r="CY988">
            <v>4.8727516622538</v>
          </cell>
          <cell r="CZ988">
            <v>5.07115189091762</v>
          </cell>
          <cell r="DA988">
            <v>5.00813359364458</v>
          </cell>
        </row>
        <row r="989">
          <cell r="A989">
            <v>7495.91121396333</v>
          </cell>
          <cell r="B989">
            <v>6841.95261193482</v>
          </cell>
          <cell r="C989">
            <v>7242.01940383968</v>
          </cell>
          <cell r="D989">
            <v>7173.04844754234</v>
          </cell>
          <cell r="E989">
            <v>6777.19331194969</v>
          </cell>
          <cell r="F989">
            <v>7137.74197105507</v>
          </cell>
          <cell r="G989">
            <v>7298.88154838403</v>
          </cell>
          <cell r="H989">
            <v>8119.15821278473</v>
          </cell>
          <cell r="I989">
            <v>8315.21680536583</v>
          </cell>
          <cell r="J989">
            <v>8967.71542451248</v>
          </cell>
          <cell r="K989">
            <v>8187.67243609187</v>
          </cell>
          <cell r="L989">
            <v>8762.95787588564</v>
          </cell>
          <cell r="M989">
            <v>7404.82102375772</v>
          </cell>
          <cell r="N989">
            <v>9847.01238534193</v>
          </cell>
          <cell r="O989">
            <v>8712.60348907113</v>
          </cell>
        </row>
        <row r="989">
          <cell r="Z989">
            <v>6168.06408463269</v>
          </cell>
          <cell r="AA989">
            <v>5629.94957782065</v>
          </cell>
          <cell r="AB989">
            <v>5959.14739515951</v>
          </cell>
          <cell r="AC989">
            <v>5902.39415112055</v>
          </cell>
          <cell r="AD989">
            <v>5576.66192526146</v>
          </cell>
          <cell r="AE989">
            <v>5873.34196475388</v>
          </cell>
          <cell r="AF989">
            <v>6005.936816956</v>
          </cell>
          <cell r="AG989">
            <v>6680.90732937715</v>
          </cell>
          <cell r="AH989">
            <v>6842.23554270102</v>
          </cell>
          <cell r="AI989">
            <v>7379.14869217027</v>
          </cell>
          <cell r="AJ989">
            <v>6737.28474741274</v>
          </cell>
          <cell r="AK989">
            <v>7210.66248072876</v>
          </cell>
          <cell r="AL989">
            <v>6093.10987097778</v>
          </cell>
          <cell r="AM989">
            <v>8102.68447708136</v>
          </cell>
          <cell r="AN989">
            <v>7169.22801386424</v>
          </cell>
        </row>
        <row r="989"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</row>
        <row r="989">
          <cell r="BX989">
            <v>3.45225810316186</v>
          </cell>
          <cell r="BY989">
            <v>3.18602415035118</v>
          </cell>
          <cell r="BZ989">
            <v>3.43054242539955</v>
          </cell>
          <cell r="CA989">
            <v>3.33386527412177</v>
          </cell>
          <cell r="CB989">
            <v>3.11471490295552</v>
          </cell>
          <cell r="CC989">
            <v>3.24348842972209</v>
          </cell>
          <cell r="CD989">
            <v>3.4575477465083</v>
          </cell>
          <cell r="CE989">
            <v>3.67833742938706</v>
          </cell>
          <cell r="CF989">
            <v>3.71136176560549</v>
          </cell>
          <cell r="CG989">
            <v>4.11919071202116</v>
          </cell>
          <cell r="CH989">
            <v>3.77585834187522</v>
          </cell>
          <cell r="CI989">
            <v>4.00487774658973</v>
          </cell>
          <cell r="CJ989">
            <v>3.31708455462939</v>
          </cell>
          <cell r="CK989">
            <v>4.52682412625065</v>
          </cell>
          <cell r="CL989">
            <v>4.09647544135104</v>
          </cell>
          <cell r="CM989">
            <v>4.89500066517192</v>
          </cell>
          <cell r="CN989">
            <v>4.84130648839849</v>
          </cell>
          <cell r="CO989">
            <v>4.75913986625994</v>
          </cell>
          <cell r="CP989">
            <v>4.85050880889067</v>
          </cell>
          <cell r="CQ989">
            <v>4.90527264891451</v>
          </cell>
          <cell r="CR989">
            <v>4.96112386317947</v>
          </cell>
          <cell r="CS989">
            <v>4.75904387233263</v>
          </cell>
          <cell r="CT989">
            <v>4.97612197040166</v>
          </cell>
          <cell r="CU989">
            <v>5.05093601374167</v>
          </cell>
          <cell r="CV989">
            <v>4.90796545859698</v>
          </cell>
          <cell r="CW989">
            <v>4.88850817621147</v>
          </cell>
          <cell r="CX989">
            <v>4.93279468769093</v>
          </cell>
          <cell r="CY989">
            <v>5.03256743275092</v>
          </cell>
          <cell r="CZ989">
            <v>4.90390943728446</v>
          </cell>
          <cell r="DA989">
            <v>4.79478538737473</v>
          </cell>
        </row>
        <row r="990">
          <cell r="A990">
            <v>10143.3761498151</v>
          </cell>
          <cell r="B990">
            <v>8366.57598351845</v>
          </cell>
          <cell r="C990">
            <v>7620.42470826833</v>
          </cell>
          <cell r="D990">
            <v>8738.92329195678</v>
          </cell>
          <cell r="E990">
            <v>6838.50709379321</v>
          </cell>
          <cell r="F990">
            <v>6793.6249025021</v>
          </cell>
          <cell r="G990">
            <v>8478.77928956569</v>
          </cell>
          <cell r="H990">
            <v>8191.44528497275</v>
          </cell>
          <cell r="I990">
            <v>7375.61098302535</v>
          </cell>
          <cell r="J990">
            <v>8836.35586682101</v>
          </cell>
          <cell r="K990">
            <v>8725.38551532786</v>
          </cell>
          <cell r="L990">
            <v>8106.51542640573</v>
          </cell>
          <cell r="M990">
            <v>8087.39525457666</v>
          </cell>
          <cell r="N990">
            <v>9940.65209343626</v>
          </cell>
          <cell r="O990">
            <v>10318.8395250946</v>
          </cell>
        </row>
        <row r="990">
          <cell r="Z990">
            <v>8346.54951756211</v>
          </cell>
          <cell r="AA990">
            <v>6884.49680929518</v>
          </cell>
          <cell r="AB990">
            <v>6270.52090280366</v>
          </cell>
          <cell r="AC990">
            <v>7190.8854516673</v>
          </cell>
          <cell r="AD990">
            <v>5627.11440860699</v>
          </cell>
          <cell r="AE990">
            <v>5590.18277691601</v>
          </cell>
          <cell r="AF990">
            <v>6976.82410112834</v>
          </cell>
          <cell r="AG990">
            <v>6740.38926306329</v>
          </cell>
          <cell r="AH990">
            <v>6069.07418031801</v>
          </cell>
          <cell r="AI990">
            <v>7271.05854184129</v>
          </cell>
          <cell r="AJ990">
            <v>7179.74579546978</v>
          </cell>
          <cell r="AK990">
            <v>6670.50412229957</v>
          </cell>
          <cell r="AL990">
            <v>6654.77095233737</v>
          </cell>
          <cell r="AM990">
            <v>8179.73657974184</v>
          </cell>
          <cell r="AN990">
            <v>8490.9308092207</v>
          </cell>
        </row>
        <row r="990"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</row>
        <row r="990">
          <cell r="BX990">
            <v>4.59224822060665</v>
          </cell>
          <cell r="BY990">
            <v>3.82887353235639</v>
          </cell>
          <cell r="BZ990">
            <v>3.5136822664102</v>
          </cell>
          <cell r="CA990">
            <v>4.04238554823633</v>
          </cell>
          <cell r="CB990">
            <v>3.11028353798801</v>
          </cell>
          <cell r="CC990">
            <v>3.11075173118999</v>
          </cell>
          <cell r="CD990">
            <v>3.89348610438471</v>
          </cell>
          <cell r="CE990">
            <v>3.7471266651277</v>
          </cell>
          <cell r="CF990">
            <v>3.45092491540439</v>
          </cell>
          <cell r="CG990">
            <v>4.09292907175269</v>
          </cell>
          <cell r="CH990">
            <v>3.99316589273553</v>
          </cell>
          <cell r="CI990">
            <v>3.77398099964396</v>
          </cell>
          <cell r="CJ990">
            <v>3.74797609766506</v>
          </cell>
          <cell r="CK990">
            <v>4.5310873697014</v>
          </cell>
          <cell r="CL990">
            <v>4.76230995973825</v>
          </cell>
          <cell r="CM990">
            <v>4.9795346100007</v>
          </cell>
          <cell r="CN990">
            <v>4.92615776796144</v>
          </cell>
          <cell r="CO990">
            <v>4.88931782107362</v>
          </cell>
          <cell r="CP990">
            <v>4.87362123104775</v>
          </cell>
          <cell r="CQ990">
            <v>4.95670301955028</v>
          </cell>
          <cell r="CR990">
            <v>4.92343027515277</v>
          </cell>
          <cell r="CS990">
            <v>4.90937583080304</v>
          </cell>
          <cell r="CT990">
            <v>4.92826145181143</v>
          </cell>
          <cell r="CU990">
            <v>4.81830260049963</v>
          </cell>
          <cell r="CV990">
            <v>4.86710323696892</v>
          </cell>
          <cell r="CW990">
            <v>4.92605039568472</v>
          </cell>
          <cell r="CX990">
            <v>4.84246045792202</v>
          </cell>
          <cell r="CY990">
            <v>4.86455855357359</v>
          </cell>
          <cell r="CZ990">
            <v>4.94588503294497</v>
          </cell>
          <cell r="DA990">
            <v>4.88477741506138</v>
          </cell>
        </row>
        <row r="991">
          <cell r="A991">
            <v>8745.81539483858</v>
          </cell>
          <cell r="B991">
            <v>9007.86740565376</v>
          </cell>
          <cell r="C991">
            <v>8231.97075384388</v>
          </cell>
          <cell r="D991">
            <v>7404.01217042093</v>
          </cell>
          <cell r="E991">
            <v>7530.46589902761</v>
          </cell>
          <cell r="F991">
            <v>8055.72860878319</v>
          </cell>
          <cell r="G991">
            <v>8155.47851414663</v>
          </cell>
          <cell r="H991">
            <v>8302.23353273903</v>
          </cell>
          <cell r="I991">
            <v>8602.80117897175</v>
          </cell>
          <cell r="J991">
            <v>6798.22466778521</v>
          </cell>
          <cell r="K991">
            <v>7256.36219193455</v>
          </cell>
          <cell r="L991">
            <v>7270.48641743149</v>
          </cell>
          <cell r="M991">
            <v>9147.67889902826</v>
          </cell>
          <cell r="N991">
            <v>9313.64283010222</v>
          </cell>
          <cell r="O991">
            <v>10313.42089217</v>
          </cell>
        </row>
        <row r="991">
          <cell r="Z991">
            <v>7196.55666775289</v>
          </cell>
          <cell r="AA991">
            <v>7412.18803665224</v>
          </cell>
          <cell r="AB991">
            <v>6773.73593459154</v>
          </cell>
          <cell r="AC991">
            <v>6092.44430023208</v>
          </cell>
          <cell r="AD991">
            <v>6196.49765405701</v>
          </cell>
          <cell r="AE991">
            <v>6628.71382665588</v>
          </cell>
          <cell r="AF991">
            <v>6710.79374878351</v>
          </cell>
          <cell r="AG991">
            <v>6831.5521640824</v>
          </cell>
          <cell r="AH991">
            <v>7078.87639869676</v>
          </cell>
          <cell r="AI991">
            <v>5593.96772663469</v>
          </cell>
          <cell r="AJ991">
            <v>5970.94946079186</v>
          </cell>
          <cell r="AK991">
            <v>5982.57168062934</v>
          </cell>
          <cell r="AL991">
            <v>7527.23292262896</v>
          </cell>
          <cell r="AM991">
            <v>7663.79752876982</v>
          </cell>
          <cell r="AN991">
            <v>8486.47204841413</v>
          </cell>
        </row>
        <row r="991"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</row>
        <row r="991">
          <cell r="BX991">
            <v>3.96310545351091</v>
          </cell>
          <cell r="BY991">
            <v>4.0740762576987</v>
          </cell>
          <cell r="BZ991">
            <v>3.79605956097805</v>
          </cell>
          <cell r="CA991">
            <v>3.41034316791707</v>
          </cell>
          <cell r="CB991">
            <v>3.5358416863947</v>
          </cell>
          <cell r="CC991">
            <v>3.74286367579967</v>
          </cell>
          <cell r="CD991">
            <v>3.69778555778026</v>
          </cell>
          <cell r="CE991">
            <v>3.77257556716764</v>
          </cell>
          <cell r="CF991">
            <v>3.78234423434231</v>
          </cell>
          <cell r="CG991">
            <v>3.21361713436145</v>
          </cell>
          <cell r="CH991">
            <v>3.45756243861947</v>
          </cell>
          <cell r="CI991">
            <v>3.27166975365809</v>
          </cell>
          <cell r="CJ991">
            <v>4.21382214911474</v>
          </cell>
          <cell r="CK991">
            <v>4.32028288701055</v>
          </cell>
          <cell r="CL991">
            <v>4.73370015957409</v>
          </cell>
          <cell r="CM991">
            <v>4.9750363298597</v>
          </cell>
          <cell r="CN991">
            <v>4.98453224718225</v>
          </cell>
          <cell r="CO991">
            <v>4.88880122785404</v>
          </cell>
          <cell r="CP991">
            <v>4.89441308336388</v>
          </cell>
          <cell r="CQ991">
            <v>4.80131957458656</v>
          </cell>
          <cell r="CR991">
            <v>4.85212964513785</v>
          </cell>
          <cell r="CS991">
            <v>4.97209370601625</v>
          </cell>
          <cell r="CT991">
            <v>4.96122103804818</v>
          </cell>
          <cell r="CU991">
            <v>5.12755601093776</v>
          </cell>
          <cell r="CV991">
            <v>4.76906188145734</v>
          </cell>
          <cell r="CW991">
            <v>4.73130013887378</v>
          </cell>
          <cell r="CX991">
            <v>5.00985997314169</v>
          </cell>
          <cell r="CY991">
            <v>4.89402618872764</v>
          </cell>
          <cell r="CZ991">
            <v>4.86003025899128</v>
          </cell>
          <cell r="DA991">
            <v>4.91171970510094</v>
          </cell>
        </row>
        <row r="992">
          <cell r="A992">
            <v>9448.95683847747</v>
          </cell>
          <cell r="B992">
            <v>8272.75220824431</v>
          </cell>
          <cell r="C992">
            <v>8530.86913979028</v>
          </cell>
          <cell r="D992">
            <v>8300.32953277722</v>
          </cell>
          <cell r="E992">
            <v>6866.89553543098</v>
          </cell>
          <cell r="F992">
            <v>7853.94969339196</v>
          </cell>
          <cell r="G992">
            <v>8332.51114435311</v>
          </cell>
          <cell r="H992">
            <v>7990.66328266452</v>
          </cell>
          <cell r="I992">
            <v>7353.03591819411</v>
          </cell>
          <cell r="J992">
            <v>8149.51257925973</v>
          </cell>
          <cell r="K992">
            <v>8266.57981162826</v>
          </cell>
          <cell r="L992">
            <v>6595.48505717299</v>
          </cell>
          <cell r="M992">
            <v>7554.17309661062</v>
          </cell>
          <cell r="N992">
            <v>9647.9876891668</v>
          </cell>
          <cell r="O992">
            <v>8740.00271699411</v>
          </cell>
        </row>
        <row r="992">
          <cell r="Z992">
            <v>7775.14162709003</v>
          </cell>
          <cell r="AA992">
            <v>6807.29324564104</v>
          </cell>
          <cell r="AB992">
            <v>7019.686606456</v>
          </cell>
          <cell r="AC992">
            <v>6829.98544411382</v>
          </cell>
          <cell r="AD992">
            <v>5650.4740405832</v>
          </cell>
          <cell r="AE992">
            <v>6462.67860484824</v>
          </cell>
          <cell r="AF992">
            <v>6856.4663130677</v>
          </cell>
          <cell r="AG992">
            <v>6575.17435830681</v>
          </cell>
          <cell r="AH992">
            <v>6050.49812697116</v>
          </cell>
          <cell r="AI992">
            <v>6705.88463664801</v>
          </cell>
          <cell r="AJ992">
            <v>6802.21424499697</v>
          </cell>
          <cell r="AK992">
            <v>5427.14198990235</v>
          </cell>
          <cell r="AL992">
            <v>6216.00529092531</v>
          </cell>
          <cell r="AM992">
            <v>7938.91558422868</v>
          </cell>
          <cell r="AN992">
            <v>7191.77366426944</v>
          </cell>
        </row>
        <row r="992"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</row>
        <row r="992">
          <cell r="BX992">
            <v>4.27052237652422</v>
          </cell>
          <cell r="BY992">
            <v>3.79131515023105</v>
          </cell>
          <cell r="BZ992">
            <v>3.91516138149776</v>
          </cell>
          <cell r="CA992">
            <v>3.78054045303587</v>
          </cell>
          <cell r="CB992">
            <v>3.19053491492256</v>
          </cell>
          <cell r="CC992">
            <v>3.53498458888832</v>
          </cell>
          <cell r="CD992">
            <v>3.88084288014543</v>
          </cell>
          <cell r="CE992">
            <v>3.55002073368661</v>
          </cell>
          <cell r="CF992">
            <v>3.48732804209359</v>
          </cell>
          <cell r="CG992">
            <v>3.81204857541387</v>
          </cell>
          <cell r="CH992">
            <v>3.89334088292912</v>
          </cell>
          <cell r="CI992">
            <v>3.13983863006668</v>
          </cell>
          <cell r="CJ992">
            <v>3.51970402408367</v>
          </cell>
          <cell r="CK992">
            <v>4.48123003913695</v>
          </cell>
          <cell r="CL992">
            <v>3.95287354984179</v>
          </cell>
          <cell r="CM992">
            <v>4.98809185488356</v>
          </cell>
          <cell r="CN992">
            <v>4.91916861094276</v>
          </cell>
          <cell r="CO992">
            <v>4.91219038652301</v>
          </cell>
          <cell r="CP992">
            <v>4.94963329196931</v>
          </cell>
          <cell r="CQ992">
            <v>4.85208631433958</v>
          </cell>
          <cell r="CR992">
            <v>5.0087824529878</v>
          </cell>
          <cell r="CS992">
            <v>4.84040189052441</v>
          </cell>
          <cell r="CT992">
            <v>5.07438622912519</v>
          </cell>
          <cell r="CU992">
            <v>4.75341206708777</v>
          </cell>
          <cell r="CV992">
            <v>4.81953110310335</v>
          </cell>
          <cell r="CW992">
            <v>4.78668679967468</v>
          </cell>
          <cell r="CX992">
            <v>4.73555615939417</v>
          </cell>
          <cell r="CY992">
            <v>4.83851805875094</v>
          </cell>
          <cell r="CZ992">
            <v>4.85367933925793</v>
          </cell>
          <cell r="DA992">
            <v>4.98459898671379</v>
          </cell>
        </row>
        <row r="993">
          <cell r="A993">
            <v>8204.20729346254</v>
          </cell>
          <cell r="B993">
            <v>7897.7969196607</v>
          </cell>
          <cell r="C993">
            <v>7784.16316372693</v>
          </cell>
          <cell r="D993">
            <v>8175.62428904395</v>
          </cell>
          <cell r="E993">
            <v>7381.06600347375</v>
          </cell>
          <cell r="F993">
            <v>8516.04220651075</v>
          </cell>
          <cell r="G993">
            <v>8481.9081654341</v>
          </cell>
          <cell r="H993">
            <v>8180.91172185683</v>
          </cell>
          <cell r="I993">
            <v>8709.98413597002</v>
          </cell>
          <cell r="J993">
            <v>7249.4872267628</v>
          </cell>
          <cell r="K993">
            <v>7819.09289871609</v>
          </cell>
          <cell r="L993">
            <v>8668.59798709366</v>
          </cell>
          <cell r="M993">
            <v>9648.586963141</v>
          </cell>
          <cell r="N993">
            <v>8483.79367296334</v>
          </cell>
          <cell r="O993">
            <v>9250.46097517063</v>
          </cell>
        </row>
        <row r="993">
          <cell r="Z993">
            <v>6750.89057290632</v>
          </cell>
          <cell r="AA993">
            <v>6498.75860817795</v>
          </cell>
          <cell r="AB993">
            <v>6405.25426043816</v>
          </cell>
          <cell r="AC993">
            <v>6727.37084355616</v>
          </cell>
          <cell r="AD993">
            <v>6073.5628828584</v>
          </cell>
          <cell r="AE993">
            <v>7007.48615850027</v>
          </cell>
          <cell r="AF993">
            <v>6979.39871898577</v>
          </cell>
          <cell r="AG993">
            <v>6731.72164541362</v>
          </cell>
          <cell r="AH993">
            <v>7167.07266045533</v>
          </cell>
          <cell r="AI993">
            <v>5965.29234659339</v>
          </cell>
          <cell r="AJ993">
            <v>6433.9964423721</v>
          </cell>
          <cell r="AK993">
            <v>7133.01777223707</v>
          </cell>
          <cell r="AL993">
            <v>7939.40870109888</v>
          </cell>
          <cell r="AM993">
            <v>6980.95022232412</v>
          </cell>
          <cell r="AN993">
            <v>7611.8078881404</v>
          </cell>
        </row>
        <row r="993"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</row>
        <row r="993">
          <cell r="BX993">
            <v>3.88504593766656</v>
          </cell>
          <cell r="BY993">
            <v>3.71549598971985</v>
          </cell>
          <cell r="BZ993">
            <v>3.55790615441626</v>
          </cell>
          <cell r="CA993">
            <v>3.67626635720608</v>
          </cell>
          <cell r="CB993">
            <v>3.35016319454721</v>
          </cell>
          <cell r="CC993">
            <v>3.93682956579977</v>
          </cell>
          <cell r="CD993">
            <v>3.90236909901145</v>
          </cell>
          <cell r="CE993">
            <v>3.68599824058491</v>
          </cell>
          <cell r="CF993">
            <v>4.01054045510123</v>
          </cell>
          <cell r="CG993">
            <v>3.40838281000599</v>
          </cell>
          <cell r="CH993">
            <v>3.64037766086508</v>
          </cell>
          <cell r="CI993">
            <v>3.93142317747843</v>
          </cell>
          <cell r="CJ993">
            <v>4.40256198314007</v>
          </cell>
          <cell r="CK993">
            <v>3.93268070786197</v>
          </cell>
          <cell r="CL993">
            <v>4.26222276563396</v>
          </cell>
          <cell r="CM993">
            <v>4.76071349154011</v>
          </cell>
          <cell r="CN993">
            <v>4.79204341866068</v>
          </cell>
          <cell r="CO993">
            <v>4.93229473960052</v>
          </cell>
          <cell r="CP993">
            <v>5.01355212195553</v>
          </cell>
          <cell r="CQ993">
            <v>4.96689186254703</v>
          </cell>
          <cell r="CR993">
            <v>4.87666328810682</v>
          </cell>
          <cell r="CS993">
            <v>4.90000813373402</v>
          </cell>
          <cell r="CT993">
            <v>5.00354905166927</v>
          </cell>
          <cell r="CU993">
            <v>4.89605222236841</v>
          </cell>
          <cell r="CV993">
            <v>4.79502086884626</v>
          </cell>
          <cell r="CW993">
            <v>4.84218648599204</v>
          </cell>
          <cell r="CX993">
            <v>4.97084988368499</v>
          </cell>
          <cell r="CY993">
            <v>4.94071514355618</v>
          </cell>
          <cell r="CZ993">
            <v>4.86332159685143</v>
          </cell>
          <cell r="DA993">
            <v>4.89281516555932</v>
          </cell>
        </row>
        <row r="994">
          <cell r="A994">
            <v>8878.81136061265</v>
          </cell>
          <cell r="B994">
            <v>7565.21038752569</v>
          </cell>
          <cell r="C994">
            <v>7067.81422779002</v>
          </cell>
          <cell r="D994">
            <v>8110.13185314118</v>
          </cell>
          <cell r="E994">
            <v>6611.54930106882</v>
          </cell>
          <cell r="F994">
            <v>8080.1785126757</v>
          </cell>
          <cell r="G994">
            <v>8126.19032257034</v>
          </cell>
          <cell r="H994">
            <v>8372.10304292123</v>
          </cell>
          <cell r="I994">
            <v>8828.554367011</v>
          </cell>
          <cell r="J994">
            <v>6722.83824866749</v>
          </cell>
          <cell r="K994">
            <v>8283.5297350366</v>
          </cell>
          <cell r="L994">
            <v>7735.57536435087</v>
          </cell>
          <cell r="M994">
            <v>8287.73082168741</v>
          </cell>
          <cell r="N994">
            <v>8880.18512851001</v>
          </cell>
          <cell r="O994">
            <v>8817.55541657498</v>
          </cell>
        </row>
        <row r="994">
          <cell r="Z994">
            <v>7305.99334816127</v>
          </cell>
          <cell r="AA994">
            <v>6225.08740459257</v>
          </cell>
          <cell r="AB994">
            <v>5815.80142172436</v>
          </cell>
          <cell r="AC994">
            <v>6673.47992487045</v>
          </cell>
          <cell r="AD994">
            <v>5440.36056773663</v>
          </cell>
          <cell r="AE994">
            <v>6648.83260471601</v>
          </cell>
          <cell r="AF994">
            <v>6686.69375114359</v>
          </cell>
          <cell r="AG994">
            <v>6889.04478960376</v>
          </cell>
          <cell r="AH994">
            <v>7264.63902199762</v>
          </cell>
          <cell r="AI994">
            <v>5531.93547318925</v>
          </cell>
          <cell r="AJ994">
            <v>6816.1616105444</v>
          </cell>
          <cell r="AK994">
            <v>6365.27344266586</v>
          </cell>
          <cell r="AL994">
            <v>6819.61850470278</v>
          </cell>
          <cell r="AM994">
            <v>7307.12376288824</v>
          </cell>
          <cell r="AN994">
            <v>7255.58845706742</v>
          </cell>
        </row>
        <row r="994"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</row>
        <row r="994">
          <cell r="BX994">
            <v>4.15394682894903</v>
          </cell>
          <cell r="BY994">
            <v>3.49108524928853</v>
          </cell>
          <cell r="BZ994">
            <v>3.25242946196616</v>
          </cell>
          <cell r="CA994">
            <v>3.72046068755357</v>
          </cell>
          <cell r="CB994">
            <v>3.20415021490574</v>
          </cell>
          <cell r="CC994">
            <v>3.75209149700534</v>
          </cell>
          <cell r="CD994">
            <v>3.74124565792168</v>
          </cell>
          <cell r="CE994">
            <v>3.76828866937196</v>
          </cell>
          <cell r="CF994">
            <v>4.10163606952158</v>
          </cell>
          <cell r="CG994">
            <v>3.17248153812911</v>
          </cell>
          <cell r="CH994">
            <v>3.76027211635563</v>
          </cell>
          <cell r="CI994">
            <v>3.56580844523413</v>
          </cell>
          <cell r="CJ994">
            <v>3.75383798636596</v>
          </cell>
          <cell r="CK994">
            <v>4.1373209685278</v>
          </cell>
          <cell r="CL994">
            <v>4.11345593703509</v>
          </cell>
          <cell r="CM994">
            <v>4.81865102183143</v>
          </cell>
          <cell r="CN994">
            <v>4.88531008764707</v>
          </cell>
          <cell r="CO994">
            <v>4.89901555486463</v>
          </cell>
          <cell r="CP994">
            <v>4.91431254861699</v>
          </cell>
          <cell r="CQ994">
            <v>4.65180982355793</v>
          </cell>
          <cell r="CR994">
            <v>4.85488686869355</v>
          </cell>
          <cell r="CS994">
            <v>4.89668698136749</v>
          </cell>
          <cell r="CT994">
            <v>5.00866493254312</v>
          </cell>
          <cell r="CU994">
            <v>4.85248331906107</v>
          </cell>
          <cell r="CV994">
            <v>4.77732885617252</v>
          </cell>
          <cell r="CW994">
            <v>4.96624041917832</v>
          </cell>
          <cell r="CX994">
            <v>4.89064558296181</v>
          </cell>
          <cell r="CY994">
            <v>4.97727562620299</v>
          </cell>
          <cell r="CZ994">
            <v>4.83876337148711</v>
          </cell>
          <cell r="DA994">
            <v>4.83251184507368</v>
          </cell>
        </row>
        <row r="995">
          <cell r="A995">
            <v>8934.77253893632</v>
          </cell>
          <cell r="B995">
            <v>8073.12827736817</v>
          </cell>
          <cell r="C995">
            <v>7709.48223143578</v>
          </cell>
          <cell r="D995">
            <v>7657.09327048642</v>
          </cell>
          <cell r="E995">
            <v>7087.9239330425</v>
          </cell>
          <cell r="F995">
            <v>6748.69642618622</v>
          </cell>
          <cell r="G995">
            <v>9112.0759467852</v>
          </cell>
          <cell r="H995">
            <v>9340.93326891648</v>
          </cell>
          <cell r="I995">
            <v>7709.4075685087</v>
          </cell>
          <cell r="J995">
            <v>8469.87167501406</v>
          </cell>
          <cell r="K995">
            <v>8248.82546835687</v>
          </cell>
          <cell r="L995">
            <v>9265.81228832664</v>
          </cell>
          <cell r="M995">
            <v>9441.71466517933</v>
          </cell>
          <cell r="N995">
            <v>8255.12493824738</v>
          </cell>
          <cell r="O995">
            <v>9085.79302776909</v>
          </cell>
        </row>
        <row r="995">
          <cell r="Z995">
            <v>7352.0414034676</v>
          </cell>
          <cell r="AA995">
            <v>6643.03126823438</v>
          </cell>
          <cell r="AB995">
            <v>6343.80252186715</v>
          </cell>
          <cell r="AC995">
            <v>6300.69389114311</v>
          </cell>
          <cell r="AD995">
            <v>5832.34883633212</v>
          </cell>
          <cell r="AE995">
            <v>5553.2130592618</v>
          </cell>
          <cell r="AF995">
            <v>7497.93677906896</v>
          </cell>
          <cell r="AG995">
            <v>7686.25366127985</v>
          </cell>
          <cell r="AH995">
            <v>6343.7410849443</v>
          </cell>
          <cell r="AI995">
            <v>6969.49440686871</v>
          </cell>
          <cell r="AJ995">
            <v>6787.60495681937</v>
          </cell>
          <cell r="AK995">
            <v>7624.43982582307</v>
          </cell>
          <cell r="AL995">
            <v>7769.18235306185</v>
          </cell>
          <cell r="AM995">
            <v>6792.78852061499</v>
          </cell>
          <cell r="AN995">
            <v>7476.30969142143</v>
          </cell>
        </row>
        <row r="995"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</row>
        <row r="995">
          <cell r="BX995">
            <v>4.1742735889476</v>
          </cell>
          <cell r="BY995">
            <v>3.75377851526124</v>
          </cell>
          <cell r="BZ995">
            <v>3.50033636145727</v>
          </cell>
          <cell r="CA995">
            <v>3.56917582988692</v>
          </cell>
          <cell r="CB995">
            <v>3.27171032021546</v>
          </cell>
          <cell r="CC995">
            <v>3.04768322437663</v>
          </cell>
          <cell r="CD995">
            <v>4.17941139723464</v>
          </cell>
          <cell r="CE995">
            <v>4.3498290553664</v>
          </cell>
          <cell r="CF995">
            <v>3.57446450307069</v>
          </cell>
          <cell r="CG995">
            <v>3.90687900892736</v>
          </cell>
          <cell r="CH995">
            <v>3.71364977528397</v>
          </cell>
          <cell r="CI995">
            <v>4.26129555227577</v>
          </cell>
          <cell r="CJ995">
            <v>4.2939698781439</v>
          </cell>
          <cell r="CK995">
            <v>3.75690411315743</v>
          </cell>
          <cell r="CL995">
            <v>4.07534962883681</v>
          </cell>
          <cell r="CM995">
            <v>4.82540944151691</v>
          </cell>
          <cell r="CN995">
            <v>4.8484708387567</v>
          </cell>
          <cell r="CO995">
            <v>4.96531735441333</v>
          </cell>
          <cell r="CP995">
            <v>4.83645969461096</v>
          </cell>
          <cell r="CQ995">
            <v>4.8840014377272</v>
          </cell>
          <cell r="CR995">
            <v>4.99208127421242</v>
          </cell>
          <cell r="CS995">
            <v>4.91511617137918</v>
          </cell>
          <cell r="CT995">
            <v>4.84116247809929</v>
          </cell>
          <cell r="CU995">
            <v>4.86229826777148</v>
          </cell>
          <cell r="CV995">
            <v>4.88740633653261</v>
          </cell>
          <cell r="CW995">
            <v>5.00752065734758</v>
          </cell>
          <cell r="CX995">
            <v>4.90200127610859</v>
          </cell>
          <cell r="CY995">
            <v>4.95705179782953</v>
          </cell>
          <cell r="CZ995">
            <v>4.95364772376195</v>
          </cell>
          <cell r="DA995">
            <v>5.02608171469105</v>
          </cell>
        </row>
        <row r="996">
          <cell r="A996">
            <v>8539.84965183854</v>
          </cell>
          <cell r="B996">
            <v>7291.35662134881</v>
          </cell>
          <cell r="C996">
            <v>6961.52749015054</v>
          </cell>
          <cell r="D996">
            <v>7035.17150407316</v>
          </cell>
          <cell r="E996">
            <v>6917.03921109299</v>
          </cell>
          <cell r="F996">
            <v>7426.46118491727</v>
          </cell>
          <cell r="G996">
            <v>7640.44106871667</v>
          </cell>
          <cell r="H996">
            <v>8064.13594652032</v>
          </cell>
          <cell r="I996">
            <v>8766.66194691948</v>
          </cell>
          <cell r="J996">
            <v>8525.51628743019</v>
          </cell>
          <cell r="K996">
            <v>8076.57533254601</v>
          </cell>
          <cell r="L996">
            <v>8254.56324337812</v>
          </cell>
          <cell r="M996">
            <v>7566.46139598799</v>
          </cell>
          <cell r="N996">
            <v>9775.17341246139</v>
          </cell>
          <cell r="O996">
            <v>9413.70859447926</v>
          </cell>
        </row>
        <row r="996">
          <cell r="Z996">
            <v>7027.07628494143</v>
          </cell>
          <cell r="AA996">
            <v>5999.74487699559</v>
          </cell>
          <cell r="AB996">
            <v>5728.34262046673</v>
          </cell>
          <cell r="AC996">
            <v>5788.94112335163</v>
          </cell>
          <cell r="AD996">
            <v>5691.7351222708</v>
          </cell>
          <cell r="AE996">
            <v>6110.9166321605</v>
          </cell>
          <cell r="AF996">
            <v>6286.99150797258</v>
          </cell>
          <cell r="AG996">
            <v>6635.63186456529</v>
          </cell>
          <cell r="AH996">
            <v>7213.7104020366</v>
          </cell>
          <cell r="AI996">
            <v>7015.28197365684</v>
          </cell>
          <cell r="AJ996">
            <v>6645.86770220929</v>
          </cell>
          <cell r="AK996">
            <v>6792.32632597971</v>
          </cell>
          <cell r="AL996">
            <v>6226.11680584155</v>
          </cell>
          <cell r="AM996">
            <v>8043.57126511108</v>
          </cell>
          <cell r="AN996">
            <v>7746.13735774294</v>
          </cell>
        </row>
        <row r="996"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</row>
        <row r="996">
          <cell r="BX996">
            <v>3.90589133212274</v>
          </cell>
          <cell r="BY996">
            <v>3.42778833717177</v>
          </cell>
          <cell r="BZ996">
            <v>3.29170971207607</v>
          </cell>
          <cell r="CA996">
            <v>3.30329230348292</v>
          </cell>
          <cell r="CB996">
            <v>3.20276134205205</v>
          </cell>
          <cell r="CC996">
            <v>3.4879286732873</v>
          </cell>
          <cell r="CD996">
            <v>3.53609423696872</v>
          </cell>
          <cell r="CE996">
            <v>3.72654850899007</v>
          </cell>
          <cell r="CF996">
            <v>4.06377199301774</v>
          </cell>
          <cell r="CG996">
            <v>3.98342505024805</v>
          </cell>
          <cell r="CH996">
            <v>3.79013441522356</v>
          </cell>
          <cell r="CI996">
            <v>3.72493553535589</v>
          </cell>
          <cell r="CJ996">
            <v>3.5323646716847</v>
          </cell>
          <cell r="CK996">
            <v>4.38820558132853</v>
          </cell>
          <cell r="CL996">
            <v>4.4369634784565</v>
          </cell>
          <cell r="CM996">
            <v>4.92903211004005</v>
          </cell>
          <cell r="CN996">
            <v>4.79541196257489</v>
          </cell>
          <cell r="CO996">
            <v>4.76776227064187</v>
          </cell>
          <cell r="CP996">
            <v>4.80130464082583</v>
          </cell>
          <cell r="CQ996">
            <v>4.86885945911453</v>
          </cell>
          <cell r="CR996">
            <v>4.80005152530993</v>
          </cell>
          <cell r="CS996">
            <v>4.87109028043994</v>
          </cell>
          <cell r="CT996">
            <v>4.87845878933777</v>
          </cell>
          <cell r="CU996">
            <v>4.86336098002626</v>
          </cell>
          <cell r="CV996">
            <v>4.8249811080446</v>
          </cell>
          <cell r="CW996">
            <v>4.80401345272807</v>
          </cell>
          <cell r="CX996">
            <v>4.99582155052899</v>
          </cell>
          <cell r="CY996">
            <v>4.8290184757295</v>
          </cell>
          <cell r="CZ996">
            <v>5.02191183613093</v>
          </cell>
          <cell r="DA996">
            <v>4.78306712098185</v>
          </cell>
        </row>
        <row r="997">
          <cell r="A997">
            <v>9140.78436037095</v>
          </cell>
          <cell r="B997">
            <v>7987.69656951762</v>
          </cell>
          <cell r="C997">
            <v>7491.97432892883</v>
          </cell>
          <cell r="D997">
            <v>7569.06530793922</v>
          </cell>
          <cell r="E997">
            <v>7224.86974212953</v>
          </cell>
          <cell r="F997">
            <v>6833.53395755781</v>
          </cell>
          <cell r="G997">
            <v>6762.24711198413</v>
          </cell>
          <cell r="H997">
            <v>6871.39446898711</v>
          </cell>
          <cell r="I997">
            <v>8066.88232396831</v>
          </cell>
          <cell r="J997">
            <v>7571.92504005432</v>
          </cell>
          <cell r="K997">
            <v>7040.32169783487</v>
          </cell>
          <cell r="L997">
            <v>8708.63138473047</v>
          </cell>
          <cell r="M997">
            <v>8995.89129290113</v>
          </cell>
          <cell r="N997">
            <v>9585.41999837748</v>
          </cell>
          <cell r="O997">
            <v>10723.4915474244</v>
          </cell>
        </row>
        <row r="997">
          <cell r="Z997">
            <v>7521.5597022481</v>
          </cell>
          <cell r="AA997">
            <v>6572.73317720307</v>
          </cell>
          <cell r="AB997">
            <v>6164.82459066144</v>
          </cell>
          <cell r="AC997">
            <v>6228.25945338999</v>
          </cell>
          <cell r="AD997">
            <v>5945.03567352373</v>
          </cell>
          <cell r="AE997">
            <v>5623.02222793328</v>
          </cell>
          <cell r="AF997">
            <v>5564.36333786123</v>
          </cell>
          <cell r="AG997">
            <v>5654.17602019511</v>
          </cell>
          <cell r="AH997">
            <v>6637.89174086535</v>
          </cell>
          <cell r="AI997">
            <v>6230.61260438755</v>
          </cell>
          <cell r="AJ997">
            <v>5793.17899707555</v>
          </cell>
          <cell r="AK997">
            <v>7165.95953943536</v>
          </cell>
          <cell r="AL997">
            <v>7402.33340673007</v>
          </cell>
          <cell r="AM997">
            <v>7887.43131295061</v>
          </cell>
          <cell r="AN997">
            <v>8823.9016161664</v>
          </cell>
        </row>
        <row r="997"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</row>
        <row r="997">
          <cell r="BX997">
            <v>4.28974239338955</v>
          </cell>
          <cell r="BY997">
            <v>3.68509051661627</v>
          </cell>
          <cell r="BZ997">
            <v>3.47936133145535</v>
          </cell>
          <cell r="CA997">
            <v>3.57374968547417</v>
          </cell>
          <cell r="CB997">
            <v>3.3134866319231</v>
          </cell>
          <cell r="CC997">
            <v>3.11179478475344</v>
          </cell>
          <cell r="CD997">
            <v>3.07774469082594</v>
          </cell>
          <cell r="CE997">
            <v>3.16086990359436</v>
          </cell>
          <cell r="CF997">
            <v>3.63222619988552</v>
          </cell>
          <cell r="CG997">
            <v>3.47177218727939</v>
          </cell>
          <cell r="CH997">
            <v>3.4161470772081</v>
          </cell>
          <cell r="CI997">
            <v>3.96905416390907</v>
          </cell>
          <cell r="CJ997">
            <v>4.16212375137249</v>
          </cell>
          <cell r="CK997">
            <v>4.55088441603166</v>
          </cell>
          <cell r="CL997">
            <v>4.92001388874373</v>
          </cell>
          <cell r="CM997">
            <v>4.80378796512973</v>
          </cell>
          <cell r="CN997">
            <v>4.88657960381815</v>
          </cell>
          <cell r="CO997">
            <v>4.85431916273815</v>
          </cell>
          <cell r="CP997">
            <v>4.77473970804185</v>
          </cell>
          <cell r="CQ997">
            <v>4.91559821356664</v>
          </cell>
          <cell r="CR997">
            <v>4.95069290108178</v>
          </cell>
          <cell r="CS997">
            <v>4.95324745683905</v>
          </cell>
          <cell r="CT997">
            <v>4.90083226405447</v>
          </cell>
          <cell r="CU997">
            <v>5.00684807847796</v>
          </cell>
          <cell r="CV997">
            <v>4.91684667024389</v>
          </cell>
          <cell r="CW997">
            <v>4.64608897712637</v>
          </cell>
          <cell r="CX997">
            <v>4.94645954695933</v>
          </cell>
          <cell r="CY997">
            <v>4.87260031401109</v>
          </cell>
          <cell r="CZ997">
            <v>4.7483958900987</v>
          </cell>
          <cell r="DA997">
            <v>4.91361883679086</v>
          </cell>
        </row>
        <row r="998">
          <cell r="A998">
            <v>9787.45508666561</v>
          </cell>
          <cell r="B998">
            <v>8413.65278800087</v>
          </cell>
          <cell r="C998">
            <v>6750.69814543761</v>
          </cell>
          <cell r="D998">
            <v>7224.45977496034</v>
          </cell>
          <cell r="E998">
            <v>7052.89274819724</v>
          </cell>
          <cell r="F998">
            <v>8107.61256942184</v>
          </cell>
          <cell r="G998">
            <v>6985.61398310881</v>
          </cell>
          <cell r="H998">
            <v>7830.2453345118</v>
          </cell>
          <cell r="I998">
            <v>8471.99413957052</v>
          </cell>
          <cell r="J998">
            <v>7639.3119270136</v>
          </cell>
          <cell r="K998">
            <v>8378.99997163535</v>
          </cell>
          <cell r="L998">
            <v>9177.53697326682</v>
          </cell>
          <cell r="M998">
            <v>8062.33991521945</v>
          </cell>
          <cell r="N998">
            <v>10350.7813515166</v>
          </cell>
          <cell r="O998">
            <v>10082.9991022126</v>
          </cell>
        </row>
        <row r="998">
          <cell r="Z998">
            <v>8053.67732845628</v>
          </cell>
          <cell r="AA998">
            <v>6923.23429412643</v>
          </cell>
          <cell r="AB998">
            <v>5554.86018824581</v>
          </cell>
          <cell r="AC998">
            <v>5944.69832911022</v>
          </cell>
          <cell r="AD998">
            <v>5803.52317565945</v>
          </cell>
          <cell r="AE998">
            <v>6671.40691426711</v>
          </cell>
          <cell r="AF998">
            <v>5748.16236324382</v>
          </cell>
          <cell r="AG998">
            <v>6443.17330382685</v>
          </cell>
          <cell r="AH998">
            <v>6971.24089198946</v>
          </cell>
          <cell r="AI998">
            <v>6286.0623856569</v>
          </cell>
          <cell r="AJ998">
            <v>6894.71997665994</v>
          </cell>
          <cell r="AK998">
            <v>7551.80185228813</v>
          </cell>
          <cell r="AL998">
            <v>6634.15398738058</v>
          </cell>
          <cell r="AM998">
            <v>8517.21436924797</v>
          </cell>
          <cell r="AN998">
            <v>8296.86783267778</v>
          </cell>
        </row>
        <row r="998"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</row>
        <row r="998">
          <cell r="BX998">
            <v>4.45279277707522</v>
          </cell>
          <cell r="BY998">
            <v>3.8470890914855</v>
          </cell>
          <cell r="BZ998">
            <v>3.19695218310817</v>
          </cell>
          <cell r="CA998">
            <v>3.29792714774163</v>
          </cell>
          <cell r="CB998">
            <v>3.27016402889248</v>
          </cell>
          <cell r="CC998">
            <v>3.65385138071533</v>
          </cell>
          <cell r="CD998">
            <v>3.22682073193281</v>
          </cell>
          <cell r="CE998">
            <v>3.68896523800415</v>
          </cell>
          <cell r="CF998">
            <v>3.89137044228629</v>
          </cell>
          <cell r="CG998">
            <v>3.44786873044588</v>
          </cell>
          <cell r="CH998">
            <v>3.86460117209372</v>
          </cell>
          <cell r="CI998">
            <v>4.25673115913726</v>
          </cell>
          <cell r="CJ998">
            <v>3.68622532554747</v>
          </cell>
          <cell r="CK998">
            <v>4.70943857231708</v>
          </cell>
          <cell r="CL998">
            <v>4.71958506448871</v>
          </cell>
          <cell r="CM998">
            <v>4.95528772563362</v>
          </cell>
          <cell r="CN998">
            <v>4.93042004963378</v>
          </cell>
          <cell r="CO998">
            <v>4.76040746455385</v>
          </cell>
          <cell r="CP998">
            <v>4.93850955696255</v>
          </cell>
          <cell r="CQ998">
            <v>4.86216084406699</v>
          </cell>
          <cell r="CR998">
            <v>5.00234554115808</v>
          </cell>
          <cell r="CS998">
            <v>4.88046636134367</v>
          </cell>
          <cell r="CT998">
            <v>4.78522524898505</v>
          </cell>
          <cell r="CU998">
            <v>4.90811409458572</v>
          </cell>
          <cell r="CV998">
            <v>4.99499548104895</v>
          </cell>
          <cell r="CW998">
            <v>4.88786369679571</v>
          </cell>
          <cell r="CX998">
            <v>4.86050617597706</v>
          </cell>
          <cell r="CY998">
            <v>4.93072526603849</v>
          </cell>
          <cell r="CZ998">
            <v>4.95490779421499</v>
          </cell>
          <cell r="DA998">
            <v>4.81634390236909</v>
          </cell>
        </row>
        <row r="999">
          <cell r="A999">
            <v>9420.9989932128</v>
          </cell>
          <cell r="B999">
            <v>7025.83025373856</v>
          </cell>
          <cell r="C999">
            <v>7561.55987766618</v>
          </cell>
          <cell r="D999">
            <v>8496.30644916154</v>
          </cell>
          <cell r="E999">
            <v>8187.65230513141</v>
          </cell>
          <cell r="F999">
            <v>9520.05226425051</v>
          </cell>
          <cell r="G999">
            <v>7857.43442501312</v>
          </cell>
          <cell r="H999">
            <v>7684.76128968028</v>
          </cell>
          <cell r="I999">
            <v>8647.69753046045</v>
          </cell>
          <cell r="J999">
            <v>8129.68228900453</v>
          </cell>
          <cell r="K999">
            <v>7952.49545741113</v>
          </cell>
          <cell r="L999">
            <v>7822.58052723902</v>
          </cell>
          <cell r="M999">
            <v>8954.29197229587</v>
          </cell>
          <cell r="N999">
            <v>8721.87695444439</v>
          </cell>
          <cell r="O999">
            <v>9121.56053825391</v>
          </cell>
        </row>
        <row r="999">
          <cell r="Z999">
            <v>7752.1363144151</v>
          </cell>
          <cell r="AA999">
            <v>5781.25460879059</v>
          </cell>
          <cell r="AB999">
            <v>6222.0835564796</v>
          </cell>
          <cell r="AC999">
            <v>6991.24644959578</v>
          </cell>
          <cell r="AD999">
            <v>6737.26818250813</v>
          </cell>
          <cell r="AE999">
            <v>7833.64300601185</v>
          </cell>
          <cell r="AF999">
            <v>6465.54604115365</v>
          </cell>
          <cell r="AG999">
            <v>6323.46071836548</v>
          </cell>
          <cell r="AH999">
            <v>7115.81968220745</v>
          </cell>
          <cell r="AI999">
            <v>6689.56714066658</v>
          </cell>
          <cell r="AJ999">
            <v>6543.76769066973</v>
          </cell>
          <cell r="AK999">
            <v>6436.86626241382</v>
          </cell>
          <cell r="AL999">
            <v>7368.10310863203</v>
          </cell>
          <cell r="AM999">
            <v>7176.85875108567</v>
          </cell>
          <cell r="AN999">
            <v>7505.74124290608</v>
          </cell>
        </row>
        <row r="999"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</row>
        <row r="999">
          <cell r="BX999">
            <v>4.36285699548893</v>
          </cell>
          <cell r="BY999">
            <v>3.19416111834169</v>
          </cell>
          <cell r="BZ999">
            <v>3.42188577943071</v>
          </cell>
          <cell r="CA999">
            <v>3.9449006391964</v>
          </cell>
          <cell r="CB999">
            <v>3.79361879974052</v>
          </cell>
          <cell r="CC999">
            <v>4.30023708405072</v>
          </cell>
          <cell r="CD999">
            <v>3.60674520491962</v>
          </cell>
          <cell r="CE999">
            <v>3.53922120882052</v>
          </cell>
          <cell r="CF999">
            <v>4.05522400040273</v>
          </cell>
          <cell r="CG999">
            <v>3.66728669355413</v>
          </cell>
          <cell r="CH999">
            <v>3.59163770946873</v>
          </cell>
          <cell r="CI999">
            <v>3.61970354129107</v>
          </cell>
          <cell r="CJ999">
            <v>4.16518382754257</v>
          </cell>
          <cell r="CK999">
            <v>4.0133187988218</v>
          </cell>
          <cell r="CL999">
            <v>4.20343887404121</v>
          </cell>
          <cell r="CM999">
            <v>4.86807833731308</v>
          </cell>
          <cell r="CN999">
            <v>4.95875227826238</v>
          </cell>
          <cell r="CO999">
            <v>4.98169879509062</v>
          </cell>
          <cell r="CP999">
            <v>4.85540742689226</v>
          </cell>
          <cell r="CQ999">
            <v>4.86560984842112</v>
          </cell>
          <cell r="CR999">
            <v>4.99089590025405</v>
          </cell>
          <cell r="CS999">
            <v>4.91130472596796</v>
          </cell>
          <cell r="CT999">
            <v>4.89501754514624</v>
          </cell>
          <cell r="CU999">
            <v>4.80747706851049</v>
          </cell>
          <cell r="CV999">
            <v>4.99758615532282</v>
          </cell>
          <cell r="CW999">
            <v>4.99163114701261</v>
          </cell>
          <cell r="CX999">
            <v>4.87201502356195</v>
          </cell>
          <cell r="CY999">
            <v>4.84650490712574</v>
          </cell>
          <cell r="CZ999">
            <v>4.89934333676049</v>
          </cell>
          <cell r="DA999">
            <v>4.8921074516135</v>
          </cell>
        </row>
        <row r="1000">
          <cell r="A1000">
            <v>9409.74282756117</v>
          </cell>
          <cell r="B1000">
            <v>8002.61617433205</v>
          </cell>
          <cell r="C1000">
            <v>7386.28473712643</v>
          </cell>
          <cell r="D1000">
            <v>7183.53768807314</v>
          </cell>
          <cell r="E1000">
            <v>6014.02930758873</v>
          </cell>
          <cell r="F1000">
            <v>7253.61743105702</v>
          </cell>
          <cell r="G1000">
            <v>8642.56856418327</v>
          </cell>
          <cell r="H1000">
            <v>7872.9859872631</v>
          </cell>
          <cell r="I1000">
            <v>6635.14538657701</v>
          </cell>
          <cell r="J1000">
            <v>7567.23260173839</v>
          </cell>
          <cell r="K1000">
            <v>7893.88488909975</v>
          </cell>
          <cell r="L1000">
            <v>8214.28360675462</v>
          </cell>
          <cell r="M1000">
            <v>9164.45115715521</v>
          </cell>
          <cell r="N1000">
            <v>9387.47934245382</v>
          </cell>
          <cell r="O1000">
            <v>9577.70779018855</v>
          </cell>
        </row>
        <row r="1000">
          <cell r="Z1000">
            <v>7742.87409810748</v>
          </cell>
          <cell r="AA1000">
            <v>6585.00988059323</v>
          </cell>
          <cell r="AB1000">
            <v>6077.85715512118</v>
          </cell>
          <cell r="AC1000">
            <v>5911.02529761447</v>
          </cell>
          <cell r="AD1000">
            <v>4948.68697310158</v>
          </cell>
          <cell r="AE1000">
            <v>5968.69091469835</v>
          </cell>
          <cell r="AF1000">
            <v>7111.5992756708</v>
          </cell>
          <cell r="AG1000">
            <v>6478.34275523363</v>
          </cell>
          <cell r="AH1000">
            <v>5459.77677524051</v>
          </cell>
          <cell r="AI1000">
            <v>6226.75139800187</v>
          </cell>
          <cell r="AJ1000">
            <v>6495.53956588779</v>
          </cell>
          <cell r="AK1000">
            <v>6759.18193927237</v>
          </cell>
          <cell r="AL1000">
            <v>7541.03409503057</v>
          </cell>
          <cell r="AM1000">
            <v>7724.554430362</v>
          </cell>
          <cell r="AN1000">
            <v>7881.08526735515</v>
          </cell>
        </row>
        <row r="1000"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</row>
        <row r="1000">
          <cell r="BX1000">
            <v>4.22151661464695</v>
          </cell>
          <cell r="BY1000">
            <v>3.62677756885876</v>
          </cell>
          <cell r="BZ1000">
            <v>3.47799503798994</v>
          </cell>
          <cell r="CA1000">
            <v>3.23422905565216</v>
          </cell>
          <cell r="CB1000">
            <v>2.75540858500483</v>
          </cell>
          <cell r="CC1000">
            <v>3.37531520199604</v>
          </cell>
          <cell r="CD1000">
            <v>4.02762800209861</v>
          </cell>
          <cell r="CE1000">
            <v>3.66362870808788</v>
          </cell>
          <cell r="CF1000">
            <v>3.00654271250289</v>
          </cell>
          <cell r="CG1000">
            <v>3.40833387849317</v>
          </cell>
          <cell r="CH1000">
            <v>3.62710928202777</v>
          </cell>
          <cell r="CI1000">
            <v>3.71537955499258</v>
          </cell>
          <cell r="CJ1000">
            <v>4.19183156918709</v>
          </cell>
          <cell r="CK1000">
            <v>4.35735584267127</v>
          </cell>
          <cell r="CL1000">
            <v>4.38269736015184</v>
          </cell>
          <cell r="CM1000">
            <v>5.02505512351731</v>
          </cell>
          <cell r="CN1000">
            <v>4.97442222965066</v>
          </cell>
          <cell r="CO1000">
            <v>4.7877191476132</v>
          </cell>
          <cell r="CP1000">
            <v>5.00724889233687</v>
          </cell>
          <cell r="CQ1000">
            <v>4.9205212524314</v>
          </cell>
          <cell r="CR1000">
            <v>4.84475578423559</v>
          </cell>
          <cell r="CS1000">
            <v>4.83754547883337</v>
          </cell>
          <cell r="CT1000">
            <v>4.84461873053112</v>
          </cell>
          <cell r="CU1000">
            <v>4.97524697477289</v>
          </cell>
          <cell r="CV1000">
            <v>5.00525872153701</v>
          </cell>
          <cell r="CW1000">
            <v>4.9063861678583</v>
          </cell>
          <cell r="CX1000">
            <v>4.98423011938412</v>
          </cell>
          <cell r="CY1000">
            <v>4.92872078532773</v>
          </cell>
          <cell r="CZ1000">
            <v>4.85688192266977</v>
          </cell>
          <cell r="DA1000">
            <v>4.9266496535736</v>
          </cell>
        </row>
        <row r="1001">
          <cell r="A1001">
            <v>9236.53673483935</v>
          </cell>
          <cell r="B1001">
            <v>8052.71760056153</v>
          </cell>
          <cell r="C1001">
            <v>8095.69555928265</v>
          </cell>
          <cell r="D1001">
            <v>6015.23398478376</v>
          </cell>
          <cell r="E1001">
            <v>8162.52556537298</v>
          </cell>
          <cell r="F1001">
            <v>7843.35179318558</v>
          </cell>
          <cell r="G1001">
            <v>7944.26622270111</v>
          </cell>
          <cell r="H1001">
            <v>7931.15279059402</v>
          </cell>
          <cell r="I1001">
            <v>8004.11069685202</v>
          </cell>
          <cell r="J1001">
            <v>7077.60283003103</v>
          </cell>
          <cell r="K1001">
            <v>8131.90261708035</v>
          </cell>
          <cell r="L1001">
            <v>8481.99863904045</v>
          </cell>
          <cell r="M1001">
            <v>7704.07083904034</v>
          </cell>
          <cell r="N1001">
            <v>9070.89179004732</v>
          </cell>
          <cell r="O1001">
            <v>8526.97339250641</v>
          </cell>
        </row>
        <row r="1001">
          <cell r="Z1001">
            <v>7600.35022752495</v>
          </cell>
          <cell r="AA1001">
            <v>6626.23619703349</v>
          </cell>
          <cell r="AB1001">
            <v>6661.60091735258</v>
          </cell>
          <cell r="AC1001">
            <v>4949.67825033635</v>
          </cell>
          <cell r="AD1001">
            <v>6716.59246522119</v>
          </cell>
          <cell r="AE1001">
            <v>6453.95804696413</v>
          </cell>
          <cell r="AF1001">
            <v>6536.99620610835</v>
          </cell>
          <cell r="AG1001">
            <v>6526.20572483165</v>
          </cell>
          <cell r="AH1001">
            <v>6586.23965912395</v>
          </cell>
          <cell r="AI1001">
            <v>5823.85604299696</v>
          </cell>
          <cell r="AJ1001">
            <v>6691.39415348326</v>
          </cell>
          <cell r="AK1001">
            <v>6979.473165839</v>
          </cell>
          <cell r="AL1001">
            <v>6339.34971898177</v>
          </cell>
          <cell r="AM1001">
            <v>7464.04810152465</v>
          </cell>
          <cell r="AN1001">
            <v>7016.4809629767</v>
          </cell>
        </row>
        <row r="1001"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</row>
        <row r="1001">
          <cell r="BX1001">
            <v>4.27166570891184</v>
          </cell>
          <cell r="BY1001">
            <v>3.58842010693716</v>
          </cell>
          <cell r="BZ1001">
            <v>3.62591942118631</v>
          </cell>
          <cell r="CA1001">
            <v>2.83032303132275</v>
          </cell>
          <cell r="CB1001">
            <v>3.78976883859916</v>
          </cell>
          <cell r="CC1001">
            <v>3.66917637687267</v>
          </cell>
          <cell r="CD1001">
            <v>3.64017633074864</v>
          </cell>
          <cell r="CE1001">
            <v>3.6445870907314</v>
          </cell>
          <cell r="CF1001">
            <v>3.62035983984998</v>
          </cell>
          <cell r="CG1001">
            <v>3.24393238252391</v>
          </cell>
          <cell r="CH1001">
            <v>3.6991576895688</v>
          </cell>
          <cell r="CI1001">
            <v>4.08551761506421</v>
          </cell>
          <cell r="CJ1001">
            <v>3.50941011914848</v>
          </cell>
          <cell r="CK1001">
            <v>4.13750255116105</v>
          </cell>
          <cell r="CL1001">
            <v>3.93758326825097</v>
          </cell>
          <cell r="CM1001">
            <v>4.87465048874088</v>
          </cell>
          <cell r="CN1001">
            <v>5.05907090911649</v>
          </cell>
          <cell r="CO1001">
            <v>5.03347132061558</v>
          </cell>
          <cell r="CP1001">
            <v>4.79124191112242</v>
          </cell>
          <cell r="CQ1001">
            <v>4.85560570475026</v>
          </cell>
          <cell r="CR1001">
            <v>4.81908609039626</v>
          </cell>
          <cell r="CS1001">
            <v>4.91997557799319</v>
          </cell>
          <cell r="CT1001">
            <v>4.90590984365313</v>
          </cell>
          <cell r="CU1001">
            <v>4.9841709153214</v>
          </cell>
          <cell r="CV1001">
            <v>4.91865060652077</v>
          </cell>
          <cell r="CW1001">
            <v>4.95588138174476</v>
          </cell>
          <cell r="CX1001">
            <v>4.68039697576223</v>
          </cell>
          <cell r="CY1001">
            <v>4.94900306097083</v>
          </cell>
          <cell r="CZ1001">
            <v>4.94246144881621</v>
          </cell>
          <cell r="DA1001">
            <v>4.88198831755586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2">
            <v>-65619.1041971087</v>
          </cell>
          <cell r="B2">
            <v>12185.3673033054</v>
          </cell>
          <cell r="C2">
            <v>12958.9761601036</v>
          </cell>
          <cell r="D2">
            <v>12670.8994329235</v>
          </cell>
          <cell r="E2">
            <v>12374.5097296104</v>
          </cell>
          <cell r="F2">
            <v>12079.9636989715</v>
          </cell>
          <cell r="G2">
            <v>11917.1374243406</v>
          </cell>
          <cell r="H2">
            <v>11806.3461340737</v>
          </cell>
          <cell r="I2">
            <v>11757.708468035</v>
          </cell>
          <cell r="J2">
            <v>11687.3954701239</v>
          </cell>
          <cell r="K2">
            <v>11624.9619156835</v>
          </cell>
          <cell r="L2">
            <v>11564.1120469725</v>
          </cell>
          <cell r="M2">
            <v>11567.8674210098</v>
          </cell>
          <cell r="N2">
            <v>11582.4531081729</v>
          </cell>
          <cell r="O2">
            <v>11402.9726067327</v>
          </cell>
          <cell r="P2">
            <v>11383.2750534643</v>
          </cell>
          <cell r="Q2">
            <v>752.624877499158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-63559.4905920511</v>
          </cell>
          <cell r="B3">
            <v>11836.0111181743</v>
          </cell>
          <cell r="C3">
            <v>12907.1900425575</v>
          </cell>
          <cell r="D3">
            <v>12712.4062744134</v>
          </cell>
          <cell r="E3">
            <v>12410.9560525143</v>
          </cell>
          <cell r="F3">
            <v>12189.2408394374</v>
          </cell>
          <cell r="G3">
            <v>12098.7809162396</v>
          </cell>
          <cell r="H3">
            <v>11860.6456968036</v>
          </cell>
          <cell r="I3">
            <v>11575.4902376872</v>
          </cell>
          <cell r="J3">
            <v>11657.6594029364</v>
          </cell>
          <cell r="K3">
            <v>11795.1727056542</v>
          </cell>
          <cell r="L3">
            <v>11549.4966958043</v>
          </cell>
          <cell r="M3">
            <v>11552.0975538078</v>
          </cell>
          <cell r="N3">
            <v>11387.1395778421</v>
          </cell>
          <cell r="O3">
            <v>11437.0640858127</v>
          </cell>
          <cell r="P3">
            <v>11269.1120453159</v>
          </cell>
          <cell r="Q3">
            <v>729.001933294589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-69884.0875549447</v>
          </cell>
          <cell r="B4">
            <v>12029.6991801016</v>
          </cell>
          <cell r="C4">
            <v>13198.2789025414</v>
          </cell>
          <cell r="D4">
            <v>12876.8371874896</v>
          </cell>
          <cell r="E4">
            <v>12412.0398434517</v>
          </cell>
          <cell r="F4">
            <v>12070.7947156574</v>
          </cell>
          <cell r="G4">
            <v>11935.0719512248</v>
          </cell>
          <cell r="H4">
            <v>11837.3294718506</v>
          </cell>
          <cell r="I4">
            <v>11843.2857486915</v>
          </cell>
          <cell r="J4">
            <v>11830.8284130939</v>
          </cell>
          <cell r="K4">
            <v>11718.8822548158</v>
          </cell>
          <cell r="L4">
            <v>11758.0966774054</v>
          </cell>
          <cell r="M4">
            <v>11669.8892392012</v>
          </cell>
          <cell r="N4">
            <v>11825.0241420997</v>
          </cell>
          <cell r="O4">
            <v>11560.690877004</v>
          </cell>
          <cell r="P4">
            <v>11720.4967364134</v>
          </cell>
          <cell r="Q4">
            <v>801.542530620194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-66084.6934092067</v>
          </cell>
          <cell r="B5">
            <v>11976.6305807514</v>
          </cell>
          <cell r="C5">
            <v>12970.1020963044</v>
          </cell>
          <cell r="D5">
            <v>12820.6092525367</v>
          </cell>
          <cell r="E5">
            <v>12369.9927343686</v>
          </cell>
          <cell r="F5">
            <v>12064.6971353098</v>
          </cell>
          <cell r="G5">
            <v>11921.6792135466</v>
          </cell>
          <cell r="H5">
            <v>11755.3683669296</v>
          </cell>
          <cell r="I5">
            <v>11698.3949940076</v>
          </cell>
          <cell r="J5">
            <v>11632.8075699341</v>
          </cell>
          <cell r="K5">
            <v>11754.2433086231</v>
          </cell>
          <cell r="L5">
            <v>11562.197964844</v>
          </cell>
          <cell r="M5">
            <v>11538.600635343</v>
          </cell>
          <cell r="N5">
            <v>11640.8182333994</v>
          </cell>
          <cell r="O5">
            <v>11455.5437705629</v>
          </cell>
          <cell r="P5">
            <v>11461.4335808977</v>
          </cell>
          <cell r="Q5">
            <v>757.964999526237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-72490.3071202386</v>
          </cell>
          <cell r="B6">
            <v>12131.9044993161</v>
          </cell>
          <cell r="C6">
            <v>13185.091350662</v>
          </cell>
          <cell r="D6">
            <v>12991.1737724745</v>
          </cell>
          <cell r="E6">
            <v>12558.4766916199</v>
          </cell>
          <cell r="F6">
            <v>12287.9211262519</v>
          </cell>
          <cell r="G6">
            <v>11859.2781568695</v>
          </cell>
          <cell r="H6">
            <v>11910.1626957012</v>
          </cell>
          <cell r="I6">
            <v>11784.4836604709</v>
          </cell>
          <cell r="J6">
            <v>11748.8333844177</v>
          </cell>
          <cell r="K6">
            <v>11668.082228388</v>
          </cell>
          <cell r="L6">
            <v>11707.4070960239</v>
          </cell>
          <cell r="M6">
            <v>11681.1049639315</v>
          </cell>
          <cell r="N6">
            <v>11719.7745799769</v>
          </cell>
          <cell r="O6">
            <v>11544.7518794755</v>
          </cell>
          <cell r="P6">
            <v>11502.7286892549</v>
          </cell>
          <cell r="Q6">
            <v>831.434826546288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-71321.1224543122</v>
          </cell>
          <cell r="B7">
            <v>12160.5960901031</v>
          </cell>
          <cell r="C7">
            <v>13152.1826714914</v>
          </cell>
          <cell r="D7">
            <v>12739.4094170998</v>
          </cell>
          <cell r="E7">
            <v>12526.2051991587</v>
          </cell>
          <cell r="F7">
            <v>12280.4282712662</v>
          </cell>
          <cell r="G7">
            <v>11997.4405946894</v>
          </cell>
          <cell r="H7">
            <v>11928.4945497604</v>
          </cell>
          <cell r="I7">
            <v>11708.1175873922</v>
          </cell>
          <cell r="J7">
            <v>11761.005816943</v>
          </cell>
          <cell r="K7">
            <v>11710.4965578485</v>
          </cell>
          <cell r="L7">
            <v>11631.6086429439</v>
          </cell>
          <cell r="M7">
            <v>11590.8034347138</v>
          </cell>
          <cell r="N7">
            <v>11623.3548799399</v>
          </cell>
          <cell r="O7">
            <v>11547.1771850929</v>
          </cell>
          <cell r="P7">
            <v>11543.6187494762</v>
          </cell>
          <cell r="Q7">
            <v>818.024746101979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-64324.7789037995</v>
          </cell>
          <cell r="B8">
            <v>12075.7509906287</v>
          </cell>
          <cell r="C8">
            <v>12878.957367322</v>
          </cell>
          <cell r="D8">
            <v>12523.7448446236</v>
          </cell>
          <cell r="E8">
            <v>12365.8755202737</v>
          </cell>
          <cell r="F8">
            <v>12157.7712418314</v>
          </cell>
          <cell r="G8">
            <v>11903.1394045493</v>
          </cell>
          <cell r="H8">
            <v>11769.7847725314</v>
          </cell>
          <cell r="I8">
            <v>11594.9200638086</v>
          </cell>
          <cell r="J8">
            <v>11610.7758909741</v>
          </cell>
          <cell r="K8">
            <v>11521.8144695289</v>
          </cell>
          <cell r="L8">
            <v>11423.3441826899</v>
          </cell>
          <cell r="M8">
            <v>11509.8268104418</v>
          </cell>
          <cell r="N8">
            <v>11331.6319778718</v>
          </cell>
          <cell r="O8">
            <v>11378.280450361</v>
          </cell>
          <cell r="P8">
            <v>11565.3648974894</v>
          </cell>
          <cell r="Q8">
            <v>737.779484115019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-71456.1539539398</v>
          </cell>
          <cell r="B9">
            <v>12107.1325599176</v>
          </cell>
          <cell r="C9">
            <v>13237.4038893874</v>
          </cell>
          <cell r="D9">
            <v>12971.7338057925</v>
          </cell>
          <cell r="E9">
            <v>12548.9263944917</v>
          </cell>
          <cell r="F9">
            <v>12346.4478210774</v>
          </cell>
          <cell r="G9">
            <v>12038.2677143435</v>
          </cell>
          <cell r="H9">
            <v>11877.9922111568</v>
          </cell>
          <cell r="I9">
            <v>11877.2729774788</v>
          </cell>
          <cell r="J9">
            <v>11747.0221285585</v>
          </cell>
          <cell r="K9">
            <v>11669.7968140913</v>
          </cell>
          <cell r="L9">
            <v>11727.1027928868</v>
          </cell>
          <cell r="M9">
            <v>11741.3036715063</v>
          </cell>
          <cell r="N9">
            <v>11634.2275784275</v>
          </cell>
          <cell r="O9">
            <v>11722.5741551711</v>
          </cell>
          <cell r="P9">
            <v>11414.5488289928</v>
          </cell>
          <cell r="Q9">
            <v>819.573503390107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-71194.7421167766</v>
          </cell>
          <cell r="B10">
            <v>11885.4684212586</v>
          </cell>
          <cell r="C10">
            <v>13214.4511034681</v>
          </cell>
          <cell r="D10">
            <v>12802.6274158706</v>
          </cell>
          <cell r="E10">
            <v>12610.9490929773</v>
          </cell>
          <cell r="F10">
            <v>12144.3994100443</v>
          </cell>
          <cell r="G10">
            <v>12014.1103063757</v>
          </cell>
          <cell r="H10">
            <v>11932.8654176071</v>
          </cell>
          <cell r="I10">
            <v>11839.7774990201</v>
          </cell>
          <cell r="J10">
            <v>11884.8583756813</v>
          </cell>
          <cell r="K10">
            <v>11896.6840956082</v>
          </cell>
          <cell r="L10">
            <v>11595.3420256827</v>
          </cell>
          <cell r="M10">
            <v>11674.5263579356</v>
          </cell>
          <cell r="N10">
            <v>11626.2560170894</v>
          </cell>
          <cell r="O10">
            <v>11575.9107970328</v>
          </cell>
          <cell r="P10">
            <v>11621.1444554167</v>
          </cell>
          <cell r="Q10">
            <v>816.575214182581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-64575.7432236223</v>
          </cell>
          <cell r="B11">
            <v>12086.6087985427</v>
          </cell>
          <cell r="C11">
            <v>12950.2516491698</v>
          </cell>
          <cell r="D11">
            <v>12621.334833299</v>
          </cell>
          <cell r="E11">
            <v>12320.2162746165</v>
          </cell>
          <cell r="F11">
            <v>12083.1104532438</v>
          </cell>
          <cell r="G11">
            <v>11883.3651432902</v>
          </cell>
          <cell r="H11">
            <v>11573.8007892093</v>
          </cell>
          <cell r="I11">
            <v>11623.5576631626</v>
          </cell>
          <cell r="J11">
            <v>11555.0126257038</v>
          </cell>
          <cell r="K11">
            <v>11559.0398173053</v>
          </cell>
          <cell r="L11">
            <v>11509.0696394386</v>
          </cell>
          <cell r="M11">
            <v>11572.9738217272</v>
          </cell>
          <cell r="N11">
            <v>11522.8542652614</v>
          </cell>
          <cell r="O11">
            <v>11365.981815953</v>
          </cell>
          <cell r="P11">
            <v>11306.8060349399</v>
          </cell>
          <cell r="Q11">
            <v>740.657944477659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-72518.0524444757</v>
          </cell>
          <cell r="B12">
            <v>12097.2802241418</v>
          </cell>
          <cell r="C12">
            <v>13149.3739562483</v>
          </cell>
          <cell r="D12">
            <v>12853.5022370584</v>
          </cell>
          <cell r="E12">
            <v>12599.0696563923</v>
          </cell>
          <cell r="F12">
            <v>12293.3354393282</v>
          </cell>
          <cell r="G12">
            <v>11925.9332213207</v>
          </cell>
          <cell r="H12">
            <v>11858.0607868349</v>
          </cell>
          <cell r="I12">
            <v>11965.7245098835</v>
          </cell>
          <cell r="J12">
            <v>11975.7571572749</v>
          </cell>
          <cell r="K12">
            <v>11746.0589430616</v>
          </cell>
          <cell r="L12">
            <v>11899.691003896</v>
          </cell>
          <cell r="M12">
            <v>11650.2658152742</v>
          </cell>
          <cell r="N12">
            <v>11592.1249223681</v>
          </cell>
          <cell r="O12">
            <v>11540.7855585483</v>
          </cell>
          <cell r="P12">
            <v>11360.8055474484</v>
          </cell>
          <cell r="Q12">
            <v>831.753054317159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-72277.4284060846</v>
          </cell>
          <cell r="B13">
            <v>12221.0450605658</v>
          </cell>
          <cell r="C13">
            <v>13160.9326059932</v>
          </cell>
          <cell r="D13">
            <v>12912.4929056443</v>
          </cell>
          <cell r="E13">
            <v>12548.1207728406</v>
          </cell>
          <cell r="F13">
            <v>12332.8627709672</v>
          </cell>
          <cell r="G13">
            <v>12114.5767328999</v>
          </cell>
          <cell r="H13">
            <v>12007.2046959513</v>
          </cell>
          <cell r="I13">
            <v>11759.5276994818</v>
          </cell>
          <cell r="J13">
            <v>11758.4982543164</v>
          </cell>
          <cell r="K13">
            <v>11761.8063417206</v>
          </cell>
          <cell r="L13">
            <v>11695.2384795038</v>
          </cell>
          <cell r="M13">
            <v>11740.034722873</v>
          </cell>
          <cell r="N13">
            <v>11573.7737102652</v>
          </cell>
          <cell r="O13">
            <v>11509.6157539817</v>
          </cell>
          <cell r="P13">
            <v>11399.782390143</v>
          </cell>
          <cell r="Q13">
            <v>828.993192846428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-64796.3303196413</v>
          </cell>
          <cell r="B14">
            <v>11991.5981706584</v>
          </cell>
          <cell r="C14">
            <v>13045.5317502429</v>
          </cell>
          <cell r="D14">
            <v>12619.367757903</v>
          </cell>
          <cell r="E14">
            <v>12307.994069228</v>
          </cell>
          <cell r="F14">
            <v>12004.5060362778</v>
          </cell>
          <cell r="G14">
            <v>11718.3487839811</v>
          </cell>
          <cell r="H14">
            <v>11660.5423615274</v>
          </cell>
          <cell r="I14">
            <v>11621.6687734853</v>
          </cell>
          <cell r="J14">
            <v>11581.1722581688</v>
          </cell>
          <cell r="K14">
            <v>11554.4878612357</v>
          </cell>
          <cell r="L14">
            <v>11570.6926624606</v>
          </cell>
          <cell r="M14">
            <v>11604.69646227</v>
          </cell>
          <cell r="N14">
            <v>11621.4815879339</v>
          </cell>
          <cell r="O14">
            <v>11402.2590357643</v>
          </cell>
          <cell r="P14">
            <v>11289.683067457</v>
          </cell>
          <cell r="Q14">
            <v>743.187990234158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-72758.4306719706</v>
          </cell>
          <cell r="B15">
            <v>12002.2929658318</v>
          </cell>
          <cell r="C15">
            <v>13142.0523466161</v>
          </cell>
          <cell r="D15">
            <v>12898.3576024873</v>
          </cell>
          <cell r="E15">
            <v>12577.9306523524</v>
          </cell>
          <cell r="F15">
            <v>12303.4655599698</v>
          </cell>
          <cell r="G15">
            <v>12084.1555927674</v>
          </cell>
          <cell r="H15">
            <v>11917.5467321379</v>
          </cell>
          <cell r="I15">
            <v>11840.8881191258</v>
          </cell>
          <cell r="J15">
            <v>11902.460346968</v>
          </cell>
          <cell r="K15">
            <v>11879.7282778055</v>
          </cell>
          <cell r="L15">
            <v>11767.6778322511</v>
          </cell>
          <cell r="M15">
            <v>11604.4924363082</v>
          </cell>
          <cell r="N15">
            <v>11605.3332779314</v>
          </cell>
          <cell r="O15">
            <v>11514.6114468841</v>
          </cell>
          <cell r="P15">
            <v>11578.6212915809</v>
          </cell>
          <cell r="Q15">
            <v>834.510096435233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-71090.5967309562</v>
          </cell>
          <cell r="B16">
            <v>11971.1961711377</v>
          </cell>
          <cell r="C16">
            <v>13240.5287550395</v>
          </cell>
          <cell r="D16">
            <v>12835.2788716597</v>
          </cell>
          <cell r="E16">
            <v>12433.6054316959</v>
          </cell>
          <cell r="F16">
            <v>12262.4657944793</v>
          </cell>
          <cell r="G16">
            <v>12063.6622865944</v>
          </cell>
          <cell r="H16">
            <v>11949.8570658166</v>
          </cell>
          <cell r="I16">
            <v>11767.6036969799</v>
          </cell>
          <cell r="J16">
            <v>11798.3055679628</v>
          </cell>
          <cell r="K16">
            <v>11666.4769457608</v>
          </cell>
          <cell r="L16">
            <v>11622.2540508075</v>
          </cell>
          <cell r="M16">
            <v>11830.433983472</v>
          </cell>
          <cell r="N16">
            <v>11633.78183241</v>
          </cell>
          <cell r="O16">
            <v>11613.1354222278</v>
          </cell>
          <cell r="P16">
            <v>11537.0511406678</v>
          </cell>
          <cell r="Q16">
            <v>815.380708265375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-68767.6135478018</v>
          </cell>
          <cell r="B17">
            <v>12144.8157766673</v>
          </cell>
          <cell r="C17">
            <v>13228.5917234679</v>
          </cell>
          <cell r="D17">
            <v>12723.1505430128</v>
          </cell>
          <cell r="E17">
            <v>12387.3877009666</v>
          </cell>
          <cell r="F17">
            <v>12217.5898671889</v>
          </cell>
          <cell r="G17">
            <v>11833.0767787026</v>
          </cell>
          <cell r="H17">
            <v>11771.509173356</v>
          </cell>
          <cell r="I17">
            <v>11739.7469909847</v>
          </cell>
          <cell r="J17">
            <v>11832.3910620898</v>
          </cell>
          <cell r="K17">
            <v>11673.2719710139</v>
          </cell>
          <cell r="L17">
            <v>11737.7918922136</v>
          </cell>
          <cell r="M17">
            <v>11530.1817455133</v>
          </cell>
          <cell r="N17">
            <v>11595.0175135909</v>
          </cell>
          <cell r="O17">
            <v>11378.0383770396</v>
          </cell>
          <cell r="P17">
            <v>11392.2522566606</v>
          </cell>
          <cell r="Q17">
            <v>788.737020347867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-69339.9340202193</v>
          </cell>
          <cell r="B18">
            <v>12053.814033882</v>
          </cell>
          <cell r="C18">
            <v>13030.1039480672</v>
          </cell>
          <cell r="D18">
            <v>12847.3295207189</v>
          </cell>
          <cell r="E18">
            <v>12551.5580036899</v>
          </cell>
          <cell r="F18">
            <v>12189.7500683543</v>
          </cell>
          <cell r="G18">
            <v>12084.4301090141</v>
          </cell>
          <cell r="H18">
            <v>11815.3119127625</v>
          </cell>
          <cell r="I18">
            <v>11747.1773936953</v>
          </cell>
          <cell r="J18">
            <v>11708.3145161064</v>
          </cell>
          <cell r="K18">
            <v>11631.6219508985</v>
          </cell>
          <cell r="L18">
            <v>11599.9723229332</v>
          </cell>
          <cell r="M18">
            <v>11614.942323822</v>
          </cell>
          <cell r="N18">
            <v>11566.5209467844</v>
          </cell>
          <cell r="O18">
            <v>11455.7611776295</v>
          </cell>
          <cell r="P18">
            <v>11521.1409332304</v>
          </cell>
          <cell r="Q18">
            <v>795.301307238308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-72054.6266860769</v>
          </cell>
          <cell r="B19">
            <v>12167.1168473163</v>
          </cell>
          <cell r="C19">
            <v>13194.1470085421</v>
          </cell>
          <cell r="D19">
            <v>12862.0707062394</v>
          </cell>
          <cell r="E19">
            <v>12546.4228209048</v>
          </cell>
          <cell r="F19">
            <v>12315.3759530466</v>
          </cell>
          <cell r="G19">
            <v>11933.2505280076</v>
          </cell>
          <cell r="H19">
            <v>11833.0887039072</v>
          </cell>
          <cell r="I19">
            <v>12001.5071325692</v>
          </cell>
          <cell r="J19">
            <v>11948.3088055166</v>
          </cell>
          <cell r="K19">
            <v>11944.0158244816</v>
          </cell>
          <cell r="L19">
            <v>11663.3335961004</v>
          </cell>
          <cell r="M19">
            <v>11799.4054098192</v>
          </cell>
          <cell r="N19">
            <v>11684.2283397567</v>
          </cell>
          <cell r="O19">
            <v>11590.7949646194</v>
          </cell>
          <cell r="P19">
            <v>11529.0050774661</v>
          </cell>
          <cell r="Q19">
            <v>826.437746238628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-74969.8344373376</v>
          </cell>
          <cell r="B20">
            <v>12204.0514710995</v>
          </cell>
          <cell r="C20">
            <v>13224.7087682163</v>
          </cell>
          <cell r="D20">
            <v>12983.4110117417</v>
          </cell>
          <cell r="E20">
            <v>12636.4420100947</v>
          </cell>
          <cell r="F20">
            <v>12576.8676306725</v>
          </cell>
          <cell r="G20">
            <v>12148.2562656535</v>
          </cell>
          <cell r="H20">
            <v>11877.2825636682</v>
          </cell>
          <cell r="I20">
            <v>11825.6676348349</v>
          </cell>
          <cell r="J20">
            <v>11886.5028028348</v>
          </cell>
          <cell r="K20">
            <v>11726.4072413939</v>
          </cell>
          <cell r="L20">
            <v>11827.1261558192</v>
          </cell>
          <cell r="M20">
            <v>11734.141388098</v>
          </cell>
          <cell r="N20">
            <v>11619.1488605325</v>
          </cell>
          <cell r="O20">
            <v>11585.8926807686</v>
          </cell>
          <cell r="P20">
            <v>11606.5535994106</v>
          </cell>
          <cell r="Q20">
            <v>859.874013062488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-66791.4318375622</v>
          </cell>
          <cell r="B21">
            <v>12053.2133890852</v>
          </cell>
          <cell r="C21">
            <v>13010.9876372678</v>
          </cell>
          <cell r="D21">
            <v>12692.2723629749</v>
          </cell>
          <cell r="E21">
            <v>12430.8779869602</v>
          </cell>
          <cell r="F21">
            <v>12325.9973782741</v>
          </cell>
          <cell r="G21">
            <v>11984.4604528219</v>
          </cell>
          <cell r="H21">
            <v>12009.7141759201</v>
          </cell>
          <cell r="I21">
            <v>11873.6939572379</v>
          </cell>
          <cell r="J21">
            <v>11672.2101192807</v>
          </cell>
          <cell r="K21">
            <v>11536.1501345154</v>
          </cell>
          <cell r="L21">
            <v>11598.7865113184</v>
          </cell>
          <cell r="M21">
            <v>11521.7019780822</v>
          </cell>
          <cell r="N21">
            <v>11519.5860942216</v>
          </cell>
          <cell r="O21">
            <v>11378.2643332702</v>
          </cell>
          <cell r="P21">
            <v>11349.3386949599</v>
          </cell>
          <cell r="Q21">
            <v>766.071006604103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-65174.9396699923</v>
          </cell>
          <cell r="B22">
            <v>12126.8059134074</v>
          </cell>
          <cell r="C22">
            <v>13041.1835708145</v>
          </cell>
          <cell r="D22">
            <v>12733.3661125736</v>
          </cell>
          <cell r="E22">
            <v>12390.3492119811</v>
          </cell>
          <cell r="F22">
            <v>12126.726179799</v>
          </cell>
          <cell r="G22">
            <v>11842.1478641615</v>
          </cell>
          <cell r="H22">
            <v>11794.0490456359</v>
          </cell>
          <cell r="I22">
            <v>11875.2572093378</v>
          </cell>
          <cell r="J22">
            <v>11689.0259027152</v>
          </cell>
          <cell r="K22">
            <v>11569.34517442</v>
          </cell>
          <cell r="L22">
            <v>11564.269105017</v>
          </cell>
          <cell r="M22">
            <v>11586.4324133859</v>
          </cell>
          <cell r="N22">
            <v>11570.7596765644</v>
          </cell>
          <cell r="O22">
            <v>11490.2340293881</v>
          </cell>
          <cell r="P22">
            <v>11319.5715522926</v>
          </cell>
          <cell r="Q22">
            <v>747.530488038943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-62858.9261609218</v>
          </cell>
          <cell r="B23">
            <v>11795.1789698514</v>
          </cell>
          <cell r="C23">
            <v>12809.4729401558</v>
          </cell>
          <cell r="D23">
            <v>12521.2916301371</v>
          </cell>
          <cell r="E23">
            <v>12218.4559420489</v>
          </cell>
          <cell r="F23">
            <v>12102.3322208919</v>
          </cell>
          <cell r="G23">
            <v>11724.1395787589</v>
          </cell>
          <cell r="H23">
            <v>11716.1991472068</v>
          </cell>
          <cell r="I23">
            <v>11746.1197935761</v>
          </cell>
          <cell r="J23">
            <v>11694.945550642</v>
          </cell>
          <cell r="K23">
            <v>11557.2083186693</v>
          </cell>
          <cell r="L23">
            <v>11635.8298966081</v>
          </cell>
          <cell r="M23">
            <v>11559.1038634038</v>
          </cell>
          <cell r="N23">
            <v>11349.063035188</v>
          </cell>
          <cell r="O23">
            <v>11333.9334053043</v>
          </cell>
          <cell r="P23">
            <v>11358.3683321823</v>
          </cell>
          <cell r="Q23">
            <v>720.966739495308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-63039.833580777</v>
          </cell>
          <cell r="B24">
            <v>11906.3595346839</v>
          </cell>
          <cell r="C24">
            <v>12934.3699703475</v>
          </cell>
          <cell r="D24">
            <v>12632.3162457993</v>
          </cell>
          <cell r="E24">
            <v>12267.2068781818</v>
          </cell>
          <cell r="F24">
            <v>12065.927687208</v>
          </cell>
          <cell r="G24">
            <v>11805.0016248115</v>
          </cell>
          <cell r="H24">
            <v>11615.7494430206</v>
          </cell>
          <cell r="I24">
            <v>11644.1217703261</v>
          </cell>
          <cell r="J24">
            <v>11755.931571879</v>
          </cell>
          <cell r="K24">
            <v>11531.1810264675</v>
          </cell>
          <cell r="L24">
            <v>11526.5632574518</v>
          </cell>
          <cell r="M24">
            <v>11455.7740532849</v>
          </cell>
          <cell r="N24">
            <v>11364.2085971406</v>
          </cell>
          <cell r="O24">
            <v>11358.7015813242</v>
          </cell>
          <cell r="P24">
            <v>11253.1515232822</v>
          </cell>
          <cell r="Q24">
            <v>723.04167523808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-62484.9998339661</v>
          </cell>
          <cell r="B25">
            <v>11908.2437258605</v>
          </cell>
          <cell r="C25">
            <v>12767.1201724559</v>
          </cell>
          <cell r="D25">
            <v>12523.8056869891</v>
          </cell>
          <cell r="E25">
            <v>12256.4329709825</v>
          </cell>
          <cell r="F25">
            <v>11970.6988015434</v>
          </cell>
          <cell r="G25">
            <v>11873.7774437728</v>
          </cell>
          <cell r="H25">
            <v>11683.2200372729</v>
          </cell>
          <cell r="I25">
            <v>11659.8953796511</v>
          </cell>
          <cell r="J25">
            <v>11596.2177699379</v>
          </cell>
          <cell r="K25">
            <v>11601.1333650273</v>
          </cell>
          <cell r="L25">
            <v>11476.4598981657</v>
          </cell>
          <cell r="M25">
            <v>11420.0756027051</v>
          </cell>
          <cell r="N25">
            <v>11519.2040492203</v>
          </cell>
          <cell r="O25">
            <v>11288.9023355579</v>
          </cell>
          <cell r="P25">
            <v>11283.0578920148</v>
          </cell>
          <cell r="Q25">
            <v>716.677954095658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-62773.4966448944</v>
          </cell>
          <cell r="B26">
            <v>12154.5966433579</v>
          </cell>
          <cell r="C26">
            <v>12902.6034067828</v>
          </cell>
          <cell r="D26">
            <v>12537.0116514567</v>
          </cell>
          <cell r="E26">
            <v>12272.033488549</v>
          </cell>
          <cell r="F26">
            <v>12061.6946013753</v>
          </cell>
          <cell r="G26">
            <v>11834.1813314688</v>
          </cell>
          <cell r="H26">
            <v>11870.7271563138</v>
          </cell>
          <cell r="I26">
            <v>11606.4486929665</v>
          </cell>
          <cell r="J26">
            <v>11631.0972744038</v>
          </cell>
          <cell r="K26">
            <v>11558.3020617941</v>
          </cell>
          <cell r="L26">
            <v>11562.7121375857</v>
          </cell>
          <cell r="M26">
            <v>11439.2576524656</v>
          </cell>
          <cell r="N26">
            <v>11235.9690351936</v>
          </cell>
          <cell r="O26">
            <v>11238.6402517013</v>
          </cell>
          <cell r="P26">
            <v>11363.2542349731</v>
          </cell>
          <cell r="Q26">
            <v>719.98689711828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-63227.2255116828</v>
          </cell>
          <cell r="B27">
            <v>11911.9260505162</v>
          </cell>
          <cell r="C27">
            <v>12803.8782676369</v>
          </cell>
          <cell r="D27">
            <v>12529.9145250057</v>
          </cell>
          <cell r="E27">
            <v>12329.9471677046</v>
          </cell>
          <cell r="F27">
            <v>11911.6750249042</v>
          </cell>
          <cell r="G27">
            <v>11838.473793897</v>
          </cell>
          <cell r="H27">
            <v>11685.8416807586</v>
          </cell>
          <cell r="I27">
            <v>11650.6529427631</v>
          </cell>
          <cell r="J27">
            <v>11621.8953094619</v>
          </cell>
          <cell r="K27">
            <v>11516.0252437509</v>
          </cell>
          <cell r="L27">
            <v>11591.6364944826</v>
          </cell>
          <cell r="M27">
            <v>11370.1566885433</v>
          </cell>
          <cell r="N27">
            <v>11496.3851598028</v>
          </cell>
          <cell r="O27">
            <v>11338.7509874665</v>
          </cell>
          <cell r="P27">
            <v>11514.1145899832</v>
          </cell>
          <cell r="Q27">
            <v>725.190985728797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-74498.2749672692</v>
          </cell>
          <cell r="B28">
            <v>12143.3266762621</v>
          </cell>
          <cell r="C28">
            <v>13280.1714447134</v>
          </cell>
          <cell r="D28">
            <v>12866.1278292025</v>
          </cell>
          <cell r="E28">
            <v>12576.875696604</v>
          </cell>
          <cell r="F28">
            <v>12503.1900769618</v>
          </cell>
          <cell r="G28">
            <v>12148.8438613874</v>
          </cell>
          <cell r="H28">
            <v>11964.4194925397</v>
          </cell>
          <cell r="I28">
            <v>11833.2930186848</v>
          </cell>
          <cell r="J28">
            <v>11974.0683090059</v>
          </cell>
          <cell r="K28">
            <v>11750.9039037439</v>
          </cell>
          <cell r="L28">
            <v>11826.9873124249</v>
          </cell>
          <cell r="M28">
            <v>11701.0934283937</v>
          </cell>
          <cell r="N28">
            <v>11799.6266650373</v>
          </cell>
          <cell r="O28">
            <v>11577.085815178</v>
          </cell>
          <cell r="P28">
            <v>11722.143920957</v>
          </cell>
          <cell r="Q28">
            <v>854.46541456459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-62155.8880057539</v>
          </cell>
          <cell r="B29">
            <v>11969.0189780698</v>
          </cell>
          <cell r="C29">
            <v>12699.4452800846</v>
          </cell>
          <cell r="D29">
            <v>12511.9925658504</v>
          </cell>
          <cell r="E29">
            <v>12199.0736622237</v>
          </cell>
          <cell r="F29">
            <v>12058.333774575</v>
          </cell>
          <cell r="G29">
            <v>11809.7192985566</v>
          </cell>
          <cell r="H29">
            <v>11663.7549460258</v>
          </cell>
          <cell r="I29">
            <v>11588.9764098928</v>
          </cell>
          <cell r="J29">
            <v>11555.5239884729</v>
          </cell>
          <cell r="K29">
            <v>11618.9756379606</v>
          </cell>
          <cell r="L29">
            <v>11562.7010841562</v>
          </cell>
          <cell r="M29">
            <v>11464.7877233939</v>
          </cell>
          <cell r="N29">
            <v>11555.1156825934</v>
          </cell>
          <cell r="O29">
            <v>11521.1737294993</v>
          </cell>
          <cell r="P29">
            <v>11225.6096413019</v>
          </cell>
          <cell r="Q29">
            <v>712.903173070795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-67056.3608408051</v>
          </cell>
          <cell r="B30">
            <v>11942.1635356651</v>
          </cell>
          <cell r="C30">
            <v>13088.5159969286</v>
          </cell>
          <cell r="D30">
            <v>12674.816936143</v>
          </cell>
          <cell r="E30">
            <v>12501.1592255623</v>
          </cell>
          <cell r="F30">
            <v>12179.877277354</v>
          </cell>
          <cell r="G30">
            <v>12091.7910764511</v>
          </cell>
          <cell r="H30">
            <v>11918.8018400829</v>
          </cell>
          <cell r="I30">
            <v>11735.5674044238</v>
          </cell>
          <cell r="J30">
            <v>11676.1193011888</v>
          </cell>
          <cell r="K30">
            <v>11759.3975307509</v>
          </cell>
          <cell r="L30">
            <v>11736.4132513798</v>
          </cell>
          <cell r="M30">
            <v>11463.5932465638</v>
          </cell>
          <cell r="N30">
            <v>11455.9424069042</v>
          </cell>
          <cell r="O30">
            <v>11602.2640812875</v>
          </cell>
          <cell r="P30">
            <v>11442.9041906055</v>
          </cell>
          <cell r="Q30">
            <v>769.109636299698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-65749.3394207905</v>
          </cell>
          <cell r="B31">
            <v>12160.6910690119</v>
          </cell>
          <cell r="C31">
            <v>12925.1963980953</v>
          </cell>
          <cell r="D31">
            <v>12718.2934883427</v>
          </cell>
          <cell r="E31">
            <v>12457.0479456261</v>
          </cell>
          <cell r="F31">
            <v>12136.9855846981</v>
          </cell>
          <cell r="G31">
            <v>11817.0185352926</v>
          </cell>
          <cell r="H31">
            <v>11669.4520820832</v>
          </cell>
          <cell r="I31">
            <v>11803.6337277003</v>
          </cell>
          <cell r="J31">
            <v>11808.1414392728</v>
          </cell>
          <cell r="K31">
            <v>11590.3617512626</v>
          </cell>
          <cell r="L31">
            <v>11586.8015673408</v>
          </cell>
          <cell r="M31">
            <v>11591.5486020143</v>
          </cell>
          <cell r="N31">
            <v>11430.1363934014</v>
          </cell>
          <cell r="O31">
            <v>11409.2510807248</v>
          </cell>
          <cell r="P31">
            <v>11326.8993740214</v>
          </cell>
          <cell r="Q31">
            <v>754.118623420698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-74022.4629552395</v>
          </cell>
          <cell r="B32">
            <v>12154.7071259705</v>
          </cell>
          <cell r="C32">
            <v>13260.5715346213</v>
          </cell>
          <cell r="D32">
            <v>12834.4245639958</v>
          </cell>
          <cell r="E32">
            <v>12621.8850482078</v>
          </cell>
          <cell r="F32">
            <v>12246.4888018452</v>
          </cell>
          <cell r="G32">
            <v>12080.6783114147</v>
          </cell>
          <cell r="H32">
            <v>12015.249296438</v>
          </cell>
          <cell r="I32">
            <v>12104.8590730464</v>
          </cell>
          <cell r="J32">
            <v>11844.7022428889</v>
          </cell>
          <cell r="K32">
            <v>11819.8956143679</v>
          </cell>
          <cell r="L32">
            <v>11849.1823355578</v>
          </cell>
          <cell r="M32">
            <v>11880.2005684461</v>
          </cell>
          <cell r="N32">
            <v>11749.3122716295</v>
          </cell>
          <cell r="O32">
            <v>11583.3477959393</v>
          </cell>
          <cell r="P32">
            <v>11497.8988461445</v>
          </cell>
          <cell r="Q32">
            <v>849.008041111414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-72725.4774540316</v>
          </cell>
          <cell r="B33">
            <v>12307.8174831898</v>
          </cell>
          <cell r="C33">
            <v>13336.4439222049</v>
          </cell>
          <cell r="D33">
            <v>12843.9738915908</v>
          </cell>
          <cell r="E33">
            <v>12525.9308009993</v>
          </cell>
          <cell r="F33">
            <v>12304.3074434915</v>
          </cell>
          <cell r="G33">
            <v>12012.0536941777</v>
          </cell>
          <cell r="H33">
            <v>11912.6586514384</v>
          </cell>
          <cell r="I33">
            <v>11643.8757961036</v>
          </cell>
          <cell r="J33">
            <v>11743.7444761244</v>
          </cell>
          <cell r="K33">
            <v>11793.2873833713</v>
          </cell>
          <cell r="L33">
            <v>11653.7281186221</v>
          </cell>
          <cell r="M33">
            <v>11595.4474745261</v>
          </cell>
          <cell r="N33">
            <v>11692.9523663658</v>
          </cell>
          <cell r="O33">
            <v>11506.1134992496</v>
          </cell>
          <cell r="P33">
            <v>11567.4363322181</v>
          </cell>
          <cell r="Q33">
            <v>834.13213620676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-72164.366465958</v>
          </cell>
          <cell r="B34">
            <v>12190.5007327362</v>
          </cell>
          <cell r="C34">
            <v>13230.9067034354</v>
          </cell>
          <cell r="D34">
            <v>12910.1582330861</v>
          </cell>
          <cell r="E34">
            <v>12579.2315089985</v>
          </cell>
          <cell r="F34">
            <v>12231.6702995093</v>
          </cell>
          <cell r="G34">
            <v>12012.4523968077</v>
          </cell>
          <cell r="H34">
            <v>11951.2167866046</v>
          </cell>
          <cell r="I34">
            <v>11623.2732924816</v>
          </cell>
          <cell r="J34">
            <v>11731.6118880826</v>
          </cell>
          <cell r="K34">
            <v>11787.046799426</v>
          </cell>
          <cell r="L34">
            <v>11647.4606446062</v>
          </cell>
          <cell r="M34">
            <v>11780.901577785</v>
          </cell>
          <cell r="N34">
            <v>11603.0036840445</v>
          </cell>
          <cell r="O34">
            <v>11563.0784679977</v>
          </cell>
          <cell r="P34">
            <v>11529.9927375188</v>
          </cell>
          <cell r="Q34">
            <v>827.696417617952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-74496.8244567964</v>
          </cell>
          <cell r="B35">
            <v>12115.3225821106</v>
          </cell>
          <cell r="C35">
            <v>13274.92446939</v>
          </cell>
          <cell r="D35">
            <v>12881.8748641112</v>
          </cell>
          <cell r="E35">
            <v>12542.4682111941</v>
          </cell>
          <cell r="F35">
            <v>12484.6929232049</v>
          </cell>
          <cell r="G35">
            <v>12167.4330167685</v>
          </cell>
          <cell r="H35">
            <v>11950.5469439997</v>
          </cell>
          <cell r="I35">
            <v>11904.9335336084</v>
          </cell>
          <cell r="J35">
            <v>11931.9438804074</v>
          </cell>
          <cell r="K35">
            <v>11796.1423303466</v>
          </cell>
          <cell r="L35">
            <v>11719.3623113145</v>
          </cell>
          <cell r="M35">
            <v>11558.1056388449</v>
          </cell>
          <cell r="N35">
            <v>11783.8547403515</v>
          </cell>
          <cell r="O35">
            <v>11678.7424767879</v>
          </cell>
          <cell r="P35">
            <v>11497.6368067732</v>
          </cell>
          <cell r="Q35">
            <v>854.448777789673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-75470.8192331115</v>
          </cell>
          <cell r="B36">
            <v>12158.3631633628</v>
          </cell>
          <cell r="C36">
            <v>13274.4255417023</v>
          </cell>
          <cell r="D36">
            <v>13030.9409095167</v>
          </cell>
          <cell r="E36">
            <v>12663.1733410243</v>
          </cell>
          <cell r="F36">
            <v>12405.0164008681</v>
          </cell>
          <cell r="G36">
            <v>12161.6886106967</v>
          </cell>
          <cell r="H36">
            <v>11962.9052692451</v>
          </cell>
          <cell r="I36">
            <v>11992.6733079835</v>
          </cell>
          <cell r="J36">
            <v>11842.0754123928</v>
          </cell>
          <cell r="K36">
            <v>11825.2507164861</v>
          </cell>
          <cell r="L36">
            <v>11678.9716049746</v>
          </cell>
          <cell r="M36">
            <v>11779.9474580484</v>
          </cell>
          <cell r="N36">
            <v>11631.4204245248</v>
          </cell>
          <cell r="O36">
            <v>11646.8217030613</v>
          </cell>
          <cell r="P36">
            <v>11622.6385705411</v>
          </cell>
          <cell r="Q36">
            <v>865.620108276095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-74253.9645471489</v>
          </cell>
          <cell r="B37">
            <v>12098.9896752612</v>
          </cell>
          <cell r="C37">
            <v>13348.4936856132</v>
          </cell>
          <cell r="D37">
            <v>12928.0827214712</v>
          </cell>
          <cell r="E37">
            <v>12526.0535843345</v>
          </cell>
          <cell r="F37">
            <v>12315.9935054097</v>
          </cell>
          <cell r="G37">
            <v>12192.7903389439</v>
          </cell>
          <cell r="H37">
            <v>11917.6074404672</v>
          </cell>
          <cell r="I37">
            <v>12021.3679932066</v>
          </cell>
          <cell r="J37">
            <v>11877.8525248615</v>
          </cell>
          <cell r="K37">
            <v>11831.6704092488</v>
          </cell>
          <cell r="L37">
            <v>11670.9048366029</v>
          </cell>
          <cell r="M37">
            <v>11831.4899423159</v>
          </cell>
          <cell r="N37">
            <v>11707.7578510486</v>
          </cell>
          <cell r="O37">
            <v>11559.3596958873</v>
          </cell>
          <cell r="P37">
            <v>11574.7809083938</v>
          </cell>
          <cell r="Q37">
            <v>851.663271769979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-70829.4664329055</v>
          </cell>
          <cell r="B38">
            <v>11916.5412812395</v>
          </cell>
          <cell r="C38">
            <v>13209.7896256467</v>
          </cell>
          <cell r="D38">
            <v>13022.4284500584</v>
          </cell>
          <cell r="E38">
            <v>12510.5628214821</v>
          </cell>
          <cell r="F38">
            <v>12211.5694441408</v>
          </cell>
          <cell r="G38">
            <v>11956.1624559985</v>
          </cell>
          <cell r="H38">
            <v>11860.2789628798</v>
          </cell>
          <cell r="I38">
            <v>11741.1432166932</v>
          </cell>
          <cell r="J38">
            <v>11835.6372629518</v>
          </cell>
          <cell r="K38">
            <v>11721.9844940844</v>
          </cell>
          <cell r="L38">
            <v>11790.3337826609</v>
          </cell>
          <cell r="M38">
            <v>11637.2375938159</v>
          </cell>
          <cell r="N38">
            <v>11438.3921768189</v>
          </cell>
          <cell r="O38">
            <v>11543.2109719694</v>
          </cell>
          <cell r="P38">
            <v>11420.8750986825</v>
          </cell>
          <cell r="Q38">
            <v>812.385648198853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-64255.3706670252</v>
          </cell>
          <cell r="B39">
            <v>12000.5197350188</v>
          </cell>
          <cell r="C39">
            <v>13002.3775303352</v>
          </cell>
          <cell r="D39">
            <v>12580.6580734886</v>
          </cell>
          <cell r="E39">
            <v>12364.3003151525</v>
          </cell>
          <cell r="F39">
            <v>12255.1569723599</v>
          </cell>
          <cell r="G39">
            <v>11901.6605816335</v>
          </cell>
          <cell r="H39">
            <v>11770.0567086609</v>
          </cell>
          <cell r="I39">
            <v>11748.392217061</v>
          </cell>
          <cell r="J39">
            <v>11579.5365399548</v>
          </cell>
          <cell r="K39">
            <v>11689.3457343072</v>
          </cell>
          <cell r="L39">
            <v>11491.6096239112</v>
          </cell>
          <cell r="M39">
            <v>11550.0223172301</v>
          </cell>
          <cell r="N39">
            <v>11396.8779730688</v>
          </cell>
          <cell r="O39">
            <v>11305.0856299998</v>
          </cell>
          <cell r="P39">
            <v>11328.1356463038</v>
          </cell>
          <cell r="Q39">
            <v>736.983399402512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-72363.8785214181</v>
          </cell>
          <cell r="B40">
            <v>12215.3645280435</v>
          </cell>
          <cell r="C40">
            <v>13379.6676292873</v>
          </cell>
          <cell r="D40">
            <v>12898.3889299554</v>
          </cell>
          <cell r="E40">
            <v>12475.0805908378</v>
          </cell>
          <cell r="F40">
            <v>12328.9779046386</v>
          </cell>
          <cell r="G40">
            <v>11964.7804042377</v>
          </cell>
          <cell r="H40">
            <v>11862.0519729198</v>
          </cell>
          <cell r="I40">
            <v>11878.3615691181</v>
          </cell>
          <cell r="J40">
            <v>11819.0524569989</v>
          </cell>
          <cell r="K40">
            <v>11757.8732380662</v>
          </cell>
          <cell r="L40">
            <v>11743.2271339083</v>
          </cell>
          <cell r="M40">
            <v>11748.1366516544</v>
          </cell>
          <cell r="N40">
            <v>11710.4720157031</v>
          </cell>
          <cell r="O40">
            <v>11669.6339647141</v>
          </cell>
          <cell r="P40">
            <v>11752.6959363994</v>
          </cell>
          <cell r="Q40">
            <v>829.984741089258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-74480.2518634872</v>
          </cell>
          <cell r="B41">
            <v>12230.8284554396</v>
          </cell>
          <cell r="C41">
            <v>13172.0758714691</v>
          </cell>
          <cell r="D41">
            <v>13035.763975074</v>
          </cell>
          <cell r="E41">
            <v>12784.7887555224</v>
          </cell>
          <cell r="F41">
            <v>12443.004573652</v>
          </cell>
          <cell r="G41">
            <v>12152.8351186726</v>
          </cell>
          <cell r="H41">
            <v>11878.905548073</v>
          </cell>
          <cell r="I41">
            <v>11876.3537180881</v>
          </cell>
          <cell r="J41">
            <v>11832.820599107</v>
          </cell>
          <cell r="K41">
            <v>11845.9030965704</v>
          </cell>
          <cell r="L41">
            <v>11888.4842789156</v>
          </cell>
          <cell r="M41">
            <v>11713.8627681737</v>
          </cell>
          <cell r="N41">
            <v>11742.1579288067</v>
          </cell>
          <cell r="O41">
            <v>11544.7324425096</v>
          </cell>
          <cell r="P41">
            <v>11607.6998107467</v>
          </cell>
          <cell r="Q41">
            <v>854.258696773453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-66550.2628349468</v>
          </cell>
          <cell r="B42">
            <v>12058.3281657916</v>
          </cell>
          <cell r="C42">
            <v>12973.4149874667</v>
          </cell>
          <cell r="D42">
            <v>12695.3453231802</v>
          </cell>
          <cell r="E42">
            <v>12391.3346372187</v>
          </cell>
          <cell r="F42">
            <v>12093.128553059</v>
          </cell>
          <cell r="G42">
            <v>11784.2061969167</v>
          </cell>
          <cell r="H42">
            <v>11925.7713515748</v>
          </cell>
          <cell r="I42">
            <v>11629.6436880903</v>
          </cell>
          <cell r="J42">
            <v>11746.4565414502</v>
          </cell>
          <cell r="K42">
            <v>11645.1809892403</v>
          </cell>
          <cell r="L42">
            <v>11530.8946361356</v>
          </cell>
          <cell r="M42">
            <v>11426.2470855149</v>
          </cell>
          <cell r="N42">
            <v>11444.8192872056</v>
          </cell>
          <cell r="O42">
            <v>11456.8189211906</v>
          </cell>
          <cell r="P42">
            <v>11483.7033588581</v>
          </cell>
          <cell r="Q42">
            <v>763.304894611705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-66284.7223063767</v>
          </cell>
          <cell r="B43">
            <v>11991.4005584801</v>
          </cell>
          <cell r="C43">
            <v>12872.5270490679</v>
          </cell>
          <cell r="D43">
            <v>12630.1909711536</v>
          </cell>
          <cell r="E43">
            <v>12420.778503194</v>
          </cell>
          <cell r="F43">
            <v>12257.4603007924</v>
          </cell>
          <cell r="G43">
            <v>12023.895440256</v>
          </cell>
          <cell r="H43">
            <v>11828.7059115279</v>
          </cell>
          <cell r="I43">
            <v>11779.9194748821</v>
          </cell>
          <cell r="J43">
            <v>11827.6343767864</v>
          </cell>
          <cell r="K43">
            <v>11684.8540283186</v>
          </cell>
          <cell r="L43">
            <v>11552.0323592553</v>
          </cell>
          <cell r="M43">
            <v>11483.8799832924</v>
          </cell>
          <cell r="N43">
            <v>11373.8789830618</v>
          </cell>
          <cell r="O43">
            <v>11515.6490128998</v>
          </cell>
          <cell r="P43">
            <v>11433.1470540121</v>
          </cell>
          <cell r="Q43">
            <v>760.259250965218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-71737.2695947705</v>
          </cell>
          <cell r="B44">
            <v>12162.4168880998</v>
          </cell>
          <cell r="C44">
            <v>13268.2783778445</v>
          </cell>
          <cell r="D44">
            <v>12788.037890552</v>
          </cell>
          <cell r="E44">
            <v>12610.3906973919</v>
          </cell>
          <cell r="F44">
            <v>12227.3278524985</v>
          </cell>
          <cell r="G44">
            <v>11996.6351851148</v>
          </cell>
          <cell r="H44">
            <v>11815.242451511</v>
          </cell>
          <cell r="I44">
            <v>11939.8234923133</v>
          </cell>
          <cell r="J44">
            <v>11911.3318070087</v>
          </cell>
          <cell r="K44">
            <v>11744.909532652</v>
          </cell>
          <cell r="L44">
            <v>11688.8042245352</v>
          </cell>
          <cell r="M44">
            <v>11630.6473805087</v>
          </cell>
          <cell r="N44">
            <v>11499.3648267326</v>
          </cell>
          <cell r="O44">
            <v>11485.4852143776</v>
          </cell>
          <cell r="P44">
            <v>11546.1764868616</v>
          </cell>
          <cell r="Q44">
            <v>822.79778734418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-74497.030489937</v>
          </cell>
          <cell r="B45">
            <v>12236.1991537452</v>
          </cell>
          <cell r="C45">
            <v>13320.0245501613</v>
          </cell>
          <cell r="D45">
            <v>12869.1388954223</v>
          </cell>
          <cell r="E45">
            <v>12559.1225023598</v>
          </cell>
          <cell r="F45">
            <v>12312.161274468</v>
          </cell>
          <cell r="G45">
            <v>12029.7850933764</v>
          </cell>
          <cell r="H45">
            <v>12012.886244488</v>
          </cell>
          <cell r="I45">
            <v>11932.1130145488</v>
          </cell>
          <cell r="J45">
            <v>11923.3943762713</v>
          </cell>
          <cell r="K45">
            <v>11884.8918281224</v>
          </cell>
          <cell r="L45">
            <v>11807.1315558213</v>
          </cell>
          <cell r="M45">
            <v>11892.6415581389</v>
          </cell>
          <cell r="N45">
            <v>11658.8083770149</v>
          </cell>
          <cell r="O45">
            <v>11643.9436854799</v>
          </cell>
          <cell r="P45">
            <v>11625.1785200627</v>
          </cell>
          <cell r="Q45">
            <v>854.451140907381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-69036.8555413544</v>
          </cell>
          <cell r="B46">
            <v>12073.3435164958</v>
          </cell>
          <cell r="C46">
            <v>13086.6151473892</v>
          </cell>
          <cell r="D46">
            <v>12791.7925567584</v>
          </cell>
          <cell r="E46">
            <v>12396.776213009</v>
          </cell>
          <cell r="F46">
            <v>12147.5968332655</v>
          </cell>
          <cell r="G46">
            <v>11860.5033104086</v>
          </cell>
          <cell r="H46">
            <v>11833.3217223701</v>
          </cell>
          <cell r="I46">
            <v>11881.2748471067</v>
          </cell>
          <cell r="J46">
            <v>11775.4891211324</v>
          </cell>
          <cell r="K46">
            <v>11681.302847005</v>
          </cell>
          <cell r="L46">
            <v>11812.4914809033</v>
          </cell>
          <cell r="M46">
            <v>11679.9726146606</v>
          </cell>
          <cell r="N46">
            <v>11623.968355196</v>
          </cell>
          <cell r="O46">
            <v>11485.9838729661</v>
          </cell>
          <cell r="P46">
            <v>11483.5470516614</v>
          </cell>
          <cell r="Q46">
            <v>791.825118317119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-71836.7121323928</v>
          </cell>
          <cell r="B47">
            <v>12135.996303797</v>
          </cell>
          <cell r="C47">
            <v>13168.7283928793</v>
          </cell>
          <cell r="D47">
            <v>12914.1586978592</v>
          </cell>
          <cell r="E47">
            <v>12515.227924728</v>
          </cell>
          <cell r="F47">
            <v>12392.6242876777</v>
          </cell>
          <cell r="G47">
            <v>12049.8469112774</v>
          </cell>
          <cell r="H47">
            <v>11857.4446183317</v>
          </cell>
          <cell r="I47">
            <v>11961.2725928796</v>
          </cell>
          <cell r="J47">
            <v>11797.5448192718</v>
          </cell>
          <cell r="K47">
            <v>11747.087316537</v>
          </cell>
          <cell r="L47">
            <v>11711.7571436326</v>
          </cell>
          <cell r="M47">
            <v>11778.1328706973</v>
          </cell>
          <cell r="N47">
            <v>11654.2117192332</v>
          </cell>
          <cell r="O47">
            <v>11497.2764722949</v>
          </cell>
          <cell r="P47">
            <v>11503.7531600918</v>
          </cell>
          <cell r="Q47">
            <v>823.938353473692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-63243.3456842803</v>
          </cell>
          <cell r="B48">
            <v>11894.0971037959</v>
          </cell>
          <cell r="C48">
            <v>12819.8407821022</v>
          </cell>
          <cell r="D48">
            <v>12519.9494650349</v>
          </cell>
          <cell r="E48">
            <v>12182.5099773682</v>
          </cell>
          <cell r="F48">
            <v>11924.1709016505</v>
          </cell>
          <cell r="G48">
            <v>11627.6885969197</v>
          </cell>
          <cell r="H48">
            <v>11719.8751268049</v>
          </cell>
          <cell r="I48">
            <v>11641.9631027026</v>
          </cell>
          <cell r="J48">
            <v>11616.8864538658</v>
          </cell>
          <cell r="K48">
            <v>11624.1120470547</v>
          </cell>
          <cell r="L48">
            <v>11439.1987554467</v>
          </cell>
          <cell r="M48">
            <v>11414.0774174656</v>
          </cell>
          <cell r="N48">
            <v>11462.1749634877</v>
          </cell>
          <cell r="O48">
            <v>11380.6220982355</v>
          </cell>
          <cell r="P48">
            <v>11362.4197740398</v>
          </cell>
          <cell r="Q48">
            <v>725.375877660421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-65918.5531928384</v>
          </cell>
          <cell r="B49">
            <v>11946.9537258915</v>
          </cell>
          <cell r="C49">
            <v>13041.5813170452</v>
          </cell>
          <cell r="D49">
            <v>12697.0502645885</v>
          </cell>
          <cell r="E49">
            <v>12404.5111350594</v>
          </cell>
          <cell r="F49">
            <v>12085.1370067652</v>
          </cell>
          <cell r="G49">
            <v>11889.9196985514</v>
          </cell>
          <cell r="H49">
            <v>11750.2657361948</v>
          </cell>
          <cell r="I49">
            <v>11715.74831663</v>
          </cell>
          <cell r="J49">
            <v>11757.7674261349</v>
          </cell>
          <cell r="K49">
            <v>11600.5722375847</v>
          </cell>
          <cell r="L49">
            <v>11593.8104760463</v>
          </cell>
          <cell r="M49">
            <v>11431.5092654736</v>
          </cell>
          <cell r="N49">
            <v>11444.8939163375</v>
          </cell>
          <cell r="O49">
            <v>11547.5997105494</v>
          </cell>
          <cell r="P49">
            <v>11435.8230229265</v>
          </cell>
          <cell r="Q49">
            <v>756.059437700579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-70515.6321590932</v>
          </cell>
          <cell r="B50">
            <v>12201.4825659026</v>
          </cell>
          <cell r="C50">
            <v>13291.690776849</v>
          </cell>
          <cell r="D50">
            <v>12806.7814922971</v>
          </cell>
          <cell r="E50">
            <v>12621.8056164971</v>
          </cell>
          <cell r="F50">
            <v>12333.5409570424</v>
          </cell>
          <cell r="G50">
            <v>12143.9711782381</v>
          </cell>
          <cell r="H50">
            <v>11778.6448871141</v>
          </cell>
          <cell r="I50">
            <v>11888.3296042875</v>
          </cell>
          <cell r="J50">
            <v>11889.7468579665</v>
          </cell>
          <cell r="K50">
            <v>11790.6437006526</v>
          </cell>
          <cell r="L50">
            <v>11601.2615824315</v>
          </cell>
          <cell r="M50">
            <v>11597.685814564</v>
          </cell>
          <cell r="N50">
            <v>11713.3513504256</v>
          </cell>
          <cell r="O50">
            <v>11582.2747449173</v>
          </cell>
          <cell r="P50">
            <v>11500.3634967701</v>
          </cell>
          <cell r="Q50">
            <v>808.786094611936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-70252.9918761612</v>
          </cell>
          <cell r="B51">
            <v>12097.4285039691</v>
          </cell>
          <cell r="C51">
            <v>13179.2178244202</v>
          </cell>
          <cell r="D51">
            <v>12759.9358878761</v>
          </cell>
          <cell r="E51">
            <v>12584.1996669121</v>
          </cell>
          <cell r="F51">
            <v>12312.2999148714</v>
          </cell>
          <cell r="G51">
            <v>11979.8063968118</v>
          </cell>
          <cell r="H51">
            <v>11953.543822083</v>
          </cell>
          <cell r="I51">
            <v>11969.0342184208</v>
          </cell>
          <cell r="J51">
            <v>11750.1453989307</v>
          </cell>
          <cell r="K51">
            <v>11603.2281581877</v>
          </cell>
          <cell r="L51">
            <v>11777.2794242656</v>
          </cell>
          <cell r="M51">
            <v>11653.1300179467</v>
          </cell>
          <cell r="N51">
            <v>11627.9721949211</v>
          </cell>
          <cell r="O51">
            <v>11612.1665011394</v>
          </cell>
          <cell r="P51">
            <v>11618.8767381596</v>
          </cell>
          <cell r="Q51">
            <v>805.773715622818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-72272.3229682969</v>
          </cell>
          <cell r="B52">
            <v>12162.3567925924</v>
          </cell>
          <cell r="C52">
            <v>13243.4862887061</v>
          </cell>
          <cell r="D52">
            <v>12846.4839974806</v>
          </cell>
          <cell r="E52">
            <v>12546.8447562846</v>
          </cell>
          <cell r="F52">
            <v>12256.7758140431</v>
          </cell>
          <cell r="G52">
            <v>12005.6014472396</v>
          </cell>
          <cell r="H52">
            <v>11937.0932773203</v>
          </cell>
          <cell r="I52">
            <v>11939.3462057292</v>
          </cell>
          <cell r="J52">
            <v>11775.8114277697</v>
          </cell>
          <cell r="K52">
            <v>11746.6957251282</v>
          </cell>
          <cell r="L52">
            <v>11564.7143228472</v>
          </cell>
          <cell r="M52">
            <v>11688.1659358476</v>
          </cell>
          <cell r="N52">
            <v>11576.3910038221</v>
          </cell>
          <cell r="O52">
            <v>11533.9802542382</v>
          </cell>
          <cell r="P52">
            <v>11500.0719496944</v>
          </cell>
          <cell r="Q52">
            <v>828.934635517178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-66775.3900222738</v>
          </cell>
          <cell r="B53">
            <v>11868.4392977627</v>
          </cell>
          <cell r="C53">
            <v>13083.3448283321</v>
          </cell>
          <cell r="D53">
            <v>12711.9648775718</v>
          </cell>
          <cell r="E53">
            <v>12502.9825658996</v>
          </cell>
          <cell r="F53">
            <v>12153.9895251975</v>
          </cell>
          <cell r="G53">
            <v>11973.9217819179</v>
          </cell>
          <cell r="H53">
            <v>11607.3271271444</v>
          </cell>
          <cell r="I53">
            <v>11630.5750849233</v>
          </cell>
          <cell r="J53">
            <v>11717.5373260845</v>
          </cell>
          <cell r="K53">
            <v>11624.5798711073</v>
          </cell>
          <cell r="L53">
            <v>11543.0100204674</v>
          </cell>
          <cell r="M53">
            <v>11537.623135234</v>
          </cell>
          <cell r="N53">
            <v>11562.410596414</v>
          </cell>
          <cell r="O53">
            <v>11336.8850930283</v>
          </cell>
          <cell r="P53">
            <v>11343.7316237987</v>
          </cell>
          <cell r="Q53">
            <v>765.887013399472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-75353.0736672846</v>
          </cell>
          <cell r="B54">
            <v>12319.0494514927</v>
          </cell>
          <cell r="C54">
            <v>13311.4106544967</v>
          </cell>
          <cell r="D54">
            <v>12960.8033149089</v>
          </cell>
          <cell r="E54">
            <v>12687.9839085782</v>
          </cell>
          <cell r="F54">
            <v>12295.0173357881</v>
          </cell>
          <cell r="G54">
            <v>12155.3605319095</v>
          </cell>
          <cell r="H54">
            <v>11918.2461811584</v>
          </cell>
          <cell r="I54">
            <v>11928.1928948433</v>
          </cell>
          <cell r="J54">
            <v>11876.226023657</v>
          </cell>
          <cell r="K54">
            <v>11921.5317348009</v>
          </cell>
          <cell r="L54">
            <v>11919.4114781782</v>
          </cell>
          <cell r="M54">
            <v>11757.1225930924</v>
          </cell>
          <cell r="N54">
            <v>11651.8429940623</v>
          </cell>
          <cell r="O54">
            <v>11574.2186818419</v>
          </cell>
          <cell r="P54">
            <v>11576.810737301</v>
          </cell>
          <cell r="Q54">
            <v>864.269613734287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-62090.5585587819</v>
          </cell>
          <cell r="B55">
            <v>11810.375196861</v>
          </cell>
          <cell r="C55">
            <v>12753.9869102252</v>
          </cell>
          <cell r="D55">
            <v>12459.9959925902</v>
          </cell>
          <cell r="E55">
            <v>12378.8366936041</v>
          </cell>
          <cell r="F55">
            <v>12065.9977319198</v>
          </cell>
          <cell r="G55">
            <v>11816.9611862718</v>
          </cell>
          <cell r="H55">
            <v>11729.3808019865</v>
          </cell>
          <cell r="I55">
            <v>11650.3432478157</v>
          </cell>
          <cell r="J55">
            <v>11598.1893191507</v>
          </cell>
          <cell r="K55">
            <v>11627.4210654971</v>
          </cell>
          <cell r="L55">
            <v>11518.3816118441</v>
          </cell>
          <cell r="M55">
            <v>11459.9152555573</v>
          </cell>
          <cell r="N55">
            <v>11433.996625977</v>
          </cell>
          <cell r="O55">
            <v>11252.3183079504</v>
          </cell>
          <cell r="P55">
            <v>11290.0135584563</v>
          </cell>
          <cell r="Q55">
            <v>712.153870445805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-64850.800746852</v>
          </cell>
          <cell r="B56">
            <v>11965.3538727512</v>
          </cell>
          <cell r="C56">
            <v>12908.0201181197</v>
          </cell>
          <cell r="D56">
            <v>12616.5220759293</v>
          </cell>
          <cell r="E56">
            <v>12420.6706702371</v>
          </cell>
          <cell r="F56">
            <v>12057.2464203104</v>
          </cell>
          <cell r="G56">
            <v>11835.9451267302</v>
          </cell>
          <cell r="H56">
            <v>11741.9235229006</v>
          </cell>
          <cell r="I56">
            <v>11798.9430127157</v>
          </cell>
          <cell r="J56">
            <v>11713.6641563576</v>
          </cell>
          <cell r="K56">
            <v>11656.3912335192</v>
          </cell>
          <cell r="L56">
            <v>11566.3413774787</v>
          </cell>
          <cell r="M56">
            <v>11523.448138927</v>
          </cell>
          <cell r="N56">
            <v>11432.6258546768</v>
          </cell>
          <cell r="O56">
            <v>11409.2284911967</v>
          </cell>
          <cell r="P56">
            <v>11430.6426049818</v>
          </cell>
          <cell r="Q56">
            <v>743.812744246093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-67862.6083230333</v>
          </cell>
          <cell r="B57">
            <v>12091.0594390527</v>
          </cell>
          <cell r="C57">
            <v>13100.5828402166</v>
          </cell>
          <cell r="D57">
            <v>12786.6576087319</v>
          </cell>
          <cell r="E57">
            <v>12448.7344022654</v>
          </cell>
          <cell r="F57">
            <v>12233.1295010036</v>
          </cell>
          <cell r="G57">
            <v>12045.9054619578</v>
          </cell>
          <cell r="H57">
            <v>11620.4019844732</v>
          </cell>
          <cell r="I57">
            <v>11750.6541513135</v>
          </cell>
          <cell r="J57">
            <v>11643.7909672774</v>
          </cell>
          <cell r="K57">
            <v>11636.7205647007</v>
          </cell>
          <cell r="L57">
            <v>11723.4354776799</v>
          </cell>
          <cell r="M57">
            <v>11493.4625255997</v>
          </cell>
          <cell r="N57">
            <v>11554.3146218654</v>
          </cell>
          <cell r="O57">
            <v>11632.0957077549</v>
          </cell>
          <cell r="P57">
            <v>11507.0641045641</v>
          </cell>
          <cell r="Q57">
            <v>778.356972421862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-74433.5761591949</v>
          </cell>
          <cell r="B58">
            <v>12236.7137701822</v>
          </cell>
          <cell r="C58">
            <v>13208.4957787418</v>
          </cell>
          <cell r="D58">
            <v>12848.2407561893</v>
          </cell>
          <cell r="E58">
            <v>12639.5243671869</v>
          </cell>
          <cell r="F58">
            <v>12284.9058432548</v>
          </cell>
          <cell r="G58">
            <v>12116.5809918686</v>
          </cell>
          <cell r="H58">
            <v>12016.5023520719</v>
          </cell>
          <cell r="I58">
            <v>11898.3939600763</v>
          </cell>
          <cell r="J58">
            <v>12077.7279737496</v>
          </cell>
          <cell r="K58">
            <v>11724.5755642666</v>
          </cell>
          <cell r="L58">
            <v>11715.207027407</v>
          </cell>
          <cell r="M58">
            <v>11677.6388576855</v>
          </cell>
          <cell r="N58">
            <v>11837.9630179489</v>
          </cell>
          <cell r="O58">
            <v>11762.6027059497</v>
          </cell>
          <cell r="P58">
            <v>11551.4812468451</v>
          </cell>
          <cell r="Q58">
            <v>853.723345115501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-70361.8846487076</v>
          </cell>
          <cell r="B59">
            <v>11992.5540349994</v>
          </cell>
          <cell r="C59">
            <v>13180.1210318566</v>
          </cell>
          <cell r="D59">
            <v>12932.4510700004</v>
          </cell>
          <cell r="E59">
            <v>12488.8477158027</v>
          </cell>
          <cell r="F59">
            <v>12209.4377329846</v>
          </cell>
          <cell r="G59">
            <v>12107.7354257851</v>
          </cell>
          <cell r="H59">
            <v>11857.7224069009</v>
          </cell>
          <cell r="I59">
            <v>11773.1096446537</v>
          </cell>
          <cell r="J59">
            <v>11714.514169533</v>
          </cell>
          <cell r="K59">
            <v>11719.7900816742</v>
          </cell>
          <cell r="L59">
            <v>11612.9978559668</v>
          </cell>
          <cell r="M59">
            <v>11574.7396389587</v>
          </cell>
          <cell r="N59">
            <v>11565.5175333982</v>
          </cell>
          <cell r="O59">
            <v>11589.0114272695</v>
          </cell>
          <cell r="P59">
            <v>11459.4798370366</v>
          </cell>
          <cell r="Q59">
            <v>807.022672166817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-67952.2575169579</v>
          </cell>
          <cell r="B60">
            <v>11957.7735369643</v>
          </cell>
          <cell r="C60">
            <v>13244.2224627466</v>
          </cell>
          <cell r="D60">
            <v>12736.1793209435</v>
          </cell>
          <cell r="E60">
            <v>12405.5438842865</v>
          </cell>
          <cell r="F60">
            <v>12284.1421448933</v>
          </cell>
          <cell r="G60">
            <v>12028.3984849785</v>
          </cell>
          <cell r="H60">
            <v>11918.6464410717</v>
          </cell>
          <cell r="I60">
            <v>11733.4959182005</v>
          </cell>
          <cell r="J60">
            <v>11615.7703575933</v>
          </cell>
          <cell r="K60">
            <v>11862.8590600649</v>
          </cell>
          <cell r="L60">
            <v>11636.3470335132</v>
          </cell>
          <cell r="M60">
            <v>11702.0831745327</v>
          </cell>
          <cell r="N60">
            <v>11472.3259805104</v>
          </cell>
          <cell r="O60">
            <v>11380.3016541464</v>
          </cell>
          <cell r="P60">
            <v>11397.9637178362</v>
          </cell>
          <cell r="Q60">
            <v>779.385212816501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-71593.8278678403</v>
          </cell>
          <cell r="B61">
            <v>12116.2438915113</v>
          </cell>
          <cell r="C61">
            <v>13181.2681026188</v>
          </cell>
          <cell r="D61">
            <v>12862.9666658801</v>
          </cell>
          <cell r="E61">
            <v>12502.2860070199</v>
          </cell>
          <cell r="F61">
            <v>12350.5977246399</v>
          </cell>
          <cell r="G61">
            <v>12076.1392716406</v>
          </cell>
          <cell r="H61">
            <v>11897.6907052339</v>
          </cell>
          <cell r="I61">
            <v>11821.4928897532</v>
          </cell>
          <cell r="J61">
            <v>11798.5651853156</v>
          </cell>
          <cell r="K61">
            <v>11734.2852355997</v>
          </cell>
          <cell r="L61">
            <v>11653.0512202489</v>
          </cell>
          <cell r="M61">
            <v>11699.2984042512</v>
          </cell>
          <cell r="N61">
            <v>11742.5829204752</v>
          </cell>
          <cell r="O61">
            <v>11558.4234507922</v>
          </cell>
          <cell r="P61">
            <v>11609.4767092264</v>
          </cell>
          <cell r="Q61">
            <v>821.152568112982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-61969.9038152629</v>
          </cell>
          <cell r="B62">
            <v>11952.6738455009</v>
          </cell>
          <cell r="C62">
            <v>12926.5665500786</v>
          </cell>
          <cell r="D62">
            <v>12495.099432458</v>
          </cell>
          <cell r="E62">
            <v>12304.3691386611</v>
          </cell>
          <cell r="F62">
            <v>12104.8771483088</v>
          </cell>
          <cell r="G62">
            <v>11925.8817909418</v>
          </cell>
          <cell r="H62">
            <v>11708.2027266483</v>
          </cell>
          <cell r="I62">
            <v>11552.5844923671</v>
          </cell>
          <cell r="J62">
            <v>11599.7945295557</v>
          </cell>
          <cell r="K62">
            <v>11552.2954754036</v>
          </cell>
          <cell r="L62">
            <v>11429.2955359852</v>
          </cell>
          <cell r="M62">
            <v>11465.234322518</v>
          </cell>
          <cell r="N62">
            <v>11306.1966846383</v>
          </cell>
          <cell r="O62">
            <v>11337.3090425172</v>
          </cell>
          <cell r="P62">
            <v>11209.0001908378</v>
          </cell>
          <cell r="Q62">
            <v>710.770008799539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-72051.5619983764</v>
          </cell>
          <cell r="B63">
            <v>12160.3225475115</v>
          </cell>
          <cell r="C63">
            <v>13122.2089737141</v>
          </cell>
          <cell r="D63">
            <v>12851.1958312714</v>
          </cell>
          <cell r="E63">
            <v>12523.262638729</v>
          </cell>
          <cell r="F63">
            <v>12346.3349865744</v>
          </cell>
          <cell r="G63">
            <v>12135.3625413828</v>
          </cell>
          <cell r="H63">
            <v>11943.9794549838</v>
          </cell>
          <cell r="I63">
            <v>11877.0491133197</v>
          </cell>
          <cell r="J63">
            <v>11899.5694668527</v>
          </cell>
          <cell r="K63">
            <v>11704.5981034246</v>
          </cell>
          <cell r="L63">
            <v>11725.4316763649</v>
          </cell>
          <cell r="M63">
            <v>11518.2793790515</v>
          </cell>
          <cell r="N63">
            <v>11520.2986904052</v>
          </cell>
          <cell r="O63">
            <v>11543.0887294323</v>
          </cell>
          <cell r="P63">
            <v>11727.1602152066</v>
          </cell>
          <cell r="Q63">
            <v>826.402595496578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-71959.4936466774</v>
          </cell>
          <cell r="B64">
            <v>12034.6676386042</v>
          </cell>
          <cell r="C64">
            <v>13272.3208060144</v>
          </cell>
          <cell r="D64">
            <v>12860.7895067254</v>
          </cell>
          <cell r="E64">
            <v>12513.0798860473</v>
          </cell>
          <cell r="F64">
            <v>12228.4820823653</v>
          </cell>
          <cell r="G64">
            <v>11933.0906587968</v>
          </cell>
          <cell r="H64">
            <v>11821.8829574723</v>
          </cell>
          <cell r="I64">
            <v>11784.5151193629</v>
          </cell>
          <cell r="J64">
            <v>11829.2605794556</v>
          </cell>
          <cell r="K64">
            <v>11730.2281085915</v>
          </cell>
          <cell r="L64">
            <v>11749.3503282877</v>
          </cell>
          <cell r="M64">
            <v>11727.6308849234</v>
          </cell>
          <cell r="N64">
            <v>11852.8342562511</v>
          </cell>
          <cell r="O64">
            <v>11622.5612626553</v>
          </cell>
          <cell r="P64">
            <v>11588.2177329698</v>
          </cell>
          <cell r="Q64">
            <v>825.34660832993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-68105.7545774177</v>
          </cell>
          <cell r="B65">
            <v>12115.5887610456</v>
          </cell>
          <cell r="C65">
            <v>13195.4474088657</v>
          </cell>
          <cell r="D65">
            <v>12802.5734309615</v>
          </cell>
          <cell r="E65">
            <v>12379.5725554411</v>
          </cell>
          <cell r="F65">
            <v>12093.0925650057</v>
          </cell>
          <cell r="G65">
            <v>11955.0078852176</v>
          </cell>
          <cell r="H65">
            <v>11793.965696927</v>
          </cell>
          <cell r="I65">
            <v>11891.4994328468</v>
          </cell>
          <cell r="J65">
            <v>11729.7529903808</v>
          </cell>
          <cell r="K65">
            <v>11656.8060319761</v>
          </cell>
          <cell r="L65">
            <v>11604.4521185932</v>
          </cell>
          <cell r="M65">
            <v>11691.2797523304</v>
          </cell>
          <cell r="N65">
            <v>11587.8544826313</v>
          </cell>
          <cell r="O65">
            <v>11589.0951205413</v>
          </cell>
          <cell r="P65">
            <v>11482.8602934173</v>
          </cell>
          <cell r="Q65">
            <v>781.145762701151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-73861.5399554845</v>
          </cell>
          <cell r="B66">
            <v>12206.9483487867</v>
          </cell>
          <cell r="C66">
            <v>13310.8066379031</v>
          </cell>
          <cell r="D66">
            <v>12907.752185314</v>
          </cell>
          <cell r="E66">
            <v>12435.6761693165</v>
          </cell>
          <cell r="F66">
            <v>12415.4748710585</v>
          </cell>
          <cell r="G66">
            <v>11986.5855039003</v>
          </cell>
          <cell r="H66">
            <v>11940.0809460294</v>
          </cell>
          <cell r="I66">
            <v>11971.0251925183</v>
          </cell>
          <cell r="J66">
            <v>11816.6398800348</v>
          </cell>
          <cell r="K66">
            <v>11834.1859195724</v>
          </cell>
          <cell r="L66">
            <v>11746.5521641484</v>
          </cell>
          <cell r="M66">
            <v>11703.7268150804</v>
          </cell>
          <cell r="N66">
            <v>11563.0421290389</v>
          </cell>
          <cell r="O66">
            <v>11566.9927203372</v>
          </cell>
          <cell r="P66">
            <v>11755.3464090795</v>
          </cell>
          <cell r="Q66">
            <v>847.162318673425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-62135.5884392073</v>
          </cell>
          <cell r="B67">
            <v>11911.7012200968</v>
          </cell>
          <cell r="C67">
            <v>12890.8819306538</v>
          </cell>
          <cell r="D67">
            <v>12583.4631027186</v>
          </cell>
          <cell r="E67">
            <v>12462.6372488606</v>
          </cell>
          <cell r="F67">
            <v>11889.86876837</v>
          </cell>
          <cell r="G67">
            <v>11876.3652780845</v>
          </cell>
          <cell r="H67">
            <v>11844.2297361498</v>
          </cell>
          <cell r="I67">
            <v>11579.6838303415</v>
          </cell>
          <cell r="J67">
            <v>11457.6785412526</v>
          </cell>
          <cell r="K67">
            <v>11580.6132225709</v>
          </cell>
          <cell r="L67">
            <v>11483.5112421552</v>
          </cell>
          <cell r="M67">
            <v>11523.6782873406</v>
          </cell>
          <cell r="N67">
            <v>11414.1345567747</v>
          </cell>
          <cell r="O67">
            <v>11374.5997933358</v>
          </cell>
          <cell r="P67">
            <v>11351.3366907166</v>
          </cell>
          <cell r="Q67">
            <v>712.670345162332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-67744.1855037511</v>
          </cell>
          <cell r="B68">
            <v>12031.7031700164</v>
          </cell>
          <cell r="C68">
            <v>13062.6563313152</v>
          </cell>
          <cell r="D68">
            <v>12742.739905226</v>
          </cell>
          <cell r="E68">
            <v>12538.5433542752</v>
          </cell>
          <cell r="F68">
            <v>12155.3163034481</v>
          </cell>
          <cell r="G68">
            <v>11854.6986485392</v>
          </cell>
          <cell r="H68">
            <v>11772.0403987908</v>
          </cell>
          <cell r="I68">
            <v>11806.02499242</v>
          </cell>
          <cell r="J68">
            <v>11798.1860730262</v>
          </cell>
          <cell r="K68">
            <v>11625.1075239336</v>
          </cell>
          <cell r="L68">
            <v>11605.6304750892</v>
          </cell>
          <cell r="M68">
            <v>11631.0089117594</v>
          </cell>
          <cell r="N68">
            <v>11547.1044013147</v>
          </cell>
          <cell r="O68">
            <v>11627.3757774825</v>
          </cell>
          <cell r="P68">
            <v>11292.3780408179</v>
          </cell>
          <cell r="Q68">
            <v>776.998710053824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-66030.4045064516</v>
          </cell>
          <cell r="B69">
            <v>12070.7655063893</v>
          </cell>
          <cell r="C69">
            <v>13102.8320710662</v>
          </cell>
          <cell r="D69">
            <v>12678.352493926</v>
          </cell>
          <cell r="E69">
            <v>12396.5204882815</v>
          </cell>
          <cell r="F69">
            <v>12124.4533495147</v>
          </cell>
          <cell r="G69">
            <v>11914.8519619316</v>
          </cell>
          <cell r="H69">
            <v>11794.5003443416</v>
          </cell>
          <cell r="I69">
            <v>11762.9601108498</v>
          </cell>
          <cell r="J69">
            <v>11590.0911068522</v>
          </cell>
          <cell r="K69">
            <v>11558.0331399853</v>
          </cell>
          <cell r="L69">
            <v>11601.775106178</v>
          </cell>
          <cell r="M69">
            <v>11584.1376140936</v>
          </cell>
          <cell r="N69">
            <v>11594.2429340428</v>
          </cell>
          <cell r="O69">
            <v>11463.5457641816</v>
          </cell>
          <cell r="P69">
            <v>11436.2431857578</v>
          </cell>
          <cell r="Q69">
            <v>757.342327527198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-67908.8626381331</v>
          </cell>
          <cell r="B70">
            <v>12006.7707486892</v>
          </cell>
          <cell r="C70">
            <v>13225.7237991741</v>
          </cell>
          <cell r="D70">
            <v>12675.9842428433</v>
          </cell>
          <cell r="E70">
            <v>12466.3508991149</v>
          </cell>
          <cell r="F70">
            <v>12050.4406769447</v>
          </cell>
          <cell r="G70">
            <v>11951.3890024499</v>
          </cell>
          <cell r="H70">
            <v>11766.8713683885</v>
          </cell>
          <cell r="I70">
            <v>11676.425400813</v>
          </cell>
          <cell r="J70">
            <v>11787.6109177756</v>
          </cell>
          <cell r="K70">
            <v>11664.4043236251</v>
          </cell>
          <cell r="L70">
            <v>11654.0430051621</v>
          </cell>
          <cell r="M70">
            <v>11610.691638073</v>
          </cell>
          <cell r="N70">
            <v>11593.653556158</v>
          </cell>
          <cell r="O70">
            <v>11432.4612718317</v>
          </cell>
          <cell r="P70">
            <v>11424.9030393623</v>
          </cell>
          <cell r="Q70">
            <v>778.887490914331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-70591.5863612441</v>
          </cell>
          <cell r="B71">
            <v>12158.7558516789</v>
          </cell>
          <cell r="C71">
            <v>13406.5448717395</v>
          </cell>
          <cell r="D71">
            <v>12789.3266746765</v>
          </cell>
          <cell r="E71">
            <v>12621.728904649</v>
          </cell>
          <cell r="F71">
            <v>12297.3055356041</v>
          </cell>
          <cell r="G71">
            <v>12061.3857230753</v>
          </cell>
          <cell r="H71">
            <v>11862.9038009594</v>
          </cell>
          <cell r="I71">
            <v>11842.8892283383</v>
          </cell>
          <cell r="J71">
            <v>11745.1564374191</v>
          </cell>
          <cell r="K71">
            <v>11790.5807413356</v>
          </cell>
          <cell r="L71">
            <v>11670.0149364083</v>
          </cell>
          <cell r="M71">
            <v>11477.500123236</v>
          </cell>
          <cell r="N71">
            <v>11450.3890127612</v>
          </cell>
          <cell r="O71">
            <v>11601.8739359496</v>
          </cell>
          <cell r="P71">
            <v>11575.3701068828</v>
          </cell>
          <cell r="Q71">
            <v>809.657258928925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-63459.4634277837</v>
          </cell>
          <cell r="B72">
            <v>12125.8519671256</v>
          </cell>
          <cell r="C72">
            <v>12864.4989545036</v>
          </cell>
          <cell r="D72">
            <v>12676.2018115312</v>
          </cell>
          <cell r="E72">
            <v>12402.5667749288</v>
          </cell>
          <cell r="F72">
            <v>12110.5310697787</v>
          </cell>
          <cell r="G72">
            <v>11846.4618722021</v>
          </cell>
          <cell r="H72">
            <v>11681.3653343632</v>
          </cell>
          <cell r="I72">
            <v>11616.3242239682</v>
          </cell>
          <cell r="J72">
            <v>11777.5856797956</v>
          </cell>
          <cell r="K72">
            <v>11529.3905042766</v>
          </cell>
          <cell r="L72">
            <v>11594.5797732933</v>
          </cell>
          <cell r="M72">
            <v>11527.6739204906</v>
          </cell>
          <cell r="N72">
            <v>11471.462247362</v>
          </cell>
          <cell r="O72">
            <v>11435.3564344738</v>
          </cell>
          <cell r="P72">
            <v>11335.6939249263</v>
          </cell>
          <cell r="Q72">
            <v>727.854661731308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-70797.8756863987</v>
          </cell>
          <cell r="B73">
            <v>12164.5093159474</v>
          </cell>
          <cell r="C73">
            <v>13275.7813799427</v>
          </cell>
          <cell r="D73">
            <v>12848.0951833315</v>
          </cell>
          <cell r="E73">
            <v>12711.031753046</v>
          </cell>
          <cell r="F73">
            <v>12254.99219328</v>
          </cell>
          <cell r="G73">
            <v>11912.9206360933</v>
          </cell>
          <cell r="H73">
            <v>11941.8785737263</v>
          </cell>
          <cell r="I73">
            <v>11838.9167946895</v>
          </cell>
          <cell r="J73">
            <v>11720.1366076438</v>
          </cell>
          <cell r="K73">
            <v>11847.1381238716</v>
          </cell>
          <cell r="L73">
            <v>11675.8081623688</v>
          </cell>
          <cell r="M73">
            <v>11631.5991385473</v>
          </cell>
          <cell r="N73">
            <v>11651.2068578393</v>
          </cell>
          <cell r="O73">
            <v>11504.2143384035</v>
          </cell>
          <cell r="P73">
            <v>11494.5174451941</v>
          </cell>
          <cell r="Q73">
            <v>812.023314972718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-68295.9677110501</v>
          </cell>
          <cell r="B74">
            <v>12036.1870129611</v>
          </cell>
          <cell r="C74">
            <v>13042.550000222</v>
          </cell>
          <cell r="D74">
            <v>12680.2546295484</v>
          </cell>
          <cell r="E74">
            <v>12400.2322926262</v>
          </cell>
          <cell r="F74">
            <v>12168.964930333</v>
          </cell>
          <cell r="G74">
            <v>12062.7434280991</v>
          </cell>
          <cell r="H74">
            <v>11875.9175181284</v>
          </cell>
          <cell r="I74">
            <v>11844.8363702481</v>
          </cell>
          <cell r="J74">
            <v>11782.43767348</v>
          </cell>
          <cell r="K74">
            <v>11718.8175948553</v>
          </cell>
          <cell r="L74">
            <v>11719.855658442</v>
          </cell>
          <cell r="M74">
            <v>11591.2844050067</v>
          </cell>
          <cell r="N74">
            <v>11495.5007350838</v>
          </cell>
          <cell r="O74">
            <v>11520.2253162458</v>
          </cell>
          <cell r="P74">
            <v>11410.954971384</v>
          </cell>
          <cell r="Q74">
            <v>783.32743125866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-64314.553258938</v>
          </cell>
          <cell r="B75">
            <v>11963.4987763143</v>
          </cell>
          <cell r="C75">
            <v>12881.5471607196</v>
          </cell>
          <cell r="D75">
            <v>12743.7831127945</v>
          </cell>
          <cell r="E75">
            <v>12319.0265515633</v>
          </cell>
          <cell r="F75">
            <v>12107.0118053497</v>
          </cell>
          <cell r="G75">
            <v>12000.21130654</v>
          </cell>
          <cell r="H75">
            <v>11776.7838884463</v>
          </cell>
          <cell r="I75">
            <v>11594.0053239688</v>
          </cell>
          <cell r="J75">
            <v>11581.50621226</v>
          </cell>
          <cell r="K75">
            <v>11674.5173341406</v>
          </cell>
          <cell r="L75">
            <v>11686.8312140661</v>
          </cell>
          <cell r="M75">
            <v>11486.8658480525</v>
          </cell>
          <cell r="N75">
            <v>11462.5516173541</v>
          </cell>
          <cell r="O75">
            <v>11356.4972979158</v>
          </cell>
          <cell r="P75">
            <v>11187.5432325692</v>
          </cell>
          <cell r="Q75">
            <v>737.662200058716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-63255.1135245222</v>
          </cell>
          <cell r="B76">
            <v>11960.1707071384</v>
          </cell>
          <cell r="C76">
            <v>12889.3732080646</v>
          </cell>
          <cell r="D76">
            <v>12503.1894401052</v>
          </cell>
          <cell r="E76">
            <v>12244.2732571583</v>
          </cell>
          <cell r="F76">
            <v>12111.7229913806</v>
          </cell>
          <cell r="G76">
            <v>11789.3533470549</v>
          </cell>
          <cell r="H76">
            <v>11612.919291169</v>
          </cell>
          <cell r="I76">
            <v>11524.0239863067</v>
          </cell>
          <cell r="J76">
            <v>11574.7589942966</v>
          </cell>
          <cell r="K76">
            <v>11514.4361999174</v>
          </cell>
          <cell r="L76">
            <v>11539.854083885</v>
          </cell>
          <cell r="M76">
            <v>11415.5698032165</v>
          </cell>
          <cell r="N76">
            <v>11539.0862743419</v>
          </cell>
          <cell r="O76">
            <v>11325.3722790781</v>
          </cell>
          <cell r="P76">
            <v>11433.9875881636</v>
          </cell>
          <cell r="Q76">
            <v>725.51085008086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-63475.1383688837</v>
          </cell>
          <cell r="B77">
            <v>11863.3095303633</v>
          </cell>
          <cell r="C77">
            <v>12967.7259338627</v>
          </cell>
          <cell r="D77">
            <v>12514.163339147</v>
          </cell>
          <cell r="E77">
            <v>12318.7601933281</v>
          </cell>
          <cell r="F77">
            <v>12131.1807516068</v>
          </cell>
          <cell r="G77">
            <v>11755.9032001325</v>
          </cell>
          <cell r="H77">
            <v>11665.6194165481</v>
          </cell>
          <cell r="I77">
            <v>11723.7387319538</v>
          </cell>
          <cell r="J77">
            <v>11621.736812725</v>
          </cell>
          <cell r="K77">
            <v>11623.3500726319</v>
          </cell>
          <cell r="L77">
            <v>11477.8759705197</v>
          </cell>
          <cell r="M77">
            <v>11394.2740535055</v>
          </cell>
          <cell r="N77">
            <v>11477.5941178555</v>
          </cell>
          <cell r="O77">
            <v>11412.9302134121</v>
          </cell>
          <cell r="P77">
            <v>11245.7990187486</v>
          </cell>
          <cell r="Q77">
            <v>728.034447035749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-65429.3850880812</v>
          </cell>
          <cell r="B78">
            <v>12010.7346177376</v>
          </cell>
          <cell r="C78">
            <v>12898.0362087574</v>
          </cell>
          <cell r="D78">
            <v>12686.3206847502</v>
          </cell>
          <cell r="E78">
            <v>12398.2633300117</v>
          </cell>
          <cell r="F78">
            <v>12140.6789379038</v>
          </cell>
          <cell r="G78">
            <v>11978.8169709508</v>
          </cell>
          <cell r="H78">
            <v>11723.3253777054</v>
          </cell>
          <cell r="I78">
            <v>11703.6271420597</v>
          </cell>
          <cell r="J78">
            <v>11753.0261329996</v>
          </cell>
          <cell r="K78">
            <v>11665.4591134992</v>
          </cell>
          <cell r="L78">
            <v>11730.3231096362</v>
          </cell>
          <cell r="M78">
            <v>11562.1952053227</v>
          </cell>
          <cell r="N78">
            <v>11535.0191682195</v>
          </cell>
          <cell r="O78">
            <v>11384.7116640295</v>
          </cell>
          <cell r="P78">
            <v>11479.358889284</v>
          </cell>
          <cell r="Q78">
            <v>750.448875206256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-64214.5253834382</v>
          </cell>
          <cell r="B79">
            <v>11908.0257533892</v>
          </cell>
          <cell r="C79">
            <v>13009.2317241213</v>
          </cell>
          <cell r="D79">
            <v>12648.2403146689</v>
          </cell>
          <cell r="E79">
            <v>12381.020814195</v>
          </cell>
          <cell r="F79">
            <v>11962.5583537619</v>
          </cell>
          <cell r="G79">
            <v>11919.0253428353</v>
          </cell>
          <cell r="H79">
            <v>11699.5026284356</v>
          </cell>
          <cell r="I79">
            <v>11682.131666104</v>
          </cell>
          <cell r="J79">
            <v>11604.7708673166</v>
          </cell>
          <cell r="K79">
            <v>11583.6557489482</v>
          </cell>
          <cell r="L79">
            <v>11549.0101716219</v>
          </cell>
          <cell r="M79">
            <v>11619.9393420836</v>
          </cell>
          <cell r="N79">
            <v>11588.7057644913</v>
          </cell>
          <cell r="O79">
            <v>11433.8670722611</v>
          </cell>
          <cell r="P79">
            <v>11395.1494798642</v>
          </cell>
          <cell r="Q79">
            <v>736.514920337883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-63837.6037043322</v>
          </cell>
          <cell r="B80">
            <v>12097.1179617692</v>
          </cell>
          <cell r="C80">
            <v>12848.5598358919</v>
          </cell>
          <cell r="D80">
            <v>12679.9104269922</v>
          </cell>
          <cell r="E80">
            <v>12381.6759832653</v>
          </cell>
          <cell r="F80">
            <v>12095.5860210863</v>
          </cell>
          <cell r="G80">
            <v>11662.7549707683</v>
          </cell>
          <cell r="H80">
            <v>11721.9745160038</v>
          </cell>
          <cell r="I80">
            <v>11764.0842704299</v>
          </cell>
          <cell r="J80">
            <v>11581.6079173645</v>
          </cell>
          <cell r="K80">
            <v>11552.3834577888</v>
          </cell>
          <cell r="L80">
            <v>11460.7088546151</v>
          </cell>
          <cell r="M80">
            <v>11542.4138294052</v>
          </cell>
          <cell r="N80">
            <v>11466.4042401556</v>
          </cell>
          <cell r="O80">
            <v>11347.9184838028</v>
          </cell>
          <cell r="P80">
            <v>11245.4286549249</v>
          </cell>
          <cell r="Q80">
            <v>732.191779447208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-66565.5976980206</v>
          </cell>
          <cell r="B81">
            <v>12038.38693974</v>
          </cell>
          <cell r="C81">
            <v>13037.6646154986</v>
          </cell>
          <cell r="D81">
            <v>12603.7773565216</v>
          </cell>
          <cell r="E81">
            <v>12340.9940993982</v>
          </cell>
          <cell r="F81">
            <v>12170.6642568948</v>
          </cell>
          <cell r="G81">
            <v>11890.3216222007</v>
          </cell>
          <cell r="H81">
            <v>11871.807853003</v>
          </cell>
          <cell r="I81">
            <v>11993.078042668</v>
          </cell>
          <cell r="J81">
            <v>11666.4419388155</v>
          </cell>
          <cell r="K81">
            <v>11546.9177695028</v>
          </cell>
          <cell r="L81">
            <v>11493.0443514958</v>
          </cell>
          <cell r="M81">
            <v>11519.5153440157</v>
          </cell>
          <cell r="N81">
            <v>11540.4082472913</v>
          </cell>
          <cell r="O81">
            <v>11527.8621872683</v>
          </cell>
          <cell r="P81">
            <v>11371.8271360376</v>
          </cell>
          <cell r="Q81">
            <v>763.480779357217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-69157.4243731226</v>
          </cell>
          <cell r="B82">
            <v>11929.2189958618</v>
          </cell>
          <cell r="C82">
            <v>13063.4814493988</v>
          </cell>
          <cell r="D82">
            <v>12845.1184848705</v>
          </cell>
          <cell r="E82">
            <v>12540.1828545459</v>
          </cell>
          <cell r="F82">
            <v>12263.8117166739</v>
          </cell>
          <cell r="G82">
            <v>12113.8221052055</v>
          </cell>
          <cell r="H82">
            <v>11673.1167570156</v>
          </cell>
          <cell r="I82">
            <v>11844.0233504299</v>
          </cell>
          <cell r="J82">
            <v>11773.1238668419</v>
          </cell>
          <cell r="K82">
            <v>11810.6644163366</v>
          </cell>
          <cell r="L82">
            <v>11759.0676925092</v>
          </cell>
          <cell r="M82">
            <v>11527.1615916664</v>
          </cell>
          <cell r="N82">
            <v>11648.3557760827</v>
          </cell>
          <cell r="O82">
            <v>11584.5956027377</v>
          </cell>
          <cell r="P82">
            <v>11440.8232282846</v>
          </cell>
          <cell r="Q82">
            <v>793.207994589967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-64330.9350048802</v>
          </cell>
          <cell r="B83">
            <v>11990.0381494011</v>
          </cell>
          <cell r="C83">
            <v>12985.2220479178</v>
          </cell>
          <cell r="D83">
            <v>12624.329720349</v>
          </cell>
          <cell r="E83">
            <v>12327.4383417215</v>
          </cell>
          <cell r="F83">
            <v>12246.7961520199</v>
          </cell>
          <cell r="G83">
            <v>11779.2847360564</v>
          </cell>
          <cell r="H83">
            <v>11870.1793874388</v>
          </cell>
          <cell r="I83">
            <v>11590.6258721874</v>
          </cell>
          <cell r="J83">
            <v>11697.7165561069</v>
          </cell>
          <cell r="K83">
            <v>11552.571179742</v>
          </cell>
          <cell r="L83">
            <v>11644.3637710118</v>
          </cell>
          <cell r="M83">
            <v>11559.8625466109</v>
          </cell>
          <cell r="N83">
            <v>11349.3452504864</v>
          </cell>
          <cell r="O83">
            <v>11337.9180651609</v>
          </cell>
          <cell r="P83">
            <v>11435.8337114017</v>
          </cell>
          <cell r="Q83">
            <v>737.850092131973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-65877.43974259</v>
          </cell>
          <cell r="B84">
            <v>12084.7201641459</v>
          </cell>
          <cell r="C84">
            <v>12978.1346519489</v>
          </cell>
          <cell r="D84">
            <v>12578.5742860393</v>
          </cell>
          <cell r="E84">
            <v>12440.9800710073</v>
          </cell>
          <cell r="F84">
            <v>12187.6727702084</v>
          </cell>
          <cell r="G84">
            <v>11858.5029452707</v>
          </cell>
          <cell r="H84">
            <v>11866.5930910161</v>
          </cell>
          <cell r="I84">
            <v>11594.2024521661</v>
          </cell>
          <cell r="J84">
            <v>11677.4922634488</v>
          </cell>
          <cell r="K84">
            <v>11668.2687403603</v>
          </cell>
          <cell r="L84">
            <v>11433.7755868647</v>
          </cell>
          <cell r="M84">
            <v>11435.2111114529</v>
          </cell>
          <cell r="N84">
            <v>11403.8957476073</v>
          </cell>
          <cell r="O84">
            <v>11537.8288808392</v>
          </cell>
          <cell r="P84">
            <v>11290.877530943</v>
          </cell>
          <cell r="Q84">
            <v>755.587882871611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-71940.124404179</v>
          </cell>
          <cell r="B85">
            <v>12044.6872806388</v>
          </cell>
          <cell r="C85">
            <v>13252.4133976902</v>
          </cell>
          <cell r="D85">
            <v>12876.4130784142</v>
          </cell>
          <cell r="E85">
            <v>12606.3964962457</v>
          </cell>
          <cell r="F85">
            <v>12363.2997710646</v>
          </cell>
          <cell r="G85">
            <v>12061.0295552862</v>
          </cell>
          <cell r="H85">
            <v>12007.0286406714</v>
          </cell>
          <cell r="I85">
            <v>11893.9100063816</v>
          </cell>
          <cell r="J85">
            <v>11955.5171932683</v>
          </cell>
          <cell r="K85">
            <v>11802.8307374377</v>
          </cell>
          <cell r="L85">
            <v>11613.7600035814</v>
          </cell>
          <cell r="M85">
            <v>11549.4816747757</v>
          </cell>
          <cell r="N85">
            <v>11537.089850742</v>
          </cell>
          <cell r="O85">
            <v>11513.7155825126</v>
          </cell>
          <cell r="P85">
            <v>11522.1689675801</v>
          </cell>
          <cell r="Q85">
            <v>825.124450866171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-66617.5146790862</v>
          </cell>
          <cell r="B86">
            <v>12237.6503256907</v>
          </cell>
          <cell r="C86">
            <v>12958.7457061926</v>
          </cell>
          <cell r="D86">
            <v>12700.7419110082</v>
          </cell>
          <cell r="E86">
            <v>12367.9516644994</v>
          </cell>
          <cell r="F86">
            <v>12188.9360823835</v>
          </cell>
          <cell r="G86">
            <v>11928.8266532466</v>
          </cell>
          <cell r="H86">
            <v>11666.5649610112</v>
          </cell>
          <cell r="I86">
            <v>11792.3069942987</v>
          </cell>
          <cell r="J86">
            <v>11716.9333130399</v>
          </cell>
          <cell r="K86">
            <v>11688.1928060609</v>
          </cell>
          <cell r="L86">
            <v>11722.7642879191</v>
          </cell>
          <cell r="M86">
            <v>11509.5670926959</v>
          </cell>
          <cell r="N86">
            <v>11444.5204434976</v>
          </cell>
          <cell r="O86">
            <v>11430.3469838423</v>
          </cell>
          <cell r="P86">
            <v>11277.6215757889</v>
          </cell>
          <cell r="Q86">
            <v>764.076246363247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-73938.0948927338</v>
          </cell>
          <cell r="B87">
            <v>12240.2296379176</v>
          </cell>
          <cell r="C87">
            <v>13369.6590462804</v>
          </cell>
          <cell r="D87">
            <v>12902.6481135085</v>
          </cell>
          <cell r="E87">
            <v>12642.918935488</v>
          </cell>
          <cell r="F87">
            <v>12385.5319008138</v>
          </cell>
          <cell r="G87">
            <v>12153.6487300783</v>
          </cell>
          <cell r="H87">
            <v>11981.4012286516</v>
          </cell>
          <cell r="I87">
            <v>11853.6498748553</v>
          </cell>
          <cell r="J87">
            <v>11827.2910558385</v>
          </cell>
          <cell r="K87">
            <v>11776.6477537691</v>
          </cell>
          <cell r="L87">
            <v>11740.0171961327</v>
          </cell>
          <cell r="M87">
            <v>11676.6669882597</v>
          </cell>
          <cell r="N87">
            <v>11708.5492071258</v>
          </cell>
          <cell r="O87">
            <v>11557.1906447617</v>
          </cell>
          <cell r="P87">
            <v>11657.5710789504</v>
          </cell>
          <cell r="Q87">
            <v>848.040373181699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-72373.1387483576</v>
          </cell>
          <cell r="B88">
            <v>12198.3123399033</v>
          </cell>
          <cell r="C88">
            <v>13228.0767626198</v>
          </cell>
          <cell r="D88">
            <v>12805.7938989835</v>
          </cell>
          <cell r="E88">
            <v>12700.5732652081</v>
          </cell>
          <cell r="F88">
            <v>12404.453715617</v>
          </cell>
          <cell r="G88">
            <v>12007.2906094004</v>
          </cell>
          <cell r="H88">
            <v>11813.1150326412</v>
          </cell>
          <cell r="I88">
            <v>11787.3141375981</v>
          </cell>
          <cell r="J88">
            <v>11765.1678402944</v>
          </cell>
          <cell r="K88">
            <v>11799.6038199313</v>
          </cell>
          <cell r="L88">
            <v>11716.8740077113</v>
          </cell>
          <cell r="M88">
            <v>11775.593153463</v>
          </cell>
          <cell r="N88">
            <v>11728.6739212646</v>
          </cell>
          <cell r="O88">
            <v>11510.0497819865</v>
          </cell>
          <cell r="P88">
            <v>11424.9821434637</v>
          </cell>
          <cell r="Q88">
            <v>830.090952188162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-64025.8190309377</v>
          </cell>
          <cell r="B89">
            <v>12092.9246738311</v>
          </cell>
          <cell r="C89">
            <v>12932.886213114</v>
          </cell>
          <cell r="D89">
            <v>12636.7838885193</v>
          </cell>
          <cell r="E89">
            <v>12409.8575216012</v>
          </cell>
          <cell r="F89">
            <v>12253.3946389786</v>
          </cell>
          <cell r="G89">
            <v>11905.7435259563</v>
          </cell>
          <cell r="H89">
            <v>11738.4437502488</v>
          </cell>
          <cell r="I89">
            <v>11788.9478678766</v>
          </cell>
          <cell r="J89">
            <v>11820.0726586813</v>
          </cell>
          <cell r="K89">
            <v>11676.913862306</v>
          </cell>
          <cell r="L89">
            <v>11470.5971794875</v>
          </cell>
          <cell r="M89">
            <v>11535.444001006</v>
          </cell>
          <cell r="N89">
            <v>11550.8709281537</v>
          </cell>
          <cell r="O89">
            <v>11508.0209858544</v>
          </cell>
          <cell r="P89">
            <v>11333.7112069442</v>
          </cell>
          <cell r="Q89">
            <v>734.350533957243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-65834.2232998061</v>
          </cell>
          <cell r="B90">
            <v>12078.6980087103</v>
          </cell>
          <cell r="C90">
            <v>13059.3873423241</v>
          </cell>
          <cell r="D90">
            <v>12671.1665220105</v>
          </cell>
          <cell r="E90">
            <v>12378.4911944587</v>
          </cell>
          <cell r="F90">
            <v>12014.7078206193</v>
          </cell>
          <cell r="G90">
            <v>11804.3174505482</v>
          </cell>
          <cell r="H90">
            <v>11833.2298542574</v>
          </cell>
          <cell r="I90">
            <v>11831.8576205679</v>
          </cell>
          <cell r="J90">
            <v>11642.4597717892</v>
          </cell>
          <cell r="K90">
            <v>11609.686087253</v>
          </cell>
          <cell r="L90">
            <v>11616.0873662468</v>
          </cell>
          <cell r="M90">
            <v>11590.5364363715</v>
          </cell>
          <cell r="N90">
            <v>11437.289054663</v>
          </cell>
          <cell r="O90">
            <v>11394.4549618124</v>
          </cell>
          <cell r="P90">
            <v>11274.7788948044</v>
          </cell>
          <cell r="Q90">
            <v>755.092207559456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-71969.3975517756</v>
          </cell>
          <cell r="B91">
            <v>12116.7370287923</v>
          </cell>
          <cell r="C91">
            <v>13263.3728267597</v>
          </cell>
          <cell r="D91">
            <v>12914.0703423097</v>
          </cell>
          <cell r="E91">
            <v>12607.049430308</v>
          </cell>
          <cell r="F91">
            <v>12314.9964972771</v>
          </cell>
          <cell r="G91">
            <v>12085.9757966156</v>
          </cell>
          <cell r="H91">
            <v>11987.9047111199</v>
          </cell>
          <cell r="I91">
            <v>11835.2056618361</v>
          </cell>
          <cell r="J91">
            <v>11747.1995253556</v>
          </cell>
          <cell r="K91">
            <v>11869.8103888003</v>
          </cell>
          <cell r="L91">
            <v>11627.4946094813</v>
          </cell>
          <cell r="M91">
            <v>11802.1233109712</v>
          </cell>
          <cell r="N91">
            <v>11612.1558079026</v>
          </cell>
          <cell r="O91">
            <v>11545.268855017</v>
          </cell>
          <cell r="P91">
            <v>11526.3054273936</v>
          </cell>
          <cell r="Q91">
            <v>825.460202159846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-71359.5272111146</v>
          </cell>
          <cell r="B92">
            <v>12125.130647446</v>
          </cell>
          <cell r="C92">
            <v>13136.4284259462</v>
          </cell>
          <cell r="D92">
            <v>12773.3268373934</v>
          </cell>
          <cell r="E92">
            <v>12536.5178642399</v>
          </cell>
          <cell r="F92">
            <v>12315.5567224667</v>
          </cell>
          <cell r="G92">
            <v>12051.0978214399</v>
          </cell>
          <cell r="H92">
            <v>11880.7249634949</v>
          </cell>
          <cell r="I92">
            <v>11888.6731169515</v>
          </cell>
          <cell r="J92">
            <v>11831.8183695183</v>
          </cell>
          <cell r="K92">
            <v>11912.4957323195</v>
          </cell>
          <cell r="L92">
            <v>11686.2306352979</v>
          </cell>
          <cell r="M92">
            <v>11642.196632682</v>
          </cell>
          <cell r="N92">
            <v>11652.370318282</v>
          </cell>
          <cell r="O92">
            <v>11639.6385867604</v>
          </cell>
          <cell r="P92">
            <v>11739.6763864563</v>
          </cell>
          <cell r="Q92">
            <v>818.465233300599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-63660.7808730662</v>
          </cell>
          <cell r="B93">
            <v>11856.8170106906</v>
          </cell>
          <cell r="C93">
            <v>12762.1698976434</v>
          </cell>
          <cell r="D93">
            <v>12542.5900587928</v>
          </cell>
          <cell r="E93">
            <v>12321.884554704</v>
          </cell>
          <cell r="F93">
            <v>12044.788003981</v>
          </cell>
          <cell r="G93">
            <v>11797.5704923124</v>
          </cell>
          <cell r="H93">
            <v>11726.0495434662</v>
          </cell>
          <cell r="I93">
            <v>11657.5584216458</v>
          </cell>
          <cell r="J93">
            <v>11548.9506074874</v>
          </cell>
          <cell r="K93">
            <v>11621.4093119717</v>
          </cell>
          <cell r="L93">
            <v>11494.2731905784</v>
          </cell>
          <cell r="M93">
            <v>11585.1042945999</v>
          </cell>
          <cell r="N93">
            <v>11447.5724027695</v>
          </cell>
          <cell r="O93">
            <v>11252.5257529355</v>
          </cell>
          <cell r="P93">
            <v>11274.4740009141</v>
          </cell>
          <cell r="Q93">
            <v>730.16369230172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-64520.1473191568</v>
          </cell>
          <cell r="B94">
            <v>12085.7318921891</v>
          </cell>
          <cell r="C94">
            <v>13157.6246847397</v>
          </cell>
          <cell r="D94">
            <v>12502.0878593488</v>
          </cell>
          <cell r="E94">
            <v>12326.9014604313</v>
          </cell>
          <cell r="F94">
            <v>12166.83385867</v>
          </cell>
          <cell r="G94">
            <v>11906.8258452598</v>
          </cell>
          <cell r="H94">
            <v>11717.7701431929</v>
          </cell>
          <cell r="I94">
            <v>11644.0516797988</v>
          </cell>
          <cell r="J94">
            <v>11647.3548493968</v>
          </cell>
          <cell r="K94">
            <v>11595.0861773514</v>
          </cell>
          <cell r="L94">
            <v>11509.2604506543</v>
          </cell>
          <cell r="M94">
            <v>11549.9825608221</v>
          </cell>
          <cell r="N94">
            <v>11500.6610291977</v>
          </cell>
          <cell r="O94">
            <v>11404.0434101321</v>
          </cell>
          <cell r="P94">
            <v>11406.1145597778</v>
          </cell>
          <cell r="Q94">
            <v>740.0202816918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-67535.282425068</v>
          </cell>
          <cell r="B95">
            <v>11985.1325684712</v>
          </cell>
          <cell r="C95">
            <v>13257.4365035368</v>
          </cell>
          <cell r="D95">
            <v>12668.2882891604</v>
          </cell>
          <cell r="E95">
            <v>12420.5121526034</v>
          </cell>
          <cell r="F95">
            <v>12202.7181693944</v>
          </cell>
          <cell r="G95">
            <v>11994.5720659026</v>
          </cell>
          <cell r="H95">
            <v>11809.3485274903</v>
          </cell>
          <cell r="I95">
            <v>11716.2551206626</v>
          </cell>
          <cell r="J95">
            <v>11661.3346629127</v>
          </cell>
          <cell r="K95">
            <v>11727.9745063919</v>
          </cell>
          <cell r="L95">
            <v>11679.9196729647</v>
          </cell>
          <cell r="M95">
            <v>11572.6798514629</v>
          </cell>
          <cell r="N95">
            <v>11449.6102953496</v>
          </cell>
          <cell r="O95">
            <v>11360.1330029411</v>
          </cell>
          <cell r="P95">
            <v>11397.7826254539</v>
          </cell>
          <cell r="Q95">
            <v>774.60267530256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-74010.306628314</v>
          </cell>
          <cell r="B96">
            <v>12157.9560572124</v>
          </cell>
          <cell r="C96">
            <v>13389.9063973351</v>
          </cell>
          <cell r="D96">
            <v>12891.4232108681</v>
          </cell>
          <cell r="E96">
            <v>12603.1181931819</v>
          </cell>
          <cell r="F96">
            <v>12364.6655477023</v>
          </cell>
          <cell r="G96">
            <v>12100.0235110428</v>
          </cell>
          <cell r="H96">
            <v>12110.4400961221</v>
          </cell>
          <cell r="I96">
            <v>11887.6084954472</v>
          </cell>
          <cell r="J96">
            <v>11823.6313909663</v>
          </cell>
          <cell r="K96">
            <v>11817.343712198</v>
          </cell>
          <cell r="L96">
            <v>11708.9933305811</v>
          </cell>
          <cell r="M96">
            <v>11637.702620527</v>
          </cell>
          <cell r="N96">
            <v>11565.9654611576</v>
          </cell>
          <cell r="O96">
            <v>11698.9846671484</v>
          </cell>
          <cell r="P96">
            <v>11634.7065453624</v>
          </cell>
          <cell r="Q96">
            <v>848.86861290411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-73120.1321181656</v>
          </cell>
          <cell r="B97">
            <v>11997.4952646552</v>
          </cell>
          <cell r="C97">
            <v>13259.3454075534</v>
          </cell>
          <cell r="D97">
            <v>12800.8276386402</v>
          </cell>
          <cell r="E97">
            <v>12485.760866989</v>
          </cell>
          <cell r="F97">
            <v>12194.4236782458</v>
          </cell>
          <cell r="G97">
            <v>12110.4689242085</v>
          </cell>
          <cell r="H97">
            <v>11953.6405762851</v>
          </cell>
          <cell r="I97">
            <v>11823.419570473</v>
          </cell>
          <cell r="J97">
            <v>11779.0359220358</v>
          </cell>
          <cell r="K97">
            <v>11670.8866742422</v>
          </cell>
          <cell r="L97">
            <v>11656.2661713732</v>
          </cell>
          <cell r="M97">
            <v>11760.5176366345</v>
          </cell>
          <cell r="N97">
            <v>11635.6799336545</v>
          </cell>
          <cell r="O97">
            <v>11531.1489183104</v>
          </cell>
          <cell r="P97">
            <v>11604.414831068</v>
          </cell>
          <cell r="Q97">
            <v>838.658667342511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-68261.5380963411</v>
          </cell>
          <cell r="B98">
            <v>12054.2120211053</v>
          </cell>
          <cell r="C98">
            <v>12908.1803264767</v>
          </cell>
          <cell r="D98">
            <v>12669.1368284287</v>
          </cell>
          <cell r="E98">
            <v>12361.2680487055</v>
          </cell>
          <cell r="F98">
            <v>12258.4690840633</v>
          </cell>
          <cell r="G98">
            <v>12079.6711213858</v>
          </cell>
          <cell r="H98">
            <v>11927.9625479367</v>
          </cell>
          <cell r="I98">
            <v>11688.5048860159</v>
          </cell>
          <cell r="J98">
            <v>11687.4480937886</v>
          </cell>
          <cell r="K98">
            <v>11551.5480317378</v>
          </cell>
          <cell r="L98">
            <v>11600.5887080885</v>
          </cell>
          <cell r="M98">
            <v>11693.4304601028</v>
          </cell>
          <cell r="N98">
            <v>11412.9426390425</v>
          </cell>
          <cell r="O98">
            <v>11435.1985964818</v>
          </cell>
          <cell r="P98">
            <v>11269.404055179</v>
          </cell>
          <cell r="Q98">
            <v>782.932537349794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-71008.2430068256</v>
          </cell>
          <cell r="B99">
            <v>12083.1662135027</v>
          </cell>
          <cell r="C99">
            <v>13224.1844082878</v>
          </cell>
          <cell r="D99">
            <v>12691.8465560246</v>
          </cell>
          <cell r="E99">
            <v>12475.836905422</v>
          </cell>
          <cell r="F99">
            <v>12194.4816777294</v>
          </cell>
          <cell r="G99">
            <v>11954.1768282404</v>
          </cell>
          <cell r="H99">
            <v>11890.4922270502</v>
          </cell>
          <cell r="I99">
            <v>11760.0659246772</v>
          </cell>
          <cell r="J99">
            <v>11884.0175809011</v>
          </cell>
          <cell r="K99">
            <v>11862.1406192301</v>
          </cell>
          <cell r="L99">
            <v>11932.4128864129</v>
          </cell>
          <cell r="M99">
            <v>11694.7397924</v>
          </cell>
          <cell r="N99">
            <v>11706.1634108505</v>
          </cell>
          <cell r="O99">
            <v>11647.5031334484</v>
          </cell>
          <cell r="P99">
            <v>11639.8243319259</v>
          </cell>
          <cell r="Q99">
            <v>814.436143991086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-69968.8095484901</v>
          </cell>
          <cell r="B100">
            <v>12067.2970718763</v>
          </cell>
          <cell r="C100">
            <v>13231.8313504913</v>
          </cell>
          <cell r="D100">
            <v>12829.2628431676</v>
          </cell>
          <cell r="E100">
            <v>12533.8479716973</v>
          </cell>
          <cell r="F100">
            <v>12267.6263334822</v>
          </cell>
          <cell r="G100">
            <v>12089.8083504535</v>
          </cell>
          <cell r="H100">
            <v>11857.1941277059</v>
          </cell>
          <cell r="I100">
            <v>11757.519944662</v>
          </cell>
          <cell r="J100">
            <v>11753.9525077255</v>
          </cell>
          <cell r="K100">
            <v>11807.0576123816</v>
          </cell>
          <cell r="L100">
            <v>11573.2639517456</v>
          </cell>
          <cell r="M100">
            <v>11618.0781380099</v>
          </cell>
          <cell r="N100">
            <v>11548.0330998369</v>
          </cell>
          <cell r="O100">
            <v>11474.6243555189</v>
          </cell>
          <cell r="P100">
            <v>11411.9924678083</v>
          </cell>
          <cell r="Q100">
            <v>802.514257997362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-65538.7961312098</v>
          </cell>
          <cell r="B101">
            <v>12009.0045198696</v>
          </cell>
          <cell r="C101">
            <v>12943.6610647915</v>
          </cell>
          <cell r="D101">
            <v>12761.5589934584</v>
          </cell>
          <cell r="E101">
            <v>12250.6482866121</v>
          </cell>
          <cell r="F101">
            <v>12095.6984764651</v>
          </cell>
          <cell r="G101">
            <v>11975.4934631389</v>
          </cell>
          <cell r="H101">
            <v>11733.8879833346</v>
          </cell>
          <cell r="I101">
            <v>11770.9780757816</v>
          </cell>
          <cell r="J101">
            <v>11747.2365179273</v>
          </cell>
          <cell r="K101">
            <v>11769.5963628595</v>
          </cell>
          <cell r="L101">
            <v>11530.6072622931</v>
          </cell>
          <cell r="M101">
            <v>11380.1790660359</v>
          </cell>
          <cell r="N101">
            <v>11426.8025143066</v>
          </cell>
          <cell r="O101">
            <v>11303.1243109033</v>
          </cell>
          <cell r="P101">
            <v>11380.0864003541</v>
          </cell>
          <cell r="Q101">
            <v>751.703776106524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-69044.000992367</v>
          </cell>
          <cell r="B102">
            <v>12054.5113618105</v>
          </cell>
          <cell r="C102">
            <v>13140.1962985448</v>
          </cell>
          <cell r="D102">
            <v>12707.8728948669</v>
          </cell>
          <cell r="E102">
            <v>12529.9003115142</v>
          </cell>
          <cell r="F102">
            <v>12326.9241117313</v>
          </cell>
          <cell r="G102">
            <v>11956.7757150201</v>
          </cell>
          <cell r="H102">
            <v>11841.4767567703</v>
          </cell>
          <cell r="I102">
            <v>11839.9766442551</v>
          </cell>
          <cell r="J102">
            <v>11801.6185465441</v>
          </cell>
          <cell r="K102">
            <v>11669.2773049627</v>
          </cell>
          <cell r="L102">
            <v>11720.6325573201</v>
          </cell>
          <cell r="M102">
            <v>11586.6770898852</v>
          </cell>
          <cell r="N102">
            <v>11712.5933318243</v>
          </cell>
          <cell r="O102">
            <v>11664.2951865375</v>
          </cell>
          <cell r="P102">
            <v>11759.0077684875</v>
          </cell>
          <cell r="Q102">
            <v>791.907073782053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-74223.9117734804</v>
          </cell>
          <cell r="B103">
            <v>12127.9731467099</v>
          </cell>
          <cell r="C103">
            <v>13245.9810646793</v>
          </cell>
          <cell r="D103">
            <v>12954.7093102243</v>
          </cell>
          <cell r="E103">
            <v>12667.0459668682</v>
          </cell>
          <cell r="F103">
            <v>12366.1928622987</v>
          </cell>
          <cell r="G103">
            <v>12081.1104477146</v>
          </cell>
          <cell r="H103">
            <v>11934.4622159498</v>
          </cell>
          <cell r="I103">
            <v>11875.6049192641</v>
          </cell>
          <cell r="J103">
            <v>11866.2377964404</v>
          </cell>
          <cell r="K103">
            <v>11926.7658040326</v>
          </cell>
          <cell r="L103">
            <v>11811.1043699387</v>
          </cell>
          <cell r="M103">
            <v>11632.017352294</v>
          </cell>
          <cell r="N103">
            <v>11766.5166454524</v>
          </cell>
          <cell r="O103">
            <v>11539.4841600207</v>
          </cell>
          <cell r="P103">
            <v>11619.9252088028</v>
          </cell>
          <cell r="Q103">
            <v>851.318578477111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-70659.8071346152</v>
          </cell>
          <cell r="B104">
            <v>12196.6768455581</v>
          </cell>
          <cell r="C104">
            <v>13079.5920615346</v>
          </cell>
          <cell r="D104">
            <v>12785.3266286913</v>
          </cell>
          <cell r="E104">
            <v>12562.4854916837</v>
          </cell>
          <cell r="F104">
            <v>12398.3917188067</v>
          </cell>
          <cell r="G104">
            <v>12173.8300497367</v>
          </cell>
          <cell r="H104">
            <v>11847.3463074323</v>
          </cell>
          <cell r="I104">
            <v>11761.1459553137</v>
          </cell>
          <cell r="J104">
            <v>11780.1575788223</v>
          </cell>
          <cell r="K104">
            <v>11782.4280613822</v>
          </cell>
          <cell r="L104">
            <v>11749.279302894</v>
          </cell>
          <cell r="M104">
            <v>11701.5898567429</v>
          </cell>
          <cell r="N104">
            <v>11636.251201276</v>
          </cell>
          <cell r="O104">
            <v>11575.2310116768</v>
          </cell>
          <cell r="P104">
            <v>11519.2995253079</v>
          </cell>
          <cell r="Q104">
            <v>810.439723911182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-72476.0132387262</v>
          </cell>
          <cell r="B105">
            <v>12109.8412467291</v>
          </cell>
          <cell r="C105">
            <v>13358.5762848189</v>
          </cell>
          <cell r="D105">
            <v>12868.2438649492</v>
          </cell>
          <cell r="E105">
            <v>12490.129675166</v>
          </cell>
          <cell r="F105">
            <v>12307.7712756339</v>
          </cell>
          <cell r="G105">
            <v>12162.9680566965</v>
          </cell>
          <cell r="H105">
            <v>11963.8876715727</v>
          </cell>
          <cell r="I105">
            <v>11833.1364077036</v>
          </cell>
          <cell r="J105">
            <v>11932.1111743743</v>
          </cell>
          <cell r="K105">
            <v>11813.2639267037</v>
          </cell>
          <cell r="L105">
            <v>11841.4111859793</v>
          </cell>
          <cell r="M105">
            <v>11839.594054619</v>
          </cell>
          <cell r="N105">
            <v>11682.9048943937</v>
          </cell>
          <cell r="O105">
            <v>11667.5529911512</v>
          </cell>
          <cell r="P105">
            <v>11619.2978774374</v>
          </cell>
          <cell r="Q105">
            <v>831.270881442894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-67467.9953653123</v>
          </cell>
          <cell r="B106">
            <v>12195.6774852758</v>
          </cell>
          <cell r="C106">
            <v>13074.9673706556</v>
          </cell>
          <cell r="D106">
            <v>12678.5394638975</v>
          </cell>
          <cell r="E106">
            <v>12517.2533972536</v>
          </cell>
          <cell r="F106">
            <v>12259.1134739077</v>
          </cell>
          <cell r="G106">
            <v>11851.3469860698</v>
          </cell>
          <cell r="H106">
            <v>11834.5500905225</v>
          </cell>
          <cell r="I106">
            <v>11850.0287263436</v>
          </cell>
          <cell r="J106">
            <v>11693.3616616151</v>
          </cell>
          <cell r="K106">
            <v>11616.4975155798</v>
          </cell>
          <cell r="L106">
            <v>11624.1912806188</v>
          </cell>
          <cell r="M106">
            <v>11474.2181522797</v>
          </cell>
          <cell r="N106">
            <v>11435.5594776606</v>
          </cell>
          <cell r="O106">
            <v>11502.7190002006</v>
          </cell>
          <cell r="P106">
            <v>11406.0854863271</v>
          </cell>
          <cell r="Q106">
            <v>773.830919641986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-63526.4553709358</v>
          </cell>
          <cell r="B107">
            <v>12014.4290450618</v>
          </cell>
          <cell r="C107">
            <v>12765.3115221707</v>
          </cell>
          <cell r="D107">
            <v>12663.1975069004</v>
          </cell>
          <cell r="E107">
            <v>12346.0053050283</v>
          </cell>
          <cell r="F107">
            <v>12125.6917577708</v>
          </cell>
          <cell r="G107">
            <v>11799.9727918339</v>
          </cell>
          <cell r="H107">
            <v>11604.4418438995</v>
          </cell>
          <cell r="I107">
            <v>11677.7026238971</v>
          </cell>
          <cell r="J107">
            <v>11606.5178769176</v>
          </cell>
          <cell r="K107">
            <v>11509.1066502461</v>
          </cell>
          <cell r="L107">
            <v>11595.0286766977</v>
          </cell>
          <cell r="M107">
            <v>11438.0555802127</v>
          </cell>
          <cell r="N107">
            <v>11453.4882108163</v>
          </cell>
          <cell r="O107">
            <v>11530.8251516811</v>
          </cell>
          <cell r="P107">
            <v>11293.4895052364</v>
          </cell>
          <cell r="Q107">
            <v>728.623032522486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-73663.704197958</v>
          </cell>
          <cell r="B108">
            <v>12091.9624394132</v>
          </cell>
          <cell r="C108">
            <v>13189.46651945</v>
          </cell>
          <cell r="D108">
            <v>12959.6345213894</v>
          </cell>
          <cell r="E108">
            <v>12647.3844663393</v>
          </cell>
          <cell r="F108">
            <v>12372.440130391</v>
          </cell>
          <cell r="G108">
            <v>12137.1125535566</v>
          </cell>
          <cell r="H108">
            <v>12000.9175693592</v>
          </cell>
          <cell r="I108">
            <v>11905.2682402801</v>
          </cell>
          <cell r="J108">
            <v>11945.3930861321</v>
          </cell>
          <cell r="K108">
            <v>11881.7386801147</v>
          </cell>
          <cell r="L108">
            <v>11763.7334893844</v>
          </cell>
          <cell r="M108">
            <v>11532.1996165119</v>
          </cell>
          <cell r="N108">
            <v>11660.1048010356</v>
          </cell>
          <cell r="O108">
            <v>11693.1682587515</v>
          </cell>
          <cell r="P108">
            <v>11629.553949834</v>
          </cell>
          <cell r="Q108">
            <v>844.893221668899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-67217.7179101937</v>
          </cell>
          <cell r="B109">
            <v>12018.3117848621</v>
          </cell>
          <cell r="C109">
            <v>13032.3501431658</v>
          </cell>
          <cell r="D109">
            <v>12769.4723980718</v>
          </cell>
          <cell r="E109">
            <v>12558.5374897441</v>
          </cell>
          <cell r="F109">
            <v>12270.9086956777</v>
          </cell>
          <cell r="G109">
            <v>12142.7038865982</v>
          </cell>
          <cell r="H109">
            <v>11964.1900870595</v>
          </cell>
          <cell r="I109">
            <v>11807.4786198015</v>
          </cell>
          <cell r="J109">
            <v>11757.2407057082</v>
          </cell>
          <cell r="K109">
            <v>11544.7597248539</v>
          </cell>
          <cell r="L109">
            <v>11615.7928670393</v>
          </cell>
          <cell r="M109">
            <v>11554.4482847946</v>
          </cell>
          <cell r="N109">
            <v>11473.4575076282</v>
          </cell>
          <cell r="O109">
            <v>11478.178990256</v>
          </cell>
          <cell r="P109">
            <v>11577.7345799763</v>
          </cell>
          <cell r="Q109">
            <v>770.960337342758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-73813.4833453845</v>
          </cell>
          <cell r="B110">
            <v>12335.276467061</v>
          </cell>
          <cell r="C110">
            <v>13178.4583365135</v>
          </cell>
          <cell r="D110">
            <v>12863.3526098561</v>
          </cell>
          <cell r="E110">
            <v>12689.8108442711</v>
          </cell>
          <cell r="F110">
            <v>12402.8847746386</v>
          </cell>
          <cell r="G110">
            <v>12243.5134653422</v>
          </cell>
          <cell r="H110">
            <v>11885.9749531102</v>
          </cell>
          <cell r="I110">
            <v>11861.3733779853</v>
          </cell>
          <cell r="J110">
            <v>11884.2142146142</v>
          </cell>
          <cell r="K110">
            <v>11717.1620245574</v>
          </cell>
          <cell r="L110">
            <v>11739.8474924114</v>
          </cell>
          <cell r="M110">
            <v>11787.5965554013</v>
          </cell>
          <cell r="N110">
            <v>11707.6957864949</v>
          </cell>
          <cell r="O110">
            <v>11567.6026000525</v>
          </cell>
          <cell r="P110">
            <v>11457.2113841242</v>
          </cell>
          <cell r="Q110">
            <v>846.611128578222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-62520.8555593904</v>
          </cell>
          <cell r="B111">
            <v>12015.3797379032</v>
          </cell>
          <cell r="C111">
            <v>12830.7358027723</v>
          </cell>
          <cell r="D111">
            <v>12708.7712333482</v>
          </cell>
          <cell r="E111">
            <v>12408.8752597611</v>
          </cell>
          <cell r="F111">
            <v>12086.5258267661</v>
          </cell>
          <cell r="G111">
            <v>11845.0771884904</v>
          </cell>
          <cell r="H111">
            <v>11656.9950382456</v>
          </cell>
          <cell r="I111">
            <v>11655.4998612648</v>
          </cell>
          <cell r="J111">
            <v>11617.563636444</v>
          </cell>
          <cell r="K111">
            <v>11574.2777334386</v>
          </cell>
          <cell r="L111">
            <v>11534.9015728195</v>
          </cell>
          <cell r="M111">
            <v>11425.0292886132</v>
          </cell>
          <cell r="N111">
            <v>11147.8320010921</v>
          </cell>
          <cell r="O111">
            <v>11387.3085681264</v>
          </cell>
          <cell r="P111">
            <v>11260.6997391025</v>
          </cell>
          <cell r="Q111">
            <v>717.089204923985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-62755.7382028716</v>
          </cell>
          <cell r="B112">
            <v>11884.7774068982</v>
          </cell>
          <cell r="C112">
            <v>12848.6663677882</v>
          </cell>
          <cell r="D112">
            <v>12501.4732791986</v>
          </cell>
          <cell r="E112">
            <v>12317.980701517</v>
          </cell>
          <cell r="F112">
            <v>12002.7883845601</v>
          </cell>
          <cell r="G112">
            <v>11733.6518216431</v>
          </cell>
          <cell r="H112">
            <v>11647.2176708365</v>
          </cell>
          <cell r="I112">
            <v>11621.4493442654</v>
          </cell>
          <cell r="J112">
            <v>11679.3012931431</v>
          </cell>
          <cell r="K112">
            <v>11511.264918919</v>
          </cell>
          <cell r="L112">
            <v>11478.8648181996</v>
          </cell>
          <cell r="M112">
            <v>11371.3442213055</v>
          </cell>
          <cell r="N112">
            <v>11518.6040440946</v>
          </cell>
          <cell r="O112">
            <v>11327.0402199702</v>
          </cell>
          <cell r="P112">
            <v>11313.3392465952</v>
          </cell>
          <cell r="Q112">
            <v>719.783214891657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-74662.0783173768</v>
          </cell>
          <cell r="B113">
            <v>12201.283691104</v>
          </cell>
          <cell r="C113">
            <v>13351.3398413725</v>
          </cell>
          <cell r="D113">
            <v>13016.3502906131</v>
          </cell>
          <cell r="E113">
            <v>12609.3745905929</v>
          </cell>
          <cell r="F113">
            <v>12259.2552205232</v>
          </cell>
          <cell r="G113">
            <v>12069.5476336582</v>
          </cell>
          <cell r="H113">
            <v>12022.5899083943</v>
          </cell>
          <cell r="I113">
            <v>12124.6818809229</v>
          </cell>
          <cell r="J113">
            <v>11718.1210328144</v>
          </cell>
          <cell r="K113">
            <v>11795.5719327787</v>
          </cell>
          <cell r="L113">
            <v>11723.1189051934</v>
          </cell>
          <cell r="M113">
            <v>11765.3105066517</v>
          </cell>
          <cell r="N113">
            <v>11542.7597551376</v>
          </cell>
          <cell r="O113">
            <v>11531.2859244403</v>
          </cell>
          <cell r="P113">
            <v>11616.8257132256</v>
          </cell>
          <cell r="Q113">
            <v>856.344173468985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-68105.7433450715</v>
          </cell>
          <cell r="B114">
            <v>12072.9077204598</v>
          </cell>
          <cell r="C114">
            <v>13011.0049160632</v>
          </cell>
          <cell r="D114">
            <v>12719.5080272375</v>
          </cell>
          <cell r="E114">
            <v>12532.5405299917</v>
          </cell>
          <cell r="F114">
            <v>12106.9572362828</v>
          </cell>
          <cell r="G114">
            <v>11917.0006106076</v>
          </cell>
          <cell r="H114">
            <v>11786.4538165335</v>
          </cell>
          <cell r="I114">
            <v>11778.6315851116</v>
          </cell>
          <cell r="J114">
            <v>11806.2121914294</v>
          </cell>
          <cell r="K114">
            <v>11681.737893695</v>
          </cell>
          <cell r="L114">
            <v>11651.3042549196</v>
          </cell>
          <cell r="M114">
            <v>11515.9091302325</v>
          </cell>
          <cell r="N114">
            <v>11627.998575079</v>
          </cell>
          <cell r="O114">
            <v>11540.3917093297</v>
          </cell>
          <cell r="P114">
            <v>11356.5815724221</v>
          </cell>
          <cell r="Q114">
            <v>781.145633870631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-67958.3143658742</v>
          </cell>
          <cell r="B115">
            <v>12012.4663381882</v>
          </cell>
          <cell r="C115">
            <v>13009.4226487372</v>
          </cell>
          <cell r="D115">
            <v>12695.6030684018</v>
          </cell>
          <cell r="E115">
            <v>12391.8180187867</v>
          </cell>
          <cell r="F115">
            <v>12333.711647753</v>
          </cell>
          <cell r="G115">
            <v>12079.1303029385</v>
          </cell>
          <cell r="H115">
            <v>11851.6924003192</v>
          </cell>
          <cell r="I115">
            <v>11756.3018182909</v>
          </cell>
          <cell r="J115">
            <v>11886.4710444038</v>
          </cell>
          <cell r="K115">
            <v>11741.5799535727</v>
          </cell>
          <cell r="L115">
            <v>11604.6027585848</v>
          </cell>
          <cell r="M115">
            <v>11580.7254308426</v>
          </cell>
          <cell r="N115">
            <v>11594.3490379693</v>
          </cell>
          <cell r="O115">
            <v>11430.0047855681</v>
          </cell>
          <cell r="P115">
            <v>11378.0995430038</v>
          </cell>
          <cell r="Q115">
            <v>779.454682450831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-66955.861418208</v>
          </cell>
          <cell r="B116">
            <v>12043.5804700212</v>
          </cell>
          <cell r="C116">
            <v>13025.9759614188</v>
          </cell>
          <cell r="D116">
            <v>12693.8981835041</v>
          </cell>
          <cell r="E116">
            <v>12299.7361877447</v>
          </cell>
          <cell r="F116">
            <v>12111.8510183075</v>
          </cell>
          <cell r="G116">
            <v>11995.3507700886</v>
          </cell>
          <cell r="H116">
            <v>11821.1692223458</v>
          </cell>
          <cell r="I116">
            <v>11810.5078655528</v>
          </cell>
          <cell r="J116">
            <v>11580.6793433715</v>
          </cell>
          <cell r="K116">
            <v>11495.1494819075</v>
          </cell>
          <cell r="L116">
            <v>11597.8227245202</v>
          </cell>
          <cell r="M116">
            <v>11581.4042210063</v>
          </cell>
          <cell r="N116">
            <v>11574.9043529804</v>
          </cell>
          <cell r="O116">
            <v>11410.7469114624</v>
          </cell>
          <cell r="P116">
            <v>11416.923850644</v>
          </cell>
          <cell r="Q116">
            <v>767.956948122279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-63509.0183995613</v>
          </cell>
          <cell r="B117">
            <v>11836.9792884843</v>
          </cell>
          <cell r="C117">
            <v>12935.3661900105</v>
          </cell>
          <cell r="D117">
            <v>12681.8724663099</v>
          </cell>
          <cell r="E117">
            <v>12415.0738639502</v>
          </cell>
          <cell r="F117">
            <v>12126.9422783541</v>
          </cell>
          <cell r="G117">
            <v>11827.7167696873</v>
          </cell>
          <cell r="H117">
            <v>11692.5898891708</v>
          </cell>
          <cell r="I117">
            <v>11733.9092612125</v>
          </cell>
          <cell r="J117">
            <v>11574.3669581302</v>
          </cell>
          <cell r="K117">
            <v>11486.6773578075</v>
          </cell>
          <cell r="L117">
            <v>11513.8877596779</v>
          </cell>
          <cell r="M117">
            <v>11599.0954191865</v>
          </cell>
          <cell r="N117">
            <v>11384.2719353723</v>
          </cell>
          <cell r="O117">
            <v>11418.8928306935</v>
          </cell>
          <cell r="P117">
            <v>11421.3981469453</v>
          </cell>
          <cell r="Q117">
            <v>728.423037435608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-71521.7830348023</v>
          </cell>
          <cell r="B118">
            <v>12125.3996063168</v>
          </cell>
          <cell r="C118">
            <v>13263.0832428837</v>
          </cell>
          <cell r="D118">
            <v>12841.5963181957</v>
          </cell>
          <cell r="E118">
            <v>12495.8803739708</v>
          </cell>
          <cell r="F118">
            <v>12311.1385484411</v>
          </cell>
          <cell r="G118">
            <v>11956.4245921585</v>
          </cell>
          <cell r="H118">
            <v>11860.0044989096</v>
          </cell>
          <cell r="I118">
            <v>11850.2706021403</v>
          </cell>
          <cell r="J118">
            <v>11767.1503309583</v>
          </cell>
          <cell r="K118">
            <v>11791.3353137994</v>
          </cell>
          <cell r="L118">
            <v>11725.3175199941</v>
          </cell>
          <cell r="M118">
            <v>11839.1294778217</v>
          </cell>
          <cell r="N118">
            <v>11816.9325801846</v>
          </cell>
          <cell r="O118">
            <v>11614.9097954512</v>
          </cell>
          <cell r="P118">
            <v>11429.1812542947</v>
          </cell>
          <cell r="Q118">
            <v>820.326242695969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-72905.5133706823</v>
          </cell>
          <cell r="B119">
            <v>11993.4315368633</v>
          </cell>
          <cell r="C119">
            <v>13304.1571169314</v>
          </cell>
          <cell r="D119">
            <v>12866.5065068353</v>
          </cell>
          <cell r="E119">
            <v>12671.8662355728</v>
          </cell>
          <cell r="F119">
            <v>12548.0015997553</v>
          </cell>
          <cell r="G119">
            <v>12130.9159945594</v>
          </cell>
          <cell r="H119">
            <v>11918.2152582822</v>
          </cell>
          <cell r="I119">
            <v>11924.7192988431</v>
          </cell>
          <cell r="J119">
            <v>11695.0044334781</v>
          </cell>
          <cell r="K119">
            <v>11736.5450738506</v>
          </cell>
          <cell r="L119">
            <v>11780.4100574548</v>
          </cell>
          <cell r="M119">
            <v>11572.7510437618</v>
          </cell>
          <cell r="N119">
            <v>11644.0728303643</v>
          </cell>
          <cell r="O119">
            <v>11579.3099322618</v>
          </cell>
          <cell r="P119">
            <v>11464.9827122626</v>
          </cell>
          <cell r="Q119">
            <v>836.197076156377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-74317.1061855169</v>
          </cell>
          <cell r="B120">
            <v>12213.0492549855</v>
          </cell>
          <cell r="C120">
            <v>13235.6622772923</v>
          </cell>
          <cell r="D120">
            <v>12763.640242776</v>
          </cell>
          <cell r="E120">
            <v>12626.49757292</v>
          </cell>
          <cell r="F120">
            <v>12339.7841706557</v>
          </cell>
          <cell r="G120">
            <v>12187.4865422947</v>
          </cell>
          <cell r="H120">
            <v>11814.7230617978</v>
          </cell>
          <cell r="I120">
            <v>11797.2448091887</v>
          </cell>
          <cell r="J120">
            <v>11880.904623983</v>
          </cell>
          <cell r="K120">
            <v>11729.3305622557</v>
          </cell>
          <cell r="L120">
            <v>11704.0516302263</v>
          </cell>
          <cell r="M120">
            <v>11690.1858965985</v>
          </cell>
          <cell r="N120">
            <v>11749.4905920276</v>
          </cell>
          <cell r="O120">
            <v>11551.2954092882</v>
          </cell>
          <cell r="P120">
            <v>11667.4665972472</v>
          </cell>
          <cell r="Q120">
            <v>852.387481105404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-75391.8615989536</v>
          </cell>
          <cell r="B121">
            <v>12248.2000337796</v>
          </cell>
          <cell r="C121">
            <v>13262.0393800516</v>
          </cell>
          <cell r="D121">
            <v>13071.4207274822</v>
          </cell>
          <cell r="E121">
            <v>12814.9760725809</v>
          </cell>
          <cell r="F121">
            <v>12313.320983686</v>
          </cell>
          <cell r="G121">
            <v>12215.8810615207</v>
          </cell>
          <cell r="H121">
            <v>11979.9630607919</v>
          </cell>
          <cell r="I121">
            <v>11918.2868611277</v>
          </cell>
          <cell r="J121">
            <v>11860.0153141471</v>
          </cell>
          <cell r="K121">
            <v>11902.0486195818</v>
          </cell>
          <cell r="L121">
            <v>11759.8015612594</v>
          </cell>
          <cell r="M121">
            <v>11700.1937667647</v>
          </cell>
          <cell r="N121">
            <v>11744.3307847177</v>
          </cell>
          <cell r="O121">
            <v>11450.1032372093</v>
          </cell>
          <cell r="P121">
            <v>11534.1305274724</v>
          </cell>
          <cell r="Q121">
            <v>864.714495795358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-73961.7697120652</v>
          </cell>
          <cell r="B122">
            <v>12069.8074745272</v>
          </cell>
          <cell r="C122">
            <v>13261.7367395294</v>
          </cell>
          <cell r="D122">
            <v>12847.8412578271</v>
          </cell>
          <cell r="E122">
            <v>12557.7926232404</v>
          </cell>
          <cell r="F122">
            <v>12297.3875428018</v>
          </cell>
          <cell r="G122">
            <v>12179.6272835952</v>
          </cell>
          <cell r="H122">
            <v>11976.4758170109</v>
          </cell>
          <cell r="I122">
            <v>11710.5387274195</v>
          </cell>
          <cell r="J122">
            <v>12009.8347532838</v>
          </cell>
          <cell r="K122">
            <v>11948.5325411499</v>
          </cell>
          <cell r="L122">
            <v>11632.9946264519</v>
          </cell>
          <cell r="M122">
            <v>11692.5753663501</v>
          </cell>
          <cell r="N122">
            <v>11550.9739501684</v>
          </cell>
          <cell r="O122">
            <v>11605.2712187134</v>
          </cell>
          <cell r="P122">
            <v>11480.779375478</v>
          </cell>
          <cell r="Q122">
            <v>848.311913889503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-75514.9990177876</v>
          </cell>
          <cell r="B123">
            <v>12133.6556645812</v>
          </cell>
          <cell r="C123">
            <v>13376.915759542</v>
          </cell>
          <cell r="D123">
            <v>12902.298861623</v>
          </cell>
          <cell r="E123">
            <v>12553.9701344019</v>
          </cell>
          <cell r="F123">
            <v>12349.4940568441</v>
          </cell>
          <cell r="G123">
            <v>12120.4115358308</v>
          </cell>
          <cell r="H123">
            <v>11882.531342443</v>
          </cell>
          <cell r="I123">
            <v>11920.519560663</v>
          </cell>
          <cell r="J123">
            <v>11895.5073777645</v>
          </cell>
          <cell r="K123">
            <v>11786.4523454706</v>
          </cell>
          <cell r="L123">
            <v>11589.0014790982</v>
          </cell>
          <cell r="M123">
            <v>11755.925339613</v>
          </cell>
          <cell r="N123">
            <v>11728.1621634599</v>
          </cell>
          <cell r="O123">
            <v>11726.3487473547</v>
          </cell>
          <cell r="P123">
            <v>11727.0667104446</v>
          </cell>
          <cell r="Q123">
            <v>866.126832734417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-72326.9141384247</v>
          </cell>
          <cell r="B124">
            <v>12133.8678892557</v>
          </cell>
          <cell r="C124">
            <v>13070.6894296803</v>
          </cell>
          <cell r="D124">
            <v>12897.5311454082</v>
          </cell>
          <cell r="E124">
            <v>12701.3703475261</v>
          </cell>
          <cell r="F124">
            <v>12267.9966456116</v>
          </cell>
          <cell r="G124">
            <v>12100.6040235731</v>
          </cell>
          <cell r="H124">
            <v>12066.1180590143</v>
          </cell>
          <cell r="I124">
            <v>11919.3102079093</v>
          </cell>
          <cell r="J124">
            <v>11698.6653072227</v>
          </cell>
          <cell r="K124">
            <v>11759.50983117</v>
          </cell>
          <cell r="L124">
            <v>11740.0632724522</v>
          </cell>
          <cell r="M124">
            <v>11584.7095119767</v>
          </cell>
          <cell r="N124">
            <v>11577.3558394394</v>
          </cell>
          <cell r="O124">
            <v>11541.7796332895</v>
          </cell>
          <cell r="P124">
            <v>11605.8837769012</v>
          </cell>
          <cell r="Q124">
            <v>829.560774402075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-75139.8949283827</v>
          </cell>
          <cell r="B125">
            <v>12094.7627675271</v>
          </cell>
          <cell r="C125">
            <v>13323.854396647</v>
          </cell>
          <cell r="D125">
            <v>12964.9917549862</v>
          </cell>
          <cell r="E125">
            <v>12543.3711710338</v>
          </cell>
          <cell r="F125">
            <v>12439.1803898533</v>
          </cell>
          <cell r="G125">
            <v>12063.4275687039</v>
          </cell>
          <cell r="H125">
            <v>11926.2177076427</v>
          </cell>
          <cell r="I125">
            <v>12003.1750289228</v>
          </cell>
          <cell r="J125">
            <v>11800.8179744106</v>
          </cell>
          <cell r="K125">
            <v>11810.793009837</v>
          </cell>
          <cell r="L125">
            <v>11849.8715699136</v>
          </cell>
          <cell r="M125">
            <v>11826.3574386059</v>
          </cell>
          <cell r="N125">
            <v>11647.6521923748</v>
          </cell>
          <cell r="O125">
            <v>11663.3727474371</v>
          </cell>
          <cell r="P125">
            <v>11702.7127056653</v>
          </cell>
          <cell r="Q125">
            <v>861.824538870578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-67591.6133145577</v>
          </cell>
          <cell r="B126">
            <v>12129.0657584716</v>
          </cell>
          <cell r="C126">
            <v>13025.0630740121</v>
          </cell>
          <cell r="D126">
            <v>12667.4838362213</v>
          </cell>
          <cell r="E126">
            <v>12399.7010623104</v>
          </cell>
          <cell r="F126">
            <v>12183.595162057</v>
          </cell>
          <cell r="G126">
            <v>12055.0558628065</v>
          </cell>
          <cell r="H126">
            <v>11861.5093282653</v>
          </cell>
          <cell r="I126">
            <v>11799.5799507379</v>
          </cell>
          <cell r="J126">
            <v>11606.3531608639</v>
          </cell>
          <cell r="K126">
            <v>11686.2352235003</v>
          </cell>
          <cell r="L126">
            <v>11539.8575014675</v>
          </cell>
          <cell r="M126">
            <v>11549.2717902494</v>
          </cell>
          <cell r="N126">
            <v>11478.4297229947</v>
          </cell>
          <cell r="O126">
            <v>11395.3316896482</v>
          </cell>
          <cell r="P126">
            <v>11299.6126493286</v>
          </cell>
          <cell r="Q126">
            <v>775.24876807265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-71666.536626735</v>
          </cell>
          <cell r="B127">
            <v>12071.5245828871</v>
          </cell>
          <cell r="C127">
            <v>13184.0001923453</v>
          </cell>
          <cell r="D127">
            <v>13071.0633449423</v>
          </cell>
          <cell r="E127">
            <v>12672.7595289231</v>
          </cell>
          <cell r="F127">
            <v>12168.4580147379</v>
          </cell>
          <cell r="G127">
            <v>12019.4509109575</v>
          </cell>
          <cell r="H127">
            <v>11937.9962617296</v>
          </cell>
          <cell r="I127">
            <v>11954.072509969</v>
          </cell>
          <cell r="J127">
            <v>11914.4007442816</v>
          </cell>
          <cell r="K127">
            <v>11663.7554234448</v>
          </cell>
          <cell r="L127">
            <v>11694.5131738214</v>
          </cell>
          <cell r="M127">
            <v>11635.6625036886</v>
          </cell>
          <cell r="N127">
            <v>11634.519838209</v>
          </cell>
          <cell r="O127">
            <v>11570.2234312743</v>
          </cell>
          <cell r="P127">
            <v>11491.8513370847</v>
          </cell>
          <cell r="Q127">
            <v>821.986508494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-67671.1212888319</v>
          </cell>
          <cell r="B128">
            <v>11987.4847241393</v>
          </cell>
          <cell r="C128">
            <v>13009.8738256791</v>
          </cell>
          <cell r="D128">
            <v>12610.6631462906</v>
          </cell>
          <cell r="E128">
            <v>12321.4281042941</v>
          </cell>
          <cell r="F128">
            <v>12119.1966004536</v>
          </cell>
          <cell r="G128">
            <v>11964.9805209252</v>
          </cell>
          <cell r="H128">
            <v>11766.8799392037</v>
          </cell>
          <cell r="I128">
            <v>11762.8428530745</v>
          </cell>
          <cell r="J128">
            <v>11875.9576205426</v>
          </cell>
          <cell r="K128">
            <v>11662.6274752209</v>
          </cell>
          <cell r="L128">
            <v>11717.5203811204</v>
          </cell>
          <cell r="M128">
            <v>11602.1593554397</v>
          </cell>
          <cell r="N128">
            <v>11419.7541723861</v>
          </cell>
          <cell r="O128">
            <v>11472.3535069124</v>
          </cell>
          <cell r="P128">
            <v>11409.6535072327</v>
          </cell>
          <cell r="Q128">
            <v>776.160692734386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-66499.931568997</v>
          </cell>
          <cell r="B129">
            <v>11993.8672576148</v>
          </cell>
          <cell r="C129">
            <v>13007.9566662407</v>
          </cell>
          <cell r="D129">
            <v>12769.7590505142</v>
          </cell>
          <cell r="E129">
            <v>12400.0084633033</v>
          </cell>
          <cell r="F129">
            <v>12077.6399297392</v>
          </cell>
          <cell r="G129">
            <v>11879.3080290542</v>
          </cell>
          <cell r="H129">
            <v>11921.2511863073</v>
          </cell>
          <cell r="I129">
            <v>11748.6250511447</v>
          </cell>
          <cell r="J129">
            <v>11686.7514145281</v>
          </cell>
          <cell r="K129">
            <v>11640.0855148739</v>
          </cell>
          <cell r="L129">
            <v>11579.5533380888</v>
          </cell>
          <cell r="M129">
            <v>11485.8906155887</v>
          </cell>
          <cell r="N129">
            <v>11543.177796628</v>
          </cell>
          <cell r="O129">
            <v>11493.7440916353</v>
          </cell>
          <cell r="P129">
            <v>11406.7614628101</v>
          </cell>
          <cell r="Q129">
            <v>762.727615123767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-63498.1625899571</v>
          </cell>
          <cell r="B130">
            <v>11879.262428</v>
          </cell>
          <cell r="C130">
            <v>12946.4793836667</v>
          </cell>
          <cell r="D130">
            <v>12825.5528971834</v>
          </cell>
          <cell r="E130">
            <v>12387.066799922</v>
          </cell>
          <cell r="F130">
            <v>12000.8070142218</v>
          </cell>
          <cell r="G130">
            <v>11875.9173584167</v>
          </cell>
          <cell r="H130">
            <v>11724.7319611299</v>
          </cell>
          <cell r="I130">
            <v>11594.3078073485</v>
          </cell>
          <cell r="J130">
            <v>11657.2929528584</v>
          </cell>
          <cell r="K130">
            <v>11650.5652496248</v>
          </cell>
          <cell r="L130">
            <v>11560.8999777094</v>
          </cell>
          <cell r="M130">
            <v>11525.796277039</v>
          </cell>
          <cell r="N130">
            <v>11363.8059522302</v>
          </cell>
          <cell r="O130">
            <v>11487.670107692</v>
          </cell>
          <cell r="P130">
            <v>11275.4880420603</v>
          </cell>
          <cell r="Q130">
            <v>728.298525641772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-63035.3486003705</v>
          </cell>
          <cell r="B131">
            <v>11988.0481162883</v>
          </cell>
          <cell r="C131">
            <v>12841.5287072867</v>
          </cell>
          <cell r="D131">
            <v>12515.6238266169</v>
          </cell>
          <cell r="E131">
            <v>12331.3184912706</v>
          </cell>
          <cell r="F131">
            <v>11995.6560982616</v>
          </cell>
          <cell r="G131">
            <v>11745.8365942273</v>
          </cell>
          <cell r="H131">
            <v>11672.4508470481</v>
          </cell>
          <cell r="I131">
            <v>11705.7334958107</v>
          </cell>
          <cell r="J131">
            <v>11701.4702524604</v>
          </cell>
          <cell r="K131">
            <v>11583.4754035856</v>
          </cell>
          <cell r="L131">
            <v>11515.6721665625</v>
          </cell>
          <cell r="M131">
            <v>11538.8356062273</v>
          </cell>
          <cell r="N131">
            <v>11434.917520514</v>
          </cell>
          <cell r="O131">
            <v>11262.0923401269</v>
          </cell>
          <cell r="P131">
            <v>11338.9124303902</v>
          </cell>
          <cell r="Q131">
            <v>722.99023430681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-73007.3720609617</v>
          </cell>
          <cell r="B132">
            <v>12196.878910366</v>
          </cell>
          <cell r="C132">
            <v>13221.7144609763</v>
          </cell>
          <cell r="D132">
            <v>12863.6458277175</v>
          </cell>
          <cell r="E132">
            <v>12632.3578757302</v>
          </cell>
          <cell r="F132">
            <v>12178.0217040869</v>
          </cell>
          <cell r="G132">
            <v>12003.9803072161</v>
          </cell>
          <cell r="H132">
            <v>11923.6026876613</v>
          </cell>
          <cell r="I132">
            <v>11802.7485111367</v>
          </cell>
          <cell r="J132">
            <v>11908.8952189268</v>
          </cell>
          <cell r="K132">
            <v>11735.1751864806</v>
          </cell>
          <cell r="L132">
            <v>11728.1496251231</v>
          </cell>
          <cell r="M132">
            <v>11765.1464114243</v>
          </cell>
          <cell r="N132">
            <v>11487.6987526814</v>
          </cell>
          <cell r="O132">
            <v>11599.9808648714</v>
          </cell>
          <cell r="P132">
            <v>11581.5202630737</v>
          </cell>
          <cell r="Q132">
            <v>837.365354590407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-71154.4841125396</v>
          </cell>
          <cell r="B133">
            <v>12243.0974235691</v>
          </cell>
          <cell r="C133">
            <v>13281.4927591591</v>
          </cell>
          <cell r="D133">
            <v>12807.5187621132</v>
          </cell>
          <cell r="E133">
            <v>12556.0241398508</v>
          </cell>
          <cell r="F133">
            <v>12207.81297861</v>
          </cell>
          <cell r="G133">
            <v>12055.5052632191</v>
          </cell>
          <cell r="H133">
            <v>11887.7445497478</v>
          </cell>
          <cell r="I133">
            <v>11915.1897328876</v>
          </cell>
          <cell r="J133">
            <v>12043.7836482911</v>
          </cell>
          <cell r="K133">
            <v>11848.1211811071</v>
          </cell>
          <cell r="L133">
            <v>11700.3683618746</v>
          </cell>
          <cell r="M133">
            <v>11774.4160303082</v>
          </cell>
          <cell r="N133">
            <v>11618.8457145698</v>
          </cell>
          <cell r="O133">
            <v>11598.4311370539</v>
          </cell>
          <cell r="P133">
            <v>11532.1588654884</v>
          </cell>
          <cell r="Q133">
            <v>816.113470977184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-75454.7300151432</v>
          </cell>
          <cell r="B134">
            <v>12141.9631266573</v>
          </cell>
          <cell r="C134">
            <v>13274.7326172211</v>
          </cell>
          <cell r="D134">
            <v>12874.6471900307</v>
          </cell>
          <cell r="E134">
            <v>12568.2681386973</v>
          </cell>
          <cell r="F134">
            <v>12435.5003214699</v>
          </cell>
          <cell r="G134">
            <v>12044.5299375506</v>
          </cell>
          <cell r="H134">
            <v>12045.8951986664</v>
          </cell>
          <cell r="I134">
            <v>12078.9299575484</v>
          </cell>
          <cell r="J134">
            <v>11969.9468885721</v>
          </cell>
          <cell r="K134">
            <v>11894.4092605378</v>
          </cell>
          <cell r="L134">
            <v>11712.842114815</v>
          </cell>
          <cell r="M134">
            <v>11914.0119147226</v>
          </cell>
          <cell r="N134">
            <v>11700.2577606167</v>
          </cell>
          <cell r="O134">
            <v>11707.3571953867</v>
          </cell>
          <cell r="P134">
            <v>11652.5971157739</v>
          </cell>
          <cell r="Q134">
            <v>865.435571381686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-69156.563032212</v>
          </cell>
          <cell r="B135">
            <v>12161.594133643</v>
          </cell>
          <cell r="C135">
            <v>13365.5402961646</v>
          </cell>
          <cell r="D135">
            <v>12847.2790707663</v>
          </cell>
          <cell r="E135">
            <v>12398.6784456577</v>
          </cell>
          <cell r="F135">
            <v>12248.7495763629</v>
          </cell>
          <cell r="G135">
            <v>12089.5241104744</v>
          </cell>
          <cell r="H135">
            <v>11912.5882343464</v>
          </cell>
          <cell r="I135">
            <v>11754.8178315489</v>
          </cell>
          <cell r="J135">
            <v>11789.685972766</v>
          </cell>
          <cell r="K135">
            <v>11664.4660280948</v>
          </cell>
          <cell r="L135">
            <v>11626.4585825506</v>
          </cell>
          <cell r="M135">
            <v>11615.5369361419</v>
          </cell>
          <cell r="N135">
            <v>11562.6117481355</v>
          </cell>
          <cell r="O135">
            <v>11615.449707388</v>
          </cell>
          <cell r="P135">
            <v>11525.6607498587</v>
          </cell>
          <cell r="Q135">
            <v>793.198115354259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-62801.541833692</v>
          </cell>
          <cell r="B136">
            <v>11885.3310927899</v>
          </cell>
          <cell r="C136">
            <v>12771.5607685655</v>
          </cell>
          <cell r="D136">
            <v>12553.2830055359</v>
          </cell>
          <cell r="E136">
            <v>12308.0816080718</v>
          </cell>
          <cell r="F136">
            <v>12056.6674259256</v>
          </cell>
          <cell r="G136">
            <v>11884.9714317332</v>
          </cell>
          <cell r="H136">
            <v>11698.0921762892</v>
          </cell>
          <cell r="I136">
            <v>11691.7817115183</v>
          </cell>
          <cell r="J136">
            <v>11530.0208055937</v>
          </cell>
          <cell r="K136">
            <v>11578.7612761364</v>
          </cell>
          <cell r="L136">
            <v>11386.5071768376</v>
          </cell>
          <cell r="M136">
            <v>11448.6702391967</v>
          </cell>
          <cell r="N136">
            <v>11327.3105212084</v>
          </cell>
          <cell r="O136">
            <v>11387.8876838271</v>
          </cell>
          <cell r="P136">
            <v>11350.2517772298</v>
          </cell>
          <cell r="Q136">
            <v>720.308564215714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-73800.2620087752</v>
          </cell>
          <cell r="B137">
            <v>12080.8768521876</v>
          </cell>
          <cell r="C137">
            <v>13130.8906355891</v>
          </cell>
          <cell r="D137">
            <v>12927.9363892334</v>
          </cell>
          <cell r="E137">
            <v>12578.4565176483</v>
          </cell>
          <cell r="F137">
            <v>12312.1198253099</v>
          </cell>
          <cell r="G137">
            <v>12025.1378767483</v>
          </cell>
          <cell r="H137">
            <v>11974.1153674588</v>
          </cell>
          <cell r="I137">
            <v>11944.7022501747</v>
          </cell>
          <cell r="J137">
            <v>12037.7951341785</v>
          </cell>
          <cell r="K137">
            <v>11863.3627673432</v>
          </cell>
          <cell r="L137">
            <v>11739.7645008844</v>
          </cell>
          <cell r="M137">
            <v>11681.9845247544</v>
          </cell>
          <cell r="N137">
            <v>11640.062281261</v>
          </cell>
          <cell r="O137">
            <v>11671.9087290888</v>
          </cell>
          <cell r="P137">
            <v>11476.0874531722</v>
          </cell>
          <cell r="Q137">
            <v>846.459485135847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-70316.0065691527</v>
          </cell>
          <cell r="B138">
            <v>12139.7034024919</v>
          </cell>
          <cell r="C138">
            <v>13052.802496599</v>
          </cell>
          <cell r="D138">
            <v>12759.4425593193</v>
          </cell>
          <cell r="E138">
            <v>12629.7660173467</v>
          </cell>
          <cell r="F138">
            <v>12245.7417388448</v>
          </cell>
          <cell r="G138">
            <v>11919.1627854166</v>
          </cell>
          <cell r="H138">
            <v>11885.6788583097</v>
          </cell>
          <cell r="I138">
            <v>11856.2737948708</v>
          </cell>
          <cell r="J138">
            <v>11803.4139790018</v>
          </cell>
          <cell r="K138">
            <v>11791.5377945216</v>
          </cell>
          <cell r="L138">
            <v>11614.0159958296</v>
          </cell>
          <cell r="M138">
            <v>11720.9139139534</v>
          </cell>
          <cell r="N138">
            <v>11657.8808463102</v>
          </cell>
          <cell r="O138">
            <v>11446.2834188419</v>
          </cell>
          <cell r="P138">
            <v>11578.0589560901</v>
          </cell>
          <cell r="Q138">
            <v>806.496468945554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-62375.1075299713</v>
          </cell>
          <cell r="B139">
            <v>11861.2434059708</v>
          </cell>
          <cell r="C139">
            <v>12790.2527059186</v>
          </cell>
          <cell r="D139">
            <v>12530.9527031038</v>
          </cell>
          <cell r="E139">
            <v>12230.9640087734</v>
          </cell>
          <cell r="F139">
            <v>12017.0393019388</v>
          </cell>
          <cell r="G139">
            <v>11809.0113470797</v>
          </cell>
          <cell r="H139">
            <v>11812.0859427804</v>
          </cell>
          <cell r="I139">
            <v>11676.911769705</v>
          </cell>
          <cell r="J139">
            <v>11589.9908633917</v>
          </cell>
          <cell r="K139">
            <v>11517.7765140271</v>
          </cell>
          <cell r="L139">
            <v>11356.6781151495</v>
          </cell>
          <cell r="M139">
            <v>11372.3331194712</v>
          </cell>
          <cell r="N139">
            <v>11325.2292040648</v>
          </cell>
          <cell r="O139">
            <v>11446.0286650272</v>
          </cell>
          <cell r="P139">
            <v>11382.6802151872</v>
          </cell>
          <cell r="Q139">
            <v>715.417533325759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-72980.7227907426</v>
          </cell>
          <cell r="B140">
            <v>12111.2894849553</v>
          </cell>
          <cell r="C140">
            <v>13221.2147897926</v>
          </cell>
          <cell r="D140">
            <v>12952.5365121023</v>
          </cell>
          <cell r="E140">
            <v>12526.6548954431</v>
          </cell>
          <cell r="F140">
            <v>12326.9618960609</v>
          </cell>
          <cell r="G140">
            <v>12103.8275115183</v>
          </cell>
          <cell r="H140">
            <v>11810.7126930567</v>
          </cell>
          <cell r="I140">
            <v>11793.9269294799</v>
          </cell>
          <cell r="J140">
            <v>11968.6143710224</v>
          </cell>
          <cell r="K140">
            <v>11912.8414769804</v>
          </cell>
          <cell r="L140">
            <v>11789.316822825</v>
          </cell>
          <cell r="M140">
            <v>11729.6542562243</v>
          </cell>
          <cell r="N140">
            <v>11667.0098774462</v>
          </cell>
          <cell r="O140">
            <v>11672.9129939739</v>
          </cell>
          <cell r="P140">
            <v>11630.9483270126</v>
          </cell>
          <cell r="Q140">
            <v>837.059698120702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-70992.0038854107</v>
          </cell>
          <cell r="B141">
            <v>12286.9479571074</v>
          </cell>
          <cell r="C141">
            <v>13259.3823421907</v>
          </cell>
          <cell r="D141">
            <v>12785.2614338968</v>
          </cell>
          <cell r="E141">
            <v>12595.4806596987</v>
          </cell>
          <cell r="F141">
            <v>12404.1382995116</v>
          </cell>
          <cell r="G141">
            <v>12043.4818276986</v>
          </cell>
          <cell r="H141">
            <v>11834.4864476728</v>
          </cell>
          <cell r="I141">
            <v>11842.3598300798</v>
          </cell>
          <cell r="J141">
            <v>11777.2053616686</v>
          </cell>
          <cell r="K141">
            <v>11812.0180385015</v>
          </cell>
          <cell r="L141">
            <v>11648.5850688591</v>
          </cell>
          <cell r="M141">
            <v>11620.1190074447</v>
          </cell>
          <cell r="N141">
            <v>11659.4067650565</v>
          </cell>
          <cell r="O141">
            <v>11531.7744163603</v>
          </cell>
          <cell r="P141">
            <v>11444.4580473239</v>
          </cell>
          <cell r="Q141">
            <v>814.249887764107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-73829.5958225753</v>
          </cell>
          <cell r="B142">
            <v>12031.3701796865</v>
          </cell>
          <cell r="C142">
            <v>13386.9099773655</v>
          </cell>
          <cell r="D142">
            <v>12923.4568750262</v>
          </cell>
          <cell r="E142">
            <v>12673.6564788334</v>
          </cell>
          <cell r="F142">
            <v>12378.6120464354</v>
          </cell>
          <cell r="G142">
            <v>12163.6100527913</v>
          </cell>
          <cell r="H142">
            <v>11952.5239777591</v>
          </cell>
          <cell r="I142">
            <v>11989.1863833907</v>
          </cell>
          <cell r="J142">
            <v>11963.3980286248</v>
          </cell>
          <cell r="K142">
            <v>11846.8907157495</v>
          </cell>
          <cell r="L142">
            <v>11764.0173345566</v>
          </cell>
          <cell r="M142">
            <v>11621.1277748279</v>
          </cell>
          <cell r="N142">
            <v>11545.8678538963</v>
          </cell>
          <cell r="O142">
            <v>11628.5353524862</v>
          </cell>
          <cell r="P142">
            <v>11729.5102343865</v>
          </cell>
          <cell r="Q142">
            <v>846.79593224661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-73402.4386632268</v>
          </cell>
          <cell r="B143">
            <v>12089.5242744141</v>
          </cell>
          <cell r="C143">
            <v>13236.6373331135</v>
          </cell>
          <cell r="D143">
            <v>12807.1421266041</v>
          </cell>
          <cell r="E143">
            <v>12647.8574895511</v>
          </cell>
          <cell r="F143">
            <v>12232.3153761762</v>
          </cell>
          <cell r="G143">
            <v>12080.2801472423</v>
          </cell>
          <cell r="H143">
            <v>11973.5171652281</v>
          </cell>
          <cell r="I143">
            <v>11832.2907156103</v>
          </cell>
          <cell r="J143">
            <v>11764.3755391971</v>
          </cell>
          <cell r="K143">
            <v>11861.4428042501</v>
          </cell>
          <cell r="L143">
            <v>11821.5637013245</v>
          </cell>
          <cell r="M143">
            <v>11772.0050613997</v>
          </cell>
          <cell r="N143">
            <v>11737.0874927427</v>
          </cell>
          <cell r="O143">
            <v>11468.1172124682</v>
          </cell>
          <cell r="P143">
            <v>11459.1360520926</v>
          </cell>
          <cell r="Q143">
            <v>841.896610491746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-69917.8218021979</v>
          </cell>
          <cell r="B144">
            <v>12019.4683077478</v>
          </cell>
          <cell r="C144">
            <v>13086.8587873998</v>
          </cell>
          <cell r="D144">
            <v>12732.0537645971</v>
          </cell>
          <cell r="E144">
            <v>12427.5405622912</v>
          </cell>
          <cell r="F144">
            <v>12140.8871803191</v>
          </cell>
          <cell r="G144">
            <v>11965.6761437647</v>
          </cell>
          <cell r="H144">
            <v>11981.1301410399</v>
          </cell>
          <cell r="I144">
            <v>11909.8238113586</v>
          </cell>
          <cell r="J144">
            <v>11826.9192416752</v>
          </cell>
          <cell r="K144">
            <v>11702.9621221437</v>
          </cell>
          <cell r="L144">
            <v>11807.4566287669</v>
          </cell>
          <cell r="M144">
            <v>11720.3394707511</v>
          </cell>
          <cell r="N144">
            <v>11482.4857285757</v>
          </cell>
          <cell r="O144">
            <v>11474.8430760146</v>
          </cell>
          <cell r="P144">
            <v>11317.6792491229</v>
          </cell>
          <cell r="Q144">
            <v>801.929448942489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-66075.6449821571</v>
          </cell>
          <cell r="B145">
            <v>11899.9485437896</v>
          </cell>
          <cell r="C145">
            <v>12956.5512228703</v>
          </cell>
          <cell r="D145">
            <v>12788.507092703</v>
          </cell>
          <cell r="E145">
            <v>12391.5980779874</v>
          </cell>
          <cell r="F145">
            <v>12059.2637571929</v>
          </cell>
          <cell r="G145">
            <v>11827.8193738196</v>
          </cell>
          <cell r="H145">
            <v>11786.3808674985</v>
          </cell>
          <cell r="I145">
            <v>11730.220146779</v>
          </cell>
          <cell r="J145">
            <v>11629.0376845913</v>
          </cell>
          <cell r="K145">
            <v>11505.5283406989</v>
          </cell>
          <cell r="L145">
            <v>11506.1734580697</v>
          </cell>
          <cell r="M145">
            <v>11579.8293597062</v>
          </cell>
          <cell r="N145">
            <v>11602.2930840637</v>
          </cell>
          <cell r="O145">
            <v>11442.9723988923</v>
          </cell>
          <cell r="P145">
            <v>11439.8182892453</v>
          </cell>
          <cell r="Q145">
            <v>757.861217687349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-69623.6921265832</v>
          </cell>
          <cell r="B146">
            <v>12121.8054446805</v>
          </cell>
          <cell r="C146">
            <v>13122.4518816928</v>
          </cell>
          <cell r="D146">
            <v>12782.5557318908</v>
          </cell>
          <cell r="E146">
            <v>12568.4452388614</v>
          </cell>
          <cell r="F146">
            <v>12252.6862368203</v>
          </cell>
          <cell r="G146">
            <v>12032.8665203008</v>
          </cell>
          <cell r="H146">
            <v>11825.0640979194</v>
          </cell>
          <cell r="I146">
            <v>11791.3343375936</v>
          </cell>
          <cell r="J146">
            <v>11759.3288885296</v>
          </cell>
          <cell r="K146">
            <v>11666.4497355819</v>
          </cell>
          <cell r="L146">
            <v>11510.8943981483</v>
          </cell>
          <cell r="M146">
            <v>11534.7149984411</v>
          </cell>
          <cell r="N146">
            <v>11652.0833759044</v>
          </cell>
          <cell r="O146">
            <v>11624.0159281197</v>
          </cell>
          <cell r="P146">
            <v>11477.5646639001</v>
          </cell>
          <cell r="Q146">
            <v>798.555899215058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-62604.4566954879</v>
          </cell>
          <cell r="B147">
            <v>11858.3741550475</v>
          </cell>
          <cell r="C147">
            <v>12970.0095800427</v>
          </cell>
          <cell r="D147">
            <v>12540.3349879688</v>
          </cell>
          <cell r="E147">
            <v>12225.2664712268</v>
          </cell>
          <cell r="F147">
            <v>12011.4105064794</v>
          </cell>
          <cell r="G147">
            <v>11768.9074851429</v>
          </cell>
          <cell r="H147">
            <v>11697.7766981407</v>
          </cell>
          <cell r="I147">
            <v>11769.1800785194</v>
          </cell>
          <cell r="J147">
            <v>11575.2162404088</v>
          </cell>
          <cell r="K147">
            <v>11743.6637989059</v>
          </cell>
          <cell r="L147">
            <v>11649.9310123363</v>
          </cell>
          <cell r="M147">
            <v>11418.9444739541</v>
          </cell>
          <cell r="N147">
            <v>11367.9676194743</v>
          </cell>
          <cell r="O147">
            <v>11268.5718511199</v>
          </cell>
          <cell r="P147">
            <v>11247.4130076137</v>
          </cell>
          <cell r="Q147">
            <v>718.048076514568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-73505.362888605</v>
          </cell>
          <cell r="B148">
            <v>12080.3858958555</v>
          </cell>
          <cell r="C148">
            <v>13266.9348818879</v>
          </cell>
          <cell r="D148">
            <v>12980.3666354557</v>
          </cell>
          <cell r="E148">
            <v>12730.1355562541</v>
          </cell>
          <cell r="F148">
            <v>12452.2896676847</v>
          </cell>
          <cell r="G148">
            <v>12062.9858773675</v>
          </cell>
          <cell r="H148">
            <v>11869.9774297311</v>
          </cell>
          <cell r="I148">
            <v>11907.9408638539</v>
          </cell>
          <cell r="J148">
            <v>11839.5423930777</v>
          </cell>
          <cell r="K148">
            <v>11643.091300157</v>
          </cell>
          <cell r="L148">
            <v>11721.2414987286</v>
          </cell>
          <cell r="M148">
            <v>11857.8283459406</v>
          </cell>
          <cell r="N148">
            <v>11718.1916795422</v>
          </cell>
          <cell r="O148">
            <v>11589.6824089371</v>
          </cell>
          <cell r="P148">
            <v>11634.6382019711</v>
          </cell>
          <cell r="Q148">
            <v>843.077110187144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-75413.8480037702</v>
          </cell>
          <cell r="B149">
            <v>12393.6307876895</v>
          </cell>
          <cell r="C149">
            <v>13230.1633531441</v>
          </cell>
          <cell r="D149">
            <v>13039.9367567612</v>
          </cell>
          <cell r="E149">
            <v>12716.9273115458</v>
          </cell>
          <cell r="F149">
            <v>12331.7739676779</v>
          </cell>
          <cell r="G149">
            <v>12184.2399919118</v>
          </cell>
          <cell r="H149">
            <v>12068.3421850363</v>
          </cell>
          <cell r="I149">
            <v>11960.0796287339</v>
          </cell>
          <cell r="J149">
            <v>11883.9417240966</v>
          </cell>
          <cell r="K149">
            <v>11867.588598844</v>
          </cell>
          <cell r="L149">
            <v>11853.2842373984</v>
          </cell>
          <cell r="M149">
            <v>11839.7267735987</v>
          </cell>
          <cell r="N149">
            <v>11591.84700061</v>
          </cell>
          <cell r="O149">
            <v>11652.4921757209</v>
          </cell>
          <cell r="P149">
            <v>11542.7346684066</v>
          </cell>
          <cell r="Q149">
            <v>864.966671064042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-67783.0763975266</v>
          </cell>
          <cell r="B150">
            <v>11960.5002931123</v>
          </cell>
          <cell r="C150">
            <v>13042.3048718505</v>
          </cell>
          <cell r="D150">
            <v>12670.9758079924</v>
          </cell>
          <cell r="E150">
            <v>12383.2550795715</v>
          </cell>
          <cell r="F150">
            <v>12217.8264718058</v>
          </cell>
          <cell r="G150">
            <v>11921.3463730858</v>
          </cell>
          <cell r="H150">
            <v>11772.0556831315</v>
          </cell>
          <cell r="I150">
            <v>11747.904790503</v>
          </cell>
          <cell r="J150">
            <v>11858.4934397216</v>
          </cell>
          <cell r="K150">
            <v>11604.940702023</v>
          </cell>
          <cell r="L150">
            <v>11409.9080904975</v>
          </cell>
          <cell r="M150">
            <v>11546.9391751759</v>
          </cell>
          <cell r="N150">
            <v>11409.890154433</v>
          </cell>
          <cell r="O150">
            <v>11546.0477437133</v>
          </cell>
          <cell r="P150">
            <v>11337.3812188197</v>
          </cell>
          <cell r="Q150">
            <v>777.444773049071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-75364.7677059494</v>
          </cell>
          <cell r="B151">
            <v>12151.8624097894</v>
          </cell>
          <cell r="C151">
            <v>13461.7610262302</v>
          </cell>
          <cell r="D151">
            <v>12997.833898984</v>
          </cell>
          <cell r="E151">
            <v>12615.6987901781</v>
          </cell>
          <cell r="F151">
            <v>12304.1706129234</v>
          </cell>
          <cell r="G151">
            <v>12138.1358139352</v>
          </cell>
          <cell r="H151">
            <v>11946.8551692106</v>
          </cell>
          <cell r="I151">
            <v>12065.7387469509</v>
          </cell>
          <cell r="J151">
            <v>11764.4194801598</v>
          </cell>
          <cell r="K151">
            <v>11815.8016702692</v>
          </cell>
          <cell r="L151">
            <v>11615.416317272</v>
          </cell>
          <cell r="M151">
            <v>11795.9587115165</v>
          </cell>
          <cell r="N151">
            <v>11810.0106983765</v>
          </cell>
          <cell r="O151">
            <v>11620.6169287155</v>
          </cell>
          <cell r="P151">
            <v>11653.2981021886</v>
          </cell>
          <cell r="Q151">
            <v>864.403739680157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-70755.9353419561</v>
          </cell>
          <cell r="B152">
            <v>12156.1978508632</v>
          </cell>
          <cell r="C152">
            <v>13151.0745683735</v>
          </cell>
          <cell r="D152">
            <v>12767.140236911</v>
          </cell>
          <cell r="E152">
            <v>12452.5753471054</v>
          </cell>
          <cell r="F152">
            <v>12309.3646652897</v>
          </cell>
          <cell r="G152">
            <v>11993.7473637902</v>
          </cell>
          <cell r="H152">
            <v>11767.5045948006</v>
          </cell>
          <cell r="I152">
            <v>11927.9279781853</v>
          </cell>
          <cell r="J152">
            <v>11876.8220588097</v>
          </cell>
          <cell r="K152">
            <v>11667.6302111659</v>
          </cell>
          <cell r="L152">
            <v>11642.4890973367</v>
          </cell>
          <cell r="M152">
            <v>11616.3404074221</v>
          </cell>
          <cell r="N152">
            <v>11503.2149487863</v>
          </cell>
          <cell r="O152">
            <v>11518.3096380765</v>
          </cell>
          <cell r="P152">
            <v>11365.3137812897</v>
          </cell>
          <cell r="Q152">
            <v>811.542275998099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-68346.3215442124</v>
          </cell>
          <cell r="B153">
            <v>12120.9743972915</v>
          </cell>
          <cell r="C153">
            <v>12991.6816378432</v>
          </cell>
          <cell r="D153">
            <v>12660.7369619408</v>
          </cell>
          <cell r="E153">
            <v>12474.4349821594</v>
          </cell>
          <cell r="F153">
            <v>12262.165079691</v>
          </cell>
          <cell r="G153">
            <v>11903.3457774671</v>
          </cell>
          <cell r="H153">
            <v>11758.9077140165</v>
          </cell>
          <cell r="I153">
            <v>11851.3017564243</v>
          </cell>
          <cell r="J153">
            <v>11753.0505526178</v>
          </cell>
          <cell r="K153">
            <v>11754.45382782</v>
          </cell>
          <cell r="L153">
            <v>11665.4246641219</v>
          </cell>
          <cell r="M153">
            <v>11675.8571385451</v>
          </cell>
          <cell r="N153">
            <v>11471.9534268561</v>
          </cell>
          <cell r="O153">
            <v>11515.5846656832</v>
          </cell>
          <cell r="P153">
            <v>11547.792851154</v>
          </cell>
          <cell r="Q153">
            <v>783.904969583499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-67948.2993483303</v>
          </cell>
          <cell r="B154">
            <v>11975.398868788</v>
          </cell>
          <cell r="C154">
            <v>13013.9852098503</v>
          </cell>
          <cell r="D154">
            <v>12816.9348103537</v>
          </cell>
          <cell r="E154">
            <v>12400.3831582934</v>
          </cell>
          <cell r="F154">
            <v>12281.2323244128</v>
          </cell>
          <cell r="G154">
            <v>11959.1682614631</v>
          </cell>
          <cell r="H154">
            <v>11794.1575527877</v>
          </cell>
          <cell r="I154">
            <v>11757.6341140275</v>
          </cell>
          <cell r="J154">
            <v>11761.5584504539</v>
          </cell>
          <cell r="K154">
            <v>11622.9582702963</v>
          </cell>
          <cell r="L154">
            <v>11706.4488965141</v>
          </cell>
          <cell r="M154">
            <v>11684.0013359078</v>
          </cell>
          <cell r="N154">
            <v>11702.9487077917</v>
          </cell>
          <cell r="O154">
            <v>11609.23789062</v>
          </cell>
          <cell r="P154">
            <v>11399.5499498338</v>
          </cell>
          <cell r="Q154">
            <v>779.339814205609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-73706.8830030909</v>
          </cell>
          <cell r="B155">
            <v>12359.2838127854</v>
          </cell>
          <cell r="C155">
            <v>13467.795718098</v>
          </cell>
          <cell r="D155">
            <v>12912.1799915276</v>
          </cell>
          <cell r="E155">
            <v>12701.5829513972</v>
          </cell>
          <cell r="F155">
            <v>12351.8182002684</v>
          </cell>
          <cell r="G155">
            <v>12238.72783093</v>
          </cell>
          <cell r="H155">
            <v>11834.7073140444</v>
          </cell>
          <cell r="I155">
            <v>11940.1100024001</v>
          </cell>
          <cell r="J155">
            <v>11902.7748163781</v>
          </cell>
          <cell r="K155">
            <v>11798.493992402</v>
          </cell>
          <cell r="L155">
            <v>11795.1302605563</v>
          </cell>
          <cell r="M155">
            <v>11753.431561877</v>
          </cell>
          <cell r="N155">
            <v>11599.4276330351</v>
          </cell>
          <cell r="O155">
            <v>11953.7992239589</v>
          </cell>
          <cell r="P155">
            <v>11540.989351255</v>
          </cell>
          <cell r="Q155">
            <v>845.388465292252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-64041.61277989</v>
          </cell>
          <cell r="B156">
            <v>11748.1184466811</v>
          </cell>
          <cell r="C156">
            <v>12951.5664179029</v>
          </cell>
          <cell r="D156">
            <v>12569.4290479463</v>
          </cell>
          <cell r="E156">
            <v>12221.0562658435</v>
          </cell>
          <cell r="F156">
            <v>11924.0021694848</v>
          </cell>
          <cell r="G156">
            <v>11867.5424918246</v>
          </cell>
          <cell r="H156">
            <v>11582.0705762226</v>
          </cell>
          <cell r="I156">
            <v>11797.9050591243</v>
          </cell>
          <cell r="J156">
            <v>11588.2206855164</v>
          </cell>
          <cell r="K156">
            <v>11638.606835314</v>
          </cell>
          <cell r="L156">
            <v>11642.1580145624</v>
          </cell>
          <cell r="M156">
            <v>11571.1284564142</v>
          </cell>
          <cell r="N156">
            <v>11459.2690277056</v>
          </cell>
          <cell r="O156">
            <v>11362.3298403541</v>
          </cell>
          <cell r="P156">
            <v>11361.2199349653</v>
          </cell>
          <cell r="Q156">
            <v>734.531681940226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-63670.5797400282</v>
          </cell>
          <cell r="B157">
            <v>12007.9371228507</v>
          </cell>
          <cell r="C157">
            <v>12879.8578726079</v>
          </cell>
          <cell r="D157">
            <v>12672.9896474241</v>
          </cell>
          <cell r="E157">
            <v>12251.6035037327</v>
          </cell>
          <cell r="F157">
            <v>12177.1702259744</v>
          </cell>
          <cell r="G157">
            <v>11701.2217222919</v>
          </cell>
          <cell r="H157">
            <v>11633.898049511</v>
          </cell>
          <cell r="I157">
            <v>11715.1340810762</v>
          </cell>
          <cell r="J157">
            <v>11819.8031390933</v>
          </cell>
          <cell r="K157">
            <v>11611.5343236469</v>
          </cell>
          <cell r="L157">
            <v>11582.8541225866</v>
          </cell>
          <cell r="M157">
            <v>11442.3759725476</v>
          </cell>
          <cell r="N157">
            <v>11345.8660119136</v>
          </cell>
          <cell r="O157">
            <v>11436.3386409283</v>
          </cell>
          <cell r="P157">
            <v>11308.3935584172</v>
          </cell>
          <cell r="Q157">
            <v>730.276081386227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-67806.1150226584</v>
          </cell>
          <cell r="B158">
            <v>12048.9083444842</v>
          </cell>
          <cell r="C158">
            <v>13023.0987813916</v>
          </cell>
          <cell r="D158">
            <v>12684.5596319934</v>
          </cell>
          <cell r="E158">
            <v>12387.3366431579</v>
          </cell>
          <cell r="F158">
            <v>12148.544182305</v>
          </cell>
          <cell r="G158">
            <v>11946.5663562592</v>
          </cell>
          <cell r="H158">
            <v>11835.2519410497</v>
          </cell>
          <cell r="I158">
            <v>11767.9621015977</v>
          </cell>
          <cell r="J158">
            <v>11692.9049468446</v>
          </cell>
          <cell r="K158">
            <v>11669.5696901503</v>
          </cell>
          <cell r="L158">
            <v>11592.6466109054</v>
          </cell>
          <cell r="M158">
            <v>11509.2879510626</v>
          </cell>
          <cell r="N158">
            <v>11446.3036223159</v>
          </cell>
          <cell r="O158">
            <v>11290.6652988003</v>
          </cell>
          <cell r="P158">
            <v>11387.2077993245</v>
          </cell>
          <cell r="Q158">
            <v>777.709016863883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-63177.3354597284</v>
          </cell>
          <cell r="B159">
            <v>11981.9596081089</v>
          </cell>
          <cell r="C159">
            <v>13002.2091175849</v>
          </cell>
          <cell r="D159">
            <v>12617.5978524961</v>
          </cell>
          <cell r="E159">
            <v>12437.7131720324</v>
          </cell>
          <cell r="F159">
            <v>12069.7518242124</v>
          </cell>
          <cell r="G159">
            <v>11899.2662517816</v>
          </cell>
          <cell r="H159">
            <v>11777.0813076514</v>
          </cell>
          <cell r="I159">
            <v>11545.371158948</v>
          </cell>
          <cell r="J159">
            <v>11484.8677884661</v>
          </cell>
          <cell r="K159">
            <v>11576.1868952884</v>
          </cell>
          <cell r="L159">
            <v>11452.0438384878</v>
          </cell>
          <cell r="M159">
            <v>11412.7772147968</v>
          </cell>
          <cell r="N159">
            <v>11282.2956949025</v>
          </cell>
          <cell r="O159">
            <v>11317.6395832813</v>
          </cell>
          <cell r="P159">
            <v>11335.4859609069</v>
          </cell>
          <cell r="Q159">
            <v>724.618766788901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-69832.4051139841</v>
          </cell>
          <cell r="B160">
            <v>12146.6989548114</v>
          </cell>
          <cell r="C160">
            <v>13040.5406698962</v>
          </cell>
          <cell r="D160">
            <v>12737.7817222893</v>
          </cell>
          <cell r="E160">
            <v>12491.3788173493</v>
          </cell>
          <cell r="F160">
            <v>12228.4922386452</v>
          </cell>
          <cell r="G160">
            <v>12144.7949984792</v>
          </cell>
          <cell r="H160">
            <v>11927.1268090361</v>
          </cell>
          <cell r="I160">
            <v>11882.0996088276</v>
          </cell>
          <cell r="J160">
            <v>11788.0536170811</v>
          </cell>
          <cell r="K160">
            <v>11688.1815490117</v>
          </cell>
          <cell r="L160">
            <v>11648.5538394958</v>
          </cell>
          <cell r="M160">
            <v>11604.9771298928</v>
          </cell>
          <cell r="N160">
            <v>11507.2364573879</v>
          </cell>
          <cell r="O160">
            <v>11446.1863462073</v>
          </cell>
          <cell r="P160">
            <v>11443.1173175381</v>
          </cell>
          <cell r="Q160">
            <v>800.949753695352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-72803.900991084</v>
          </cell>
          <cell r="B161">
            <v>12149.3756081948</v>
          </cell>
          <cell r="C161">
            <v>13284.9328688369</v>
          </cell>
          <cell r="D161">
            <v>12936.2283116638</v>
          </cell>
          <cell r="E161">
            <v>12637.5821013572</v>
          </cell>
          <cell r="F161">
            <v>12423.753714773</v>
          </cell>
          <cell r="G161">
            <v>12120.1371431121</v>
          </cell>
          <cell r="H161">
            <v>11835.4884897206</v>
          </cell>
          <cell r="I161">
            <v>11863.5322180531</v>
          </cell>
          <cell r="J161">
            <v>11840.0022382929</v>
          </cell>
          <cell r="K161">
            <v>11667.8759633275</v>
          </cell>
          <cell r="L161">
            <v>11755.7151341048</v>
          </cell>
          <cell r="M161">
            <v>11705.2007352635</v>
          </cell>
          <cell r="N161">
            <v>11651.3820874099</v>
          </cell>
          <cell r="O161">
            <v>11577.0879503944</v>
          </cell>
          <cell r="P161">
            <v>11440.7446388603</v>
          </cell>
          <cell r="Q161">
            <v>835.031622807337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-69062.891883004</v>
          </cell>
          <cell r="B162">
            <v>12153.122810397</v>
          </cell>
          <cell r="C162">
            <v>12929.5966667642</v>
          </cell>
          <cell r="D162">
            <v>12655.9855873615</v>
          </cell>
          <cell r="E162">
            <v>12453.404250068</v>
          </cell>
          <cell r="F162">
            <v>12091.8590421263</v>
          </cell>
          <cell r="G162">
            <v>11886.1566054734</v>
          </cell>
          <cell r="H162">
            <v>11726.9402248028</v>
          </cell>
          <cell r="I162">
            <v>11828.6460813763</v>
          </cell>
          <cell r="J162">
            <v>11749.1354710138</v>
          </cell>
          <cell r="K162">
            <v>11743.918603807</v>
          </cell>
          <cell r="L162">
            <v>11661.6903642256</v>
          </cell>
          <cell r="M162">
            <v>11656.6041776047</v>
          </cell>
          <cell r="N162">
            <v>11561.3596538172</v>
          </cell>
          <cell r="O162">
            <v>11466.3561942034</v>
          </cell>
          <cell r="P162">
            <v>11514.2510623762</v>
          </cell>
          <cell r="Q162">
            <v>792.123744741302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-63903.7722197472</v>
          </cell>
          <cell r="B163">
            <v>11939.1460514356</v>
          </cell>
          <cell r="C163">
            <v>12828.2951601667</v>
          </cell>
          <cell r="D163">
            <v>12565.4725946394</v>
          </cell>
          <cell r="E163">
            <v>12272.2586610085</v>
          </cell>
          <cell r="F163">
            <v>12013.5453548977</v>
          </cell>
          <cell r="G163">
            <v>11916.6356446855</v>
          </cell>
          <cell r="H163">
            <v>11617.4421972943</v>
          </cell>
          <cell r="I163">
            <v>11727.380997679</v>
          </cell>
          <cell r="J163">
            <v>11725.5837381519</v>
          </cell>
          <cell r="K163">
            <v>11512.2580451582</v>
          </cell>
          <cell r="L163">
            <v>11637.0767626533</v>
          </cell>
          <cell r="M163">
            <v>11714.8002655667</v>
          </cell>
          <cell r="N163">
            <v>11470.2452295292</v>
          </cell>
          <cell r="O163">
            <v>11218.3220579151</v>
          </cell>
          <cell r="P163">
            <v>11150.306427224</v>
          </cell>
          <cell r="Q163">
            <v>732.950705851612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-62834.3554386284</v>
          </cell>
          <cell r="B164">
            <v>11940.8006716799</v>
          </cell>
          <cell r="C164">
            <v>12734.7133461546</v>
          </cell>
          <cell r="D164">
            <v>12500.7193222307</v>
          </cell>
          <cell r="E164">
            <v>12295.6176017508</v>
          </cell>
          <cell r="F164">
            <v>11994.2974675696</v>
          </cell>
          <cell r="G164">
            <v>11740.1378008107</v>
          </cell>
          <cell r="H164">
            <v>11672.5179801378</v>
          </cell>
          <cell r="I164">
            <v>11728.9490212227</v>
          </cell>
          <cell r="J164">
            <v>11627.6185613089</v>
          </cell>
          <cell r="K164">
            <v>11500.321526313</v>
          </cell>
          <cell r="L164">
            <v>11609.7648978786</v>
          </cell>
          <cell r="M164">
            <v>11480.0911727516</v>
          </cell>
          <cell r="N164">
            <v>11457.5056727671</v>
          </cell>
          <cell r="O164">
            <v>11370.5046048541</v>
          </cell>
          <cell r="P164">
            <v>11392.1307340581</v>
          </cell>
          <cell r="Q164">
            <v>720.684923138892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-65040.2318323777</v>
          </cell>
          <cell r="B165">
            <v>11923.6336870851</v>
          </cell>
          <cell r="C165">
            <v>12896.0845075255</v>
          </cell>
          <cell r="D165">
            <v>12717.5395869563</v>
          </cell>
          <cell r="E165">
            <v>12465.9984475264</v>
          </cell>
          <cell r="F165">
            <v>12131.8375666599</v>
          </cell>
          <cell r="G165">
            <v>11761.5794790337</v>
          </cell>
          <cell r="H165">
            <v>11642.9635717918</v>
          </cell>
          <cell r="I165">
            <v>11678.9076072093</v>
          </cell>
          <cell r="J165">
            <v>11618.7705820455</v>
          </cell>
          <cell r="K165">
            <v>11611.0496165829</v>
          </cell>
          <cell r="L165">
            <v>11482.8138082284</v>
          </cell>
          <cell r="M165">
            <v>11659.131762506</v>
          </cell>
          <cell r="N165">
            <v>11496.5671446177</v>
          </cell>
          <cell r="O165">
            <v>11423.4047793113</v>
          </cell>
          <cell r="P165">
            <v>11267.0793810927</v>
          </cell>
          <cell r="Q165">
            <v>745.985443024639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-63186.2100385065</v>
          </cell>
          <cell r="B166">
            <v>11858.0269924057</v>
          </cell>
          <cell r="C166">
            <v>12824.3979272558</v>
          </cell>
          <cell r="D166">
            <v>12528.3970681709</v>
          </cell>
          <cell r="E166">
            <v>12308.0943456661</v>
          </cell>
          <cell r="F166">
            <v>12044.6239550681</v>
          </cell>
          <cell r="G166">
            <v>11813.8160813799</v>
          </cell>
          <cell r="H166">
            <v>11652.0693816768</v>
          </cell>
          <cell r="I166">
            <v>11745.0718006888</v>
          </cell>
          <cell r="J166">
            <v>11607.6781479778</v>
          </cell>
          <cell r="K166">
            <v>11632.6211091221</v>
          </cell>
          <cell r="L166">
            <v>11467.2761308692</v>
          </cell>
          <cell r="M166">
            <v>11345.1245693231</v>
          </cell>
          <cell r="N166">
            <v>11287.3735230839</v>
          </cell>
          <cell r="O166">
            <v>11447.2233734732</v>
          </cell>
          <cell r="P166">
            <v>11284.9644566914</v>
          </cell>
          <cell r="Q166">
            <v>724.720554657654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-62188.408896899</v>
          </cell>
          <cell r="B167">
            <v>11954.7928302704</v>
          </cell>
          <cell r="C167">
            <v>12912.7672442233</v>
          </cell>
          <cell r="D167">
            <v>12499.4094232676</v>
          </cell>
          <cell r="E167">
            <v>12250.8237645911</v>
          </cell>
          <cell r="F167">
            <v>11932.5491274298</v>
          </cell>
          <cell r="G167">
            <v>11845.5894422345</v>
          </cell>
          <cell r="H167">
            <v>11699.3738603374</v>
          </cell>
          <cell r="I167">
            <v>11654.1880710162</v>
          </cell>
          <cell r="J167">
            <v>11516.8439778382</v>
          </cell>
          <cell r="K167">
            <v>11447.3935629696</v>
          </cell>
          <cell r="L167">
            <v>11495.6103270647</v>
          </cell>
          <cell r="M167">
            <v>11383.2111560949</v>
          </cell>
          <cell r="N167">
            <v>11393.8042187548</v>
          </cell>
          <cell r="O167">
            <v>11351.3919635933</v>
          </cell>
          <cell r="P167">
            <v>11178.8506969001</v>
          </cell>
          <cell r="Q167">
            <v>713.276174683873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-62081.9771487275</v>
          </cell>
          <cell r="B168">
            <v>12063.0614128565</v>
          </cell>
          <cell r="C168">
            <v>12932.4733998552</v>
          </cell>
          <cell r="D168">
            <v>12566.7974675131</v>
          </cell>
          <cell r="E168">
            <v>12085.0371165966</v>
          </cell>
          <cell r="F168">
            <v>11991.583919826</v>
          </cell>
          <cell r="G168">
            <v>11664.9878179269</v>
          </cell>
          <cell r="H168">
            <v>11611.4101276368</v>
          </cell>
          <cell r="I168">
            <v>11638.4594963009</v>
          </cell>
          <cell r="J168">
            <v>11483.0436669473</v>
          </cell>
          <cell r="K168">
            <v>11461.5164450399</v>
          </cell>
          <cell r="L168">
            <v>11835.0687552135</v>
          </cell>
          <cell r="M168">
            <v>11439.4027465028</v>
          </cell>
          <cell r="N168">
            <v>11501.7226218461</v>
          </cell>
          <cell r="O168">
            <v>11249.170431285</v>
          </cell>
          <cell r="P168">
            <v>11235.3682282538</v>
          </cell>
          <cell r="Q168">
            <v>712.055445105045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-67740.9890458272</v>
          </cell>
          <cell r="B169">
            <v>11960.4174785482</v>
          </cell>
          <cell r="C169">
            <v>12910.1184933188</v>
          </cell>
          <cell r="D169">
            <v>12853.3655464543</v>
          </cell>
          <cell r="E169">
            <v>12376.5136888977</v>
          </cell>
          <cell r="F169">
            <v>12151.6805345982</v>
          </cell>
          <cell r="G169">
            <v>12001.7323857454</v>
          </cell>
          <cell r="H169">
            <v>11820.4992892313</v>
          </cell>
          <cell r="I169">
            <v>11731.5992751791</v>
          </cell>
          <cell r="J169">
            <v>11853.1950606468</v>
          </cell>
          <cell r="K169">
            <v>11746.1921202473</v>
          </cell>
          <cell r="L169">
            <v>11653.096904539</v>
          </cell>
          <cell r="M169">
            <v>11621.8049330809</v>
          </cell>
          <cell r="N169">
            <v>11498.9451084442</v>
          </cell>
          <cell r="O169">
            <v>11551.8448522829</v>
          </cell>
          <cell r="P169">
            <v>11454.9406701531</v>
          </cell>
          <cell r="Q169">
            <v>776.962047960019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-68112.5167766737</v>
          </cell>
          <cell r="B170">
            <v>12088.8677808473</v>
          </cell>
          <cell r="C170">
            <v>13020.8334368661</v>
          </cell>
          <cell r="D170">
            <v>12835.2735983487</v>
          </cell>
          <cell r="E170">
            <v>12454.7677283186</v>
          </cell>
          <cell r="F170">
            <v>12190.7549475197</v>
          </cell>
          <cell r="G170">
            <v>11897.4772364364</v>
          </cell>
          <cell r="H170">
            <v>11905.7094715623</v>
          </cell>
          <cell r="I170">
            <v>11718.280164232</v>
          </cell>
          <cell r="J170">
            <v>11664.1810309238</v>
          </cell>
          <cell r="K170">
            <v>11512.9230286567</v>
          </cell>
          <cell r="L170">
            <v>11551.6961391622</v>
          </cell>
          <cell r="M170">
            <v>11542.6426033104</v>
          </cell>
          <cell r="N170">
            <v>11506.10058752</v>
          </cell>
          <cell r="O170">
            <v>11381.9999405756</v>
          </cell>
          <cell r="P170">
            <v>11379.2486862155</v>
          </cell>
          <cell r="Q170">
            <v>781.223322421737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-74782.1938057533</v>
          </cell>
          <cell r="B171">
            <v>12137.6976801268</v>
          </cell>
          <cell r="C171">
            <v>13307.4084852346</v>
          </cell>
          <cell r="D171">
            <v>12865.6901099473</v>
          </cell>
          <cell r="E171">
            <v>12575.2059256553</v>
          </cell>
          <cell r="F171">
            <v>12287.1561343948</v>
          </cell>
          <cell r="G171">
            <v>12089.1820629519</v>
          </cell>
          <cell r="H171">
            <v>11912.2532928089</v>
          </cell>
          <cell r="I171">
            <v>12026.8489301186</v>
          </cell>
          <cell r="J171">
            <v>11877.4567226609</v>
          </cell>
          <cell r="K171">
            <v>11706.6752896816</v>
          </cell>
          <cell r="L171">
            <v>11741.0394053823</v>
          </cell>
          <cell r="M171">
            <v>11678.552244029</v>
          </cell>
          <cell r="N171">
            <v>11685.9100812428</v>
          </cell>
          <cell r="O171">
            <v>11692.3608114307</v>
          </cell>
          <cell r="P171">
            <v>11481.8064492775</v>
          </cell>
          <cell r="Q171">
            <v>857.721850074468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-73251.8677795547</v>
          </cell>
          <cell r="B172">
            <v>12108.4990877114</v>
          </cell>
          <cell r="C172">
            <v>13248.1451382897</v>
          </cell>
          <cell r="D172">
            <v>12788.4036030544</v>
          </cell>
          <cell r="E172">
            <v>12693.0569770093</v>
          </cell>
          <cell r="F172">
            <v>12421.9542106868</v>
          </cell>
          <cell r="G172">
            <v>12142.7277914304</v>
          </cell>
          <cell r="H172">
            <v>12117.6767541005</v>
          </cell>
          <cell r="I172">
            <v>11852.043851898</v>
          </cell>
          <cell r="J172">
            <v>11702.6297951652</v>
          </cell>
          <cell r="K172">
            <v>11865.9729603799</v>
          </cell>
          <cell r="L172">
            <v>11568.5272031353</v>
          </cell>
          <cell r="M172">
            <v>11681.9777372796</v>
          </cell>
          <cell r="N172">
            <v>11575.0595531059</v>
          </cell>
          <cell r="O172">
            <v>11571.8241402414</v>
          </cell>
          <cell r="P172">
            <v>11423.7932457675</v>
          </cell>
          <cell r="Q172">
            <v>840.169622684381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-65881.5819730431</v>
          </cell>
          <cell r="B173">
            <v>12005.2188965972</v>
          </cell>
          <cell r="C173">
            <v>12996.3589864997</v>
          </cell>
          <cell r="D173">
            <v>12670.2771141028</v>
          </cell>
          <cell r="E173">
            <v>12358.8465704067</v>
          </cell>
          <cell r="F173">
            <v>12119.5274448685</v>
          </cell>
          <cell r="G173">
            <v>11880.5465146987</v>
          </cell>
          <cell r="H173">
            <v>11773.2598390675</v>
          </cell>
          <cell r="I173">
            <v>11676.9880290553</v>
          </cell>
          <cell r="J173">
            <v>11540.5303489871</v>
          </cell>
          <cell r="K173">
            <v>11621.2882062756</v>
          </cell>
          <cell r="L173">
            <v>11552.7744577001</v>
          </cell>
          <cell r="M173">
            <v>11496.3066362349</v>
          </cell>
          <cell r="N173">
            <v>11376.892408811</v>
          </cell>
          <cell r="O173">
            <v>11310.2570980797</v>
          </cell>
          <cell r="P173">
            <v>11315.2692433075</v>
          </cell>
          <cell r="Q173">
            <v>755.635392598015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-72473.4984233945</v>
          </cell>
          <cell r="B174">
            <v>12171.4646670942</v>
          </cell>
          <cell r="C174">
            <v>13220.8110218125</v>
          </cell>
          <cell r="D174">
            <v>12885.1994352195</v>
          </cell>
          <cell r="E174">
            <v>12566.6418798083</v>
          </cell>
          <cell r="F174">
            <v>12392.1894144665</v>
          </cell>
          <cell r="G174">
            <v>12086.2776842236</v>
          </cell>
          <cell r="H174">
            <v>11908.8851632208</v>
          </cell>
          <cell r="I174">
            <v>11934.3274110287</v>
          </cell>
          <cell r="J174">
            <v>11832.4365105729</v>
          </cell>
          <cell r="K174">
            <v>11751.3418105624</v>
          </cell>
          <cell r="L174">
            <v>11918.4813090332</v>
          </cell>
          <cell r="M174">
            <v>11691.5588639393</v>
          </cell>
          <cell r="N174">
            <v>11620.9443049603</v>
          </cell>
          <cell r="O174">
            <v>11619.927217392</v>
          </cell>
          <cell r="P174">
            <v>11485.8038411278</v>
          </cell>
          <cell r="Q174">
            <v>831.242037516966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-63247.3647754115</v>
          </cell>
          <cell r="B175">
            <v>11920.7483404092</v>
          </cell>
          <cell r="C175">
            <v>12980.8391056216</v>
          </cell>
          <cell r="D175">
            <v>12571.0225729214</v>
          </cell>
          <cell r="E175">
            <v>12312.6777700308</v>
          </cell>
          <cell r="F175">
            <v>12039.562697061</v>
          </cell>
          <cell r="G175">
            <v>11869.4341578197</v>
          </cell>
          <cell r="H175">
            <v>11609.1614022309</v>
          </cell>
          <cell r="I175">
            <v>11676.1055235722</v>
          </cell>
          <cell r="J175">
            <v>11574.0688004806</v>
          </cell>
          <cell r="K175">
            <v>11650.3267889194</v>
          </cell>
          <cell r="L175">
            <v>11511.6051146988</v>
          </cell>
          <cell r="M175">
            <v>11540.4116507762</v>
          </cell>
          <cell r="N175">
            <v>11283.4490517748</v>
          </cell>
          <cell r="O175">
            <v>11334.627926065</v>
          </cell>
          <cell r="P175">
            <v>11322.7256650981</v>
          </cell>
          <cell r="Q175">
            <v>725.42197502806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-71042.6301718516</v>
          </cell>
          <cell r="B176">
            <v>12281.488159102</v>
          </cell>
          <cell r="C176">
            <v>13200.5527481771</v>
          </cell>
          <cell r="D176">
            <v>12837.6328274526</v>
          </cell>
          <cell r="E176">
            <v>12606.6445922776</v>
          </cell>
          <cell r="F176">
            <v>12243.5501070414</v>
          </cell>
          <cell r="G176">
            <v>12175.8051433522</v>
          </cell>
          <cell r="H176">
            <v>11905.8820297491</v>
          </cell>
          <cell r="I176">
            <v>11797.9169053012</v>
          </cell>
          <cell r="J176">
            <v>11841.9834485659</v>
          </cell>
          <cell r="K176">
            <v>11877.1455474618</v>
          </cell>
          <cell r="L176">
            <v>11678.5713969974</v>
          </cell>
          <cell r="M176">
            <v>11697.1570220168</v>
          </cell>
          <cell r="N176">
            <v>11483.5202178229</v>
          </cell>
          <cell r="O176">
            <v>11458.5291450069</v>
          </cell>
          <cell r="P176">
            <v>11445.0405064101</v>
          </cell>
          <cell r="Q176">
            <v>814.830551019069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-74435.247343944</v>
          </cell>
          <cell r="B177">
            <v>12173.6037297908</v>
          </cell>
          <cell r="C177">
            <v>13392.0695504884</v>
          </cell>
          <cell r="D177">
            <v>12942.7223526696</v>
          </cell>
          <cell r="E177">
            <v>12721.9415399991</v>
          </cell>
          <cell r="F177">
            <v>12316.4514391674</v>
          </cell>
          <cell r="G177">
            <v>12172.3951161084</v>
          </cell>
          <cell r="H177">
            <v>12000.0117463826</v>
          </cell>
          <cell r="I177">
            <v>11877.4535374265</v>
          </cell>
          <cell r="J177">
            <v>11825.5412654958</v>
          </cell>
          <cell r="K177">
            <v>11944.5401954165</v>
          </cell>
          <cell r="L177">
            <v>11873.7084132867</v>
          </cell>
          <cell r="M177">
            <v>11827.4738595435</v>
          </cell>
          <cell r="N177">
            <v>11732.2131362467</v>
          </cell>
          <cell r="O177">
            <v>11679.115022463</v>
          </cell>
          <cell r="P177">
            <v>11503.4045177952</v>
          </cell>
          <cell r="Q177">
            <v>853.7425129361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-71922.4209705379</v>
          </cell>
          <cell r="B178">
            <v>12095.4247167644</v>
          </cell>
          <cell r="C178">
            <v>13271.2717178035</v>
          </cell>
          <cell r="D178">
            <v>12852.8133213567</v>
          </cell>
          <cell r="E178">
            <v>12507.1713083958</v>
          </cell>
          <cell r="F178">
            <v>12243.3429254046</v>
          </cell>
          <cell r="G178">
            <v>11904.8710293724</v>
          </cell>
          <cell r="H178">
            <v>11852.368531615</v>
          </cell>
          <cell r="I178">
            <v>11726.2878814995</v>
          </cell>
          <cell r="J178">
            <v>11762.8407081566</v>
          </cell>
          <cell r="K178">
            <v>11701.5451240158</v>
          </cell>
          <cell r="L178">
            <v>11715.9540667071</v>
          </cell>
          <cell r="M178">
            <v>11704.4501233111</v>
          </cell>
          <cell r="N178">
            <v>11705.0295295872</v>
          </cell>
          <cell r="O178">
            <v>11388.1200737839</v>
          </cell>
          <cell r="P178">
            <v>11434.7864427659</v>
          </cell>
          <cell r="Q178">
            <v>824.921399563681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-65500.0608435553</v>
          </cell>
          <cell r="B179">
            <v>11928.3022121405</v>
          </cell>
          <cell r="C179">
            <v>12855.1810806742</v>
          </cell>
          <cell r="D179">
            <v>12705.4506463138</v>
          </cell>
          <cell r="E179">
            <v>12409.6845806637</v>
          </cell>
          <cell r="F179">
            <v>12148.5747431418</v>
          </cell>
          <cell r="G179">
            <v>11757.7798423699</v>
          </cell>
          <cell r="H179">
            <v>11733.9623310657</v>
          </cell>
          <cell r="I179">
            <v>11635.6885762552</v>
          </cell>
          <cell r="J179">
            <v>11690.4866750182</v>
          </cell>
          <cell r="K179">
            <v>11644.4105804926</v>
          </cell>
          <cell r="L179">
            <v>11581.4356783112</v>
          </cell>
          <cell r="M179">
            <v>11607.9807985963</v>
          </cell>
          <cell r="N179">
            <v>11366.1861584295</v>
          </cell>
          <cell r="O179">
            <v>11454.9495453017</v>
          </cell>
          <cell r="P179">
            <v>11417.8205048815</v>
          </cell>
          <cell r="Q179">
            <v>751.259497851242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-63323.1885400988</v>
          </cell>
          <cell r="B180">
            <v>11947.76820286</v>
          </cell>
          <cell r="C180">
            <v>12861.9183967819</v>
          </cell>
          <cell r="D180">
            <v>12588.4470091363</v>
          </cell>
          <cell r="E180">
            <v>12317.4501119405</v>
          </cell>
          <cell r="F180">
            <v>12089.9458888723</v>
          </cell>
          <cell r="G180">
            <v>11983.9828422316</v>
          </cell>
          <cell r="H180">
            <v>11562.5419876065</v>
          </cell>
          <cell r="I180">
            <v>11705.8577131062</v>
          </cell>
          <cell r="J180">
            <v>11527.6364865602</v>
          </cell>
          <cell r="K180">
            <v>11616.8726340138</v>
          </cell>
          <cell r="L180">
            <v>11559.9450358394</v>
          </cell>
          <cell r="M180">
            <v>11537.585230767</v>
          </cell>
          <cell r="N180">
            <v>11369.8752188734</v>
          </cell>
          <cell r="O180">
            <v>11323.4855047853</v>
          </cell>
          <cell r="P180">
            <v>11346.6775648075</v>
          </cell>
          <cell r="Q180">
            <v>726.291643279517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-65248.3368377985</v>
          </cell>
          <cell r="B181">
            <v>11889.60048391</v>
          </cell>
          <cell r="C181">
            <v>12834.5547859709</v>
          </cell>
          <cell r="D181">
            <v>12516.171513123</v>
          </cell>
          <cell r="E181">
            <v>12410.9634901164</v>
          </cell>
          <cell r="F181">
            <v>12250.1483622506</v>
          </cell>
          <cell r="G181">
            <v>11860.9743123655</v>
          </cell>
          <cell r="H181">
            <v>11795.299422018</v>
          </cell>
          <cell r="I181">
            <v>11691.5454161831</v>
          </cell>
          <cell r="J181">
            <v>11723.1312816626</v>
          </cell>
          <cell r="K181">
            <v>11552.7602057021</v>
          </cell>
          <cell r="L181">
            <v>11544.4314338589</v>
          </cell>
          <cell r="M181">
            <v>11510.3419254207</v>
          </cell>
          <cell r="N181">
            <v>11594.6565912845</v>
          </cell>
          <cell r="O181">
            <v>11344.8075442164</v>
          </cell>
          <cell r="P181">
            <v>11268.3522926563</v>
          </cell>
          <cell r="Q181">
            <v>748.372324194814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-75362.7341194464</v>
          </cell>
          <cell r="B182">
            <v>12170.8621293902</v>
          </cell>
          <cell r="C182">
            <v>13362.9377738102</v>
          </cell>
          <cell r="D182">
            <v>12934.1499249591</v>
          </cell>
          <cell r="E182">
            <v>12640.745349652</v>
          </cell>
          <cell r="F182">
            <v>12433.0109423172</v>
          </cell>
          <cell r="G182">
            <v>12176.6396176017</v>
          </cell>
          <cell r="H182">
            <v>11998.0063611107</v>
          </cell>
          <cell r="I182">
            <v>11945.4837134787</v>
          </cell>
          <cell r="J182">
            <v>11847.2381115098</v>
          </cell>
          <cell r="K182">
            <v>11742.18221103</v>
          </cell>
          <cell r="L182">
            <v>11795.4446216533</v>
          </cell>
          <cell r="M182">
            <v>11829.9669242498</v>
          </cell>
          <cell r="N182">
            <v>11523.3483549013</v>
          </cell>
          <cell r="O182">
            <v>11610.4912493892</v>
          </cell>
          <cell r="P182">
            <v>11413.1183191565</v>
          </cell>
          <cell r="Q182">
            <v>864.380415256402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-63064.6839007105</v>
          </cell>
          <cell r="B183">
            <v>12119.3102135366</v>
          </cell>
          <cell r="C183">
            <v>12827.8510640981</v>
          </cell>
          <cell r="D183">
            <v>12472.6467121273</v>
          </cell>
          <cell r="E183">
            <v>12232.1417597876</v>
          </cell>
          <cell r="F183">
            <v>12075.4153597389</v>
          </cell>
          <cell r="G183">
            <v>11992.9087075693</v>
          </cell>
          <cell r="H183">
            <v>11647.19228927</v>
          </cell>
          <cell r="I183">
            <v>11710.1349387919</v>
          </cell>
          <cell r="J183">
            <v>11547.4812317773</v>
          </cell>
          <cell r="K183">
            <v>11599.4492569399</v>
          </cell>
          <cell r="L183">
            <v>11465.8286460004</v>
          </cell>
          <cell r="M183">
            <v>11594.7180362707</v>
          </cell>
          <cell r="N183">
            <v>11331.1972593875</v>
          </cell>
          <cell r="O183">
            <v>11293.3498027104</v>
          </cell>
          <cell r="P183">
            <v>11270.4773543402</v>
          </cell>
          <cell r="Q183">
            <v>723.326698467589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-69415.2577756975</v>
          </cell>
          <cell r="B184">
            <v>12129.0435989419</v>
          </cell>
          <cell r="C184">
            <v>12957.5718225178</v>
          </cell>
          <cell r="D184">
            <v>12833.5654880918</v>
          </cell>
          <cell r="E184">
            <v>12408.7860571346</v>
          </cell>
          <cell r="F184">
            <v>12252.6326734425</v>
          </cell>
          <cell r="G184">
            <v>11943.7779872734</v>
          </cell>
          <cell r="H184">
            <v>11967.1362517181</v>
          </cell>
          <cell r="I184">
            <v>11779.8010615102</v>
          </cell>
          <cell r="J184">
            <v>11639.607404722</v>
          </cell>
          <cell r="K184">
            <v>11675.2583633375</v>
          </cell>
          <cell r="L184">
            <v>11637.9582343294</v>
          </cell>
          <cell r="M184">
            <v>11585.0924247185</v>
          </cell>
          <cell r="N184">
            <v>11538.4332889531</v>
          </cell>
          <cell r="O184">
            <v>11460.1305061887</v>
          </cell>
          <cell r="P184">
            <v>11329.9967676689</v>
          </cell>
          <cell r="Q184">
            <v>796.16524058414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-62318.9548778902</v>
          </cell>
          <cell r="B185">
            <v>11852.9628380255</v>
          </cell>
          <cell r="C185">
            <v>12874.1095903357</v>
          </cell>
          <cell r="D185">
            <v>12642.7833157011</v>
          </cell>
          <cell r="E185">
            <v>12397.2221738223</v>
          </cell>
          <cell r="F185">
            <v>11981.7794068758</v>
          </cell>
          <cell r="G185">
            <v>11842.6663325004</v>
          </cell>
          <cell r="H185">
            <v>11698.752129086</v>
          </cell>
          <cell r="I185">
            <v>11695.0339875995</v>
          </cell>
          <cell r="J185">
            <v>11465.5636746199</v>
          </cell>
          <cell r="K185">
            <v>11482.8566270786</v>
          </cell>
          <cell r="L185">
            <v>11453.8570817257</v>
          </cell>
          <cell r="M185">
            <v>11527.1955502445</v>
          </cell>
          <cell r="N185">
            <v>11542.4297247346</v>
          </cell>
          <cell r="O185">
            <v>11221.9858969653</v>
          </cell>
          <cell r="P185">
            <v>11391.3452434261</v>
          </cell>
          <cell r="Q185">
            <v>714.773484867449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-67141.7388597605</v>
          </cell>
          <cell r="B186">
            <v>11950.0400973684</v>
          </cell>
          <cell r="C186">
            <v>12928.4851318958</v>
          </cell>
          <cell r="D186">
            <v>12729.9538190466</v>
          </cell>
          <cell r="E186">
            <v>12277.8691275051</v>
          </cell>
          <cell r="F186">
            <v>12137.6586216189</v>
          </cell>
          <cell r="G186">
            <v>11853.192097802</v>
          </cell>
          <cell r="H186">
            <v>11867.0147972026</v>
          </cell>
          <cell r="I186">
            <v>11762.9325099421</v>
          </cell>
          <cell r="J186">
            <v>11755.9676323708</v>
          </cell>
          <cell r="K186">
            <v>11682.1621544752</v>
          </cell>
          <cell r="L186">
            <v>11477.4884698723</v>
          </cell>
          <cell r="M186">
            <v>11618.2817564296</v>
          </cell>
          <cell r="N186">
            <v>11419.5017924454</v>
          </cell>
          <cell r="O186">
            <v>11482.2641041127</v>
          </cell>
          <cell r="P186">
            <v>11367.3853702163</v>
          </cell>
          <cell r="Q186">
            <v>770.088888025908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-67993.5626988083</v>
          </cell>
          <cell r="B187">
            <v>11975.0654748612</v>
          </cell>
          <cell r="C187">
            <v>13040.1311892713</v>
          </cell>
          <cell r="D187">
            <v>12758.7609974826</v>
          </cell>
          <cell r="E187">
            <v>12495.8667853915</v>
          </cell>
          <cell r="F187">
            <v>12165.4913187924</v>
          </cell>
          <cell r="G187">
            <v>11888.5489986631</v>
          </cell>
          <cell r="H187">
            <v>11792.8693050795</v>
          </cell>
          <cell r="I187">
            <v>11809.0009053911</v>
          </cell>
          <cell r="J187">
            <v>11713.740182767</v>
          </cell>
          <cell r="K187">
            <v>11659.5025437717</v>
          </cell>
          <cell r="L187">
            <v>11499.6569198462</v>
          </cell>
          <cell r="M187">
            <v>11563.5792118372</v>
          </cell>
          <cell r="N187">
            <v>11463.6449025704</v>
          </cell>
          <cell r="O187">
            <v>11437.9370907126</v>
          </cell>
          <cell r="P187">
            <v>11241.2279440531</v>
          </cell>
          <cell r="Q187">
            <v>779.858966730252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-72020.257359529</v>
          </cell>
          <cell r="B188">
            <v>12080.3266513373</v>
          </cell>
          <cell r="C188">
            <v>13238.3187484277</v>
          </cell>
          <cell r="D188">
            <v>12984.8509682758</v>
          </cell>
          <cell r="E188">
            <v>12520.896398688</v>
          </cell>
          <cell r="F188">
            <v>12246.140330842</v>
          </cell>
          <cell r="G188">
            <v>12062.295085636</v>
          </cell>
          <cell r="H188">
            <v>11931.9850385466</v>
          </cell>
          <cell r="I188">
            <v>11826.4426300347</v>
          </cell>
          <cell r="J188">
            <v>11783.6415784225</v>
          </cell>
          <cell r="K188">
            <v>11686.1878358592</v>
          </cell>
          <cell r="L188">
            <v>11637.0030829216</v>
          </cell>
          <cell r="M188">
            <v>11589.8119229506</v>
          </cell>
          <cell r="N188">
            <v>11486.2320387298</v>
          </cell>
          <cell r="O188">
            <v>11559.903350792</v>
          </cell>
          <cell r="P188">
            <v>11452.2820359781</v>
          </cell>
          <cell r="Q188">
            <v>826.043543810854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-70464.2095358224</v>
          </cell>
          <cell r="B189">
            <v>12019.5513596717</v>
          </cell>
          <cell r="C189">
            <v>13176.0498946089</v>
          </cell>
          <cell r="D189">
            <v>12871.4867003591</v>
          </cell>
          <cell r="E189">
            <v>12453.7241350047</v>
          </cell>
          <cell r="F189">
            <v>12143.4278475399</v>
          </cell>
          <cell r="G189">
            <v>11962.4892116827</v>
          </cell>
          <cell r="H189">
            <v>11835.857131239</v>
          </cell>
          <cell r="I189">
            <v>11837.1790936108</v>
          </cell>
          <cell r="J189">
            <v>11816.9869745939</v>
          </cell>
          <cell r="K189">
            <v>11735.0787752421</v>
          </cell>
          <cell r="L189">
            <v>11762.2048762108</v>
          </cell>
          <cell r="M189">
            <v>11605.3081476602</v>
          </cell>
          <cell r="N189">
            <v>11551.8108430869</v>
          </cell>
          <cell r="O189">
            <v>11408.4490613277</v>
          </cell>
          <cell r="P189">
            <v>11507.3126429409</v>
          </cell>
          <cell r="Q189">
            <v>808.196297692068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-68271.642133273</v>
          </cell>
          <cell r="B190">
            <v>12187.6051946734</v>
          </cell>
          <cell r="C190">
            <v>13197.7696464379</v>
          </cell>
          <cell r="D190">
            <v>12700.9924769461</v>
          </cell>
          <cell r="E190">
            <v>12381.2921447489</v>
          </cell>
          <cell r="F190">
            <v>12212.0823426428</v>
          </cell>
          <cell r="G190">
            <v>11983.9259462741</v>
          </cell>
          <cell r="H190">
            <v>11779.6171451931</v>
          </cell>
          <cell r="I190">
            <v>11709.1611287672</v>
          </cell>
          <cell r="J190">
            <v>11754.519421659</v>
          </cell>
          <cell r="K190">
            <v>11733.3268632138</v>
          </cell>
          <cell r="L190">
            <v>11679.540075054</v>
          </cell>
          <cell r="M190">
            <v>11773.8292825923</v>
          </cell>
          <cell r="N190">
            <v>11626.3898280576</v>
          </cell>
          <cell r="O190">
            <v>11519.6657786968</v>
          </cell>
          <cell r="P190">
            <v>11414.1857827607</v>
          </cell>
          <cell r="Q190">
            <v>783.048426611788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-63118.6214097955</v>
          </cell>
          <cell r="B191">
            <v>11845.3947064746</v>
          </cell>
          <cell r="C191">
            <v>12868.7453981176</v>
          </cell>
          <cell r="D191">
            <v>12719.1779195313</v>
          </cell>
          <cell r="E191">
            <v>12206.2704800996</v>
          </cell>
          <cell r="F191">
            <v>12123.7551714595</v>
          </cell>
          <cell r="G191">
            <v>11910.1726856893</v>
          </cell>
          <cell r="H191">
            <v>11725.7782678382</v>
          </cell>
          <cell r="I191">
            <v>11738.2879925375</v>
          </cell>
          <cell r="J191">
            <v>11611.9008986547</v>
          </cell>
          <cell r="K191">
            <v>11685.5094033741</v>
          </cell>
          <cell r="L191">
            <v>11411.5937476533</v>
          </cell>
          <cell r="M191">
            <v>11397.8721351966</v>
          </cell>
          <cell r="N191">
            <v>11312.3134629545</v>
          </cell>
          <cell r="O191">
            <v>11380.3117678725</v>
          </cell>
          <cell r="P191">
            <v>11315.8731923454</v>
          </cell>
          <cell r="Q191">
            <v>723.945340121791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-75086.1217203951</v>
          </cell>
          <cell r="B192">
            <v>12224.4131941546</v>
          </cell>
          <cell r="C192">
            <v>13362.7333030565</v>
          </cell>
          <cell r="D192">
            <v>12840.9594591035</v>
          </cell>
          <cell r="E192">
            <v>12684.3745861022</v>
          </cell>
          <cell r="F192">
            <v>12299.5354077361</v>
          </cell>
          <cell r="G192">
            <v>12249.4035974304</v>
          </cell>
          <cell r="H192">
            <v>11997.6060760535</v>
          </cell>
          <cell r="I192">
            <v>11982.3358863043</v>
          </cell>
          <cell r="J192">
            <v>11907.2970452911</v>
          </cell>
          <cell r="K192">
            <v>11880.9156068849</v>
          </cell>
          <cell r="L192">
            <v>11815.1157892446</v>
          </cell>
          <cell r="M192">
            <v>11779.1501565117</v>
          </cell>
          <cell r="N192">
            <v>11726.458217283</v>
          </cell>
          <cell r="O192">
            <v>11667.5830317173</v>
          </cell>
          <cell r="P192">
            <v>11658.0732785422</v>
          </cell>
          <cell r="Q192">
            <v>861.207781684244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-64469.3369260381</v>
          </cell>
          <cell r="B193">
            <v>12042.0623714763</v>
          </cell>
          <cell r="C193">
            <v>12960.3423174106</v>
          </cell>
          <cell r="D193">
            <v>12655.3598569016</v>
          </cell>
          <cell r="E193">
            <v>12415.4082899808</v>
          </cell>
          <cell r="F193">
            <v>12030.6193658269</v>
          </cell>
          <cell r="G193">
            <v>11896.7118162651</v>
          </cell>
          <cell r="H193">
            <v>11696.9826016048</v>
          </cell>
          <cell r="I193">
            <v>11630.9276679223</v>
          </cell>
          <cell r="J193">
            <v>11540.6063166632</v>
          </cell>
          <cell r="K193">
            <v>11476.8781908571</v>
          </cell>
          <cell r="L193">
            <v>11494.675415398</v>
          </cell>
          <cell r="M193">
            <v>11289.3390692304</v>
          </cell>
          <cell r="N193">
            <v>11359.8384751562</v>
          </cell>
          <cell r="O193">
            <v>11356.8471289566</v>
          </cell>
          <cell r="P193">
            <v>11392.9096144071</v>
          </cell>
          <cell r="Q193">
            <v>739.437506806886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-72239.8405413701</v>
          </cell>
          <cell r="B194">
            <v>12089.0227891043</v>
          </cell>
          <cell r="C194">
            <v>13168.6371631943</v>
          </cell>
          <cell r="D194">
            <v>12854.8046375717</v>
          </cell>
          <cell r="E194">
            <v>12663.8896490876</v>
          </cell>
          <cell r="F194">
            <v>12411.4850811559</v>
          </cell>
          <cell r="G194">
            <v>12029.6100638031</v>
          </cell>
          <cell r="H194">
            <v>11862.7294043705</v>
          </cell>
          <cell r="I194">
            <v>11921.5808815209</v>
          </cell>
          <cell r="J194">
            <v>11781.7565577035</v>
          </cell>
          <cell r="K194">
            <v>11944.6017208916</v>
          </cell>
          <cell r="L194">
            <v>11908.3940885153</v>
          </cell>
          <cell r="M194">
            <v>11692.8863659205</v>
          </cell>
          <cell r="N194">
            <v>11693.974878023</v>
          </cell>
          <cell r="O194">
            <v>11578.3477274039</v>
          </cell>
          <cell r="P194">
            <v>11540.5260994283</v>
          </cell>
          <cell r="Q194">
            <v>828.562075073299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-64909.8429056023</v>
          </cell>
          <cell r="B195">
            <v>12003.6082023579</v>
          </cell>
          <cell r="C195">
            <v>12995.6327551401</v>
          </cell>
          <cell r="D195">
            <v>12712.808629119</v>
          </cell>
          <cell r="E195">
            <v>12363.5722593532</v>
          </cell>
          <cell r="F195">
            <v>12138.9395837749</v>
          </cell>
          <cell r="G195">
            <v>11905.5591435072</v>
          </cell>
          <cell r="H195">
            <v>11875.4986449382</v>
          </cell>
          <cell r="I195">
            <v>11756.2965025675</v>
          </cell>
          <cell r="J195">
            <v>11702.0227820073</v>
          </cell>
          <cell r="K195">
            <v>11629.4412401984</v>
          </cell>
          <cell r="L195">
            <v>11619.2167734193</v>
          </cell>
          <cell r="M195">
            <v>11470.1890360156</v>
          </cell>
          <cell r="N195">
            <v>11479.4358951104</v>
          </cell>
          <cell r="O195">
            <v>11378.7166758618</v>
          </cell>
          <cell r="P195">
            <v>11558.8218932002</v>
          </cell>
          <cell r="Q195">
            <v>744.489934190097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-65307.5099337974</v>
          </cell>
          <cell r="B196">
            <v>11938.6647574368</v>
          </cell>
          <cell r="C196">
            <v>12951.9997452476</v>
          </cell>
          <cell r="D196">
            <v>12513.9839191225</v>
          </cell>
          <cell r="E196">
            <v>12390.4843074119</v>
          </cell>
          <cell r="F196">
            <v>12230.9802723736</v>
          </cell>
          <cell r="G196">
            <v>11820.1733109437</v>
          </cell>
          <cell r="H196">
            <v>11822.9492249845</v>
          </cell>
          <cell r="I196">
            <v>11665.5298223648</v>
          </cell>
          <cell r="J196">
            <v>11627.7526305434</v>
          </cell>
          <cell r="K196">
            <v>11683.6592145618</v>
          </cell>
          <cell r="L196">
            <v>11577.8974611086</v>
          </cell>
          <cell r="M196">
            <v>11436.6268703168</v>
          </cell>
          <cell r="N196">
            <v>11378.7161317275</v>
          </cell>
          <cell r="O196">
            <v>11424.4962751653</v>
          </cell>
          <cell r="P196">
            <v>11378.2561065799</v>
          </cell>
          <cell r="Q196">
            <v>749.051015936683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-67462.7379096033</v>
          </cell>
          <cell r="B197">
            <v>12034.0059668699</v>
          </cell>
          <cell r="C197">
            <v>12963.1076846365</v>
          </cell>
          <cell r="D197">
            <v>12801.8274945619</v>
          </cell>
          <cell r="E197">
            <v>12489.8294764191</v>
          </cell>
          <cell r="F197">
            <v>12076.4529935304</v>
          </cell>
          <cell r="G197">
            <v>11926.2087858396</v>
          </cell>
          <cell r="H197">
            <v>11860.6285552284</v>
          </cell>
          <cell r="I197">
            <v>11666.6506570374</v>
          </cell>
          <cell r="J197">
            <v>11622.37647382</v>
          </cell>
          <cell r="K197">
            <v>11652.7219909115</v>
          </cell>
          <cell r="L197">
            <v>11576.0936395698</v>
          </cell>
          <cell r="M197">
            <v>11430.6050075664</v>
          </cell>
          <cell r="N197">
            <v>11501.0148414451</v>
          </cell>
          <cell r="O197">
            <v>11619.1237660873</v>
          </cell>
          <cell r="P197">
            <v>11369.6551396596</v>
          </cell>
          <cell r="Q197">
            <v>773.770618727986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-72562.8589786975</v>
          </cell>
          <cell r="B198">
            <v>12071.8582723066</v>
          </cell>
          <cell r="C198">
            <v>13293.0495958248</v>
          </cell>
          <cell r="D198">
            <v>12991.2245336643</v>
          </cell>
          <cell r="E198">
            <v>12483.4451830212</v>
          </cell>
          <cell r="F198">
            <v>12345.1102963229</v>
          </cell>
          <cell r="G198">
            <v>12083.2479813739</v>
          </cell>
          <cell r="H198">
            <v>11980.0881984495</v>
          </cell>
          <cell r="I198">
            <v>11870.9079545913</v>
          </cell>
          <cell r="J198">
            <v>11718.8443958464</v>
          </cell>
          <cell r="K198">
            <v>11687.7784982924</v>
          </cell>
          <cell r="L198">
            <v>11811.7129800209</v>
          </cell>
          <cell r="M198">
            <v>11695.397175147</v>
          </cell>
          <cell r="N198">
            <v>11713.7677808945</v>
          </cell>
          <cell r="O198">
            <v>11704.3260100973</v>
          </cell>
          <cell r="P198">
            <v>11641.3319732075</v>
          </cell>
          <cell r="Q198">
            <v>832.266967342069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-67649.5046223558</v>
          </cell>
          <cell r="B199">
            <v>11959.453578868</v>
          </cell>
          <cell r="C199">
            <v>13039.2018460462</v>
          </cell>
          <cell r="D199">
            <v>12736.9294571056</v>
          </cell>
          <cell r="E199">
            <v>12351.92569232</v>
          </cell>
          <cell r="F199">
            <v>12127.3699103193</v>
          </cell>
          <cell r="G199">
            <v>11920.9713575751</v>
          </cell>
          <cell r="H199">
            <v>11780.5613064871</v>
          </cell>
          <cell r="I199">
            <v>11793.2292444113</v>
          </cell>
          <cell r="J199">
            <v>11673.9705329097</v>
          </cell>
          <cell r="K199">
            <v>11647.9798782964</v>
          </cell>
          <cell r="L199">
            <v>11707.3118084742</v>
          </cell>
          <cell r="M199">
            <v>11571.8451384147</v>
          </cell>
          <cell r="N199">
            <v>11496.0603896681</v>
          </cell>
          <cell r="O199">
            <v>11580.5448835869</v>
          </cell>
          <cell r="P199">
            <v>11395.0634162881</v>
          </cell>
          <cell r="Q199">
            <v>775.912758216572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-69084.0688028019</v>
          </cell>
          <cell r="B200">
            <v>12008.5594882371</v>
          </cell>
          <cell r="C200">
            <v>13014.6614199562</v>
          </cell>
          <cell r="D200">
            <v>12781.8827961731</v>
          </cell>
          <cell r="E200">
            <v>12632.6772650907</v>
          </cell>
          <cell r="F200">
            <v>12292.0057466023</v>
          </cell>
          <cell r="G200">
            <v>11874.7992431468</v>
          </cell>
          <cell r="H200">
            <v>11910.4920101123</v>
          </cell>
          <cell r="I200">
            <v>11964.1141670784</v>
          </cell>
          <cell r="J200">
            <v>11657.7938186486</v>
          </cell>
          <cell r="K200">
            <v>11579.6701899182</v>
          </cell>
          <cell r="L200">
            <v>11679.781622293</v>
          </cell>
          <cell r="M200">
            <v>11632.9616830789</v>
          </cell>
          <cell r="N200">
            <v>11495.9687186705</v>
          </cell>
          <cell r="O200">
            <v>11487.1905329684</v>
          </cell>
          <cell r="P200">
            <v>11345.6293719076</v>
          </cell>
          <cell r="Q200">
            <v>792.366635540617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-75180.2122468409</v>
          </cell>
          <cell r="B201">
            <v>12232.0444505111</v>
          </cell>
          <cell r="C201">
            <v>13301.3387257954</v>
          </cell>
          <cell r="D201">
            <v>12962.6914291637</v>
          </cell>
          <cell r="E201">
            <v>12660.6013866885</v>
          </cell>
          <cell r="F201">
            <v>12539.8901002055</v>
          </cell>
          <cell r="G201">
            <v>12110.2586232021</v>
          </cell>
          <cell r="H201">
            <v>11977.7566904979</v>
          </cell>
          <cell r="I201">
            <v>12012.3943720583</v>
          </cell>
          <cell r="J201">
            <v>11950.4108215443</v>
          </cell>
          <cell r="K201">
            <v>11846.233124447</v>
          </cell>
          <cell r="L201">
            <v>11866.5810580584</v>
          </cell>
          <cell r="M201">
            <v>11796.3436550467</v>
          </cell>
          <cell r="N201">
            <v>11810.44255762</v>
          </cell>
          <cell r="O201">
            <v>11574.4702904869</v>
          </cell>
          <cell r="P201">
            <v>11606.5202500652</v>
          </cell>
          <cell r="Q201">
            <v>862.286962386366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-65709.4284915689</v>
          </cell>
          <cell r="B202">
            <v>11971.8248274403</v>
          </cell>
          <cell r="C202">
            <v>13000.0957451683</v>
          </cell>
          <cell r="D202">
            <v>12698.562356788</v>
          </cell>
          <cell r="E202">
            <v>12279.6045895542</v>
          </cell>
          <cell r="F202">
            <v>12028.9932073417</v>
          </cell>
          <cell r="G202">
            <v>11729.0906780059</v>
          </cell>
          <cell r="H202">
            <v>11945.8755657551</v>
          </cell>
          <cell r="I202">
            <v>11805.4164677541</v>
          </cell>
          <cell r="J202">
            <v>11828.414617158</v>
          </cell>
          <cell r="K202">
            <v>11603.5613568254</v>
          </cell>
          <cell r="L202">
            <v>11561.1143221807</v>
          </cell>
          <cell r="M202">
            <v>11506.9851314066</v>
          </cell>
          <cell r="N202">
            <v>11454.5829692535</v>
          </cell>
          <cell r="O202">
            <v>11509.7134018952</v>
          </cell>
          <cell r="P202">
            <v>11373.396607038</v>
          </cell>
          <cell r="Q202">
            <v>753.660861026898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-71516.0146322828</v>
          </cell>
          <cell r="B203">
            <v>12135.1712920024</v>
          </cell>
          <cell r="C203">
            <v>13077.1482953938</v>
          </cell>
          <cell r="D203">
            <v>12767.938985533</v>
          </cell>
          <cell r="E203">
            <v>12513.4353049806</v>
          </cell>
          <cell r="F203">
            <v>12376.2647397584</v>
          </cell>
          <cell r="G203">
            <v>12046.8100196291</v>
          </cell>
          <cell r="H203">
            <v>11923.7646467792</v>
          </cell>
          <cell r="I203">
            <v>11926.1885339395</v>
          </cell>
          <cell r="J203">
            <v>11794.5412485782</v>
          </cell>
          <cell r="K203">
            <v>11891.1759231677</v>
          </cell>
          <cell r="L203">
            <v>11654.5710288104</v>
          </cell>
          <cell r="M203">
            <v>11812.0183686841</v>
          </cell>
          <cell r="N203">
            <v>11660.0734006181</v>
          </cell>
          <cell r="O203">
            <v>11412.2214639118</v>
          </cell>
          <cell r="P203">
            <v>11366.0839924792</v>
          </cell>
          <cell r="Q203">
            <v>820.260081426431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-74085.4535432185</v>
          </cell>
          <cell r="B204">
            <v>12279.7669424229</v>
          </cell>
          <cell r="C204">
            <v>13162.380990464</v>
          </cell>
          <cell r="D204">
            <v>12931.0999011695</v>
          </cell>
          <cell r="E204">
            <v>12681.328317127</v>
          </cell>
          <cell r="F204">
            <v>12405.2138599349</v>
          </cell>
          <cell r="G204">
            <v>12124.2459678568</v>
          </cell>
          <cell r="H204">
            <v>12117.1281281561</v>
          </cell>
          <cell r="I204">
            <v>11817.1253515855</v>
          </cell>
          <cell r="J204">
            <v>11871.173858022</v>
          </cell>
          <cell r="K204">
            <v>11751.3416922025</v>
          </cell>
          <cell r="L204">
            <v>11817.1045274452</v>
          </cell>
          <cell r="M204">
            <v>11782.3247713449</v>
          </cell>
          <cell r="N204">
            <v>11743.3945397913</v>
          </cell>
          <cell r="O204">
            <v>11703.0619488441</v>
          </cell>
          <cell r="P204">
            <v>11465.0006235355</v>
          </cell>
          <cell r="Q204">
            <v>849.730517959299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-71727.1030206453</v>
          </cell>
          <cell r="B205">
            <v>12121.3712461111</v>
          </cell>
          <cell r="C205">
            <v>13119.4018561936</v>
          </cell>
          <cell r="D205">
            <v>12860.1733464227</v>
          </cell>
          <cell r="E205">
            <v>12579.7847057959</v>
          </cell>
          <cell r="F205">
            <v>12288.6802643788</v>
          </cell>
          <cell r="G205">
            <v>12042.3044693049</v>
          </cell>
          <cell r="H205">
            <v>11881.9566588007</v>
          </cell>
          <cell r="I205">
            <v>11837.1070151438</v>
          </cell>
          <cell r="J205">
            <v>11989.3006576499</v>
          </cell>
          <cell r="K205">
            <v>11758.6908792051</v>
          </cell>
          <cell r="L205">
            <v>11743.8974904771</v>
          </cell>
          <cell r="M205">
            <v>11581.7060507879</v>
          </cell>
          <cell r="N205">
            <v>11648.2119961213</v>
          </cell>
          <cell r="O205">
            <v>11595.6563868754</v>
          </cell>
          <cell r="P205">
            <v>11646.1655651104</v>
          </cell>
          <cell r="Q205">
            <v>822.681180805593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-64296.4230730275</v>
          </cell>
          <cell r="B206">
            <v>12060.2086098965</v>
          </cell>
          <cell r="C206">
            <v>12857.0197944988</v>
          </cell>
          <cell r="D206">
            <v>12525.0509819745</v>
          </cell>
          <cell r="E206">
            <v>12342.032956653</v>
          </cell>
          <cell r="F206">
            <v>12034.8837632743</v>
          </cell>
          <cell r="G206">
            <v>11837.4163212227</v>
          </cell>
          <cell r="H206">
            <v>11821.6138108208</v>
          </cell>
          <cell r="I206">
            <v>11596.113893285</v>
          </cell>
          <cell r="J206">
            <v>11530.9446494574</v>
          </cell>
          <cell r="K206">
            <v>11686.2414961128</v>
          </cell>
          <cell r="L206">
            <v>11649.7344281005</v>
          </cell>
          <cell r="M206">
            <v>11541.8287315457</v>
          </cell>
          <cell r="N206">
            <v>11492.373252463</v>
          </cell>
          <cell r="O206">
            <v>11361.1019462319</v>
          </cell>
          <cell r="P206">
            <v>11377.0859118861</v>
          </cell>
          <cell r="Q206">
            <v>737.454254078396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-69904.3084566222</v>
          </cell>
          <cell r="B207">
            <v>12128.1612510754</v>
          </cell>
          <cell r="C207">
            <v>13095.0421959911</v>
          </cell>
          <cell r="D207">
            <v>12794.9659900461</v>
          </cell>
          <cell r="E207">
            <v>12491.7446902208</v>
          </cell>
          <cell r="F207">
            <v>12193.5378611011</v>
          </cell>
          <cell r="G207">
            <v>12038.922287447</v>
          </cell>
          <cell r="H207">
            <v>11863.3351079938</v>
          </cell>
          <cell r="I207">
            <v>11782.0328480208</v>
          </cell>
          <cell r="J207">
            <v>11718.2317980356</v>
          </cell>
          <cell r="K207">
            <v>11591.6653853812</v>
          </cell>
          <cell r="L207">
            <v>11453.5217110931</v>
          </cell>
          <cell r="M207">
            <v>11591.646351586</v>
          </cell>
          <cell r="N207">
            <v>11567.6896062584</v>
          </cell>
          <cell r="O207">
            <v>11395.8015068589</v>
          </cell>
          <cell r="P207">
            <v>11535.0686582315</v>
          </cell>
          <cell r="Q207">
            <v>801.774456274074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-68094.9180031265</v>
          </cell>
          <cell r="B208">
            <v>12173.9895287513</v>
          </cell>
          <cell r="C208">
            <v>13139.2076686786</v>
          </cell>
          <cell r="D208">
            <v>12742.8756418221</v>
          </cell>
          <cell r="E208">
            <v>12399.5546153028</v>
          </cell>
          <cell r="F208">
            <v>12166.2235599599</v>
          </cell>
          <cell r="G208">
            <v>11834.6909532157</v>
          </cell>
          <cell r="H208">
            <v>11615.7124686771</v>
          </cell>
          <cell r="I208">
            <v>11740.7310771209</v>
          </cell>
          <cell r="J208">
            <v>11798.2239662596</v>
          </cell>
          <cell r="K208">
            <v>11519.638946305</v>
          </cell>
          <cell r="L208">
            <v>11606.1907084213</v>
          </cell>
          <cell r="M208">
            <v>11542.6305052615</v>
          </cell>
          <cell r="N208">
            <v>11482.8270387343</v>
          </cell>
          <cell r="O208">
            <v>11645.487415249</v>
          </cell>
          <cell r="P208">
            <v>11422.7273567042</v>
          </cell>
          <cell r="Q208">
            <v>781.021471528659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-70343.7020878977</v>
          </cell>
          <cell r="B209">
            <v>12203.813769923</v>
          </cell>
          <cell r="C209">
            <v>13015.1472827221</v>
          </cell>
          <cell r="D209">
            <v>12675.6906122997</v>
          </cell>
          <cell r="E209">
            <v>12430.9265711525</v>
          </cell>
          <cell r="F209">
            <v>12271.4995024112</v>
          </cell>
          <cell r="G209">
            <v>11978.3937152246</v>
          </cell>
          <cell r="H209">
            <v>11766.4493604375</v>
          </cell>
          <cell r="I209">
            <v>11754.9410745391</v>
          </cell>
          <cell r="J209">
            <v>11722.1622227569</v>
          </cell>
          <cell r="K209">
            <v>11814.261503898</v>
          </cell>
          <cell r="L209">
            <v>11683.2556534287</v>
          </cell>
          <cell r="M209">
            <v>11700.7483808086</v>
          </cell>
          <cell r="N209">
            <v>11705.0620517768</v>
          </cell>
          <cell r="O209">
            <v>11515.9834315084</v>
          </cell>
          <cell r="P209">
            <v>11508.0622936146</v>
          </cell>
          <cell r="Q209">
            <v>806.814125467351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-73104.3883861529</v>
          </cell>
          <cell r="B210">
            <v>11951.728716619</v>
          </cell>
          <cell r="C210">
            <v>13177.4600853321</v>
          </cell>
          <cell r="D210">
            <v>12984.1646591953</v>
          </cell>
          <cell r="E210">
            <v>12744.0212899973</v>
          </cell>
          <cell r="F210">
            <v>12292.0755529796</v>
          </cell>
          <cell r="G210">
            <v>12150.8914655257</v>
          </cell>
          <cell r="H210">
            <v>11988.3749771522</v>
          </cell>
          <cell r="I210">
            <v>11877.6241409267</v>
          </cell>
          <cell r="J210">
            <v>11749.3156349901</v>
          </cell>
          <cell r="K210">
            <v>11799.6006644772</v>
          </cell>
          <cell r="L210">
            <v>11747.4793291762</v>
          </cell>
          <cell r="M210">
            <v>11597.4071664988</v>
          </cell>
          <cell r="N210">
            <v>11765.2398345649</v>
          </cell>
          <cell r="O210">
            <v>11595.510594027</v>
          </cell>
          <cell r="P210">
            <v>11552.4826243095</v>
          </cell>
          <cell r="Q210">
            <v>838.478093033819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-72509.1010654108</v>
          </cell>
          <cell r="B211">
            <v>12090.912124289</v>
          </cell>
          <cell r="C211">
            <v>13165.0363121443</v>
          </cell>
          <cell r="D211">
            <v>12893.520608824</v>
          </cell>
          <cell r="E211">
            <v>12608.9663693378</v>
          </cell>
          <cell r="F211">
            <v>12213.1807817661</v>
          </cell>
          <cell r="G211">
            <v>12011.0420317125</v>
          </cell>
          <cell r="H211">
            <v>11931.0234255081</v>
          </cell>
          <cell r="I211">
            <v>11844.179375487</v>
          </cell>
          <cell r="J211">
            <v>11745.6193705223</v>
          </cell>
          <cell r="K211">
            <v>11857.3505636012</v>
          </cell>
          <cell r="L211">
            <v>11767.649180363</v>
          </cell>
          <cell r="M211">
            <v>11602.9437270665</v>
          </cell>
          <cell r="N211">
            <v>11600.7696434673</v>
          </cell>
          <cell r="O211">
            <v>11547.8615720812</v>
          </cell>
          <cell r="P211">
            <v>11437.3809178003</v>
          </cell>
          <cell r="Q211">
            <v>831.650385579836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-73345.0404573535</v>
          </cell>
          <cell r="B212">
            <v>12136.4225278794</v>
          </cell>
          <cell r="C212">
            <v>13249.7057026211</v>
          </cell>
          <cell r="D212">
            <v>12919.6688970528</v>
          </cell>
          <cell r="E212">
            <v>12678.0633400928</v>
          </cell>
          <cell r="F212">
            <v>12242.9882221203</v>
          </cell>
          <cell r="G212">
            <v>11947.450401691</v>
          </cell>
          <cell r="H212">
            <v>11825.7114080201</v>
          </cell>
          <cell r="I212">
            <v>11772.0105730485</v>
          </cell>
          <cell r="J212">
            <v>11804.6009844051</v>
          </cell>
          <cell r="K212">
            <v>11718.3762014312</v>
          </cell>
          <cell r="L212">
            <v>11753.6920877625</v>
          </cell>
          <cell r="M212">
            <v>11758.394201213</v>
          </cell>
          <cell r="N212">
            <v>11633.3723700768</v>
          </cell>
          <cell r="O212">
            <v>11513.4171217428</v>
          </cell>
          <cell r="P212">
            <v>11625.8731614635</v>
          </cell>
          <cell r="Q212">
            <v>841.238276029661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-69647.8145802244</v>
          </cell>
          <cell r="B213">
            <v>12026.1609567102</v>
          </cell>
          <cell r="C213">
            <v>13176.1825730062</v>
          </cell>
          <cell r="D213">
            <v>12848.4043216266</v>
          </cell>
          <cell r="E213">
            <v>12458.025496334</v>
          </cell>
          <cell r="F213">
            <v>12194.0484399264</v>
          </cell>
          <cell r="G213">
            <v>12091.309413121</v>
          </cell>
          <cell r="H213">
            <v>11848.030432489</v>
          </cell>
          <cell r="I213">
            <v>11859.8215496443</v>
          </cell>
          <cell r="J213">
            <v>11730.1415783382</v>
          </cell>
          <cell r="K213">
            <v>11757.4146116274</v>
          </cell>
          <cell r="L213">
            <v>11693.3574219516</v>
          </cell>
          <cell r="M213">
            <v>11545.8959113599</v>
          </cell>
          <cell r="N213">
            <v>11608.1861564036</v>
          </cell>
          <cell r="O213">
            <v>11472.7145224802</v>
          </cell>
          <cell r="P213">
            <v>11515.3070374784</v>
          </cell>
          <cell r="Q213">
            <v>798.832574109341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-69947.3589772114</v>
          </cell>
          <cell r="B214">
            <v>12098.0156868025</v>
          </cell>
          <cell r="C214">
            <v>13158.1024692982</v>
          </cell>
          <cell r="D214">
            <v>12610.7437345551</v>
          </cell>
          <cell r="E214">
            <v>12395.2986866301</v>
          </cell>
          <cell r="F214">
            <v>12282.4250708433</v>
          </cell>
          <cell r="G214">
            <v>12006.2198182162</v>
          </cell>
          <cell r="H214">
            <v>11898.1528922738</v>
          </cell>
          <cell r="I214">
            <v>11748.2128997583</v>
          </cell>
          <cell r="J214">
            <v>11796.046745157</v>
          </cell>
          <cell r="K214">
            <v>11924.3002376207</v>
          </cell>
          <cell r="L214">
            <v>11631.4024883404</v>
          </cell>
          <cell r="M214">
            <v>11627.098052283</v>
          </cell>
          <cell r="N214">
            <v>11703.6556684879</v>
          </cell>
          <cell r="O214">
            <v>11617.6299343292</v>
          </cell>
          <cell r="P214">
            <v>11552.7787070732</v>
          </cell>
          <cell r="Q214">
            <v>802.268228525023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-64238.1144640213</v>
          </cell>
          <cell r="B215">
            <v>11930.1558436942</v>
          </cell>
          <cell r="C215">
            <v>12868.665843607</v>
          </cell>
          <cell r="D215">
            <v>12612.8054981709</v>
          </cell>
          <cell r="E215">
            <v>12237.3521166718</v>
          </cell>
          <cell r="F215">
            <v>12040.9020898022</v>
          </cell>
          <cell r="G215">
            <v>11770.0474478836</v>
          </cell>
          <cell r="H215">
            <v>11536.1394884456</v>
          </cell>
          <cell r="I215">
            <v>11767.1143839741</v>
          </cell>
          <cell r="J215">
            <v>11694.5269409034</v>
          </cell>
          <cell r="K215">
            <v>11681.3653543751</v>
          </cell>
          <cell r="L215">
            <v>11443.8162457063</v>
          </cell>
          <cell r="M215">
            <v>11361.8498199465</v>
          </cell>
          <cell r="N215">
            <v>11434.2429212003</v>
          </cell>
          <cell r="O215">
            <v>11346.4308520717</v>
          </cell>
          <cell r="P215">
            <v>11374.9600130421</v>
          </cell>
          <cell r="Q215">
            <v>736.785477656539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-74688.4495469781</v>
          </cell>
          <cell r="B216">
            <v>12300.6642330334</v>
          </cell>
          <cell r="C216">
            <v>13281.6674408798</v>
          </cell>
          <cell r="D216">
            <v>12842.8064636707</v>
          </cell>
          <cell r="E216">
            <v>12727.2536312576</v>
          </cell>
          <cell r="F216">
            <v>12370.6273852376</v>
          </cell>
          <cell r="G216">
            <v>12233.6877840214</v>
          </cell>
          <cell r="H216">
            <v>12081.9776933452</v>
          </cell>
          <cell r="I216">
            <v>11789.8937789377</v>
          </cell>
          <cell r="J216">
            <v>11798.5500982978</v>
          </cell>
          <cell r="K216">
            <v>11838.7030994808</v>
          </cell>
          <cell r="L216">
            <v>11743.5324909797</v>
          </cell>
          <cell r="M216">
            <v>11684.3706259037</v>
          </cell>
          <cell r="N216">
            <v>11699.407108933</v>
          </cell>
          <cell r="O216">
            <v>11569.3184998429</v>
          </cell>
          <cell r="P216">
            <v>11527.7490444826</v>
          </cell>
          <cell r="Q216">
            <v>856.64664092402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-66945.1928357339</v>
          </cell>
          <cell r="B217">
            <v>12157.379591689</v>
          </cell>
          <cell r="C217">
            <v>13142.5519637651</v>
          </cell>
          <cell r="D217">
            <v>12686.2925930148</v>
          </cell>
          <cell r="E217">
            <v>12445.633310712</v>
          </cell>
          <cell r="F217">
            <v>12155.0661403955</v>
          </cell>
          <cell r="G217">
            <v>12007.9340721843</v>
          </cell>
          <cell r="H217">
            <v>11706.9728801069</v>
          </cell>
          <cell r="I217">
            <v>11649.9206470224</v>
          </cell>
          <cell r="J217">
            <v>11657.2783983338</v>
          </cell>
          <cell r="K217">
            <v>11680.1704142315</v>
          </cell>
          <cell r="L217">
            <v>11528.0193998514</v>
          </cell>
          <cell r="M217">
            <v>11539.3368938335</v>
          </cell>
          <cell r="N217">
            <v>11404.4597777367</v>
          </cell>
          <cell r="O217">
            <v>11348.0979813962</v>
          </cell>
          <cell r="P217">
            <v>11391.0078637327</v>
          </cell>
          <cell r="Q217">
            <v>767.834583748733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-73917.3894367355</v>
          </cell>
          <cell r="B218">
            <v>12362.6130491861</v>
          </cell>
          <cell r="C218">
            <v>13244.0327176519</v>
          </cell>
          <cell r="D218">
            <v>12928.9427084132</v>
          </cell>
          <cell r="E218">
            <v>12704.2971820735</v>
          </cell>
          <cell r="F218">
            <v>12503.8810712685</v>
          </cell>
          <cell r="G218">
            <v>12198.2581313774</v>
          </cell>
          <cell r="H218">
            <v>11874.450441916</v>
          </cell>
          <cell r="I218">
            <v>12093.4045110802</v>
          </cell>
          <cell r="J218">
            <v>11923.5505415361</v>
          </cell>
          <cell r="K218">
            <v>11819.8115933537</v>
          </cell>
          <cell r="L218">
            <v>11725.7038755351</v>
          </cell>
          <cell r="M218">
            <v>11806.685214939</v>
          </cell>
          <cell r="N218">
            <v>11745.6680857359</v>
          </cell>
          <cell r="O218">
            <v>11564.6277104468</v>
          </cell>
          <cell r="P218">
            <v>11544.4557658423</v>
          </cell>
          <cell r="Q218">
            <v>847.802889883581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-66961.9842515523</v>
          </cell>
          <cell r="B219">
            <v>11912.6820935093</v>
          </cell>
          <cell r="C219">
            <v>13048.407029461</v>
          </cell>
          <cell r="D219">
            <v>12734.0172405533</v>
          </cell>
          <cell r="E219">
            <v>12340.8867212501</v>
          </cell>
          <cell r="F219">
            <v>12242.1983331521</v>
          </cell>
          <cell r="G219">
            <v>11979.8453720076</v>
          </cell>
          <cell r="H219">
            <v>11851.9493945567</v>
          </cell>
          <cell r="I219">
            <v>11743.1795082132</v>
          </cell>
          <cell r="J219">
            <v>11638.762306896</v>
          </cell>
          <cell r="K219">
            <v>11743.140174516</v>
          </cell>
          <cell r="L219">
            <v>11501.4874119211</v>
          </cell>
          <cell r="M219">
            <v>11519.463707062</v>
          </cell>
          <cell r="N219">
            <v>11396.0569269235</v>
          </cell>
          <cell r="O219">
            <v>11485.6589297133</v>
          </cell>
          <cell r="P219">
            <v>11498.7773083335</v>
          </cell>
          <cell r="Q219">
            <v>768.027174571604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-73820.8855320797</v>
          </cell>
          <cell r="B220">
            <v>12087.1331180587</v>
          </cell>
          <cell r="C220">
            <v>13299.1141158721</v>
          </cell>
          <cell r="D220">
            <v>12985.2992982996</v>
          </cell>
          <cell r="E220">
            <v>12589.0861571436</v>
          </cell>
          <cell r="F220">
            <v>12319.7658161251</v>
          </cell>
          <cell r="G220">
            <v>12112.4679221774</v>
          </cell>
          <cell r="H220">
            <v>12143.1999320826</v>
          </cell>
          <cell r="I220">
            <v>11906.5759990851</v>
          </cell>
          <cell r="J220">
            <v>11816.1209000914</v>
          </cell>
          <cell r="K220">
            <v>11662.3101877802</v>
          </cell>
          <cell r="L220">
            <v>11706.3916843416</v>
          </cell>
          <cell r="M220">
            <v>11625.5529279896</v>
          </cell>
          <cell r="N220">
            <v>11785.3919851846</v>
          </cell>
          <cell r="O220">
            <v>11520.0830356651</v>
          </cell>
          <cell r="P220">
            <v>11585.5054040591</v>
          </cell>
          <cell r="Q220">
            <v>846.696028698741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-68477.6658099134</v>
          </cell>
          <cell r="B221">
            <v>12109.991798434</v>
          </cell>
          <cell r="C221">
            <v>13039.3699238281</v>
          </cell>
          <cell r="D221">
            <v>12824.5836240799</v>
          </cell>
          <cell r="E221">
            <v>12402.7014964877</v>
          </cell>
          <cell r="F221">
            <v>12459.9980874814</v>
          </cell>
          <cell r="G221">
            <v>11856.7462426221</v>
          </cell>
          <cell r="H221">
            <v>11787.9038257626</v>
          </cell>
          <cell r="I221">
            <v>11817.9649314893</v>
          </cell>
          <cell r="J221">
            <v>11682.1848017356</v>
          </cell>
          <cell r="K221">
            <v>11627.7230332179</v>
          </cell>
          <cell r="L221">
            <v>11770.7502598453</v>
          </cell>
          <cell r="M221">
            <v>11595.9270252217</v>
          </cell>
          <cell r="N221">
            <v>11602.3123935659</v>
          </cell>
          <cell r="O221">
            <v>11501.4595304636</v>
          </cell>
          <cell r="P221">
            <v>11582.3272295064</v>
          </cell>
          <cell r="Q221">
            <v>785.411435773382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-73077.6029501658</v>
          </cell>
          <cell r="B222">
            <v>12153.8015947749</v>
          </cell>
          <cell r="C222">
            <v>13297.2069019152</v>
          </cell>
          <cell r="D222">
            <v>12835.0280852655</v>
          </cell>
          <cell r="E222">
            <v>12571.6981840626</v>
          </cell>
          <cell r="F222">
            <v>12210.2827847095</v>
          </cell>
          <cell r="G222">
            <v>12090.7325336495</v>
          </cell>
          <cell r="H222">
            <v>11866.9148948372</v>
          </cell>
          <cell r="I222">
            <v>11890.6280497338</v>
          </cell>
          <cell r="J222">
            <v>11701.7979416186</v>
          </cell>
          <cell r="K222">
            <v>11620.7885740513</v>
          </cell>
          <cell r="L222">
            <v>11714.8573145924</v>
          </cell>
          <cell r="M222">
            <v>11626.9206334372</v>
          </cell>
          <cell r="N222">
            <v>11627.4060515116</v>
          </cell>
          <cell r="O222">
            <v>11578.9424381714</v>
          </cell>
          <cell r="P222">
            <v>11636.5868977024</v>
          </cell>
          <cell r="Q222">
            <v>838.170874797222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-73403.3373534509</v>
          </cell>
          <cell r="B223">
            <v>12226.459654141</v>
          </cell>
          <cell r="C223">
            <v>13246.9416097337</v>
          </cell>
          <cell r="D223">
            <v>12903.4400386109</v>
          </cell>
          <cell r="E223">
            <v>12507.8710178619</v>
          </cell>
          <cell r="F223">
            <v>12361.785832837</v>
          </cell>
          <cell r="G223">
            <v>12118.8204680335</v>
          </cell>
          <cell r="H223">
            <v>11973.5883725469</v>
          </cell>
          <cell r="I223">
            <v>11959.9225526994</v>
          </cell>
          <cell r="J223">
            <v>11764.5137161529</v>
          </cell>
          <cell r="K223">
            <v>11628.7560295299</v>
          </cell>
          <cell r="L223">
            <v>11711.9698834327</v>
          </cell>
          <cell r="M223">
            <v>11798.8712425262</v>
          </cell>
          <cell r="N223">
            <v>11796.0520712961</v>
          </cell>
          <cell r="O223">
            <v>11580.4996686948</v>
          </cell>
          <cell r="P223">
            <v>11524.5090372266</v>
          </cell>
          <cell r="Q223">
            <v>841.90691810914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-66680.7485149618</v>
          </cell>
          <cell r="B224">
            <v>11954.7535594078</v>
          </cell>
          <cell r="C224">
            <v>12992.8261691614</v>
          </cell>
          <cell r="D224">
            <v>12751.3093395728</v>
          </cell>
          <cell r="E224">
            <v>12580.6173895319</v>
          </cell>
          <cell r="F224">
            <v>12133.0567075392</v>
          </cell>
          <cell r="G224">
            <v>11869.7497133556</v>
          </cell>
          <cell r="H224">
            <v>11708.3824228342</v>
          </cell>
          <cell r="I224">
            <v>11767.2728032621</v>
          </cell>
          <cell r="J224">
            <v>11620.1739813377</v>
          </cell>
          <cell r="K224">
            <v>11656.5515219972</v>
          </cell>
          <cell r="L224">
            <v>11524.7439818161</v>
          </cell>
          <cell r="M224">
            <v>11528.2811052885</v>
          </cell>
          <cell r="N224">
            <v>11508.0208556743</v>
          </cell>
          <cell r="O224">
            <v>11454.121068242</v>
          </cell>
          <cell r="P224">
            <v>11272.3336375069</v>
          </cell>
          <cell r="Q224">
            <v>764.801513167206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-68284.693382813</v>
          </cell>
          <cell r="B225">
            <v>12183.1626436594</v>
          </cell>
          <cell r="C225">
            <v>12953.6086469253</v>
          </cell>
          <cell r="D225">
            <v>12807.4763447414</v>
          </cell>
          <cell r="E225">
            <v>12484.7459037763</v>
          </cell>
          <cell r="F225">
            <v>12180.1146606728</v>
          </cell>
          <cell r="G225">
            <v>11983.5556559015</v>
          </cell>
          <cell r="H225">
            <v>11835.8870558824</v>
          </cell>
          <cell r="I225">
            <v>11846.9222551812</v>
          </cell>
          <cell r="J225">
            <v>11636.9179318821</v>
          </cell>
          <cell r="K225">
            <v>11610.4895289304</v>
          </cell>
          <cell r="L225">
            <v>11633.709833232</v>
          </cell>
          <cell r="M225">
            <v>11561.3584530241</v>
          </cell>
          <cell r="N225">
            <v>11463.9778702805</v>
          </cell>
          <cell r="O225">
            <v>11450.7615921639</v>
          </cell>
          <cell r="P225">
            <v>11329.1239072404</v>
          </cell>
          <cell r="Q225">
            <v>783.198119223512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-68016.4194727021</v>
          </cell>
          <cell r="B226">
            <v>12166.2067834185</v>
          </cell>
          <cell r="C226">
            <v>12973.2901077303</v>
          </cell>
          <cell r="D226">
            <v>12691.4299135377</v>
          </cell>
          <cell r="E226">
            <v>12455.7293012026</v>
          </cell>
          <cell r="F226">
            <v>12234.4233702564</v>
          </cell>
          <cell r="G226">
            <v>11966.3600632335</v>
          </cell>
          <cell r="H226">
            <v>11926.5942449086</v>
          </cell>
          <cell r="I226">
            <v>11749.6612429496</v>
          </cell>
          <cell r="J226">
            <v>11787.2019996186</v>
          </cell>
          <cell r="K226">
            <v>11782.3680407794</v>
          </cell>
          <cell r="L226">
            <v>11653.8559484184</v>
          </cell>
          <cell r="M226">
            <v>11466.6668228964</v>
          </cell>
          <cell r="N226">
            <v>11488.7486000342</v>
          </cell>
          <cell r="O226">
            <v>11504.2131794602</v>
          </cell>
          <cell r="P226">
            <v>11307.4014747772</v>
          </cell>
          <cell r="Q226">
            <v>780.121124784103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-67665.1595784655</v>
          </cell>
          <cell r="B227">
            <v>12045.6254861825</v>
          </cell>
          <cell r="C227">
            <v>12990.0258947303</v>
          </cell>
          <cell r="D227">
            <v>12761.986202701</v>
          </cell>
          <cell r="E227">
            <v>12277.0057847188</v>
          </cell>
          <cell r="F227">
            <v>12212.6329247301</v>
          </cell>
          <cell r="G227">
            <v>11842.1792249514</v>
          </cell>
          <cell r="H227">
            <v>11729.9359415317</v>
          </cell>
          <cell r="I227">
            <v>11850.0516944527</v>
          </cell>
          <cell r="J227">
            <v>11776.9602629222</v>
          </cell>
          <cell r="K227">
            <v>11859.7618854316</v>
          </cell>
          <cell r="L227">
            <v>11732.1666650762</v>
          </cell>
          <cell r="M227">
            <v>11598.5474961627</v>
          </cell>
          <cell r="N227">
            <v>11519.7709549429</v>
          </cell>
          <cell r="O227">
            <v>11460.5952894484</v>
          </cell>
          <cell r="P227">
            <v>11423.7326258305</v>
          </cell>
          <cell r="Q227">
            <v>776.092314301167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-74141.8070447733</v>
          </cell>
          <cell r="B228">
            <v>12269.9107424402</v>
          </cell>
          <cell r="C228">
            <v>13214.7237709018</v>
          </cell>
          <cell r="D228">
            <v>13007.7750561186</v>
          </cell>
          <cell r="E228">
            <v>12625.7630849498</v>
          </cell>
          <cell r="F228">
            <v>12404.5286185267</v>
          </cell>
          <cell r="G228">
            <v>12051.7291904157</v>
          </cell>
          <cell r="H228">
            <v>11895.6119149181</v>
          </cell>
          <cell r="I228">
            <v>11998.2719908226</v>
          </cell>
          <cell r="J228">
            <v>11869.3957142483</v>
          </cell>
          <cell r="K228">
            <v>11863.830279975</v>
          </cell>
          <cell r="L228">
            <v>11877.5044563482</v>
          </cell>
          <cell r="M228">
            <v>11716.7320967584</v>
          </cell>
          <cell r="N228">
            <v>11702.8937669929</v>
          </cell>
          <cell r="O228">
            <v>11528.0235574349</v>
          </cell>
          <cell r="P228">
            <v>11565.306713115</v>
          </cell>
          <cell r="Q228">
            <v>850.376870080731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-69487.8003496899</v>
          </cell>
          <cell r="B229">
            <v>12060.0393221417</v>
          </cell>
          <cell r="C229">
            <v>13135.3940877427</v>
          </cell>
          <cell r="D229">
            <v>12939.2454047539</v>
          </cell>
          <cell r="E229">
            <v>12483.8205031067</v>
          </cell>
          <cell r="F229">
            <v>12227.4228899308</v>
          </cell>
          <cell r="G229">
            <v>12037.830496507</v>
          </cell>
          <cell r="H229">
            <v>11926.1233517744</v>
          </cell>
          <cell r="I229">
            <v>11922.7008408797</v>
          </cell>
          <cell r="J229">
            <v>11707.9215603081</v>
          </cell>
          <cell r="K229">
            <v>11665.2863996097</v>
          </cell>
          <cell r="L229">
            <v>11700.0839934015</v>
          </cell>
          <cell r="M229">
            <v>11713.7933144445</v>
          </cell>
          <cell r="N229">
            <v>11600.1954524244</v>
          </cell>
          <cell r="O229">
            <v>11431.8249505438</v>
          </cell>
          <cell r="P229">
            <v>11477.2206804951</v>
          </cell>
          <cell r="Q229">
            <v>796.997274890804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-74147.1422042265</v>
          </cell>
          <cell r="B230">
            <v>12234.0128280031</v>
          </cell>
          <cell r="C230">
            <v>13145.0248449084</v>
          </cell>
          <cell r="D230">
            <v>12945.3447475928</v>
          </cell>
          <cell r="E230">
            <v>12533.4868610419</v>
          </cell>
          <cell r="F230">
            <v>12403.4017750968</v>
          </cell>
          <cell r="G230">
            <v>12027.0047338113</v>
          </cell>
          <cell r="H230">
            <v>11935.6149167314</v>
          </cell>
          <cell r="I230">
            <v>11841.3329271381</v>
          </cell>
          <cell r="J230">
            <v>11966.7916253182</v>
          </cell>
          <cell r="K230">
            <v>11961.993020515</v>
          </cell>
          <cell r="L230">
            <v>11866.2807826373</v>
          </cell>
          <cell r="M230">
            <v>11774.5018122599</v>
          </cell>
          <cell r="N230">
            <v>11698.8094342956</v>
          </cell>
          <cell r="O230">
            <v>11810.5251856364</v>
          </cell>
          <cell r="P230">
            <v>11667.2839440135</v>
          </cell>
          <cell r="Q230">
            <v>850.438062225596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-68152.271362912</v>
          </cell>
          <cell r="B231">
            <v>12178.5098852221</v>
          </cell>
          <cell r="C231">
            <v>13061.0626233236</v>
          </cell>
          <cell r="D231">
            <v>12752.4593023477</v>
          </cell>
          <cell r="E231">
            <v>12589.9784839175</v>
          </cell>
          <cell r="F231">
            <v>12209.2935993614</v>
          </cell>
          <cell r="G231">
            <v>12256.9033786264</v>
          </cell>
          <cell r="H231">
            <v>11874.163217343</v>
          </cell>
          <cell r="I231">
            <v>11750.4025153938</v>
          </cell>
          <cell r="J231">
            <v>11803.0470033238</v>
          </cell>
          <cell r="K231">
            <v>11708.2743313814</v>
          </cell>
          <cell r="L231">
            <v>11662.5227318781</v>
          </cell>
          <cell r="M231">
            <v>11456.9547436468</v>
          </cell>
          <cell r="N231">
            <v>11496.8695092729</v>
          </cell>
          <cell r="O231">
            <v>11629.4630505204</v>
          </cell>
          <cell r="P231">
            <v>11502.7870499361</v>
          </cell>
          <cell r="Q231">
            <v>781.679291624056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-73129.4085432633</v>
          </cell>
          <cell r="B232">
            <v>12127.5190792812</v>
          </cell>
          <cell r="C232">
            <v>13177.5776540461</v>
          </cell>
          <cell r="D232">
            <v>12777.779538808</v>
          </cell>
          <cell r="E232">
            <v>12579.9223108798</v>
          </cell>
          <cell r="F232">
            <v>12271.2249506529</v>
          </cell>
          <cell r="G232">
            <v>12016.9118229815</v>
          </cell>
          <cell r="H232">
            <v>11970.6021274738</v>
          </cell>
          <cell r="I232">
            <v>11883.3223475593</v>
          </cell>
          <cell r="J232">
            <v>11792.4860831065</v>
          </cell>
          <cell r="K232">
            <v>11821.7321240225</v>
          </cell>
          <cell r="L232">
            <v>11626.6417517647</v>
          </cell>
          <cell r="M232">
            <v>11605.8424953604</v>
          </cell>
          <cell r="N232">
            <v>11601.2755571811</v>
          </cell>
          <cell r="O232">
            <v>11495.5161120806</v>
          </cell>
          <cell r="P232">
            <v>11435.6174965065</v>
          </cell>
          <cell r="Q232">
            <v>838.765064227812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-74112.4739550205</v>
          </cell>
          <cell r="B233">
            <v>12155.1411385945</v>
          </cell>
          <cell r="C233">
            <v>13259.5533246557</v>
          </cell>
          <cell r="D233">
            <v>12886.073665037</v>
          </cell>
          <cell r="E233">
            <v>12465.1828904341</v>
          </cell>
          <cell r="F233">
            <v>12409.4167393887</v>
          </cell>
          <cell r="G233">
            <v>12304.8584120575</v>
          </cell>
          <cell r="H233">
            <v>11938.0897357672</v>
          </cell>
          <cell r="I233">
            <v>11920.6638435543</v>
          </cell>
          <cell r="J233">
            <v>11838.4868664882</v>
          </cell>
          <cell r="K233">
            <v>11722.4997167758</v>
          </cell>
          <cell r="L233">
            <v>11584.0379162336</v>
          </cell>
          <cell r="M233">
            <v>11541.2043682543</v>
          </cell>
          <cell r="N233">
            <v>11642.6377914966</v>
          </cell>
          <cell r="O233">
            <v>11652.5358255591</v>
          </cell>
          <cell r="P233">
            <v>11504.9495962087</v>
          </cell>
          <cell r="Q233">
            <v>850.040431274503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-71050.4976967771</v>
          </cell>
          <cell r="B234">
            <v>12387.7428887157</v>
          </cell>
          <cell r="C234">
            <v>13104.9689039289</v>
          </cell>
          <cell r="D234">
            <v>12870.9063749104</v>
          </cell>
          <cell r="E234">
            <v>12464.9262039323</v>
          </cell>
          <cell r="F234">
            <v>12149.3442635028</v>
          </cell>
          <cell r="G234">
            <v>12008.2709201246</v>
          </cell>
          <cell r="H234">
            <v>11969.1126516646</v>
          </cell>
          <cell r="I234">
            <v>11961.7328004352</v>
          </cell>
          <cell r="J234">
            <v>11630.2621527501</v>
          </cell>
          <cell r="K234">
            <v>11786.174643663</v>
          </cell>
          <cell r="L234">
            <v>11611.7257893763</v>
          </cell>
          <cell r="M234">
            <v>11687.8764994782</v>
          </cell>
          <cell r="N234">
            <v>11529.9153876902</v>
          </cell>
          <cell r="O234">
            <v>11596.0583131129</v>
          </cell>
          <cell r="P234">
            <v>11622.0156302877</v>
          </cell>
          <cell r="Q234">
            <v>814.920788382955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-65977.892275107</v>
          </cell>
          <cell r="B235">
            <v>12024.6327294348</v>
          </cell>
          <cell r="C235">
            <v>12993.8371685014</v>
          </cell>
          <cell r="D235">
            <v>12546.5979047165</v>
          </cell>
          <cell r="E235">
            <v>12349.654243816</v>
          </cell>
          <cell r="F235">
            <v>12100.4191613319</v>
          </cell>
          <cell r="G235">
            <v>11774.3306395477</v>
          </cell>
          <cell r="H235">
            <v>11723.5385367906</v>
          </cell>
          <cell r="I235">
            <v>11745.027663303</v>
          </cell>
          <cell r="J235">
            <v>11769.1634524108</v>
          </cell>
          <cell r="K235">
            <v>11654.0213577725</v>
          </cell>
          <cell r="L235">
            <v>11584.2073868512</v>
          </cell>
          <cell r="M235">
            <v>11419.3593142438</v>
          </cell>
          <cell r="N235">
            <v>11532.1883551</v>
          </cell>
          <cell r="O235">
            <v>11446.5511469436</v>
          </cell>
          <cell r="P235">
            <v>11326.1495071266</v>
          </cell>
          <cell r="Q235">
            <v>756.740033238568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-65310.0693004718</v>
          </cell>
          <cell r="B236">
            <v>11932.7845273448</v>
          </cell>
          <cell r="C236">
            <v>12895.8956528435</v>
          </cell>
          <cell r="D236">
            <v>12625.9641366355</v>
          </cell>
          <cell r="E236">
            <v>12380.2186992163</v>
          </cell>
          <cell r="F236">
            <v>12170.6228156759</v>
          </cell>
          <cell r="G236">
            <v>11951.3739470801</v>
          </cell>
          <cell r="H236">
            <v>11749.0961901689</v>
          </cell>
          <cell r="I236">
            <v>11700.9509617474</v>
          </cell>
          <cell r="J236">
            <v>11602.7945292659</v>
          </cell>
          <cell r="K236">
            <v>11608.4581870367</v>
          </cell>
          <cell r="L236">
            <v>11730.6788512233</v>
          </cell>
          <cell r="M236">
            <v>11464.4245745483</v>
          </cell>
          <cell r="N236">
            <v>11344.9931199907</v>
          </cell>
          <cell r="O236">
            <v>11411.5046749645</v>
          </cell>
          <cell r="P236">
            <v>11375.7680428502</v>
          </cell>
          <cell r="Q236">
            <v>749.080370848692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-75148.3756061403</v>
          </cell>
          <cell r="B237">
            <v>12289.3930889008</v>
          </cell>
          <cell r="C237">
            <v>13514.8428778354</v>
          </cell>
          <cell r="D237">
            <v>12945.8926118898</v>
          </cell>
          <cell r="E237">
            <v>12657.659282245</v>
          </cell>
          <cell r="F237">
            <v>12259.3250879054</v>
          </cell>
          <cell r="G237">
            <v>12076.9841391827</v>
          </cell>
          <cell r="H237">
            <v>12023.3177916068</v>
          </cell>
          <cell r="I237">
            <v>11992.5784035376</v>
          </cell>
          <cell r="J237">
            <v>11896.0956792941</v>
          </cell>
          <cell r="K237">
            <v>11778.2376389757</v>
          </cell>
          <cell r="L237">
            <v>11810.3630918152</v>
          </cell>
          <cell r="M237">
            <v>11605.3685906936</v>
          </cell>
          <cell r="N237">
            <v>11777.937998272</v>
          </cell>
          <cell r="O237">
            <v>11638.0191610927</v>
          </cell>
          <cell r="P237">
            <v>11431.9130408163</v>
          </cell>
          <cell r="Q237">
            <v>861.921808852187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-72545.3432463414</v>
          </cell>
          <cell r="B238">
            <v>12066.201804895</v>
          </cell>
          <cell r="C238">
            <v>13268.7683345481</v>
          </cell>
          <cell r="D238">
            <v>12861.2682180352</v>
          </cell>
          <cell r="E238">
            <v>12487.708988963</v>
          </cell>
          <cell r="F238">
            <v>12300.6063242597</v>
          </cell>
          <cell r="G238">
            <v>11970.7139497562</v>
          </cell>
          <cell r="H238">
            <v>12017.483638263</v>
          </cell>
          <cell r="I238">
            <v>11770.1584834723</v>
          </cell>
          <cell r="J238">
            <v>11888.5331245241</v>
          </cell>
          <cell r="K238">
            <v>11736.4332369388</v>
          </cell>
          <cell r="L238">
            <v>11748.6719955515</v>
          </cell>
          <cell r="M238">
            <v>11740.4043069344</v>
          </cell>
          <cell r="N238">
            <v>11700.1749645409</v>
          </cell>
          <cell r="O238">
            <v>11609.3775093919</v>
          </cell>
          <cell r="P238">
            <v>11520.8451680857</v>
          </cell>
          <cell r="Q238">
            <v>832.066068898237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-74127.8075237795</v>
          </cell>
          <cell r="B239">
            <v>12158.7840545753</v>
          </cell>
          <cell r="C239">
            <v>13277.3433118153</v>
          </cell>
          <cell r="D239">
            <v>12979.7414403249</v>
          </cell>
          <cell r="E239">
            <v>12623.9610902</v>
          </cell>
          <cell r="F239">
            <v>12352.3907534244</v>
          </cell>
          <cell r="G239">
            <v>12089.4660357952</v>
          </cell>
          <cell r="H239">
            <v>12106.2467572648</v>
          </cell>
          <cell r="I239">
            <v>12025.2545974004</v>
          </cell>
          <cell r="J239">
            <v>11745.0323466749</v>
          </cell>
          <cell r="K239">
            <v>11804.3460925838</v>
          </cell>
          <cell r="L239">
            <v>11634.9158847916</v>
          </cell>
          <cell r="M239">
            <v>11689.6960905867</v>
          </cell>
          <cell r="N239">
            <v>11639.9335791253</v>
          </cell>
          <cell r="O239">
            <v>11679.8991181125</v>
          </cell>
          <cell r="P239">
            <v>11507.3213758583</v>
          </cell>
          <cell r="Q239">
            <v>850.216301174741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-66966.4723203734</v>
          </cell>
          <cell r="B240">
            <v>11977.6815107893</v>
          </cell>
          <cell r="C240">
            <v>12951.4256038907</v>
          </cell>
          <cell r="D240">
            <v>12692.4228354554</v>
          </cell>
          <cell r="E240">
            <v>12580.2606755894</v>
          </cell>
          <cell r="F240">
            <v>12278.1112707053</v>
          </cell>
          <cell r="G240">
            <v>11996.169061669</v>
          </cell>
          <cell r="H240">
            <v>11833.8917622312</v>
          </cell>
          <cell r="I240">
            <v>11751.5416414861</v>
          </cell>
          <cell r="J240">
            <v>11834.5230013938</v>
          </cell>
          <cell r="K240">
            <v>11520.0769759635</v>
          </cell>
          <cell r="L240">
            <v>11725.5764102887</v>
          </cell>
          <cell r="M240">
            <v>11549.8117244332</v>
          </cell>
          <cell r="N240">
            <v>11532.5437249849</v>
          </cell>
          <cell r="O240">
            <v>11607.2432067983</v>
          </cell>
          <cell r="P240">
            <v>11508.7634924145</v>
          </cell>
          <cell r="Q240">
            <v>768.078650925755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-71859.7530706319</v>
          </cell>
          <cell r="B241">
            <v>12109.3892111314</v>
          </cell>
          <cell r="C241">
            <v>13167.9376019875</v>
          </cell>
          <cell r="D241">
            <v>12922.4939968648</v>
          </cell>
          <cell r="E241">
            <v>12388.0012740525</v>
          </cell>
          <cell r="F241">
            <v>12202.9985412885</v>
          </cell>
          <cell r="G241">
            <v>11966.9542044279</v>
          </cell>
          <cell r="H241">
            <v>11983.1058682276</v>
          </cell>
          <cell r="I241">
            <v>11758.3839489286</v>
          </cell>
          <cell r="J241">
            <v>11836.8792343151</v>
          </cell>
          <cell r="K241">
            <v>11751.7514844472</v>
          </cell>
          <cell r="L241">
            <v>11709.7129781937</v>
          </cell>
          <cell r="M241">
            <v>11638.4142717993</v>
          </cell>
          <cell r="N241">
            <v>11837.1936918827</v>
          </cell>
          <cell r="O241">
            <v>11609.5807947827</v>
          </cell>
          <cell r="P241">
            <v>11514.4158013314</v>
          </cell>
          <cell r="Q241">
            <v>824.20262381892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-64445.0561494963</v>
          </cell>
          <cell r="B242">
            <v>11996.4464042829</v>
          </cell>
          <cell r="C242">
            <v>13048.2784422705</v>
          </cell>
          <cell r="D242">
            <v>12608.6784242972</v>
          </cell>
          <cell r="E242">
            <v>12422.5071870374</v>
          </cell>
          <cell r="F242">
            <v>12136.4315941687</v>
          </cell>
          <cell r="G242">
            <v>11870.6071734815</v>
          </cell>
          <cell r="H242">
            <v>11679.8638026683</v>
          </cell>
          <cell r="I242">
            <v>11759.8120454911</v>
          </cell>
          <cell r="J242">
            <v>11551.3742570025</v>
          </cell>
          <cell r="K242">
            <v>11561.1211227061</v>
          </cell>
          <cell r="L242">
            <v>11691.4777106988</v>
          </cell>
          <cell r="M242">
            <v>11525.9597446131</v>
          </cell>
          <cell r="N242">
            <v>11449.7635002916</v>
          </cell>
          <cell r="O242">
            <v>11533.4292620743</v>
          </cell>
          <cell r="P242">
            <v>11443.0465800736</v>
          </cell>
          <cell r="Q242">
            <v>739.159016012262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-64662.2275101497</v>
          </cell>
          <cell r="B243">
            <v>11846.3056373811</v>
          </cell>
          <cell r="C243">
            <v>12770.0104356433</v>
          </cell>
          <cell r="D243">
            <v>12483.6660177026</v>
          </cell>
          <cell r="E243">
            <v>12525.3559080204</v>
          </cell>
          <cell r="F243">
            <v>12205.8358822733</v>
          </cell>
          <cell r="G243">
            <v>11725.2198627341</v>
          </cell>
          <cell r="H243">
            <v>11841.8572341938</v>
          </cell>
          <cell r="I243">
            <v>11704.1909794028</v>
          </cell>
          <cell r="J243">
            <v>11894.2620747827</v>
          </cell>
          <cell r="K243">
            <v>11630.1047387115</v>
          </cell>
          <cell r="L243">
            <v>11617.8650820044</v>
          </cell>
          <cell r="M243">
            <v>11552.1922663622</v>
          </cell>
          <cell r="N243">
            <v>11593.353095645</v>
          </cell>
          <cell r="O243">
            <v>11467.2071455701</v>
          </cell>
          <cell r="P243">
            <v>11352.4199069764</v>
          </cell>
          <cell r="Q243">
            <v>741.649884650413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-66083.5355484502</v>
          </cell>
          <cell r="B244">
            <v>12017.795098647</v>
          </cell>
          <cell r="C244">
            <v>12931.0008541991</v>
          </cell>
          <cell r="D244">
            <v>12784.5707690802</v>
          </cell>
          <cell r="E244">
            <v>12316.2355986219</v>
          </cell>
          <cell r="F244">
            <v>12147.347869849</v>
          </cell>
          <cell r="G244">
            <v>12090.2727286231</v>
          </cell>
          <cell r="H244">
            <v>11730.6440945571</v>
          </cell>
          <cell r="I244">
            <v>11785.632367359</v>
          </cell>
          <cell r="J244">
            <v>11689.0173880841</v>
          </cell>
          <cell r="K244">
            <v>11645.6843697105</v>
          </cell>
          <cell r="L244">
            <v>11504.3597736222</v>
          </cell>
          <cell r="M244">
            <v>11483.3432992521</v>
          </cell>
          <cell r="N244">
            <v>11602.7757091114</v>
          </cell>
          <cell r="O244">
            <v>11463.2563742194</v>
          </cell>
          <cell r="P244">
            <v>11333.8618436944</v>
          </cell>
          <cell r="Q244">
            <v>757.951719326504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-75266.7142052514</v>
          </cell>
          <cell r="B245">
            <v>12173.5217295075</v>
          </cell>
          <cell r="C245">
            <v>13344.3344057882</v>
          </cell>
          <cell r="D245">
            <v>13043.3690299448</v>
          </cell>
          <cell r="E245">
            <v>12732.7880560975</v>
          </cell>
          <cell r="F245">
            <v>12281.8302786993</v>
          </cell>
          <cell r="G245">
            <v>12106.6287338412</v>
          </cell>
          <cell r="H245">
            <v>11995.262765459</v>
          </cell>
          <cell r="I245">
            <v>11952.6509940542</v>
          </cell>
          <cell r="J245">
            <v>12058.2395567255</v>
          </cell>
          <cell r="K245">
            <v>11764.7007986078</v>
          </cell>
          <cell r="L245">
            <v>11751.6585497098</v>
          </cell>
          <cell r="M245">
            <v>11747.6794019267</v>
          </cell>
          <cell r="N245">
            <v>11690.2095353009</v>
          </cell>
          <cell r="O245">
            <v>11730.3065542901</v>
          </cell>
          <cell r="P245">
            <v>11568.2644944909</v>
          </cell>
          <cell r="Q245">
            <v>863.279105248551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-75380.5526509977</v>
          </cell>
          <cell r="B246">
            <v>12208.6200040025</v>
          </cell>
          <cell r="C246">
            <v>13363.9212632614</v>
          </cell>
          <cell r="D246">
            <v>13040.6185181771</v>
          </cell>
          <cell r="E246">
            <v>12665.666965598</v>
          </cell>
          <cell r="F246">
            <v>12237.2134584853</v>
          </cell>
          <cell r="G246">
            <v>12102.5272135357</v>
          </cell>
          <cell r="H246">
            <v>12068.3645808805</v>
          </cell>
          <cell r="I246">
            <v>12019.7475471297</v>
          </cell>
          <cell r="J246">
            <v>11777.6196550344</v>
          </cell>
          <cell r="K246">
            <v>11897.0850563663</v>
          </cell>
          <cell r="L246">
            <v>11943.6700361248</v>
          </cell>
          <cell r="M246">
            <v>11833.3742061813</v>
          </cell>
          <cell r="N246">
            <v>11680.4744813932</v>
          </cell>
          <cell r="O246">
            <v>11540.3007766938</v>
          </cell>
          <cell r="P246">
            <v>11506.4023526</v>
          </cell>
          <cell r="Q246">
            <v>864.584786685883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-67195.9568379056</v>
          </cell>
          <cell r="B247">
            <v>12110.6898400124</v>
          </cell>
          <cell r="C247">
            <v>13084.4456000873</v>
          </cell>
          <cell r="D247">
            <v>12815.190960594</v>
          </cell>
          <cell r="E247">
            <v>12428.4970533767</v>
          </cell>
          <cell r="F247">
            <v>12219.0852446698</v>
          </cell>
          <cell r="G247">
            <v>12035.555072365</v>
          </cell>
          <cell r="H247">
            <v>11712.3814484201</v>
          </cell>
          <cell r="I247">
            <v>11726.8170650382</v>
          </cell>
          <cell r="J247">
            <v>11641.2647301792</v>
          </cell>
          <cell r="K247">
            <v>11575.1078829965</v>
          </cell>
          <cell r="L247">
            <v>11662.2255622316</v>
          </cell>
          <cell r="M247">
            <v>11610.5577218629</v>
          </cell>
          <cell r="N247">
            <v>11587.0655063793</v>
          </cell>
          <cell r="O247">
            <v>11381.4586234228</v>
          </cell>
          <cell r="P247">
            <v>11281.6485457544</v>
          </cell>
          <cell r="Q247">
            <v>770.710746548042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-63786.7665791264</v>
          </cell>
          <cell r="B248">
            <v>12046.6176778481</v>
          </cell>
          <cell r="C248">
            <v>12861.9903668532</v>
          </cell>
          <cell r="D248">
            <v>12586.0462320209</v>
          </cell>
          <cell r="E248">
            <v>12341.3727042477</v>
          </cell>
          <cell r="F248">
            <v>12220.1460671428</v>
          </cell>
          <cell r="G248">
            <v>11886.447070733</v>
          </cell>
          <cell r="H248">
            <v>11660.5998481413</v>
          </cell>
          <cell r="I248">
            <v>11640.8030867867</v>
          </cell>
          <cell r="J248">
            <v>11546.1322523709</v>
          </cell>
          <cell r="K248">
            <v>11698.0250974081</v>
          </cell>
          <cell r="L248">
            <v>11433.6906057463</v>
          </cell>
          <cell r="M248">
            <v>11391.4003811715</v>
          </cell>
          <cell r="N248">
            <v>11533.8381255228</v>
          </cell>
          <cell r="O248">
            <v>11435.0881834982</v>
          </cell>
          <cell r="P248">
            <v>11237.2708156803</v>
          </cell>
          <cell r="Q248">
            <v>731.608697955948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-64367.0481644045</v>
          </cell>
          <cell r="B249">
            <v>11990.6019431732</v>
          </cell>
          <cell r="C249">
            <v>12950.4627751331</v>
          </cell>
          <cell r="D249">
            <v>12625.1901910238</v>
          </cell>
          <cell r="E249">
            <v>12279.3592255828</v>
          </cell>
          <cell r="F249">
            <v>12029.7316365932</v>
          </cell>
          <cell r="G249">
            <v>11952.1853134749</v>
          </cell>
          <cell r="H249">
            <v>11784.9437536779</v>
          </cell>
          <cell r="I249">
            <v>11689.0134379023</v>
          </cell>
          <cell r="J249">
            <v>11541.3432434658</v>
          </cell>
          <cell r="K249">
            <v>11476.2795961657</v>
          </cell>
          <cell r="L249">
            <v>11436.4317682241</v>
          </cell>
          <cell r="M249">
            <v>11440.6812125624</v>
          </cell>
          <cell r="N249">
            <v>11340.5454158986</v>
          </cell>
          <cell r="O249">
            <v>11460.4996251576</v>
          </cell>
          <cell r="P249">
            <v>11193.377952798</v>
          </cell>
          <cell r="Q249">
            <v>738.264295626454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-66457.8613893957</v>
          </cell>
          <cell r="B250">
            <v>12212.1508340481</v>
          </cell>
          <cell r="C250">
            <v>13139.4336276</v>
          </cell>
          <cell r="D250">
            <v>12671.237502563</v>
          </cell>
          <cell r="E250">
            <v>12366.7513787915</v>
          </cell>
          <cell r="F250">
            <v>12164.93095661</v>
          </cell>
          <cell r="G250">
            <v>11838.8432426132</v>
          </cell>
          <cell r="H250">
            <v>11779.6484994613</v>
          </cell>
          <cell r="I250">
            <v>11645.7797080616</v>
          </cell>
          <cell r="J250">
            <v>11617.0477098849</v>
          </cell>
          <cell r="K250">
            <v>11844.9876789676</v>
          </cell>
          <cell r="L250">
            <v>11749.5009837629</v>
          </cell>
          <cell r="M250">
            <v>11576.6410449657</v>
          </cell>
          <cell r="N250">
            <v>11550.9161693458</v>
          </cell>
          <cell r="O250">
            <v>11500.2206916624</v>
          </cell>
          <cell r="P250">
            <v>11415.18966088</v>
          </cell>
          <cell r="Q250">
            <v>762.245086991813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-66995.5191935392</v>
          </cell>
          <cell r="B251">
            <v>12047.8624482735</v>
          </cell>
          <cell r="C251">
            <v>12921.3705168817</v>
          </cell>
          <cell r="D251">
            <v>12690.256591881</v>
          </cell>
          <cell r="E251">
            <v>12588.0675078185</v>
          </cell>
          <cell r="F251">
            <v>12084.7649308353</v>
          </cell>
          <cell r="G251">
            <v>11950.6320211247</v>
          </cell>
          <cell r="H251">
            <v>11872.0024055743</v>
          </cell>
          <cell r="I251">
            <v>11762.8687564065</v>
          </cell>
          <cell r="J251">
            <v>11745.9022390108</v>
          </cell>
          <cell r="K251">
            <v>11707.3441118123</v>
          </cell>
          <cell r="L251">
            <v>11564.5747675702</v>
          </cell>
          <cell r="M251">
            <v>11558.389525292</v>
          </cell>
          <cell r="N251">
            <v>11548.8314466366</v>
          </cell>
          <cell r="O251">
            <v>11421.4085912421</v>
          </cell>
          <cell r="P251">
            <v>11429.9468244979</v>
          </cell>
          <cell r="Q251">
            <v>768.411806942217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-75124.2224477624</v>
          </cell>
          <cell r="B252">
            <v>12221.3792126045</v>
          </cell>
          <cell r="C252">
            <v>13364.4333927895</v>
          </cell>
          <cell r="D252">
            <v>12921.2603002773</v>
          </cell>
          <cell r="E252">
            <v>12769.55500543</v>
          </cell>
          <cell r="F252">
            <v>12343.0621270375</v>
          </cell>
          <cell r="G252">
            <v>12017.7519816717</v>
          </cell>
          <cell r="H252">
            <v>11924.6431977649</v>
          </cell>
          <cell r="I252">
            <v>11972.0095161491</v>
          </cell>
          <cell r="J252">
            <v>11997.9848833627</v>
          </cell>
          <cell r="K252">
            <v>11837.6808968285</v>
          </cell>
          <cell r="L252">
            <v>11803.6255541265</v>
          </cell>
          <cell r="M252">
            <v>11787.3281952969</v>
          </cell>
          <cell r="N252">
            <v>11657.7791411718</v>
          </cell>
          <cell r="O252">
            <v>11637.8660694795</v>
          </cell>
          <cell r="P252">
            <v>11528.1514737763</v>
          </cell>
          <cell r="Q252">
            <v>861.644781786855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-66074.0873959633</v>
          </cell>
          <cell r="B253">
            <v>11957.4173419452</v>
          </cell>
          <cell r="C253">
            <v>12857.4536593443</v>
          </cell>
          <cell r="D253">
            <v>12582.4939406611</v>
          </cell>
          <cell r="E253">
            <v>12385.1477397658</v>
          </cell>
          <cell r="F253">
            <v>12081.4661109993</v>
          </cell>
          <cell r="G253">
            <v>11960.7009421174</v>
          </cell>
          <cell r="H253">
            <v>11787.5810324775</v>
          </cell>
          <cell r="I253">
            <v>11767.3836395019</v>
          </cell>
          <cell r="J253">
            <v>11630.3749589002</v>
          </cell>
          <cell r="K253">
            <v>11530.1941873259</v>
          </cell>
          <cell r="L253">
            <v>11534.6246347425</v>
          </cell>
          <cell r="M253">
            <v>11578.2232910281</v>
          </cell>
          <cell r="N253">
            <v>11355.847774703</v>
          </cell>
          <cell r="O253">
            <v>11464.83874351</v>
          </cell>
          <cell r="P253">
            <v>11500.0932355023</v>
          </cell>
          <cell r="Q253">
            <v>757.843352796741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-71565.7106587504</v>
          </cell>
          <cell r="B254">
            <v>12003.5288616043</v>
          </cell>
          <cell r="C254">
            <v>13213.0913837776</v>
          </cell>
          <cell r="D254">
            <v>12801.6775717014</v>
          </cell>
          <cell r="E254">
            <v>12490.134010583</v>
          </cell>
          <cell r="F254">
            <v>12230.6580263094</v>
          </cell>
          <cell r="G254">
            <v>12033.043991452</v>
          </cell>
          <cell r="H254">
            <v>11892.4712322458</v>
          </cell>
          <cell r="I254">
            <v>11934.7217023973</v>
          </cell>
          <cell r="J254">
            <v>11941.6559790505</v>
          </cell>
          <cell r="K254">
            <v>11726.3003650516</v>
          </cell>
          <cell r="L254">
            <v>11587.7100212777</v>
          </cell>
          <cell r="M254">
            <v>11668.1533782875</v>
          </cell>
          <cell r="N254">
            <v>11834.6640759909</v>
          </cell>
          <cell r="O254">
            <v>11563.425875411</v>
          </cell>
          <cell r="P254">
            <v>11549.8266652898</v>
          </cell>
          <cell r="Q254">
            <v>820.830074971603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-69816.8139637526</v>
          </cell>
          <cell r="B255">
            <v>12034.2422265179</v>
          </cell>
          <cell r="C255">
            <v>13030.1266789907</v>
          </cell>
          <cell r="D255">
            <v>12714.4057091138</v>
          </cell>
          <cell r="E255">
            <v>12597.3010063434</v>
          </cell>
          <cell r="F255">
            <v>12340.8995126437</v>
          </cell>
          <cell r="G255">
            <v>12078.3663835103</v>
          </cell>
          <cell r="H255">
            <v>11964.114307155</v>
          </cell>
          <cell r="I255">
            <v>11752.6078021031</v>
          </cell>
          <cell r="J255">
            <v>11730.8242761918</v>
          </cell>
          <cell r="K255">
            <v>11801.936217395</v>
          </cell>
          <cell r="L255">
            <v>11572.738369795</v>
          </cell>
          <cell r="M255">
            <v>11672.9994643721</v>
          </cell>
          <cell r="N255">
            <v>11486.8641204187</v>
          </cell>
          <cell r="O255">
            <v>11483.6625983346</v>
          </cell>
          <cell r="P255">
            <v>11403.7473964714</v>
          </cell>
          <cell r="Q255">
            <v>800.770929438657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-64331.6652099097</v>
          </cell>
          <cell r="B256">
            <v>12009.4969061494</v>
          </cell>
          <cell r="C256">
            <v>13052.0646690987</v>
          </cell>
          <cell r="D256">
            <v>12664.8305781658</v>
          </cell>
          <cell r="E256">
            <v>12358.1017665288</v>
          </cell>
          <cell r="F256">
            <v>12076.7351776295</v>
          </cell>
          <cell r="G256">
            <v>11814.5068781115</v>
          </cell>
          <cell r="H256">
            <v>11600.9407991111</v>
          </cell>
          <cell r="I256">
            <v>11654.2755570418</v>
          </cell>
          <cell r="J256">
            <v>11650.3348505128</v>
          </cell>
          <cell r="K256">
            <v>11689.6118583574</v>
          </cell>
          <cell r="L256">
            <v>11586.8606637048</v>
          </cell>
          <cell r="M256">
            <v>11640.940336965</v>
          </cell>
          <cell r="N256">
            <v>11422.1293388525</v>
          </cell>
          <cell r="O256">
            <v>11343.6427731895</v>
          </cell>
          <cell r="P256">
            <v>11387.5391848025</v>
          </cell>
          <cell r="Q256">
            <v>737.858467291581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-66714.604145882</v>
          </cell>
          <cell r="B257">
            <v>11967.1150873128</v>
          </cell>
          <cell r="C257">
            <v>13124.6562300023</v>
          </cell>
          <cell r="D257">
            <v>12630.5886563018</v>
          </cell>
          <cell r="E257">
            <v>12408.6802629005</v>
          </cell>
          <cell r="F257">
            <v>12227.9540023465</v>
          </cell>
          <cell r="G257">
            <v>11967.9701418629</v>
          </cell>
          <cell r="H257">
            <v>11676.4183720916</v>
          </cell>
          <cell r="I257">
            <v>11621.8199508734</v>
          </cell>
          <cell r="J257">
            <v>11804.8548465679</v>
          </cell>
          <cell r="K257">
            <v>11532.7225867919</v>
          </cell>
          <cell r="L257">
            <v>11619.7222431509</v>
          </cell>
          <cell r="M257">
            <v>11598.7179401673</v>
          </cell>
          <cell r="N257">
            <v>11572.3870507482</v>
          </cell>
          <cell r="O257">
            <v>11405.3374484845</v>
          </cell>
          <cell r="P257">
            <v>11304.4038647082</v>
          </cell>
          <cell r="Q257">
            <v>765.189823711608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-65300.9739448973</v>
          </cell>
          <cell r="B258">
            <v>11941.4496783788</v>
          </cell>
          <cell r="C258">
            <v>12999.384484536</v>
          </cell>
          <cell r="D258">
            <v>12615.951085241</v>
          </cell>
          <cell r="E258">
            <v>12452.9950233205</v>
          </cell>
          <cell r="F258">
            <v>12264.0820697</v>
          </cell>
          <cell r="G258">
            <v>11838.4007727366</v>
          </cell>
          <cell r="H258">
            <v>11678.2207035834</v>
          </cell>
          <cell r="I258">
            <v>11596.3703780605</v>
          </cell>
          <cell r="J258">
            <v>11710.8513259883</v>
          </cell>
          <cell r="K258">
            <v>11587.050355387</v>
          </cell>
          <cell r="L258">
            <v>11595.8308731153</v>
          </cell>
          <cell r="M258">
            <v>11570.6516895328</v>
          </cell>
          <cell r="N258">
            <v>11526.2963257081</v>
          </cell>
          <cell r="O258">
            <v>11422.3853326467</v>
          </cell>
          <cell r="P258">
            <v>11416.7951169358</v>
          </cell>
          <cell r="Q258">
            <v>748.976050758394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-74897.9189653033</v>
          </cell>
          <cell r="B259">
            <v>12145.6258009883</v>
          </cell>
          <cell r="C259">
            <v>13363.6108533456</v>
          </cell>
          <cell r="D259">
            <v>12847.8586944494</v>
          </cell>
          <cell r="E259">
            <v>12619.1614399462</v>
          </cell>
          <cell r="F259">
            <v>12339.7016238401</v>
          </cell>
          <cell r="G259">
            <v>12097.9390979582</v>
          </cell>
          <cell r="H259">
            <v>11960.2094428115</v>
          </cell>
          <cell r="I259">
            <v>11900.31136428</v>
          </cell>
          <cell r="J259">
            <v>11715.6292788782</v>
          </cell>
          <cell r="K259">
            <v>11839.8326094745</v>
          </cell>
          <cell r="L259">
            <v>11704.9611941299</v>
          </cell>
          <cell r="M259">
            <v>11655.6605633803</v>
          </cell>
          <cell r="N259">
            <v>11618.7330677858</v>
          </cell>
          <cell r="O259">
            <v>11667.6200397907</v>
          </cell>
          <cell r="P259">
            <v>11674.7252083278</v>
          </cell>
          <cell r="Q259">
            <v>859.049171364443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-67040.9754545991</v>
          </cell>
          <cell r="B260">
            <v>12099.8497396412</v>
          </cell>
          <cell r="C260">
            <v>13052.3614485167</v>
          </cell>
          <cell r="D260">
            <v>12749.9360267238</v>
          </cell>
          <cell r="E260">
            <v>12388.4719909895</v>
          </cell>
          <cell r="F260">
            <v>12146.7565534729</v>
          </cell>
          <cell r="G260">
            <v>11925.3963526807</v>
          </cell>
          <cell r="H260">
            <v>11788.6785507636</v>
          </cell>
          <cell r="I260">
            <v>11738.3123972416</v>
          </cell>
          <cell r="J260">
            <v>11674.6494574598</v>
          </cell>
          <cell r="K260">
            <v>11612.6799574151</v>
          </cell>
          <cell r="L260">
            <v>11596.4241316062</v>
          </cell>
          <cell r="M260">
            <v>11488.9541460623</v>
          </cell>
          <cell r="N260">
            <v>11742.8689956999</v>
          </cell>
          <cell r="O260">
            <v>11351.8583315573</v>
          </cell>
          <cell r="P260">
            <v>11366.3687034917</v>
          </cell>
          <cell r="Q260">
            <v>768.93317207407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-64441.8350291074</v>
          </cell>
          <cell r="B261">
            <v>11976.5261987843</v>
          </cell>
          <cell r="C261">
            <v>12830.6850272405</v>
          </cell>
          <cell r="D261">
            <v>12738.348669402</v>
          </cell>
          <cell r="E261">
            <v>12336.4023862855</v>
          </cell>
          <cell r="F261">
            <v>12159.308725733</v>
          </cell>
          <cell r="G261">
            <v>11947.2830889791</v>
          </cell>
          <cell r="H261">
            <v>11728.5492198946</v>
          </cell>
          <cell r="I261">
            <v>11656.0397429214</v>
          </cell>
          <cell r="J261">
            <v>11689.4661739356</v>
          </cell>
          <cell r="K261">
            <v>11697.2927485881</v>
          </cell>
          <cell r="L261">
            <v>11556.2358324087</v>
          </cell>
          <cell r="M261">
            <v>11500.0598028866</v>
          </cell>
          <cell r="N261">
            <v>11483.8108698626</v>
          </cell>
          <cell r="O261">
            <v>11397.6317238357</v>
          </cell>
          <cell r="P261">
            <v>11273.2217458589</v>
          </cell>
          <cell r="Q261">
            <v>739.122071049851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-64550.1483586757</v>
          </cell>
          <cell r="B262">
            <v>12072.7249181462</v>
          </cell>
          <cell r="C262">
            <v>12997.8566651852</v>
          </cell>
          <cell r="D262">
            <v>12601.836581976</v>
          </cell>
          <cell r="E262">
            <v>12216.7306840214</v>
          </cell>
          <cell r="F262">
            <v>12055.9445736905</v>
          </cell>
          <cell r="G262">
            <v>11712.1349573866</v>
          </cell>
          <cell r="H262">
            <v>11816.1569128258</v>
          </cell>
          <cell r="I262">
            <v>11814.2659406423</v>
          </cell>
          <cell r="J262">
            <v>11712.2915980636</v>
          </cell>
          <cell r="K262">
            <v>11535.5793309051</v>
          </cell>
          <cell r="L262">
            <v>11575.0264325743</v>
          </cell>
          <cell r="M262">
            <v>11534.4358862576</v>
          </cell>
          <cell r="N262">
            <v>11532.766141101</v>
          </cell>
          <cell r="O262">
            <v>11428.1716507597</v>
          </cell>
          <cell r="P262">
            <v>11348.5644889482</v>
          </cell>
          <cell r="Q262">
            <v>740.364381614667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-71671.6593263259</v>
          </cell>
          <cell r="B263">
            <v>12018.3421953019</v>
          </cell>
          <cell r="C263">
            <v>13411.2895637971</v>
          </cell>
          <cell r="D263">
            <v>12912.7486827688</v>
          </cell>
          <cell r="E263">
            <v>12542.6040413042</v>
          </cell>
          <cell r="F263">
            <v>12248.8189320629</v>
          </cell>
          <cell r="G263">
            <v>11920.8331117809</v>
          </cell>
          <cell r="H263">
            <v>11933.7200511214</v>
          </cell>
          <cell r="I263">
            <v>11956.0466118025</v>
          </cell>
          <cell r="J263">
            <v>11714.5170797629</v>
          </cell>
          <cell r="K263">
            <v>11738.5716037972</v>
          </cell>
          <cell r="L263">
            <v>11705.1479229877</v>
          </cell>
          <cell r="M263">
            <v>11775.1799635911</v>
          </cell>
          <cell r="N263">
            <v>11770.2008108341</v>
          </cell>
          <cell r="O263">
            <v>11732.6213813933</v>
          </cell>
          <cell r="P263">
            <v>11557.4477692741</v>
          </cell>
          <cell r="Q263">
            <v>822.045263809228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-67599.7214410825</v>
          </cell>
          <cell r="B264">
            <v>12254.8410097433</v>
          </cell>
          <cell r="C264">
            <v>12854.4565658775</v>
          </cell>
          <cell r="D264">
            <v>12695.3000881943</v>
          </cell>
          <cell r="E264">
            <v>12342.116143399</v>
          </cell>
          <cell r="F264">
            <v>12123.6593769961</v>
          </cell>
          <cell r="G264">
            <v>11934.2844072145</v>
          </cell>
          <cell r="H264">
            <v>11755.8507058371</v>
          </cell>
          <cell r="I264">
            <v>11783.5854194795</v>
          </cell>
          <cell r="J264">
            <v>11783.2989089776</v>
          </cell>
          <cell r="K264">
            <v>11774.456454988</v>
          </cell>
          <cell r="L264">
            <v>11628.7390152838</v>
          </cell>
          <cell r="M264">
            <v>11654.4725568072</v>
          </cell>
          <cell r="N264">
            <v>11558.954335741</v>
          </cell>
          <cell r="O264">
            <v>11622.620500476</v>
          </cell>
          <cell r="P264">
            <v>11451.6879669572</v>
          </cell>
          <cell r="Q264">
            <v>775.34176504064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-65403.397334499</v>
          </cell>
          <cell r="B265">
            <v>12072.6018096608</v>
          </cell>
          <cell r="C265">
            <v>13025.9183494174</v>
          </cell>
          <cell r="D265">
            <v>12731.467346074</v>
          </cell>
          <cell r="E265">
            <v>12368.6526530067</v>
          </cell>
          <cell r="F265">
            <v>12099.2594861032</v>
          </cell>
          <cell r="G265">
            <v>11969.5310804445</v>
          </cell>
          <cell r="H265">
            <v>11778.3725940652</v>
          </cell>
          <cell r="I265">
            <v>11696.1776232925</v>
          </cell>
          <cell r="J265">
            <v>11720.3782356498</v>
          </cell>
          <cell r="K265">
            <v>11658.9966158906</v>
          </cell>
          <cell r="L265">
            <v>11475.3830295948</v>
          </cell>
          <cell r="M265">
            <v>11471.0439311839</v>
          </cell>
          <cell r="N265">
            <v>11518.4782822116</v>
          </cell>
          <cell r="O265">
            <v>11429.5845184148</v>
          </cell>
          <cell r="P265">
            <v>11520.2755321212</v>
          </cell>
          <cell r="Q265">
            <v>750.15080606777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-66820.1936090459</v>
          </cell>
          <cell r="B266">
            <v>12067.9360670868</v>
          </cell>
          <cell r="C266">
            <v>13026.9772947232</v>
          </cell>
          <cell r="D266">
            <v>12791.5406733995</v>
          </cell>
          <cell r="E266">
            <v>12476.8467606357</v>
          </cell>
          <cell r="F266">
            <v>12068.6594002875</v>
          </cell>
          <cell r="G266">
            <v>11979.705179123</v>
          </cell>
          <cell r="H266">
            <v>11759.7251360723</v>
          </cell>
          <cell r="I266">
            <v>11805.9424981451</v>
          </cell>
          <cell r="J266">
            <v>11724.6047593321</v>
          </cell>
          <cell r="K266">
            <v>11566.8600951003</v>
          </cell>
          <cell r="L266">
            <v>11522.1872125033</v>
          </cell>
          <cell r="M266">
            <v>11548.9914267535</v>
          </cell>
          <cell r="N266">
            <v>11469.9883552377</v>
          </cell>
          <cell r="O266">
            <v>11518.6822918195</v>
          </cell>
          <cell r="P266">
            <v>11345.9209085563</v>
          </cell>
          <cell r="Q266">
            <v>766.400892618313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-69764.0314320494</v>
          </cell>
          <cell r="B267">
            <v>12090.8375485877</v>
          </cell>
          <cell r="C267">
            <v>13042.3633232296</v>
          </cell>
          <cell r="D267">
            <v>12697.8875635584</v>
          </cell>
          <cell r="E267">
            <v>12644.7836748518</v>
          </cell>
          <cell r="F267">
            <v>12214.5826296462</v>
          </cell>
          <cell r="G267">
            <v>11973.1405938449</v>
          </cell>
          <cell r="H267">
            <v>11857.5947799023</v>
          </cell>
          <cell r="I267">
            <v>11891.7054947329</v>
          </cell>
          <cell r="J267">
            <v>11761.2732201188</v>
          </cell>
          <cell r="K267">
            <v>11758.9735855382</v>
          </cell>
          <cell r="L267">
            <v>11736.8494731977</v>
          </cell>
          <cell r="M267">
            <v>11582.1705692427</v>
          </cell>
          <cell r="N267">
            <v>11460.9915912955</v>
          </cell>
          <cell r="O267">
            <v>11417.7605743108</v>
          </cell>
          <cell r="P267">
            <v>11549.5676700573</v>
          </cell>
          <cell r="Q267">
            <v>800.165534913033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-67648.9893761133</v>
          </cell>
          <cell r="B268">
            <v>12149.2293611204</v>
          </cell>
          <cell r="C268">
            <v>13013.1364223082</v>
          </cell>
          <cell r="D268">
            <v>12748.5896733977</v>
          </cell>
          <cell r="E268">
            <v>12377.5495785191</v>
          </cell>
          <cell r="F268">
            <v>12068.2415457528</v>
          </cell>
          <cell r="G268">
            <v>11802.9436066449</v>
          </cell>
          <cell r="H268">
            <v>11925.6265560825</v>
          </cell>
          <cell r="I268">
            <v>11812.3974459652</v>
          </cell>
          <cell r="J268">
            <v>11693.6209072787</v>
          </cell>
          <cell r="K268">
            <v>11743.0578973645</v>
          </cell>
          <cell r="L268">
            <v>11698.482410894</v>
          </cell>
          <cell r="M268">
            <v>11646.4486857628</v>
          </cell>
          <cell r="N268">
            <v>11585.1619008501</v>
          </cell>
          <cell r="O268">
            <v>11472.8409617025</v>
          </cell>
          <cell r="P268">
            <v>11408.6624577399</v>
          </cell>
          <cell r="Q268">
            <v>775.906848548269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-71950.8533196667</v>
          </cell>
          <cell r="B269">
            <v>12068.6358992935</v>
          </cell>
          <cell r="C269">
            <v>13111.5622532095</v>
          </cell>
          <cell r="D269">
            <v>13117.6682918286</v>
          </cell>
          <cell r="E269">
            <v>12651.6205243187</v>
          </cell>
          <cell r="F269">
            <v>12254.9443018544</v>
          </cell>
          <cell r="G269">
            <v>12069.0015563377</v>
          </cell>
          <cell r="H269">
            <v>11925.5321722275</v>
          </cell>
          <cell r="I269">
            <v>11850.2153434524</v>
          </cell>
          <cell r="J269">
            <v>11762.4513183085</v>
          </cell>
          <cell r="K269">
            <v>11782.89941867</v>
          </cell>
          <cell r="L269">
            <v>11689.8976279324</v>
          </cell>
          <cell r="M269">
            <v>11638.2965880177</v>
          </cell>
          <cell r="N269">
            <v>11629.553570418</v>
          </cell>
          <cell r="O269">
            <v>11630.1514432067</v>
          </cell>
          <cell r="P269">
            <v>11443.4908365308</v>
          </cell>
          <cell r="Q269">
            <v>825.24750723525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-71018.2754207301</v>
          </cell>
          <cell r="B270">
            <v>12118.9227256904</v>
          </cell>
          <cell r="C270">
            <v>13064.9173604704</v>
          </cell>
          <cell r="D270">
            <v>12740.7883973841</v>
          </cell>
          <cell r="E270">
            <v>12506.243681368</v>
          </cell>
          <cell r="F270">
            <v>12270.0515236459</v>
          </cell>
          <cell r="G270">
            <v>12003.5018576049</v>
          </cell>
          <cell r="H270">
            <v>11931.5661053125</v>
          </cell>
          <cell r="I270">
            <v>11893.15258802</v>
          </cell>
          <cell r="J270">
            <v>11696.3182699001</v>
          </cell>
          <cell r="K270">
            <v>11842.0503049852</v>
          </cell>
          <cell r="L270">
            <v>11729.9229551613</v>
          </cell>
          <cell r="M270">
            <v>11682.1679715453</v>
          </cell>
          <cell r="N270">
            <v>11698.9362887153</v>
          </cell>
          <cell r="O270">
            <v>11453.2502364335</v>
          </cell>
          <cell r="P270">
            <v>11371.7025476784</v>
          </cell>
          <cell r="Q270">
            <v>814.551211765606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-64023.4657999237</v>
          </cell>
          <cell r="B271">
            <v>12086.8112664656</v>
          </cell>
          <cell r="C271">
            <v>12899.2668819269</v>
          </cell>
          <cell r="D271">
            <v>12813.4865617286</v>
          </cell>
          <cell r="E271">
            <v>12281.6759617842</v>
          </cell>
          <cell r="F271">
            <v>12143.3695876089</v>
          </cell>
          <cell r="G271">
            <v>12015.0554928717</v>
          </cell>
          <cell r="H271">
            <v>11776.656684744</v>
          </cell>
          <cell r="I271">
            <v>11809.562446687</v>
          </cell>
          <cell r="J271">
            <v>11553.5921043754</v>
          </cell>
          <cell r="K271">
            <v>11555.8741131233</v>
          </cell>
          <cell r="L271">
            <v>11651.7864095168</v>
          </cell>
          <cell r="M271">
            <v>11429.4440000924</v>
          </cell>
          <cell r="N271">
            <v>11614.8775451353</v>
          </cell>
          <cell r="O271">
            <v>11291.1672946557</v>
          </cell>
          <cell r="P271">
            <v>11288.3596080155</v>
          </cell>
          <cell r="Q271">
            <v>734.323543338805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-74922.1329052197</v>
          </cell>
          <cell r="B272">
            <v>12149.762066375</v>
          </cell>
          <cell r="C272">
            <v>13145.890001576</v>
          </cell>
          <cell r="D272">
            <v>12931.9536944802</v>
          </cell>
          <cell r="E272">
            <v>12602.3018375852</v>
          </cell>
          <cell r="F272">
            <v>12339.2076478129</v>
          </cell>
          <cell r="G272">
            <v>12163.8233830654</v>
          </cell>
          <cell r="H272">
            <v>12003.2266712769</v>
          </cell>
          <cell r="I272">
            <v>11993.5460716743</v>
          </cell>
          <cell r="J272">
            <v>11883.5845754796</v>
          </cell>
          <cell r="K272">
            <v>11903.5983046522</v>
          </cell>
          <cell r="L272">
            <v>11966.2408890555</v>
          </cell>
          <cell r="M272">
            <v>11749.7756355533</v>
          </cell>
          <cell r="N272">
            <v>11536.2375489602</v>
          </cell>
          <cell r="O272">
            <v>11516.48884849</v>
          </cell>
          <cell r="P272">
            <v>11592.5220698055</v>
          </cell>
          <cell r="Q272">
            <v>859.326895569708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-72224.4702512326</v>
          </cell>
          <cell r="B273">
            <v>12113.5434389301</v>
          </cell>
          <cell r="C273">
            <v>13163.1436899137</v>
          </cell>
          <cell r="D273">
            <v>12919.2073683719</v>
          </cell>
          <cell r="E273">
            <v>12649.0385337293</v>
          </cell>
          <cell r="F273">
            <v>12211.2719484263</v>
          </cell>
          <cell r="G273">
            <v>12099.9491446625</v>
          </cell>
          <cell r="H273">
            <v>11881.782260761</v>
          </cell>
          <cell r="I273">
            <v>11924.1628965978</v>
          </cell>
          <cell r="J273">
            <v>11772.3495976787</v>
          </cell>
          <cell r="K273">
            <v>11665.690603349</v>
          </cell>
          <cell r="L273">
            <v>11770.0078459297</v>
          </cell>
          <cell r="M273">
            <v>11693.9148333975</v>
          </cell>
          <cell r="N273">
            <v>11689.7470106939</v>
          </cell>
          <cell r="O273">
            <v>11567.3714205698</v>
          </cell>
          <cell r="P273">
            <v>11664.9797008261</v>
          </cell>
          <cell r="Q273">
            <v>828.385783993537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-67757.6299430791</v>
          </cell>
          <cell r="B274">
            <v>12148.2470384249</v>
          </cell>
          <cell r="C274">
            <v>13091.1330603654</v>
          </cell>
          <cell r="D274">
            <v>12703.8407275259</v>
          </cell>
          <cell r="E274">
            <v>12536.5753229798</v>
          </cell>
          <cell r="F274">
            <v>12163.0460102414</v>
          </cell>
          <cell r="G274">
            <v>11851.3491211028</v>
          </cell>
          <cell r="H274">
            <v>11800.7068551517</v>
          </cell>
          <cell r="I274">
            <v>11768.8683296902</v>
          </cell>
          <cell r="J274">
            <v>11731.0732731547</v>
          </cell>
          <cell r="K274">
            <v>11565.1520983572</v>
          </cell>
          <cell r="L274">
            <v>11463.1346590324</v>
          </cell>
          <cell r="M274">
            <v>11502.1418855391</v>
          </cell>
          <cell r="N274">
            <v>11404.6879470466</v>
          </cell>
          <cell r="O274">
            <v>11409.2914558675</v>
          </cell>
          <cell r="P274">
            <v>11420.7928395483</v>
          </cell>
          <cell r="Q274">
            <v>777.15291239514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-72691.0648063808</v>
          </cell>
          <cell r="B275">
            <v>12175.4493311828</v>
          </cell>
          <cell r="C275">
            <v>13434.8871250057</v>
          </cell>
          <cell r="D275">
            <v>12891.6226693123</v>
          </cell>
          <cell r="E275">
            <v>12784.3793819891</v>
          </cell>
          <cell r="F275">
            <v>12415.1551942623</v>
          </cell>
          <cell r="G275">
            <v>11981.2036745518</v>
          </cell>
          <cell r="H275">
            <v>11830.850586422</v>
          </cell>
          <cell r="I275">
            <v>11797.7369019293</v>
          </cell>
          <cell r="J275">
            <v>11883.7257238023</v>
          </cell>
          <cell r="K275">
            <v>11746.9842790556</v>
          </cell>
          <cell r="L275">
            <v>11747.9001754754</v>
          </cell>
          <cell r="M275">
            <v>11616.1631554943</v>
          </cell>
          <cell r="N275">
            <v>11520.0177834606</v>
          </cell>
          <cell r="O275">
            <v>11676.7382696594</v>
          </cell>
          <cell r="P275">
            <v>11597.1068856758</v>
          </cell>
          <cell r="Q275">
            <v>833.737436903265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-66461.1682677554</v>
          </cell>
          <cell r="B276">
            <v>11977.5307169748</v>
          </cell>
          <cell r="C276">
            <v>13118.7758427534</v>
          </cell>
          <cell r="D276">
            <v>12648.4911459554</v>
          </cell>
          <cell r="E276">
            <v>12370.3159276846</v>
          </cell>
          <cell r="F276">
            <v>12109.1822689194</v>
          </cell>
          <cell r="G276">
            <v>11823.3551411329</v>
          </cell>
          <cell r="H276">
            <v>11784.5142554684</v>
          </cell>
          <cell r="I276">
            <v>11818.2737474247</v>
          </cell>
          <cell r="J276">
            <v>11804.5084320529</v>
          </cell>
          <cell r="K276">
            <v>11634.2680349445</v>
          </cell>
          <cell r="L276">
            <v>11548.8650153967</v>
          </cell>
          <cell r="M276">
            <v>11605.0115517256</v>
          </cell>
          <cell r="N276">
            <v>11480.7051246678</v>
          </cell>
          <cell r="O276">
            <v>11376.191840285</v>
          </cell>
          <cell r="P276">
            <v>11456.4180753415</v>
          </cell>
          <cell r="Q276">
            <v>762.283015563847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-71479.7852407209</v>
          </cell>
          <cell r="B277">
            <v>11928.1655419398</v>
          </cell>
          <cell r="C277">
            <v>13092.2212353581</v>
          </cell>
          <cell r="D277">
            <v>12836.4320500397</v>
          </cell>
          <cell r="E277">
            <v>12483.1246867742</v>
          </cell>
          <cell r="F277">
            <v>12154.6601816368</v>
          </cell>
          <cell r="G277">
            <v>11999.4662905127</v>
          </cell>
          <cell r="H277">
            <v>11836.3103847101</v>
          </cell>
          <cell r="I277">
            <v>11924.4041575276</v>
          </cell>
          <cell r="J277">
            <v>11741.1671792472</v>
          </cell>
          <cell r="K277">
            <v>11815.2435295618</v>
          </cell>
          <cell r="L277">
            <v>11631.8125902885</v>
          </cell>
          <cell r="M277">
            <v>11628.401974856</v>
          </cell>
          <cell r="N277">
            <v>11654.9860855793</v>
          </cell>
          <cell r="O277">
            <v>11562.4766709864</v>
          </cell>
          <cell r="P277">
            <v>11307.5351098579</v>
          </cell>
          <cell r="Q277">
            <v>819.844544796972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-62677.1824598858</v>
          </cell>
          <cell r="B278">
            <v>11831.130396248</v>
          </cell>
          <cell r="C278">
            <v>12841.813053009</v>
          </cell>
          <cell r="D278">
            <v>12544.8512410967</v>
          </cell>
          <cell r="E278">
            <v>12219.4720488825</v>
          </cell>
          <cell r="F278">
            <v>12052.7939158796</v>
          </cell>
          <cell r="G278">
            <v>11822.5709412411</v>
          </cell>
          <cell r="H278">
            <v>11803.1240628534</v>
          </cell>
          <cell r="I278">
            <v>11706.9362486772</v>
          </cell>
          <cell r="J278">
            <v>11666.6648670586</v>
          </cell>
          <cell r="K278">
            <v>11599.7910999882</v>
          </cell>
          <cell r="L278">
            <v>11595.0675425396</v>
          </cell>
          <cell r="M278">
            <v>11594.4851453731</v>
          </cell>
          <cell r="N278">
            <v>11387.4938038071</v>
          </cell>
          <cell r="O278">
            <v>11509.6037995624</v>
          </cell>
          <cell r="P278">
            <v>11312.1791682525</v>
          </cell>
          <cell r="Q278">
            <v>718.882211941906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-63843.6344683187</v>
          </cell>
          <cell r="B279">
            <v>11995.8818725477</v>
          </cell>
          <cell r="C279">
            <v>12871.735412956</v>
          </cell>
          <cell r="D279">
            <v>12520.2255734343</v>
          </cell>
          <cell r="E279">
            <v>12417.6116610289</v>
          </cell>
          <cell r="F279">
            <v>12202.0885313281</v>
          </cell>
          <cell r="G279">
            <v>11848.8669234112</v>
          </cell>
          <cell r="H279">
            <v>11597.3815641905</v>
          </cell>
          <cell r="I279">
            <v>11672.7590971423</v>
          </cell>
          <cell r="J279">
            <v>11563.4616520803</v>
          </cell>
          <cell r="K279">
            <v>11531.3939040743</v>
          </cell>
          <cell r="L279">
            <v>11588.0307090242</v>
          </cell>
          <cell r="M279">
            <v>11532.6852615374</v>
          </cell>
          <cell r="N279">
            <v>11429.1661494701</v>
          </cell>
          <cell r="O279">
            <v>11415.3142770807</v>
          </cell>
          <cell r="P279">
            <v>11375.832523338</v>
          </cell>
          <cell r="Q279">
            <v>732.260949897828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-73866.3813145954</v>
          </cell>
          <cell r="B280">
            <v>12138.486319968</v>
          </cell>
          <cell r="C280">
            <v>13319.5286918296</v>
          </cell>
          <cell r="D280">
            <v>13026.5547365035</v>
          </cell>
          <cell r="E280">
            <v>12691.6319770816</v>
          </cell>
          <cell r="F280">
            <v>12254.5779143493</v>
          </cell>
          <cell r="G280">
            <v>12138.0300260911</v>
          </cell>
          <cell r="H280">
            <v>12032.7806392468</v>
          </cell>
          <cell r="I280">
            <v>12008.8821397483</v>
          </cell>
          <cell r="J280">
            <v>11767.9952353675</v>
          </cell>
          <cell r="K280">
            <v>11826.8143266794</v>
          </cell>
          <cell r="L280">
            <v>11796.5148523471</v>
          </cell>
          <cell r="M280">
            <v>11661.4723147668</v>
          </cell>
          <cell r="N280">
            <v>11643.0881811335</v>
          </cell>
          <cell r="O280">
            <v>11604.4033700966</v>
          </cell>
          <cell r="P280">
            <v>11490.7999658621</v>
          </cell>
          <cell r="Q280">
            <v>847.217847125883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-73376.4130028786</v>
          </cell>
          <cell r="B281">
            <v>12180.2825855287</v>
          </cell>
          <cell r="C281">
            <v>13231.1799828326</v>
          </cell>
          <cell r="D281">
            <v>12938.5458810476</v>
          </cell>
          <cell r="E281">
            <v>12505.4992402794</v>
          </cell>
          <cell r="F281">
            <v>12229.1682647143</v>
          </cell>
          <cell r="G281">
            <v>12103.1974414154</v>
          </cell>
          <cell r="H281">
            <v>11983.8857746215</v>
          </cell>
          <cell r="I281">
            <v>11728.7688792608</v>
          </cell>
          <cell r="J281">
            <v>11721.3976678538</v>
          </cell>
          <cell r="K281">
            <v>11748.4073417233</v>
          </cell>
          <cell r="L281">
            <v>11682.1013813692</v>
          </cell>
          <cell r="M281">
            <v>11663.8646369801</v>
          </cell>
          <cell r="N281">
            <v>11543.102414892</v>
          </cell>
          <cell r="O281">
            <v>11526.2075701661</v>
          </cell>
          <cell r="P281">
            <v>11385.8504142542</v>
          </cell>
          <cell r="Q281">
            <v>841.598106577817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-63976.7496514957</v>
          </cell>
          <cell r="B282">
            <v>12018.9512905442</v>
          </cell>
          <cell r="C282">
            <v>12871.4964415314</v>
          </cell>
          <cell r="D282">
            <v>12627.7733144847</v>
          </cell>
          <cell r="E282">
            <v>12359.3656352505</v>
          </cell>
          <cell r="F282">
            <v>12239.0316660086</v>
          </cell>
          <cell r="G282">
            <v>11927.9272498405</v>
          </cell>
          <cell r="H282">
            <v>11695.8270235418</v>
          </cell>
          <cell r="I282">
            <v>11659.6706283488</v>
          </cell>
          <cell r="J282">
            <v>11653.1613210083</v>
          </cell>
          <cell r="K282">
            <v>11573.1303180151</v>
          </cell>
          <cell r="L282">
            <v>11507.2381434995</v>
          </cell>
          <cell r="M282">
            <v>11455.0678738286</v>
          </cell>
          <cell r="N282">
            <v>11436.8374327767</v>
          </cell>
          <cell r="O282">
            <v>11437.3443417805</v>
          </cell>
          <cell r="P282">
            <v>11305.0655234221</v>
          </cell>
          <cell r="Q282">
            <v>733.787727802795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-62394.5209906225</v>
          </cell>
          <cell r="B283">
            <v>12060.7032430133</v>
          </cell>
          <cell r="C283">
            <v>12693.0709947523</v>
          </cell>
          <cell r="D283">
            <v>12416.3177996728</v>
          </cell>
          <cell r="E283">
            <v>12219.5406620173</v>
          </cell>
          <cell r="F283">
            <v>11953.9650757781</v>
          </cell>
          <cell r="G283">
            <v>11811.6472166928</v>
          </cell>
          <cell r="H283">
            <v>11814.5557913828</v>
          </cell>
          <cell r="I283">
            <v>11640.1040531362</v>
          </cell>
          <cell r="J283">
            <v>11580.3750557515</v>
          </cell>
          <cell r="K283">
            <v>11539.7730429914</v>
          </cell>
          <cell r="L283">
            <v>11380.1594711073</v>
          </cell>
          <cell r="M283">
            <v>11538.202287071</v>
          </cell>
          <cell r="N283">
            <v>11305.1222701417</v>
          </cell>
          <cell r="O283">
            <v>11325.4131901845</v>
          </cell>
          <cell r="P283">
            <v>11367.635795743</v>
          </cell>
          <cell r="Q283">
            <v>715.640197954043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-74256.7440883148</v>
          </cell>
          <cell r="B284">
            <v>12389.9900863498</v>
          </cell>
          <cell r="C284">
            <v>13193.7718373142</v>
          </cell>
          <cell r="D284">
            <v>12978.8243417833</v>
          </cell>
          <cell r="E284">
            <v>12722.9882249396</v>
          </cell>
          <cell r="F284">
            <v>12332.8627924361</v>
          </cell>
          <cell r="G284">
            <v>12124.97460572</v>
          </cell>
          <cell r="H284">
            <v>11900.689844396</v>
          </cell>
          <cell r="I284">
            <v>11906.2358875757</v>
          </cell>
          <cell r="J284">
            <v>11884.0438531894</v>
          </cell>
          <cell r="K284">
            <v>11754.1373440174</v>
          </cell>
          <cell r="L284">
            <v>11695.9890942447</v>
          </cell>
          <cell r="M284">
            <v>11672.2487277373</v>
          </cell>
          <cell r="N284">
            <v>11762.6981003448</v>
          </cell>
          <cell r="O284">
            <v>11738.1728040042</v>
          </cell>
          <cell r="P284">
            <v>11582.9344352664</v>
          </cell>
          <cell r="Q284">
            <v>851.695151995336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-69102.7274536261</v>
          </cell>
          <cell r="B285">
            <v>12051.2225746267</v>
          </cell>
          <cell r="C285">
            <v>13071.213121538</v>
          </cell>
          <cell r="D285">
            <v>12886.0087108993</v>
          </cell>
          <cell r="E285">
            <v>12613.3943386397</v>
          </cell>
          <cell r="F285">
            <v>12283.4219510242</v>
          </cell>
          <cell r="G285">
            <v>11921.2793641498</v>
          </cell>
          <cell r="H285">
            <v>11815.6583569205</v>
          </cell>
          <cell r="I285">
            <v>11731.4253025406</v>
          </cell>
          <cell r="J285">
            <v>11676.1151396569</v>
          </cell>
          <cell r="K285">
            <v>11537.732001546</v>
          </cell>
          <cell r="L285">
            <v>11661.352497405</v>
          </cell>
          <cell r="M285">
            <v>11537.532488589</v>
          </cell>
          <cell r="N285">
            <v>11604.4636459656</v>
          </cell>
          <cell r="O285">
            <v>11520.0125194281</v>
          </cell>
          <cell r="P285">
            <v>11388.2307464356</v>
          </cell>
          <cell r="Q285">
            <v>792.58064280211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-69881.9099086346</v>
          </cell>
          <cell r="B286">
            <v>12161.5821310555</v>
          </cell>
          <cell r="C286">
            <v>13145.3631378063</v>
          </cell>
          <cell r="D286">
            <v>12853.3168757548</v>
          </cell>
          <cell r="E286">
            <v>12537.778748632</v>
          </cell>
          <cell r="F286">
            <v>12316.0259277379</v>
          </cell>
          <cell r="G286">
            <v>11929.4078512441</v>
          </cell>
          <cell r="H286">
            <v>11870.5288799253</v>
          </cell>
          <cell r="I286">
            <v>11889.1786293064</v>
          </cell>
          <cell r="J286">
            <v>11845.0762240465</v>
          </cell>
          <cell r="K286">
            <v>11599.5825592369</v>
          </cell>
          <cell r="L286">
            <v>11822.3543345737</v>
          </cell>
          <cell r="M286">
            <v>11578.3742970836</v>
          </cell>
          <cell r="N286">
            <v>11463.7092552584</v>
          </cell>
          <cell r="O286">
            <v>11548.4119160111</v>
          </cell>
          <cell r="P286">
            <v>11536.8723829711</v>
          </cell>
          <cell r="Q286">
            <v>801.517553888075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-64029.9280833592</v>
          </cell>
          <cell r="B287">
            <v>12039.0419384046</v>
          </cell>
          <cell r="C287">
            <v>12942.5041034934</v>
          </cell>
          <cell r="D287">
            <v>12667.9382164525</v>
          </cell>
          <cell r="E287">
            <v>12293.2478001597</v>
          </cell>
          <cell r="F287">
            <v>12056.8140033871</v>
          </cell>
          <cell r="G287">
            <v>12034.4900813325</v>
          </cell>
          <cell r="H287">
            <v>11720.4996147339</v>
          </cell>
          <cell r="I287">
            <v>11725.2252908779</v>
          </cell>
          <cell r="J287">
            <v>11702.3940166554</v>
          </cell>
          <cell r="K287">
            <v>11495.3028506661</v>
          </cell>
          <cell r="L287">
            <v>11465.1219422106</v>
          </cell>
          <cell r="M287">
            <v>11486.6385264221</v>
          </cell>
          <cell r="N287">
            <v>11303.064823309</v>
          </cell>
          <cell r="O287">
            <v>11300.2092091819</v>
          </cell>
          <cell r="P287">
            <v>11187.946988164</v>
          </cell>
          <cell r="Q287">
            <v>734.397663144897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-62926.2976907409</v>
          </cell>
          <cell r="B288">
            <v>11953.6542916212</v>
          </cell>
          <cell r="C288">
            <v>12768.5950509369</v>
          </cell>
          <cell r="D288">
            <v>12545.2206368379</v>
          </cell>
          <cell r="E288">
            <v>12395.4959443009</v>
          </cell>
          <cell r="F288">
            <v>12077.2900979843</v>
          </cell>
          <cell r="G288">
            <v>11873.5867811849</v>
          </cell>
          <cell r="H288">
            <v>11730.8752347969</v>
          </cell>
          <cell r="I288">
            <v>11654.9299710981</v>
          </cell>
          <cell r="J288">
            <v>11571.8755333161</v>
          </cell>
          <cell r="K288">
            <v>11631.1231677785</v>
          </cell>
          <cell r="L288">
            <v>11700.9587595489</v>
          </cell>
          <cell r="M288">
            <v>11564.5477362448</v>
          </cell>
          <cell r="N288">
            <v>11364.6849691722</v>
          </cell>
          <cell r="O288">
            <v>11505.5339190994</v>
          </cell>
          <cell r="P288">
            <v>11276.0928948781</v>
          </cell>
          <cell r="Q288">
            <v>721.739463993722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-73058.2724602233</v>
          </cell>
          <cell r="B289">
            <v>12175.6108894803</v>
          </cell>
          <cell r="C289">
            <v>13264.2521802235</v>
          </cell>
          <cell r="D289">
            <v>12969.0407615535</v>
          </cell>
          <cell r="E289">
            <v>12639.3930563126</v>
          </cell>
          <cell r="F289">
            <v>12316.8444185896</v>
          </cell>
          <cell r="G289">
            <v>12204.1191060745</v>
          </cell>
          <cell r="H289">
            <v>12080.0472466832</v>
          </cell>
          <cell r="I289">
            <v>11885.2563988481</v>
          </cell>
          <cell r="J289">
            <v>11836.0351597901</v>
          </cell>
          <cell r="K289">
            <v>11759.1624129981</v>
          </cell>
          <cell r="L289">
            <v>11780.4547647083</v>
          </cell>
          <cell r="M289">
            <v>11765.5641107951</v>
          </cell>
          <cell r="N289">
            <v>11563.7865799673</v>
          </cell>
          <cell r="O289">
            <v>11500.1995216046</v>
          </cell>
          <cell r="P289">
            <v>11506.1533168977</v>
          </cell>
          <cell r="Q289">
            <v>837.949161809777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-67153.0136621525</v>
          </cell>
          <cell r="B290">
            <v>12034.3231036363</v>
          </cell>
          <cell r="C290">
            <v>13122.7884372562</v>
          </cell>
          <cell r="D290">
            <v>12788.6500036724</v>
          </cell>
          <cell r="E290">
            <v>12537.8732443963</v>
          </cell>
          <cell r="F290">
            <v>12337.7226072916</v>
          </cell>
          <cell r="G290">
            <v>12003.7380124496</v>
          </cell>
          <cell r="H290">
            <v>11799.745119675</v>
          </cell>
          <cell r="I290">
            <v>11747.0599851832</v>
          </cell>
          <cell r="J290">
            <v>11677.6631180298</v>
          </cell>
          <cell r="K290">
            <v>11609.4911040584</v>
          </cell>
          <cell r="L290">
            <v>11686.9150637052</v>
          </cell>
          <cell r="M290">
            <v>11611.9972909368</v>
          </cell>
          <cell r="N290">
            <v>11448.0945086297</v>
          </cell>
          <cell r="O290">
            <v>11394.3145796916</v>
          </cell>
          <cell r="P290">
            <v>11501.4304140613</v>
          </cell>
          <cell r="Q290">
            <v>770.218205499424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-66336.1955745221</v>
          </cell>
          <cell r="B291">
            <v>12019.643113253</v>
          </cell>
          <cell r="C291">
            <v>13042.0286308048</v>
          </cell>
          <cell r="D291">
            <v>12711.5525671673</v>
          </cell>
          <cell r="E291">
            <v>12504.2889376773</v>
          </cell>
          <cell r="F291">
            <v>12134.4536371225</v>
          </cell>
          <cell r="G291">
            <v>12007.4099636408</v>
          </cell>
          <cell r="H291">
            <v>11781.9636521462</v>
          </cell>
          <cell r="I291">
            <v>11825.0110938369</v>
          </cell>
          <cell r="J291">
            <v>11796.4947261312</v>
          </cell>
          <cell r="K291">
            <v>11621.2569445178</v>
          </cell>
          <cell r="L291">
            <v>11580.593465391</v>
          </cell>
          <cell r="M291">
            <v>11752.9801333568</v>
          </cell>
          <cell r="N291">
            <v>11539.4086918611</v>
          </cell>
          <cell r="O291">
            <v>11467.3104750696</v>
          </cell>
          <cell r="P291">
            <v>11403.8240534142</v>
          </cell>
          <cell r="Q291">
            <v>760.849628761539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-62087.460372675</v>
          </cell>
          <cell r="B292">
            <v>12034.7181462187</v>
          </cell>
          <cell r="C292">
            <v>12870.0043805563</v>
          </cell>
          <cell r="D292">
            <v>12392.8892160315</v>
          </cell>
          <cell r="E292">
            <v>12210.789055375</v>
          </cell>
          <cell r="F292">
            <v>12001.0579215819</v>
          </cell>
          <cell r="G292">
            <v>11739.385797284</v>
          </cell>
          <cell r="H292">
            <v>11758.4420059558</v>
          </cell>
          <cell r="I292">
            <v>11525.9325942158</v>
          </cell>
          <cell r="J292">
            <v>11599.5186490221</v>
          </cell>
          <cell r="K292">
            <v>11466.40863939</v>
          </cell>
          <cell r="L292">
            <v>11533.1486864232</v>
          </cell>
          <cell r="M292">
            <v>11552.8111396012</v>
          </cell>
          <cell r="N292">
            <v>11367.334003648</v>
          </cell>
          <cell r="O292">
            <v>11327.5450540304</v>
          </cell>
          <cell r="P292">
            <v>11342.6126897565</v>
          </cell>
          <cell r="Q292">
            <v>712.118335490433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-65490.9948279201</v>
          </cell>
          <cell r="B293">
            <v>12044.891854093</v>
          </cell>
          <cell r="C293">
            <v>13026.9932447887</v>
          </cell>
          <cell r="D293">
            <v>12561.4242083196</v>
          </cell>
          <cell r="E293">
            <v>12462.7824405004</v>
          </cell>
          <cell r="F293">
            <v>12234.0821135227</v>
          </cell>
          <cell r="G293">
            <v>12035.4953938489</v>
          </cell>
          <cell r="H293">
            <v>11781.4660359811</v>
          </cell>
          <cell r="I293">
            <v>11710.2847150052</v>
          </cell>
          <cell r="J293">
            <v>11768.1359836144</v>
          </cell>
          <cell r="K293">
            <v>11623.5017648672</v>
          </cell>
          <cell r="L293">
            <v>11617.2707518758</v>
          </cell>
          <cell r="M293">
            <v>11543.9834899336</v>
          </cell>
          <cell r="N293">
            <v>11362.4664665299</v>
          </cell>
          <cell r="O293">
            <v>11505.2266774719</v>
          </cell>
          <cell r="P293">
            <v>11281.9377127834</v>
          </cell>
          <cell r="Q293">
            <v>751.155514278312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-75638.7980942236</v>
          </cell>
          <cell r="B294">
            <v>12133.4520939968</v>
          </cell>
          <cell r="C294">
            <v>13271.3286872735</v>
          </cell>
          <cell r="D294">
            <v>12959.654544769</v>
          </cell>
          <cell r="E294">
            <v>12667.9657832303</v>
          </cell>
          <cell r="F294">
            <v>12351.3104139666</v>
          </cell>
          <cell r="G294">
            <v>12094.6151732602</v>
          </cell>
          <cell r="H294">
            <v>12233.9555606883</v>
          </cell>
          <cell r="I294">
            <v>11839.1147933585</v>
          </cell>
          <cell r="J294">
            <v>11928.6479946612</v>
          </cell>
          <cell r="K294">
            <v>11832.425490685</v>
          </cell>
          <cell r="L294">
            <v>11926.085554998</v>
          </cell>
          <cell r="M294">
            <v>11775.1628756216</v>
          </cell>
          <cell r="N294">
            <v>11620.6738481393</v>
          </cell>
          <cell r="O294">
            <v>11645.9414045477</v>
          </cell>
          <cell r="P294">
            <v>11613.3853810497</v>
          </cell>
          <cell r="Q294">
            <v>867.546758621507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-65704.3487927058</v>
          </cell>
          <cell r="B295">
            <v>12018.8188662828</v>
          </cell>
          <cell r="C295">
            <v>12979.5780708228</v>
          </cell>
          <cell r="D295">
            <v>12683.3887529598</v>
          </cell>
          <cell r="E295">
            <v>12391.342278531</v>
          </cell>
          <cell r="F295">
            <v>12100.7463487594</v>
          </cell>
          <cell r="G295">
            <v>11811.6820874966</v>
          </cell>
          <cell r="H295">
            <v>11682.5112399449</v>
          </cell>
          <cell r="I295">
            <v>11794.4034264008</v>
          </cell>
          <cell r="J295">
            <v>11617.4806148874</v>
          </cell>
          <cell r="K295">
            <v>11519.3999436219</v>
          </cell>
          <cell r="L295">
            <v>11524.911055724</v>
          </cell>
          <cell r="M295">
            <v>11471.7073951828</v>
          </cell>
          <cell r="N295">
            <v>11486.4727835717</v>
          </cell>
          <cell r="O295">
            <v>11364.4850078367</v>
          </cell>
          <cell r="P295">
            <v>11352.5188796556</v>
          </cell>
          <cell r="Q295">
            <v>753.602598912819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-66330.9770764089</v>
          </cell>
          <cell r="B296">
            <v>12146.747939805</v>
          </cell>
          <cell r="C296">
            <v>12891.4151166399</v>
          </cell>
          <cell r="D296">
            <v>12699.7937853945</v>
          </cell>
          <cell r="E296">
            <v>12500.6100476145</v>
          </cell>
          <cell r="F296">
            <v>12131.2126844155</v>
          </cell>
          <cell r="G296">
            <v>11953.1849028702</v>
          </cell>
          <cell r="H296">
            <v>11817.5708092905</v>
          </cell>
          <cell r="I296">
            <v>11694.7998940968</v>
          </cell>
          <cell r="J296">
            <v>11790.821336991</v>
          </cell>
          <cell r="K296">
            <v>11759.9759396289</v>
          </cell>
          <cell r="L296">
            <v>11509.3597815378</v>
          </cell>
          <cell r="M296">
            <v>11484.7594904699</v>
          </cell>
          <cell r="N296">
            <v>11454.9446610765</v>
          </cell>
          <cell r="O296">
            <v>11271.7994507362</v>
          </cell>
          <cell r="P296">
            <v>11520.5590868374</v>
          </cell>
          <cell r="Q296">
            <v>760.78977467558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-63194.1796925637</v>
          </cell>
          <cell r="B297">
            <v>11855.4771622813</v>
          </cell>
          <cell r="C297">
            <v>12963.6820687584</v>
          </cell>
          <cell r="D297">
            <v>12576.4582538904</v>
          </cell>
          <cell r="E297">
            <v>12409.1261184311</v>
          </cell>
          <cell r="F297">
            <v>12146.4062183194</v>
          </cell>
          <cell r="G297">
            <v>11822.8460881883</v>
          </cell>
          <cell r="H297">
            <v>11797.7777650996</v>
          </cell>
          <cell r="I297">
            <v>11615.334877036</v>
          </cell>
          <cell r="J297">
            <v>11517.4248904191</v>
          </cell>
          <cell r="K297">
            <v>11425.4590037788</v>
          </cell>
          <cell r="L297">
            <v>11748.0992270069</v>
          </cell>
          <cell r="M297">
            <v>11657.9320886589</v>
          </cell>
          <cell r="N297">
            <v>11426.3195197756</v>
          </cell>
          <cell r="O297">
            <v>11215.5335599348</v>
          </cell>
          <cell r="P297">
            <v>11243.7037506547</v>
          </cell>
          <cell r="Q297">
            <v>724.811963401828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-72021.7602449012</v>
          </cell>
          <cell r="B298">
            <v>12079.5063228004</v>
          </cell>
          <cell r="C298">
            <v>13087.8202625292</v>
          </cell>
          <cell r="D298">
            <v>12916.8704175204</v>
          </cell>
          <cell r="E298">
            <v>12617.00250211</v>
          </cell>
          <cell r="F298">
            <v>12409.5637280111</v>
          </cell>
          <cell r="G298">
            <v>12104.5771375243</v>
          </cell>
          <cell r="H298">
            <v>11943.3831934808</v>
          </cell>
          <cell r="I298">
            <v>11786.9573558163</v>
          </cell>
          <cell r="J298">
            <v>11904.2971791368</v>
          </cell>
          <cell r="K298">
            <v>11740.5945818549</v>
          </cell>
          <cell r="L298">
            <v>11690.431032807</v>
          </cell>
          <cell r="M298">
            <v>11515.5102857757</v>
          </cell>
          <cell r="N298">
            <v>11713.0754628409</v>
          </cell>
          <cell r="O298">
            <v>11595.694437295</v>
          </cell>
          <cell r="P298">
            <v>11510.8055912299</v>
          </cell>
          <cell r="Q298">
            <v>826.060781304918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-67793.9472134942</v>
          </cell>
          <cell r="B299">
            <v>11979.0773903643</v>
          </cell>
          <cell r="C299">
            <v>13093.4650006638</v>
          </cell>
          <cell r="D299">
            <v>12652.0292022831</v>
          </cell>
          <cell r="E299">
            <v>12402.7095463498</v>
          </cell>
          <cell r="F299">
            <v>12256.1093136566</v>
          </cell>
          <cell r="G299">
            <v>11881.9368366033</v>
          </cell>
          <cell r="H299">
            <v>11696.7609389586</v>
          </cell>
          <cell r="I299">
            <v>11775.4324370283</v>
          </cell>
          <cell r="J299">
            <v>11660.1349850416</v>
          </cell>
          <cell r="K299">
            <v>11541.3080908785</v>
          </cell>
          <cell r="L299">
            <v>11639.1912422424</v>
          </cell>
          <cell r="M299">
            <v>11597.5439580266</v>
          </cell>
          <cell r="N299">
            <v>11536.5849466941</v>
          </cell>
          <cell r="O299">
            <v>11517.6948465422</v>
          </cell>
          <cell r="P299">
            <v>11434.081795688</v>
          </cell>
          <cell r="Q299">
            <v>777.569456959893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-66789.3503229643</v>
          </cell>
          <cell r="B300">
            <v>12155.9238337165</v>
          </cell>
          <cell r="C300">
            <v>13089.6326995661</v>
          </cell>
          <cell r="D300">
            <v>12860.9092354914</v>
          </cell>
          <cell r="E300">
            <v>12565.6195366858</v>
          </cell>
          <cell r="F300">
            <v>12175.4621422988</v>
          </cell>
          <cell r="G300">
            <v>11906.887988679</v>
          </cell>
          <cell r="H300">
            <v>11730.6659684955</v>
          </cell>
          <cell r="I300">
            <v>11824.585092774</v>
          </cell>
          <cell r="J300">
            <v>11851.7618210405</v>
          </cell>
          <cell r="K300">
            <v>11734.6429918324</v>
          </cell>
          <cell r="L300">
            <v>11581.019945824</v>
          </cell>
          <cell r="M300">
            <v>11580.440152984</v>
          </cell>
          <cell r="N300">
            <v>11512.7933140748</v>
          </cell>
          <cell r="O300">
            <v>11461.071156682</v>
          </cell>
          <cell r="P300">
            <v>11478.0242812643</v>
          </cell>
          <cell r="Q300">
            <v>766.047132464271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-71761.1668248108</v>
          </cell>
          <cell r="B301">
            <v>12159.0529973795</v>
          </cell>
          <cell r="C301">
            <v>13217.3964050525</v>
          </cell>
          <cell r="D301">
            <v>12879.546068429</v>
          </cell>
          <cell r="E301">
            <v>12499.6365122919</v>
          </cell>
          <cell r="F301">
            <v>12279.7905532759</v>
          </cell>
          <cell r="G301">
            <v>11958.7085749755</v>
          </cell>
          <cell r="H301">
            <v>11949.3468492087</v>
          </cell>
          <cell r="I301">
            <v>11776.6140295037</v>
          </cell>
          <cell r="J301">
            <v>11868.8302584054</v>
          </cell>
          <cell r="K301">
            <v>11723.2724407981</v>
          </cell>
          <cell r="L301">
            <v>11665.7319986074</v>
          </cell>
          <cell r="M301">
            <v>11702.0689284482</v>
          </cell>
          <cell r="N301">
            <v>11569.7804442101</v>
          </cell>
          <cell r="O301">
            <v>11677.0815377685</v>
          </cell>
          <cell r="P301">
            <v>11480.6920299436</v>
          </cell>
          <cell r="Q301">
            <v>823.071879013849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-66837.5415097724</v>
          </cell>
          <cell r="B302">
            <v>11940.6224257156</v>
          </cell>
          <cell r="C302">
            <v>12960.1765435408</v>
          </cell>
          <cell r="D302">
            <v>12727.4536856212</v>
          </cell>
          <cell r="E302">
            <v>12561.5021004291</v>
          </cell>
          <cell r="F302">
            <v>12117.2771975469</v>
          </cell>
          <cell r="G302">
            <v>12090.9007376349</v>
          </cell>
          <cell r="H302">
            <v>11623.6387959915</v>
          </cell>
          <cell r="I302">
            <v>11759.6153213344</v>
          </cell>
          <cell r="J302">
            <v>11722.4277821671</v>
          </cell>
          <cell r="K302">
            <v>11644.8253761303</v>
          </cell>
          <cell r="L302">
            <v>11550.4098671801</v>
          </cell>
          <cell r="M302">
            <v>11510.6177626175</v>
          </cell>
          <cell r="N302">
            <v>11397.9064184425</v>
          </cell>
          <cell r="O302">
            <v>11464.9007007839</v>
          </cell>
          <cell r="P302">
            <v>11343.6282448306</v>
          </cell>
          <cell r="Q302">
            <v>766.599866100486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-71425.2942390299</v>
          </cell>
          <cell r="B303">
            <v>12124.6553626729</v>
          </cell>
          <cell r="C303">
            <v>13252.9409314463</v>
          </cell>
          <cell r="D303">
            <v>12857.5256730059</v>
          </cell>
          <cell r="E303">
            <v>12523.9840191451</v>
          </cell>
          <cell r="F303">
            <v>12265.8867423266</v>
          </cell>
          <cell r="G303">
            <v>12037.1560804926</v>
          </cell>
          <cell r="H303">
            <v>11886.6858420913</v>
          </cell>
          <cell r="I303">
            <v>11847.5066363847</v>
          </cell>
          <cell r="J303">
            <v>11912.6903973413</v>
          </cell>
          <cell r="K303">
            <v>11739.4129514609</v>
          </cell>
          <cell r="L303">
            <v>11705.0470642855</v>
          </cell>
          <cell r="M303">
            <v>11614.8731950524</v>
          </cell>
          <cell r="N303">
            <v>11572.9611386955</v>
          </cell>
          <cell r="O303">
            <v>11570.690588889</v>
          </cell>
          <cell r="P303">
            <v>11450.9612906306</v>
          </cell>
          <cell r="Q303">
            <v>819.219554803977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-72076.5847761541</v>
          </cell>
          <cell r="B304">
            <v>11982.167479999</v>
          </cell>
          <cell r="C304">
            <v>13179.5806353745</v>
          </cell>
          <cell r="D304">
            <v>12829.8157448699</v>
          </cell>
          <cell r="E304">
            <v>12643.531760565</v>
          </cell>
          <cell r="F304">
            <v>12250.7166344857</v>
          </cell>
          <cell r="G304">
            <v>12035.4078144989</v>
          </cell>
          <cell r="H304">
            <v>11931.5349980268</v>
          </cell>
          <cell r="I304">
            <v>11895.2698709618</v>
          </cell>
          <cell r="J304">
            <v>11816.3929258604</v>
          </cell>
          <cell r="K304">
            <v>11772.5534788516</v>
          </cell>
          <cell r="L304">
            <v>11705.677735407</v>
          </cell>
          <cell r="M304">
            <v>11585.6877694165</v>
          </cell>
          <cell r="N304">
            <v>11668.2978804326</v>
          </cell>
          <cell r="O304">
            <v>11677.1216407734</v>
          </cell>
          <cell r="P304">
            <v>11551.0970127924</v>
          </cell>
          <cell r="Q304">
            <v>826.689596748577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-65479.7570160217</v>
          </cell>
          <cell r="B305">
            <v>12022.7080945084</v>
          </cell>
          <cell r="C305">
            <v>12939.813097663</v>
          </cell>
          <cell r="D305">
            <v>12567.9327868407</v>
          </cell>
          <cell r="E305">
            <v>12420.6835789074</v>
          </cell>
          <cell r="F305">
            <v>12079.0279310523</v>
          </cell>
          <cell r="G305">
            <v>11834.7435791416</v>
          </cell>
          <cell r="H305">
            <v>11726.9167821188</v>
          </cell>
          <cell r="I305">
            <v>11691.164915082</v>
          </cell>
          <cell r="J305">
            <v>11614.7895433468</v>
          </cell>
          <cell r="K305">
            <v>11637.1563129277</v>
          </cell>
          <cell r="L305">
            <v>11758.3405668246</v>
          </cell>
          <cell r="M305">
            <v>11569.6187885557</v>
          </cell>
          <cell r="N305">
            <v>11534.6273095383</v>
          </cell>
          <cell r="O305">
            <v>11459.4543747759</v>
          </cell>
          <cell r="P305">
            <v>11298.5589244064</v>
          </cell>
          <cell r="Q305">
            <v>751.026621070962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-62851.7342683541</v>
          </cell>
          <cell r="B306">
            <v>11866.3174990681</v>
          </cell>
          <cell r="C306">
            <v>12981.8702461341</v>
          </cell>
          <cell r="D306">
            <v>12593.0193633734</v>
          </cell>
          <cell r="E306">
            <v>12316.6576391769</v>
          </cell>
          <cell r="F306">
            <v>11919.230479181</v>
          </cell>
          <cell r="G306">
            <v>11867.0076950594</v>
          </cell>
          <cell r="H306">
            <v>11686.2804528396</v>
          </cell>
          <cell r="I306">
            <v>11714.0844319918</v>
          </cell>
          <cell r="J306">
            <v>11564.7135124199</v>
          </cell>
          <cell r="K306">
            <v>11560.1205287935</v>
          </cell>
          <cell r="L306">
            <v>11611.9828989268</v>
          </cell>
          <cell r="M306">
            <v>11528.5857741939</v>
          </cell>
          <cell r="N306">
            <v>11330.5494818369</v>
          </cell>
          <cell r="O306">
            <v>11266.9216136364</v>
          </cell>
          <cell r="P306">
            <v>11337.2776623838</v>
          </cell>
          <cell r="Q306">
            <v>720.884251364314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-72156.7843118295</v>
          </cell>
          <cell r="B307">
            <v>12087.5700322321</v>
          </cell>
          <cell r="C307">
            <v>13072.9614727904</v>
          </cell>
          <cell r="D307">
            <v>12873.4953629936</v>
          </cell>
          <cell r="E307">
            <v>12494.5782222224</v>
          </cell>
          <cell r="F307">
            <v>12187.7327255896</v>
          </cell>
          <cell r="G307">
            <v>12112.0270101867</v>
          </cell>
          <cell r="H307">
            <v>12018.25308161</v>
          </cell>
          <cell r="I307">
            <v>11816.2525590144</v>
          </cell>
          <cell r="J307">
            <v>11780.4181986817</v>
          </cell>
          <cell r="K307">
            <v>11890.8739734992</v>
          </cell>
          <cell r="L307">
            <v>11815.0603729014</v>
          </cell>
          <cell r="M307">
            <v>11610.612927309</v>
          </cell>
          <cell r="N307">
            <v>11693.2551644091</v>
          </cell>
          <cell r="O307">
            <v>11577.6743027906</v>
          </cell>
          <cell r="P307">
            <v>11618.4118770152</v>
          </cell>
          <cell r="Q307">
            <v>827.60945334296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-63655.0877586636</v>
          </cell>
          <cell r="B308">
            <v>11847.7946228809</v>
          </cell>
          <cell r="C308">
            <v>12844.5585760537</v>
          </cell>
          <cell r="D308">
            <v>12595.6414295703</v>
          </cell>
          <cell r="E308">
            <v>12258.491600647</v>
          </cell>
          <cell r="F308">
            <v>12097.583915245</v>
          </cell>
          <cell r="G308">
            <v>11805.2155473912</v>
          </cell>
          <cell r="H308">
            <v>11730.6331298158</v>
          </cell>
          <cell r="I308">
            <v>11694.9480860108</v>
          </cell>
          <cell r="J308">
            <v>11780.4489894224</v>
          </cell>
          <cell r="K308">
            <v>11784.0066138195</v>
          </cell>
          <cell r="L308">
            <v>11603.2638907262</v>
          </cell>
          <cell r="M308">
            <v>11517.0620275623</v>
          </cell>
          <cell r="N308">
            <v>11388.8254193325</v>
          </cell>
          <cell r="O308">
            <v>11342.6764208081</v>
          </cell>
          <cell r="P308">
            <v>11318.540186654</v>
          </cell>
          <cell r="Q308">
            <v>730.098394556768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-70991.9887444899</v>
          </cell>
          <cell r="B309">
            <v>12190.4546052304</v>
          </cell>
          <cell r="C309">
            <v>13232.2749761105</v>
          </cell>
          <cell r="D309">
            <v>12783.0871084165</v>
          </cell>
          <cell r="E309">
            <v>12540.0841884457</v>
          </cell>
          <cell r="F309">
            <v>12396.2679330228</v>
          </cell>
          <cell r="G309">
            <v>12125.7512984957</v>
          </cell>
          <cell r="H309">
            <v>11819.611761957</v>
          </cell>
          <cell r="I309">
            <v>11782.4988524042</v>
          </cell>
          <cell r="J309">
            <v>11792.2432199373</v>
          </cell>
          <cell r="K309">
            <v>11760.2018573612</v>
          </cell>
          <cell r="L309">
            <v>11670.3259926263</v>
          </cell>
          <cell r="M309">
            <v>11601.8876395715</v>
          </cell>
          <cell r="N309">
            <v>11539.5360304461</v>
          </cell>
          <cell r="O309">
            <v>11644.8687383401</v>
          </cell>
          <cell r="P309">
            <v>11537.4889523545</v>
          </cell>
          <cell r="Q309">
            <v>814.249714103801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-71655.2557884787</v>
          </cell>
          <cell r="B310">
            <v>12181.7439116937</v>
          </cell>
          <cell r="C310">
            <v>13220.0884774735</v>
          </cell>
          <cell r="D310">
            <v>12803.3780044502</v>
          </cell>
          <cell r="E310">
            <v>12425.7691457592</v>
          </cell>
          <cell r="F310">
            <v>12156.6127839246</v>
          </cell>
          <cell r="G310">
            <v>11869.5241027494</v>
          </cell>
          <cell r="H310">
            <v>11887.9558805838</v>
          </cell>
          <cell r="I310">
            <v>11920.4649130787</v>
          </cell>
          <cell r="J310">
            <v>11790.6337966685</v>
          </cell>
          <cell r="K310">
            <v>11756.7848402832</v>
          </cell>
          <cell r="L310">
            <v>11820.9098276784</v>
          </cell>
          <cell r="M310">
            <v>11635.2856307414</v>
          </cell>
          <cell r="N310">
            <v>11589.5106748851</v>
          </cell>
          <cell r="O310">
            <v>11491.4173676832</v>
          </cell>
          <cell r="P310">
            <v>11579.8185587443</v>
          </cell>
          <cell r="Q310">
            <v>821.857121791535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-68637.6771250356</v>
          </cell>
          <cell r="B311">
            <v>12160.0553419913</v>
          </cell>
          <cell r="C311">
            <v>13101.5777856751</v>
          </cell>
          <cell r="D311">
            <v>12756.1367573757</v>
          </cell>
          <cell r="E311">
            <v>12486.4723953039</v>
          </cell>
          <cell r="F311">
            <v>12248.6529794869</v>
          </cell>
          <cell r="G311">
            <v>11935.9997823986</v>
          </cell>
          <cell r="H311">
            <v>11779.465013894</v>
          </cell>
          <cell r="I311">
            <v>11800.5350003866</v>
          </cell>
          <cell r="J311">
            <v>11871.4521796275</v>
          </cell>
          <cell r="K311">
            <v>11582.7587557111</v>
          </cell>
          <cell r="L311">
            <v>11723.6423657282</v>
          </cell>
          <cell r="M311">
            <v>11603.1324705784</v>
          </cell>
          <cell r="N311">
            <v>11501.0186988795</v>
          </cell>
          <cell r="O311">
            <v>11479.367111584</v>
          </cell>
          <cell r="P311">
            <v>11490.7238381695</v>
          </cell>
          <cell r="Q311">
            <v>787.246701553309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-74602.5236099411</v>
          </cell>
          <cell r="B312">
            <v>12043.0710597298</v>
          </cell>
          <cell r="C312">
            <v>13149.5241789421</v>
          </cell>
          <cell r="D312">
            <v>12956.598345757</v>
          </cell>
          <cell r="E312">
            <v>12570.78961897</v>
          </cell>
          <cell r="F312">
            <v>12459.0602793665</v>
          </cell>
          <cell r="G312">
            <v>12122.8787888604</v>
          </cell>
          <cell r="H312">
            <v>12073.3936673768</v>
          </cell>
          <cell r="I312">
            <v>11861.4246492122</v>
          </cell>
          <cell r="J312">
            <v>11870.2299784781</v>
          </cell>
          <cell r="K312">
            <v>11840.5642205486</v>
          </cell>
          <cell r="L312">
            <v>11889.1321920072</v>
          </cell>
          <cell r="M312">
            <v>11724.1234876973</v>
          </cell>
          <cell r="N312">
            <v>11658.6402416911</v>
          </cell>
          <cell r="O312">
            <v>11572.8048494379</v>
          </cell>
          <cell r="P312">
            <v>11670.4358450631</v>
          </cell>
          <cell r="Q312">
            <v>855.661104796581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-71520.7135847214</v>
          </cell>
          <cell r="B313">
            <v>12129.720734538</v>
          </cell>
          <cell r="C313">
            <v>13186.0570754616</v>
          </cell>
          <cell r="D313">
            <v>12790.3200575512</v>
          </cell>
          <cell r="E313">
            <v>12525.9065400124</v>
          </cell>
          <cell r="F313">
            <v>12266.4467679135</v>
          </cell>
          <cell r="G313">
            <v>11915.9490522429</v>
          </cell>
          <cell r="H313">
            <v>11919.1262443639</v>
          </cell>
          <cell r="I313">
            <v>11748.0386559824</v>
          </cell>
          <cell r="J313">
            <v>11885.6098602389</v>
          </cell>
          <cell r="K313">
            <v>11768.4607809468</v>
          </cell>
          <cell r="L313">
            <v>11698.5242828917</v>
          </cell>
          <cell r="M313">
            <v>11595.0810876021</v>
          </cell>
          <cell r="N313">
            <v>11488.8282035374</v>
          </cell>
          <cell r="O313">
            <v>11507.83710175</v>
          </cell>
          <cell r="P313">
            <v>11629.4678613751</v>
          </cell>
          <cell r="Q313">
            <v>820.313976531321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-72923.5968715528</v>
          </cell>
          <cell r="B314">
            <v>12176.430369589</v>
          </cell>
          <cell r="C314">
            <v>13278.3714016256</v>
          </cell>
          <cell r="D314">
            <v>12824.3656398756</v>
          </cell>
          <cell r="E314">
            <v>12517.2519691928</v>
          </cell>
          <cell r="F314">
            <v>12245.0853079571</v>
          </cell>
          <cell r="G314">
            <v>12017.8989643282</v>
          </cell>
          <cell r="H314">
            <v>11887.1627007087</v>
          </cell>
          <cell r="I314">
            <v>11900.9789720769</v>
          </cell>
          <cell r="J314">
            <v>11735.1482081808</v>
          </cell>
          <cell r="K314">
            <v>11664.7747929434</v>
          </cell>
          <cell r="L314">
            <v>11793.4914883658</v>
          </cell>
          <cell r="M314">
            <v>11632.8670105723</v>
          </cell>
          <cell r="N314">
            <v>11667.0091616393</v>
          </cell>
          <cell r="O314">
            <v>11647.0850900154</v>
          </cell>
          <cell r="P314">
            <v>11551.4801897462</v>
          </cell>
          <cell r="Q314">
            <v>836.404486677962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-68478.1671518824</v>
          </cell>
          <cell r="B315">
            <v>12063.7207475697</v>
          </cell>
          <cell r="C315">
            <v>13051.324918841</v>
          </cell>
          <cell r="D315">
            <v>12715.9796411087</v>
          </cell>
          <cell r="E315">
            <v>12385.5959436791</v>
          </cell>
          <cell r="F315">
            <v>12076.9107348151</v>
          </cell>
          <cell r="G315">
            <v>11834.871964507</v>
          </cell>
          <cell r="H315">
            <v>11779.081221623</v>
          </cell>
          <cell r="I315">
            <v>11887.3713425024</v>
          </cell>
          <cell r="J315">
            <v>11793.5782729205</v>
          </cell>
          <cell r="K315">
            <v>11691.6140158917</v>
          </cell>
          <cell r="L315">
            <v>11671.5936273507</v>
          </cell>
          <cell r="M315">
            <v>11581.1676239406</v>
          </cell>
          <cell r="N315">
            <v>11507.3816593619</v>
          </cell>
          <cell r="O315">
            <v>11504.3280270621</v>
          </cell>
          <cell r="P315">
            <v>11335.9787446001</v>
          </cell>
          <cell r="Q315">
            <v>785.41718596523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-72104.4024795035</v>
          </cell>
          <cell r="B316">
            <v>12133.6736752659</v>
          </cell>
          <cell r="C316">
            <v>13273.86181821</v>
          </cell>
          <cell r="D316">
            <v>12840.9739654228</v>
          </cell>
          <cell r="E316">
            <v>12568.6269485074</v>
          </cell>
          <cell r="F316">
            <v>12316.5571356438</v>
          </cell>
          <cell r="G316">
            <v>12170.5676193918</v>
          </cell>
          <cell r="H316">
            <v>11977.1977084242</v>
          </cell>
          <cell r="I316">
            <v>11818.9965334832</v>
          </cell>
          <cell r="J316">
            <v>11734.349438419</v>
          </cell>
          <cell r="K316">
            <v>11784.5721094268</v>
          </cell>
          <cell r="L316">
            <v>11661.6996852864</v>
          </cell>
          <cell r="M316">
            <v>11616.7708355892</v>
          </cell>
          <cell r="N316">
            <v>11587.9061571556</v>
          </cell>
          <cell r="O316">
            <v>11646.5643777407</v>
          </cell>
          <cell r="P316">
            <v>11531.7706799312</v>
          </cell>
          <cell r="Q316">
            <v>827.008654678913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-71872.7407385561</v>
          </cell>
          <cell r="B317">
            <v>12161.2085985722</v>
          </cell>
          <cell r="C317">
            <v>13144.1961889366</v>
          </cell>
          <cell r="D317">
            <v>12785.427529851</v>
          </cell>
          <cell r="E317">
            <v>12581.1944774663</v>
          </cell>
          <cell r="F317">
            <v>12275.8300305896</v>
          </cell>
          <cell r="G317">
            <v>12140.2922979186</v>
          </cell>
          <cell r="H317">
            <v>11841.2536866691</v>
          </cell>
          <cell r="I317">
            <v>11953.7154503447</v>
          </cell>
          <cell r="J317">
            <v>11798.2143629485</v>
          </cell>
          <cell r="K317">
            <v>11719.431888925</v>
          </cell>
          <cell r="L317">
            <v>11698.3483293784</v>
          </cell>
          <cell r="M317">
            <v>11642.6334697199</v>
          </cell>
          <cell r="N317">
            <v>11662.1334733612</v>
          </cell>
          <cell r="O317">
            <v>11616.5160449425</v>
          </cell>
          <cell r="P317">
            <v>11433.3665709145</v>
          </cell>
          <cell r="Q317">
            <v>824.351587174944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-70781.1134631471</v>
          </cell>
          <cell r="B318">
            <v>12070.2033587467</v>
          </cell>
          <cell r="C318">
            <v>13088.2911123234</v>
          </cell>
          <cell r="D318">
            <v>12776.4348585062</v>
          </cell>
          <cell r="E318">
            <v>12564.9215869765</v>
          </cell>
          <cell r="F318">
            <v>12241.6686321181</v>
          </cell>
          <cell r="G318">
            <v>11990.2728357962</v>
          </cell>
          <cell r="H318">
            <v>11862.2130927971</v>
          </cell>
          <cell r="I318">
            <v>11888.792508713</v>
          </cell>
          <cell r="J318">
            <v>11761.9072571051</v>
          </cell>
          <cell r="K318">
            <v>11747.0967804535</v>
          </cell>
          <cell r="L318">
            <v>11788.3942655821</v>
          </cell>
          <cell r="M318">
            <v>11730.4872329368</v>
          </cell>
          <cell r="N318">
            <v>11594.8716128322</v>
          </cell>
          <cell r="O318">
            <v>11632.9587582498</v>
          </cell>
          <cell r="P318">
            <v>11479.5668837793</v>
          </cell>
          <cell r="Q318">
            <v>811.831058976912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-70269.4179171461</v>
          </cell>
          <cell r="B319">
            <v>12078.5108698454</v>
          </cell>
          <cell r="C319">
            <v>13125.4376515319</v>
          </cell>
          <cell r="D319">
            <v>12771.6043969555</v>
          </cell>
          <cell r="E319">
            <v>12557.1848699188</v>
          </cell>
          <cell r="F319">
            <v>12219.0472741153</v>
          </cell>
          <cell r="G319">
            <v>11958.3201915736</v>
          </cell>
          <cell r="H319">
            <v>11798.1823404153</v>
          </cell>
          <cell r="I319">
            <v>11947.5064032593</v>
          </cell>
          <cell r="J319">
            <v>11907.1862759677</v>
          </cell>
          <cell r="K319">
            <v>11727.9143574488</v>
          </cell>
          <cell r="L319">
            <v>11645.7212575774</v>
          </cell>
          <cell r="M319">
            <v>11711.3102407116</v>
          </cell>
          <cell r="N319">
            <v>11512.5926080995</v>
          </cell>
          <cell r="O319">
            <v>11529.9935637374</v>
          </cell>
          <cell r="P319">
            <v>11398.9789421404</v>
          </cell>
          <cell r="Q319">
            <v>805.962115742499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-74861.950352556</v>
          </cell>
          <cell r="B320">
            <v>12124.4002971297</v>
          </cell>
          <cell r="C320">
            <v>13248.1150546548</v>
          </cell>
          <cell r="D320">
            <v>13030.235334995</v>
          </cell>
          <cell r="E320">
            <v>12700.8832991467</v>
          </cell>
          <cell r="F320">
            <v>12345.1102036994</v>
          </cell>
          <cell r="G320">
            <v>12108.9281044237</v>
          </cell>
          <cell r="H320">
            <v>12050.8953819274</v>
          </cell>
          <cell r="I320">
            <v>11806.5517791892</v>
          </cell>
          <cell r="J320">
            <v>12014.633878464</v>
          </cell>
          <cell r="K320">
            <v>11794.0455720579</v>
          </cell>
          <cell r="L320">
            <v>11814.4001914839</v>
          </cell>
          <cell r="M320">
            <v>11692.5723625073</v>
          </cell>
          <cell r="N320">
            <v>11616.4440734479</v>
          </cell>
          <cell r="O320">
            <v>11613.995647398</v>
          </cell>
          <cell r="P320">
            <v>11561.5822362794</v>
          </cell>
          <cell r="Q320">
            <v>858.636625763677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-67679.2951947447</v>
          </cell>
          <cell r="B321">
            <v>11974.484407214</v>
          </cell>
          <cell r="C321">
            <v>13043.8629086747</v>
          </cell>
          <cell r="D321">
            <v>12732.9442645374</v>
          </cell>
          <cell r="E321">
            <v>12418.3768662344</v>
          </cell>
          <cell r="F321">
            <v>12124.4479268104</v>
          </cell>
          <cell r="G321">
            <v>11887.3689324914</v>
          </cell>
          <cell r="H321">
            <v>11715.5564663204</v>
          </cell>
          <cell r="I321">
            <v>11763.4184038515</v>
          </cell>
          <cell r="J321">
            <v>11737.3275377054</v>
          </cell>
          <cell r="K321">
            <v>11845.1524001057</v>
          </cell>
          <cell r="L321">
            <v>11613.072670612</v>
          </cell>
          <cell r="M321">
            <v>11712.4224754154</v>
          </cell>
          <cell r="N321">
            <v>11752.4442396354</v>
          </cell>
          <cell r="O321">
            <v>11614.3598934011</v>
          </cell>
          <cell r="P321">
            <v>11518.3158652216</v>
          </cell>
          <cell r="Q321">
            <v>776.254444165644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-64710.0088733016</v>
          </cell>
          <cell r="B322">
            <v>11919.3034375143</v>
          </cell>
          <cell r="C322">
            <v>13012.1611055824</v>
          </cell>
          <cell r="D322">
            <v>12758.6524670634</v>
          </cell>
          <cell r="E322">
            <v>12283.1548443234</v>
          </cell>
          <cell r="F322">
            <v>12032.0071739065</v>
          </cell>
          <cell r="G322">
            <v>11852.1407757399</v>
          </cell>
          <cell r="H322">
            <v>11802.9234950209</v>
          </cell>
          <cell r="I322">
            <v>11646.8508423299</v>
          </cell>
          <cell r="J322">
            <v>11612.1138574537</v>
          </cell>
          <cell r="K322">
            <v>11548.0842937845</v>
          </cell>
          <cell r="L322">
            <v>11570.8305413227</v>
          </cell>
          <cell r="M322">
            <v>11686.2343546277</v>
          </cell>
          <cell r="N322">
            <v>11338.1337084748</v>
          </cell>
          <cell r="O322">
            <v>11502.0771700323</v>
          </cell>
          <cell r="P322">
            <v>11317.8422614813</v>
          </cell>
          <cell r="Q322">
            <v>742.19791777322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-65287.8540582246</v>
          </cell>
          <cell r="B323">
            <v>12005.9461822089</v>
          </cell>
          <cell r="C323">
            <v>12852.8007082569</v>
          </cell>
          <cell r="D323">
            <v>12699.1335024369</v>
          </cell>
          <cell r="E323">
            <v>12439.2076831672</v>
          </cell>
          <cell r="F323">
            <v>12141.8789581697</v>
          </cell>
          <cell r="G323">
            <v>11836.8480569313</v>
          </cell>
          <cell r="H323">
            <v>11805.2435943707</v>
          </cell>
          <cell r="I323">
            <v>11724.6861355725</v>
          </cell>
          <cell r="J323">
            <v>11576.3087416897</v>
          </cell>
          <cell r="K323">
            <v>11570.3592994441</v>
          </cell>
          <cell r="L323">
            <v>11442.8884328045</v>
          </cell>
          <cell r="M323">
            <v>11475.9247294495</v>
          </cell>
          <cell r="N323">
            <v>11299.1032416014</v>
          </cell>
          <cell r="O323">
            <v>11325.5465657769</v>
          </cell>
          <cell r="P323">
            <v>11417.1770638155</v>
          </cell>
          <cell r="Q323">
            <v>748.825570906213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-68655.1638890873</v>
          </cell>
          <cell r="B324">
            <v>12000.5744293052</v>
          </cell>
          <cell r="C324">
            <v>13154.2771917194</v>
          </cell>
          <cell r="D324">
            <v>12735.6955185143</v>
          </cell>
          <cell r="E324">
            <v>12553.9006331185</v>
          </cell>
          <cell r="F324">
            <v>12147.5015195217</v>
          </cell>
          <cell r="G324">
            <v>11946.0627791992</v>
          </cell>
          <cell r="H324">
            <v>11762.045167479</v>
          </cell>
          <cell r="I324">
            <v>11698.7676690873</v>
          </cell>
          <cell r="J324">
            <v>11717.8201737775</v>
          </cell>
          <cell r="K324">
            <v>11729.0796360163</v>
          </cell>
          <cell r="L324">
            <v>11611.5138673012</v>
          </cell>
          <cell r="M324">
            <v>11481.5784414879</v>
          </cell>
          <cell r="N324">
            <v>11571.4376420109</v>
          </cell>
          <cell r="O324">
            <v>11471.5581317451</v>
          </cell>
          <cell r="P324">
            <v>11465.6138493683</v>
          </cell>
          <cell r="Q324">
            <v>787.447267742276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-69394.442251676</v>
          </cell>
          <cell r="B325">
            <v>12057.0781106114</v>
          </cell>
          <cell r="C325">
            <v>13048.8869415058</v>
          </cell>
          <cell r="D325">
            <v>12705.7174380403</v>
          </cell>
          <cell r="E325">
            <v>12485.2095694095</v>
          </cell>
          <cell r="F325">
            <v>12234.4354889836</v>
          </cell>
          <cell r="G325">
            <v>12077.8661199539</v>
          </cell>
          <cell r="H325">
            <v>11811.1787949406</v>
          </cell>
          <cell r="I325">
            <v>11927.7415638708</v>
          </cell>
          <cell r="J325">
            <v>11731.3607104018</v>
          </cell>
          <cell r="K325">
            <v>12008.9614326868</v>
          </cell>
          <cell r="L325">
            <v>11678.9987882627</v>
          </cell>
          <cell r="M325">
            <v>11561.2320536851</v>
          </cell>
          <cell r="N325">
            <v>11430.205333277</v>
          </cell>
          <cell r="O325">
            <v>11353.9988543251</v>
          </cell>
          <cell r="P325">
            <v>11471.6035830986</v>
          </cell>
          <cell r="Q325">
            <v>795.926494849823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-64167.0148268375</v>
          </cell>
          <cell r="B326">
            <v>11994.5656014297</v>
          </cell>
          <cell r="C326">
            <v>12883.2139126626</v>
          </cell>
          <cell r="D326">
            <v>12599.186081864</v>
          </cell>
          <cell r="E326">
            <v>12349.6693228212</v>
          </cell>
          <cell r="F326">
            <v>12214.3239581832</v>
          </cell>
          <cell r="G326">
            <v>11887.0006037781</v>
          </cell>
          <cell r="H326">
            <v>11781.3624788748</v>
          </cell>
          <cell r="I326">
            <v>11768.5659288025</v>
          </cell>
          <cell r="J326">
            <v>11641.5574607949</v>
          </cell>
          <cell r="K326">
            <v>11509.289092423</v>
          </cell>
          <cell r="L326">
            <v>11602.8451412602</v>
          </cell>
          <cell r="M326">
            <v>11627.9581574821</v>
          </cell>
          <cell r="N326">
            <v>11302.1283362077</v>
          </cell>
          <cell r="O326">
            <v>11437.6533273842</v>
          </cell>
          <cell r="P326">
            <v>11494.800093598</v>
          </cell>
          <cell r="Q326">
            <v>735.969993257895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-72168.2805125454</v>
          </cell>
          <cell r="B327">
            <v>12230.8236780636</v>
          </cell>
          <cell r="C327">
            <v>13251.6519417299</v>
          </cell>
          <cell r="D327">
            <v>12775.6998996807</v>
          </cell>
          <cell r="E327">
            <v>12607.9188673368</v>
          </cell>
          <cell r="F327">
            <v>12377.898511048</v>
          </cell>
          <cell r="G327">
            <v>12186.4881213911</v>
          </cell>
          <cell r="H327">
            <v>12024.6186226025</v>
          </cell>
          <cell r="I327">
            <v>11846.708540441</v>
          </cell>
          <cell r="J327">
            <v>11917.7252576239</v>
          </cell>
          <cell r="K327">
            <v>11639.5160896784</v>
          </cell>
          <cell r="L327">
            <v>11781.4762178981</v>
          </cell>
          <cell r="M327">
            <v>11621.9760867691</v>
          </cell>
          <cell r="N327">
            <v>11714.4025793263</v>
          </cell>
          <cell r="O327">
            <v>11411.1632446844</v>
          </cell>
          <cell r="P327">
            <v>11438.5078030066</v>
          </cell>
          <cell r="Q327">
            <v>827.74131016669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-68361.2528181268</v>
          </cell>
          <cell r="B328">
            <v>11909.8546142477</v>
          </cell>
          <cell r="C328">
            <v>13126.8262899902</v>
          </cell>
          <cell r="D328">
            <v>12776.3226631655</v>
          </cell>
          <cell r="E328">
            <v>12434.2463164244</v>
          </cell>
          <cell r="F328">
            <v>12219.1007402829</v>
          </cell>
          <cell r="G328">
            <v>11923.6609985861</v>
          </cell>
          <cell r="H328">
            <v>11973.2036327838</v>
          </cell>
          <cell r="I328">
            <v>11885.2222721656</v>
          </cell>
          <cell r="J328">
            <v>11696.6250093468</v>
          </cell>
          <cell r="K328">
            <v>11779.3101127275</v>
          </cell>
          <cell r="L328">
            <v>11645.4178192241</v>
          </cell>
          <cell r="M328">
            <v>11492.6963283651</v>
          </cell>
          <cell r="N328">
            <v>11602.638687671</v>
          </cell>
          <cell r="O328">
            <v>11410.5660917983</v>
          </cell>
          <cell r="P328">
            <v>11265.0800390652</v>
          </cell>
          <cell r="Q328">
            <v>784.076225322787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-70087.1622825447</v>
          </cell>
          <cell r="B329">
            <v>12007.1870759511</v>
          </cell>
          <cell r="C329">
            <v>13009.0317245205</v>
          </cell>
          <cell r="D329">
            <v>12763.4348499392</v>
          </cell>
          <cell r="E329">
            <v>12488.7804247602</v>
          </cell>
          <cell r="F329">
            <v>12185.0905685695</v>
          </cell>
          <cell r="G329">
            <v>12051.5202103101</v>
          </cell>
          <cell r="H329">
            <v>11905.8436474635</v>
          </cell>
          <cell r="I329">
            <v>11852.1240460769</v>
          </cell>
          <cell r="J329">
            <v>11733.5084998271</v>
          </cell>
          <cell r="K329">
            <v>11656.7719060506</v>
          </cell>
          <cell r="L329">
            <v>11623.0652275486</v>
          </cell>
          <cell r="M329">
            <v>11607.5933155193</v>
          </cell>
          <cell r="N329">
            <v>11551.4197543938</v>
          </cell>
          <cell r="O329">
            <v>11534.8328397748</v>
          </cell>
          <cell r="P329">
            <v>11568.1867495158</v>
          </cell>
          <cell r="Q329">
            <v>803.871716515875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-65647.5490536762</v>
          </cell>
          <cell r="B330">
            <v>12078.2448789936</v>
          </cell>
          <cell r="C330">
            <v>13095.9543919896</v>
          </cell>
          <cell r="D330">
            <v>12815.7367157518</v>
          </cell>
          <cell r="E330">
            <v>12322.5882685016</v>
          </cell>
          <cell r="F330">
            <v>12086.0555516958</v>
          </cell>
          <cell r="G330">
            <v>11947.3440603392</v>
          </cell>
          <cell r="H330">
            <v>11759.9863980882</v>
          </cell>
          <cell r="I330">
            <v>11742.3357770948</v>
          </cell>
          <cell r="J330">
            <v>11673.6426721182</v>
          </cell>
          <cell r="K330">
            <v>11542.4267100863</v>
          </cell>
          <cell r="L330">
            <v>11570.0894321922</v>
          </cell>
          <cell r="M330">
            <v>11575.1731517887</v>
          </cell>
          <cell r="N330">
            <v>11527.89997437</v>
          </cell>
          <cell r="O330">
            <v>11472.3999739547</v>
          </cell>
          <cell r="P330">
            <v>11419.802433542</v>
          </cell>
          <cell r="Q330">
            <v>752.951128626045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-71379.523286456</v>
          </cell>
          <cell r="B331">
            <v>12118.8761757768</v>
          </cell>
          <cell r="C331">
            <v>13085.3207647962</v>
          </cell>
          <cell r="D331">
            <v>12836.6077480111</v>
          </cell>
          <cell r="E331">
            <v>12459.1338162668</v>
          </cell>
          <cell r="F331">
            <v>12238.669031843</v>
          </cell>
          <cell r="G331">
            <v>12117.4360511717</v>
          </cell>
          <cell r="H331">
            <v>12018.2353098849</v>
          </cell>
          <cell r="I331">
            <v>11906.4695045967</v>
          </cell>
          <cell r="J331">
            <v>11862.5480983527</v>
          </cell>
          <cell r="K331">
            <v>11689.5707585327</v>
          </cell>
          <cell r="L331">
            <v>11694.8163102785</v>
          </cell>
          <cell r="M331">
            <v>11613.9164858126</v>
          </cell>
          <cell r="N331">
            <v>11533.8865944082</v>
          </cell>
          <cell r="O331">
            <v>11559.6191668259</v>
          </cell>
          <cell r="P331">
            <v>11511.2281743232</v>
          </cell>
          <cell r="Q331">
            <v>818.694580286336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-69119.1943808641</v>
          </cell>
          <cell r="B332">
            <v>12126.3766962825</v>
          </cell>
          <cell r="C332">
            <v>13077.2264958433</v>
          </cell>
          <cell r="D332">
            <v>12772.2251096774</v>
          </cell>
          <cell r="E332">
            <v>12520.6368420543</v>
          </cell>
          <cell r="F332">
            <v>12183.8787645386</v>
          </cell>
          <cell r="G332">
            <v>12144.2105289247</v>
          </cell>
          <cell r="H332">
            <v>11816.6209932549</v>
          </cell>
          <cell r="I332">
            <v>11845.3397897447</v>
          </cell>
          <cell r="J332">
            <v>11789.2711656566</v>
          </cell>
          <cell r="K332">
            <v>11710.9709083716</v>
          </cell>
          <cell r="L332">
            <v>11746.3852324255</v>
          </cell>
          <cell r="M332">
            <v>11702.0832173512</v>
          </cell>
          <cell r="N332">
            <v>11586.7709627608</v>
          </cell>
          <cell r="O332">
            <v>11578.6277367487</v>
          </cell>
          <cell r="P332">
            <v>11536.4627682695</v>
          </cell>
          <cell r="Q332">
            <v>792.769511870759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-74893.3084683927</v>
          </cell>
          <cell r="B333">
            <v>12275.1375595414</v>
          </cell>
          <cell r="C333">
            <v>13286.7590125934</v>
          </cell>
          <cell r="D333">
            <v>12921.1205304288</v>
          </cell>
          <cell r="E333">
            <v>12665.4303823777</v>
          </cell>
          <cell r="F333">
            <v>12433.960854246</v>
          </cell>
          <cell r="G333">
            <v>12081.0806282789</v>
          </cell>
          <cell r="H333">
            <v>12107.0761731744</v>
          </cell>
          <cell r="I333">
            <v>11908.551705659</v>
          </cell>
          <cell r="J333">
            <v>11909.2177339584</v>
          </cell>
          <cell r="K333">
            <v>11757.0580353155</v>
          </cell>
          <cell r="L333">
            <v>11652.3686940674</v>
          </cell>
          <cell r="M333">
            <v>11728.7509521009</v>
          </cell>
          <cell r="N333">
            <v>11752.2847358966</v>
          </cell>
          <cell r="O333">
            <v>11596.9401731452</v>
          </cell>
          <cell r="P333">
            <v>11627.5651474717</v>
          </cell>
          <cell r="Q333">
            <v>858.996290809077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-71577.0361764995</v>
          </cell>
          <cell r="B334">
            <v>12153.9471047926</v>
          </cell>
          <cell r="C334">
            <v>13210.9421546522</v>
          </cell>
          <cell r="D334">
            <v>12924.9547695538</v>
          </cell>
          <cell r="E334">
            <v>12545.7254707822</v>
          </cell>
          <cell r="F334">
            <v>12274.4388460623</v>
          </cell>
          <cell r="G334">
            <v>12045.831161704</v>
          </cell>
          <cell r="H334">
            <v>11926.783511656</v>
          </cell>
          <cell r="I334">
            <v>11718.982746567</v>
          </cell>
          <cell r="J334">
            <v>11645.5954200879</v>
          </cell>
          <cell r="K334">
            <v>11809.3753512393</v>
          </cell>
          <cell r="L334">
            <v>11666.3995666976</v>
          </cell>
          <cell r="M334">
            <v>11779.3907998949</v>
          </cell>
          <cell r="N334">
            <v>11951.7883971063</v>
          </cell>
          <cell r="O334">
            <v>11537.9163583908</v>
          </cell>
          <cell r="P334">
            <v>11438.2568812484</v>
          </cell>
          <cell r="Q334">
            <v>820.959974129978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-69216.9969190364</v>
          </cell>
          <cell r="B335">
            <v>12079.6490189826</v>
          </cell>
          <cell r="C335">
            <v>13243.2191672448</v>
          </cell>
          <cell r="D335">
            <v>12824.148708031</v>
          </cell>
          <cell r="E335">
            <v>12580.8025145029</v>
          </cell>
          <cell r="F335">
            <v>12117.1053161993</v>
          </cell>
          <cell r="G335">
            <v>11986.1603211348</v>
          </cell>
          <cell r="H335">
            <v>11843.6782951976</v>
          </cell>
          <cell r="I335">
            <v>11654.7649737269</v>
          </cell>
          <cell r="J335">
            <v>11882.9162791219</v>
          </cell>
          <cell r="K335">
            <v>11750.3075961828</v>
          </cell>
          <cell r="L335">
            <v>11750.2323682165</v>
          </cell>
          <cell r="M335">
            <v>11566.3521471556</v>
          </cell>
          <cell r="N335">
            <v>11586.8116110468</v>
          </cell>
          <cell r="O335">
            <v>11448.2248123816</v>
          </cell>
          <cell r="P335">
            <v>11390.126197205</v>
          </cell>
          <cell r="Q335">
            <v>793.89126786258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-73449.8686263011</v>
          </cell>
          <cell r="B336">
            <v>12169.9986257655</v>
          </cell>
          <cell r="C336">
            <v>13263.888484613</v>
          </cell>
          <cell r="D336">
            <v>12944.6412766139</v>
          </cell>
          <cell r="E336">
            <v>12583.8212574615</v>
          </cell>
          <cell r="F336">
            <v>12471.4817282916</v>
          </cell>
          <cell r="G336">
            <v>12210.7908580861</v>
          </cell>
          <cell r="H336">
            <v>11897.6613943112</v>
          </cell>
          <cell r="I336">
            <v>11997.6708887329</v>
          </cell>
          <cell r="J336">
            <v>11851.8711221454</v>
          </cell>
          <cell r="K336">
            <v>11705.6341384538</v>
          </cell>
          <cell r="L336">
            <v>11822.8436494742</v>
          </cell>
          <cell r="M336">
            <v>11639.8726557525</v>
          </cell>
          <cell r="N336">
            <v>11546.6041810369</v>
          </cell>
          <cell r="O336">
            <v>11639.6977661744</v>
          </cell>
          <cell r="P336">
            <v>11530.8158499993</v>
          </cell>
          <cell r="Q336">
            <v>842.440613196223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-63422.2838553331</v>
          </cell>
          <cell r="B337">
            <v>12107.3332203009</v>
          </cell>
          <cell r="C337">
            <v>12792.2558530015</v>
          </cell>
          <cell r="D337">
            <v>12562.7859275421</v>
          </cell>
          <cell r="E337">
            <v>12255.47371861</v>
          </cell>
          <cell r="F337">
            <v>11951.0631905666</v>
          </cell>
          <cell r="G337">
            <v>11820.9395331336</v>
          </cell>
          <cell r="H337">
            <v>11734.4768583749</v>
          </cell>
          <cell r="I337">
            <v>11519.9995090117</v>
          </cell>
          <cell r="J337">
            <v>11764.1454664485</v>
          </cell>
          <cell r="K337">
            <v>11672.5642620384</v>
          </cell>
          <cell r="L337">
            <v>11594.0735357388</v>
          </cell>
          <cell r="M337">
            <v>11600.2820418129</v>
          </cell>
          <cell r="N337">
            <v>11447.9978678038</v>
          </cell>
          <cell r="O337">
            <v>11377.7045016325</v>
          </cell>
          <cell r="P337">
            <v>11333.6782625931</v>
          </cell>
          <cell r="Q337">
            <v>727.428226907129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-72792.6948898997</v>
          </cell>
          <cell r="B338">
            <v>12063.5790251162</v>
          </cell>
          <cell r="C338">
            <v>13269.2339989004</v>
          </cell>
          <cell r="D338">
            <v>12823.8763905414</v>
          </cell>
          <cell r="E338">
            <v>12464.4158724863</v>
          </cell>
          <cell r="F338">
            <v>12246.1228446478</v>
          </cell>
          <cell r="G338">
            <v>12019.3895731532</v>
          </cell>
          <cell r="H338">
            <v>11871.220047876</v>
          </cell>
          <cell r="I338">
            <v>11885.3955473256</v>
          </cell>
          <cell r="J338">
            <v>11942.1027513482</v>
          </cell>
          <cell r="K338">
            <v>11736.0129301481</v>
          </cell>
          <cell r="L338">
            <v>11740.7504891789</v>
          </cell>
          <cell r="M338">
            <v>11629.4292910598</v>
          </cell>
          <cell r="N338">
            <v>11503.6245161255</v>
          </cell>
          <cell r="O338">
            <v>11482.760634887</v>
          </cell>
          <cell r="P338">
            <v>11442.0520637469</v>
          </cell>
          <cell r="Q338">
            <v>834.903093309193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-72252.1819489133</v>
          </cell>
          <cell r="B339">
            <v>12079.0208059494</v>
          </cell>
          <cell r="C339">
            <v>13383.1492925696</v>
          </cell>
          <cell r="D339">
            <v>12775.9280700399</v>
          </cell>
          <cell r="E339">
            <v>12470.3641413596</v>
          </cell>
          <cell r="F339">
            <v>12220.4136361742</v>
          </cell>
          <cell r="G339">
            <v>12070.0110818176</v>
          </cell>
          <cell r="H339">
            <v>11969.2101158223</v>
          </cell>
          <cell r="I339">
            <v>11901.6445000192</v>
          </cell>
          <cell r="J339">
            <v>11935.1059021344</v>
          </cell>
          <cell r="K339">
            <v>11980.6092404276</v>
          </cell>
          <cell r="L339">
            <v>11670.1339737858</v>
          </cell>
          <cell r="M339">
            <v>11634.6931373428</v>
          </cell>
          <cell r="N339">
            <v>11663.3229784454</v>
          </cell>
          <cell r="O339">
            <v>11524.0782899405</v>
          </cell>
          <cell r="P339">
            <v>11673.0465585153</v>
          </cell>
          <cell r="Q339">
            <v>828.703626081256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-69024.5103341641</v>
          </cell>
          <cell r="B340">
            <v>12377.5860968858</v>
          </cell>
          <cell r="C340">
            <v>13153.995412443</v>
          </cell>
          <cell r="D340">
            <v>12840.6505517299</v>
          </cell>
          <cell r="E340">
            <v>12501.5807538951</v>
          </cell>
          <cell r="F340">
            <v>12292.9423982468</v>
          </cell>
          <cell r="G340">
            <v>12031.7240744476</v>
          </cell>
          <cell r="H340">
            <v>11728.0351116923</v>
          </cell>
          <cell r="I340">
            <v>11657.6191147513</v>
          </cell>
          <cell r="J340">
            <v>11790.832010963</v>
          </cell>
          <cell r="K340">
            <v>11877.1029267327</v>
          </cell>
          <cell r="L340">
            <v>11719.8945271273</v>
          </cell>
          <cell r="M340">
            <v>11553.3748152656</v>
          </cell>
          <cell r="N340">
            <v>11324.3088626298</v>
          </cell>
          <cell r="O340">
            <v>11322.0028656574</v>
          </cell>
          <cell r="P340">
            <v>11509.7199288318</v>
          </cell>
          <cell r="Q340">
            <v>791.683523728729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-62281.5434628919</v>
          </cell>
          <cell r="B341">
            <v>12070.5519198459</v>
          </cell>
          <cell r="C341">
            <v>12865.0825389537</v>
          </cell>
          <cell r="D341">
            <v>12470.7477089124</v>
          </cell>
          <cell r="E341">
            <v>12212.4557765637</v>
          </cell>
          <cell r="F341">
            <v>11953.6988446579</v>
          </cell>
          <cell r="G341">
            <v>11939.4961067253</v>
          </cell>
          <cell r="H341">
            <v>11835.583488237</v>
          </cell>
          <cell r="I341">
            <v>11741.8893290679</v>
          </cell>
          <cell r="J341">
            <v>11540.5425361872</v>
          </cell>
          <cell r="K341">
            <v>11479.391879835</v>
          </cell>
          <cell r="L341">
            <v>11538.9980569045</v>
          </cell>
          <cell r="M341">
            <v>11392.658666997</v>
          </cell>
          <cell r="N341">
            <v>11518.2004593705</v>
          </cell>
          <cell r="O341">
            <v>11329.8302629694</v>
          </cell>
          <cell r="P341">
            <v>11242.4423693717</v>
          </cell>
          <cell r="Q341">
            <v>714.344390901984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-63865.2249537526</v>
          </cell>
          <cell r="B342">
            <v>11918.0998801279</v>
          </cell>
          <cell r="C342">
            <v>13059.0758018935</v>
          </cell>
          <cell r="D342">
            <v>12829.1050353542</v>
          </cell>
          <cell r="E342">
            <v>12350.0757959227</v>
          </cell>
          <cell r="F342">
            <v>12194.9300994566</v>
          </cell>
          <cell r="G342">
            <v>11888.397521479</v>
          </cell>
          <cell r="H342">
            <v>11702.921888427</v>
          </cell>
          <cell r="I342">
            <v>11692.7780746804</v>
          </cell>
          <cell r="J342">
            <v>11547.0532045303</v>
          </cell>
          <cell r="K342">
            <v>11572.5858762359</v>
          </cell>
          <cell r="L342">
            <v>11435.9689907607</v>
          </cell>
          <cell r="M342">
            <v>11471.6214573954</v>
          </cell>
          <cell r="N342">
            <v>11313.739605936</v>
          </cell>
          <cell r="O342">
            <v>11280.3961253155</v>
          </cell>
          <cell r="P342">
            <v>11252.9364446882</v>
          </cell>
          <cell r="Q342">
            <v>732.508584129561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-68425.6665181116</v>
          </cell>
          <cell r="B343">
            <v>12288.0758465835</v>
          </cell>
          <cell r="C343">
            <v>13228.5757550261</v>
          </cell>
          <cell r="D343">
            <v>12799.7298381055</v>
          </cell>
          <cell r="E343">
            <v>12478.6134342415</v>
          </cell>
          <cell r="F343">
            <v>12119.4596948602</v>
          </cell>
          <cell r="G343">
            <v>12049.2228743699</v>
          </cell>
          <cell r="H343">
            <v>11921.1171816491</v>
          </cell>
          <cell r="I343">
            <v>11887.9054552338</v>
          </cell>
          <cell r="J343">
            <v>11642.6109627593</v>
          </cell>
          <cell r="K343">
            <v>11743.4238082585</v>
          </cell>
          <cell r="L343">
            <v>11699.0158656475</v>
          </cell>
          <cell r="M343">
            <v>11650.6172854051</v>
          </cell>
          <cell r="N343">
            <v>11598.9929254252</v>
          </cell>
          <cell r="O343">
            <v>11551.6254677986</v>
          </cell>
          <cell r="P343">
            <v>11544.2538505618</v>
          </cell>
          <cell r="Q343">
            <v>784.815024696132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-65936.1277460382</v>
          </cell>
          <cell r="B344">
            <v>11982.8649113713</v>
          </cell>
          <cell r="C344">
            <v>12978.1864187176</v>
          </cell>
          <cell r="D344">
            <v>12690.2763853151</v>
          </cell>
          <cell r="E344">
            <v>12314.668197314</v>
          </cell>
          <cell r="F344">
            <v>12037.1158803709</v>
          </cell>
          <cell r="G344">
            <v>11907.042647935</v>
          </cell>
          <cell r="H344">
            <v>11790.8141179252</v>
          </cell>
          <cell r="I344">
            <v>11657.501703237</v>
          </cell>
          <cell r="J344">
            <v>11571.7651141149</v>
          </cell>
          <cell r="K344">
            <v>11546.7208208873</v>
          </cell>
          <cell r="L344">
            <v>11572.924146351</v>
          </cell>
          <cell r="M344">
            <v>11621.1198388536</v>
          </cell>
          <cell r="N344">
            <v>11325.7265287619</v>
          </cell>
          <cell r="O344">
            <v>11469.9574203714</v>
          </cell>
          <cell r="P344">
            <v>11361.5698764048</v>
          </cell>
          <cell r="Q344">
            <v>756.26101079596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-71821.7879579877</v>
          </cell>
          <cell r="B345">
            <v>12130.7643097652</v>
          </cell>
          <cell r="C345">
            <v>13139.2346607362</v>
          </cell>
          <cell r="D345">
            <v>12902.343717916</v>
          </cell>
          <cell r="E345">
            <v>12506.9097073967</v>
          </cell>
          <cell r="F345">
            <v>12235.7012495132</v>
          </cell>
          <cell r="G345">
            <v>12104.6730836591</v>
          </cell>
          <cell r="H345">
            <v>12011.231773413</v>
          </cell>
          <cell r="I345">
            <v>11914.5230618669</v>
          </cell>
          <cell r="J345">
            <v>11960.3626344469</v>
          </cell>
          <cell r="K345">
            <v>11846.1975336115</v>
          </cell>
          <cell r="L345">
            <v>11777.7611551963</v>
          </cell>
          <cell r="M345">
            <v>11659.2234241154</v>
          </cell>
          <cell r="N345">
            <v>11484.468143617</v>
          </cell>
          <cell r="O345">
            <v>11522.7545545288</v>
          </cell>
          <cell r="P345">
            <v>11429.0809864411</v>
          </cell>
          <cell r="Q345">
            <v>823.767179162935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-63788.6777887999</v>
          </cell>
          <cell r="B346">
            <v>12074.7914080973</v>
          </cell>
          <cell r="C346">
            <v>12774.2365432422</v>
          </cell>
          <cell r="D346">
            <v>12529.1566043868</v>
          </cell>
          <cell r="E346">
            <v>12466.8580709855</v>
          </cell>
          <cell r="F346">
            <v>12142.5088093943</v>
          </cell>
          <cell r="G346">
            <v>11947.1891223277</v>
          </cell>
          <cell r="H346">
            <v>11705.7830845289</v>
          </cell>
          <cell r="I346">
            <v>11701.1850062256</v>
          </cell>
          <cell r="J346">
            <v>11593.8443941489</v>
          </cell>
          <cell r="K346">
            <v>11685.15283178</v>
          </cell>
          <cell r="L346">
            <v>11539.0560123957</v>
          </cell>
          <cell r="M346">
            <v>11427.0065991476</v>
          </cell>
          <cell r="N346">
            <v>11507.1575667241</v>
          </cell>
          <cell r="O346">
            <v>11273.9613595306</v>
          </cell>
          <cell r="P346">
            <v>11324.5904447184</v>
          </cell>
          <cell r="Q346">
            <v>731.63061876642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-70020.0813135971</v>
          </cell>
          <cell r="B347">
            <v>12192.4329926878</v>
          </cell>
          <cell r="C347">
            <v>13061.7922886554</v>
          </cell>
          <cell r="D347">
            <v>12744.2527248434</v>
          </cell>
          <cell r="E347">
            <v>12597.0850168864</v>
          </cell>
          <cell r="F347">
            <v>12139.5245278267</v>
          </cell>
          <cell r="G347">
            <v>11942.6448162907</v>
          </cell>
          <cell r="H347">
            <v>11917.488254948</v>
          </cell>
          <cell r="I347">
            <v>11920.5850900149</v>
          </cell>
          <cell r="J347">
            <v>11803.2506677355</v>
          </cell>
          <cell r="K347">
            <v>11796.8963702035</v>
          </cell>
          <cell r="L347">
            <v>11752.5699021449</v>
          </cell>
          <cell r="M347">
            <v>11582.0346247549</v>
          </cell>
          <cell r="N347">
            <v>11576.4842923444</v>
          </cell>
          <cell r="O347">
            <v>11452.818157816</v>
          </cell>
          <cell r="P347">
            <v>11481.6916969897</v>
          </cell>
          <cell r="Q347">
            <v>803.102324634433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-63335.6834072506</v>
          </cell>
          <cell r="B348">
            <v>11996.0154702719</v>
          </cell>
          <cell r="C348">
            <v>12825.4817634957</v>
          </cell>
          <cell r="D348">
            <v>12558.4851930427</v>
          </cell>
          <cell r="E348">
            <v>12341.8332733467</v>
          </cell>
          <cell r="F348">
            <v>12136.4539956758</v>
          </cell>
          <cell r="G348">
            <v>11881.3700979138</v>
          </cell>
          <cell r="H348">
            <v>11612.8451741591</v>
          </cell>
          <cell r="I348">
            <v>11654.6313684691</v>
          </cell>
          <cell r="J348">
            <v>11555.3481027802</v>
          </cell>
          <cell r="K348">
            <v>11441.376352276</v>
          </cell>
          <cell r="L348">
            <v>11378.5431097926</v>
          </cell>
          <cell r="M348">
            <v>11387.8057411274</v>
          </cell>
          <cell r="N348">
            <v>11426.6548924182</v>
          </cell>
          <cell r="O348">
            <v>11417.8950832007</v>
          </cell>
          <cell r="P348">
            <v>11396.2730646717</v>
          </cell>
          <cell r="Q348">
            <v>726.434954407802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-65082.2983661118</v>
          </cell>
          <cell r="B349">
            <v>11968.2886368398</v>
          </cell>
          <cell r="C349">
            <v>12978.0093720612</v>
          </cell>
          <cell r="D349">
            <v>12743.3609667555</v>
          </cell>
          <cell r="E349">
            <v>12432.6057556246</v>
          </cell>
          <cell r="F349">
            <v>12121.1368529403</v>
          </cell>
          <cell r="G349">
            <v>11858.6387062686</v>
          </cell>
          <cell r="H349">
            <v>11839.5259882429</v>
          </cell>
          <cell r="I349">
            <v>11688.3220195029</v>
          </cell>
          <cell r="J349">
            <v>11623.4135952239</v>
          </cell>
          <cell r="K349">
            <v>11516.9315122084</v>
          </cell>
          <cell r="L349">
            <v>11605.070087385</v>
          </cell>
          <cell r="M349">
            <v>11589.7819863114</v>
          </cell>
          <cell r="N349">
            <v>11418.0258526026</v>
          </cell>
          <cell r="O349">
            <v>11376.0880064433</v>
          </cell>
          <cell r="P349">
            <v>11283.2630249608</v>
          </cell>
          <cell r="Q349">
            <v>746.467929339956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-69266.3602168795</v>
          </cell>
          <cell r="B350">
            <v>12041.8724285749</v>
          </cell>
          <cell r="C350">
            <v>12990.94029084</v>
          </cell>
          <cell r="D350">
            <v>12767.9545641857</v>
          </cell>
          <cell r="E350">
            <v>12473.9812562734</v>
          </cell>
          <cell r="F350">
            <v>12209.3183139586</v>
          </cell>
          <cell r="G350">
            <v>11995.6821315108</v>
          </cell>
          <cell r="H350">
            <v>11920.4155762749</v>
          </cell>
          <cell r="I350">
            <v>11723.2663162733</v>
          </cell>
          <cell r="J350">
            <v>11727.5187574927</v>
          </cell>
          <cell r="K350">
            <v>11680.2633617454</v>
          </cell>
          <cell r="L350">
            <v>11626.8805400068</v>
          </cell>
          <cell r="M350">
            <v>11440.9724746239</v>
          </cell>
          <cell r="N350">
            <v>11505.8348385975</v>
          </cell>
          <cell r="O350">
            <v>11435.4685491666</v>
          </cell>
          <cell r="P350">
            <v>11357.0585253882</v>
          </cell>
          <cell r="Q350">
            <v>794.457445143521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-70310.4429374963</v>
          </cell>
          <cell r="B351">
            <v>12104.4595326635</v>
          </cell>
          <cell r="C351">
            <v>13119.8270312256</v>
          </cell>
          <cell r="D351">
            <v>12831.6049770254</v>
          </cell>
          <cell r="E351">
            <v>12502.4183878282</v>
          </cell>
          <cell r="F351">
            <v>12155.6382217435</v>
          </cell>
          <cell r="G351">
            <v>12020.2734126862</v>
          </cell>
          <cell r="H351">
            <v>11915.9066124477</v>
          </cell>
          <cell r="I351">
            <v>11867.6330605499</v>
          </cell>
          <cell r="J351">
            <v>11695.3684565627</v>
          </cell>
          <cell r="K351">
            <v>11692.6989186466</v>
          </cell>
          <cell r="L351">
            <v>11605.7939150521</v>
          </cell>
          <cell r="M351">
            <v>11581.9443744987</v>
          </cell>
          <cell r="N351">
            <v>11490.9472687384</v>
          </cell>
          <cell r="O351">
            <v>11476.1007571625</v>
          </cell>
          <cell r="P351">
            <v>11421.6645331642</v>
          </cell>
          <cell r="Q351">
            <v>806.432656315908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-72944.997195222</v>
          </cell>
          <cell r="B352">
            <v>12018.7706930308</v>
          </cell>
          <cell r="C352">
            <v>13332.5642724982</v>
          </cell>
          <cell r="D352">
            <v>13065.3602640982</v>
          </cell>
          <cell r="E352">
            <v>12661.1208582143</v>
          </cell>
          <cell r="F352">
            <v>12363.0982269318</v>
          </cell>
          <cell r="G352">
            <v>12102.5108445556</v>
          </cell>
          <cell r="H352">
            <v>12004.882684214</v>
          </cell>
          <cell r="I352">
            <v>11877.0983700179</v>
          </cell>
          <cell r="J352">
            <v>11881.6113625762</v>
          </cell>
          <cell r="K352">
            <v>11793.7329026342</v>
          </cell>
          <cell r="L352">
            <v>11792.681443222</v>
          </cell>
          <cell r="M352">
            <v>11861.6006933533</v>
          </cell>
          <cell r="N352">
            <v>11633.8501812576</v>
          </cell>
          <cell r="O352">
            <v>11531.6662166714</v>
          </cell>
          <cell r="P352">
            <v>11516.3085618238</v>
          </cell>
          <cell r="Q352">
            <v>836.649939830318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-65055.1204771991</v>
          </cell>
          <cell r="B353">
            <v>12043.7973174093</v>
          </cell>
          <cell r="C353">
            <v>12966.5590728186</v>
          </cell>
          <cell r="D353">
            <v>12594.7654705124</v>
          </cell>
          <cell r="E353">
            <v>12470.9181604445</v>
          </cell>
          <cell r="F353">
            <v>12242.1641479674</v>
          </cell>
          <cell r="G353">
            <v>11900.6591347392</v>
          </cell>
          <cell r="H353">
            <v>11651.2364306022</v>
          </cell>
          <cell r="I353">
            <v>11710.6980004414</v>
          </cell>
          <cell r="J353">
            <v>11676.7731547517</v>
          </cell>
          <cell r="K353">
            <v>11539.8775926123</v>
          </cell>
          <cell r="L353">
            <v>11537.240194948</v>
          </cell>
          <cell r="M353">
            <v>11518.6944763028</v>
          </cell>
          <cell r="N353">
            <v>11601.3153590814</v>
          </cell>
          <cell r="O353">
            <v>11526.0348422905</v>
          </cell>
          <cell r="P353">
            <v>11368.9935782526</v>
          </cell>
          <cell r="Q353">
            <v>746.156209825283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-68596.6648620165</v>
          </cell>
          <cell r="B354">
            <v>12132.245096379</v>
          </cell>
          <cell r="C354">
            <v>13073.7377866023</v>
          </cell>
          <cell r="D354">
            <v>12723.9952973984</v>
          </cell>
          <cell r="E354">
            <v>12481.6181238088</v>
          </cell>
          <cell r="F354">
            <v>12130.6506289294</v>
          </cell>
          <cell r="G354">
            <v>11889.5328933091</v>
          </cell>
          <cell r="H354">
            <v>11839.6056243764</v>
          </cell>
          <cell r="I354">
            <v>11698.1305595413</v>
          </cell>
          <cell r="J354">
            <v>11781.4353469886</v>
          </cell>
          <cell r="K354">
            <v>11761.6094800701</v>
          </cell>
          <cell r="L354">
            <v>11715.1827895457</v>
          </cell>
          <cell r="M354">
            <v>11689.472467112</v>
          </cell>
          <cell r="N354">
            <v>11552.5121140705</v>
          </cell>
          <cell r="O354">
            <v>11451.0650356471</v>
          </cell>
          <cell r="P354">
            <v>11289.0615057175</v>
          </cell>
          <cell r="Q354">
            <v>786.776307301385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-72357.7811066237</v>
          </cell>
          <cell r="B355">
            <v>12075.6936841703</v>
          </cell>
          <cell r="C355">
            <v>13138.237998393</v>
          </cell>
          <cell r="D355">
            <v>12867.0110200637</v>
          </cell>
          <cell r="E355">
            <v>12720.613994101</v>
          </cell>
          <cell r="F355">
            <v>12228.7950440405</v>
          </cell>
          <cell r="G355">
            <v>12041.1332791343</v>
          </cell>
          <cell r="H355">
            <v>11888.1248657564</v>
          </cell>
          <cell r="I355">
            <v>11712.120423914</v>
          </cell>
          <cell r="J355">
            <v>11762.1374821956</v>
          </cell>
          <cell r="K355">
            <v>11713.6335205053</v>
          </cell>
          <cell r="L355">
            <v>11712.4293274279</v>
          </cell>
          <cell r="M355">
            <v>11745.5954629663</v>
          </cell>
          <cell r="N355">
            <v>11571.1325854793</v>
          </cell>
          <cell r="O355">
            <v>11683.0425580373</v>
          </cell>
          <cell r="P355">
            <v>11477.5517225637</v>
          </cell>
          <cell r="Q355">
            <v>829.914806180531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-65603.1600641474</v>
          </cell>
          <cell r="B356">
            <v>12047.0466149644</v>
          </cell>
          <cell r="C356">
            <v>12937.1624251165</v>
          </cell>
          <cell r="D356">
            <v>12626.9788823121</v>
          </cell>
          <cell r="E356">
            <v>12384.889467585</v>
          </cell>
          <cell r="F356">
            <v>12190.9925152039</v>
          </cell>
          <cell r="G356">
            <v>11829.6492557882</v>
          </cell>
          <cell r="H356">
            <v>11731.7029782781</v>
          </cell>
          <cell r="I356">
            <v>11799.2825397905</v>
          </cell>
          <cell r="J356">
            <v>11660.2872015682</v>
          </cell>
          <cell r="K356">
            <v>11690.3933246935</v>
          </cell>
          <cell r="L356">
            <v>11689.0615108526</v>
          </cell>
          <cell r="M356">
            <v>11346.8356322678</v>
          </cell>
          <cell r="N356">
            <v>11471.7228028217</v>
          </cell>
          <cell r="O356">
            <v>11458.4904672434</v>
          </cell>
          <cell r="P356">
            <v>11438.328091993</v>
          </cell>
          <cell r="Q356">
            <v>752.442004671745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-62355.8514246884</v>
          </cell>
          <cell r="B357">
            <v>11864.2297479304</v>
          </cell>
          <cell r="C357">
            <v>12811.6341538787</v>
          </cell>
          <cell r="D357">
            <v>12526.0961399873</v>
          </cell>
          <cell r="E357">
            <v>12228.9396512647</v>
          </cell>
          <cell r="F357">
            <v>12152.6849751248</v>
          </cell>
          <cell r="G357">
            <v>11899.2882065619</v>
          </cell>
          <cell r="H357">
            <v>11667.9035034536</v>
          </cell>
          <cell r="I357">
            <v>11549.4021624009</v>
          </cell>
          <cell r="J357">
            <v>11556.9444350913</v>
          </cell>
          <cell r="K357">
            <v>11545.9038131626</v>
          </cell>
          <cell r="L357">
            <v>11382.1976159121</v>
          </cell>
          <cell r="M357">
            <v>11415.6125989493</v>
          </cell>
          <cell r="N357">
            <v>11464.1121082872</v>
          </cell>
          <cell r="O357">
            <v>11191.4350975494</v>
          </cell>
          <cell r="P357">
            <v>11311.9849640531</v>
          </cell>
          <cell r="Q357">
            <v>715.196673500606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-69221.8925881115</v>
          </cell>
          <cell r="B358">
            <v>12118.2573145036</v>
          </cell>
          <cell r="C358">
            <v>12985.4747774628</v>
          </cell>
          <cell r="D358">
            <v>12681.4086397552</v>
          </cell>
          <cell r="E358">
            <v>12534.424237228</v>
          </cell>
          <cell r="F358">
            <v>12267.9018555317</v>
          </cell>
          <cell r="G358">
            <v>12094.6044984079</v>
          </cell>
          <cell r="H358">
            <v>11982.7479551853</v>
          </cell>
          <cell r="I358">
            <v>11749.9456156031</v>
          </cell>
          <cell r="J358">
            <v>11848.4454739853</v>
          </cell>
          <cell r="K358">
            <v>11637.5037073245</v>
          </cell>
          <cell r="L358">
            <v>11710.5351837388</v>
          </cell>
          <cell r="M358">
            <v>11530.0237540702</v>
          </cell>
          <cell r="N358">
            <v>11572.9104696993</v>
          </cell>
          <cell r="O358">
            <v>11608.3276466079</v>
          </cell>
          <cell r="P358">
            <v>11496.2945228349</v>
          </cell>
          <cell r="Q358">
            <v>793.947419228604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-63810.4126736384</v>
          </cell>
          <cell r="B359">
            <v>12003.2185616489</v>
          </cell>
          <cell r="C359">
            <v>12785.5172844895</v>
          </cell>
          <cell r="D359">
            <v>12556.3173555742</v>
          </cell>
          <cell r="E359">
            <v>12397.3419269886</v>
          </cell>
          <cell r="F359">
            <v>12060.1000719179</v>
          </cell>
          <cell r="G359">
            <v>11908.9853908996</v>
          </cell>
          <cell r="H359">
            <v>11628.7807802792</v>
          </cell>
          <cell r="I359">
            <v>11657.06650757</v>
          </cell>
          <cell r="J359">
            <v>11657.7201671084</v>
          </cell>
          <cell r="K359">
            <v>11619.2336199937</v>
          </cell>
          <cell r="L359">
            <v>11566.026452118</v>
          </cell>
          <cell r="M359">
            <v>11491.377614111</v>
          </cell>
          <cell r="N359">
            <v>11498.9082517216</v>
          </cell>
          <cell r="O359">
            <v>11351.0642569368</v>
          </cell>
          <cell r="P359">
            <v>11299.2483383574</v>
          </cell>
          <cell r="Q359">
            <v>731.879909201563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-74145.1798819309</v>
          </cell>
          <cell r="B360">
            <v>12195.7864752924</v>
          </cell>
          <cell r="C360">
            <v>13202.0215953205</v>
          </cell>
          <cell r="D360">
            <v>12936.5374687457</v>
          </cell>
          <cell r="E360">
            <v>12683.4865749921</v>
          </cell>
          <cell r="F360">
            <v>12408.5843598127</v>
          </cell>
          <cell r="G360">
            <v>12227.0120401697</v>
          </cell>
          <cell r="H360">
            <v>12014.1890621269</v>
          </cell>
          <cell r="I360">
            <v>11833.9053388225</v>
          </cell>
          <cell r="J360">
            <v>11893.4409336172</v>
          </cell>
          <cell r="K360">
            <v>11770.6466801958</v>
          </cell>
          <cell r="L360">
            <v>11813.9166613371</v>
          </cell>
          <cell r="M360">
            <v>11653.704181002</v>
          </cell>
          <cell r="N360">
            <v>11597.7086146354</v>
          </cell>
          <cell r="O360">
            <v>11519.6032434287</v>
          </cell>
          <cell r="P360">
            <v>11494.4813635497</v>
          </cell>
          <cell r="Q360">
            <v>850.415555173795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-68351.1048962321</v>
          </cell>
          <cell r="B361">
            <v>12183.6930640798</v>
          </cell>
          <cell r="C361">
            <v>12855.5032407119</v>
          </cell>
          <cell r="D361">
            <v>12754.4420259374</v>
          </cell>
          <cell r="E361">
            <v>12437.9439549931</v>
          </cell>
          <cell r="F361">
            <v>12191.3613601929</v>
          </cell>
          <cell r="G361">
            <v>11943.8440189512</v>
          </cell>
          <cell r="H361">
            <v>11827.0397824459</v>
          </cell>
          <cell r="I361">
            <v>11829.4611728649</v>
          </cell>
          <cell r="J361">
            <v>11674.4327550586</v>
          </cell>
          <cell r="K361">
            <v>11632.0440795741</v>
          </cell>
          <cell r="L361">
            <v>11583.0613674742</v>
          </cell>
          <cell r="M361">
            <v>11600.1653494506</v>
          </cell>
          <cell r="N361">
            <v>11472.8851181582</v>
          </cell>
          <cell r="O361">
            <v>11525.3914230703</v>
          </cell>
          <cell r="P361">
            <v>11419.5818585642</v>
          </cell>
          <cell r="Q361">
            <v>783.959832717823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-67691.4985078627</v>
          </cell>
          <cell r="B362">
            <v>12160.6246924451</v>
          </cell>
          <cell r="C362">
            <v>13127.1564795186</v>
          </cell>
          <cell r="D362">
            <v>12653.2571717864</v>
          </cell>
          <cell r="E362">
            <v>12413.3415571252</v>
          </cell>
          <cell r="F362">
            <v>12237.9102802496</v>
          </cell>
          <cell r="G362">
            <v>11964.3292482989</v>
          </cell>
          <cell r="H362">
            <v>11758.8421445788</v>
          </cell>
          <cell r="I362">
            <v>11750.6602149272</v>
          </cell>
          <cell r="J362">
            <v>11610.0446958631</v>
          </cell>
          <cell r="K362">
            <v>11603.1981067775</v>
          </cell>
          <cell r="L362">
            <v>11593.5856590661</v>
          </cell>
          <cell r="M362">
            <v>11556.7150568397</v>
          </cell>
          <cell r="N362">
            <v>11565.4852144913</v>
          </cell>
          <cell r="O362">
            <v>11515.3849150368</v>
          </cell>
          <cell r="P362">
            <v>11456.2709067252</v>
          </cell>
          <cell r="Q362">
            <v>776.394411285782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-73135.4237882865</v>
          </cell>
          <cell r="B363">
            <v>12176.2164837489</v>
          </cell>
          <cell r="C363">
            <v>13133.3719195365</v>
          </cell>
          <cell r="D363">
            <v>12801.8884646447</v>
          </cell>
          <cell r="E363">
            <v>12510.2236359481</v>
          </cell>
          <cell r="F363">
            <v>12213.6566876405</v>
          </cell>
          <cell r="G363">
            <v>11964.7813851909</v>
          </cell>
          <cell r="H363">
            <v>12042.1898823442</v>
          </cell>
          <cell r="I363">
            <v>11948.7631034682</v>
          </cell>
          <cell r="J363">
            <v>11863.5831128344</v>
          </cell>
          <cell r="K363">
            <v>11841.132901837</v>
          </cell>
          <cell r="L363">
            <v>11685.2217155832</v>
          </cell>
          <cell r="M363">
            <v>11653.2853494201</v>
          </cell>
          <cell r="N363">
            <v>11635.4737657998</v>
          </cell>
          <cell r="O363">
            <v>11678.9701363066</v>
          </cell>
          <cell r="P363">
            <v>11520.403168936</v>
          </cell>
          <cell r="Q363">
            <v>838.83405668213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-67821.1142929556</v>
          </cell>
          <cell r="B364">
            <v>12033.0772916635</v>
          </cell>
          <cell r="C364">
            <v>13117.2878891078</v>
          </cell>
          <cell r="D364">
            <v>12708.462127798</v>
          </cell>
          <cell r="E364">
            <v>12543.3665061203</v>
          </cell>
          <cell r="F364">
            <v>12342.1525425362</v>
          </cell>
          <cell r="G364">
            <v>12025.4758412918</v>
          </cell>
          <cell r="H364">
            <v>11738.5923798565</v>
          </cell>
          <cell r="I364">
            <v>11720.4385918264</v>
          </cell>
          <cell r="J364">
            <v>11843.0581742709</v>
          </cell>
          <cell r="K364">
            <v>11705.5449983815</v>
          </cell>
          <cell r="L364">
            <v>11709.4521299783</v>
          </cell>
          <cell r="M364">
            <v>11560.2595502061</v>
          </cell>
          <cell r="N364">
            <v>11420.7914051881</v>
          </cell>
          <cell r="O364">
            <v>11446.6721966527</v>
          </cell>
          <cell r="P364">
            <v>11301.5434884288</v>
          </cell>
          <cell r="Q364">
            <v>777.881052494483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-62268.4549857809</v>
          </cell>
          <cell r="B365">
            <v>12007.2405407343</v>
          </cell>
          <cell r="C365">
            <v>12775.0358604041</v>
          </cell>
          <cell r="D365">
            <v>12411.5340882268</v>
          </cell>
          <cell r="E365">
            <v>12313.1423927191</v>
          </cell>
          <cell r="F365">
            <v>12052.7612595575</v>
          </cell>
          <cell r="G365">
            <v>11888.6843967621</v>
          </cell>
          <cell r="H365">
            <v>11855.9838531477</v>
          </cell>
          <cell r="I365">
            <v>11748.4630607913</v>
          </cell>
          <cell r="J365">
            <v>11556.5113616859</v>
          </cell>
          <cell r="K365">
            <v>11455.7733108905</v>
          </cell>
          <cell r="L365">
            <v>11561.0217599044</v>
          </cell>
          <cell r="M365">
            <v>11382.751436409</v>
          </cell>
          <cell r="N365">
            <v>11346.3485141433</v>
          </cell>
          <cell r="O365">
            <v>11539.7429165081</v>
          </cell>
          <cell r="P365">
            <v>11379.3111471727</v>
          </cell>
          <cell r="Q365">
            <v>714.194271304912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-71154.587971696</v>
          </cell>
          <cell r="B366">
            <v>12148.593664748</v>
          </cell>
          <cell r="C366">
            <v>13164.3044740847</v>
          </cell>
          <cell r="D366">
            <v>12961.8519880879</v>
          </cell>
          <cell r="E366">
            <v>12489.2652433511</v>
          </cell>
          <cell r="F366">
            <v>12399.2705984665</v>
          </cell>
          <cell r="G366">
            <v>12017.0187215582</v>
          </cell>
          <cell r="H366">
            <v>11927.3409283506</v>
          </cell>
          <cell r="I366">
            <v>11775.3853243802</v>
          </cell>
          <cell r="J366">
            <v>11766.6726527691</v>
          </cell>
          <cell r="K366">
            <v>11706.6109121554</v>
          </cell>
          <cell r="L366">
            <v>11705.4855283027</v>
          </cell>
          <cell r="M366">
            <v>11603.7068557511</v>
          </cell>
          <cell r="N366">
            <v>11576.6352249995</v>
          </cell>
          <cell r="O366">
            <v>11462.2305960404</v>
          </cell>
          <cell r="P366">
            <v>11415.992311512</v>
          </cell>
          <cell r="Q366">
            <v>816.114662200164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-62162.8329340754</v>
          </cell>
          <cell r="B367">
            <v>11860.1400532214</v>
          </cell>
          <cell r="C367">
            <v>12881.548021969</v>
          </cell>
          <cell r="D367">
            <v>12526.6193446828</v>
          </cell>
          <cell r="E367">
            <v>12253.4080920354</v>
          </cell>
          <cell r="F367">
            <v>11989.5524044359</v>
          </cell>
          <cell r="G367">
            <v>11759.2873686611</v>
          </cell>
          <cell r="H367">
            <v>11697.6186911698</v>
          </cell>
          <cell r="I367">
            <v>11644.3143357993</v>
          </cell>
          <cell r="J367">
            <v>11620.3523790639</v>
          </cell>
          <cell r="K367">
            <v>11635.2391388611</v>
          </cell>
          <cell r="L367">
            <v>11494.1886911646</v>
          </cell>
          <cell r="M367">
            <v>11460.3287248779</v>
          </cell>
          <cell r="N367">
            <v>11317.5683751884</v>
          </cell>
          <cell r="O367">
            <v>11241.0485579645</v>
          </cell>
          <cell r="P367">
            <v>11367.0380856302</v>
          </cell>
          <cell r="Q367">
            <v>712.982828620671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-72051.0305219381</v>
          </cell>
          <cell r="B368">
            <v>12120.6750814912</v>
          </cell>
          <cell r="C368">
            <v>13442.9481337697</v>
          </cell>
          <cell r="D368">
            <v>12893.3301187518</v>
          </cell>
          <cell r="E368">
            <v>12514.6819498781</v>
          </cell>
          <cell r="F368">
            <v>12311.7106698543</v>
          </cell>
          <cell r="G368">
            <v>12012.6572005777</v>
          </cell>
          <cell r="H368">
            <v>11914.7801432281</v>
          </cell>
          <cell r="I368">
            <v>11950.8177087312</v>
          </cell>
          <cell r="J368">
            <v>11904.3614271381</v>
          </cell>
          <cell r="K368">
            <v>11842.9274269591</v>
          </cell>
          <cell r="L368">
            <v>11745.6863297266</v>
          </cell>
          <cell r="M368">
            <v>11646.7741028482</v>
          </cell>
          <cell r="N368">
            <v>11631.7205720559</v>
          </cell>
          <cell r="O368">
            <v>11586.2633142045</v>
          </cell>
          <cell r="P368">
            <v>11523.3572873849</v>
          </cell>
          <cell r="Q368">
            <v>826.396499674421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-70494.6393395656</v>
          </cell>
          <cell r="B369">
            <v>12075.7167376879</v>
          </cell>
          <cell r="C369">
            <v>13123.8405088553</v>
          </cell>
          <cell r="D369">
            <v>12794.2907487201</v>
          </cell>
          <cell r="E369">
            <v>12437.746485173</v>
          </cell>
          <cell r="F369">
            <v>12148.0028136217</v>
          </cell>
          <cell r="G369">
            <v>12004.9392982979</v>
          </cell>
          <cell r="H369">
            <v>11967.8928812854</v>
          </cell>
          <cell r="I369">
            <v>11891.9506396404</v>
          </cell>
          <cell r="J369">
            <v>11868.8248243458</v>
          </cell>
          <cell r="K369">
            <v>11824.9883201987</v>
          </cell>
          <cell r="L369">
            <v>11842.4016559726</v>
          </cell>
          <cell r="M369">
            <v>11665.1485764576</v>
          </cell>
          <cell r="N369">
            <v>11575.0535655074</v>
          </cell>
          <cell r="O369">
            <v>11564.1600629888</v>
          </cell>
          <cell r="P369">
            <v>11563.4954535957</v>
          </cell>
          <cell r="Q369">
            <v>808.545315369082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-62677.288010622</v>
          </cell>
          <cell r="B370">
            <v>12052.9003837107</v>
          </cell>
          <cell r="C370">
            <v>12709.1439796192</v>
          </cell>
          <cell r="D370">
            <v>12423.519476029</v>
          </cell>
          <cell r="E370">
            <v>12240.4779268995</v>
          </cell>
          <cell r="F370">
            <v>12066.431339163</v>
          </cell>
          <cell r="G370">
            <v>11904.6705429494</v>
          </cell>
          <cell r="H370">
            <v>11740.0758880462</v>
          </cell>
          <cell r="I370">
            <v>11677.7661034159</v>
          </cell>
          <cell r="J370">
            <v>11574.8632921979</v>
          </cell>
          <cell r="K370">
            <v>11569.5281732479</v>
          </cell>
          <cell r="L370">
            <v>11528.3543697836</v>
          </cell>
          <cell r="M370">
            <v>11468.1394381998</v>
          </cell>
          <cell r="N370">
            <v>11397.7078310743</v>
          </cell>
          <cell r="O370">
            <v>11415.1284313911</v>
          </cell>
          <cell r="P370">
            <v>11303.2420957963</v>
          </cell>
          <cell r="Q370">
            <v>718.88342256663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-65306.6037083541</v>
          </cell>
          <cell r="B371">
            <v>11908.2390849478</v>
          </cell>
          <cell r="C371">
            <v>13000.7686424723</v>
          </cell>
          <cell r="D371">
            <v>12666.8051381401</v>
          </cell>
          <cell r="E371">
            <v>12277.1049568925</v>
          </cell>
          <cell r="F371">
            <v>12139.4017307207</v>
          </cell>
          <cell r="G371">
            <v>11906.8161856269</v>
          </cell>
          <cell r="H371">
            <v>11732.3748080099</v>
          </cell>
          <cell r="I371">
            <v>11622.6682663884</v>
          </cell>
          <cell r="J371">
            <v>11525.4769746347</v>
          </cell>
          <cell r="K371">
            <v>11652.4289886689</v>
          </cell>
          <cell r="L371">
            <v>11543.2089505813</v>
          </cell>
          <cell r="M371">
            <v>11527.2648770162</v>
          </cell>
          <cell r="N371">
            <v>11436.4662809354</v>
          </cell>
          <cell r="O371">
            <v>11507.7472616358</v>
          </cell>
          <cell r="P371">
            <v>11373.2717876631</v>
          </cell>
          <cell r="Q371">
            <v>749.040621893338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-66492.0598407518</v>
          </cell>
          <cell r="B372">
            <v>11927.6567815178</v>
          </cell>
          <cell r="C372">
            <v>12950.1053370276</v>
          </cell>
          <cell r="D372">
            <v>12755.4363394789</v>
          </cell>
          <cell r="E372">
            <v>12383.1435755549</v>
          </cell>
          <cell r="F372">
            <v>12091.1100403431</v>
          </cell>
          <cell r="G372">
            <v>11938.9693134994</v>
          </cell>
          <cell r="H372">
            <v>11635.9374447837</v>
          </cell>
          <cell r="I372">
            <v>11711.8374608678</v>
          </cell>
          <cell r="J372">
            <v>11627.6468271263</v>
          </cell>
          <cell r="K372">
            <v>11665.1331183525</v>
          </cell>
          <cell r="L372">
            <v>11576.4577035921</v>
          </cell>
          <cell r="M372">
            <v>11414.1485056553</v>
          </cell>
          <cell r="N372">
            <v>11429.0322252103</v>
          </cell>
          <cell r="O372">
            <v>11594.1110130267</v>
          </cell>
          <cell r="P372">
            <v>11447.6410095216</v>
          </cell>
          <cell r="Q372">
            <v>762.637329549487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-65229.7691222046</v>
          </cell>
          <cell r="B373">
            <v>12033.1783128129</v>
          </cell>
          <cell r="C373">
            <v>12984.8465295455</v>
          </cell>
          <cell r="D373">
            <v>12619.3608522568</v>
          </cell>
          <cell r="E373">
            <v>12385.1925202741</v>
          </cell>
          <cell r="F373">
            <v>12069.8933420853</v>
          </cell>
          <cell r="G373">
            <v>11864.4704214142</v>
          </cell>
          <cell r="H373">
            <v>11707.4051579811</v>
          </cell>
          <cell r="I373">
            <v>11764.8667336454</v>
          </cell>
          <cell r="J373">
            <v>11676.3360883947</v>
          </cell>
          <cell r="K373">
            <v>11626.9309172554</v>
          </cell>
          <cell r="L373">
            <v>11659.8499672728</v>
          </cell>
          <cell r="M373">
            <v>11520.277860303</v>
          </cell>
          <cell r="N373">
            <v>11421.4496678927</v>
          </cell>
          <cell r="O373">
            <v>11315.3477016097</v>
          </cell>
          <cell r="P373">
            <v>11378.7654623928</v>
          </cell>
          <cell r="Q373">
            <v>748.159359924038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-65942.4488017813</v>
          </cell>
          <cell r="B374">
            <v>12003.9954778482</v>
          </cell>
          <cell r="C374">
            <v>13102.8395846787</v>
          </cell>
          <cell r="D374">
            <v>12692.1171667403</v>
          </cell>
          <cell r="E374">
            <v>12358.2337320113</v>
          </cell>
          <cell r="F374">
            <v>12066.5987240611</v>
          </cell>
          <cell r="G374">
            <v>11988.8007258855</v>
          </cell>
          <cell r="H374">
            <v>11785.3610286829</v>
          </cell>
          <cell r="I374">
            <v>11620.4715837588</v>
          </cell>
          <cell r="J374">
            <v>11748.0026076055</v>
          </cell>
          <cell r="K374">
            <v>11676.4104513849</v>
          </cell>
          <cell r="L374">
            <v>11537.4510268856</v>
          </cell>
          <cell r="M374">
            <v>11623.1190485606</v>
          </cell>
          <cell r="N374">
            <v>11505.1673608188</v>
          </cell>
          <cell r="O374">
            <v>11422.6063646361</v>
          </cell>
          <cell r="P374">
            <v>11499.7144653034</v>
          </cell>
          <cell r="Q374">
            <v>756.33351077691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-63576.0221132897</v>
          </cell>
          <cell r="B375">
            <v>11892.0517389296</v>
          </cell>
          <cell r="C375">
            <v>12755.7644300922</v>
          </cell>
          <cell r="D375">
            <v>12557.5807484011</v>
          </cell>
          <cell r="E375">
            <v>12363.78612559</v>
          </cell>
          <cell r="F375">
            <v>12161.7962600436</v>
          </cell>
          <cell r="G375">
            <v>11781.4699762225</v>
          </cell>
          <cell r="H375">
            <v>11719.6365235759</v>
          </cell>
          <cell r="I375">
            <v>11660.951864804</v>
          </cell>
          <cell r="J375">
            <v>11665.2276651598</v>
          </cell>
          <cell r="K375">
            <v>11595.0878677872</v>
          </cell>
          <cell r="L375">
            <v>11619.0992457178</v>
          </cell>
          <cell r="M375">
            <v>11556.44071994</v>
          </cell>
          <cell r="N375">
            <v>11460.2558784007</v>
          </cell>
          <cell r="O375">
            <v>11529.8927689104</v>
          </cell>
          <cell r="P375">
            <v>11247.430154488</v>
          </cell>
          <cell r="Q375">
            <v>729.191543230588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-71147.834973609</v>
          </cell>
          <cell r="B376">
            <v>12058.0322657518</v>
          </cell>
          <cell r="C376">
            <v>13153.5198204119</v>
          </cell>
          <cell r="D376">
            <v>12825.3986850245</v>
          </cell>
          <cell r="E376">
            <v>12560.7225771139</v>
          </cell>
          <cell r="F376">
            <v>12238.8191644081</v>
          </cell>
          <cell r="G376">
            <v>12079.6287937069</v>
          </cell>
          <cell r="H376">
            <v>11942.3771538813</v>
          </cell>
          <cell r="I376">
            <v>11903.050054189</v>
          </cell>
          <cell r="J376">
            <v>11812.4014710221</v>
          </cell>
          <cell r="K376">
            <v>11680.7242824333</v>
          </cell>
          <cell r="L376">
            <v>11707.8146333184</v>
          </cell>
          <cell r="M376">
            <v>11737.832113001</v>
          </cell>
          <cell r="N376">
            <v>11689.1620116994</v>
          </cell>
          <cell r="O376">
            <v>11542.7297052302</v>
          </cell>
          <cell r="P376">
            <v>11517.6729598058</v>
          </cell>
          <cell r="Q376">
            <v>816.037208013306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-69554.3080781188</v>
          </cell>
          <cell r="B377">
            <v>11963.6216575823</v>
          </cell>
          <cell r="C377">
            <v>13150.7576281316</v>
          </cell>
          <cell r="D377">
            <v>12792.2603396058</v>
          </cell>
          <cell r="E377">
            <v>12585.1911150054</v>
          </cell>
          <cell r="F377">
            <v>12150.1215180497</v>
          </cell>
          <cell r="G377">
            <v>12055.0567392083</v>
          </cell>
          <cell r="H377">
            <v>12111.0342997988</v>
          </cell>
          <cell r="I377">
            <v>11821.2231676511</v>
          </cell>
          <cell r="J377">
            <v>11696.9030717698</v>
          </cell>
          <cell r="K377">
            <v>11788.3152953044</v>
          </cell>
          <cell r="L377">
            <v>11698.0815241728</v>
          </cell>
          <cell r="M377">
            <v>11680.0827956352</v>
          </cell>
          <cell r="N377">
            <v>11679.7821793538</v>
          </cell>
          <cell r="O377">
            <v>11429.1585550531</v>
          </cell>
          <cell r="P377">
            <v>11512.8633883734</v>
          </cell>
          <cell r="Q377">
            <v>797.760091932791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-71486.0595601639</v>
          </cell>
          <cell r="B378">
            <v>11997.2689088305</v>
          </cell>
          <cell r="C378">
            <v>13191.9101375769</v>
          </cell>
          <cell r="D378">
            <v>12739.1984309806</v>
          </cell>
          <cell r="E378">
            <v>12482.9965706892</v>
          </cell>
          <cell r="F378">
            <v>12292.5362185004</v>
          </cell>
          <cell r="G378">
            <v>11971.5590587411</v>
          </cell>
          <cell r="H378">
            <v>11883.6169690505</v>
          </cell>
          <cell r="I378">
            <v>11842.6575482116</v>
          </cell>
          <cell r="J378">
            <v>11767.8735537071</v>
          </cell>
          <cell r="K378">
            <v>11717.2189267041</v>
          </cell>
          <cell r="L378">
            <v>11593.7163581706</v>
          </cell>
          <cell r="M378">
            <v>11619.3319704141</v>
          </cell>
          <cell r="N378">
            <v>11617.4687953548</v>
          </cell>
          <cell r="O378">
            <v>11462.5827895449</v>
          </cell>
          <cell r="P378">
            <v>11412.6945734985</v>
          </cell>
          <cell r="Q378">
            <v>819.916508731256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-72831.1655862775</v>
          </cell>
          <cell r="B379">
            <v>12088.0881522626</v>
          </cell>
          <cell r="C379">
            <v>13267.17761623</v>
          </cell>
          <cell r="D379">
            <v>12858.2628639926</v>
          </cell>
          <cell r="E379">
            <v>12612.5184011027</v>
          </cell>
          <cell r="F379">
            <v>12199.1671759546</v>
          </cell>
          <cell r="G379">
            <v>11963.2185548668</v>
          </cell>
          <cell r="H379">
            <v>11853.6038453145</v>
          </cell>
          <cell r="I379">
            <v>11874.1720946278</v>
          </cell>
          <cell r="J379">
            <v>11905.3929488909</v>
          </cell>
          <cell r="K379">
            <v>11988.7535215046</v>
          </cell>
          <cell r="L379">
            <v>11812.4133138321</v>
          </cell>
          <cell r="M379">
            <v>11770.4321968802</v>
          </cell>
          <cell r="N379">
            <v>11580.8920369575</v>
          </cell>
          <cell r="O379">
            <v>11596.5029751588</v>
          </cell>
          <cell r="P379">
            <v>11583.941770162</v>
          </cell>
          <cell r="Q379">
            <v>835.344336808368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-62781.6136201758</v>
          </cell>
          <cell r="B380">
            <v>12156.5906195209</v>
          </cell>
          <cell r="C380">
            <v>12786.2876646882</v>
          </cell>
          <cell r="D380">
            <v>12512.7471875762</v>
          </cell>
          <cell r="E380">
            <v>12294.2805347937</v>
          </cell>
          <cell r="F380">
            <v>12117.2565770401</v>
          </cell>
          <cell r="G380">
            <v>11803.9805310763</v>
          </cell>
          <cell r="H380">
            <v>11644.9982125062</v>
          </cell>
          <cell r="I380">
            <v>11710.0574733476</v>
          </cell>
          <cell r="J380">
            <v>11676.1045300987</v>
          </cell>
          <cell r="K380">
            <v>11546.3152674656</v>
          </cell>
          <cell r="L380">
            <v>11549.5401969087</v>
          </cell>
          <cell r="M380">
            <v>11481.6546782946</v>
          </cell>
          <cell r="N380">
            <v>11432.9919606927</v>
          </cell>
          <cell r="O380">
            <v>11396.5497286118</v>
          </cell>
          <cell r="P380">
            <v>11383.3343070227</v>
          </cell>
          <cell r="Q380">
            <v>720.079995577968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-73894.1815190642</v>
          </cell>
          <cell r="B381">
            <v>12157.3092573387</v>
          </cell>
          <cell r="C381">
            <v>13195.6737627465</v>
          </cell>
          <cell r="D381">
            <v>12933.8556353858</v>
          </cell>
          <cell r="E381">
            <v>12623.1778929437</v>
          </cell>
          <cell r="F381">
            <v>12303.557376757</v>
          </cell>
          <cell r="G381">
            <v>12017.042944778</v>
          </cell>
          <cell r="H381">
            <v>11857.6773895625</v>
          </cell>
          <cell r="I381">
            <v>11920.1032679187</v>
          </cell>
          <cell r="J381">
            <v>11900.3089696767</v>
          </cell>
          <cell r="K381">
            <v>11919.9896561543</v>
          </cell>
          <cell r="L381">
            <v>11785.0531839425</v>
          </cell>
          <cell r="M381">
            <v>11792.6346508617</v>
          </cell>
          <cell r="N381">
            <v>11704.275121018</v>
          </cell>
          <cell r="O381">
            <v>11590.1316894813</v>
          </cell>
          <cell r="P381">
            <v>11607.6625975833</v>
          </cell>
          <cell r="Q381">
            <v>847.536704351059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-73112.166577723</v>
          </cell>
          <cell r="B382">
            <v>12130.0725181093</v>
          </cell>
          <cell r="C382">
            <v>13251.4554967157</v>
          </cell>
          <cell r="D382">
            <v>12933.8621582297</v>
          </cell>
          <cell r="E382">
            <v>12628.8915182739</v>
          </cell>
          <cell r="F382">
            <v>12328.2424454651</v>
          </cell>
          <cell r="G382">
            <v>12233.9956700183</v>
          </cell>
          <cell r="H382">
            <v>12034.9489179804</v>
          </cell>
          <cell r="I382">
            <v>11870.073068358</v>
          </cell>
          <cell r="J382">
            <v>11668.4372636816</v>
          </cell>
          <cell r="K382">
            <v>11730.5151224683</v>
          </cell>
          <cell r="L382">
            <v>11757.0799836508</v>
          </cell>
          <cell r="M382">
            <v>11741.8328964414</v>
          </cell>
          <cell r="N382">
            <v>11808.7428107049</v>
          </cell>
          <cell r="O382">
            <v>11575.0337568973</v>
          </cell>
          <cell r="P382">
            <v>11505.6533858636</v>
          </cell>
          <cell r="Q382">
            <v>838.567305779851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-66232.3835132236</v>
          </cell>
          <cell r="B383">
            <v>11989.678897921</v>
          </cell>
          <cell r="C383">
            <v>12940.6950197877</v>
          </cell>
          <cell r="D383">
            <v>12680.3635644447</v>
          </cell>
          <cell r="E383">
            <v>12289.9328101211</v>
          </cell>
          <cell r="F383">
            <v>12111.4566681932</v>
          </cell>
          <cell r="G383">
            <v>11965.7637324443</v>
          </cell>
          <cell r="H383">
            <v>11775.7953703139</v>
          </cell>
          <cell r="I383">
            <v>11719.3459848878</v>
          </cell>
          <cell r="J383">
            <v>11650.5555975887</v>
          </cell>
          <cell r="K383">
            <v>11699.9798909826</v>
          </cell>
          <cell r="L383">
            <v>11694.276123422</v>
          </cell>
          <cell r="M383">
            <v>11589.2090532585</v>
          </cell>
          <cell r="N383">
            <v>11456.5121238053</v>
          </cell>
          <cell r="O383">
            <v>11338.3090187989</v>
          </cell>
          <cell r="P383">
            <v>11455.5852511223</v>
          </cell>
          <cell r="Q383">
            <v>759.658945943269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-72272.795361184</v>
          </cell>
          <cell r="B384">
            <v>12134.7003701007</v>
          </cell>
          <cell r="C384">
            <v>13176.0624084364</v>
          </cell>
          <cell r="D384">
            <v>12876.1650005034</v>
          </cell>
          <cell r="E384">
            <v>12759.8091457452</v>
          </cell>
          <cell r="F384">
            <v>12321.1009986459</v>
          </cell>
          <cell r="G384">
            <v>12069.82861559</v>
          </cell>
          <cell r="H384">
            <v>11981.8920700274</v>
          </cell>
          <cell r="I384">
            <v>11803.8677207465</v>
          </cell>
          <cell r="J384">
            <v>11814.3104423861</v>
          </cell>
          <cell r="K384">
            <v>11671.2823335835</v>
          </cell>
          <cell r="L384">
            <v>11780.7743032631</v>
          </cell>
          <cell r="M384">
            <v>11608.8328063549</v>
          </cell>
          <cell r="N384">
            <v>11706.4893731557</v>
          </cell>
          <cell r="O384">
            <v>11598.4658483072</v>
          </cell>
          <cell r="P384">
            <v>11592.5880991505</v>
          </cell>
          <cell r="Q384">
            <v>828.940053674635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-64991.0508919652</v>
          </cell>
          <cell r="B385">
            <v>11989.2664308465</v>
          </cell>
          <cell r="C385">
            <v>12997.5552080545</v>
          </cell>
          <cell r="D385">
            <v>12697.1964594038</v>
          </cell>
          <cell r="E385">
            <v>12441.6774009461</v>
          </cell>
          <cell r="F385">
            <v>12035.037993883</v>
          </cell>
          <cell r="G385">
            <v>11994.2265266365</v>
          </cell>
          <cell r="H385">
            <v>11740.0733913916</v>
          </cell>
          <cell r="I385">
            <v>11592.3744711271</v>
          </cell>
          <cell r="J385">
            <v>11688.1627977371</v>
          </cell>
          <cell r="K385">
            <v>11596.6971185839</v>
          </cell>
          <cell r="L385">
            <v>11560.4080863591</v>
          </cell>
          <cell r="M385">
            <v>11664.8444064171</v>
          </cell>
          <cell r="N385">
            <v>11439.7980744219</v>
          </cell>
          <cell r="O385">
            <v>11484.0512402691</v>
          </cell>
          <cell r="P385">
            <v>11274.2609984061</v>
          </cell>
          <cell r="Q385">
            <v>745.421357310484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-73560.2205209994</v>
          </cell>
          <cell r="B386">
            <v>12218.668655712</v>
          </cell>
          <cell r="C386">
            <v>13335.0050774071</v>
          </cell>
          <cell r="D386">
            <v>12901.3338352675</v>
          </cell>
          <cell r="E386">
            <v>12726.6440898083</v>
          </cell>
          <cell r="F386">
            <v>12395.6070396215</v>
          </cell>
          <cell r="G386">
            <v>12060.1114637779</v>
          </cell>
          <cell r="H386">
            <v>11860.2934771511</v>
          </cell>
          <cell r="I386">
            <v>11921.9249643321</v>
          </cell>
          <cell r="J386">
            <v>11978.5521604576</v>
          </cell>
          <cell r="K386">
            <v>11807.0884178546</v>
          </cell>
          <cell r="L386">
            <v>11649.9321252515</v>
          </cell>
          <cell r="M386">
            <v>11684.6537772167</v>
          </cell>
          <cell r="N386">
            <v>11582.7882075238</v>
          </cell>
          <cell r="O386">
            <v>11628.2723222065</v>
          </cell>
          <cell r="P386">
            <v>11627.657699024</v>
          </cell>
          <cell r="Q386">
            <v>843.706305287654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-68264.3536796907</v>
          </cell>
          <cell r="B387">
            <v>12089.8535598636</v>
          </cell>
          <cell r="C387">
            <v>12977.5807167848</v>
          </cell>
          <cell r="D387">
            <v>12688.6954714163</v>
          </cell>
          <cell r="E387">
            <v>12393.3208050763</v>
          </cell>
          <cell r="F387">
            <v>12262.597911104</v>
          </cell>
          <cell r="G387">
            <v>11889.8606212236</v>
          </cell>
          <cell r="H387">
            <v>11810.3027797473</v>
          </cell>
          <cell r="I387">
            <v>11763.0839164582</v>
          </cell>
          <cell r="J387">
            <v>11692.227584299</v>
          </cell>
          <cell r="K387">
            <v>11713.5470778623</v>
          </cell>
          <cell r="L387">
            <v>11545.0291502922</v>
          </cell>
          <cell r="M387">
            <v>11664.1479819573</v>
          </cell>
          <cell r="N387">
            <v>11710.178821386</v>
          </cell>
          <cell r="O387">
            <v>11457.3732954259</v>
          </cell>
          <cell r="P387">
            <v>11441.1302696476</v>
          </cell>
          <cell r="Q387">
            <v>782.96483096458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-70551.1565463204</v>
          </cell>
          <cell r="B388">
            <v>12186.6434968519</v>
          </cell>
          <cell r="C388">
            <v>13094.9788636198</v>
          </cell>
          <cell r="D388">
            <v>12779.096098954</v>
          </cell>
          <cell r="E388">
            <v>12628.8573706867</v>
          </cell>
          <cell r="F388">
            <v>12375.7926233965</v>
          </cell>
          <cell r="G388">
            <v>12116.1858688933</v>
          </cell>
          <cell r="H388">
            <v>11921.1403241229</v>
          </cell>
          <cell r="I388">
            <v>11934.0515212377</v>
          </cell>
          <cell r="J388">
            <v>11848.3737706623</v>
          </cell>
          <cell r="K388">
            <v>11606.9353252358</v>
          </cell>
          <cell r="L388">
            <v>11673.3429579649</v>
          </cell>
          <cell r="M388">
            <v>11750.7527669779</v>
          </cell>
          <cell r="N388">
            <v>11512.4753774181</v>
          </cell>
          <cell r="O388">
            <v>11529.2628694605</v>
          </cell>
          <cell r="P388">
            <v>11513.7784870808</v>
          </cell>
          <cell r="Q388">
            <v>809.193545123676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-69499.9981779885</v>
          </cell>
          <cell r="B389">
            <v>12031.9385497677</v>
          </cell>
          <cell r="C389">
            <v>13053.3132913689</v>
          </cell>
          <cell r="D389">
            <v>12739.078188348</v>
          </cell>
          <cell r="E389">
            <v>12528.4469800233</v>
          </cell>
          <cell r="F389">
            <v>12311.8665737747</v>
          </cell>
          <cell r="G389">
            <v>12145.5256261654</v>
          </cell>
          <cell r="H389">
            <v>11878.4350144337</v>
          </cell>
          <cell r="I389">
            <v>11965.7690038827</v>
          </cell>
          <cell r="J389">
            <v>11793.0815629994</v>
          </cell>
          <cell r="K389">
            <v>11725.2245589229</v>
          </cell>
          <cell r="L389">
            <v>11730.1273606249</v>
          </cell>
          <cell r="M389">
            <v>11526.6826366286</v>
          </cell>
          <cell r="N389">
            <v>11531.5962189393</v>
          </cell>
          <cell r="O389">
            <v>11576.6282641317</v>
          </cell>
          <cell r="P389">
            <v>11530.4759382797</v>
          </cell>
          <cell r="Q389">
            <v>797.137179102256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-72903.416478086</v>
          </cell>
          <cell r="B390">
            <v>12140.0589662645</v>
          </cell>
          <cell r="C390">
            <v>13171.3341567635</v>
          </cell>
          <cell r="D390">
            <v>12961.9943053674</v>
          </cell>
          <cell r="E390">
            <v>12575.2616692443</v>
          </cell>
          <cell r="F390">
            <v>12346.3421236597</v>
          </cell>
          <cell r="G390">
            <v>12053.2931094551</v>
          </cell>
          <cell r="H390">
            <v>11928.3548601793</v>
          </cell>
          <cell r="I390">
            <v>11936.8781018242</v>
          </cell>
          <cell r="J390">
            <v>11956.6234609985</v>
          </cell>
          <cell r="K390">
            <v>11708.7247760527</v>
          </cell>
          <cell r="L390">
            <v>11637.2093852735</v>
          </cell>
          <cell r="M390">
            <v>11814.3513283133</v>
          </cell>
          <cell r="N390">
            <v>11740.6825348294</v>
          </cell>
          <cell r="O390">
            <v>11664.6348904633</v>
          </cell>
          <cell r="P390">
            <v>11502.0801708634</v>
          </cell>
          <cell r="Q390">
            <v>836.173025637055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-68251.3310332277</v>
          </cell>
          <cell r="B391">
            <v>11991.7099923195</v>
          </cell>
          <cell r="C391">
            <v>13121.6755632997</v>
          </cell>
          <cell r="D391">
            <v>12742.0165687231</v>
          </cell>
          <cell r="E391">
            <v>12256.5574423559</v>
          </cell>
          <cell r="F391">
            <v>12272.6644840302</v>
          </cell>
          <cell r="G391">
            <v>11826.8644544161</v>
          </cell>
          <cell r="H391">
            <v>11808.3592691884</v>
          </cell>
          <cell r="I391">
            <v>11842.4636124511</v>
          </cell>
          <cell r="J391">
            <v>11617.3379951898</v>
          </cell>
          <cell r="K391">
            <v>11585.6124429284</v>
          </cell>
          <cell r="L391">
            <v>11506.3670385867</v>
          </cell>
          <cell r="M391">
            <v>11689.7627466448</v>
          </cell>
          <cell r="N391">
            <v>11516.7277947385</v>
          </cell>
          <cell r="O391">
            <v>11529.5830648586</v>
          </cell>
          <cell r="P391">
            <v>11672.1014996998</v>
          </cell>
          <cell r="Q391">
            <v>782.815466418708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-71810.6124590201</v>
          </cell>
          <cell r="B392">
            <v>12093.8430458301</v>
          </cell>
          <cell r="C392">
            <v>13302.1244487702</v>
          </cell>
          <cell r="D392">
            <v>12766.2223230966</v>
          </cell>
          <cell r="E392">
            <v>12576.4259127307</v>
          </cell>
          <cell r="F392">
            <v>12271.0769776051</v>
          </cell>
          <cell r="G392">
            <v>11941.6733147205</v>
          </cell>
          <cell r="H392">
            <v>12090.0167667045</v>
          </cell>
          <cell r="I392">
            <v>11936.377898234</v>
          </cell>
          <cell r="J392">
            <v>11718.4513049645</v>
          </cell>
          <cell r="K392">
            <v>11715.206496266</v>
          </cell>
          <cell r="L392">
            <v>11471.2274240065</v>
          </cell>
          <cell r="M392">
            <v>11684.9296588444</v>
          </cell>
          <cell r="N392">
            <v>11561.3983294747</v>
          </cell>
          <cell r="O392">
            <v>11430.3151969399</v>
          </cell>
          <cell r="P392">
            <v>11528.4969342783</v>
          </cell>
          <cell r="Q392">
            <v>823.639000659976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-65800.652642418</v>
          </cell>
          <cell r="B393">
            <v>12045.6212112783</v>
          </cell>
          <cell r="C393">
            <v>13098.8636891292</v>
          </cell>
          <cell r="D393">
            <v>12532.8883230954</v>
          </cell>
          <cell r="E393">
            <v>12399.1417759602</v>
          </cell>
          <cell r="F393">
            <v>12175.4861479153</v>
          </cell>
          <cell r="G393">
            <v>12025.8682404886</v>
          </cell>
          <cell r="H393">
            <v>11737.729551994</v>
          </cell>
          <cell r="I393">
            <v>11706.0883030857</v>
          </cell>
          <cell r="J393">
            <v>11572.4110087783</v>
          </cell>
          <cell r="K393">
            <v>11556.3364272865</v>
          </cell>
          <cell r="L393">
            <v>11484.8397698085</v>
          </cell>
          <cell r="M393">
            <v>11406.4139349542</v>
          </cell>
          <cell r="N393">
            <v>11444.5212954255</v>
          </cell>
          <cell r="O393">
            <v>11503.3150243755</v>
          </cell>
          <cell r="P393">
            <v>11369.0751192135</v>
          </cell>
          <cell r="Q393">
            <v>754.707165547477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-66847.4969952402</v>
          </cell>
          <cell r="B394">
            <v>12036.6855083607</v>
          </cell>
          <cell r="C394">
            <v>13028.5873421203</v>
          </cell>
          <cell r="D394">
            <v>12615.5306069033</v>
          </cell>
          <cell r="E394">
            <v>12332.3685128656</v>
          </cell>
          <cell r="F394">
            <v>12095.7236759596</v>
          </cell>
          <cell r="G394">
            <v>11971.3088062715</v>
          </cell>
          <cell r="H394">
            <v>11840.9692240205</v>
          </cell>
          <cell r="I394">
            <v>11639.1249977067</v>
          </cell>
          <cell r="J394">
            <v>11758.9302956418</v>
          </cell>
          <cell r="K394">
            <v>11591.2608425174</v>
          </cell>
          <cell r="L394">
            <v>11684.2550148125</v>
          </cell>
          <cell r="M394">
            <v>11713.451856119</v>
          </cell>
          <cell r="N394">
            <v>11588.4998441925</v>
          </cell>
          <cell r="O394">
            <v>11474.0213425986</v>
          </cell>
          <cell r="P394">
            <v>11332.2766786333</v>
          </cell>
          <cell r="Q394">
            <v>766.714051536607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-70044.2043118757</v>
          </cell>
          <cell r="B395">
            <v>12061.2238974174</v>
          </cell>
          <cell r="C395">
            <v>13100.0324150501</v>
          </cell>
          <cell r="D395">
            <v>12613.0205424632</v>
          </cell>
          <cell r="E395">
            <v>12561.2657021842</v>
          </cell>
          <cell r="F395">
            <v>12348.3678920887</v>
          </cell>
          <cell r="G395">
            <v>12121.858927706</v>
          </cell>
          <cell r="H395">
            <v>11853.7392954001</v>
          </cell>
          <cell r="I395">
            <v>11792.6275167768</v>
          </cell>
          <cell r="J395">
            <v>11753.3651712545</v>
          </cell>
          <cell r="K395">
            <v>11726.4424026358</v>
          </cell>
          <cell r="L395">
            <v>11614.5467695547</v>
          </cell>
          <cell r="M395">
            <v>11605.6004753453</v>
          </cell>
          <cell r="N395">
            <v>11606.9333723632</v>
          </cell>
          <cell r="O395">
            <v>11444.2970175115</v>
          </cell>
          <cell r="P395">
            <v>11421.6714165487</v>
          </cell>
          <cell r="Q395">
            <v>803.37900577549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-68067.84622881</v>
          </cell>
          <cell r="B396">
            <v>12044.235054299</v>
          </cell>
          <cell r="C396">
            <v>13205.0695974986</v>
          </cell>
          <cell r="D396">
            <v>12708.3709833787</v>
          </cell>
          <cell r="E396">
            <v>12497.7574827475</v>
          </cell>
          <cell r="F396">
            <v>12221.6219053754</v>
          </cell>
          <cell r="G396">
            <v>11850.1336701976</v>
          </cell>
          <cell r="H396">
            <v>11797.2811381647</v>
          </cell>
          <cell r="I396">
            <v>11657.4753729488</v>
          </cell>
          <cell r="J396">
            <v>11696.8116063631</v>
          </cell>
          <cell r="K396">
            <v>11729.9779434057</v>
          </cell>
          <cell r="L396">
            <v>11653.0243271007</v>
          </cell>
          <cell r="M396">
            <v>11568.1448371116</v>
          </cell>
          <cell r="N396">
            <v>11574.6849529918</v>
          </cell>
          <cell r="O396">
            <v>11535.1267676875</v>
          </cell>
          <cell r="P396">
            <v>11444.5521105673</v>
          </cell>
          <cell r="Q396">
            <v>780.710969105959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-75567.3591350985</v>
          </cell>
          <cell r="B397">
            <v>12246.82828384</v>
          </cell>
          <cell r="C397">
            <v>13407.4380807048</v>
          </cell>
          <cell r="D397">
            <v>12882.2463464547</v>
          </cell>
          <cell r="E397">
            <v>12786.8693980084</v>
          </cell>
          <cell r="F397">
            <v>12380.7267999453</v>
          </cell>
          <cell r="G397">
            <v>12120.9850963005</v>
          </cell>
          <cell r="H397">
            <v>12033.59248943</v>
          </cell>
          <cell r="I397">
            <v>11894.837831929</v>
          </cell>
          <cell r="J397">
            <v>11878.72427396</v>
          </cell>
          <cell r="K397">
            <v>11779.8484369038</v>
          </cell>
          <cell r="L397">
            <v>11686.44962609</v>
          </cell>
          <cell r="M397">
            <v>11631.2007662851</v>
          </cell>
          <cell r="N397">
            <v>11646.5056901871</v>
          </cell>
          <cell r="O397">
            <v>11577.3913552778</v>
          </cell>
          <cell r="P397">
            <v>11504.0134985641</v>
          </cell>
          <cell r="Q397">
            <v>866.727382335925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-73164.9828000576</v>
          </cell>
          <cell r="B398">
            <v>12061.2557586982</v>
          </cell>
          <cell r="C398">
            <v>13287.8275776323</v>
          </cell>
          <cell r="D398">
            <v>12959.1678846747</v>
          </cell>
          <cell r="E398">
            <v>12588.6582130162</v>
          </cell>
          <cell r="F398">
            <v>12297.8158591752</v>
          </cell>
          <cell r="G398">
            <v>12025.2548136013</v>
          </cell>
          <cell r="H398">
            <v>11943.5223930324</v>
          </cell>
          <cell r="I398">
            <v>11858.3390861926</v>
          </cell>
          <cell r="J398">
            <v>11970.7600271885</v>
          </cell>
          <cell r="K398">
            <v>11899.1278879554</v>
          </cell>
          <cell r="L398">
            <v>11708.4617890169</v>
          </cell>
          <cell r="M398">
            <v>11925.8412279465</v>
          </cell>
          <cell r="N398">
            <v>11762.5542268973</v>
          </cell>
          <cell r="O398">
            <v>11652.0185250712</v>
          </cell>
          <cell r="P398">
            <v>11532.3838472423</v>
          </cell>
          <cell r="Q398">
            <v>839.173086723541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-70403.9598517883</v>
          </cell>
          <cell r="B399">
            <v>12205.0000183898</v>
          </cell>
          <cell r="C399">
            <v>13232.699260856</v>
          </cell>
          <cell r="D399">
            <v>12830.1757996964</v>
          </cell>
          <cell r="E399">
            <v>12625.5371327416</v>
          </cell>
          <cell r="F399">
            <v>12285.0062129456</v>
          </cell>
          <cell r="G399">
            <v>11965.1860329016</v>
          </cell>
          <cell r="H399">
            <v>12051.7867658901</v>
          </cell>
          <cell r="I399">
            <v>11898.0285576672</v>
          </cell>
          <cell r="J399">
            <v>11889.8113456072</v>
          </cell>
          <cell r="K399">
            <v>11683.7304093749</v>
          </cell>
          <cell r="L399">
            <v>11761.2523039746</v>
          </cell>
          <cell r="M399">
            <v>11690.198275969</v>
          </cell>
          <cell r="N399">
            <v>11470.2292820878</v>
          </cell>
          <cell r="O399">
            <v>11476.7618121157</v>
          </cell>
          <cell r="P399">
            <v>11522.1343931563</v>
          </cell>
          <cell r="Q399">
            <v>807.505257916072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-74549.4970165889</v>
          </cell>
          <cell r="B400">
            <v>12262.3412871957</v>
          </cell>
          <cell r="C400">
            <v>13296.9115210503</v>
          </cell>
          <cell r="D400">
            <v>12997.2503063367</v>
          </cell>
          <cell r="E400">
            <v>12771.2021607929</v>
          </cell>
          <cell r="F400">
            <v>12442.6753550315</v>
          </cell>
          <cell r="G400">
            <v>12148.7269666555</v>
          </cell>
          <cell r="H400">
            <v>12008.3989471354</v>
          </cell>
          <cell r="I400">
            <v>11882.4772518952</v>
          </cell>
          <cell r="J400">
            <v>11953.4510317116</v>
          </cell>
          <cell r="K400">
            <v>11604.1629531702</v>
          </cell>
          <cell r="L400">
            <v>11752.4735598398</v>
          </cell>
          <cell r="M400">
            <v>11775.1271793543</v>
          </cell>
          <cell r="N400">
            <v>11634.7062784514</v>
          </cell>
          <cell r="O400">
            <v>11540.5210238594</v>
          </cell>
          <cell r="P400">
            <v>11657.3415188996</v>
          </cell>
          <cell r="Q400">
            <v>855.052910981468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-74823.679211337</v>
          </cell>
          <cell r="B401">
            <v>12142.389847496</v>
          </cell>
          <cell r="C401">
            <v>13177.4065920463</v>
          </cell>
          <cell r="D401">
            <v>12911.9349082027</v>
          </cell>
          <cell r="E401">
            <v>12755.9312027939</v>
          </cell>
          <cell r="F401">
            <v>12388.1569225854</v>
          </cell>
          <cell r="G401">
            <v>12064.5509807507</v>
          </cell>
          <cell r="H401">
            <v>12019.092477923</v>
          </cell>
          <cell r="I401">
            <v>11936.6438845427</v>
          </cell>
          <cell r="J401">
            <v>11851.0324279013</v>
          </cell>
          <cell r="K401">
            <v>11920.7161832888</v>
          </cell>
          <cell r="L401">
            <v>11702.411669615</v>
          </cell>
          <cell r="M401">
            <v>11632.7931658526</v>
          </cell>
          <cell r="N401">
            <v>11702.9729117565</v>
          </cell>
          <cell r="O401">
            <v>11742.7647446416</v>
          </cell>
          <cell r="P401">
            <v>11673.2726356538</v>
          </cell>
          <cell r="Q401">
            <v>858.19767108235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-63688.1036996134</v>
          </cell>
          <cell r="B402">
            <v>11930.1934191472</v>
          </cell>
          <cell r="C402">
            <v>12874.0034864701</v>
          </cell>
          <cell r="D402">
            <v>12456.7807390971</v>
          </cell>
          <cell r="E402">
            <v>12301.768553517</v>
          </cell>
          <cell r="F402">
            <v>12187.9525839272</v>
          </cell>
          <cell r="G402">
            <v>11734.1059083628</v>
          </cell>
          <cell r="H402">
            <v>11732.4702607106</v>
          </cell>
          <cell r="I402">
            <v>11740.8034238529</v>
          </cell>
          <cell r="J402">
            <v>11663.2664863758</v>
          </cell>
          <cell r="K402">
            <v>11591.0055347743</v>
          </cell>
          <cell r="L402">
            <v>11619.3115345382</v>
          </cell>
          <cell r="M402">
            <v>11409.9255404174</v>
          </cell>
          <cell r="N402">
            <v>11502.1014605862</v>
          </cell>
          <cell r="O402">
            <v>11408.0192410823</v>
          </cell>
          <cell r="P402">
            <v>11297.0332477169</v>
          </cell>
          <cell r="Q402">
            <v>730.477074193086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-63066.6071500753</v>
          </cell>
          <cell r="B403">
            <v>11901.2326817018</v>
          </cell>
          <cell r="C403">
            <v>12779.7364319945</v>
          </cell>
          <cell r="D403">
            <v>12601.5199974306</v>
          </cell>
          <cell r="E403">
            <v>12261.7073848585</v>
          </cell>
          <cell r="F403">
            <v>12149.0899893406</v>
          </cell>
          <cell r="G403">
            <v>11762.0519132684</v>
          </cell>
          <cell r="H403">
            <v>11690.0529301067</v>
          </cell>
          <cell r="I403">
            <v>11704.1627372991</v>
          </cell>
          <cell r="J403">
            <v>11625.9116880235</v>
          </cell>
          <cell r="K403">
            <v>11502.0890715092</v>
          </cell>
          <cell r="L403">
            <v>11492.1250649375</v>
          </cell>
          <cell r="M403">
            <v>11469.1579095882</v>
          </cell>
          <cell r="N403">
            <v>11292.6295109441</v>
          </cell>
          <cell r="O403">
            <v>11397.6163536621</v>
          </cell>
          <cell r="P403">
            <v>11172.050211078</v>
          </cell>
          <cell r="Q403">
            <v>723.348757368504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>
            <v>-67245.1042735042</v>
          </cell>
          <cell r="B404">
            <v>11976.2962026634</v>
          </cell>
          <cell r="C404">
            <v>12989.7253201276</v>
          </cell>
          <cell r="D404">
            <v>12660.922163952</v>
          </cell>
          <cell r="E404">
            <v>12347.9028309707</v>
          </cell>
          <cell r="F404">
            <v>12153.0438158354</v>
          </cell>
          <cell r="G404">
            <v>11938.6164877214</v>
          </cell>
          <cell r="H404">
            <v>11771.9896925411</v>
          </cell>
          <cell r="I404">
            <v>11710.4673297941</v>
          </cell>
          <cell r="J404">
            <v>11695.9742591077</v>
          </cell>
          <cell r="K404">
            <v>11529.1342710874</v>
          </cell>
          <cell r="L404">
            <v>11477.8326971903</v>
          </cell>
          <cell r="M404">
            <v>11607.2059855143</v>
          </cell>
          <cell r="N404">
            <v>11340.7123410677</v>
          </cell>
          <cell r="O404">
            <v>11446.2321749725</v>
          </cell>
          <cell r="P404">
            <v>11382.4694515757</v>
          </cell>
          <cell r="Q404">
            <v>771.274447975383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>
            <v>-73890.0122297416</v>
          </cell>
          <cell r="B405">
            <v>12213.4974598937</v>
          </cell>
          <cell r="C405">
            <v>13182.4251750713</v>
          </cell>
          <cell r="D405">
            <v>12957.9949347054</v>
          </cell>
          <cell r="E405">
            <v>12707.0200228727</v>
          </cell>
          <cell r="F405">
            <v>12283.030430105</v>
          </cell>
          <cell r="G405">
            <v>12109.0091274743</v>
          </cell>
          <cell r="H405">
            <v>12014.0986599023</v>
          </cell>
          <cell r="I405">
            <v>11962.5305148506</v>
          </cell>
          <cell r="J405">
            <v>11901.0061579451</v>
          </cell>
          <cell r="K405">
            <v>11901.1279955745</v>
          </cell>
          <cell r="L405">
            <v>11760.8480421403</v>
          </cell>
          <cell r="M405">
            <v>11466.6401758898</v>
          </cell>
          <cell r="N405">
            <v>11690.992227949</v>
          </cell>
          <cell r="O405">
            <v>11749.3860323014</v>
          </cell>
          <cell r="P405">
            <v>11507.0652151572</v>
          </cell>
          <cell r="Q405">
            <v>847.488884270244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>
            <v>-74695.1278784755</v>
          </cell>
          <cell r="B406">
            <v>12139.4071128109</v>
          </cell>
          <cell r="C406">
            <v>13360.3197265246</v>
          </cell>
          <cell r="D406">
            <v>13059.2703448923</v>
          </cell>
          <cell r="E406">
            <v>12654.6740450357</v>
          </cell>
          <cell r="F406">
            <v>12397.3734553898</v>
          </cell>
          <cell r="G406">
            <v>12082.8829146448</v>
          </cell>
          <cell r="H406">
            <v>12057.4194073185</v>
          </cell>
          <cell r="I406">
            <v>11983.3195834793</v>
          </cell>
          <cell r="J406">
            <v>11836.8409815517</v>
          </cell>
          <cell r="K406">
            <v>11754.9394705081</v>
          </cell>
          <cell r="L406">
            <v>11765.7052268572</v>
          </cell>
          <cell r="M406">
            <v>11687.6879709449</v>
          </cell>
          <cell r="N406">
            <v>11765.0681422541</v>
          </cell>
          <cell r="O406">
            <v>11610.917118608</v>
          </cell>
          <cell r="P406">
            <v>11530.8745778675</v>
          </cell>
          <cell r="Q406">
            <v>856.723238714963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>
            <v>-70762.7375624528</v>
          </cell>
          <cell r="B407">
            <v>12112.2336920293</v>
          </cell>
          <cell r="C407">
            <v>13236.336476895</v>
          </cell>
          <cell r="D407">
            <v>12821.3869919781</v>
          </cell>
          <cell r="E407">
            <v>12532.1146520679</v>
          </cell>
          <cell r="F407">
            <v>12370.6317325752</v>
          </cell>
          <cell r="G407">
            <v>11961.6810497895</v>
          </cell>
          <cell r="H407">
            <v>11871.7951168606</v>
          </cell>
          <cell r="I407">
            <v>12036.6838265431</v>
          </cell>
          <cell r="J407">
            <v>11846.4321921755</v>
          </cell>
          <cell r="K407">
            <v>11795.8874340918</v>
          </cell>
          <cell r="L407">
            <v>11752.4198169207</v>
          </cell>
          <cell r="M407">
            <v>11559.9103621449</v>
          </cell>
          <cell r="N407">
            <v>11614.4246075122</v>
          </cell>
          <cell r="O407">
            <v>11600.4908937057</v>
          </cell>
          <cell r="P407">
            <v>11415.4738719409</v>
          </cell>
          <cell r="Q407">
            <v>811.620294746308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>
            <v>-74696.8314339113</v>
          </cell>
          <cell r="B408">
            <v>12147.1263516701</v>
          </cell>
          <cell r="C408">
            <v>13342.912900526</v>
          </cell>
          <cell r="D408">
            <v>12990.9101063579</v>
          </cell>
          <cell r="E408">
            <v>12507.7092239368</v>
          </cell>
          <cell r="F408">
            <v>12306.0769688998</v>
          </cell>
          <cell r="G408">
            <v>12273.9009547888</v>
          </cell>
          <cell r="H408">
            <v>11968.4692507575</v>
          </cell>
          <cell r="I408">
            <v>11923.4264287196</v>
          </cell>
          <cell r="J408">
            <v>11839.6665148216</v>
          </cell>
          <cell r="K408">
            <v>11778.5893261594</v>
          </cell>
          <cell r="L408">
            <v>11852.1054765695</v>
          </cell>
          <cell r="M408">
            <v>11752.9546052824</v>
          </cell>
          <cell r="N408">
            <v>11530.3855993518</v>
          </cell>
          <cell r="O408">
            <v>11592.113921258</v>
          </cell>
          <cell r="P408">
            <v>11498.5749764855</v>
          </cell>
          <cell r="Q408">
            <v>856.742777814389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>
            <v>-67638.7112538324</v>
          </cell>
          <cell r="B409">
            <v>11960.2382793371</v>
          </cell>
          <cell r="C409">
            <v>13075.940822224</v>
          </cell>
          <cell r="D409">
            <v>12729.9791606491</v>
          </cell>
          <cell r="E409">
            <v>12402.8292297183</v>
          </cell>
          <cell r="F409">
            <v>12126.8265085232</v>
          </cell>
          <cell r="G409">
            <v>11963.9839313639</v>
          </cell>
          <cell r="H409">
            <v>11709.6257732844</v>
          </cell>
          <cell r="I409">
            <v>11723.0770109918</v>
          </cell>
          <cell r="J409">
            <v>11656.3448836962</v>
          </cell>
          <cell r="K409">
            <v>11628.7438670536</v>
          </cell>
          <cell r="L409">
            <v>11738.6727875928</v>
          </cell>
          <cell r="M409">
            <v>11525.8815937543</v>
          </cell>
          <cell r="N409">
            <v>11558.4353617495</v>
          </cell>
          <cell r="O409">
            <v>11456.7025928546</v>
          </cell>
          <cell r="P409">
            <v>11519.8277902623</v>
          </cell>
          <cell r="Q409">
            <v>775.788962596956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>
            <v>-74812.530912204</v>
          </cell>
          <cell r="B410">
            <v>12330.0007691595</v>
          </cell>
          <cell r="C410">
            <v>13285.5553191822</v>
          </cell>
          <cell r="D410">
            <v>12934.0811246765</v>
          </cell>
          <cell r="E410">
            <v>12585.9307579391</v>
          </cell>
          <cell r="F410">
            <v>12335.3950941849</v>
          </cell>
          <cell r="G410">
            <v>12138.3552763899</v>
          </cell>
          <cell r="H410">
            <v>12104.0856397107</v>
          </cell>
          <cell r="I410">
            <v>11961.5231982187</v>
          </cell>
          <cell r="J410">
            <v>11958.559994698</v>
          </cell>
          <cell r="K410">
            <v>11773.1440728328</v>
          </cell>
          <cell r="L410">
            <v>11729.444883516</v>
          </cell>
          <cell r="M410">
            <v>11703.5027609734</v>
          </cell>
          <cell r="N410">
            <v>11722.2512860906</v>
          </cell>
          <cell r="O410">
            <v>11610.5194278369</v>
          </cell>
          <cell r="P410">
            <v>11449.676641736</v>
          </cell>
          <cell r="Q410">
            <v>858.069804550615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>
            <v>-64114.1766011502</v>
          </cell>
          <cell r="B411">
            <v>11930.2070670588</v>
          </cell>
          <cell r="C411">
            <v>13012.4060365909</v>
          </cell>
          <cell r="D411">
            <v>12495.8279750668</v>
          </cell>
          <cell r="E411">
            <v>12405.84138561</v>
          </cell>
          <cell r="F411">
            <v>12025.2824800875</v>
          </cell>
          <cell r="G411">
            <v>11949.2229024533</v>
          </cell>
          <cell r="H411">
            <v>11780.3718455785</v>
          </cell>
          <cell r="I411">
            <v>11716.2022846829</v>
          </cell>
          <cell r="J411">
            <v>11634.1274083806</v>
          </cell>
          <cell r="K411">
            <v>11589.6007439171</v>
          </cell>
          <cell r="L411">
            <v>11476.40347503</v>
          </cell>
          <cell r="M411">
            <v>11465.6196289314</v>
          </cell>
          <cell r="N411">
            <v>11420.1618213957</v>
          </cell>
          <cell r="O411">
            <v>11346.2816525624</v>
          </cell>
          <cell r="P411">
            <v>11335.5563988718</v>
          </cell>
          <cell r="Q411">
            <v>735.363959944552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>
            <v>-68548.3241305818</v>
          </cell>
          <cell r="B412">
            <v>12112.9761883208</v>
          </cell>
          <cell r="C412">
            <v>13206.8763973409</v>
          </cell>
          <cell r="D412">
            <v>12790.4733644027</v>
          </cell>
          <cell r="E412">
            <v>12476.1197905117</v>
          </cell>
          <cell r="F412">
            <v>12139.6668260999</v>
          </cell>
          <cell r="G412">
            <v>11985.602333928</v>
          </cell>
          <cell r="H412">
            <v>11786.0248549165</v>
          </cell>
          <cell r="I412">
            <v>11752.2914550392</v>
          </cell>
          <cell r="J412">
            <v>11826.5579822414</v>
          </cell>
          <cell r="K412">
            <v>11615.9348605853</v>
          </cell>
          <cell r="L412">
            <v>11567.0454155245</v>
          </cell>
          <cell r="M412">
            <v>11576.0836890729</v>
          </cell>
          <cell r="N412">
            <v>11668.5015087664</v>
          </cell>
          <cell r="O412">
            <v>11372.0871076352</v>
          </cell>
          <cell r="P412">
            <v>11321.9720529888</v>
          </cell>
          <cell r="Q412">
            <v>786.221858448121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>
            <v>-69023.4634000359</v>
          </cell>
          <cell r="B413">
            <v>12021.6720917408</v>
          </cell>
          <cell r="C413">
            <v>13107.9397758918</v>
          </cell>
          <cell r="D413">
            <v>12810.8179581491</v>
          </cell>
          <cell r="E413">
            <v>12420.9623920075</v>
          </cell>
          <cell r="F413">
            <v>12243.1697231</v>
          </cell>
          <cell r="G413">
            <v>12062.8587575967</v>
          </cell>
          <cell r="H413">
            <v>11928.6537184398</v>
          </cell>
          <cell r="I413">
            <v>11846.7698914266</v>
          </cell>
          <cell r="J413">
            <v>11766.0921423257</v>
          </cell>
          <cell r="K413">
            <v>11689.9842929459</v>
          </cell>
          <cell r="L413">
            <v>11650.8390497726</v>
          </cell>
          <cell r="M413">
            <v>11480.7739874106</v>
          </cell>
          <cell r="N413">
            <v>11570.0208558543</v>
          </cell>
          <cell r="O413">
            <v>11446.6348354938</v>
          </cell>
          <cell r="P413">
            <v>11441.3081107499</v>
          </cell>
          <cell r="Q413">
            <v>791.671515813051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>
            <v>-75245.981760866</v>
          </cell>
          <cell r="B414">
            <v>12175.2580546747</v>
          </cell>
          <cell r="C414">
            <v>13254.1383666819</v>
          </cell>
          <cell r="D414">
            <v>12800.892076348</v>
          </cell>
          <cell r="E414">
            <v>12596.4577662407</v>
          </cell>
          <cell r="F414">
            <v>12315.3173629774</v>
          </cell>
          <cell r="G414">
            <v>12222.9077623882</v>
          </cell>
          <cell r="H414">
            <v>12062.8264424179</v>
          </cell>
          <cell r="I414">
            <v>12109.9442676282</v>
          </cell>
          <cell r="J414">
            <v>11799.882063149</v>
          </cell>
          <cell r="K414">
            <v>11681.4488901321</v>
          </cell>
          <cell r="L414">
            <v>11819.1899085849</v>
          </cell>
          <cell r="M414">
            <v>11609.7923023087</v>
          </cell>
          <cell r="N414">
            <v>11707.0623416398</v>
          </cell>
          <cell r="O414">
            <v>11761.9131829086</v>
          </cell>
          <cell r="P414">
            <v>11627.1648234418</v>
          </cell>
          <cell r="Q414">
            <v>863.041312404429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>
            <v>-70278.4989839972</v>
          </cell>
          <cell r="B415">
            <v>12027.7362671101</v>
          </cell>
          <cell r="C415">
            <v>13198.8409484988</v>
          </cell>
          <cell r="D415">
            <v>12842.3475575649</v>
          </cell>
          <cell r="E415">
            <v>12400.9333748111</v>
          </cell>
          <cell r="F415">
            <v>12382.7506727241</v>
          </cell>
          <cell r="G415">
            <v>11967.3419449982</v>
          </cell>
          <cell r="H415">
            <v>11758.5182401487</v>
          </cell>
          <cell r="I415">
            <v>11746.8553768601</v>
          </cell>
          <cell r="J415">
            <v>11768.3055700504</v>
          </cell>
          <cell r="K415">
            <v>11840.7054490853</v>
          </cell>
          <cell r="L415">
            <v>11690.4459797069</v>
          </cell>
          <cell r="M415">
            <v>11651.2081176124</v>
          </cell>
          <cell r="N415">
            <v>11661.6582035137</v>
          </cell>
          <cell r="O415">
            <v>11621.7904298793</v>
          </cell>
          <cell r="P415">
            <v>11541.3666077026</v>
          </cell>
          <cell r="Q415">
            <v>806.066271946854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>
            <v>-67013.7486444291</v>
          </cell>
          <cell r="B416">
            <v>12120.1860220027</v>
          </cell>
          <cell r="C416">
            <v>13089.0584121337</v>
          </cell>
          <cell r="D416">
            <v>12701.9555452921</v>
          </cell>
          <cell r="E416">
            <v>12377.3385640339</v>
          </cell>
          <cell r="F416">
            <v>12117.9854082407</v>
          </cell>
          <cell r="G416">
            <v>11919.8500060551</v>
          </cell>
          <cell r="H416">
            <v>11727.2849326317</v>
          </cell>
          <cell r="I416">
            <v>11604.7532753813</v>
          </cell>
          <cell r="J416">
            <v>11669.534137346</v>
          </cell>
          <cell r="K416">
            <v>11619.0515393049</v>
          </cell>
          <cell r="L416">
            <v>11705.926637262</v>
          </cell>
          <cell r="M416">
            <v>11531.8198397161</v>
          </cell>
          <cell r="N416">
            <v>11388.9197390866</v>
          </cell>
          <cell r="O416">
            <v>11379.399685272</v>
          </cell>
          <cell r="P416">
            <v>11352.8442250461</v>
          </cell>
          <cell r="Q416">
            <v>768.620891452144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>
            <v>-61986.9595340206</v>
          </cell>
          <cell r="B417">
            <v>12095.5520353354</v>
          </cell>
          <cell r="C417">
            <v>12807.8042907017</v>
          </cell>
          <cell r="D417">
            <v>12515.4424144676</v>
          </cell>
          <cell r="E417">
            <v>12229.604672816</v>
          </cell>
          <cell r="F417">
            <v>12044.7316283096</v>
          </cell>
          <cell r="G417">
            <v>11714.1334847689</v>
          </cell>
          <cell r="H417">
            <v>11681.8677968367</v>
          </cell>
          <cell r="I417">
            <v>11730.8979735079</v>
          </cell>
          <cell r="J417">
            <v>11561.9276138803</v>
          </cell>
          <cell r="K417">
            <v>11450.9551153738</v>
          </cell>
          <cell r="L417">
            <v>11493.0890044177</v>
          </cell>
          <cell r="M417">
            <v>11388.0983909792</v>
          </cell>
          <cell r="N417">
            <v>11389.4182131791</v>
          </cell>
          <cell r="O417">
            <v>11180.2431806054</v>
          </cell>
          <cell r="P417">
            <v>11419.4849764684</v>
          </cell>
          <cell r="Q417">
            <v>710.965631071403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>
            <v>-62561.9493001709</v>
          </cell>
          <cell r="B418">
            <v>11882.7494363189</v>
          </cell>
          <cell r="C418">
            <v>12744.1457234774</v>
          </cell>
          <cell r="D418">
            <v>12543.7250223808</v>
          </cell>
          <cell r="E418">
            <v>12494.1067195184</v>
          </cell>
          <cell r="F418">
            <v>12019.9419454377</v>
          </cell>
          <cell r="G418">
            <v>11697.3073137869</v>
          </cell>
          <cell r="H418">
            <v>11675.5923511935</v>
          </cell>
          <cell r="I418">
            <v>11710.1153775254</v>
          </cell>
          <cell r="J418">
            <v>11534.1957607445</v>
          </cell>
          <cell r="K418">
            <v>11575.5401880734</v>
          </cell>
          <cell r="L418">
            <v>11611.0545866153</v>
          </cell>
          <cell r="M418">
            <v>11652.2319229354</v>
          </cell>
          <cell r="N418">
            <v>11425.032378626</v>
          </cell>
          <cell r="O418">
            <v>11375.496404649</v>
          </cell>
          <cell r="P418">
            <v>11437.546228575</v>
          </cell>
          <cell r="Q418">
            <v>717.56053369324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>
            <v>-72397.3609283182</v>
          </cell>
          <cell r="B419">
            <v>12119.8794253521</v>
          </cell>
          <cell r="C419">
            <v>13313.83206523</v>
          </cell>
          <cell r="D419">
            <v>12944.4145600314</v>
          </cell>
          <cell r="E419">
            <v>12528.8697225968</v>
          </cell>
          <cell r="F419">
            <v>12334.0895322414</v>
          </cell>
          <cell r="G419">
            <v>12339.2393053456</v>
          </cell>
          <cell r="H419">
            <v>12029.4211138013</v>
          </cell>
          <cell r="I419">
            <v>11961.9234043348</v>
          </cell>
          <cell r="J419">
            <v>11953.622369193</v>
          </cell>
          <cell r="K419">
            <v>11927.5282782388</v>
          </cell>
          <cell r="L419">
            <v>11749.0548085697</v>
          </cell>
          <cell r="M419">
            <v>11543.9350566389</v>
          </cell>
          <cell r="N419">
            <v>11684.2972242753</v>
          </cell>
          <cell r="O419">
            <v>11560.7081769398</v>
          </cell>
          <cell r="P419">
            <v>11389.8838491246</v>
          </cell>
          <cell r="Q419">
            <v>830.368770903438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>
            <v>-66616.1239569896</v>
          </cell>
          <cell r="B420">
            <v>12066.690857763</v>
          </cell>
          <cell r="C420">
            <v>13185.7225455007</v>
          </cell>
          <cell r="D420">
            <v>12732.0958026417</v>
          </cell>
          <cell r="E420">
            <v>12297.6012385734</v>
          </cell>
          <cell r="F420">
            <v>12131.0174391644</v>
          </cell>
          <cell r="G420">
            <v>11876.3346083896</v>
          </cell>
          <cell r="H420">
            <v>11774.5699165428</v>
          </cell>
          <cell r="I420">
            <v>11651.1665439666</v>
          </cell>
          <cell r="J420">
            <v>11660.2243084695</v>
          </cell>
          <cell r="K420">
            <v>11684.7867652243</v>
          </cell>
          <cell r="L420">
            <v>11562.7908687223</v>
          </cell>
          <cell r="M420">
            <v>11479.0438328394</v>
          </cell>
          <cell r="N420">
            <v>11471.9521085016</v>
          </cell>
          <cell r="O420">
            <v>11609.0941333918</v>
          </cell>
          <cell r="P420">
            <v>11563.2056354328</v>
          </cell>
          <cell r="Q420">
            <v>764.060295337087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>
            <v>-74367.5070305017</v>
          </cell>
          <cell r="B421">
            <v>12157.0822757893</v>
          </cell>
          <cell r="C421">
            <v>13217.4834477178</v>
          </cell>
          <cell r="D421">
            <v>12982.7463162155</v>
          </cell>
          <cell r="E421">
            <v>12502.7667776844</v>
          </cell>
          <cell r="F421">
            <v>12249.6260292838</v>
          </cell>
          <cell r="G421">
            <v>12179.8403739513</v>
          </cell>
          <cell r="H421">
            <v>12095.6334136398</v>
          </cell>
          <cell r="I421">
            <v>11999.7755213543</v>
          </cell>
          <cell r="J421">
            <v>11857.1414689729</v>
          </cell>
          <cell r="K421">
            <v>11767.8622263274</v>
          </cell>
          <cell r="L421">
            <v>11867.3269733591</v>
          </cell>
          <cell r="M421">
            <v>11762.4506386506</v>
          </cell>
          <cell r="N421">
            <v>11747.370868998</v>
          </cell>
          <cell r="O421">
            <v>11634.4738422983</v>
          </cell>
          <cell r="P421">
            <v>11536.9825359889</v>
          </cell>
          <cell r="Q421">
            <v>852.965558637043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>
            <v>-66020.8396285497</v>
          </cell>
          <cell r="B422">
            <v>12101.7361060165</v>
          </cell>
          <cell r="C422">
            <v>13052.9676637602</v>
          </cell>
          <cell r="D422">
            <v>12643.0967445516</v>
          </cell>
          <cell r="E422">
            <v>12603.684935876</v>
          </cell>
          <cell r="F422">
            <v>12101.206733926</v>
          </cell>
          <cell r="G422">
            <v>11886.138979032</v>
          </cell>
          <cell r="H422">
            <v>11781.583708944</v>
          </cell>
          <cell r="I422">
            <v>11663.1198557159</v>
          </cell>
          <cell r="J422">
            <v>11665.9690614125</v>
          </cell>
          <cell r="K422">
            <v>11797.726448222</v>
          </cell>
          <cell r="L422">
            <v>11702.8628970407</v>
          </cell>
          <cell r="M422">
            <v>11571.7790217001</v>
          </cell>
          <cell r="N422">
            <v>11492.8279198749</v>
          </cell>
          <cell r="O422">
            <v>11447.2933272144</v>
          </cell>
          <cell r="P422">
            <v>11398.128252543</v>
          </cell>
          <cell r="Q422">
            <v>757.232622203613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>
            <v>-72790.5742382959</v>
          </cell>
          <cell r="B423">
            <v>12130.7467533489</v>
          </cell>
          <cell r="C423">
            <v>13204.2051158938</v>
          </cell>
          <cell r="D423">
            <v>12947.4769032234</v>
          </cell>
          <cell r="E423">
            <v>12640.9932344703</v>
          </cell>
          <cell r="F423">
            <v>12386.4302402027</v>
          </cell>
          <cell r="G423">
            <v>12034.7083503284</v>
          </cell>
          <cell r="H423">
            <v>11938.5487488109</v>
          </cell>
          <cell r="I423">
            <v>11725.3384643746</v>
          </cell>
          <cell r="J423">
            <v>11888.0417404999</v>
          </cell>
          <cell r="K423">
            <v>11932.8988917906</v>
          </cell>
          <cell r="L423">
            <v>11871.726921568</v>
          </cell>
          <cell r="M423">
            <v>11676.3809069898</v>
          </cell>
          <cell r="N423">
            <v>11778.069668744</v>
          </cell>
          <cell r="O423">
            <v>11559.1195095371</v>
          </cell>
          <cell r="P423">
            <v>11507.5716939564</v>
          </cell>
          <cell r="Q423">
            <v>834.878770283559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>
            <v>-75483.1635560669</v>
          </cell>
          <cell r="B424">
            <v>12149.5220292429</v>
          </cell>
          <cell r="C424">
            <v>13280.8579560095</v>
          </cell>
          <cell r="D424">
            <v>12965.1714837333</v>
          </cell>
          <cell r="E424">
            <v>12701.4502630051</v>
          </cell>
          <cell r="F424">
            <v>12446.801532842</v>
          </cell>
          <cell r="G424">
            <v>12067.5048260069</v>
          </cell>
          <cell r="H424">
            <v>11948.8906951093</v>
          </cell>
          <cell r="I424">
            <v>11893.4097442268</v>
          </cell>
          <cell r="J424">
            <v>11900.6258688248</v>
          </cell>
          <cell r="K424">
            <v>11759.7702930211</v>
          </cell>
          <cell r="L424">
            <v>11737.7437145509</v>
          </cell>
          <cell r="M424">
            <v>11604.1953506518</v>
          </cell>
          <cell r="N424">
            <v>11674.5668010762</v>
          </cell>
          <cell r="O424">
            <v>11520.211642066</v>
          </cell>
          <cell r="P424">
            <v>11565.9465578614</v>
          </cell>
          <cell r="Q424">
            <v>865.761692722665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>
            <v>-62249.1316530151</v>
          </cell>
          <cell r="B425">
            <v>12031.8680364463</v>
          </cell>
          <cell r="C425">
            <v>12678.0291984927</v>
          </cell>
          <cell r="D425">
            <v>12429.8652612527</v>
          </cell>
          <cell r="E425">
            <v>12325.719595133</v>
          </cell>
          <cell r="F425">
            <v>12080.0585178939</v>
          </cell>
          <cell r="G425">
            <v>11836.7848670829</v>
          </cell>
          <cell r="H425">
            <v>11747.5594446876</v>
          </cell>
          <cell r="I425">
            <v>11492.8168394028</v>
          </cell>
          <cell r="J425">
            <v>11611.8990240556</v>
          </cell>
          <cell r="K425">
            <v>11569.9377846888</v>
          </cell>
          <cell r="L425">
            <v>11530.4720982654</v>
          </cell>
          <cell r="M425">
            <v>11550.7365669001</v>
          </cell>
          <cell r="N425">
            <v>11358.0934619394</v>
          </cell>
          <cell r="O425">
            <v>11354.9178692893</v>
          </cell>
          <cell r="P425">
            <v>11235.106884857</v>
          </cell>
          <cell r="Q425">
            <v>713.972640407422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>
            <v>-73749.1493739137</v>
          </cell>
          <cell r="B426">
            <v>12121.3965675606</v>
          </cell>
          <cell r="C426">
            <v>13160.9117117056</v>
          </cell>
          <cell r="D426">
            <v>12951.5211983899</v>
          </cell>
          <cell r="E426">
            <v>12773.7963711334</v>
          </cell>
          <cell r="F426">
            <v>12536.9314418217</v>
          </cell>
          <cell r="G426">
            <v>12039.830517451</v>
          </cell>
          <cell r="H426">
            <v>11897.349779024</v>
          </cell>
          <cell r="I426">
            <v>11926.5752618771</v>
          </cell>
          <cell r="J426">
            <v>11831.8242004552</v>
          </cell>
          <cell r="K426">
            <v>11760.0434327441</v>
          </cell>
          <cell r="L426">
            <v>11675.9463537808</v>
          </cell>
          <cell r="M426">
            <v>11560.0459952332</v>
          </cell>
          <cell r="N426">
            <v>11822.4878428596</v>
          </cell>
          <cell r="O426">
            <v>11733.122324801</v>
          </cell>
          <cell r="P426">
            <v>11619.7893719776</v>
          </cell>
          <cell r="Q426">
            <v>845.873243659041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>
            <v>-63074.3876034927</v>
          </cell>
          <cell r="B427">
            <v>12044.1402787579</v>
          </cell>
          <cell r="C427">
            <v>12948.6468953488</v>
          </cell>
          <cell r="D427">
            <v>12552.9581500529</v>
          </cell>
          <cell r="E427">
            <v>12337.7932663177</v>
          </cell>
          <cell r="F427">
            <v>12038.9201072779</v>
          </cell>
          <cell r="G427">
            <v>11915.8801786617</v>
          </cell>
          <cell r="H427">
            <v>11611.9979105581</v>
          </cell>
          <cell r="I427">
            <v>11631.0979154109</v>
          </cell>
          <cell r="J427">
            <v>11681.0657766635</v>
          </cell>
          <cell r="K427">
            <v>11567.0091570809</v>
          </cell>
          <cell r="L427">
            <v>11642.3553240994</v>
          </cell>
          <cell r="M427">
            <v>11440.9548182949</v>
          </cell>
          <cell r="N427">
            <v>11423.8582101927</v>
          </cell>
          <cell r="O427">
            <v>11351.7065960705</v>
          </cell>
          <cell r="P427">
            <v>11444.528352129</v>
          </cell>
          <cell r="Q427">
            <v>723.437996057019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>
            <v>-71764.3070761507</v>
          </cell>
          <cell r="B428">
            <v>12160.5415923979</v>
          </cell>
          <cell r="C428">
            <v>13190.7411314494</v>
          </cell>
          <cell r="D428">
            <v>12837.5056306627</v>
          </cell>
          <cell r="E428">
            <v>12636.0992138859</v>
          </cell>
          <cell r="F428">
            <v>12235.8272217285</v>
          </cell>
          <cell r="G428">
            <v>11998.0643383379</v>
          </cell>
          <cell r="H428">
            <v>11977.138049667</v>
          </cell>
          <cell r="I428">
            <v>11808.7246032515</v>
          </cell>
          <cell r="J428">
            <v>11840.8113031251</v>
          </cell>
          <cell r="K428">
            <v>11770.9321328878</v>
          </cell>
          <cell r="L428">
            <v>11862.3307801615</v>
          </cell>
          <cell r="M428">
            <v>11591.0629226315</v>
          </cell>
          <cell r="N428">
            <v>11566.5913054971</v>
          </cell>
          <cell r="O428">
            <v>11429.7915850375</v>
          </cell>
          <cell r="P428">
            <v>11523.0558464913</v>
          </cell>
          <cell r="Q428">
            <v>823.107896440618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>
            <v>-70427.4187383929</v>
          </cell>
          <cell r="B429">
            <v>12200.0396145544</v>
          </cell>
          <cell r="C429">
            <v>13165.9207140991</v>
          </cell>
          <cell r="D429">
            <v>12720.7755711738</v>
          </cell>
          <cell r="E429">
            <v>12518.2855350454</v>
          </cell>
          <cell r="F429">
            <v>12144.6370730075</v>
          </cell>
          <cell r="G429">
            <v>11960.0297440397</v>
          </cell>
          <cell r="H429">
            <v>11877.4095924855</v>
          </cell>
          <cell r="I429">
            <v>11875.4260358504</v>
          </cell>
          <cell r="J429">
            <v>11757.2558289071</v>
          </cell>
          <cell r="K429">
            <v>11660.0415281586</v>
          </cell>
          <cell r="L429">
            <v>11760.5050972085</v>
          </cell>
          <cell r="M429">
            <v>11697.3798504464</v>
          </cell>
          <cell r="N429">
            <v>11596.5672786894</v>
          </cell>
          <cell r="O429">
            <v>11575.1721981955</v>
          </cell>
          <cell r="P429">
            <v>11412.595507841</v>
          </cell>
          <cell r="Q429">
            <v>807.774321961871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>
            <v>-71746.4050036233</v>
          </cell>
          <cell r="B430">
            <v>12006.0440686108</v>
          </cell>
          <cell r="C430">
            <v>13260.5229740204</v>
          </cell>
          <cell r="D430">
            <v>12919.4552929772</v>
          </cell>
          <cell r="E430">
            <v>12546.4461720009</v>
          </cell>
          <cell r="F430">
            <v>12367.8439019835</v>
          </cell>
          <cell r="G430">
            <v>12079.4234321169</v>
          </cell>
          <cell r="H430">
            <v>11832.9618443931</v>
          </cell>
          <cell r="I430">
            <v>11717.3861424384</v>
          </cell>
          <cell r="J430">
            <v>11760.9154836746</v>
          </cell>
          <cell r="K430">
            <v>11753.7733445889</v>
          </cell>
          <cell r="L430">
            <v>11739.1718891846</v>
          </cell>
          <cell r="M430">
            <v>11708.8387917689</v>
          </cell>
          <cell r="N430">
            <v>11689.0565510026</v>
          </cell>
          <cell r="O430">
            <v>11523.322847055</v>
          </cell>
          <cell r="P430">
            <v>11519.0221398356</v>
          </cell>
          <cell r="Q430">
            <v>822.902566829558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>
            <v>-74602.6504015376</v>
          </cell>
          <cell r="B431">
            <v>12032.5891391609</v>
          </cell>
          <cell r="C431">
            <v>13344.4746428549</v>
          </cell>
          <cell r="D431">
            <v>12882.0939104157</v>
          </cell>
          <cell r="E431">
            <v>12563.1504121853</v>
          </cell>
          <cell r="F431">
            <v>12419.6493769675</v>
          </cell>
          <cell r="G431">
            <v>12151.860051733</v>
          </cell>
          <cell r="H431">
            <v>12003.0510242947</v>
          </cell>
          <cell r="I431">
            <v>11826.503166594</v>
          </cell>
          <cell r="J431">
            <v>11848.9072972928</v>
          </cell>
          <cell r="K431">
            <v>11832.8979592302</v>
          </cell>
          <cell r="L431">
            <v>11718.6323935035</v>
          </cell>
          <cell r="M431">
            <v>11778.8740636248</v>
          </cell>
          <cell r="N431">
            <v>11785.3509294336</v>
          </cell>
          <cell r="O431">
            <v>11486.7796012269</v>
          </cell>
          <cell r="P431">
            <v>11500.7077522174</v>
          </cell>
          <cell r="Q431">
            <v>855.662559045476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>
            <v>-69772.1736464706</v>
          </cell>
          <cell r="B432">
            <v>12190.3736674909</v>
          </cell>
          <cell r="C432">
            <v>13111.5618815766</v>
          </cell>
          <cell r="D432">
            <v>12799.8056911094</v>
          </cell>
          <cell r="E432">
            <v>12523.825925534</v>
          </cell>
          <cell r="F432">
            <v>12288.8383421175</v>
          </cell>
          <cell r="G432">
            <v>11946.4819450997</v>
          </cell>
          <cell r="H432">
            <v>11954.4885063301</v>
          </cell>
          <cell r="I432">
            <v>11858.9732783698</v>
          </cell>
          <cell r="J432">
            <v>11884.8609783736</v>
          </cell>
          <cell r="K432">
            <v>11645.6977463127</v>
          </cell>
          <cell r="L432">
            <v>11708.4942857866</v>
          </cell>
          <cell r="M432">
            <v>11536.7450181365</v>
          </cell>
          <cell r="N432">
            <v>11522.0557992216</v>
          </cell>
          <cell r="O432">
            <v>11401.9533133888</v>
          </cell>
          <cell r="P432">
            <v>11461.7807145759</v>
          </cell>
          <cell r="Q432">
            <v>800.258922855559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>
            <v>-73499.2633529284</v>
          </cell>
          <cell r="B433">
            <v>12135.9198635771</v>
          </cell>
          <cell r="C433">
            <v>13189.8801372404</v>
          </cell>
          <cell r="D433">
            <v>12893.802045369</v>
          </cell>
          <cell r="E433">
            <v>12590.1680995604</v>
          </cell>
          <cell r="F433">
            <v>12341.217145345</v>
          </cell>
          <cell r="G433">
            <v>12102.6509492308</v>
          </cell>
          <cell r="H433">
            <v>11922.7466415492</v>
          </cell>
          <cell r="I433">
            <v>11934.1298149403</v>
          </cell>
          <cell r="J433">
            <v>11863.011241677</v>
          </cell>
          <cell r="K433">
            <v>11742.2774681481</v>
          </cell>
          <cell r="L433">
            <v>11749.8296275334</v>
          </cell>
          <cell r="M433">
            <v>11878.0614071337</v>
          </cell>
          <cell r="N433">
            <v>11686.7650576527</v>
          </cell>
          <cell r="O433">
            <v>11599.3500762385</v>
          </cell>
          <cell r="P433">
            <v>11507.1522151426</v>
          </cell>
          <cell r="Q433">
            <v>843.007150952747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>
            <v>-64440.7589921173</v>
          </cell>
          <cell r="B434">
            <v>11873.329202438</v>
          </cell>
          <cell r="C434">
            <v>12893.1369888525</v>
          </cell>
          <cell r="D434">
            <v>12555.5397163038</v>
          </cell>
          <cell r="E434">
            <v>12467.0418229713</v>
          </cell>
          <cell r="F434">
            <v>12084.5056674686</v>
          </cell>
          <cell r="G434">
            <v>11940.5857206685</v>
          </cell>
          <cell r="H434">
            <v>11851.9104287357</v>
          </cell>
          <cell r="I434">
            <v>11894.1021026254</v>
          </cell>
          <cell r="J434">
            <v>11552.7437077959</v>
          </cell>
          <cell r="K434">
            <v>11609.0389130649</v>
          </cell>
          <cell r="L434">
            <v>11514.1084525709</v>
          </cell>
          <cell r="M434">
            <v>11489.1065263928</v>
          </cell>
          <cell r="N434">
            <v>11322.7269228367</v>
          </cell>
          <cell r="O434">
            <v>11468.0813994983</v>
          </cell>
          <cell r="P434">
            <v>11356.9926183547</v>
          </cell>
          <cell r="Q434">
            <v>739.109729335988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>
            <v>-68031.7117323129</v>
          </cell>
          <cell r="B435">
            <v>12071.8466614509</v>
          </cell>
          <cell r="C435">
            <v>12935.6150139189</v>
          </cell>
          <cell r="D435">
            <v>12676.4264435507</v>
          </cell>
          <cell r="E435">
            <v>12411.0996583396</v>
          </cell>
          <cell r="F435">
            <v>12127.9202224326</v>
          </cell>
          <cell r="G435">
            <v>11905.6455692711</v>
          </cell>
          <cell r="H435">
            <v>11767.6203586644</v>
          </cell>
          <cell r="I435">
            <v>11902.8409016263</v>
          </cell>
          <cell r="J435">
            <v>11881.7518211082</v>
          </cell>
          <cell r="K435">
            <v>11711.2643432423</v>
          </cell>
          <cell r="L435">
            <v>11857.0661299795</v>
          </cell>
          <cell r="M435">
            <v>11592.5895618336</v>
          </cell>
          <cell r="N435">
            <v>11548.146581242</v>
          </cell>
          <cell r="O435">
            <v>11449.5630780178</v>
          </cell>
          <cell r="P435">
            <v>11489.6417253688</v>
          </cell>
          <cell r="Q435">
            <v>780.296520884936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>
            <v>-67323.8876621257</v>
          </cell>
          <cell r="B436">
            <v>12089.3791647245</v>
          </cell>
          <cell r="C436">
            <v>13219.8389723478</v>
          </cell>
          <cell r="D436">
            <v>12788.927361246</v>
          </cell>
          <cell r="E436">
            <v>12436.332842703</v>
          </cell>
          <cell r="F436">
            <v>12111.0505842362</v>
          </cell>
          <cell r="G436">
            <v>11876.5190431685</v>
          </cell>
          <cell r="H436">
            <v>11765.7052123233</v>
          </cell>
          <cell r="I436">
            <v>11636.8616010388</v>
          </cell>
          <cell r="J436">
            <v>11722.4800885296</v>
          </cell>
          <cell r="K436">
            <v>11574.0910337907</v>
          </cell>
          <cell r="L436">
            <v>11677.8207743146</v>
          </cell>
          <cell r="M436">
            <v>11519.2875727036</v>
          </cell>
          <cell r="N436">
            <v>11586.116488654</v>
          </cell>
          <cell r="O436">
            <v>11414.8213407169</v>
          </cell>
          <cell r="P436">
            <v>11556.1114331101</v>
          </cell>
          <cell r="Q436">
            <v>772.178061929517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>
            <v>-72402.6786337433</v>
          </cell>
          <cell r="B437">
            <v>12275.524650071</v>
          </cell>
          <cell r="C437">
            <v>13116.2150249857</v>
          </cell>
          <cell r="D437">
            <v>12796.5811235595</v>
          </cell>
          <cell r="E437">
            <v>12473.981566907</v>
          </cell>
          <cell r="F437">
            <v>12358.9200881242</v>
          </cell>
          <cell r="G437">
            <v>12005.0586295216</v>
          </cell>
          <cell r="H437">
            <v>11902.5732154094</v>
          </cell>
          <cell r="I437">
            <v>11940.4230363864</v>
          </cell>
          <cell r="J437">
            <v>11872.8988388606</v>
          </cell>
          <cell r="K437">
            <v>11845.5827575261</v>
          </cell>
          <cell r="L437">
            <v>11811.9075354177</v>
          </cell>
          <cell r="M437">
            <v>11642.4114589841</v>
          </cell>
          <cell r="N437">
            <v>11611.5654941546</v>
          </cell>
          <cell r="O437">
            <v>11644.1616485182</v>
          </cell>
          <cell r="P437">
            <v>11529.0865860434</v>
          </cell>
          <cell r="Q437">
            <v>830.429762857582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>
            <v>-74657.1678662008</v>
          </cell>
          <cell r="B438">
            <v>12027.3588668084</v>
          </cell>
          <cell r="C438">
            <v>13283.9303231136</v>
          </cell>
          <cell r="D438">
            <v>12955.8868808776</v>
          </cell>
          <cell r="E438">
            <v>12615.0396629239</v>
          </cell>
          <cell r="F438">
            <v>12378.7477192434</v>
          </cell>
          <cell r="G438">
            <v>12092.9085741188</v>
          </cell>
          <cell r="H438">
            <v>11996.2098516353</v>
          </cell>
          <cell r="I438">
            <v>12014.5298647603</v>
          </cell>
          <cell r="J438">
            <v>11966.7250027107</v>
          </cell>
          <cell r="K438">
            <v>11954.8922926203</v>
          </cell>
          <cell r="L438">
            <v>11907.7593977845</v>
          </cell>
          <cell r="M438">
            <v>11707.2268625576</v>
          </cell>
          <cell r="N438">
            <v>11673.3066051476</v>
          </cell>
          <cell r="O438">
            <v>11569.3753901166</v>
          </cell>
          <cell r="P438">
            <v>11688.4397773619</v>
          </cell>
          <cell r="Q438">
            <v>856.287852558176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>
            <v>-70582.5938844786</v>
          </cell>
          <cell r="B439">
            <v>12201.6376689961</v>
          </cell>
          <cell r="C439">
            <v>13208.984338671</v>
          </cell>
          <cell r="D439">
            <v>12757.3155982567</v>
          </cell>
          <cell r="E439">
            <v>12591.8100293616</v>
          </cell>
          <cell r="F439">
            <v>12308.5226287371</v>
          </cell>
          <cell r="G439">
            <v>12173.9611423846</v>
          </cell>
          <cell r="H439">
            <v>12116.7700965053</v>
          </cell>
          <cell r="I439">
            <v>11916.4884569159</v>
          </cell>
          <cell r="J439">
            <v>11921.1825636741</v>
          </cell>
          <cell r="K439">
            <v>11804.0550432236</v>
          </cell>
          <cell r="L439">
            <v>11650.3604481717</v>
          </cell>
          <cell r="M439">
            <v>11545.4464692892</v>
          </cell>
          <cell r="N439">
            <v>11585.8436159803</v>
          </cell>
          <cell r="O439">
            <v>11472.4027213833</v>
          </cell>
          <cell r="P439">
            <v>11610.2290418625</v>
          </cell>
          <cell r="Q439">
            <v>809.554118817416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>
            <v>-71242.2674682933</v>
          </cell>
          <cell r="B440">
            <v>12037.3616035029</v>
          </cell>
          <cell r="C440">
            <v>13237.9848382885</v>
          </cell>
          <cell r="D440">
            <v>12772.4542642383</v>
          </cell>
          <cell r="E440">
            <v>12624.398438472</v>
          </cell>
          <cell r="F440">
            <v>12268.7769320289</v>
          </cell>
          <cell r="G440">
            <v>12081.2751420458</v>
          </cell>
          <cell r="H440">
            <v>11980.5416290648</v>
          </cell>
          <cell r="I440">
            <v>11742.4237235473</v>
          </cell>
          <cell r="J440">
            <v>11778.6767644126</v>
          </cell>
          <cell r="K440">
            <v>11778.814388641</v>
          </cell>
          <cell r="L440">
            <v>11687.9918714214</v>
          </cell>
          <cell r="M440">
            <v>11873.5384246536</v>
          </cell>
          <cell r="N440">
            <v>11727.8509446589</v>
          </cell>
          <cell r="O440">
            <v>11692.9841346317</v>
          </cell>
          <cell r="P440">
            <v>11436.653889949</v>
          </cell>
          <cell r="Q440">
            <v>817.120310954337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>
            <v>-75627.5830417627</v>
          </cell>
          <cell r="B441">
            <v>12119.7911483247</v>
          </cell>
          <cell r="C441">
            <v>13322.9266387504</v>
          </cell>
          <cell r="D441">
            <v>13035.5942049812</v>
          </cell>
          <cell r="E441">
            <v>12791.8374553446</v>
          </cell>
          <cell r="F441">
            <v>12368.4808161628</v>
          </cell>
          <cell r="G441">
            <v>12062.7858507331</v>
          </cell>
          <cell r="H441">
            <v>11897.2777425225</v>
          </cell>
          <cell r="I441">
            <v>12027.6255897603</v>
          </cell>
          <cell r="J441">
            <v>11944.1312960711</v>
          </cell>
          <cell r="K441">
            <v>11979.9443675111</v>
          </cell>
          <cell r="L441">
            <v>11839.308404969</v>
          </cell>
          <cell r="M441">
            <v>11679.1359584058</v>
          </cell>
          <cell r="N441">
            <v>11596.0706097981</v>
          </cell>
          <cell r="O441">
            <v>11728.359254117</v>
          </cell>
          <cell r="P441">
            <v>11656.2938434312</v>
          </cell>
          <cell r="Q441">
            <v>867.418126455802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>
            <v>-67302.2570080786</v>
          </cell>
          <cell r="B442">
            <v>11956.137699329</v>
          </cell>
          <cell r="C442">
            <v>13010.4612907224</v>
          </cell>
          <cell r="D442">
            <v>12712.0527358341</v>
          </cell>
          <cell r="E442">
            <v>12509.1206121097</v>
          </cell>
          <cell r="F442">
            <v>12095.261242325</v>
          </cell>
          <cell r="G442">
            <v>11770.7556379503</v>
          </cell>
          <cell r="H442">
            <v>11863.0682952873</v>
          </cell>
          <cell r="I442">
            <v>11754.6616069595</v>
          </cell>
          <cell r="J442">
            <v>11800.1182503797</v>
          </cell>
          <cell r="K442">
            <v>11555.4856594254</v>
          </cell>
          <cell r="L442">
            <v>11590.2380221448</v>
          </cell>
          <cell r="M442">
            <v>11616.0365497022</v>
          </cell>
          <cell r="N442">
            <v>11441.1870666949</v>
          </cell>
          <cell r="O442">
            <v>11402.7982491876</v>
          </cell>
          <cell r="P442">
            <v>11403.7758231741</v>
          </cell>
          <cell r="Q442">
            <v>771.929966979859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>
            <v>-64473.0220390824</v>
          </cell>
          <cell r="B443">
            <v>12077.9730220067</v>
          </cell>
          <cell r="C443">
            <v>12863.6327884267</v>
          </cell>
          <cell r="D443">
            <v>12652.8022431667</v>
          </cell>
          <cell r="E443">
            <v>12231.2656522674</v>
          </cell>
          <cell r="F443">
            <v>12095.4771411582</v>
          </cell>
          <cell r="G443">
            <v>11757.9113188069</v>
          </cell>
          <cell r="H443">
            <v>11709.7942403282</v>
          </cell>
          <cell r="I443">
            <v>11781.5357412475</v>
          </cell>
          <cell r="J443">
            <v>11550.6346737577</v>
          </cell>
          <cell r="K443">
            <v>11658.2001002345</v>
          </cell>
          <cell r="L443">
            <v>11501.5066026493</v>
          </cell>
          <cell r="M443">
            <v>11564.5406529413</v>
          </cell>
          <cell r="N443">
            <v>11479.7477715622</v>
          </cell>
          <cell r="O443">
            <v>11315.3828745481</v>
          </cell>
          <cell r="P443">
            <v>11394.933893916</v>
          </cell>
          <cell r="Q443">
            <v>739.479773579459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>
            <v>-71189.4605624627</v>
          </cell>
          <cell r="B444">
            <v>12185.8762717824</v>
          </cell>
          <cell r="C444">
            <v>13142.5579520223</v>
          </cell>
          <cell r="D444">
            <v>12849.68730051</v>
          </cell>
          <cell r="E444">
            <v>12500.2188713224</v>
          </cell>
          <cell r="F444">
            <v>12292.345364733</v>
          </cell>
          <cell r="G444">
            <v>12082.5376925013</v>
          </cell>
          <cell r="H444">
            <v>11880.3859406101</v>
          </cell>
          <cell r="I444">
            <v>11753.7664501576</v>
          </cell>
          <cell r="J444">
            <v>11716.3605764546</v>
          </cell>
          <cell r="K444">
            <v>11708.0178714946</v>
          </cell>
          <cell r="L444">
            <v>11653.022779377</v>
          </cell>
          <cell r="M444">
            <v>11615.1518095652</v>
          </cell>
          <cell r="N444">
            <v>11602.1216302817</v>
          </cell>
          <cell r="O444">
            <v>11351.1642948492</v>
          </cell>
          <cell r="P444">
            <v>11388.2721102771</v>
          </cell>
          <cell r="Q444">
            <v>816.514636867222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>
            <v>-63203.4299173967</v>
          </cell>
          <cell r="B445">
            <v>11919.3807409803</v>
          </cell>
          <cell r="C445">
            <v>12761.159076331</v>
          </cell>
          <cell r="D445">
            <v>12536.7699684082</v>
          </cell>
          <cell r="E445">
            <v>12279.4198618612</v>
          </cell>
          <cell r="F445">
            <v>12104.2119492266</v>
          </cell>
          <cell r="G445">
            <v>11947.4764629819</v>
          </cell>
          <cell r="H445">
            <v>11618.9678062779</v>
          </cell>
          <cell r="I445">
            <v>11621.2581346013</v>
          </cell>
          <cell r="J445">
            <v>11657.5435182835</v>
          </cell>
          <cell r="K445">
            <v>11521.8849758543</v>
          </cell>
          <cell r="L445">
            <v>11543.8057922777</v>
          </cell>
          <cell r="M445">
            <v>11489.2226633541</v>
          </cell>
          <cell r="N445">
            <v>11413.3980970454</v>
          </cell>
          <cell r="O445">
            <v>11338.2030248763</v>
          </cell>
          <cell r="P445">
            <v>11404.765653797</v>
          </cell>
          <cell r="Q445">
            <v>724.918059780573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>
            <v>-70571.3989515656</v>
          </cell>
          <cell r="B446">
            <v>12144.7817585094</v>
          </cell>
          <cell r="C446">
            <v>13156.7433804958</v>
          </cell>
          <cell r="D446">
            <v>12800.6456340962</v>
          </cell>
          <cell r="E446">
            <v>12499.2083296499</v>
          </cell>
          <cell r="F446">
            <v>12404.3612889925</v>
          </cell>
          <cell r="G446">
            <v>12041.8472278313</v>
          </cell>
          <cell r="H446">
            <v>12128.7568919271</v>
          </cell>
          <cell r="I446">
            <v>11716.2094285872</v>
          </cell>
          <cell r="J446">
            <v>11845.8406861142</v>
          </cell>
          <cell r="K446">
            <v>11626.4954877417</v>
          </cell>
          <cell r="L446">
            <v>11816.8532365039</v>
          </cell>
          <cell r="M446">
            <v>11678.2669011072</v>
          </cell>
          <cell r="N446">
            <v>11696.7108136477</v>
          </cell>
          <cell r="O446">
            <v>11398.8472999812</v>
          </cell>
          <cell r="P446">
            <v>11489.3096932879</v>
          </cell>
          <cell r="Q446">
            <v>809.425717414876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A447">
            <v>-64517.2873510594</v>
          </cell>
          <cell r="B447">
            <v>11978.3673102555</v>
          </cell>
          <cell r="C447">
            <v>12968.6351268352</v>
          </cell>
          <cell r="D447">
            <v>12707.9322091565</v>
          </cell>
          <cell r="E447">
            <v>12314.0251978457</v>
          </cell>
          <cell r="F447">
            <v>12131.9097330335</v>
          </cell>
          <cell r="G447">
            <v>11837.6824316766</v>
          </cell>
          <cell r="H447">
            <v>11675.1910216926</v>
          </cell>
          <cell r="I447">
            <v>11744.851613743</v>
          </cell>
          <cell r="J447">
            <v>11664.9440397147</v>
          </cell>
          <cell r="K447">
            <v>11703.1712385087</v>
          </cell>
          <cell r="L447">
            <v>11537.3430127671</v>
          </cell>
          <cell r="M447">
            <v>11409.9717092131</v>
          </cell>
          <cell r="N447">
            <v>11582.9685709979</v>
          </cell>
          <cell r="O447">
            <v>11309.4531783621</v>
          </cell>
          <cell r="P447">
            <v>11401.5866315169</v>
          </cell>
          <cell r="Q447">
            <v>739.987479001711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>
            <v>-63301.672983962</v>
          </cell>
          <cell r="B448">
            <v>11962.9941329443</v>
          </cell>
          <cell r="C448">
            <v>12914.1295669697</v>
          </cell>
          <cell r="D448">
            <v>12636.3871322039</v>
          </cell>
          <cell r="E448">
            <v>12322.1481875241</v>
          </cell>
          <cell r="F448">
            <v>12023.9635557599</v>
          </cell>
          <cell r="G448">
            <v>11854.0293936203</v>
          </cell>
          <cell r="H448">
            <v>11597.4085845351</v>
          </cell>
          <cell r="I448">
            <v>11567.2222813799</v>
          </cell>
          <cell r="J448">
            <v>11715.0869896559</v>
          </cell>
          <cell r="K448">
            <v>11642.8275214871</v>
          </cell>
          <cell r="L448">
            <v>11458.1826004688</v>
          </cell>
          <cell r="M448">
            <v>11413.8102984042</v>
          </cell>
          <cell r="N448">
            <v>11365.3567447087</v>
          </cell>
          <cell r="O448">
            <v>11465.533008822</v>
          </cell>
          <cell r="P448">
            <v>11164.5639493673</v>
          </cell>
          <cell r="Q448">
            <v>726.04486845685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>
            <v>-64887.6401195338</v>
          </cell>
          <cell r="B449">
            <v>12117.9667365651</v>
          </cell>
          <cell r="C449">
            <v>12813.8261759144</v>
          </cell>
          <cell r="D449">
            <v>12585.8995853724</v>
          </cell>
          <cell r="E449">
            <v>12250.330498405</v>
          </cell>
          <cell r="F449">
            <v>12064.0711629607</v>
          </cell>
          <cell r="G449">
            <v>11827.6424149974</v>
          </cell>
          <cell r="H449">
            <v>11864.1168190797</v>
          </cell>
          <cell r="I449">
            <v>11781.509550192</v>
          </cell>
          <cell r="J449">
            <v>11766.7016529448</v>
          </cell>
          <cell r="K449">
            <v>11518.954232031</v>
          </cell>
          <cell r="L449">
            <v>11646.3824343486</v>
          </cell>
          <cell r="M449">
            <v>11711.5202957332</v>
          </cell>
          <cell r="N449">
            <v>11525.0941173815</v>
          </cell>
          <cell r="O449">
            <v>11255.223707687</v>
          </cell>
          <cell r="P449">
            <v>11320.7279051104</v>
          </cell>
          <cell r="Q449">
            <v>744.235277115005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>
            <v>-69207.6323844155</v>
          </cell>
          <cell r="B450">
            <v>12046.9270441851</v>
          </cell>
          <cell r="C450">
            <v>13242.5439306457</v>
          </cell>
          <cell r="D450">
            <v>12930.5155833289</v>
          </cell>
          <cell r="E450">
            <v>12544.1233959521</v>
          </cell>
          <cell r="F450">
            <v>12248.3279810202</v>
          </cell>
          <cell r="G450">
            <v>12005.3029004307</v>
          </cell>
          <cell r="H450">
            <v>11848.5123528902</v>
          </cell>
          <cell r="I450">
            <v>11741.1895057382</v>
          </cell>
          <cell r="J450">
            <v>11723.7050690616</v>
          </cell>
          <cell r="K450">
            <v>11729.4912348302</v>
          </cell>
          <cell r="L450">
            <v>11685.55798836</v>
          </cell>
          <cell r="M450">
            <v>11650.6158370401</v>
          </cell>
          <cell r="N450">
            <v>11567.1434508084</v>
          </cell>
          <cell r="O450">
            <v>11487.1037367801</v>
          </cell>
          <cell r="P450">
            <v>11375.3697748074</v>
          </cell>
          <cell r="Q450">
            <v>793.783860396292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>
            <v>-74749.2451819914</v>
          </cell>
          <cell r="B451">
            <v>12251.3362776052</v>
          </cell>
          <cell r="C451">
            <v>13274.6315461329</v>
          </cell>
          <cell r="D451">
            <v>12958.0241505558</v>
          </cell>
          <cell r="E451">
            <v>12606.0180854204</v>
          </cell>
          <cell r="F451">
            <v>12385.2446058279</v>
          </cell>
          <cell r="G451">
            <v>12098.7814826952</v>
          </cell>
          <cell r="H451">
            <v>12011.7446179649</v>
          </cell>
          <cell r="I451">
            <v>11912.8703991596</v>
          </cell>
          <cell r="J451">
            <v>11936.0304403584</v>
          </cell>
          <cell r="K451">
            <v>11814.2673993363</v>
          </cell>
          <cell r="L451">
            <v>11855.1166798302</v>
          </cell>
          <cell r="M451">
            <v>11752.112301762</v>
          </cell>
          <cell r="N451">
            <v>11563.342984712</v>
          </cell>
          <cell r="O451">
            <v>11659.5166618557</v>
          </cell>
          <cell r="P451">
            <v>11639.3079623647</v>
          </cell>
          <cell r="Q451">
            <v>857.343942539368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>
            <v>-63036.3788621856</v>
          </cell>
          <cell r="B452">
            <v>12137.1213650342</v>
          </cell>
          <cell r="C452">
            <v>12769.4793629079</v>
          </cell>
          <cell r="D452">
            <v>12572.644789387</v>
          </cell>
          <cell r="E452">
            <v>12306.7708143544</v>
          </cell>
          <cell r="F452">
            <v>11941.0253321174</v>
          </cell>
          <cell r="G452">
            <v>11807.3225121529</v>
          </cell>
          <cell r="H452">
            <v>11544.8601577451</v>
          </cell>
          <cell r="I452">
            <v>11714.1578842653</v>
          </cell>
          <cell r="J452">
            <v>11622.3365005794</v>
          </cell>
          <cell r="K452">
            <v>11578.0450412033</v>
          </cell>
          <cell r="L452">
            <v>11544.577632645</v>
          </cell>
          <cell r="M452">
            <v>11474.5801613634</v>
          </cell>
          <cell r="N452">
            <v>11363.8068328955</v>
          </cell>
          <cell r="O452">
            <v>11568.3471190934</v>
          </cell>
          <cell r="P452">
            <v>11576.6914468454</v>
          </cell>
          <cell r="Q452">
            <v>723.002050997724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</row>
        <row r="453">
          <cell r="A453">
            <v>-62449.433535286</v>
          </cell>
          <cell r="B453">
            <v>12055.6479796144</v>
          </cell>
          <cell r="C453">
            <v>12899.6568281852</v>
          </cell>
          <cell r="D453">
            <v>12473.5722255769</v>
          </cell>
          <cell r="E453">
            <v>12325.5611759103</v>
          </cell>
          <cell r="F453">
            <v>12022.9648913633</v>
          </cell>
          <cell r="G453">
            <v>11839.8191912247</v>
          </cell>
          <cell r="H453">
            <v>11784.0448298248</v>
          </cell>
          <cell r="I453">
            <v>11655.2202724274</v>
          </cell>
          <cell r="J453">
            <v>11687.6714806546</v>
          </cell>
          <cell r="K453">
            <v>11599.0901567111</v>
          </cell>
          <cell r="L453">
            <v>11623.9383445129</v>
          </cell>
          <cell r="M453">
            <v>11499.2323327146</v>
          </cell>
          <cell r="N453">
            <v>11329.9069746575</v>
          </cell>
          <cell r="O453">
            <v>11345.417276036</v>
          </cell>
          <cell r="P453">
            <v>11263.5154533117</v>
          </cell>
          <cell r="Q453">
            <v>716.270022876316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>
            <v>-73148.8934026793</v>
          </cell>
          <cell r="B454">
            <v>12183.660880666</v>
          </cell>
          <cell r="C454">
            <v>13298.0478660232</v>
          </cell>
          <cell r="D454">
            <v>12854.3265400326</v>
          </cell>
          <cell r="E454">
            <v>12613.3321145236</v>
          </cell>
          <cell r="F454">
            <v>12314.2287332691</v>
          </cell>
          <cell r="G454">
            <v>12110.3181377341</v>
          </cell>
          <cell r="H454">
            <v>12059.5280058903</v>
          </cell>
          <cell r="I454">
            <v>11892.6757053775</v>
          </cell>
          <cell r="J454">
            <v>11879.8856582972</v>
          </cell>
          <cell r="K454">
            <v>11928.3953346901</v>
          </cell>
          <cell r="L454">
            <v>11766.7366046769</v>
          </cell>
          <cell r="M454">
            <v>11645.2694795367</v>
          </cell>
          <cell r="N454">
            <v>11592.1380011829</v>
          </cell>
          <cell r="O454">
            <v>11512.3086249664</v>
          </cell>
          <cell r="P454">
            <v>11514.4599110805</v>
          </cell>
          <cell r="Q454">
            <v>838.98854777137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>
            <v>-75264.0984846205</v>
          </cell>
          <cell r="B455">
            <v>12100.7881683248</v>
          </cell>
          <cell r="C455">
            <v>13215.5029683594</v>
          </cell>
          <cell r="D455">
            <v>12936.2872622127</v>
          </cell>
          <cell r="E455">
            <v>12605.3088560614</v>
          </cell>
          <cell r="F455">
            <v>12452.3385579255</v>
          </cell>
          <cell r="G455">
            <v>12115.6154358662</v>
          </cell>
          <cell r="H455">
            <v>11971.8651448697</v>
          </cell>
          <cell r="I455">
            <v>11929.5954240346</v>
          </cell>
          <cell r="J455">
            <v>11826.4909566286</v>
          </cell>
          <cell r="K455">
            <v>11852.6275896328</v>
          </cell>
          <cell r="L455">
            <v>11763.7072096164</v>
          </cell>
          <cell r="M455">
            <v>11791.1765826302</v>
          </cell>
          <cell r="N455">
            <v>11752.8638584824</v>
          </cell>
          <cell r="O455">
            <v>11664.7150422373</v>
          </cell>
          <cell r="P455">
            <v>11470.0568387258</v>
          </cell>
          <cell r="Q455">
            <v>863.249103979203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>
            <v>-63706.7467097318</v>
          </cell>
          <cell r="B456">
            <v>12006.2091068687</v>
          </cell>
          <cell r="C456">
            <v>12921.3154854683</v>
          </cell>
          <cell r="D456">
            <v>12711.2411262373</v>
          </cell>
          <cell r="E456">
            <v>12280.2395484092</v>
          </cell>
          <cell r="F456">
            <v>12077.8159978366</v>
          </cell>
          <cell r="G456">
            <v>11919.1442715296</v>
          </cell>
          <cell r="H456">
            <v>11777.5650317668</v>
          </cell>
          <cell r="I456">
            <v>11721.5093475716</v>
          </cell>
          <cell r="J456">
            <v>11539.204054771</v>
          </cell>
          <cell r="K456">
            <v>11482.6210381089</v>
          </cell>
          <cell r="L456">
            <v>11404.2516629777</v>
          </cell>
          <cell r="M456">
            <v>11374.8692636403</v>
          </cell>
          <cell r="N456">
            <v>11469.8862452764</v>
          </cell>
          <cell r="O456">
            <v>11439.6343268364</v>
          </cell>
          <cell r="P456">
            <v>11366.9008232823</v>
          </cell>
          <cell r="Q456">
            <v>730.690902061939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>
            <v>-66572.6704303234</v>
          </cell>
          <cell r="B457">
            <v>12049.4442664993</v>
          </cell>
          <cell r="C457">
            <v>12962.7264391379</v>
          </cell>
          <cell r="D457">
            <v>12793.7350779045</v>
          </cell>
          <cell r="E457">
            <v>12585.4516470211</v>
          </cell>
          <cell r="F457">
            <v>12139.6219672084</v>
          </cell>
          <cell r="G457">
            <v>11994.0595928136</v>
          </cell>
          <cell r="H457">
            <v>11853.2156758088</v>
          </cell>
          <cell r="I457">
            <v>11716.1717556543</v>
          </cell>
          <cell r="J457">
            <v>11568.5059085458</v>
          </cell>
          <cell r="K457">
            <v>11579.3372766918</v>
          </cell>
          <cell r="L457">
            <v>11608.6276896416</v>
          </cell>
          <cell r="M457">
            <v>11498.0173487479</v>
          </cell>
          <cell r="N457">
            <v>11519.5976249503</v>
          </cell>
          <cell r="O457">
            <v>11359.0969368506</v>
          </cell>
          <cell r="P457">
            <v>11323.9197585394</v>
          </cell>
          <cell r="Q457">
            <v>763.561900767638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>
            <v>-64374.1957555219</v>
          </cell>
          <cell r="B458">
            <v>11935.0731282307</v>
          </cell>
          <cell r="C458">
            <v>12965.7196978562</v>
          </cell>
          <cell r="D458">
            <v>12599.7001177215</v>
          </cell>
          <cell r="E458">
            <v>12427.9049553282</v>
          </cell>
          <cell r="F458">
            <v>12090.5584718549</v>
          </cell>
          <cell r="G458">
            <v>12010.6390662896</v>
          </cell>
          <cell r="H458">
            <v>11687.0035604666</v>
          </cell>
          <cell r="I458">
            <v>11752.8112593744</v>
          </cell>
          <cell r="J458">
            <v>11526.0477436515</v>
          </cell>
          <cell r="K458">
            <v>11568.5281897262</v>
          </cell>
          <cell r="L458">
            <v>11638.9751733553</v>
          </cell>
          <cell r="M458">
            <v>11470.5637678313</v>
          </cell>
          <cell r="N458">
            <v>11554.03349896</v>
          </cell>
          <cell r="O458">
            <v>11458.2174840987</v>
          </cell>
          <cell r="P458">
            <v>11268.0963956806</v>
          </cell>
          <cell r="Q458">
            <v>738.346275637533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>
            <v>-68643.0146552636</v>
          </cell>
          <cell r="B459">
            <v>11966.5692728815</v>
          </cell>
          <cell r="C459">
            <v>13073.8968817127</v>
          </cell>
          <cell r="D459">
            <v>12653.7066089481</v>
          </cell>
          <cell r="E459">
            <v>12555.0587099725</v>
          </cell>
          <cell r="F459">
            <v>12327.9932331926</v>
          </cell>
          <cell r="G459">
            <v>12006.173474665</v>
          </cell>
          <cell r="H459">
            <v>11757.7027896654</v>
          </cell>
          <cell r="I459">
            <v>11755.6774756888</v>
          </cell>
          <cell r="J459">
            <v>11822.4226271015</v>
          </cell>
          <cell r="K459">
            <v>11634.1739687687</v>
          </cell>
          <cell r="L459">
            <v>11771.2550572516</v>
          </cell>
          <cell r="M459">
            <v>11515.3291307769</v>
          </cell>
          <cell r="N459">
            <v>11519.9518821622</v>
          </cell>
          <cell r="O459">
            <v>11462.4168287022</v>
          </cell>
          <cell r="P459">
            <v>11407.5077473678</v>
          </cell>
          <cell r="Q459">
            <v>787.307920890012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>
            <v>-71235.5810889768</v>
          </cell>
          <cell r="B460">
            <v>12111.0959181442</v>
          </cell>
          <cell r="C460">
            <v>13208.7405912732</v>
          </cell>
          <cell r="D460">
            <v>13000.97170091</v>
          </cell>
          <cell r="E460">
            <v>12579.2447145481</v>
          </cell>
          <cell r="F460">
            <v>12255.6908281779</v>
          </cell>
          <cell r="G460">
            <v>12140.8970428698</v>
          </cell>
          <cell r="H460">
            <v>11905.6244364252</v>
          </cell>
          <cell r="I460">
            <v>11946.0212354139</v>
          </cell>
          <cell r="J460">
            <v>12001.9332111262</v>
          </cell>
          <cell r="K460">
            <v>11962.4086894831</v>
          </cell>
          <cell r="L460">
            <v>11590.399342194</v>
          </cell>
          <cell r="M460">
            <v>11622.6598247561</v>
          </cell>
          <cell r="N460">
            <v>11545.4298692843</v>
          </cell>
          <cell r="O460">
            <v>11513.4360716201</v>
          </cell>
          <cell r="P460">
            <v>11623.1123243991</v>
          </cell>
          <cell r="Q460">
            <v>817.043620858128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>
            <v>-67361.4142583317</v>
          </cell>
          <cell r="B461">
            <v>12226.5776496208</v>
          </cell>
          <cell r="C461">
            <v>13008.8675091201</v>
          </cell>
          <cell r="D461">
            <v>12764.255891601</v>
          </cell>
          <cell r="E461">
            <v>12476.762165559</v>
          </cell>
          <cell r="F461">
            <v>12331.2726528986</v>
          </cell>
          <cell r="G461">
            <v>12155.6386435394</v>
          </cell>
          <cell r="H461">
            <v>11713.1291400827</v>
          </cell>
          <cell r="I461">
            <v>11734.2414993511</v>
          </cell>
          <cell r="J461">
            <v>11735.4853923138</v>
          </cell>
          <cell r="K461">
            <v>11568.6869248352</v>
          </cell>
          <cell r="L461">
            <v>11667.3325310896</v>
          </cell>
          <cell r="M461">
            <v>11706.0454329033</v>
          </cell>
          <cell r="N461">
            <v>11415.9253294873</v>
          </cell>
          <cell r="O461">
            <v>11344.2016365979</v>
          </cell>
          <cell r="P461">
            <v>11451.4796685804</v>
          </cell>
          <cell r="Q461">
            <v>772.608476977361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>
            <v>-64068.0252417494</v>
          </cell>
          <cell r="B462">
            <v>11997.3019656172</v>
          </cell>
          <cell r="C462">
            <v>13024.0472051661</v>
          </cell>
          <cell r="D462">
            <v>12521.4028348214</v>
          </cell>
          <cell r="E462">
            <v>12397.1815858993</v>
          </cell>
          <cell r="F462">
            <v>12044.6339497191</v>
          </cell>
          <cell r="G462">
            <v>11794.2411221384</v>
          </cell>
          <cell r="H462">
            <v>11706.8037302378</v>
          </cell>
          <cell r="I462">
            <v>11709.3472237634</v>
          </cell>
          <cell r="J462">
            <v>11636.0637010869</v>
          </cell>
          <cell r="K462">
            <v>11575.6140927581</v>
          </cell>
          <cell r="L462">
            <v>11480.2551076368</v>
          </cell>
          <cell r="M462">
            <v>11478.7639672481</v>
          </cell>
          <cell r="N462">
            <v>11449.5203064816</v>
          </cell>
          <cell r="O462">
            <v>11429.4425392609</v>
          </cell>
          <cell r="P462">
            <v>11273.8306392435</v>
          </cell>
          <cell r="Q462">
            <v>734.834622312769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>
            <v>-67150.4794064679</v>
          </cell>
          <cell r="B463">
            <v>12016.4657581085</v>
          </cell>
          <cell r="C463">
            <v>13076.5082056582</v>
          </cell>
          <cell r="D463">
            <v>12766.4632553821</v>
          </cell>
          <cell r="E463">
            <v>12373.5310147557</v>
          </cell>
          <cell r="F463">
            <v>12121.6731160252</v>
          </cell>
          <cell r="G463">
            <v>11974.0685926272</v>
          </cell>
          <cell r="H463">
            <v>11868.1626188086</v>
          </cell>
          <cell r="I463">
            <v>11769.5994339574</v>
          </cell>
          <cell r="J463">
            <v>11655.5642015365</v>
          </cell>
          <cell r="K463">
            <v>11588.9749445711</v>
          </cell>
          <cell r="L463">
            <v>11658.4801419313</v>
          </cell>
          <cell r="M463">
            <v>11606.9846104773</v>
          </cell>
          <cell r="N463">
            <v>11505.1974240672</v>
          </cell>
          <cell r="O463">
            <v>11361.7447768578</v>
          </cell>
          <cell r="P463">
            <v>11404.2038901601</v>
          </cell>
          <cell r="Q463">
            <v>770.189138600424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>
            <v>-64810.5622278203</v>
          </cell>
          <cell r="B464">
            <v>12083.9476790267</v>
          </cell>
          <cell r="C464">
            <v>13093.3491154227</v>
          </cell>
          <cell r="D464">
            <v>12596.2165723881</v>
          </cell>
          <cell r="E464">
            <v>12326.7585496214</v>
          </cell>
          <cell r="F464">
            <v>12238.087353537</v>
          </cell>
          <cell r="G464">
            <v>11976.1150957465</v>
          </cell>
          <cell r="H464">
            <v>11834.600884161</v>
          </cell>
          <cell r="I464">
            <v>11650.8461947373</v>
          </cell>
          <cell r="J464">
            <v>11571.1572744414</v>
          </cell>
          <cell r="K464">
            <v>11705.4867738148</v>
          </cell>
          <cell r="L464">
            <v>11498.2014038216</v>
          </cell>
          <cell r="M464">
            <v>11622.3218163961</v>
          </cell>
          <cell r="N464">
            <v>11467.9578407037</v>
          </cell>
          <cell r="O464">
            <v>11344.3017410744</v>
          </cell>
          <cell r="P464">
            <v>11388.3304304727</v>
          </cell>
          <cell r="Q464">
            <v>743.351224528208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A465">
            <v>-73617.530867242</v>
          </cell>
          <cell r="B465">
            <v>12149.9102931227</v>
          </cell>
          <cell r="C465">
            <v>13421.9155318374</v>
          </cell>
          <cell r="D465">
            <v>12832.4106278468</v>
          </cell>
          <cell r="E465">
            <v>12579.827547709</v>
          </cell>
          <cell r="F465">
            <v>12295.7553075464</v>
          </cell>
          <cell r="G465">
            <v>12016.222668499</v>
          </cell>
          <cell r="H465">
            <v>11826.4538772382</v>
          </cell>
          <cell r="I465">
            <v>12026.7703947183</v>
          </cell>
          <cell r="J465">
            <v>11771.961798546</v>
          </cell>
          <cell r="K465">
            <v>11735.7002403876</v>
          </cell>
          <cell r="L465">
            <v>11865.5934969955</v>
          </cell>
          <cell r="M465">
            <v>11839.9786887766</v>
          </cell>
          <cell r="N465">
            <v>11539.6105546828</v>
          </cell>
          <cell r="O465">
            <v>11576.8936764599</v>
          </cell>
          <cell r="P465">
            <v>11594.3243325607</v>
          </cell>
          <cell r="Q465">
            <v>844.363632034919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</row>
        <row r="466">
          <cell r="A466">
            <v>-62151.275913376</v>
          </cell>
          <cell r="B466">
            <v>11946.9778026192</v>
          </cell>
          <cell r="C466">
            <v>12625.1409200631</v>
          </cell>
          <cell r="D466">
            <v>12463.5221238778</v>
          </cell>
          <cell r="E466">
            <v>12301.3325289757</v>
          </cell>
          <cell r="F466">
            <v>12106.504484534</v>
          </cell>
          <cell r="G466">
            <v>11948.2580570738</v>
          </cell>
          <cell r="H466">
            <v>11759.0720265826</v>
          </cell>
          <cell r="I466">
            <v>11582.8945522274</v>
          </cell>
          <cell r="J466">
            <v>11568.164860009</v>
          </cell>
          <cell r="K466">
            <v>11507.9300225229</v>
          </cell>
          <cell r="L466">
            <v>11717.5436055003</v>
          </cell>
          <cell r="M466">
            <v>11468.688600872</v>
          </cell>
          <cell r="N466">
            <v>11367.3413978429</v>
          </cell>
          <cell r="O466">
            <v>11333.7741123149</v>
          </cell>
          <cell r="P466">
            <v>11265.3579214187</v>
          </cell>
          <cell r="Q466">
            <v>712.850274216058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A467">
            <v>-64274.4197780427</v>
          </cell>
          <cell r="B467">
            <v>11942.7317965666</v>
          </cell>
          <cell r="C467">
            <v>12867.3342917711</v>
          </cell>
          <cell r="D467">
            <v>12650.996402307</v>
          </cell>
          <cell r="E467">
            <v>12242.8289965012</v>
          </cell>
          <cell r="F467">
            <v>11985.0519930056</v>
          </cell>
          <cell r="G467">
            <v>11882.7404427211</v>
          </cell>
          <cell r="H467">
            <v>11718.5299142191</v>
          </cell>
          <cell r="I467">
            <v>11746.2276190108</v>
          </cell>
          <cell r="J467">
            <v>11581.5917805975</v>
          </cell>
          <cell r="K467">
            <v>11461.2304504755</v>
          </cell>
          <cell r="L467">
            <v>11615.9893631644</v>
          </cell>
          <cell r="M467">
            <v>11476.1686111614</v>
          </cell>
          <cell r="N467">
            <v>11361.4993682711</v>
          </cell>
          <cell r="O467">
            <v>11417.7302366809</v>
          </cell>
          <cell r="P467">
            <v>11366.5743530452</v>
          </cell>
          <cell r="Q467">
            <v>737.201885086238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</row>
        <row r="468">
          <cell r="A468">
            <v>-69776.6846861768</v>
          </cell>
          <cell r="B468">
            <v>12069.6750633223</v>
          </cell>
          <cell r="C468">
            <v>13190.3188082684</v>
          </cell>
          <cell r="D468">
            <v>12853.049381954</v>
          </cell>
          <cell r="E468">
            <v>12404.2170289216</v>
          </cell>
          <cell r="F468">
            <v>12355.8132034477</v>
          </cell>
          <cell r="G468">
            <v>11939.3484731359</v>
          </cell>
          <cell r="H468">
            <v>11815.5547372385</v>
          </cell>
          <cell r="I468">
            <v>11781.932652561</v>
          </cell>
          <cell r="J468">
            <v>11732.6210320602</v>
          </cell>
          <cell r="K468">
            <v>11700.1412927999</v>
          </cell>
          <cell r="L468">
            <v>11634.0392887397</v>
          </cell>
          <cell r="M468">
            <v>11572.2631692822</v>
          </cell>
          <cell r="N468">
            <v>11666.8376210151</v>
          </cell>
          <cell r="O468">
            <v>11549.1811777356</v>
          </cell>
          <cell r="P468">
            <v>11540.6863379977</v>
          </cell>
          <cell r="Q468">
            <v>800.310662676573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</row>
        <row r="469">
          <cell r="A469">
            <v>-67224.3229847515</v>
          </cell>
          <cell r="B469">
            <v>12005.1883396131</v>
          </cell>
          <cell r="C469">
            <v>12946.4843069525</v>
          </cell>
          <cell r="D469">
            <v>12527.7057098567</v>
          </cell>
          <cell r="E469">
            <v>12530.3593053823</v>
          </cell>
          <cell r="F469">
            <v>12188.3982961694</v>
          </cell>
          <cell r="G469">
            <v>11926.8314881433</v>
          </cell>
          <cell r="H469">
            <v>11848.662195955</v>
          </cell>
          <cell r="I469">
            <v>11746.7105657312</v>
          </cell>
          <cell r="J469">
            <v>11645.9546602383</v>
          </cell>
          <cell r="K469">
            <v>11695.5838162084</v>
          </cell>
          <cell r="L469">
            <v>11633.1743499821</v>
          </cell>
          <cell r="M469">
            <v>11447.4949744149</v>
          </cell>
          <cell r="N469">
            <v>11550.6052804097</v>
          </cell>
          <cell r="O469">
            <v>11438.7381971919</v>
          </cell>
          <cell r="P469">
            <v>11431.1882952002</v>
          </cell>
          <cell r="Q469">
            <v>771.036094905905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</row>
        <row r="470">
          <cell r="A470">
            <v>-62076.4918295278</v>
          </cell>
          <cell r="B470">
            <v>11872.2172318401</v>
          </cell>
          <cell r="C470">
            <v>12824.0565358079</v>
          </cell>
          <cell r="D470">
            <v>12581.6828190172</v>
          </cell>
          <cell r="E470">
            <v>12358.8937938032</v>
          </cell>
          <cell r="F470">
            <v>12114.8771109559</v>
          </cell>
          <cell r="G470">
            <v>11847.3617213085</v>
          </cell>
          <cell r="H470">
            <v>11698.8579699539</v>
          </cell>
          <cell r="I470">
            <v>11629.6482060163</v>
          </cell>
          <cell r="J470">
            <v>11583.1275688787</v>
          </cell>
          <cell r="K470">
            <v>11467.6669949244</v>
          </cell>
          <cell r="L470">
            <v>11497.4303385084</v>
          </cell>
          <cell r="M470">
            <v>11351.5639987731</v>
          </cell>
          <cell r="N470">
            <v>11412.4799970552</v>
          </cell>
          <cell r="O470">
            <v>11284.1522662831</v>
          </cell>
          <cell r="P470">
            <v>11375.6753332056</v>
          </cell>
          <cell r="Q470">
            <v>711.992530687952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</row>
        <row r="471">
          <cell r="A471">
            <v>-65540.9904562407</v>
          </cell>
          <cell r="B471">
            <v>11975.8248356099</v>
          </cell>
          <cell r="C471">
            <v>13031.998527847</v>
          </cell>
          <cell r="D471">
            <v>12628.5903071173</v>
          </cell>
          <cell r="E471">
            <v>12393.4421910922</v>
          </cell>
          <cell r="F471">
            <v>12136.5317260549</v>
          </cell>
          <cell r="G471">
            <v>11972.6839928845</v>
          </cell>
          <cell r="H471">
            <v>11833.9451567491</v>
          </cell>
          <cell r="I471">
            <v>11765.9910883607</v>
          </cell>
          <cell r="J471">
            <v>11583.4506293818</v>
          </cell>
          <cell r="K471">
            <v>11759.648399995</v>
          </cell>
          <cell r="L471">
            <v>11645.6227354153</v>
          </cell>
          <cell r="M471">
            <v>11423.0297771704</v>
          </cell>
          <cell r="N471">
            <v>11564.1585699558</v>
          </cell>
          <cell r="O471">
            <v>11345.1458473835</v>
          </cell>
          <cell r="P471">
            <v>11391.9054122595</v>
          </cell>
          <cell r="Q471">
            <v>751.728944136898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</row>
        <row r="472">
          <cell r="A472">
            <v>-70624.7867548767</v>
          </cell>
          <cell r="B472">
            <v>12156.1758049576</v>
          </cell>
          <cell r="C472">
            <v>13228.293635445</v>
          </cell>
          <cell r="D472">
            <v>12818.4658082443</v>
          </cell>
          <cell r="E472">
            <v>12565.6967340873</v>
          </cell>
          <cell r="F472">
            <v>12241.1125090536</v>
          </cell>
          <cell r="G472">
            <v>12199.3155144842</v>
          </cell>
          <cell r="H472">
            <v>12018.2929452609</v>
          </cell>
          <cell r="I472">
            <v>11791.5852415766</v>
          </cell>
          <cell r="J472">
            <v>11635.4341475624</v>
          </cell>
          <cell r="K472">
            <v>11695.3113545961</v>
          </cell>
          <cell r="L472">
            <v>11681.3054271998</v>
          </cell>
          <cell r="M472">
            <v>11608.0404998147</v>
          </cell>
          <cell r="N472">
            <v>11593.2102712665</v>
          </cell>
          <cell r="O472">
            <v>11538.670505537</v>
          </cell>
          <cell r="P472">
            <v>11465.4036388893</v>
          </cell>
          <cell r="Q472">
            <v>810.038054163734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</row>
        <row r="473">
          <cell r="A473">
            <v>-74628.4759044221</v>
          </cell>
          <cell r="B473">
            <v>12105.2508731607</v>
          </cell>
          <cell r="C473">
            <v>13281.3378587551</v>
          </cell>
          <cell r="D473">
            <v>12902.644264639</v>
          </cell>
          <cell r="E473">
            <v>12682.7983099682</v>
          </cell>
          <cell r="F473">
            <v>12376.2448052978</v>
          </cell>
          <cell r="G473">
            <v>12179.0870054539</v>
          </cell>
          <cell r="H473">
            <v>12024.2789977699</v>
          </cell>
          <cell r="I473">
            <v>12021.671861296</v>
          </cell>
          <cell r="J473">
            <v>11824.1719250637</v>
          </cell>
          <cell r="K473">
            <v>11849.7205771924</v>
          </cell>
          <cell r="L473">
            <v>11848.2533478232</v>
          </cell>
          <cell r="M473">
            <v>11764.1620768767</v>
          </cell>
          <cell r="N473">
            <v>11711.9847302729</v>
          </cell>
          <cell r="O473">
            <v>11587.0294187468</v>
          </cell>
          <cell r="P473">
            <v>11605.8649235229</v>
          </cell>
          <cell r="Q473">
            <v>855.95876723336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>
            <v>-69551.2678093981</v>
          </cell>
          <cell r="B474">
            <v>12175.8231723255</v>
          </cell>
          <cell r="C474">
            <v>13120.5846745569</v>
          </cell>
          <cell r="D474">
            <v>12886.037407347</v>
          </cell>
          <cell r="E474">
            <v>12539.6730706652</v>
          </cell>
          <cell r="F474">
            <v>12160.8011949979</v>
          </cell>
          <cell r="G474">
            <v>11919.6588256801</v>
          </cell>
          <cell r="H474">
            <v>11698.6607212614</v>
          </cell>
          <cell r="I474">
            <v>11798.1120382289</v>
          </cell>
          <cell r="J474">
            <v>11914.5032000053</v>
          </cell>
          <cell r="K474">
            <v>11727.9784174002</v>
          </cell>
          <cell r="L474">
            <v>11742.4152656393</v>
          </cell>
          <cell r="M474">
            <v>11654.5468070916</v>
          </cell>
          <cell r="N474">
            <v>11538.539229875</v>
          </cell>
          <cell r="O474">
            <v>11546.6387909809</v>
          </cell>
          <cell r="P474">
            <v>11518.1402956837</v>
          </cell>
          <cell r="Q474">
            <v>797.725221266673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>
            <v>-75458.6171694559</v>
          </cell>
          <cell r="B475">
            <v>12210.6178301422</v>
          </cell>
          <cell r="C475">
            <v>13389.4454061124</v>
          </cell>
          <cell r="D475">
            <v>13080.7934787757</v>
          </cell>
          <cell r="E475">
            <v>12639.1723992607</v>
          </cell>
          <cell r="F475">
            <v>12398.8888944843</v>
          </cell>
          <cell r="G475">
            <v>12203.245869443</v>
          </cell>
          <cell r="H475">
            <v>12040.5972074914</v>
          </cell>
          <cell r="I475">
            <v>11949.3560527943</v>
          </cell>
          <cell r="J475">
            <v>11841.6704497376</v>
          </cell>
          <cell r="K475">
            <v>11795.0332825752</v>
          </cell>
          <cell r="L475">
            <v>11827.5259127935</v>
          </cell>
          <cell r="M475">
            <v>11769.4606635781</v>
          </cell>
          <cell r="N475">
            <v>11956.0588352435</v>
          </cell>
          <cell r="O475">
            <v>11867.8083530962</v>
          </cell>
          <cell r="P475">
            <v>11684.1702122003</v>
          </cell>
          <cell r="Q475">
            <v>865.480155486791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</row>
        <row r="476">
          <cell r="A476">
            <v>-63516.1896151287</v>
          </cell>
          <cell r="B476">
            <v>12071.7290293545</v>
          </cell>
          <cell r="C476">
            <v>13065.3441664736</v>
          </cell>
          <cell r="D476">
            <v>12611.9956666186</v>
          </cell>
          <cell r="E476">
            <v>12430.2127117606</v>
          </cell>
          <cell r="F476">
            <v>12117.2872456887</v>
          </cell>
          <cell r="G476">
            <v>11956.9217739507</v>
          </cell>
          <cell r="H476">
            <v>11845.9123862695</v>
          </cell>
          <cell r="I476">
            <v>11607.7023899029</v>
          </cell>
          <cell r="J476">
            <v>11666.0989781157</v>
          </cell>
          <cell r="K476">
            <v>11662.0877151229</v>
          </cell>
          <cell r="L476">
            <v>11527.4047494428</v>
          </cell>
          <cell r="M476">
            <v>11584.6090974704</v>
          </cell>
          <cell r="N476">
            <v>11489.2695323895</v>
          </cell>
          <cell r="O476">
            <v>11294.5232486298</v>
          </cell>
          <cell r="P476">
            <v>11372.8060741116</v>
          </cell>
          <cell r="Q476">
            <v>728.50528840968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A477">
            <v>-74787.5950201171</v>
          </cell>
          <cell r="B477">
            <v>12278.9711511809</v>
          </cell>
          <cell r="C477">
            <v>13305.6200865585</v>
          </cell>
          <cell r="D477">
            <v>12774.3835259952</v>
          </cell>
          <cell r="E477">
            <v>12694.2056286329</v>
          </cell>
          <cell r="F477">
            <v>12318.9414748267</v>
          </cell>
          <cell r="G477">
            <v>12146.5439016797</v>
          </cell>
          <cell r="H477">
            <v>12059.4325814783</v>
          </cell>
          <cell r="I477">
            <v>11965.5734386513</v>
          </cell>
          <cell r="J477">
            <v>12062.8713444123</v>
          </cell>
          <cell r="K477">
            <v>11874.7236430713</v>
          </cell>
          <cell r="L477">
            <v>11714.7203001658</v>
          </cell>
          <cell r="M477">
            <v>11753.4837761356</v>
          </cell>
          <cell r="N477">
            <v>11689.2934821788</v>
          </cell>
          <cell r="O477">
            <v>11652.2727048483</v>
          </cell>
          <cell r="P477">
            <v>11674.4533319346</v>
          </cell>
          <cell r="Q477">
            <v>857.783799842734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A478">
            <v>-71547.7122238408</v>
          </cell>
          <cell r="B478">
            <v>12000.3672820009</v>
          </cell>
          <cell r="C478">
            <v>13134.1882470884</v>
          </cell>
          <cell r="D478">
            <v>12858.3264072919</v>
          </cell>
          <cell r="E478">
            <v>12606.3496866321</v>
          </cell>
          <cell r="F478">
            <v>12329.7233967584</v>
          </cell>
          <cell r="G478">
            <v>12106.483751894</v>
          </cell>
          <cell r="H478">
            <v>11793.9270094937</v>
          </cell>
          <cell r="I478">
            <v>11802.9028164448</v>
          </cell>
          <cell r="J478">
            <v>11761.4684115958</v>
          </cell>
          <cell r="K478">
            <v>11677.452543223</v>
          </cell>
          <cell r="L478">
            <v>11679.6038650827</v>
          </cell>
          <cell r="M478">
            <v>11716.5620271088</v>
          </cell>
          <cell r="N478">
            <v>11714.1654160735</v>
          </cell>
          <cell r="O478">
            <v>11502.9281835772</v>
          </cell>
          <cell r="P478">
            <v>11483.492069944</v>
          </cell>
          <cell r="Q478">
            <v>820.623640122564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</row>
        <row r="479">
          <cell r="A479">
            <v>-62879.6022129057</v>
          </cell>
          <cell r="B479">
            <v>11987.0396419806</v>
          </cell>
          <cell r="C479">
            <v>12935.2319074943</v>
          </cell>
          <cell r="D479">
            <v>12567.6540362524</v>
          </cell>
          <cell r="E479">
            <v>12336.1525498721</v>
          </cell>
          <cell r="F479">
            <v>12177.3299961919</v>
          </cell>
          <cell r="G479">
            <v>11811.6188183222</v>
          </cell>
          <cell r="H479">
            <v>11811.2662782418</v>
          </cell>
          <cell r="I479">
            <v>11582.2474850369</v>
          </cell>
          <cell r="J479">
            <v>11609.6241670002</v>
          </cell>
          <cell r="K479">
            <v>11799.1431172737</v>
          </cell>
          <cell r="L479">
            <v>11446.7923477957</v>
          </cell>
          <cell r="M479">
            <v>11497.3474442144</v>
          </cell>
          <cell r="N479">
            <v>11353.3207063419</v>
          </cell>
          <cell r="O479">
            <v>11405.7653589901</v>
          </cell>
          <cell r="P479">
            <v>11189.6236965752</v>
          </cell>
          <cell r="Q479">
            <v>721.203885541143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A480">
            <v>-62647.3357834329</v>
          </cell>
          <cell r="B480">
            <v>11938.8053991173</v>
          </cell>
          <cell r="C480">
            <v>12888.3901726227</v>
          </cell>
          <cell r="D480">
            <v>12536.0464361912</v>
          </cell>
          <cell r="E480">
            <v>12374.5484419255</v>
          </cell>
          <cell r="F480">
            <v>11988.6956959706</v>
          </cell>
          <cell r="G480">
            <v>11841.5516147416</v>
          </cell>
          <cell r="H480">
            <v>11684.0304731924</v>
          </cell>
          <cell r="I480">
            <v>11562.8044507875</v>
          </cell>
          <cell r="J480">
            <v>11568.8093045041</v>
          </cell>
          <cell r="K480">
            <v>11497.9793101613</v>
          </cell>
          <cell r="L480">
            <v>11528.403760457</v>
          </cell>
          <cell r="M480">
            <v>11542.769664304</v>
          </cell>
          <cell r="N480">
            <v>11454.0962913063</v>
          </cell>
          <cell r="O480">
            <v>11420.7955801911</v>
          </cell>
          <cell r="P480">
            <v>11343.3848273366</v>
          </cell>
          <cell r="Q480">
            <v>718.539882501662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A481">
            <v>-72477.8113111843</v>
          </cell>
          <cell r="B481">
            <v>11997.6489722652</v>
          </cell>
          <cell r="C481">
            <v>13138.7512045364</v>
          </cell>
          <cell r="D481">
            <v>12861.7992903502</v>
          </cell>
          <cell r="E481">
            <v>12523.5212279083</v>
          </cell>
          <cell r="F481">
            <v>12389.2436254361</v>
          </cell>
          <cell r="G481">
            <v>12096.4324392196</v>
          </cell>
          <cell r="H481">
            <v>11918.0970654089</v>
          </cell>
          <cell r="I481">
            <v>11919.2912890949</v>
          </cell>
          <cell r="J481">
            <v>11906.8800266249</v>
          </cell>
          <cell r="K481">
            <v>11770.391585043</v>
          </cell>
          <cell r="L481">
            <v>11697.1280349045</v>
          </cell>
          <cell r="M481">
            <v>11698.6637085881</v>
          </cell>
          <cell r="N481">
            <v>11701.6867213042</v>
          </cell>
          <cell r="O481">
            <v>11595.3942656099</v>
          </cell>
          <cell r="P481">
            <v>11524.2557317343</v>
          </cell>
          <cell r="Q481">
            <v>831.29150461476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</row>
        <row r="482">
          <cell r="A482">
            <v>-66893.0399561734</v>
          </cell>
          <cell r="B482">
            <v>11970.3736052753</v>
          </cell>
          <cell r="C482">
            <v>12904.7594982099</v>
          </cell>
          <cell r="D482">
            <v>12738.757454714</v>
          </cell>
          <cell r="E482">
            <v>12422.704896059</v>
          </cell>
          <cell r="F482">
            <v>12234.4439056787</v>
          </cell>
          <cell r="G482">
            <v>11986.3508397838</v>
          </cell>
          <cell r="H482">
            <v>11630.5260129752</v>
          </cell>
          <cell r="I482">
            <v>11693.5049914094</v>
          </cell>
          <cell r="J482">
            <v>11629.6715118143</v>
          </cell>
          <cell r="K482">
            <v>11621.0090529994</v>
          </cell>
          <cell r="L482">
            <v>11613.5617902442</v>
          </cell>
          <cell r="M482">
            <v>11560.2358306065</v>
          </cell>
          <cell r="N482">
            <v>11565.8961326431</v>
          </cell>
          <cell r="O482">
            <v>11424.9000411423</v>
          </cell>
          <cell r="P482">
            <v>11436.2203284935</v>
          </cell>
          <cell r="Q482">
            <v>767.236411081326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>
            <v>-70800.618544631</v>
          </cell>
          <cell r="B483">
            <v>12091.3774532094</v>
          </cell>
          <cell r="C483">
            <v>13194.0079231355</v>
          </cell>
          <cell r="D483">
            <v>12973.0714348575</v>
          </cell>
          <cell r="E483">
            <v>12505.1984876005</v>
          </cell>
          <cell r="F483">
            <v>12287.5665076089</v>
          </cell>
          <cell r="G483">
            <v>12100.4688378223</v>
          </cell>
          <cell r="H483">
            <v>11830.7440731821</v>
          </cell>
          <cell r="I483">
            <v>11930.303852389</v>
          </cell>
          <cell r="J483">
            <v>11892.4226292851</v>
          </cell>
          <cell r="K483">
            <v>11790.2887406283</v>
          </cell>
          <cell r="L483">
            <v>11640.4600914308</v>
          </cell>
          <cell r="M483">
            <v>11631.9485159568</v>
          </cell>
          <cell r="N483">
            <v>11450.4562353778</v>
          </cell>
          <cell r="O483">
            <v>11540.2207844571</v>
          </cell>
          <cell r="P483">
            <v>11690.4027645211</v>
          </cell>
          <cell r="Q483">
            <v>812.0547744595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A484">
            <v>-67568.9505277057</v>
          </cell>
          <cell r="B484">
            <v>12143.6520447662</v>
          </cell>
          <cell r="C484">
            <v>13078.8859174333</v>
          </cell>
          <cell r="D484">
            <v>12707.3449672067</v>
          </cell>
          <cell r="E484">
            <v>12446.5814994201</v>
          </cell>
          <cell r="F484">
            <v>12193.321814278</v>
          </cell>
          <cell r="G484">
            <v>11926.3718807713</v>
          </cell>
          <cell r="H484">
            <v>11836.0524619813</v>
          </cell>
          <cell r="I484">
            <v>11637.1667224728</v>
          </cell>
          <cell r="J484">
            <v>11772.792043617</v>
          </cell>
          <cell r="K484">
            <v>11887.1593478874</v>
          </cell>
          <cell r="L484">
            <v>11721.6152034305</v>
          </cell>
          <cell r="M484">
            <v>11626.8726329489</v>
          </cell>
          <cell r="N484">
            <v>11434.1099081103</v>
          </cell>
          <cell r="O484">
            <v>11440.5545407589</v>
          </cell>
          <cell r="P484">
            <v>11454.5592462493</v>
          </cell>
          <cell r="Q484">
            <v>774.988834972573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A485">
            <v>-69618.4476332453</v>
          </cell>
          <cell r="B485">
            <v>12076.5882304027</v>
          </cell>
          <cell r="C485">
            <v>13236.3110359451</v>
          </cell>
          <cell r="D485">
            <v>12796.1270313176</v>
          </cell>
          <cell r="E485">
            <v>12495.2683431775</v>
          </cell>
          <cell r="F485">
            <v>12158.8796751295</v>
          </cell>
          <cell r="G485">
            <v>11983.3674081517</v>
          </cell>
          <cell r="H485">
            <v>11917.1857600395</v>
          </cell>
          <cell r="I485">
            <v>11754.9433888421</v>
          </cell>
          <cell r="J485">
            <v>11709.3229262693</v>
          </cell>
          <cell r="K485">
            <v>11647.7818541627</v>
          </cell>
          <cell r="L485">
            <v>11814.5141001556</v>
          </cell>
          <cell r="M485">
            <v>11628.6383613221</v>
          </cell>
          <cell r="N485">
            <v>11528.8487839442</v>
          </cell>
          <cell r="O485">
            <v>11439.2457393223</v>
          </cell>
          <cell r="P485">
            <v>11457.9969659471</v>
          </cell>
          <cell r="Q485">
            <v>798.49574697427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</row>
        <row r="486">
          <cell r="A486">
            <v>-66729.6106182084</v>
          </cell>
          <cell r="B486">
            <v>12004.4388519793</v>
          </cell>
          <cell r="C486">
            <v>12967.8982108643</v>
          </cell>
          <cell r="D486">
            <v>12788.1418577628</v>
          </cell>
          <cell r="E486">
            <v>12598.1949805362</v>
          </cell>
          <cell r="F486">
            <v>12231.8420643256</v>
          </cell>
          <cell r="G486">
            <v>12122.2212276539</v>
          </cell>
          <cell r="H486">
            <v>11760.3577035968</v>
          </cell>
          <cell r="I486">
            <v>11647.9411205438</v>
          </cell>
          <cell r="J486">
            <v>11770.4014022317</v>
          </cell>
          <cell r="K486">
            <v>11755.0555912392</v>
          </cell>
          <cell r="L486">
            <v>11591.6440362195</v>
          </cell>
          <cell r="M486">
            <v>11418.9545895164</v>
          </cell>
          <cell r="N486">
            <v>11333.5711388311</v>
          </cell>
          <cell r="O486">
            <v>11373.5544511717</v>
          </cell>
          <cell r="P486">
            <v>11489.681429599</v>
          </cell>
          <cell r="Q486">
            <v>765.361941946603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</row>
        <row r="487">
          <cell r="A487">
            <v>-74193.0731712808</v>
          </cell>
          <cell r="B487">
            <v>12212.1774443733</v>
          </cell>
          <cell r="C487">
            <v>13134.9918381682</v>
          </cell>
          <cell r="D487">
            <v>12883.2503915602</v>
          </cell>
          <cell r="E487">
            <v>12555.2802350151</v>
          </cell>
          <cell r="F487">
            <v>12490.4158627963</v>
          </cell>
          <cell r="G487">
            <v>12216.67081316</v>
          </cell>
          <cell r="H487">
            <v>11915.6328821904</v>
          </cell>
          <cell r="I487">
            <v>11939.0676791549</v>
          </cell>
          <cell r="J487">
            <v>11983.3742321087</v>
          </cell>
          <cell r="K487">
            <v>11953.7539045215</v>
          </cell>
          <cell r="L487">
            <v>11761.2016650679</v>
          </cell>
          <cell r="M487">
            <v>11750.9953841239</v>
          </cell>
          <cell r="N487">
            <v>11539.5310113017</v>
          </cell>
          <cell r="O487">
            <v>11553.3120991199</v>
          </cell>
          <cell r="P487">
            <v>11597.8989337849</v>
          </cell>
          <cell r="Q487">
            <v>850.964872045322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</row>
        <row r="488">
          <cell r="A488">
            <v>-66526.0469215205</v>
          </cell>
          <cell r="B488">
            <v>12025.3406558407</v>
          </cell>
          <cell r="C488">
            <v>13175.0302003289</v>
          </cell>
          <cell r="D488">
            <v>12689.4151874078</v>
          </cell>
          <cell r="E488">
            <v>12238.738831121</v>
          </cell>
          <cell r="F488">
            <v>12146.3597629612</v>
          </cell>
          <cell r="G488">
            <v>11943.1358357069</v>
          </cell>
          <cell r="H488">
            <v>11758.3508919322</v>
          </cell>
          <cell r="I488">
            <v>11643.2676549728</v>
          </cell>
          <cell r="J488">
            <v>11672.6768509056</v>
          </cell>
          <cell r="K488">
            <v>11661.2623236537</v>
          </cell>
          <cell r="L488">
            <v>11675.0494612632</v>
          </cell>
          <cell r="M488">
            <v>11616.8190089887</v>
          </cell>
          <cell r="N488">
            <v>11509.5861429853</v>
          </cell>
          <cell r="O488">
            <v>11342.375093226</v>
          </cell>
          <cell r="P488">
            <v>11398.8645026686</v>
          </cell>
          <cell r="Q488">
            <v>763.027147771072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>
            <v>-64352.6902014914</v>
          </cell>
          <cell r="B489">
            <v>12082.6538320045</v>
          </cell>
          <cell r="C489">
            <v>12870.2220709009</v>
          </cell>
          <cell r="D489">
            <v>12638.1114420084</v>
          </cell>
          <cell r="E489">
            <v>12329.8539841345</v>
          </cell>
          <cell r="F489">
            <v>12120.5235589638</v>
          </cell>
          <cell r="G489">
            <v>12063.9794263629</v>
          </cell>
          <cell r="H489">
            <v>11655.2738604819</v>
          </cell>
          <cell r="I489">
            <v>11781.2393908431</v>
          </cell>
          <cell r="J489">
            <v>11676.6040665674</v>
          </cell>
          <cell r="K489">
            <v>11509.9062557387</v>
          </cell>
          <cell r="L489">
            <v>11519.7413067338</v>
          </cell>
          <cell r="M489">
            <v>11407.0458807935</v>
          </cell>
          <cell r="N489">
            <v>11507.9951959889</v>
          </cell>
          <cell r="O489">
            <v>11426.1330086937</v>
          </cell>
          <cell r="P489">
            <v>11270.3198190541</v>
          </cell>
          <cell r="Q489">
            <v>738.099615535026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</row>
        <row r="490">
          <cell r="A490">
            <v>-74740.0981883798</v>
          </cell>
          <cell r="B490">
            <v>12299.0050689067</v>
          </cell>
          <cell r="C490">
            <v>13384.6214648578</v>
          </cell>
          <cell r="D490">
            <v>12929.3037176392</v>
          </cell>
          <cell r="E490">
            <v>12674.1269318034</v>
          </cell>
          <cell r="F490">
            <v>12453.5770861685</v>
          </cell>
          <cell r="G490">
            <v>12148.7577575626</v>
          </cell>
          <cell r="H490">
            <v>11976.9479046671</v>
          </cell>
          <cell r="I490">
            <v>11990.4874651346</v>
          </cell>
          <cell r="J490">
            <v>11870.6348109665</v>
          </cell>
          <cell r="K490">
            <v>11627.8489801288</v>
          </cell>
          <cell r="L490">
            <v>11854.1927468768</v>
          </cell>
          <cell r="M490">
            <v>11852.4177266769</v>
          </cell>
          <cell r="N490">
            <v>11753.0773765974</v>
          </cell>
          <cell r="O490">
            <v>11589.2325027204</v>
          </cell>
          <cell r="P490">
            <v>11529.390380816</v>
          </cell>
          <cell r="Q490">
            <v>857.239030181441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A491">
            <v>-73651.5460833402</v>
          </cell>
          <cell r="B491">
            <v>12149.7859585565</v>
          </cell>
          <cell r="C491">
            <v>13331.6300382225</v>
          </cell>
          <cell r="D491">
            <v>12817.5019129043</v>
          </cell>
          <cell r="E491">
            <v>12601.4049244204</v>
          </cell>
          <cell r="F491">
            <v>12464.3799237565</v>
          </cell>
          <cell r="G491">
            <v>11990.9199477598</v>
          </cell>
          <cell r="H491">
            <v>11900.5762254692</v>
          </cell>
          <cell r="I491">
            <v>11701.704776687</v>
          </cell>
          <cell r="J491">
            <v>11866.9818463622</v>
          </cell>
          <cell r="K491">
            <v>11757.2856406863</v>
          </cell>
          <cell r="L491">
            <v>11845.2174624938</v>
          </cell>
          <cell r="M491">
            <v>11636.8783904966</v>
          </cell>
          <cell r="N491">
            <v>11695.7782702525</v>
          </cell>
          <cell r="O491">
            <v>11682.2482883664</v>
          </cell>
          <cell r="P491">
            <v>11567.2153050462</v>
          </cell>
          <cell r="Q491">
            <v>844.753772957479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A492">
            <v>-66350.4813249179</v>
          </cell>
          <cell r="B492">
            <v>12025.1418767424</v>
          </cell>
          <cell r="C492">
            <v>12983.3632491679</v>
          </cell>
          <cell r="D492">
            <v>12697.4000076741</v>
          </cell>
          <cell r="E492">
            <v>12431.1306185126</v>
          </cell>
          <cell r="F492">
            <v>12237.9475284094</v>
          </cell>
          <cell r="G492">
            <v>11989.4197989735</v>
          </cell>
          <cell r="H492">
            <v>11730.2549540292</v>
          </cell>
          <cell r="I492">
            <v>11779.2712514958</v>
          </cell>
          <cell r="J492">
            <v>11731.3605951646</v>
          </cell>
          <cell r="K492">
            <v>11733.246986083</v>
          </cell>
          <cell r="L492">
            <v>11571.3521456194</v>
          </cell>
          <cell r="M492">
            <v>11708.8341280735</v>
          </cell>
          <cell r="N492">
            <v>11564.3918495231</v>
          </cell>
          <cell r="O492">
            <v>11488.8700251577</v>
          </cell>
          <cell r="P492">
            <v>11429.6338655403</v>
          </cell>
          <cell r="Q492">
            <v>761.013480604278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A493">
            <v>-72404.714578206</v>
          </cell>
          <cell r="B493">
            <v>12006.7290163517</v>
          </cell>
          <cell r="C493">
            <v>13287.9314477874</v>
          </cell>
          <cell r="D493">
            <v>12991.8785900944</v>
          </cell>
          <cell r="E493">
            <v>12542.135669428</v>
          </cell>
          <cell r="F493">
            <v>12223.2882709088</v>
          </cell>
          <cell r="G493">
            <v>11971.6877805466</v>
          </cell>
          <cell r="H493">
            <v>11882.6770725174</v>
          </cell>
          <cell r="I493">
            <v>11950.5632939659</v>
          </cell>
          <cell r="J493">
            <v>11880.4116100517</v>
          </cell>
          <cell r="K493">
            <v>11846.2496005593</v>
          </cell>
          <cell r="L493">
            <v>11590.2227068512</v>
          </cell>
          <cell r="M493">
            <v>11511.8984822373</v>
          </cell>
          <cell r="N493">
            <v>11575.2533821369</v>
          </cell>
          <cell r="O493">
            <v>11634.0029624573</v>
          </cell>
          <cell r="P493">
            <v>11483.6055340309</v>
          </cell>
          <cell r="Q493">
            <v>830.453114326192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</row>
        <row r="494">
          <cell r="A494">
            <v>-71510.1089554979</v>
          </cell>
          <cell r="B494">
            <v>12064.0692887116</v>
          </cell>
          <cell r="C494">
            <v>13182.8034937016</v>
          </cell>
          <cell r="D494">
            <v>12963.9727826245</v>
          </cell>
          <cell r="E494">
            <v>12614.5648543937</v>
          </cell>
          <cell r="F494">
            <v>12295.2976319176</v>
          </cell>
          <cell r="G494">
            <v>12082.2598182202</v>
          </cell>
          <cell r="H494">
            <v>12052.7663847751</v>
          </cell>
          <cell r="I494">
            <v>12026.0751960465</v>
          </cell>
          <cell r="J494">
            <v>11893.700990259</v>
          </cell>
          <cell r="K494">
            <v>12086.4978682</v>
          </cell>
          <cell r="L494">
            <v>11855.7845124388</v>
          </cell>
          <cell r="M494">
            <v>11630.4226298024</v>
          </cell>
          <cell r="N494">
            <v>11598.2712837069</v>
          </cell>
          <cell r="O494">
            <v>11508.9940161709</v>
          </cell>
          <cell r="P494">
            <v>11547.4363905494</v>
          </cell>
          <cell r="Q494">
            <v>820.192345675979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</row>
        <row r="495">
          <cell r="A495">
            <v>-62726.6030343653</v>
          </cell>
          <cell r="B495">
            <v>11992.7503485602</v>
          </cell>
          <cell r="C495">
            <v>12982.3348142217</v>
          </cell>
          <cell r="D495">
            <v>12571.8308162591</v>
          </cell>
          <cell r="E495">
            <v>12272.1361840393</v>
          </cell>
          <cell r="F495">
            <v>12106.5987977885</v>
          </cell>
          <cell r="G495">
            <v>11787.2966110576</v>
          </cell>
          <cell r="H495">
            <v>11598.868631668</v>
          </cell>
          <cell r="I495">
            <v>11624.8122010416</v>
          </cell>
          <cell r="J495">
            <v>11497.9234467316</v>
          </cell>
          <cell r="K495">
            <v>11633.1783142488</v>
          </cell>
          <cell r="L495">
            <v>11540.8083290651</v>
          </cell>
          <cell r="M495">
            <v>11466.9017726576</v>
          </cell>
          <cell r="N495">
            <v>11283.351851213</v>
          </cell>
          <cell r="O495">
            <v>11203.6274670479</v>
          </cell>
          <cell r="P495">
            <v>11442.6042458212</v>
          </cell>
          <cell r="Q495">
            <v>719.449046162956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</row>
        <row r="496">
          <cell r="A496">
            <v>-64186.4934453492</v>
          </cell>
          <cell r="B496">
            <v>12100.7478520097</v>
          </cell>
          <cell r="C496">
            <v>13100.6886622327</v>
          </cell>
          <cell r="D496">
            <v>12660.5895574481</v>
          </cell>
          <cell r="E496">
            <v>12244.3533877864</v>
          </cell>
          <cell r="F496">
            <v>12028.985099786</v>
          </cell>
          <cell r="G496">
            <v>12041.8515239312</v>
          </cell>
          <cell r="H496">
            <v>11723.4839054463</v>
          </cell>
          <cell r="I496">
            <v>11655.7616440718</v>
          </cell>
          <cell r="J496">
            <v>11592.1431770837</v>
          </cell>
          <cell r="K496">
            <v>11486.3689387729</v>
          </cell>
          <cell r="L496">
            <v>11574.1517486853</v>
          </cell>
          <cell r="M496">
            <v>11346.2907135261</v>
          </cell>
          <cell r="N496">
            <v>11436.8195031706</v>
          </cell>
          <cell r="O496">
            <v>11432.8705264975</v>
          </cell>
          <cell r="P496">
            <v>11264.7100771279</v>
          </cell>
          <cell r="Q496">
            <v>736.193405220777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A497">
            <v>-64051.3536717982</v>
          </cell>
          <cell r="B497">
            <v>11857.415416099</v>
          </cell>
          <cell r="C497">
            <v>12817.7913096596</v>
          </cell>
          <cell r="D497">
            <v>12641.5423434701</v>
          </cell>
          <cell r="E497">
            <v>12322.0214220941</v>
          </cell>
          <cell r="F497">
            <v>12181.657893731</v>
          </cell>
          <cell r="G497">
            <v>11771.3811250317</v>
          </cell>
          <cell r="H497">
            <v>11644.2642014065</v>
          </cell>
          <cell r="I497">
            <v>11674.1065985117</v>
          </cell>
          <cell r="J497">
            <v>11648.0409794274</v>
          </cell>
          <cell r="K497">
            <v>11610.6030984827</v>
          </cell>
          <cell r="L497">
            <v>11509.7176109033</v>
          </cell>
          <cell r="M497">
            <v>11345.0406907918</v>
          </cell>
          <cell r="N497">
            <v>11360.0110720367</v>
          </cell>
          <cell r="O497">
            <v>11365.8221529211</v>
          </cell>
          <cell r="P497">
            <v>11293.7916112302</v>
          </cell>
          <cell r="Q497">
            <v>734.643406074056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</row>
        <row r="498">
          <cell r="A498">
            <v>-64424.7641373914</v>
          </cell>
          <cell r="B498">
            <v>12015.5827821287</v>
          </cell>
          <cell r="C498">
            <v>13040.8266597824</v>
          </cell>
          <cell r="D498">
            <v>12494.9992989519</v>
          </cell>
          <cell r="E498">
            <v>12367.5449978513</v>
          </cell>
          <cell r="F498">
            <v>12192.5910024322</v>
          </cell>
          <cell r="G498">
            <v>11850.1068429322</v>
          </cell>
          <cell r="H498">
            <v>11639.605617248</v>
          </cell>
          <cell r="I498">
            <v>11604.7300341305</v>
          </cell>
          <cell r="J498">
            <v>11690.6717005309</v>
          </cell>
          <cell r="K498">
            <v>11613.2751573465</v>
          </cell>
          <cell r="L498">
            <v>11559.3086449273</v>
          </cell>
          <cell r="M498">
            <v>11552.5794352579</v>
          </cell>
          <cell r="N498">
            <v>11385.8091388014</v>
          </cell>
          <cell r="O498">
            <v>11350.7972232843</v>
          </cell>
          <cell r="P498">
            <v>11438.1550946254</v>
          </cell>
          <cell r="Q498">
            <v>738.926274750224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A499">
            <v>-72818.0743026818</v>
          </cell>
          <cell r="B499">
            <v>12240.3661214984</v>
          </cell>
          <cell r="C499">
            <v>13302.405645249</v>
          </cell>
          <cell r="D499">
            <v>12912.0932225954</v>
          </cell>
          <cell r="E499">
            <v>12643.9928700999</v>
          </cell>
          <cell r="F499">
            <v>12309.7095276686</v>
          </cell>
          <cell r="G499">
            <v>12094.5549957042</v>
          </cell>
          <cell r="H499">
            <v>11826.5122949292</v>
          </cell>
          <cell r="I499">
            <v>11904.778778948</v>
          </cell>
          <cell r="J499">
            <v>11991.1218468028</v>
          </cell>
          <cell r="K499">
            <v>11834.0141987598</v>
          </cell>
          <cell r="L499">
            <v>11784.3813825343</v>
          </cell>
          <cell r="M499">
            <v>11594.8030397362</v>
          </cell>
          <cell r="N499">
            <v>11658.5444446836</v>
          </cell>
          <cell r="O499">
            <v>11609.3805060908</v>
          </cell>
          <cell r="P499">
            <v>11452.6565996456</v>
          </cell>
          <cell r="Q499">
            <v>835.194185022039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A500">
            <v>-69079.8124676011</v>
          </cell>
          <cell r="B500">
            <v>11981.9733759916</v>
          </cell>
          <cell r="C500">
            <v>13194.7451651509</v>
          </cell>
          <cell r="D500">
            <v>12667.3494132937</v>
          </cell>
          <cell r="E500">
            <v>12564.4056558121</v>
          </cell>
          <cell r="F500">
            <v>12087.6375406707</v>
          </cell>
          <cell r="G500">
            <v>12019.8031172394</v>
          </cell>
          <cell r="H500">
            <v>11816.7937385713</v>
          </cell>
          <cell r="I500">
            <v>11831.8466456854</v>
          </cell>
          <cell r="J500">
            <v>11772.1308170166</v>
          </cell>
          <cell r="K500">
            <v>11668.3189117442</v>
          </cell>
          <cell r="L500">
            <v>11687.2019467989</v>
          </cell>
          <cell r="M500">
            <v>11648.9987797174</v>
          </cell>
          <cell r="N500">
            <v>11601.2634341729</v>
          </cell>
          <cell r="O500">
            <v>11513.272900365</v>
          </cell>
          <cell r="P500">
            <v>11358.2983585322</v>
          </cell>
          <cell r="Q500">
            <v>792.317817078397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</row>
        <row r="501">
          <cell r="A501">
            <v>-65662.7724839294</v>
          </cell>
          <cell r="B501">
            <v>11914.5809189985</v>
          </cell>
          <cell r="C501">
            <v>13005.9219416704</v>
          </cell>
          <cell r="D501">
            <v>12654.9597309919</v>
          </cell>
          <cell r="E501">
            <v>12400.2169231014</v>
          </cell>
          <cell r="F501">
            <v>12139.0979873206</v>
          </cell>
          <cell r="G501">
            <v>11916.1808171052</v>
          </cell>
          <cell r="H501">
            <v>11726.418428035</v>
          </cell>
          <cell r="I501">
            <v>11598.4800406397</v>
          </cell>
          <cell r="J501">
            <v>11532.2619432772</v>
          </cell>
          <cell r="K501">
            <v>11593.0555618358</v>
          </cell>
          <cell r="L501">
            <v>11621.1963379929</v>
          </cell>
          <cell r="M501">
            <v>11482.5854627583</v>
          </cell>
          <cell r="N501">
            <v>11477.2616904426</v>
          </cell>
          <cell r="O501">
            <v>11497.6840804253</v>
          </cell>
          <cell r="P501">
            <v>11407.6918755887</v>
          </cell>
          <cell r="Q501">
            <v>753.125735281677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A502">
            <v>-62357.1016879925</v>
          </cell>
          <cell r="B502">
            <v>11990.3498288583</v>
          </cell>
          <cell r="C502">
            <v>12848.7552466652</v>
          </cell>
          <cell r="D502">
            <v>12556.3882476323</v>
          </cell>
          <cell r="E502">
            <v>12265.0709425126</v>
          </cell>
          <cell r="F502">
            <v>12023.8745253094</v>
          </cell>
          <cell r="G502">
            <v>11846.2926649126</v>
          </cell>
          <cell r="H502">
            <v>11807.0002577964</v>
          </cell>
          <cell r="I502">
            <v>11603.9179011479</v>
          </cell>
          <cell r="J502">
            <v>11720.8424768634</v>
          </cell>
          <cell r="K502">
            <v>11564.5287662518</v>
          </cell>
          <cell r="L502">
            <v>11390.9304687708</v>
          </cell>
          <cell r="M502">
            <v>11486.9932882496</v>
          </cell>
          <cell r="N502">
            <v>11422.2786618421</v>
          </cell>
          <cell r="O502">
            <v>11448.8407177046</v>
          </cell>
          <cell r="P502">
            <v>11312.9831080736</v>
          </cell>
          <cell r="Q502">
            <v>715.211013520599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A503">
            <v>-72426.7296501746</v>
          </cell>
          <cell r="B503">
            <v>12268.5383175716</v>
          </cell>
          <cell r="C503">
            <v>13190.5557892589</v>
          </cell>
          <cell r="D503">
            <v>12936.3126347491</v>
          </cell>
          <cell r="E503">
            <v>12666.1848760164</v>
          </cell>
          <cell r="F503">
            <v>12151.2489828585</v>
          </cell>
          <cell r="G503">
            <v>12085.0443041325</v>
          </cell>
          <cell r="H503">
            <v>11986.1820227159</v>
          </cell>
          <cell r="I503">
            <v>11760.0807944342</v>
          </cell>
          <cell r="J503">
            <v>11836.9845429977</v>
          </cell>
          <cell r="K503">
            <v>11780.3744700121</v>
          </cell>
          <cell r="L503">
            <v>11792.9934903368</v>
          </cell>
          <cell r="M503">
            <v>11787.1268562099</v>
          </cell>
          <cell r="N503">
            <v>11574.178100524</v>
          </cell>
          <cell r="O503">
            <v>11607.1210507769</v>
          </cell>
          <cell r="P503">
            <v>11661.6168262206</v>
          </cell>
          <cell r="Q503">
            <v>830.705618395643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</row>
        <row r="504">
          <cell r="A504">
            <v>-69675.316323375</v>
          </cell>
          <cell r="B504">
            <v>12126.1022036568</v>
          </cell>
          <cell r="C504">
            <v>13217.1909018964</v>
          </cell>
          <cell r="D504">
            <v>12782.3049631096</v>
          </cell>
          <cell r="E504">
            <v>12436.8496916575</v>
          </cell>
          <cell r="F504">
            <v>12205.6354205314</v>
          </cell>
          <cell r="G504">
            <v>12219.6065602043</v>
          </cell>
          <cell r="H504">
            <v>11925.8325871953</v>
          </cell>
          <cell r="I504">
            <v>11803.349666187</v>
          </cell>
          <cell r="J504">
            <v>11782.9095125447</v>
          </cell>
          <cell r="K504">
            <v>11746.8647781299</v>
          </cell>
          <cell r="L504">
            <v>11687.6162679137</v>
          </cell>
          <cell r="M504">
            <v>11522.8173966996</v>
          </cell>
          <cell r="N504">
            <v>11651.7009336301</v>
          </cell>
          <cell r="O504">
            <v>11480.9542967156</v>
          </cell>
          <cell r="P504">
            <v>11293.3248410517</v>
          </cell>
          <cell r="Q504">
            <v>799.148008102582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</row>
        <row r="505">
          <cell r="A505">
            <v>-74848.8646114473</v>
          </cell>
          <cell r="B505">
            <v>12462.9176491292</v>
          </cell>
          <cell r="C505">
            <v>13363.2695062524</v>
          </cell>
          <cell r="D505">
            <v>13117.0965960728</v>
          </cell>
          <cell r="E505">
            <v>12663.3070583299</v>
          </cell>
          <cell r="F505">
            <v>12267.3690452603</v>
          </cell>
          <cell r="G505">
            <v>12103.5128462003</v>
          </cell>
          <cell r="H505">
            <v>11839.4865860998</v>
          </cell>
          <cell r="I505">
            <v>11951.4683794297</v>
          </cell>
          <cell r="J505">
            <v>11924.3565161017</v>
          </cell>
          <cell r="K505">
            <v>11914.1111069578</v>
          </cell>
          <cell r="L505">
            <v>11815.1638595907</v>
          </cell>
          <cell r="M505">
            <v>11684.1380565493</v>
          </cell>
          <cell r="N505">
            <v>11716.5460581279</v>
          </cell>
          <cell r="O505">
            <v>11767.9687566114</v>
          </cell>
          <cell r="P505">
            <v>11537.6171789799</v>
          </cell>
          <cell r="Q505">
            <v>858.486537547455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</row>
        <row r="506">
          <cell r="A506">
            <v>-63374.4365141608</v>
          </cell>
          <cell r="B506">
            <v>12057.6108924866</v>
          </cell>
          <cell r="C506">
            <v>12904.6086247255</v>
          </cell>
          <cell r="D506">
            <v>12481.8746898923</v>
          </cell>
          <cell r="E506">
            <v>12268.9704873873</v>
          </cell>
          <cell r="F506">
            <v>12129.9046849682</v>
          </cell>
          <cell r="G506">
            <v>11748.1085781755</v>
          </cell>
          <cell r="H506">
            <v>11711.2001514081</v>
          </cell>
          <cell r="I506">
            <v>11531.1573492117</v>
          </cell>
          <cell r="J506">
            <v>11540.2341598885</v>
          </cell>
          <cell r="K506">
            <v>11611.0086807129</v>
          </cell>
          <cell r="L506">
            <v>11520.4699190146</v>
          </cell>
          <cell r="M506">
            <v>11508.5814743062</v>
          </cell>
          <cell r="N506">
            <v>11508.4047376068</v>
          </cell>
          <cell r="O506">
            <v>11397.609943658</v>
          </cell>
          <cell r="P506">
            <v>11409.0484590201</v>
          </cell>
          <cell r="Q506">
            <v>726.879437042819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A507">
            <v>-66485.2043995658</v>
          </cell>
          <cell r="B507">
            <v>12142.0965100227</v>
          </cell>
          <cell r="C507">
            <v>12863.2214858783</v>
          </cell>
          <cell r="D507">
            <v>12637.755017579</v>
          </cell>
          <cell r="E507">
            <v>12444.1836361319</v>
          </cell>
          <cell r="F507">
            <v>12237.4376754051</v>
          </cell>
          <cell r="G507">
            <v>11968.1770239666</v>
          </cell>
          <cell r="H507">
            <v>11768.5189740135</v>
          </cell>
          <cell r="I507">
            <v>11755.1202686332</v>
          </cell>
          <cell r="J507">
            <v>11627.8481774128</v>
          </cell>
          <cell r="K507">
            <v>11664.0235115849</v>
          </cell>
          <cell r="L507">
            <v>11650.3876368334</v>
          </cell>
          <cell r="M507">
            <v>11466.8235841285</v>
          </cell>
          <cell r="N507">
            <v>11462.8059603313</v>
          </cell>
          <cell r="O507">
            <v>11417.8765170257</v>
          </cell>
          <cell r="P507">
            <v>11479.898469555</v>
          </cell>
          <cell r="Q507">
            <v>762.55870038126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A508">
            <v>-66264.7129290666</v>
          </cell>
          <cell r="B508">
            <v>12104.3866305474</v>
          </cell>
          <cell r="C508">
            <v>12965.263961093</v>
          </cell>
          <cell r="D508">
            <v>12642.0097639726</v>
          </cell>
          <cell r="E508">
            <v>12452.4909730275</v>
          </cell>
          <cell r="F508">
            <v>12198.5718952954</v>
          </cell>
          <cell r="G508">
            <v>12010.5779612395</v>
          </cell>
          <cell r="H508">
            <v>11784.7031863465</v>
          </cell>
          <cell r="I508">
            <v>11629.4062349266</v>
          </cell>
          <cell r="J508">
            <v>11739.4586085527</v>
          </cell>
          <cell r="K508">
            <v>11574.6639866264</v>
          </cell>
          <cell r="L508">
            <v>11703.5810352986</v>
          </cell>
          <cell r="M508">
            <v>11596.5002111033</v>
          </cell>
          <cell r="N508">
            <v>11543.4439280265</v>
          </cell>
          <cell r="O508">
            <v>11480.2404276439</v>
          </cell>
          <cell r="P508">
            <v>11402.6032147311</v>
          </cell>
          <cell r="Q508">
            <v>760.029751411222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A509">
            <v>-64541.3705395448</v>
          </cell>
          <cell r="B509">
            <v>11947.3764581969</v>
          </cell>
          <cell r="C509">
            <v>13030.7424894991</v>
          </cell>
          <cell r="D509">
            <v>12655.0371557255</v>
          </cell>
          <cell r="E509">
            <v>12466.5100034787</v>
          </cell>
          <cell r="F509">
            <v>12148.4711345681</v>
          </cell>
          <cell r="G509">
            <v>11884.1269760545</v>
          </cell>
          <cell r="H509">
            <v>11716.5672886659</v>
          </cell>
          <cell r="I509">
            <v>11564.9698220338</v>
          </cell>
          <cell r="J509">
            <v>11645.8842445983</v>
          </cell>
          <cell r="K509">
            <v>11623.4968728124</v>
          </cell>
          <cell r="L509">
            <v>11527.7959435449</v>
          </cell>
          <cell r="M509">
            <v>11601.0859414385</v>
          </cell>
          <cell r="N509">
            <v>11658.036240146</v>
          </cell>
          <cell r="O509">
            <v>11558.6055696364</v>
          </cell>
          <cell r="P509">
            <v>11400.4165403758</v>
          </cell>
          <cell r="Q509">
            <v>740.263703540363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A510">
            <v>-63493.1440442676</v>
          </cell>
          <cell r="B510">
            <v>12134.1522341371</v>
          </cell>
          <cell r="C510">
            <v>12850.2699391893</v>
          </cell>
          <cell r="D510">
            <v>12478.2191745229</v>
          </cell>
          <cell r="E510">
            <v>12282.6412319728</v>
          </cell>
          <cell r="F510">
            <v>12108.1739019214</v>
          </cell>
          <cell r="G510">
            <v>11744.5657911415</v>
          </cell>
          <cell r="H510">
            <v>11708.6319668573</v>
          </cell>
          <cell r="I510">
            <v>11695.9830461974</v>
          </cell>
          <cell r="J510">
            <v>11699.7475886488</v>
          </cell>
          <cell r="K510">
            <v>11388.6879487807</v>
          </cell>
          <cell r="L510">
            <v>11508.3613620841</v>
          </cell>
          <cell r="M510">
            <v>11589.6963960202</v>
          </cell>
          <cell r="N510">
            <v>11530.9587636246</v>
          </cell>
          <cell r="O510">
            <v>11356.5400276192</v>
          </cell>
          <cell r="P510">
            <v>11413.0393702184</v>
          </cell>
          <cell r="Q510">
            <v>728.240964930131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A511">
            <v>-73487.1280746382</v>
          </cell>
          <cell r="B511">
            <v>12258.9369431467</v>
          </cell>
          <cell r="C511">
            <v>13293.7025889477</v>
          </cell>
          <cell r="D511">
            <v>12864.8824657312</v>
          </cell>
          <cell r="E511">
            <v>12517.1822290452</v>
          </cell>
          <cell r="F511">
            <v>12301.6886795194</v>
          </cell>
          <cell r="G511">
            <v>12001.7121724801</v>
          </cell>
          <cell r="H511">
            <v>11975.0140173362</v>
          </cell>
          <cell r="I511">
            <v>12103.9984137619</v>
          </cell>
          <cell r="J511">
            <v>11936.4996647981</v>
          </cell>
          <cell r="K511">
            <v>11743.5877483722</v>
          </cell>
          <cell r="L511">
            <v>11798.2087929413</v>
          </cell>
          <cell r="M511">
            <v>11693.4157486783</v>
          </cell>
          <cell r="N511">
            <v>11707.8613581173</v>
          </cell>
          <cell r="O511">
            <v>11561.5695975648</v>
          </cell>
          <cell r="P511">
            <v>11628.6849237988</v>
          </cell>
          <cell r="Q511">
            <v>842.86796416487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A512">
            <v>-66852.4861625454</v>
          </cell>
          <cell r="B512">
            <v>12092.768291824</v>
          </cell>
          <cell r="C512">
            <v>13119.9212849811</v>
          </cell>
          <cell r="D512">
            <v>12647.6614346886</v>
          </cell>
          <cell r="E512">
            <v>12379.1702612851</v>
          </cell>
          <cell r="F512">
            <v>12161.0308784203</v>
          </cell>
          <cell r="G512">
            <v>11860.103783314</v>
          </cell>
          <cell r="H512">
            <v>11816.8410487301</v>
          </cell>
          <cell r="I512">
            <v>11707.0573426613</v>
          </cell>
          <cell r="J512">
            <v>11587.110849597</v>
          </cell>
          <cell r="K512">
            <v>11712.2664798984</v>
          </cell>
          <cell r="L512">
            <v>11533.2524975945</v>
          </cell>
          <cell r="M512">
            <v>11596.5194571444</v>
          </cell>
          <cell r="N512">
            <v>11623.8961399038</v>
          </cell>
          <cell r="O512">
            <v>11408.0614655824</v>
          </cell>
          <cell r="P512">
            <v>11415.4602627846</v>
          </cell>
          <cell r="Q512">
            <v>766.77127528993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A513">
            <v>-63625.7264951364</v>
          </cell>
          <cell r="B513">
            <v>11998.7234912206</v>
          </cell>
          <cell r="C513">
            <v>12815.5742506703</v>
          </cell>
          <cell r="D513">
            <v>12549.386889022</v>
          </cell>
          <cell r="E513">
            <v>12317.1631292108</v>
          </cell>
          <cell r="F513">
            <v>12010.6343370025</v>
          </cell>
          <cell r="G513">
            <v>11822.966670104</v>
          </cell>
          <cell r="H513">
            <v>11739.4453361888</v>
          </cell>
          <cell r="I513">
            <v>11678.8255978927</v>
          </cell>
          <cell r="J513">
            <v>11708.6982273762</v>
          </cell>
          <cell r="K513">
            <v>11545.1490628185</v>
          </cell>
          <cell r="L513">
            <v>11448.549472224</v>
          </cell>
          <cell r="M513">
            <v>11422.082833577</v>
          </cell>
          <cell r="N513">
            <v>11375.3045401058</v>
          </cell>
          <cell r="O513">
            <v>11238.3360588955</v>
          </cell>
          <cell r="P513">
            <v>11289.3162198297</v>
          </cell>
          <cell r="Q513">
            <v>729.761632608616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</row>
        <row r="514">
          <cell r="A514">
            <v>-70841.2752170681</v>
          </cell>
          <cell r="B514">
            <v>12112.844550458</v>
          </cell>
          <cell r="C514">
            <v>13233.8894553318</v>
          </cell>
          <cell r="D514">
            <v>12785.9432767962</v>
          </cell>
          <cell r="E514">
            <v>12541.2609342174</v>
          </cell>
          <cell r="F514">
            <v>12302.0486678677</v>
          </cell>
          <cell r="G514">
            <v>12016.5108083142</v>
          </cell>
          <cell r="H514">
            <v>11910.3719259047</v>
          </cell>
          <cell r="I514">
            <v>11925.9491525308</v>
          </cell>
          <cell r="J514">
            <v>11705.2511435844</v>
          </cell>
          <cell r="K514">
            <v>11690.05716402</v>
          </cell>
          <cell r="L514">
            <v>11728.2368901976</v>
          </cell>
          <cell r="M514">
            <v>11728.0879465927</v>
          </cell>
          <cell r="N514">
            <v>11585.4227078499</v>
          </cell>
          <cell r="O514">
            <v>11494.2368080058</v>
          </cell>
          <cell r="P514">
            <v>11538.5662448382</v>
          </cell>
          <cell r="Q514">
            <v>812.521090229684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</row>
        <row r="515">
          <cell r="A515">
            <v>-62697.9759805547</v>
          </cell>
          <cell r="B515">
            <v>11886.0136459962</v>
          </cell>
          <cell r="C515">
            <v>12948.2568677664</v>
          </cell>
          <cell r="D515">
            <v>12542.6735857549</v>
          </cell>
          <cell r="E515">
            <v>12258.0637402492</v>
          </cell>
          <cell r="F515">
            <v>11991.5846466506</v>
          </cell>
          <cell r="G515">
            <v>11790.2512536464</v>
          </cell>
          <cell r="H515">
            <v>11690.2732523816</v>
          </cell>
          <cell r="I515">
            <v>11733.0276070166</v>
          </cell>
          <cell r="J515">
            <v>11649.8856716036</v>
          </cell>
          <cell r="K515">
            <v>11484.6619222419</v>
          </cell>
          <cell r="L515">
            <v>11486.1274527419</v>
          </cell>
          <cell r="M515">
            <v>11507.1701505255</v>
          </cell>
          <cell r="N515">
            <v>11467.7488429862</v>
          </cell>
          <cell r="O515">
            <v>11373.9723001975</v>
          </cell>
          <cell r="P515">
            <v>11435.2525451353</v>
          </cell>
          <cell r="Q515">
            <v>719.12070530657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A516">
            <v>-75444.4991097248</v>
          </cell>
          <cell r="B516">
            <v>12157.0918018669</v>
          </cell>
          <cell r="C516">
            <v>13310.857672204</v>
          </cell>
          <cell r="D516">
            <v>13171.7278340138</v>
          </cell>
          <cell r="E516">
            <v>12715.5343030582</v>
          </cell>
          <cell r="F516">
            <v>12501.6384798774</v>
          </cell>
          <cell r="G516">
            <v>12236.4423739045</v>
          </cell>
          <cell r="H516">
            <v>11982.9997489344</v>
          </cell>
          <cell r="I516">
            <v>11885.3990943667</v>
          </cell>
          <cell r="J516">
            <v>11878.7085155062</v>
          </cell>
          <cell r="K516">
            <v>11859.8976756737</v>
          </cell>
          <cell r="L516">
            <v>11717.6471926625</v>
          </cell>
          <cell r="M516">
            <v>11751.0919230375</v>
          </cell>
          <cell r="N516">
            <v>11744.1758473139</v>
          </cell>
          <cell r="O516">
            <v>11624.7702395114</v>
          </cell>
          <cell r="P516">
            <v>11471.5115850083</v>
          </cell>
          <cell r="Q516">
            <v>865.318226988899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</row>
        <row r="517">
          <cell r="A517">
            <v>-72326.2580040871</v>
          </cell>
          <cell r="B517">
            <v>12065.2330169135</v>
          </cell>
          <cell r="C517">
            <v>13169.0821236585</v>
          </cell>
          <cell r="D517">
            <v>12863.4989082416</v>
          </cell>
          <cell r="E517">
            <v>12542.3430172802</v>
          </cell>
          <cell r="F517">
            <v>12352.9223140381</v>
          </cell>
          <cell r="G517">
            <v>12076.6497556452</v>
          </cell>
          <cell r="H517">
            <v>11925.3779113852</v>
          </cell>
          <cell r="I517">
            <v>11835.0162033503</v>
          </cell>
          <cell r="J517">
            <v>11863.2682817198</v>
          </cell>
          <cell r="K517">
            <v>11861.6021034927</v>
          </cell>
          <cell r="L517">
            <v>11770.2589098159</v>
          </cell>
          <cell r="M517">
            <v>11655.7048601707</v>
          </cell>
          <cell r="N517">
            <v>11548.499215135</v>
          </cell>
          <cell r="O517">
            <v>11555.4027313342</v>
          </cell>
          <cell r="P517">
            <v>11451.8736340913</v>
          </cell>
          <cell r="Q517">
            <v>829.553248803678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A518">
            <v>-62064.2719786541</v>
          </cell>
          <cell r="B518">
            <v>11989.116393668</v>
          </cell>
          <cell r="C518">
            <v>12784.7769650888</v>
          </cell>
          <cell r="D518">
            <v>12563.3977246538</v>
          </cell>
          <cell r="E518">
            <v>12379.171513277</v>
          </cell>
          <cell r="F518">
            <v>12046.7319171314</v>
          </cell>
          <cell r="G518">
            <v>11849.6848389962</v>
          </cell>
          <cell r="H518">
            <v>11669.2805129454</v>
          </cell>
          <cell r="I518">
            <v>11782.7466861291</v>
          </cell>
          <cell r="J518">
            <v>11622.09006026</v>
          </cell>
          <cell r="K518">
            <v>11525.7844323879</v>
          </cell>
          <cell r="L518">
            <v>11344.4718164857</v>
          </cell>
          <cell r="M518">
            <v>11477.978919119</v>
          </cell>
          <cell r="N518">
            <v>11396.3262839164</v>
          </cell>
          <cell r="O518">
            <v>11400.1769532286</v>
          </cell>
          <cell r="P518">
            <v>11197.6262351912</v>
          </cell>
          <cell r="Q518">
            <v>711.852373886371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</row>
        <row r="519">
          <cell r="A519">
            <v>-68525.7236566608</v>
          </cell>
          <cell r="B519">
            <v>12216.1647600829</v>
          </cell>
          <cell r="C519">
            <v>13187.7385477765</v>
          </cell>
          <cell r="D519">
            <v>12852.4783532091</v>
          </cell>
          <cell r="E519">
            <v>12540.339387434</v>
          </cell>
          <cell r="F519">
            <v>12076.2463662738</v>
          </cell>
          <cell r="G519">
            <v>11974.2050264093</v>
          </cell>
          <cell r="H519">
            <v>11865.5723710469</v>
          </cell>
          <cell r="I519">
            <v>11730.29834937</v>
          </cell>
          <cell r="J519">
            <v>11672.6682925042</v>
          </cell>
          <cell r="K519">
            <v>11625.0804867857</v>
          </cell>
          <cell r="L519">
            <v>11693.0172710511</v>
          </cell>
          <cell r="M519">
            <v>11554.8924882155</v>
          </cell>
          <cell r="N519">
            <v>11450.5154095803</v>
          </cell>
          <cell r="O519">
            <v>11415.7043461563</v>
          </cell>
          <cell r="P519">
            <v>11465.2844196539</v>
          </cell>
          <cell r="Q519">
            <v>785.962640052436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A520">
            <v>-70190.7306410143</v>
          </cell>
          <cell r="B520">
            <v>12047.3931323321</v>
          </cell>
          <cell r="C520">
            <v>13075.5734112032</v>
          </cell>
          <cell r="D520">
            <v>12769.3972998921</v>
          </cell>
          <cell r="E520">
            <v>12566.7474621669</v>
          </cell>
          <cell r="F520">
            <v>12209.136871027</v>
          </cell>
          <cell r="G520">
            <v>11919.2536778432</v>
          </cell>
          <cell r="H520">
            <v>11885.6595824084</v>
          </cell>
          <cell r="I520">
            <v>11860.0620810457</v>
          </cell>
          <cell r="J520">
            <v>11652.7160601018</v>
          </cell>
          <cell r="K520">
            <v>11725.8231372136</v>
          </cell>
          <cell r="L520">
            <v>11764.0033267638</v>
          </cell>
          <cell r="M520">
            <v>11716.4700220484</v>
          </cell>
          <cell r="N520">
            <v>11541.8185879565</v>
          </cell>
          <cell r="O520">
            <v>11482.2743495414</v>
          </cell>
          <cell r="P520">
            <v>11394.8427130159</v>
          </cell>
          <cell r="Q520">
            <v>805.059604160177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A521">
            <v>-69912.5508458878</v>
          </cell>
          <cell r="B521">
            <v>12144.6640726913</v>
          </cell>
          <cell r="C521">
            <v>13064.4675082958</v>
          </cell>
          <cell r="D521">
            <v>12795.8382037679</v>
          </cell>
          <cell r="E521">
            <v>12515.2392517696</v>
          </cell>
          <cell r="F521">
            <v>12175.6543714645</v>
          </cell>
          <cell r="G521">
            <v>12081.285526364</v>
          </cell>
          <cell r="H521">
            <v>11899.6252765815</v>
          </cell>
          <cell r="I521">
            <v>11784.7001457792</v>
          </cell>
          <cell r="J521">
            <v>11824.2182547427</v>
          </cell>
          <cell r="K521">
            <v>11579.75002075</v>
          </cell>
          <cell r="L521">
            <v>11779.0213633365</v>
          </cell>
          <cell r="M521">
            <v>11825.4261919139</v>
          </cell>
          <cell r="N521">
            <v>11676.4923867458</v>
          </cell>
          <cell r="O521">
            <v>11604.1139174159</v>
          </cell>
          <cell r="P521">
            <v>11498.3484994252</v>
          </cell>
          <cell r="Q521">
            <v>801.868993181994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</row>
        <row r="522">
          <cell r="A522">
            <v>-70541.4234203014</v>
          </cell>
          <cell r="B522">
            <v>12029.7893467446</v>
          </cell>
          <cell r="C522">
            <v>13112.1236013424</v>
          </cell>
          <cell r="D522">
            <v>12656.6357448213</v>
          </cell>
          <cell r="E522">
            <v>12542.6105183287</v>
          </cell>
          <cell r="F522">
            <v>12258.6024153578</v>
          </cell>
          <cell r="G522">
            <v>12089.356089871</v>
          </cell>
          <cell r="H522">
            <v>11781.4701121928</v>
          </cell>
          <cell r="I522">
            <v>11867.1424581792</v>
          </cell>
          <cell r="J522">
            <v>11735.6221099584</v>
          </cell>
          <cell r="K522">
            <v>11654.5668244897</v>
          </cell>
          <cell r="L522">
            <v>11687.4923353551</v>
          </cell>
          <cell r="M522">
            <v>11662.3048898353</v>
          </cell>
          <cell r="N522">
            <v>11591.1720148494</v>
          </cell>
          <cell r="O522">
            <v>11525.3863798091</v>
          </cell>
          <cell r="P522">
            <v>11550.0541921805</v>
          </cell>
          <cell r="Q522">
            <v>809.081910061489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</row>
        <row r="523">
          <cell r="A523">
            <v>-68883.5098388435</v>
          </cell>
          <cell r="B523">
            <v>12187.1237308831</v>
          </cell>
          <cell r="C523">
            <v>13052.2184607456</v>
          </cell>
          <cell r="D523">
            <v>12693.998914461</v>
          </cell>
          <cell r="E523">
            <v>12632.5516055918</v>
          </cell>
          <cell r="F523">
            <v>12341.6577592735</v>
          </cell>
          <cell r="G523">
            <v>12045.6665048482</v>
          </cell>
          <cell r="H523">
            <v>11974.7993256485</v>
          </cell>
          <cell r="I523">
            <v>11785.1041403868</v>
          </cell>
          <cell r="J523">
            <v>11796.9678346465</v>
          </cell>
          <cell r="K523">
            <v>11689.8053490149</v>
          </cell>
          <cell r="L523">
            <v>11757.7443466759</v>
          </cell>
          <cell r="M523">
            <v>11704.1743891509</v>
          </cell>
          <cell r="N523">
            <v>11600.6098398264</v>
          </cell>
          <cell r="O523">
            <v>11520.0242372899</v>
          </cell>
          <cell r="P523">
            <v>11516.6742769749</v>
          </cell>
          <cell r="Q523">
            <v>790.066304447599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A524">
            <v>-74119.3902482276</v>
          </cell>
          <cell r="B524">
            <v>12261.4964747566</v>
          </cell>
          <cell r="C524">
            <v>13182.0293391292</v>
          </cell>
          <cell r="D524">
            <v>12898.7256577883</v>
          </cell>
          <cell r="E524">
            <v>12663.1878438252</v>
          </cell>
          <cell r="F524">
            <v>12501.4792805273</v>
          </cell>
          <cell r="G524">
            <v>12100.8571996152</v>
          </cell>
          <cell r="H524">
            <v>11978.5703494629</v>
          </cell>
          <cell r="I524">
            <v>11918.8208033272</v>
          </cell>
          <cell r="J524">
            <v>11874.6527476572</v>
          </cell>
          <cell r="K524">
            <v>11877.4180643481</v>
          </cell>
          <cell r="L524">
            <v>11712.6517180386</v>
          </cell>
          <cell r="M524">
            <v>11703.4462107424</v>
          </cell>
          <cell r="N524">
            <v>11694.298839967</v>
          </cell>
          <cell r="O524">
            <v>11544.2012354887</v>
          </cell>
          <cell r="P524">
            <v>11511.5344229806</v>
          </cell>
          <cell r="Q524">
            <v>850.119758391071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</row>
        <row r="525">
          <cell r="A525">
            <v>-67390.7512118066</v>
          </cell>
          <cell r="B525">
            <v>12066.4959379936</v>
          </cell>
          <cell r="C525">
            <v>12895.066196099</v>
          </cell>
          <cell r="D525">
            <v>12851.4782238744</v>
          </cell>
          <cell r="E525">
            <v>12437.4130144537</v>
          </cell>
          <cell r="F525">
            <v>12302.662328498</v>
          </cell>
          <cell r="G525">
            <v>12014.0592967877</v>
          </cell>
          <cell r="H525">
            <v>11820.7993658008</v>
          </cell>
          <cell r="I525">
            <v>11757.3692426386</v>
          </cell>
          <cell r="J525">
            <v>11606.8689547977</v>
          </cell>
          <cell r="K525">
            <v>11686.9489193079</v>
          </cell>
          <cell r="L525">
            <v>11625.7370643418</v>
          </cell>
          <cell r="M525">
            <v>11550.9831912748</v>
          </cell>
          <cell r="N525">
            <v>11515.1991818385</v>
          </cell>
          <cell r="O525">
            <v>11619.8633429227</v>
          </cell>
          <cell r="P525">
            <v>11490.7446711856</v>
          </cell>
          <cell r="Q525">
            <v>772.944960098936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</row>
        <row r="526">
          <cell r="A526">
            <v>-65395.0898514479</v>
          </cell>
          <cell r="B526">
            <v>11945.3853967938</v>
          </cell>
          <cell r="C526">
            <v>12943.2010458555</v>
          </cell>
          <cell r="D526">
            <v>12571.6791953614</v>
          </cell>
          <cell r="E526">
            <v>12346.3567926472</v>
          </cell>
          <cell r="F526">
            <v>12153.291527005</v>
          </cell>
          <cell r="G526">
            <v>11914.8797062691</v>
          </cell>
          <cell r="H526">
            <v>11742.8157219359</v>
          </cell>
          <cell r="I526">
            <v>11562.781456546</v>
          </cell>
          <cell r="J526">
            <v>11655.6582446013</v>
          </cell>
          <cell r="K526">
            <v>11691.9532509886</v>
          </cell>
          <cell r="L526">
            <v>11576.7294462693</v>
          </cell>
          <cell r="M526">
            <v>11407.2155641922</v>
          </cell>
          <cell r="N526">
            <v>11582.9551148305</v>
          </cell>
          <cell r="O526">
            <v>11455.0253460377</v>
          </cell>
          <cell r="P526">
            <v>11258.2476831517</v>
          </cell>
          <cell r="Q526">
            <v>750.055522560167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</row>
        <row r="527">
          <cell r="A527">
            <v>-65110.5678942756</v>
          </cell>
          <cell r="B527">
            <v>11847.2005024375</v>
          </cell>
          <cell r="C527">
            <v>12980.1474324663</v>
          </cell>
          <cell r="D527">
            <v>12613.6561457161</v>
          </cell>
          <cell r="E527">
            <v>12403.3309841762</v>
          </cell>
          <cell r="F527">
            <v>12111.8298605188</v>
          </cell>
          <cell r="G527">
            <v>12015.2512383881</v>
          </cell>
          <cell r="H527">
            <v>11879.5046176736</v>
          </cell>
          <cell r="I527">
            <v>11761.4650164249</v>
          </cell>
          <cell r="J527">
            <v>11701.6128988868</v>
          </cell>
          <cell r="K527">
            <v>11617.5810996005</v>
          </cell>
          <cell r="L527">
            <v>11615.9170044146</v>
          </cell>
          <cell r="M527">
            <v>11511.0775634997</v>
          </cell>
          <cell r="N527">
            <v>11487.3235152821</v>
          </cell>
          <cell r="O527">
            <v>11370.7576201088</v>
          </cell>
          <cell r="P527">
            <v>11352.6132330817</v>
          </cell>
          <cell r="Q527">
            <v>746.792169520183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</row>
        <row r="528">
          <cell r="A528">
            <v>-66451.0523000597</v>
          </cell>
          <cell r="B528">
            <v>12057.7817798347</v>
          </cell>
          <cell r="C528">
            <v>12987.3530168927</v>
          </cell>
          <cell r="D528">
            <v>12646.7922849752</v>
          </cell>
          <cell r="E528">
            <v>12377.8501670899</v>
          </cell>
          <cell r="F528">
            <v>12021.0591053989</v>
          </cell>
          <cell r="G528">
            <v>11897.872304807</v>
          </cell>
          <cell r="H528">
            <v>11802.57857459</v>
          </cell>
          <cell r="I528">
            <v>11618.0364078794</v>
          </cell>
          <cell r="J528">
            <v>11669.5637119188</v>
          </cell>
          <cell r="K528">
            <v>11648.6895963042</v>
          </cell>
          <cell r="L528">
            <v>11653.5582320087</v>
          </cell>
          <cell r="M528">
            <v>11481.1053473451</v>
          </cell>
          <cell r="N528">
            <v>11505.2321384906</v>
          </cell>
          <cell r="O528">
            <v>11372.6854145918</v>
          </cell>
          <cell r="P528">
            <v>11457.7900140641</v>
          </cell>
          <cell r="Q528">
            <v>762.166989460765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A529">
            <v>-62843.7059920857</v>
          </cell>
          <cell r="B529">
            <v>11867.4003835002</v>
          </cell>
          <cell r="C529">
            <v>12936.5815869809</v>
          </cell>
          <cell r="D529">
            <v>12501.6206658285</v>
          </cell>
          <cell r="E529">
            <v>12223.6573623799</v>
          </cell>
          <cell r="F529">
            <v>11984.7624592717</v>
          </cell>
          <cell r="G529">
            <v>11780.9303200877</v>
          </cell>
          <cell r="H529">
            <v>11649.5385795063</v>
          </cell>
          <cell r="I529">
            <v>11634.1218100259</v>
          </cell>
          <cell r="J529">
            <v>11509.9110116038</v>
          </cell>
          <cell r="K529">
            <v>11494.3443406292</v>
          </cell>
          <cell r="L529">
            <v>11481.0288673431</v>
          </cell>
          <cell r="M529">
            <v>11554.0711093717</v>
          </cell>
          <cell r="N529">
            <v>11467.1611963228</v>
          </cell>
          <cell r="O529">
            <v>11243.1073671055</v>
          </cell>
          <cell r="P529">
            <v>11281.8126760043</v>
          </cell>
          <cell r="Q529">
            <v>720.792170246827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A530">
            <v>-73684.2778837328</v>
          </cell>
          <cell r="B530">
            <v>12315.0779968592</v>
          </cell>
          <cell r="C530">
            <v>13191.3210800296</v>
          </cell>
          <cell r="D530">
            <v>12821.1977216047</v>
          </cell>
          <cell r="E530">
            <v>12530.3627929444</v>
          </cell>
          <cell r="F530">
            <v>12517.4907506641</v>
          </cell>
          <cell r="G530">
            <v>12079.9559774742</v>
          </cell>
          <cell r="H530">
            <v>11920.6363058283</v>
          </cell>
          <cell r="I530">
            <v>11957.256387359</v>
          </cell>
          <cell r="J530">
            <v>11992.814619878</v>
          </cell>
          <cell r="K530">
            <v>11804.9861338368</v>
          </cell>
          <cell r="L530">
            <v>11707.7939380236</v>
          </cell>
          <cell r="M530">
            <v>11697.133729237</v>
          </cell>
          <cell r="N530">
            <v>11569.8814068623</v>
          </cell>
          <cell r="O530">
            <v>11601.0929303656</v>
          </cell>
          <cell r="P530">
            <v>11606.7512303597</v>
          </cell>
          <cell r="Q530">
            <v>845.129193615262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</row>
        <row r="531">
          <cell r="A531">
            <v>-72546.5686613631</v>
          </cell>
          <cell r="B531">
            <v>12094.8105455307</v>
          </cell>
          <cell r="C531">
            <v>13202.1624485727</v>
          </cell>
          <cell r="D531">
            <v>12938.6590179918</v>
          </cell>
          <cell r="E531">
            <v>12579.7596184019</v>
          </cell>
          <cell r="F531">
            <v>12504.2829014905</v>
          </cell>
          <cell r="G531">
            <v>12122.6382264884</v>
          </cell>
          <cell r="H531">
            <v>11997.2982108228</v>
          </cell>
          <cell r="I531">
            <v>11915.5471188089</v>
          </cell>
          <cell r="J531">
            <v>11866.8236221375</v>
          </cell>
          <cell r="K531">
            <v>11686.1743478722</v>
          </cell>
          <cell r="L531">
            <v>11732.9775180034</v>
          </cell>
          <cell r="M531">
            <v>11782.9296682746</v>
          </cell>
          <cell r="N531">
            <v>11737.7526363494</v>
          </cell>
          <cell r="O531">
            <v>11538.3650510011</v>
          </cell>
          <cell r="P531">
            <v>11518.4879365952</v>
          </cell>
          <cell r="Q531">
            <v>832.08012391837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A532">
            <v>-75477.3704526375</v>
          </cell>
          <cell r="B532">
            <v>12148.2711484851</v>
          </cell>
          <cell r="C532">
            <v>13278.8402066156</v>
          </cell>
          <cell r="D532">
            <v>12955.2318531798</v>
          </cell>
          <cell r="E532">
            <v>12658.3405299309</v>
          </cell>
          <cell r="F532">
            <v>12263.5237991724</v>
          </cell>
          <cell r="G532">
            <v>12046.607605458</v>
          </cell>
          <cell r="H532">
            <v>12009.7406528934</v>
          </cell>
          <cell r="I532">
            <v>12037.7622865133</v>
          </cell>
          <cell r="J532">
            <v>11991.8362110367</v>
          </cell>
          <cell r="K532">
            <v>11837.3627310288</v>
          </cell>
          <cell r="L532">
            <v>11787.3532082449</v>
          </cell>
          <cell r="M532">
            <v>11742.003010374</v>
          </cell>
          <cell r="N532">
            <v>11797.2963431818</v>
          </cell>
          <cell r="O532">
            <v>11709.6786192229</v>
          </cell>
          <cell r="P532">
            <v>11629.7749151625</v>
          </cell>
          <cell r="Q532">
            <v>865.695248143571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A533">
            <v>-67432.3145325819</v>
          </cell>
          <cell r="B533">
            <v>12003.6526510042</v>
          </cell>
          <cell r="C533">
            <v>12898.1864978325</v>
          </cell>
          <cell r="D533">
            <v>12695.3259851946</v>
          </cell>
          <cell r="E533">
            <v>12369.0452714505</v>
          </cell>
          <cell r="F533">
            <v>12183.4188288972</v>
          </cell>
          <cell r="G533">
            <v>11892.8883263994</v>
          </cell>
          <cell r="H533">
            <v>11804.9082540577</v>
          </cell>
          <cell r="I533">
            <v>11712.6172790705</v>
          </cell>
          <cell r="J533">
            <v>11907.860821183</v>
          </cell>
          <cell r="K533">
            <v>11585.6619401783</v>
          </cell>
          <cell r="L533">
            <v>11453.7104903874</v>
          </cell>
          <cell r="M533">
            <v>11524.4750537603</v>
          </cell>
          <cell r="N533">
            <v>11459.1699775793</v>
          </cell>
          <cell r="O533">
            <v>11537.2917006335</v>
          </cell>
          <cell r="P533">
            <v>11491.9972785824</v>
          </cell>
          <cell r="Q533">
            <v>773.421674762901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</row>
        <row r="534">
          <cell r="A534">
            <v>-67200.9977201377</v>
          </cell>
          <cell r="B534">
            <v>12014.2504772202</v>
          </cell>
          <cell r="C534">
            <v>12948.208039415</v>
          </cell>
          <cell r="D534">
            <v>12732.7174322685</v>
          </cell>
          <cell r="E534">
            <v>12458.0199602903</v>
          </cell>
          <cell r="F534">
            <v>12100.3625984569</v>
          </cell>
          <cell r="G534">
            <v>11952.5031128085</v>
          </cell>
          <cell r="H534">
            <v>11870.5461071632</v>
          </cell>
          <cell r="I534">
            <v>11798.7568723857</v>
          </cell>
          <cell r="J534">
            <v>11821.5550426607</v>
          </cell>
          <cell r="K534">
            <v>11636.7610679841</v>
          </cell>
          <cell r="L534">
            <v>11564.3291255878</v>
          </cell>
          <cell r="M534">
            <v>11547.0456840156</v>
          </cell>
          <cell r="N534">
            <v>11405.4423787844</v>
          </cell>
          <cell r="O534">
            <v>11298.2020981431</v>
          </cell>
          <cell r="P534">
            <v>11374.0905155162</v>
          </cell>
          <cell r="Q534">
            <v>770.768563450891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</row>
        <row r="535">
          <cell r="A535">
            <v>-61944.0759672337</v>
          </cell>
          <cell r="B535">
            <v>11926.6420130885</v>
          </cell>
          <cell r="C535">
            <v>12796.3955488924</v>
          </cell>
          <cell r="D535">
            <v>12443.0656337038</v>
          </cell>
          <cell r="E535">
            <v>12309.7067098675</v>
          </cell>
          <cell r="F535">
            <v>12090.0181219452</v>
          </cell>
          <cell r="G535">
            <v>11808.5657035369</v>
          </cell>
          <cell r="H535">
            <v>11614.9573236702</v>
          </cell>
          <cell r="I535">
            <v>11646.2780826788</v>
          </cell>
          <cell r="J535">
            <v>11550.6002657087</v>
          </cell>
          <cell r="K535">
            <v>11460.9841797382</v>
          </cell>
          <cell r="L535">
            <v>11551.8636001658</v>
          </cell>
          <cell r="M535">
            <v>11502.3709411855</v>
          </cell>
          <cell r="N535">
            <v>11416.8047797008</v>
          </cell>
          <cell r="O535">
            <v>11275.6616365406</v>
          </cell>
          <cell r="P535">
            <v>11150.3520216555</v>
          </cell>
          <cell r="Q535">
            <v>710.473773713783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</row>
        <row r="536">
          <cell r="A536">
            <v>-67823.429918356</v>
          </cell>
          <cell r="B536">
            <v>12030.0102327728</v>
          </cell>
          <cell r="C536">
            <v>13196.2032883849</v>
          </cell>
          <cell r="D536">
            <v>12787.0386778958</v>
          </cell>
          <cell r="E536">
            <v>12410.43373635</v>
          </cell>
          <cell r="F536">
            <v>12107.3269827376</v>
          </cell>
          <cell r="G536">
            <v>11950.5114639459</v>
          </cell>
          <cell r="H536">
            <v>11786.0815587996</v>
          </cell>
          <cell r="I536">
            <v>11804.4507204413</v>
          </cell>
          <cell r="J536">
            <v>11762.7063901031</v>
          </cell>
          <cell r="K536">
            <v>11808.3537660124</v>
          </cell>
          <cell r="L536">
            <v>11533.8732630706</v>
          </cell>
          <cell r="M536">
            <v>11363.8841250426</v>
          </cell>
          <cell r="N536">
            <v>11460.9027307509</v>
          </cell>
          <cell r="O536">
            <v>11541.9157506883</v>
          </cell>
          <cell r="P536">
            <v>11613.4249728127</v>
          </cell>
          <cell r="Q536">
            <v>777.907611791576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A537">
            <v>-72917.5986448478</v>
          </cell>
          <cell r="B537">
            <v>12153.7898293463</v>
          </cell>
          <cell r="C537">
            <v>13164.7561374611</v>
          </cell>
          <cell r="D537">
            <v>12993.2843643882</v>
          </cell>
          <cell r="E537">
            <v>12499.3801906599</v>
          </cell>
          <cell r="F537">
            <v>12325.0255772926</v>
          </cell>
          <cell r="G537">
            <v>12002.9914683848</v>
          </cell>
          <cell r="H537">
            <v>12019.9088226556</v>
          </cell>
          <cell r="I537">
            <v>11906.3211901003</v>
          </cell>
          <cell r="J537">
            <v>11791.2427448002</v>
          </cell>
          <cell r="K537">
            <v>11763.6276735293</v>
          </cell>
          <cell r="L537">
            <v>11863.7712504115</v>
          </cell>
          <cell r="M537">
            <v>11769.4369058644</v>
          </cell>
          <cell r="N537">
            <v>11616.1589115312</v>
          </cell>
          <cell r="O537">
            <v>11599.2157303753</v>
          </cell>
          <cell r="P537">
            <v>11613.1710928713</v>
          </cell>
          <cell r="Q537">
            <v>836.335689416946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</row>
        <row r="538">
          <cell r="A538">
            <v>-64549.7507348981</v>
          </cell>
          <cell r="B538">
            <v>11920.3071701749</v>
          </cell>
          <cell r="C538">
            <v>12955.9026053442</v>
          </cell>
          <cell r="D538">
            <v>12517.0331813623</v>
          </cell>
          <cell r="E538">
            <v>12454.5233061944</v>
          </cell>
          <cell r="F538">
            <v>12159.9559459016</v>
          </cell>
          <cell r="G538">
            <v>11913.4911780467</v>
          </cell>
          <cell r="H538">
            <v>11854.3901775863</v>
          </cell>
          <cell r="I538">
            <v>11705.0323595097</v>
          </cell>
          <cell r="J538">
            <v>11573.9337090718</v>
          </cell>
          <cell r="K538">
            <v>11681.5589527829</v>
          </cell>
          <cell r="L538">
            <v>11561.6004269885</v>
          </cell>
          <cell r="M538">
            <v>11523.4932303701</v>
          </cell>
          <cell r="N538">
            <v>11594.8603566297</v>
          </cell>
          <cell r="O538">
            <v>11518.0629195896</v>
          </cell>
          <cell r="P538">
            <v>11332.871908422</v>
          </cell>
          <cell r="Q538">
            <v>740.359821028988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</row>
        <row r="539">
          <cell r="A539">
            <v>-65961.8828945802</v>
          </cell>
          <cell r="B539">
            <v>12091.860108971</v>
          </cell>
          <cell r="C539">
            <v>13060.7823253955</v>
          </cell>
          <cell r="D539">
            <v>12699.8228272471</v>
          </cell>
          <cell r="E539">
            <v>12490.91540539</v>
          </cell>
          <cell r="F539">
            <v>12130.6031050849</v>
          </cell>
          <cell r="G539">
            <v>12023.0612836731</v>
          </cell>
          <cell r="H539">
            <v>11941.3108961251</v>
          </cell>
          <cell r="I539">
            <v>11783.3258133121</v>
          </cell>
          <cell r="J539">
            <v>11686.284500458</v>
          </cell>
          <cell r="K539">
            <v>11761.7573467198</v>
          </cell>
          <cell r="L539">
            <v>11701.1479869264</v>
          </cell>
          <cell r="M539">
            <v>11523.6090761789</v>
          </cell>
          <cell r="N539">
            <v>11550.9708266801</v>
          </cell>
          <cell r="O539">
            <v>11478.9886451047</v>
          </cell>
          <cell r="P539">
            <v>11354.0521845931</v>
          </cell>
          <cell r="Q539">
            <v>756.556412047677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A540">
            <v>-66083.2558803276</v>
          </cell>
          <cell r="B540">
            <v>12151.5543197449</v>
          </cell>
          <cell r="C540">
            <v>12984.8167468868</v>
          </cell>
          <cell r="D540">
            <v>12667.5071881234</v>
          </cell>
          <cell r="E540">
            <v>12364.4704203356</v>
          </cell>
          <cell r="F540">
            <v>12085.655085768</v>
          </cell>
          <cell r="G540">
            <v>11932.030266181</v>
          </cell>
          <cell r="H540">
            <v>11874.188197345</v>
          </cell>
          <cell r="I540">
            <v>11861.490978553</v>
          </cell>
          <cell r="J540">
            <v>11906.8236588087</v>
          </cell>
          <cell r="K540">
            <v>11669.3163817686</v>
          </cell>
          <cell r="L540">
            <v>11593.0980995132</v>
          </cell>
          <cell r="M540">
            <v>11578.3554680881</v>
          </cell>
          <cell r="N540">
            <v>11507.6647924802</v>
          </cell>
          <cell r="O540">
            <v>11443.9601852357</v>
          </cell>
          <cell r="P540">
            <v>11315.5267765284</v>
          </cell>
          <cell r="Q540">
            <v>757.948511645005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</row>
        <row r="541">
          <cell r="A541">
            <v>-62921.999597867</v>
          </cell>
          <cell r="B541">
            <v>11993.2748435617</v>
          </cell>
          <cell r="C541">
            <v>12876.2316623115</v>
          </cell>
          <cell r="D541">
            <v>12640.8851577238</v>
          </cell>
          <cell r="E541">
            <v>12505.7415977164</v>
          </cell>
          <cell r="F541">
            <v>12089.2680617671</v>
          </cell>
          <cell r="G541">
            <v>11704.7900876178</v>
          </cell>
          <cell r="H541">
            <v>11631.3301193035</v>
          </cell>
          <cell r="I541">
            <v>11763.5801630335</v>
          </cell>
          <cell r="J541">
            <v>11585.2170202673</v>
          </cell>
          <cell r="K541">
            <v>11501.3498127817</v>
          </cell>
          <cell r="L541">
            <v>11527.4797531333</v>
          </cell>
          <cell r="M541">
            <v>11526.3413459166</v>
          </cell>
          <cell r="N541">
            <v>11435.9869571087</v>
          </cell>
          <cell r="O541">
            <v>11254.0803558131</v>
          </cell>
          <cell r="P541">
            <v>11264.9745135862</v>
          </cell>
          <cell r="Q541">
            <v>721.690166587695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A542">
            <v>-69870.5954245993</v>
          </cell>
          <cell r="B542">
            <v>11996.8393936426</v>
          </cell>
          <cell r="C542">
            <v>13070.9068216789</v>
          </cell>
          <cell r="D542">
            <v>12730.7930079048</v>
          </cell>
          <cell r="E542">
            <v>12470.3975250832</v>
          </cell>
          <cell r="F542">
            <v>12262.185570184</v>
          </cell>
          <cell r="G542">
            <v>11891.0811127955</v>
          </cell>
          <cell r="H542">
            <v>11743.8969380939</v>
          </cell>
          <cell r="I542">
            <v>11819.2238750863</v>
          </cell>
          <cell r="J542">
            <v>11803.2371147935</v>
          </cell>
          <cell r="K542">
            <v>11597.3633616569</v>
          </cell>
          <cell r="L542">
            <v>11711.806044137</v>
          </cell>
          <cell r="M542">
            <v>11702.3846281765</v>
          </cell>
          <cell r="N542">
            <v>11657.2423329246</v>
          </cell>
          <cell r="O542">
            <v>11626.2891852641</v>
          </cell>
          <cell r="P542">
            <v>11542.4571834786</v>
          </cell>
          <cell r="Q542">
            <v>801.387781281984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A543">
            <v>-63148.0041768905</v>
          </cell>
          <cell r="B543">
            <v>11947.5586992472</v>
          </cell>
          <cell r="C543">
            <v>13011.7834919125</v>
          </cell>
          <cell r="D543">
            <v>12626.4667835578</v>
          </cell>
          <cell r="E543">
            <v>12297.5458241209</v>
          </cell>
          <cell r="F543">
            <v>12094.7369352468</v>
          </cell>
          <cell r="G543">
            <v>11874.571017355</v>
          </cell>
          <cell r="H543">
            <v>11827.1763816166</v>
          </cell>
          <cell r="I543">
            <v>11762.4230104369</v>
          </cell>
          <cell r="J543">
            <v>11710.5711433253</v>
          </cell>
          <cell r="K543">
            <v>11568.9688316633</v>
          </cell>
          <cell r="L543">
            <v>11449.6911871479</v>
          </cell>
          <cell r="M543">
            <v>11377.4349714889</v>
          </cell>
          <cell r="N543">
            <v>11302.283872587</v>
          </cell>
          <cell r="O543">
            <v>11410.0341594378</v>
          </cell>
          <cell r="P543">
            <v>11378.7105154153</v>
          </cell>
          <cell r="Q543">
            <v>724.282348707263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A544">
            <v>-70979.2681090996</v>
          </cell>
          <cell r="B544">
            <v>12226.5300226661</v>
          </cell>
          <cell r="C544">
            <v>13384.2259886419</v>
          </cell>
          <cell r="D544">
            <v>12963.9207722292</v>
          </cell>
          <cell r="E544">
            <v>12508.3797682782</v>
          </cell>
          <cell r="F544">
            <v>12105.4909814894</v>
          </cell>
          <cell r="G544">
            <v>11983.1804401692</v>
          </cell>
          <cell r="H544">
            <v>11837.0122125203</v>
          </cell>
          <cell r="I544">
            <v>11774.5048926099</v>
          </cell>
          <cell r="J544">
            <v>11743.5287029914</v>
          </cell>
          <cell r="K544">
            <v>11835.3367569451</v>
          </cell>
          <cell r="L544">
            <v>11799.4539805523</v>
          </cell>
          <cell r="M544">
            <v>11727.1539318051</v>
          </cell>
          <cell r="N544">
            <v>11516.3678852727</v>
          </cell>
          <cell r="O544">
            <v>11420.268817298</v>
          </cell>
          <cell r="P544">
            <v>11622.3001408502</v>
          </cell>
          <cell r="Q544">
            <v>814.103813504129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A545">
            <v>-63753.961778094</v>
          </cell>
          <cell r="B545">
            <v>11987.2478155678</v>
          </cell>
          <cell r="C545">
            <v>12825.5611802954</v>
          </cell>
          <cell r="D545">
            <v>12612.7030496666</v>
          </cell>
          <cell r="E545">
            <v>12338.1290784167</v>
          </cell>
          <cell r="F545">
            <v>12170.9065231827</v>
          </cell>
          <cell r="G545">
            <v>11925.5007258562</v>
          </cell>
          <cell r="H545">
            <v>11661.6401236871</v>
          </cell>
          <cell r="I545">
            <v>11724.6487641608</v>
          </cell>
          <cell r="J545">
            <v>11709.9660392606</v>
          </cell>
          <cell r="K545">
            <v>11626.1415885329</v>
          </cell>
          <cell r="L545">
            <v>11607.2320652539</v>
          </cell>
          <cell r="M545">
            <v>11486.0165997452</v>
          </cell>
          <cell r="N545">
            <v>11479.5602754858</v>
          </cell>
          <cell r="O545">
            <v>11663.4017035872</v>
          </cell>
          <cell r="P545">
            <v>11200.4884751987</v>
          </cell>
          <cell r="Q545">
            <v>731.232440010027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</row>
        <row r="546">
          <cell r="A546">
            <v>-72992.9368620519</v>
          </cell>
          <cell r="B546">
            <v>12242.4782492398</v>
          </cell>
          <cell r="C546">
            <v>13322.0186417994</v>
          </cell>
          <cell r="D546">
            <v>12893.1974856623</v>
          </cell>
          <cell r="E546">
            <v>12588.4507677009</v>
          </cell>
          <cell r="F546">
            <v>12351.5462081665</v>
          </cell>
          <cell r="G546">
            <v>12088.3626762914</v>
          </cell>
          <cell r="H546">
            <v>11967.1555919398</v>
          </cell>
          <cell r="I546">
            <v>11861.2631556683</v>
          </cell>
          <cell r="J546">
            <v>11932.9608945552</v>
          </cell>
          <cell r="K546">
            <v>11717.0301968731</v>
          </cell>
          <cell r="L546">
            <v>11630.1783209899</v>
          </cell>
          <cell r="M546">
            <v>11662.5707832486</v>
          </cell>
          <cell r="N546">
            <v>11709.7398911757</v>
          </cell>
          <cell r="O546">
            <v>11667.2787208228</v>
          </cell>
          <cell r="P546">
            <v>11486.2322254683</v>
          </cell>
          <cell r="Q546">
            <v>837.199788632991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A547">
            <v>-74838.121368791</v>
          </cell>
          <cell r="B547">
            <v>12265.1238860875</v>
          </cell>
          <cell r="C547">
            <v>13271.9498330638</v>
          </cell>
          <cell r="D547">
            <v>12950.4105778322</v>
          </cell>
          <cell r="E547">
            <v>12595.7108240632</v>
          </cell>
          <cell r="F547">
            <v>12397.8995348162</v>
          </cell>
          <cell r="G547">
            <v>12206.3784469027</v>
          </cell>
          <cell r="H547">
            <v>12007.819110951</v>
          </cell>
          <cell r="I547">
            <v>12006.2931855929</v>
          </cell>
          <cell r="J547">
            <v>11775.3299377409</v>
          </cell>
          <cell r="K547">
            <v>11833.3787311363</v>
          </cell>
          <cell r="L547">
            <v>11904.907516574</v>
          </cell>
          <cell r="M547">
            <v>11726.8798861804</v>
          </cell>
          <cell r="N547">
            <v>11683.2221607665</v>
          </cell>
          <cell r="O547">
            <v>11626.3152372155</v>
          </cell>
          <cell r="P547">
            <v>11524.0468442384</v>
          </cell>
          <cell r="Q547">
            <v>858.363316851485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A548">
            <v>-71380.7920161732</v>
          </cell>
          <cell r="B548">
            <v>12156.3764636425</v>
          </cell>
          <cell r="C548">
            <v>13225.362867902</v>
          </cell>
          <cell r="D548">
            <v>12770.4094225264</v>
          </cell>
          <cell r="E548">
            <v>12487.1731726069</v>
          </cell>
          <cell r="F548">
            <v>12378.8577700277</v>
          </cell>
          <cell r="G548">
            <v>12018.782002777</v>
          </cell>
          <cell r="H548">
            <v>11903.5937719389</v>
          </cell>
          <cell r="I548">
            <v>11769.183997661</v>
          </cell>
          <cell r="J548">
            <v>11825.867043499</v>
          </cell>
          <cell r="K548">
            <v>11734.6954138522</v>
          </cell>
          <cell r="L548">
            <v>11718.5972723551</v>
          </cell>
          <cell r="M548">
            <v>11594.0522924985</v>
          </cell>
          <cell r="N548">
            <v>11593.3220761545</v>
          </cell>
          <cell r="O548">
            <v>11662.684182303</v>
          </cell>
          <cell r="P548">
            <v>11585.3471565082</v>
          </cell>
          <cell r="Q548">
            <v>818.7091321087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A549">
            <v>-71846.3325569063</v>
          </cell>
          <cell r="B549">
            <v>12199.4070518687</v>
          </cell>
          <cell r="C549">
            <v>13180.8382478591</v>
          </cell>
          <cell r="D549">
            <v>12943.0263363859</v>
          </cell>
          <cell r="E549">
            <v>12547.1127580877</v>
          </cell>
          <cell r="F549">
            <v>12264.53366634</v>
          </cell>
          <cell r="G549">
            <v>12123.6341483374</v>
          </cell>
          <cell r="H549">
            <v>11933.8413894723</v>
          </cell>
          <cell r="I549">
            <v>11963.6530058645</v>
          </cell>
          <cell r="J549">
            <v>11790.9568989363</v>
          </cell>
          <cell r="K549">
            <v>11723.545372601</v>
          </cell>
          <cell r="L549">
            <v>11689.7649101371</v>
          </cell>
          <cell r="M549">
            <v>11597.2295172735</v>
          </cell>
          <cell r="N549">
            <v>11496.3272205672</v>
          </cell>
          <cell r="O549">
            <v>11491.506267922</v>
          </cell>
          <cell r="P549">
            <v>11598.4615680766</v>
          </cell>
          <cell r="Q549">
            <v>824.048695894693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A550">
            <v>-63543.9915047698</v>
          </cell>
          <cell r="B550">
            <v>11832.0760231695</v>
          </cell>
          <cell r="C550">
            <v>12920.8849220572</v>
          </cell>
          <cell r="D550">
            <v>12445.0510772141</v>
          </cell>
          <cell r="E550">
            <v>12203.6540772827</v>
          </cell>
          <cell r="F550">
            <v>12041.4025751035</v>
          </cell>
          <cell r="G550">
            <v>11871.6077607444</v>
          </cell>
          <cell r="H550">
            <v>11709.693334888</v>
          </cell>
          <cell r="I550">
            <v>11628.3314854773</v>
          </cell>
          <cell r="J550">
            <v>11783.8552879259</v>
          </cell>
          <cell r="K550">
            <v>11543.5639716657</v>
          </cell>
          <cell r="L550">
            <v>11552.0019052353</v>
          </cell>
          <cell r="M550">
            <v>11699.3707717759</v>
          </cell>
          <cell r="N550">
            <v>11464.7245530319</v>
          </cell>
          <cell r="O550">
            <v>11196.8206838049</v>
          </cell>
          <cell r="P550">
            <v>11173.0752309922</v>
          </cell>
          <cell r="Q550">
            <v>728.824164963107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</row>
        <row r="551">
          <cell r="A551">
            <v>-69898.8201194903</v>
          </cell>
          <cell r="B551">
            <v>12049.002402593</v>
          </cell>
          <cell r="C551">
            <v>13119.0619411376</v>
          </cell>
          <cell r="D551">
            <v>12835.0098431294</v>
          </cell>
          <cell r="E551">
            <v>12428.9870423297</v>
          </cell>
          <cell r="F551">
            <v>12333.7595253043</v>
          </cell>
          <cell r="G551">
            <v>12043.6313331599</v>
          </cell>
          <cell r="H551">
            <v>11893.9383951714</v>
          </cell>
          <cell r="I551">
            <v>11869.8142397285</v>
          </cell>
          <cell r="J551">
            <v>11671.6647099774</v>
          </cell>
          <cell r="K551">
            <v>11750.6610403814</v>
          </cell>
          <cell r="L551">
            <v>11668.818455232</v>
          </cell>
          <cell r="M551">
            <v>11623.1161514841</v>
          </cell>
          <cell r="N551">
            <v>11625.2189729446</v>
          </cell>
          <cell r="O551">
            <v>11387.3186094186</v>
          </cell>
          <cell r="P551">
            <v>11382.8900054833</v>
          </cell>
          <cell r="Q551">
            <v>801.711507242506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A552">
            <v>-71670.7191603588</v>
          </cell>
          <cell r="B552">
            <v>12239.3713723236</v>
          </cell>
          <cell r="C552">
            <v>13194.4085812579</v>
          </cell>
          <cell r="D552">
            <v>12804.4147858196</v>
          </cell>
          <cell r="E552">
            <v>12626.1386304673</v>
          </cell>
          <cell r="F552">
            <v>12452.7175115559</v>
          </cell>
          <cell r="G552">
            <v>11950.1143068619</v>
          </cell>
          <cell r="H552">
            <v>12044.7876118056</v>
          </cell>
          <cell r="I552">
            <v>11932.6357790668</v>
          </cell>
          <cell r="J552">
            <v>11704.4866263069</v>
          </cell>
          <cell r="K552">
            <v>11714.3292165446</v>
          </cell>
          <cell r="L552">
            <v>11598.5233491035</v>
          </cell>
          <cell r="M552">
            <v>11589.8259608645</v>
          </cell>
          <cell r="N552">
            <v>11599.5014826767</v>
          </cell>
          <cell r="O552">
            <v>11480.6091301769</v>
          </cell>
          <cell r="P552">
            <v>11511.9009184242</v>
          </cell>
          <cell r="Q552">
            <v>822.034480481651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</row>
        <row r="553">
          <cell r="A553">
            <v>-69811.5083108337</v>
          </cell>
          <cell r="B553">
            <v>12218.1168047434</v>
          </cell>
          <cell r="C553">
            <v>13104.1775145139</v>
          </cell>
          <cell r="D553">
            <v>12800.0611434876</v>
          </cell>
          <cell r="E553">
            <v>12418.785186357</v>
          </cell>
          <cell r="F553">
            <v>12258.7126859661</v>
          </cell>
          <cell r="G553">
            <v>12079.1797870244</v>
          </cell>
          <cell r="H553">
            <v>11844.939987506</v>
          </cell>
          <cell r="I553">
            <v>11838.8620895381</v>
          </cell>
          <cell r="J553">
            <v>11834.9968701548</v>
          </cell>
          <cell r="K553">
            <v>11735.5320442617</v>
          </cell>
          <cell r="L553">
            <v>11563.2531696631</v>
          </cell>
          <cell r="M553">
            <v>11528.4938730046</v>
          </cell>
          <cell r="N553">
            <v>11589.9569560959</v>
          </cell>
          <cell r="O553">
            <v>11717.2846550216</v>
          </cell>
          <cell r="P553">
            <v>11377.416079338</v>
          </cell>
          <cell r="Q553">
            <v>800.710075721938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</row>
        <row r="554">
          <cell r="A554">
            <v>-62714.8674302524</v>
          </cell>
          <cell r="B554">
            <v>11952.6978148154</v>
          </cell>
          <cell r="C554">
            <v>12945.0838975888</v>
          </cell>
          <cell r="D554">
            <v>12625.7955605255</v>
          </cell>
          <cell r="E554">
            <v>12323.8120010572</v>
          </cell>
          <cell r="F554">
            <v>11997.1399058225</v>
          </cell>
          <cell r="G554">
            <v>11706.1901844494</v>
          </cell>
          <cell r="H554">
            <v>11802.6356690249</v>
          </cell>
          <cell r="I554">
            <v>11893.9415119917</v>
          </cell>
          <cell r="J554">
            <v>11675.0649324726</v>
          </cell>
          <cell r="K554">
            <v>11488.6568454188</v>
          </cell>
          <cell r="L554">
            <v>11521.4715488905</v>
          </cell>
          <cell r="M554">
            <v>11362.7694752883</v>
          </cell>
          <cell r="N554">
            <v>11407.1422774934</v>
          </cell>
          <cell r="O554">
            <v>11534.9388917028</v>
          </cell>
          <cell r="P554">
            <v>11396.9536086073</v>
          </cell>
          <cell r="Q554">
            <v>719.314443478023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</row>
        <row r="555">
          <cell r="A555">
            <v>-63507.1426553964</v>
          </cell>
          <cell r="B555">
            <v>11951.2858375151</v>
          </cell>
          <cell r="C555">
            <v>12902.8503054471</v>
          </cell>
          <cell r="D555">
            <v>12632.7297669691</v>
          </cell>
          <cell r="E555">
            <v>12316.6829109704</v>
          </cell>
          <cell r="F555">
            <v>12038.3052380496</v>
          </cell>
          <cell r="G555">
            <v>11837.3290404584</v>
          </cell>
          <cell r="H555">
            <v>11660.2871924869</v>
          </cell>
          <cell r="I555">
            <v>11745.4018474928</v>
          </cell>
          <cell r="J555">
            <v>11651.7334035962</v>
          </cell>
          <cell r="K555">
            <v>11490.396260648</v>
          </cell>
          <cell r="L555">
            <v>11406.3224865222</v>
          </cell>
          <cell r="M555">
            <v>11486.7985841271</v>
          </cell>
          <cell r="N555">
            <v>11377.1566903711</v>
          </cell>
          <cell r="O555">
            <v>11514.1199871719</v>
          </cell>
          <cell r="P555">
            <v>11240.3875400411</v>
          </cell>
          <cell r="Q555">
            <v>728.401523400335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</row>
        <row r="556">
          <cell r="A556">
            <v>-64331.5967201496</v>
          </cell>
          <cell r="B556">
            <v>12013.5826846035</v>
          </cell>
          <cell r="C556">
            <v>12810.6084358641</v>
          </cell>
          <cell r="D556">
            <v>12685.1093312438</v>
          </cell>
          <cell r="E556">
            <v>12330.3540506611</v>
          </cell>
          <cell r="F556">
            <v>12059.8718893673</v>
          </cell>
          <cell r="G556">
            <v>11993.7506758122</v>
          </cell>
          <cell r="H556">
            <v>11765.0481321108</v>
          </cell>
          <cell r="I556">
            <v>11729.7330871848</v>
          </cell>
          <cell r="J556">
            <v>11700.7494092351</v>
          </cell>
          <cell r="K556">
            <v>11697.8953596041</v>
          </cell>
          <cell r="L556">
            <v>11501.9041489633</v>
          </cell>
          <cell r="M556">
            <v>11521.5069760674</v>
          </cell>
          <cell r="N556">
            <v>11384.8961728156</v>
          </cell>
          <cell r="O556">
            <v>11368.4495619521</v>
          </cell>
          <cell r="P556">
            <v>11302.6521762837</v>
          </cell>
          <cell r="Q556">
            <v>737.857681741427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</row>
        <row r="557">
          <cell r="A557">
            <v>-68826.3034414623</v>
          </cell>
          <cell r="B557">
            <v>12047.537617287</v>
          </cell>
          <cell r="C557">
            <v>13108.2583173585</v>
          </cell>
          <cell r="D557">
            <v>12752.549703535</v>
          </cell>
          <cell r="E557">
            <v>12488.8179308002</v>
          </cell>
          <cell r="F557">
            <v>12151.0690821327</v>
          </cell>
          <cell r="G557">
            <v>11937.7955899135</v>
          </cell>
          <cell r="H557">
            <v>11849.6895596582</v>
          </cell>
          <cell r="I557">
            <v>11820.7657399573</v>
          </cell>
          <cell r="J557">
            <v>11651.3390980957</v>
          </cell>
          <cell r="K557">
            <v>11675.9873469551</v>
          </cell>
          <cell r="L557">
            <v>11673.3764912598</v>
          </cell>
          <cell r="M557">
            <v>11652.1896562715</v>
          </cell>
          <cell r="N557">
            <v>11477.134313292</v>
          </cell>
          <cell r="O557">
            <v>11459.4563907228</v>
          </cell>
          <cell r="P557">
            <v>11517.6886881667</v>
          </cell>
          <cell r="Q557">
            <v>789.410169952195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</row>
        <row r="558">
          <cell r="A558">
            <v>-72205.192475787</v>
          </cell>
          <cell r="B558">
            <v>12165.5965606121</v>
          </cell>
          <cell r="C558">
            <v>13307.4925559272</v>
          </cell>
          <cell r="D558">
            <v>12900.954505071</v>
          </cell>
          <cell r="E558">
            <v>12517.1907457046</v>
          </cell>
          <cell r="F558">
            <v>12186.4375218595</v>
          </cell>
          <cell r="G558">
            <v>12038.5392058167</v>
          </cell>
          <cell r="H558">
            <v>11885.0138666675</v>
          </cell>
          <cell r="I558">
            <v>11841.8054010483</v>
          </cell>
          <cell r="J558">
            <v>11873.4436220011</v>
          </cell>
          <cell r="K558">
            <v>11810.4464847045</v>
          </cell>
          <cell r="L558">
            <v>11704.1098290279</v>
          </cell>
          <cell r="M558">
            <v>11663.7771199575</v>
          </cell>
          <cell r="N558">
            <v>11595.9142012547</v>
          </cell>
          <cell r="O558">
            <v>11516.7086353547</v>
          </cell>
          <cell r="P558">
            <v>11518.0808351978</v>
          </cell>
          <cell r="Q558">
            <v>828.164675620286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</row>
        <row r="559">
          <cell r="A559">
            <v>-62996.9261460551</v>
          </cell>
          <cell r="B559">
            <v>12000.8174677507</v>
          </cell>
          <cell r="C559">
            <v>12848.3779354205</v>
          </cell>
          <cell r="D559">
            <v>12641.1930463929</v>
          </cell>
          <cell r="E559">
            <v>12349.7766984625</v>
          </cell>
          <cell r="F559">
            <v>12101.1977258733</v>
          </cell>
          <cell r="G559">
            <v>11947.8401031547</v>
          </cell>
          <cell r="H559">
            <v>11711.7352791155</v>
          </cell>
          <cell r="I559">
            <v>11642.5525281602</v>
          </cell>
          <cell r="J559">
            <v>11490.5819616171</v>
          </cell>
          <cell r="K559">
            <v>11555.3032531343</v>
          </cell>
          <cell r="L559">
            <v>11405.5567314256</v>
          </cell>
          <cell r="M559">
            <v>11501.3614926387</v>
          </cell>
          <cell r="N559">
            <v>11472.3273697009</v>
          </cell>
          <cell r="O559">
            <v>11336.8212916244</v>
          </cell>
          <cell r="P559">
            <v>11444.4567327928</v>
          </cell>
          <cell r="Q559">
            <v>722.549544124793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</row>
        <row r="560">
          <cell r="A560">
            <v>-63134.432433366</v>
          </cell>
          <cell r="B560">
            <v>12062.5386087801</v>
          </cell>
          <cell r="C560">
            <v>12818.9048251201</v>
          </cell>
          <cell r="D560">
            <v>12588.9638736322</v>
          </cell>
          <cell r="E560">
            <v>12345.0854896908</v>
          </cell>
          <cell r="F560">
            <v>12085.8993226996</v>
          </cell>
          <cell r="G560">
            <v>11729.0596839047</v>
          </cell>
          <cell r="H560">
            <v>11666.9646257755</v>
          </cell>
          <cell r="I560">
            <v>11681.8396314847</v>
          </cell>
          <cell r="J560">
            <v>11627.4832579618</v>
          </cell>
          <cell r="K560">
            <v>11550.1463543681</v>
          </cell>
          <cell r="L560">
            <v>11529.9830716304</v>
          </cell>
          <cell r="M560">
            <v>11408.5582645901</v>
          </cell>
          <cell r="N560">
            <v>11381.8677248454</v>
          </cell>
          <cell r="O560">
            <v>11363.5163257348</v>
          </cell>
          <cell r="P560">
            <v>11391.1893946713</v>
          </cell>
          <cell r="Q560">
            <v>724.126686237735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</row>
        <row r="561">
          <cell r="A561">
            <v>-64484.2353230735</v>
          </cell>
          <cell r="B561">
            <v>11947.7939982099</v>
          </cell>
          <cell r="C561">
            <v>13024.5249231041</v>
          </cell>
          <cell r="D561">
            <v>12628.1320601566</v>
          </cell>
          <cell r="E561">
            <v>12303.8442370968</v>
          </cell>
          <cell r="F561">
            <v>12135.190941305</v>
          </cell>
          <cell r="G561">
            <v>12042.4175949188</v>
          </cell>
          <cell r="H561">
            <v>11794.9112034149</v>
          </cell>
          <cell r="I561">
            <v>11650.8184508257</v>
          </cell>
          <cell r="J561">
            <v>11725.7157000531</v>
          </cell>
          <cell r="K561">
            <v>11685.0993726325</v>
          </cell>
          <cell r="L561">
            <v>11486.0646685935</v>
          </cell>
          <cell r="M561">
            <v>11462.8849258824</v>
          </cell>
          <cell r="N561">
            <v>11434.966758494</v>
          </cell>
          <cell r="O561">
            <v>11481.6786950308</v>
          </cell>
          <cell r="P561">
            <v>11217.2853567849</v>
          </cell>
          <cell r="Q561">
            <v>739.608385461523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</row>
        <row r="562">
          <cell r="A562">
            <v>-72109.6375281874</v>
          </cell>
          <cell r="B562">
            <v>12140.5169113947</v>
          </cell>
          <cell r="C562">
            <v>13167.7003467854</v>
          </cell>
          <cell r="D562">
            <v>12962.2430541687</v>
          </cell>
          <cell r="E562">
            <v>12750.9155782196</v>
          </cell>
          <cell r="F562">
            <v>12245.4952593563</v>
          </cell>
          <cell r="G562">
            <v>12017.4749292613</v>
          </cell>
          <cell r="H562">
            <v>11884.5823105402</v>
          </cell>
          <cell r="I562">
            <v>11932.749745716</v>
          </cell>
          <cell r="J562">
            <v>11854.8662680041</v>
          </cell>
          <cell r="K562">
            <v>11906.9316304858</v>
          </cell>
          <cell r="L562">
            <v>11697.1593159645</v>
          </cell>
          <cell r="M562">
            <v>11751.4128326239</v>
          </cell>
          <cell r="N562">
            <v>11666.0382300074</v>
          </cell>
          <cell r="O562">
            <v>11556.3136865921</v>
          </cell>
          <cell r="P562">
            <v>11501.3764222228</v>
          </cell>
          <cell r="Q562">
            <v>827.068698593298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</row>
        <row r="563">
          <cell r="A563">
            <v>-69695.9888704568</v>
          </cell>
          <cell r="B563">
            <v>12106.8313960908</v>
          </cell>
          <cell r="C563">
            <v>13018.3542735508</v>
          </cell>
          <cell r="D563">
            <v>12723.5089954859</v>
          </cell>
          <cell r="E563">
            <v>12388.5759574707</v>
          </cell>
          <cell r="F563">
            <v>12146.9130117712</v>
          </cell>
          <cell r="G563">
            <v>12040.6672364267</v>
          </cell>
          <cell r="H563">
            <v>11870.2596330501</v>
          </cell>
          <cell r="I563">
            <v>11765.5761541253</v>
          </cell>
          <cell r="J563">
            <v>11719.2096879177</v>
          </cell>
          <cell r="K563">
            <v>11654.7899998789</v>
          </cell>
          <cell r="L563">
            <v>11701.5031282614</v>
          </cell>
          <cell r="M563">
            <v>11647.0897241706</v>
          </cell>
          <cell r="N563">
            <v>11593.4980128619</v>
          </cell>
          <cell r="O563">
            <v>11589.9416599713</v>
          </cell>
          <cell r="P563">
            <v>11527.1156713361</v>
          </cell>
          <cell r="Q563">
            <v>799.385113948591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</row>
        <row r="564">
          <cell r="A564">
            <v>-70517.5334051054</v>
          </cell>
          <cell r="B564">
            <v>12223.2214915072</v>
          </cell>
          <cell r="C564">
            <v>13241.2279407365</v>
          </cell>
          <cell r="D564">
            <v>12655.4938980709</v>
          </cell>
          <cell r="E564">
            <v>12562.7716572366</v>
          </cell>
          <cell r="F564">
            <v>12292.2371462293</v>
          </cell>
          <cell r="G564">
            <v>12009.1802208815</v>
          </cell>
          <cell r="H564">
            <v>11905.6194523659</v>
          </cell>
          <cell r="I564">
            <v>11756.3087025746</v>
          </cell>
          <cell r="J564">
            <v>11745.5711540041</v>
          </cell>
          <cell r="K564">
            <v>11749.656752561</v>
          </cell>
          <cell r="L564">
            <v>11649.5569483394</v>
          </cell>
          <cell r="M564">
            <v>11613.3685085981</v>
          </cell>
          <cell r="N564">
            <v>11543.8484886197</v>
          </cell>
          <cell r="O564">
            <v>11568.680068825</v>
          </cell>
          <cell r="P564">
            <v>11492.9819292193</v>
          </cell>
          <cell r="Q564">
            <v>808.807901143196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</row>
        <row r="565">
          <cell r="A565">
            <v>-64813.8401763206</v>
          </cell>
          <cell r="B565">
            <v>12088.3796861317</v>
          </cell>
          <cell r="C565">
            <v>13020.7150082825</v>
          </cell>
          <cell r="D565">
            <v>12703.138377972</v>
          </cell>
          <cell r="E565">
            <v>12173.2651035126</v>
          </cell>
          <cell r="F565">
            <v>12176.5702747795</v>
          </cell>
          <cell r="G565">
            <v>11850.6117089033</v>
          </cell>
          <cell r="H565">
            <v>11765.2888718095</v>
          </cell>
          <cell r="I565">
            <v>11695.1526167892</v>
          </cell>
          <cell r="J565">
            <v>11654.249725964</v>
          </cell>
          <cell r="K565">
            <v>11652.5481146465</v>
          </cell>
          <cell r="L565">
            <v>11459.8531865604</v>
          </cell>
          <cell r="M565">
            <v>11523.1381882843</v>
          </cell>
          <cell r="N565">
            <v>11446.1578430809</v>
          </cell>
          <cell r="O565">
            <v>11485.9282886506</v>
          </cell>
          <cell r="P565">
            <v>11509.9508032755</v>
          </cell>
          <cell r="Q565">
            <v>743.388821286326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</row>
        <row r="566">
          <cell r="A566">
            <v>-63225.1457078872</v>
          </cell>
          <cell r="B566">
            <v>11965.4628681239</v>
          </cell>
          <cell r="C566">
            <v>12958.8413680624</v>
          </cell>
          <cell r="D566">
            <v>12511.8369972889</v>
          </cell>
          <cell r="E566">
            <v>12292.398516891</v>
          </cell>
          <cell r="F566">
            <v>12037.605421887</v>
          </cell>
          <cell r="G566">
            <v>11797.9428937727</v>
          </cell>
          <cell r="H566">
            <v>11685.2433166142</v>
          </cell>
          <cell r="I566">
            <v>11684.2927252796</v>
          </cell>
          <cell r="J566">
            <v>11534.9715480388</v>
          </cell>
          <cell r="K566">
            <v>11389.522568597</v>
          </cell>
          <cell r="L566">
            <v>11520.1497738011</v>
          </cell>
          <cell r="M566">
            <v>11516.1620269142</v>
          </cell>
          <cell r="N566">
            <v>11451.3718076704</v>
          </cell>
          <cell r="O566">
            <v>11378.5625806319</v>
          </cell>
          <cell r="P566">
            <v>11279.7680366381</v>
          </cell>
          <cell r="Q566">
            <v>725.167131211183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</row>
        <row r="567">
          <cell r="A567">
            <v>-68463.770340301</v>
          </cell>
          <cell r="B567">
            <v>12056.9513373539</v>
          </cell>
          <cell r="C567">
            <v>13102.78409242</v>
          </cell>
          <cell r="D567">
            <v>12682.6255866848</v>
          </cell>
          <cell r="E567">
            <v>12559.1675370171</v>
          </cell>
          <cell r="F567">
            <v>12363.1488697266</v>
          </cell>
          <cell r="G567">
            <v>11928.0236258583</v>
          </cell>
          <cell r="H567">
            <v>11834.8795033653</v>
          </cell>
          <cell r="I567">
            <v>11789.8967755558</v>
          </cell>
          <cell r="J567">
            <v>11675.6298920711</v>
          </cell>
          <cell r="K567">
            <v>11793.6048234511</v>
          </cell>
          <cell r="L567">
            <v>11570.7030619112</v>
          </cell>
          <cell r="M567">
            <v>11517.2272824324</v>
          </cell>
          <cell r="N567">
            <v>11631.4694818679</v>
          </cell>
          <cell r="O567">
            <v>11614.2372959129</v>
          </cell>
          <cell r="P567">
            <v>11413.1080204004</v>
          </cell>
          <cell r="Q567">
            <v>785.252060295116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</row>
        <row r="568">
          <cell r="A568">
            <v>-74865.9352468634</v>
          </cell>
          <cell r="B568">
            <v>12310.4020073936</v>
          </cell>
          <cell r="C568">
            <v>13507.193464064</v>
          </cell>
          <cell r="D568">
            <v>13003.3898776161</v>
          </cell>
          <cell r="E568">
            <v>12512.9505942968</v>
          </cell>
          <cell r="F568">
            <v>12353.4929761091</v>
          </cell>
          <cell r="G568">
            <v>12092.6323407533</v>
          </cell>
          <cell r="H568">
            <v>12048.4728017213</v>
          </cell>
          <cell r="I568">
            <v>11971.818582896</v>
          </cell>
          <cell r="J568">
            <v>11822.0072524405</v>
          </cell>
          <cell r="K568">
            <v>11829.9490121967</v>
          </cell>
          <cell r="L568">
            <v>11725.5872154296</v>
          </cell>
          <cell r="M568">
            <v>11748.8276848158</v>
          </cell>
          <cell r="N568">
            <v>11779.0503145704</v>
          </cell>
          <cell r="O568">
            <v>11686.391131772</v>
          </cell>
          <cell r="P568">
            <v>11678.9083331335</v>
          </cell>
          <cell r="Q568">
            <v>858.682330907424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</row>
        <row r="569">
          <cell r="A569">
            <v>-75213.4719931397</v>
          </cell>
          <cell r="B569">
            <v>12194.2432955152</v>
          </cell>
          <cell r="C569">
            <v>13416.7015002389</v>
          </cell>
          <cell r="D569">
            <v>12891.6751082431</v>
          </cell>
          <cell r="E569">
            <v>12698.1482893092</v>
          </cell>
          <cell r="F569">
            <v>12324.0223219799</v>
          </cell>
          <cell r="G569">
            <v>12075.1964917855</v>
          </cell>
          <cell r="H569">
            <v>12004.3476843205</v>
          </cell>
          <cell r="I569">
            <v>12000.1366919552</v>
          </cell>
          <cell r="J569">
            <v>11845.5664680288</v>
          </cell>
          <cell r="K569">
            <v>11953.6361616761</v>
          </cell>
          <cell r="L569">
            <v>11834.1771393954</v>
          </cell>
          <cell r="M569">
            <v>11583.7444185484</v>
          </cell>
          <cell r="N569">
            <v>11713.4308529449</v>
          </cell>
          <cell r="O569">
            <v>11713.675272185</v>
          </cell>
          <cell r="P569">
            <v>11517.9782926016</v>
          </cell>
          <cell r="Q569">
            <v>862.668438372515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</row>
        <row r="570">
          <cell r="A570">
            <v>-66362.0120748701</v>
          </cell>
          <cell r="B570">
            <v>11928.85567073</v>
          </cell>
          <cell r="C570">
            <v>12991.1563503841</v>
          </cell>
          <cell r="D570">
            <v>12751.9647109368</v>
          </cell>
          <cell r="E570">
            <v>12392.8690399546</v>
          </cell>
          <cell r="F570">
            <v>12148.8305463461</v>
          </cell>
          <cell r="G570">
            <v>11945.7388178292</v>
          </cell>
          <cell r="H570">
            <v>11698.657656026</v>
          </cell>
          <cell r="I570">
            <v>11793.4352171276</v>
          </cell>
          <cell r="J570">
            <v>11762.9242696911</v>
          </cell>
          <cell r="K570">
            <v>11534.0507472956</v>
          </cell>
          <cell r="L570">
            <v>11483.8002221254</v>
          </cell>
          <cell r="M570">
            <v>11557.8528764791</v>
          </cell>
          <cell r="N570">
            <v>11418.7130372789</v>
          </cell>
          <cell r="O570">
            <v>11397.5528122344</v>
          </cell>
          <cell r="P570">
            <v>11346.531884014</v>
          </cell>
          <cell r="Q570">
            <v>761.14573369393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</row>
        <row r="571">
          <cell r="A571">
            <v>-70554.796210972</v>
          </cell>
          <cell r="B571">
            <v>12169.686535111</v>
          </cell>
          <cell r="C571">
            <v>13009.0294106833</v>
          </cell>
          <cell r="D571">
            <v>12782.1476541739</v>
          </cell>
          <cell r="E571">
            <v>12451.503806369</v>
          </cell>
          <cell r="F571">
            <v>12212.2545077095</v>
          </cell>
          <cell r="G571">
            <v>11990.0248872271</v>
          </cell>
          <cell r="H571">
            <v>11921.9878272999</v>
          </cell>
          <cell r="I571">
            <v>11856.8332014083</v>
          </cell>
          <cell r="J571">
            <v>11728.9305578389</v>
          </cell>
          <cell r="K571">
            <v>11601.8588779422</v>
          </cell>
          <cell r="L571">
            <v>11728.6610911976</v>
          </cell>
          <cell r="M571">
            <v>11596.8886552057</v>
          </cell>
          <cell r="N571">
            <v>11558.9326534877</v>
          </cell>
          <cell r="O571">
            <v>11548.0038506175</v>
          </cell>
          <cell r="P571">
            <v>11522.5267157396</v>
          </cell>
          <cell r="Q571">
            <v>809.235290621365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</row>
        <row r="572">
          <cell r="A572">
            <v>-73979.9513694178</v>
          </cell>
          <cell r="B572">
            <v>12201.6696408935</v>
          </cell>
          <cell r="C572">
            <v>13247.880820061</v>
          </cell>
          <cell r="D572">
            <v>12954.9835199425</v>
          </cell>
          <cell r="E572">
            <v>12626.8192889461</v>
          </cell>
          <cell r="F572">
            <v>12368.5039950677</v>
          </cell>
          <cell r="G572">
            <v>12042.7104689136</v>
          </cell>
          <cell r="H572">
            <v>11940.4655582193</v>
          </cell>
          <cell r="I572">
            <v>11869.4257330445</v>
          </cell>
          <cell r="J572">
            <v>11794.1006791889</v>
          </cell>
          <cell r="K572">
            <v>11911.2507437255</v>
          </cell>
          <cell r="L572">
            <v>11795.3169656614</v>
          </cell>
          <cell r="M572">
            <v>11713.3015477942</v>
          </cell>
          <cell r="N572">
            <v>11681.9705041902</v>
          </cell>
          <cell r="O572">
            <v>11663.8791651475</v>
          </cell>
          <cell r="P572">
            <v>11578.9383720561</v>
          </cell>
          <cell r="Q572">
            <v>848.520450226675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</row>
        <row r="573">
          <cell r="A573">
            <v>-66016.5115806165</v>
          </cell>
          <cell r="B573">
            <v>12037.0282556686</v>
          </cell>
          <cell r="C573">
            <v>12950.0747265588</v>
          </cell>
          <cell r="D573">
            <v>12694.2818293938</v>
          </cell>
          <cell r="E573">
            <v>12356.4693612442</v>
          </cell>
          <cell r="F573">
            <v>12071.3983985128</v>
          </cell>
          <cell r="G573">
            <v>11919.3875370864</v>
          </cell>
          <cell r="H573">
            <v>11714.1538890765</v>
          </cell>
          <cell r="I573">
            <v>11921.3972265807</v>
          </cell>
          <cell r="J573">
            <v>11678.523922062</v>
          </cell>
          <cell r="K573">
            <v>11646.9161036891</v>
          </cell>
          <cell r="L573">
            <v>11490.4625378319</v>
          </cell>
          <cell r="M573">
            <v>11661.4771512967</v>
          </cell>
          <cell r="N573">
            <v>11488.4009884665</v>
          </cell>
          <cell r="O573">
            <v>11368.9123598758</v>
          </cell>
          <cell r="P573">
            <v>11393.3146871669</v>
          </cell>
          <cell r="Q573">
            <v>757.182981225039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</row>
        <row r="574">
          <cell r="A574">
            <v>-71506.6291259167</v>
          </cell>
          <cell r="B574">
            <v>12103.6286983151</v>
          </cell>
          <cell r="C574">
            <v>13211.7378449414</v>
          </cell>
          <cell r="D574">
            <v>12850.581353597</v>
          </cell>
          <cell r="E574">
            <v>12574.1441042939</v>
          </cell>
          <cell r="F574">
            <v>12165.3223278236</v>
          </cell>
          <cell r="G574">
            <v>12196.8669635011</v>
          </cell>
          <cell r="H574">
            <v>11915.420691609</v>
          </cell>
          <cell r="I574">
            <v>11872.534282317</v>
          </cell>
          <cell r="J574">
            <v>11876.2258293816</v>
          </cell>
          <cell r="K574">
            <v>11861.3703837641</v>
          </cell>
          <cell r="L574">
            <v>11707.0588207105</v>
          </cell>
          <cell r="M574">
            <v>11786.0218958914</v>
          </cell>
          <cell r="N574">
            <v>11561.802608949</v>
          </cell>
          <cell r="O574">
            <v>11443.5212370249</v>
          </cell>
          <cell r="P574">
            <v>11429.633391332</v>
          </cell>
          <cell r="Q574">
            <v>820.152433422614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</row>
        <row r="575">
          <cell r="A575">
            <v>-64729.8091867239</v>
          </cell>
          <cell r="B575">
            <v>12047.4470892508</v>
          </cell>
          <cell r="C575">
            <v>12948.9506178511</v>
          </cell>
          <cell r="D575">
            <v>12613.3925229189</v>
          </cell>
          <cell r="E575">
            <v>12359.1246559899</v>
          </cell>
          <cell r="F575">
            <v>12137.773941355</v>
          </cell>
          <cell r="G575">
            <v>11918.3427341481</v>
          </cell>
          <cell r="H575">
            <v>11566.5996139648</v>
          </cell>
          <cell r="I575">
            <v>11600.6801051562</v>
          </cell>
          <cell r="J575">
            <v>11608.5155020841</v>
          </cell>
          <cell r="K575">
            <v>11488.1676819085</v>
          </cell>
          <cell r="L575">
            <v>11636.9765303283</v>
          </cell>
          <cell r="M575">
            <v>11501.1271478148</v>
          </cell>
          <cell r="N575">
            <v>11437.5324918448</v>
          </cell>
          <cell r="O575">
            <v>11302.7378095506</v>
          </cell>
          <cell r="P575">
            <v>11146.7728824386</v>
          </cell>
          <cell r="Q575">
            <v>742.425019448049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</row>
        <row r="576">
          <cell r="A576">
            <v>-62014.608822658</v>
          </cell>
          <cell r="B576">
            <v>12078.1975178813</v>
          </cell>
          <cell r="C576">
            <v>12811.0968997527</v>
          </cell>
          <cell r="D576">
            <v>12577.6765490328</v>
          </cell>
          <cell r="E576">
            <v>12404.0891295054</v>
          </cell>
          <cell r="F576">
            <v>12162.2404285565</v>
          </cell>
          <cell r="G576">
            <v>11947.8391810141</v>
          </cell>
          <cell r="H576">
            <v>11664.1274065929</v>
          </cell>
          <cell r="I576">
            <v>11635.5901193637</v>
          </cell>
          <cell r="J576">
            <v>11392.8793381204</v>
          </cell>
          <cell r="K576">
            <v>11577.6170797962</v>
          </cell>
          <cell r="L576">
            <v>11549.641202644</v>
          </cell>
          <cell r="M576">
            <v>11513.2105702661</v>
          </cell>
          <cell r="N576">
            <v>11411.112412103</v>
          </cell>
          <cell r="O576">
            <v>11280.0838062995</v>
          </cell>
          <cell r="P576">
            <v>11244.3696927618</v>
          </cell>
          <cell r="Q576">
            <v>711.282757352358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</row>
        <row r="577">
          <cell r="A577">
            <v>-63668.6781608261</v>
          </cell>
          <cell r="B577">
            <v>12034.7565388671</v>
          </cell>
          <cell r="C577">
            <v>12761.0574054394</v>
          </cell>
          <cell r="D577">
            <v>12550.2387488818</v>
          </cell>
          <cell r="E577">
            <v>12417.2015018771</v>
          </cell>
          <cell r="F577">
            <v>12103.6435802938</v>
          </cell>
          <cell r="G577">
            <v>11881.3940262091</v>
          </cell>
          <cell r="H577">
            <v>11699.934381702</v>
          </cell>
          <cell r="I577">
            <v>11899.1828030472</v>
          </cell>
          <cell r="J577">
            <v>11595.487772614</v>
          </cell>
          <cell r="K577">
            <v>11548.9783790795</v>
          </cell>
          <cell r="L577">
            <v>11676.5949241916</v>
          </cell>
          <cell r="M577">
            <v>11457.353574238</v>
          </cell>
          <cell r="N577">
            <v>11332.6680374465</v>
          </cell>
          <cell r="O577">
            <v>11301.6696590157</v>
          </cell>
          <cell r="P577">
            <v>11255.1462372874</v>
          </cell>
          <cell r="Q577">
            <v>730.254271033411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</row>
        <row r="578">
          <cell r="A578">
            <v>-74299.4585355648</v>
          </cell>
          <cell r="B578">
            <v>12169.0761499663</v>
          </cell>
          <cell r="C578">
            <v>13274.6557646035</v>
          </cell>
          <cell r="D578">
            <v>13057.8408634772</v>
          </cell>
          <cell r="E578">
            <v>12634.1476558577</v>
          </cell>
          <cell r="F578">
            <v>12444.2963145814</v>
          </cell>
          <cell r="G578">
            <v>12082.2645516779</v>
          </cell>
          <cell r="H578">
            <v>12024.0324199042</v>
          </cell>
          <cell r="I578">
            <v>11880.9251152031</v>
          </cell>
          <cell r="J578">
            <v>11732.4963317838</v>
          </cell>
          <cell r="K578">
            <v>11768.6217249969</v>
          </cell>
          <cell r="L578">
            <v>11795.4990620193</v>
          </cell>
          <cell r="M578">
            <v>11758.4407072525</v>
          </cell>
          <cell r="N578">
            <v>11716.0442613867</v>
          </cell>
          <cell r="O578">
            <v>11662.0508884183</v>
          </cell>
          <cell r="P578">
            <v>11588.5518744835</v>
          </cell>
          <cell r="Q578">
            <v>852.185069619514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</row>
        <row r="579">
          <cell r="A579">
            <v>-64055.2833398689</v>
          </cell>
          <cell r="B579">
            <v>11835.9811860018</v>
          </cell>
          <cell r="C579">
            <v>12897.1312534828</v>
          </cell>
          <cell r="D579">
            <v>12606.8219859813</v>
          </cell>
          <cell r="E579">
            <v>12397.4621980824</v>
          </cell>
          <cell r="F579">
            <v>12053.0956834696</v>
          </cell>
          <cell r="G579">
            <v>11845.5337972312</v>
          </cell>
          <cell r="H579">
            <v>11829.7732297305</v>
          </cell>
          <cell r="I579">
            <v>11804.4310766496</v>
          </cell>
          <cell r="J579">
            <v>11704.8392506809</v>
          </cell>
          <cell r="K579">
            <v>11493.2978846759</v>
          </cell>
          <cell r="L579">
            <v>11653.8536186057</v>
          </cell>
          <cell r="M579">
            <v>11732.2828490684</v>
          </cell>
          <cell r="N579">
            <v>11440.2201031922</v>
          </cell>
          <cell r="O579">
            <v>11382.0542433446</v>
          </cell>
          <cell r="P579">
            <v>11320.293754356</v>
          </cell>
          <cell r="Q579">
            <v>734.68847779496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</row>
        <row r="580">
          <cell r="A580">
            <v>-68848.7286702771</v>
          </cell>
          <cell r="B580">
            <v>12060.3349291932</v>
          </cell>
          <cell r="C580">
            <v>13086.4697973888</v>
          </cell>
          <cell r="D580">
            <v>12685.5477336084</v>
          </cell>
          <cell r="E580">
            <v>12503.4897912932</v>
          </cell>
          <cell r="F580">
            <v>12230.6243284102</v>
          </cell>
          <cell r="G580">
            <v>11941.8411622134</v>
          </cell>
          <cell r="H580">
            <v>11830.290232867</v>
          </cell>
          <cell r="I580">
            <v>11737.0128386978</v>
          </cell>
          <cell r="J580">
            <v>11605.9226440034</v>
          </cell>
          <cell r="K580">
            <v>11579.4998381568</v>
          </cell>
          <cell r="L580">
            <v>11684.1012877822</v>
          </cell>
          <cell r="M580">
            <v>11640.2173522993</v>
          </cell>
          <cell r="N580">
            <v>11424.8309929072</v>
          </cell>
          <cell r="O580">
            <v>11597.1997157488</v>
          </cell>
          <cell r="P580">
            <v>11578.8674205146</v>
          </cell>
          <cell r="Q580">
            <v>789.66737835661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</row>
        <row r="581">
          <cell r="A581">
            <v>-70686.861832946</v>
          </cell>
          <cell r="B581">
            <v>12219.3611568985</v>
          </cell>
          <cell r="C581">
            <v>13172.8871690306</v>
          </cell>
          <cell r="D581">
            <v>12853.5057853942</v>
          </cell>
          <cell r="E581">
            <v>12599.4631766772</v>
          </cell>
          <cell r="F581">
            <v>12169.8621978392</v>
          </cell>
          <cell r="G581">
            <v>11985.9840098594</v>
          </cell>
          <cell r="H581">
            <v>11961.8134045837</v>
          </cell>
          <cell r="I581">
            <v>11927.2661957848</v>
          </cell>
          <cell r="J581">
            <v>11756.2665963877</v>
          </cell>
          <cell r="K581">
            <v>11787.8428472502</v>
          </cell>
          <cell r="L581">
            <v>11644.6161114908</v>
          </cell>
          <cell r="M581">
            <v>11679.7638696027</v>
          </cell>
          <cell r="N581">
            <v>11575.2978154961</v>
          </cell>
          <cell r="O581">
            <v>11638.0951052846</v>
          </cell>
          <cell r="P581">
            <v>11614.6364636462</v>
          </cell>
          <cell r="Q581">
            <v>810.750030479158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</row>
        <row r="582">
          <cell r="A582">
            <v>-70105.3789825111</v>
          </cell>
          <cell r="B582">
            <v>12084.9480343368</v>
          </cell>
          <cell r="C582">
            <v>13162.0372976149</v>
          </cell>
          <cell r="D582">
            <v>12818.1023211793</v>
          </cell>
          <cell r="E582">
            <v>12430.4099241196</v>
          </cell>
          <cell r="F582">
            <v>12165.4052896594</v>
          </cell>
          <cell r="G582">
            <v>11978.1991137322</v>
          </cell>
          <cell r="H582">
            <v>11776.5982680673</v>
          </cell>
          <cell r="I582">
            <v>11898.7930819664</v>
          </cell>
          <cell r="J582">
            <v>11747.9286089559</v>
          </cell>
          <cell r="K582">
            <v>11623.5985319665</v>
          </cell>
          <cell r="L582">
            <v>11664.3549140465</v>
          </cell>
          <cell r="M582">
            <v>11768.3733253438</v>
          </cell>
          <cell r="N582">
            <v>11593.658306579</v>
          </cell>
          <cell r="O582">
            <v>11678.9439003749</v>
          </cell>
          <cell r="P582">
            <v>11665.681339387</v>
          </cell>
          <cell r="Q582">
            <v>804.080654777809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</row>
        <row r="583">
          <cell r="A583">
            <v>-72480.9086963539</v>
          </cell>
          <cell r="B583">
            <v>12343.1816700852</v>
          </cell>
          <cell r="C583">
            <v>13184.4390365356</v>
          </cell>
          <cell r="D583">
            <v>12868.3747270866</v>
          </cell>
          <cell r="E583">
            <v>12456.0686538976</v>
          </cell>
          <cell r="F583">
            <v>12213.5933604508</v>
          </cell>
          <cell r="G583">
            <v>12025.8217168872</v>
          </cell>
          <cell r="H583">
            <v>11931.7835281272</v>
          </cell>
          <cell r="I583">
            <v>11867.1454444067</v>
          </cell>
          <cell r="J583">
            <v>11859.2641991551</v>
          </cell>
          <cell r="K583">
            <v>11878.4485759278</v>
          </cell>
          <cell r="L583">
            <v>11658.0201543496</v>
          </cell>
          <cell r="M583">
            <v>11507.5774075337</v>
          </cell>
          <cell r="N583">
            <v>11677.6235108345</v>
          </cell>
          <cell r="O583">
            <v>11549.405478232</v>
          </cell>
          <cell r="P583">
            <v>11460.3634707911</v>
          </cell>
          <cell r="Q583">
            <v>831.3270303837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</row>
        <row r="584">
          <cell r="A584">
            <v>-73440.1633088292</v>
          </cell>
          <cell r="B584">
            <v>12110.0615136282</v>
          </cell>
          <cell r="C584">
            <v>13276.0988590765</v>
          </cell>
          <cell r="D584">
            <v>12966.8752356463</v>
          </cell>
          <cell r="E584">
            <v>12601.0556824896</v>
          </cell>
          <cell r="F584">
            <v>12505.938473373</v>
          </cell>
          <cell r="G584">
            <v>12224.1948048111</v>
          </cell>
          <cell r="H584">
            <v>11918.4399603333</v>
          </cell>
          <cell r="I584">
            <v>12029.8386815134</v>
          </cell>
          <cell r="J584">
            <v>11851.2262929134</v>
          </cell>
          <cell r="K584">
            <v>11896.1286167816</v>
          </cell>
          <cell r="L584">
            <v>11791.1764790282</v>
          </cell>
          <cell r="M584">
            <v>11666.0560325193</v>
          </cell>
          <cell r="N584">
            <v>11740.0039931486</v>
          </cell>
          <cell r="O584">
            <v>11688.0073702878</v>
          </cell>
          <cell r="P584">
            <v>11599.3899366979</v>
          </cell>
          <cell r="Q584">
            <v>842.329297086947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</row>
        <row r="585">
          <cell r="A585">
            <v>-66951.2129889015</v>
          </cell>
          <cell r="B585">
            <v>12048.4056242517</v>
          </cell>
          <cell r="C585">
            <v>12957.1470668166</v>
          </cell>
          <cell r="D585">
            <v>12739.2026007114</v>
          </cell>
          <cell r="E585">
            <v>12498.9464036787</v>
          </cell>
          <cell r="F585">
            <v>12276.7990583009</v>
          </cell>
          <cell r="G585">
            <v>11872.9372755208</v>
          </cell>
          <cell r="H585">
            <v>11681.6144749926</v>
          </cell>
          <cell r="I585">
            <v>11900.4533696256</v>
          </cell>
          <cell r="J585">
            <v>11826.0957750059</v>
          </cell>
          <cell r="K585">
            <v>11651.3023187267</v>
          </cell>
          <cell r="L585">
            <v>11534.4379821954</v>
          </cell>
          <cell r="M585">
            <v>11527.8200165117</v>
          </cell>
          <cell r="N585">
            <v>11351.9072017318</v>
          </cell>
          <cell r="O585">
            <v>11359.1856387293</v>
          </cell>
          <cell r="P585">
            <v>11351.7037211586</v>
          </cell>
          <cell r="Q585">
            <v>767.903632497505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</row>
        <row r="586">
          <cell r="A586">
            <v>-70769.0654229601</v>
          </cell>
          <cell r="B586">
            <v>12046.849737468</v>
          </cell>
          <cell r="C586">
            <v>13085.6934028984</v>
          </cell>
          <cell r="D586">
            <v>12743.2433823128</v>
          </cell>
          <cell r="E586">
            <v>12479.8059238191</v>
          </cell>
          <cell r="F586">
            <v>12119.7310331336</v>
          </cell>
          <cell r="G586">
            <v>11985.3652438363</v>
          </cell>
          <cell r="H586">
            <v>11927.9808168924</v>
          </cell>
          <cell r="I586">
            <v>12020.3876603385</v>
          </cell>
          <cell r="J586">
            <v>11783.9471214394</v>
          </cell>
          <cell r="K586">
            <v>11858.8850440316</v>
          </cell>
          <cell r="L586">
            <v>11756.2736808297</v>
          </cell>
          <cell r="M586">
            <v>11587.8083052367</v>
          </cell>
          <cell r="N586">
            <v>11645.5770864033</v>
          </cell>
          <cell r="O586">
            <v>11569.8855235201</v>
          </cell>
          <cell r="P586">
            <v>11457.9691907928</v>
          </cell>
          <cell r="Q586">
            <v>811.692872775183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</row>
        <row r="587">
          <cell r="A587">
            <v>-68303.648784153</v>
          </cell>
          <cell r="B587">
            <v>12000.1006019324</v>
          </cell>
          <cell r="C587">
            <v>13054.6207960231</v>
          </cell>
          <cell r="D587">
            <v>12726.4057381579</v>
          </cell>
          <cell r="E587">
            <v>12523.2325950722</v>
          </cell>
          <cell r="F587">
            <v>12221.6602165697</v>
          </cell>
          <cell r="G587">
            <v>12038.3220908863</v>
          </cell>
          <cell r="H587">
            <v>11879.4259961421</v>
          </cell>
          <cell r="I587">
            <v>11892.2892763882</v>
          </cell>
          <cell r="J587">
            <v>11754.2204371353</v>
          </cell>
          <cell r="K587">
            <v>11599.2012339648</v>
          </cell>
          <cell r="L587">
            <v>11508.1862835574</v>
          </cell>
          <cell r="M587">
            <v>11623.9835317123</v>
          </cell>
          <cell r="N587">
            <v>11484.3777505728</v>
          </cell>
          <cell r="O587">
            <v>11507.1145107776</v>
          </cell>
          <cell r="P587">
            <v>11347.2817252454</v>
          </cell>
          <cell r="Q587">
            <v>783.415530094721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</row>
        <row r="588">
          <cell r="A588">
            <v>-64660.4219985848</v>
          </cell>
          <cell r="B588">
            <v>12019.8078110802</v>
          </cell>
          <cell r="C588">
            <v>12874.2432897239</v>
          </cell>
          <cell r="D588">
            <v>12674.5119499363</v>
          </cell>
          <cell r="E588">
            <v>12425.0711299513</v>
          </cell>
          <cell r="F588">
            <v>12169.7483070608</v>
          </cell>
          <cell r="G588">
            <v>12049.6638956157</v>
          </cell>
          <cell r="H588">
            <v>11728.1822337484</v>
          </cell>
          <cell r="I588">
            <v>11875.4675960756</v>
          </cell>
          <cell r="J588">
            <v>11594.9308142195</v>
          </cell>
          <cell r="K588">
            <v>11526.6125858145</v>
          </cell>
          <cell r="L588">
            <v>11392.679838785</v>
          </cell>
          <cell r="M588">
            <v>11396.0860684084</v>
          </cell>
          <cell r="N588">
            <v>11343.5816075656</v>
          </cell>
          <cell r="O588">
            <v>11300.3919075718</v>
          </cell>
          <cell r="P588">
            <v>11387.8300178339</v>
          </cell>
          <cell r="Q588">
            <v>741.629176154969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</row>
        <row r="589">
          <cell r="A589">
            <v>-73511.6866611278</v>
          </cell>
          <cell r="B589">
            <v>12115.9217121993</v>
          </cell>
          <cell r="C589">
            <v>13386.745616823</v>
          </cell>
          <cell r="D589">
            <v>12953.8153330414</v>
          </cell>
          <cell r="E589">
            <v>12617.0825660748</v>
          </cell>
          <cell r="F589">
            <v>12504.0757579533</v>
          </cell>
          <cell r="G589">
            <v>12105.8361254955</v>
          </cell>
          <cell r="H589">
            <v>11930.5876244563</v>
          </cell>
          <cell r="I589">
            <v>11957.9218161215</v>
          </cell>
          <cell r="J589">
            <v>11734.3493197236</v>
          </cell>
          <cell r="K589">
            <v>11846.1249495369</v>
          </cell>
          <cell r="L589">
            <v>11767.8797018562</v>
          </cell>
          <cell r="M589">
            <v>11606.3482763484</v>
          </cell>
          <cell r="N589">
            <v>11635.8033029656</v>
          </cell>
          <cell r="O589">
            <v>11611.3693995345</v>
          </cell>
          <cell r="P589">
            <v>11486.6772870393</v>
          </cell>
          <cell r="Q589">
            <v>843.149641328471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</row>
        <row r="590">
          <cell r="A590">
            <v>-72710.1546370565</v>
          </cell>
          <cell r="B590">
            <v>12199.3624776147</v>
          </cell>
          <cell r="C590">
            <v>13111.9856221184</v>
          </cell>
          <cell r="D590">
            <v>12789.5373602724</v>
          </cell>
          <cell r="E590">
            <v>12592.325170419</v>
          </cell>
          <cell r="F590">
            <v>12280.3867985793</v>
          </cell>
          <cell r="G590">
            <v>12012.6709516735</v>
          </cell>
          <cell r="H590">
            <v>11936.1909627401</v>
          </cell>
          <cell r="I590">
            <v>11949.2009482282</v>
          </cell>
          <cell r="J590">
            <v>11859.1371557927</v>
          </cell>
          <cell r="K590">
            <v>11883.5991962555</v>
          </cell>
          <cell r="L590">
            <v>11730.4057732844</v>
          </cell>
          <cell r="M590">
            <v>11531.1533305526</v>
          </cell>
          <cell r="N590">
            <v>11796.8644997786</v>
          </cell>
          <cell r="O590">
            <v>11429.3519655989</v>
          </cell>
          <cell r="P590">
            <v>11596.3779917318</v>
          </cell>
          <cell r="Q590">
            <v>833.956389625183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</row>
        <row r="591">
          <cell r="A591">
            <v>-65148.7446273997</v>
          </cell>
          <cell r="B591">
            <v>11969.7933739074</v>
          </cell>
          <cell r="C591">
            <v>12881.0713817895</v>
          </cell>
          <cell r="D591">
            <v>12573.0325457083</v>
          </cell>
          <cell r="E591">
            <v>12486.7667673894</v>
          </cell>
          <cell r="F591">
            <v>12230.3975868945</v>
          </cell>
          <cell r="G591">
            <v>11806.2069427073</v>
          </cell>
          <cell r="H591">
            <v>11783.4024661883</v>
          </cell>
          <cell r="I591">
            <v>11782.4339906133</v>
          </cell>
          <cell r="J591">
            <v>11654.0199153845</v>
          </cell>
          <cell r="K591">
            <v>11568.728624799</v>
          </cell>
          <cell r="L591">
            <v>11567.8465724236</v>
          </cell>
          <cell r="M591">
            <v>11551.3852780315</v>
          </cell>
          <cell r="N591">
            <v>11495.1510614065</v>
          </cell>
          <cell r="O591">
            <v>11400.432012198</v>
          </cell>
          <cell r="P591">
            <v>11279.1068155058</v>
          </cell>
          <cell r="Q591">
            <v>747.230041378424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</row>
        <row r="592">
          <cell r="A592">
            <v>-73139.5289705785</v>
          </cell>
          <cell r="B592">
            <v>12133.5466164577</v>
          </cell>
          <cell r="C592">
            <v>13296.1744590235</v>
          </cell>
          <cell r="D592">
            <v>12949.8161469484</v>
          </cell>
          <cell r="E592">
            <v>12637.8669835916</v>
          </cell>
          <cell r="F592">
            <v>12318.5706677469</v>
          </cell>
          <cell r="G592">
            <v>12010.0192767657</v>
          </cell>
          <cell r="H592">
            <v>11852.8023493108</v>
          </cell>
          <cell r="I592">
            <v>11822.3247213574</v>
          </cell>
          <cell r="J592">
            <v>11908.7004379973</v>
          </cell>
          <cell r="K592">
            <v>11774.8433738852</v>
          </cell>
          <cell r="L592">
            <v>11881.9315635216</v>
          </cell>
          <cell r="M592">
            <v>11650.8263884996</v>
          </cell>
          <cell r="N592">
            <v>11560.2355606492</v>
          </cell>
          <cell r="O592">
            <v>11534.4691067741</v>
          </cell>
          <cell r="P592">
            <v>11579.7961277421</v>
          </cell>
          <cell r="Q592">
            <v>838.881141480947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</row>
        <row r="593">
          <cell r="A593">
            <v>-75116.3086478768</v>
          </cell>
          <cell r="B593">
            <v>12264.9399596742</v>
          </cell>
          <cell r="C593">
            <v>13322.9048531357</v>
          </cell>
          <cell r="D593">
            <v>13072.2598606785</v>
          </cell>
          <cell r="E593">
            <v>12674.5474041649</v>
          </cell>
          <cell r="F593">
            <v>12426.6589823767</v>
          </cell>
          <cell r="G593">
            <v>12104.132393997</v>
          </cell>
          <cell r="H593">
            <v>11934.3909341926</v>
          </cell>
          <cell r="I593">
            <v>11900.5618721386</v>
          </cell>
          <cell r="J593">
            <v>11779.0465102323</v>
          </cell>
          <cell r="K593">
            <v>11803.2990332583</v>
          </cell>
          <cell r="L593">
            <v>11770.9861741367</v>
          </cell>
          <cell r="M593">
            <v>11746.6588300177</v>
          </cell>
          <cell r="N593">
            <v>11595.308538376</v>
          </cell>
          <cell r="O593">
            <v>11692.5394722458</v>
          </cell>
          <cell r="P593">
            <v>11529.395502097</v>
          </cell>
          <cell r="Q593">
            <v>861.554013667687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</row>
        <row r="594">
          <cell r="A594">
            <v>-63792.8650575657</v>
          </cell>
          <cell r="B594">
            <v>11901.8568699451</v>
          </cell>
          <cell r="C594">
            <v>12873.246165694</v>
          </cell>
          <cell r="D594">
            <v>12582.2964170378</v>
          </cell>
          <cell r="E594">
            <v>12143.6918602153</v>
          </cell>
          <cell r="F594">
            <v>12028.250927108</v>
          </cell>
          <cell r="G594">
            <v>11937.2801168903</v>
          </cell>
          <cell r="H594">
            <v>11765.3592266213</v>
          </cell>
          <cell r="I594">
            <v>11636.9983107235</v>
          </cell>
          <cell r="J594">
            <v>11774.2444107764</v>
          </cell>
          <cell r="K594">
            <v>11517.2975780253</v>
          </cell>
          <cell r="L594">
            <v>11403.1111614148</v>
          </cell>
          <cell r="M594">
            <v>11430.7994011061</v>
          </cell>
          <cell r="N594">
            <v>11412.6155914216</v>
          </cell>
          <cell r="O594">
            <v>11369.3642977682</v>
          </cell>
          <cell r="P594">
            <v>11282.4259330045</v>
          </cell>
          <cell r="Q594">
            <v>731.678645064255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</row>
        <row r="595">
          <cell r="A595">
            <v>-65064.6252783875</v>
          </cell>
          <cell r="B595">
            <v>11900.911195854</v>
          </cell>
          <cell r="C595">
            <v>12903.9024677723</v>
          </cell>
          <cell r="D595">
            <v>12624.8164288598</v>
          </cell>
          <cell r="E595">
            <v>12378.1317529553</v>
          </cell>
          <cell r="F595">
            <v>12196.0224714804</v>
          </cell>
          <cell r="G595">
            <v>11905.1657121912</v>
          </cell>
          <cell r="H595">
            <v>11889.3620589112</v>
          </cell>
          <cell r="I595">
            <v>11904.8920800897</v>
          </cell>
          <cell r="J595">
            <v>11653.5844576037</v>
          </cell>
          <cell r="K595">
            <v>11807.4700809652</v>
          </cell>
          <cell r="L595">
            <v>11639.429479791</v>
          </cell>
          <cell r="M595">
            <v>11565.59624554</v>
          </cell>
          <cell r="N595">
            <v>11487.0049089054</v>
          </cell>
          <cell r="O595">
            <v>11631.6634975812</v>
          </cell>
          <cell r="P595">
            <v>11441.929152976</v>
          </cell>
          <cell r="Q595">
            <v>746.265226092993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</row>
        <row r="596">
          <cell r="A596">
            <v>-73960.7868080776</v>
          </cell>
          <cell r="B596">
            <v>12300.2727716134</v>
          </cell>
          <cell r="C596">
            <v>13308.2333523904</v>
          </cell>
          <cell r="D596">
            <v>12926.3109172873</v>
          </cell>
          <cell r="E596">
            <v>12666.4966589311</v>
          </cell>
          <cell r="F596">
            <v>12341.7661392773</v>
          </cell>
          <cell r="G596">
            <v>12084.2491172491</v>
          </cell>
          <cell r="H596">
            <v>11997.6785358845</v>
          </cell>
          <cell r="I596">
            <v>11952.8938871406</v>
          </cell>
          <cell r="J596">
            <v>11855.057503923</v>
          </cell>
          <cell r="K596">
            <v>11824.3933463065</v>
          </cell>
          <cell r="L596">
            <v>11841.8149829065</v>
          </cell>
          <cell r="M596">
            <v>11790.2181708301</v>
          </cell>
          <cell r="N596">
            <v>11594.9647845193</v>
          </cell>
          <cell r="O596">
            <v>11542.2416197448</v>
          </cell>
          <cell r="P596">
            <v>11539.3785013053</v>
          </cell>
          <cell r="Q596">
            <v>848.300640373927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</row>
        <row r="597">
          <cell r="A597">
            <v>-74837.0515150377</v>
          </cell>
          <cell r="B597">
            <v>12068.935706798</v>
          </cell>
          <cell r="C597">
            <v>13309.8226040473</v>
          </cell>
          <cell r="D597">
            <v>12939.1384476471</v>
          </cell>
          <cell r="E597">
            <v>12628.8094386991</v>
          </cell>
          <cell r="F597">
            <v>12325.3356116246</v>
          </cell>
          <cell r="G597">
            <v>12138.4102615175</v>
          </cell>
          <cell r="H597">
            <v>12037.3456071177</v>
          </cell>
          <cell r="I597">
            <v>11933.8621950157</v>
          </cell>
          <cell r="J597">
            <v>11922.7196264535</v>
          </cell>
          <cell r="K597">
            <v>11721.364936375</v>
          </cell>
          <cell r="L597">
            <v>11883.6428677034</v>
          </cell>
          <cell r="M597">
            <v>11671.0807008683</v>
          </cell>
          <cell r="N597">
            <v>11654.5682756915</v>
          </cell>
          <cell r="O597">
            <v>11783.5827608232</v>
          </cell>
          <cell r="P597">
            <v>11521.6968264891</v>
          </cell>
          <cell r="Q597">
            <v>858.351046056876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</row>
        <row r="598">
          <cell r="A598">
            <v>-66412.1838261244</v>
          </cell>
          <cell r="B598">
            <v>11954.460485365</v>
          </cell>
          <cell r="C598">
            <v>12854.847826261</v>
          </cell>
          <cell r="D598">
            <v>12680.6679865544</v>
          </cell>
          <cell r="E598">
            <v>12369.1223748045</v>
          </cell>
          <cell r="F598">
            <v>12176.3176656391</v>
          </cell>
          <cell r="G598">
            <v>11909.1390245454</v>
          </cell>
          <cell r="H598">
            <v>11825.4252374583</v>
          </cell>
          <cell r="I598">
            <v>11761.0966242473</v>
          </cell>
          <cell r="J598">
            <v>11683.7303689871</v>
          </cell>
          <cell r="K598">
            <v>11495.6766975858</v>
          </cell>
          <cell r="L598">
            <v>11543.8678513942</v>
          </cell>
          <cell r="M598">
            <v>11614.9864646402</v>
          </cell>
          <cell r="N598">
            <v>11482.6448196894</v>
          </cell>
          <cell r="O598">
            <v>11425.7479105307</v>
          </cell>
          <cell r="P598">
            <v>11370.7024191823</v>
          </cell>
          <cell r="Q598">
            <v>761.721183612116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</row>
        <row r="599">
          <cell r="A599">
            <v>-63382.8535270052</v>
          </cell>
          <cell r="B599">
            <v>12010.8384745251</v>
          </cell>
          <cell r="C599">
            <v>12853.7164079701</v>
          </cell>
          <cell r="D599">
            <v>12480.7817863882</v>
          </cell>
          <cell r="E599">
            <v>12279.5638180595</v>
          </cell>
          <cell r="F599">
            <v>11967.6484862602</v>
          </cell>
          <cell r="G599">
            <v>11846.1146145889</v>
          </cell>
          <cell r="H599">
            <v>11728.9624733619</v>
          </cell>
          <cell r="I599">
            <v>11773.1242585285</v>
          </cell>
          <cell r="J599">
            <v>11693.6410375239</v>
          </cell>
          <cell r="K599">
            <v>11521.6477120125</v>
          </cell>
          <cell r="L599">
            <v>11583.2872751916</v>
          </cell>
          <cell r="M599">
            <v>11518.1120567639</v>
          </cell>
          <cell r="N599">
            <v>11380.3055559402</v>
          </cell>
          <cell r="O599">
            <v>11528.7891840157</v>
          </cell>
          <cell r="P599">
            <v>11260.3314984486</v>
          </cell>
          <cell r="Q599">
            <v>726.975976813339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</row>
        <row r="600">
          <cell r="A600">
            <v>-75662.2224636293</v>
          </cell>
          <cell r="B600">
            <v>12205.0982584405</v>
          </cell>
          <cell r="C600">
            <v>13325.1064120136</v>
          </cell>
          <cell r="D600">
            <v>13093.2725130286</v>
          </cell>
          <cell r="E600">
            <v>12739.6905242588</v>
          </cell>
          <cell r="F600">
            <v>12269.7130625351</v>
          </cell>
          <cell r="G600">
            <v>12019.0558578221</v>
          </cell>
          <cell r="H600">
            <v>12059.7618210934</v>
          </cell>
          <cell r="I600">
            <v>12118.7204901875</v>
          </cell>
          <cell r="J600">
            <v>11914.3097750201</v>
          </cell>
          <cell r="K600">
            <v>11877.8674065084</v>
          </cell>
          <cell r="L600">
            <v>11748.7889599668</v>
          </cell>
          <cell r="M600">
            <v>11633.8663728786</v>
          </cell>
          <cell r="N600">
            <v>11730.6739475126</v>
          </cell>
          <cell r="O600">
            <v>11550.4253183958</v>
          </cell>
          <cell r="P600">
            <v>11627.7458652336</v>
          </cell>
          <cell r="Q600">
            <v>867.815426768843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</row>
        <row r="601">
          <cell r="A601">
            <v>-65868.9381123096</v>
          </cell>
          <cell r="B601">
            <v>12019.28287389</v>
          </cell>
          <cell r="C601">
            <v>13009.6408827228</v>
          </cell>
          <cell r="D601">
            <v>12606.5494701407</v>
          </cell>
          <cell r="E601">
            <v>12322.1852722809</v>
          </cell>
          <cell r="F601">
            <v>11993.9891743756</v>
          </cell>
          <cell r="G601">
            <v>11910.4461608404</v>
          </cell>
          <cell r="H601">
            <v>11769.249551973</v>
          </cell>
          <cell r="I601">
            <v>11704.3442134233</v>
          </cell>
          <cell r="J601">
            <v>11603.0873555781</v>
          </cell>
          <cell r="K601">
            <v>11594.8481218331</v>
          </cell>
          <cell r="L601">
            <v>11661.0391618775</v>
          </cell>
          <cell r="M601">
            <v>11600.4389252108</v>
          </cell>
          <cell r="N601">
            <v>11453.5607369667</v>
          </cell>
          <cell r="O601">
            <v>11519.1898659224</v>
          </cell>
          <cell r="P601">
            <v>11342.8889073244</v>
          </cell>
          <cell r="Q601">
            <v>755.490372572947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</row>
        <row r="602">
          <cell r="A602">
            <v>-72233.1851679428</v>
          </cell>
          <cell r="B602">
            <v>12121.743947409</v>
          </cell>
          <cell r="C602">
            <v>13084.318553923</v>
          </cell>
          <cell r="D602">
            <v>12928.7720982022</v>
          </cell>
          <cell r="E602">
            <v>12633.3007449347</v>
          </cell>
          <cell r="F602">
            <v>12252.7128952198</v>
          </cell>
          <cell r="G602">
            <v>11933.2289846697</v>
          </cell>
          <cell r="H602">
            <v>12034.4358992955</v>
          </cell>
          <cell r="I602">
            <v>11901.2765982696</v>
          </cell>
          <cell r="J602">
            <v>11887.970753415</v>
          </cell>
          <cell r="K602">
            <v>11844.4132909036</v>
          </cell>
          <cell r="L602">
            <v>11671.8812298991</v>
          </cell>
          <cell r="M602">
            <v>11504.722278094</v>
          </cell>
          <cell r="N602">
            <v>11535.3268358626</v>
          </cell>
          <cell r="O602">
            <v>11459.4156307919</v>
          </cell>
          <cell r="P602">
            <v>11613.8848766956</v>
          </cell>
          <cell r="Q602">
            <v>828.485740602236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</row>
        <row r="603">
          <cell r="A603">
            <v>-69212.0201822799</v>
          </cell>
          <cell r="B603">
            <v>12196.6324951812</v>
          </cell>
          <cell r="C603">
            <v>13075.719484648</v>
          </cell>
          <cell r="D603">
            <v>12787.0113043363</v>
          </cell>
          <cell r="E603">
            <v>12465.4593496615</v>
          </cell>
          <cell r="F603">
            <v>12304.0608308413</v>
          </cell>
          <cell r="G603">
            <v>12148.9815811183</v>
          </cell>
          <cell r="H603">
            <v>11768.5889635165</v>
          </cell>
          <cell r="I603">
            <v>11782.7949525943</v>
          </cell>
          <cell r="J603">
            <v>11791.9775774692</v>
          </cell>
          <cell r="K603">
            <v>11737.3979902408</v>
          </cell>
          <cell r="L603">
            <v>11597.3753709405</v>
          </cell>
          <cell r="M603">
            <v>11564.8429681819</v>
          </cell>
          <cell r="N603">
            <v>11468.2094356106</v>
          </cell>
          <cell r="O603">
            <v>11571.926173315</v>
          </cell>
          <cell r="P603">
            <v>11561.3585970025</v>
          </cell>
          <cell r="Q603">
            <v>793.834186682677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</row>
        <row r="604">
          <cell r="A604">
            <v>-73298.0716804499</v>
          </cell>
          <cell r="B604">
            <v>12172.175133862</v>
          </cell>
          <cell r="C604">
            <v>13298.9059954005</v>
          </cell>
          <cell r="D604">
            <v>12890.9701533102</v>
          </cell>
          <cell r="E604">
            <v>12645.040322181</v>
          </cell>
          <cell r="F604">
            <v>12268.9532520646</v>
          </cell>
          <cell r="G604">
            <v>12135.1011251349</v>
          </cell>
          <cell r="H604">
            <v>11984.7200870985</v>
          </cell>
          <cell r="I604">
            <v>11922.9765790954</v>
          </cell>
          <cell r="J604">
            <v>11779.7527161327</v>
          </cell>
          <cell r="K604">
            <v>11665.9281757571</v>
          </cell>
          <cell r="L604">
            <v>11649.9100044179</v>
          </cell>
          <cell r="M604">
            <v>11695.9756885017</v>
          </cell>
          <cell r="N604">
            <v>11550.4571138319</v>
          </cell>
          <cell r="O604">
            <v>11535.919382537</v>
          </cell>
          <cell r="P604">
            <v>11613.1029982745</v>
          </cell>
          <cell r="Q604">
            <v>840.699562946088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</row>
        <row r="605">
          <cell r="A605">
            <v>-68968.5000439028</v>
          </cell>
          <cell r="B605">
            <v>12032.8795756122</v>
          </cell>
          <cell r="C605">
            <v>13030.7525060264</v>
          </cell>
          <cell r="D605">
            <v>12845.4352824317</v>
          </cell>
          <cell r="E605">
            <v>12448.3220860181</v>
          </cell>
          <cell r="F605">
            <v>12134.7895448089</v>
          </cell>
          <cell r="G605">
            <v>12053.6204956022</v>
          </cell>
          <cell r="H605">
            <v>11872.6886292537</v>
          </cell>
          <cell r="I605">
            <v>11817.2259478006</v>
          </cell>
          <cell r="J605">
            <v>11745.4412941992</v>
          </cell>
          <cell r="K605">
            <v>11801.8906510423</v>
          </cell>
          <cell r="L605">
            <v>11646.3260185723</v>
          </cell>
          <cell r="M605">
            <v>11643.2017097757</v>
          </cell>
          <cell r="N605">
            <v>11506.5696438518</v>
          </cell>
          <cell r="O605">
            <v>11520.9387263059</v>
          </cell>
          <cell r="P605">
            <v>11428.5165429118</v>
          </cell>
          <cell r="Q605">
            <v>791.041108103547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</row>
        <row r="606">
          <cell r="A606">
            <v>-62115.8144734222</v>
          </cell>
          <cell r="B606">
            <v>11981.5888039268</v>
          </cell>
          <cell r="C606">
            <v>12702.852398707</v>
          </cell>
          <cell r="D606">
            <v>12690.3270107956</v>
          </cell>
          <cell r="E606">
            <v>12224.6771004189</v>
          </cell>
          <cell r="F606">
            <v>12034.1575374443</v>
          </cell>
          <cell r="G606">
            <v>11750.6676578639</v>
          </cell>
          <cell r="H606">
            <v>11631.7726024932</v>
          </cell>
          <cell r="I606">
            <v>11670.6115404924</v>
          </cell>
          <cell r="J606">
            <v>11574.9449973517</v>
          </cell>
          <cell r="K606">
            <v>11397.0587880458</v>
          </cell>
          <cell r="L606">
            <v>11489.1899494248</v>
          </cell>
          <cell r="M606">
            <v>11471.7593290474</v>
          </cell>
          <cell r="N606">
            <v>11466.8566864555</v>
          </cell>
          <cell r="O606">
            <v>11303.6984792847</v>
          </cell>
          <cell r="P606">
            <v>11385.0516378646</v>
          </cell>
          <cell r="Q606">
            <v>712.443545684363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</row>
        <row r="607">
          <cell r="A607">
            <v>-70492.493871717</v>
          </cell>
          <cell r="B607">
            <v>12110.6212714089</v>
          </cell>
          <cell r="C607">
            <v>13331.6591793974</v>
          </cell>
          <cell r="D607">
            <v>12819.7903333185</v>
          </cell>
          <cell r="E607">
            <v>12468.4469184566</v>
          </cell>
          <cell r="F607">
            <v>12199.7761010485</v>
          </cell>
          <cell r="G607">
            <v>12015.1264147693</v>
          </cell>
          <cell r="H607">
            <v>11820.4803877805</v>
          </cell>
          <cell r="I607">
            <v>11814.7699861817</v>
          </cell>
          <cell r="J607">
            <v>11832.1580056865</v>
          </cell>
          <cell r="K607">
            <v>11829.9729554555</v>
          </cell>
          <cell r="L607">
            <v>11821.1448126659</v>
          </cell>
          <cell r="M607">
            <v>11548.1999658562</v>
          </cell>
          <cell r="N607">
            <v>11489.6762482091</v>
          </cell>
          <cell r="O607">
            <v>11508.2435014009</v>
          </cell>
          <cell r="P607">
            <v>11631.2158839744</v>
          </cell>
          <cell r="Q607">
            <v>808.520707711045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</row>
        <row r="608">
          <cell r="A608">
            <v>-66319.2118376117</v>
          </cell>
          <cell r="B608">
            <v>11990.0868512164</v>
          </cell>
          <cell r="C608">
            <v>12932.5726565223</v>
          </cell>
          <cell r="D608">
            <v>12766.4681398534</v>
          </cell>
          <cell r="E608">
            <v>12448.1988839243</v>
          </cell>
          <cell r="F608">
            <v>12210.8352418981</v>
          </cell>
          <cell r="G608">
            <v>11976.0810841019</v>
          </cell>
          <cell r="H608">
            <v>11891.8439806591</v>
          </cell>
          <cell r="I608">
            <v>11648.1581621515</v>
          </cell>
          <cell r="J608">
            <v>11582.117354134</v>
          </cell>
          <cell r="K608">
            <v>11611.8002590637</v>
          </cell>
          <cell r="L608">
            <v>11569.623538102</v>
          </cell>
          <cell r="M608">
            <v>11572.789971167</v>
          </cell>
          <cell r="N608">
            <v>11543.5442443824</v>
          </cell>
          <cell r="O608">
            <v>11322.3338937697</v>
          </cell>
          <cell r="P608">
            <v>11360.0033585494</v>
          </cell>
          <cell r="Q608">
            <v>760.654832092671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</row>
        <row r="609">
          <cell r="A609">
            <v>-68700.7659784242</v>
          </cell>
          <cell r="B609">
            <v>12170.5144248335</v>
          </cell>
          <cell r="C609">
            <v>13109.7344700954</v>
          </cell>
          <cell r="D609">
            <v>12686.7947605178</v>
          </cell>
          <cell r="E609">
            <v>12622.770436307</v>
          </cell>
          <cell r="F609">
            <v>12302.671991893</v>
          </cell>
          <cell r="G609">
            <v>12046.4416590843</v>
          </cell>
          <cell r="H609">
            <v>11893.6810065915</v>
          </cell>
          <cell r="I609">
            <v>11765.2223463163</v>
          </cell>
          <cell r="J609">
            <v>11638.7332802713</v>
          </cell>
          <cell r="K609">
            <v>11601.3005930151</v>
          </cell>
          <cell r="L609">
            <v>11642.9039774908</v>
          </cell>
          <cell r="M609">
            <v>11491.6777128123</v>
          </cell>
          <cell r="N609">
            <v>11526.83873945</v>
          </cell>
          <cell r="O609">
            <v>11537.1943431436</v>
          </cell>
          <cell r="P609">
            <v>11521.0718160089</v>
          </cell>
          <cell r="Q609">
            <v>787.970305466135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</row>
        <row r="610">
          <cell r="A610">
            <v>-70667.4886370206</v>
          </cell>
          <cell r="B610">
            <v>12252.2378729239</v>
          </cell>
          <cell r="C610">
            <v>13187.9796169808</v>
          </cell>
          <cell r="D610">
            <v>12714.6093023204</v>
          </cell>
          <cell r="E610">
            <v>12467.1365305227</v>
          </cell>
          <cell r="F610">
            <v>12207.5984314407</v>
          </cell>
          <cell r="G610">
            <v>12004.5390009562</v>
          </cell>
          <cell r="H610">
            <v>11843.6842962518</v>
          </cell>
          <cell r="I610">
            <v>11801.3287155334</v>
          </cell>
          <cell r="J610">
            <v>11849.465886817</v>
          </cell>
          <cell r="K610">
            <v>11901.0751783753</v>
          </cell>
          <cell r="L610">
            <v>11767.9501879211</v>
          </cell>
          <cell r="M610">
            <v>11567.6360223616</v>
          </cell>
          <cell r="N610">
            <v>11519.874350689</v>
          </cell>
          <cell r="O610">
            <v>11544.208460972</v>
          </cell>
          <cell r="P610">
            <v>11543.0794779126</v>
          </cell>
          <cell r="Q610">
            <v>810.527827671171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</row>
        <row r="611">
          <cell r="A611">
            <v>-71019.9234103318</v>
          </cell>
          <cell r="B611">
            <v>12140.5791766187</v>
          </cell>
          <cell r="C611">
            <v>13101.3927855561</v>
          </cell>
          <cell r="D611">
            <v>12924.7027943675</v>
          </cell>
          <cell r="E611">
            <v>12522.4904353208</v>
          </cell>
          <cell r="F611">
            <v>12285.0560339561</v>
          </cell>
          <cell r="G611">
            <v>12026.3857787126</v>
          </cell>
          <cell r="H611">
            <v>11798.7234724375</v>
          </cell>
          <cell r="I611">
            <v>11595.8260416489</v>
          </cell>
          <cell r="J611">
            <v>11812.449929037</v>
          </cell>
          <cell r="K611">
            <v>11773.7529158971</v>
          </cell>
          <cell r="L611">
            <v>11709.7711868166</v>
          </cell>
          <cell r="M611">
            <v>11766.8312756211</v>
          </cell>
          <cell r="N611">
            <v>11696.5859003856</v>
          </cell>
          <cell r="O611">
            <v>11419.8617913806</v>
          </cell>
          <cell r="P611">
            <v>11393.5536276232</v>
          </cell>
          <cell r="Q611">
            <v>814.570113547142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</row>
        <row r="612">
          <cell r="A612">
            <v>-64081.1562838783</v>
          </cell>
          <cell r="B612">
            <v>11978.1303657404</v>
          </cell>
          <cell r="C612">
            <v>12866.0549762581</v>
          </cell>
          <cell r="D612">
            <v>12556.3456011658</v>
          </cell>
          <cell r="E612">
            <v>12416.1103374809</v>
          </cell>
          <cell r="F612">
            <v>12213.1811832627</v>
          </cell>
          <cell r="G612">
            <v>11891.0720870344</v>
          </cell>
          <cell r="H612">
            <v>11721.0301232272</v>
          </cell>
          <cell r="I612">
            <v>11585.336689157</v>
          </cell>
          <cell r="J612">
            <v>11605.9669213939</v>
          </cell>
          <cell r="K612">
            <v>11683.341058953</v>
          </cell>
          <cell r="L612">
            <v>11606.828511391</v>
          </cell>
          <cell r="M612">
            <v>11483.1927238304</v>
          </cell>
          <cell r="N612">
            <v>11303.3727864977</v>
          </cell>
          <cell r="O612">
            <v>11418.4318935713</v>
          </cell>
          <cell r="P612">
            <v>11440.9163154227</v>
          </cell>
          <cell r="Q612">
            <v>734.985230113571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</row>
        <row r="613">
          <cell r="A613">
            <v>-67107.8720861989</v>
          </cell>
          <cell r="B613">
            <v>12128.6662014823</v>
          </cell>
          <cell r="C613">
            <v>12929.2126695852</v>
          </cell>
          <cell r="D613">
            <v>12646.1589653349</v>
          </cell>
          <cell r="E613">
            <v>12433.9963417916</v>
          </cell>
          <cell r="F613">
            <v>12225.4342783979</v>
          </cell>
          <cell r="G613">
            <v>11974.9276560666</v>
          </cell>
          <cell r="H613">
            <v>11828.9757749955</v>
          </cell>
          <cell r="I613">
            <v>11895.893314251</v>
          </cell>
          <cell r="J613">
            <v>11726.6297379342</v>
          </cell>
          <cell r="K613">
            <v>11691.8279596795</v>
          </cell>
          <cell r="L613">
            <v>11528.9118959895</v>
          </cell>
          <cell r="M613">
            <v>11565.6511909907</v>
          </cell>
          <cell r="N613">
            <v>11580.3629397366</v>
          </cell>
          <cell r="O613">
            <v>11461.6209315003</v>
          </cell>
          <cell r="P613">
            <v>11328.039357066</v>
          </cell>
          <cell r="Q613">
            <v>769.700449679867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</row>
        <row r="614">
          <cell r="A614">
            <v>-67449.7160961152</v>
          </cell>
          <cell r="B614">
            <v>12110.799087629</v>
          </cell>
          <cell r="C614">
            <v>13095.8385501112</v>
          </cell>
          <cell r="D614">
            <v>12585.6583676385</v>
          </cell>
          <cell r="E614">
            <v>12447.0047653599</v>
          </cell>
          <cell r="F614">
            <v>12306.9470948657</v>
          </cell>
          <cell r="G614">
            <v>11943.0851907934</v>
          </cell>
          <cell r="H614">
            <v>11765.1041155852</v>
          </cell>
          <cell r="I614">
            <v>11870.9072472465</v>
          </cell>
          <cell r="J614">
            <v>11508.342109991</v>
          </cell>
          <cell r="K614">
            <v>11667.30003223</v>
          </cell>
          <cell r="L614">
            <v>11614.6749348983</v>
          </cell>
          <cell r="M614">
            <v>11665.8457900787</v>
          </cell>
          <cell r="N614">
            <v>11519.9244834883</v>
          </cell>
          <cell r="O614">
            <v>11370.6233989469</v>
          </cell>
          <cell r="P614">
            <v>11393.8145106582</v>
          </cell>
          <cell r="Q614">
            <v>773.621263736002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</row>
        <row r="615">
          <cell r="A615">
            <v>-74198.0660613431</v>
          </cell>
          <cell r="B615">
            <v>12152.7618616677</v>
          </cell>
          <cell r="C615">
            <v>13309.1892043169</v>
          </cell>
          <cell r="D615">
            <v>12992.4923884953</v>
          </cell>
          <cell r="E615">
            <v>12715.1726811078</v>
          </cell>
          <cell r="F615">
            <v>12456.6228862745</v>
          </cell>
          <cell r="G615">
            <v>12340.6774301814</v>
          </cell>
          <cell r="H615">
            <v>11874.2123162831</v>
          </cell>
          <cell r="I615">
            <v>11859.7879123343</v>
          </cell>
          <cell r="J615">
            <v>11858.9170981004</v>
          </cell>
          <cell r="K615">
            <v>11746.8827808823</v>
          </cell>
          <cell r="L615">
            <v>11743.8609756513</v>
          </cell>
          <cell r="M615">
            <v>11680.9712069553</v>
          </cell>
          <cell r="N615">
            <v>11869.9194446089</v>
          </cell>
          <cell r="O615">
            <v>11617.3480060948</v>
          </cell>
          <cell r="P615">
            <v>11576.8773327694</v>
          </cell>
          <cell r="Q615">
            <v>851.022138497181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</row>
        <row r="616">
          <cell r="A616">
            <v>-74424.7043100115</v>
          </cell>
          <cell r="B616">
            <v>12081.2162813951</v>
          </cell>
          <cell r="C616">
            <v>13329.7657211012</v>
          </cell>
          <cell r="D616">
            <v>12885.9645211051</v>
          </cell>
          <cell r="E616">
            <v>12526.0556962421</v>
          </cell>
          <cell r="F616">
            <v>12379.1207435514</v>
          </cell>
          <cell r="G616">
            <v>12167.7471356549</v>
          </cell>
          <cell r="H616">
            <v>12033.8143964157</v>
          </cell>
          <cell r="I616">
            <v>11776.7295337968</v>
          </cell>
          <cell r="J616">
            <v>11871.6284456014</v>
          </cell>
          <cell r="K616">
            <v>11848.1171711865</v>
          </cell>
          <cell r="L616">
            <v>11900.1862064247</v>
          </cell>
          <cell r="M616">
            <v>11729.9654419007</v>
          </cell>
          <cell r="N616">
            <v>11682.3018376348</v>
          </cell>
          <cell r="O616">
            <v>11781.3677091333</v>
          </cell>
          <cell r="P616">
            <v>11661.953017901</v>
          </cell>
          <cell r="Q616">
            <v>853.621588554107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</row>
        <row r="617">
          <cell r="A617">
            <v>-73031.99045505</v>
          </cell>
          <cell r="B617">
            <v>12162.502491571</v>
          </cell>
          <cell r="C617">
            <v>13232.5779556821</v>
          </cell>
          <cell r="D617">
            <v>12873.7450591845</v>
          </cell>
          <cell r="E617">
            <v>12426.7868571852</v>
          </cell>
          <cell r="F617">
            <v>12257.7852401661</v>
          </cell>
          <cell r="G617">
            <v>12026.275779775</v>
          </cell>
          <cell r="H617">
            <v>11831.9452431219</v>
          </cell>
          <cell r="I617">
            <v>11789.4106925958</v>
          </cell>
          <cell r="J617">
            <v>11807.6860653579</v>
          </cell>
          <cell r="K617">
            <v>11716.293290021</v>
          </cell>
          <cell r="L617">
            <v>11764.5830185775</v>
          </cell>
          <cell r="M617">
            <v>11789.0583571761</v>
          </cell>
          <cell r="N617">
            <v>11583.937882047</v>
          </cell>
          <cell r="O617">
            <v>11515.3541364293</v>
          </cell>
          <cell r="P617">
            <v>11522.0629091214</v>
          </cell>
          <cell r="Q617">
            <v>837.647717723242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</row>
        <row r="618">
          <cell r="A618">
            <v>-62255.0808495353</v>
          </cell>
          <cell r="B618">
            <v>12022.3181878722</v>
          </cell>
          <cell r="C618">
            <v>12903.5412078445</v>
          </cell>
          <cell r="D618">
            <v>12544.4396913777</v>
          </cell>
          <cell r="E618">
            <v>12217.8100535145</v>
          </cell>
          <cell r="F618">
            <v>11997.4532560537</v>
          </cell>
          <cell r="G618">
            <v>11834.7664548639</v>
          </cell>
          <cell r="H618">
            <v>11786.6655396412</v>
          </cell>
          <cell r="I618">
            <v>11687.9340447574</v>
          </cell>
          <cell r="J618">
            <v>11790.5444638338</v>
          </cell>
          <cell r="K618">
            <v>11581.2572142401</v>
          </cell>
          <cell r="L618">
            <v>11467.6941426582</v>
          </cell>
          <cell r="M618">
            <v>11586.1292808477</v>
          </cell>
          <cell r="N618">
            <v>11401.6519470167</v>
          </cell>
          <cell r="O618">
            <v>11391.2841585317</v>
          </cell>
          <cell r="P618">
            <v>11193.2380876401</v>
          </cell>
          <cell r="Q618">
            <v>714.040875311831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</row>
        <row r="619">
          <cell r="A619">
            <v>-64865.7379284807</v>
          </cell>
          <cell r="B619">
            <v>12152.5299479448</v>
          </cell>
          <cell r="C619">
            <v>12951.357112627</v>
          </cell>
          <cell r="D619">
            <v>12539.8289544787</v>
          </cell>
          <cell r="E619">
            <v>12369.3442574098</v>
          </cell>
          <cell r="F619">
            <v>12060.6827024633</v>
          </cell>
          <cell r="G619">
            <v>11917.4126700331</v>
          </cell>
          <cell r="H619">
            <v>11785.310150391</v>
          </cell>
          <cell r="I619">
            <v>11801.3940565831</v>
          </cell>
          <cell r="J619">
            <v>11684.1499828468</v>
          </cell>
          <cell r="K619">
            <v>11588.6243048257</v>
          </cell>
          <cell r="L619">
            <v>11543.9317310542</v>
          </cell>
          <cell r="M619">
            <v>11464.1142022519</v>
          </cell>
          <cell r="N619">
            <v>11476.4154125424</v>
          </cell>
          <cell r="O619">
            <v>11463.6690274754</v>
          </cell>
          <cell r="P619">
            <v>11321.0468772115</v>
          </cell>
          <cell r="Q619">
            <v>743.984067744502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</row>
        <row r="620">
          <cell r="A620">
            <v>-73178.4505690906</v>
          </cell>
          <cell r="B620">
            <v>12163.3866884791</v>
          </cell>
          <cell r="C620">
            <v>13153.9962974536</v>
          </cell>
          <cell r="D620">
            <v>12856.2254519246</v>
          </cell>
          <cell r="E620">
            <v>12543.2991042749</v>
          </cell>
          <cell r="F620">
            <v>12247.5965442599</v>
          </cell>
          <cell r="G620">
            <v>12179.4898894527</v>
          </cell>
          <cell r="H620">
            <v>12119.3182070525</v>
          </cell>
          <cell r="I620">
            <v>11898.2084608957</v>
          </cell>
          <cell r="J620">
            <v>11807.3891144688</v>
          </cell>
          <cell r="K620">
            <v>11767.6924360892</v>
          </cell>
          <cell r="L620">
            <v>11675.6519264023</v>
          </cell>
          <cell r="M620">
            <v>11624.3144050299</v>
          </cell>
          <cell r="N620">
            <v>11729.2948880659</v>
          </cell>
          <cell r="O620">
            <v>11700.9914608858</v>
          </cell>
          <cell r="P620">
            <v>11394.2870708377</v>
          </cell>
          <cell r="Q620">
            <v>839.327556647242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</row>
        <row r="621">
          <cell r="A621">
            <v>-70059.7753105218</v>
          </cell>
          <cell r="B621">
            <v>12061.5491011995</v>
          </cell>
          <cell r="C621">
            <v>13334.6089926796</v>
          </cell>
          <cell r="D621">
            <v>12853.0293672886</v>
          </cell>
          <cell r="E621">
            <v>12525.1032815672</v>
          </cell>
          <cell r="F621">
            <v>12246.894025051</v>
          </cell>
          <cell r="G621">
            <v>12008.6129629813</v>
          </cell>
          <cell r="H621">
            <v>11875.4482440141</v>
          </cell>
          <cell r="I621">
            <v>11787.4194027178</v>
          </cell>
          <cell r="J621">
            <v>11817.1043897634</v>
          </cell>
          <cell r="K621">
            <v>11619.4099405271</v>
          </cell>
          <cell r="L621">
            <v>11683.3727291387</v>
          </cell>
          <cell r="M621">
            <v>11610.9651422212</v>
          </cell>
          <cell r="N621">
            <v>11608.4925058024</v>
          </cell>
          <cell r="O621">
            <v>11567.1346487563</v>
          </cell>
          <cell r="P621">
            <v>11423.1807961009</v>
          </cell>
          <cell r="Q621">
            <v>803.557598901561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</row>
        <row r="622">
          <cell r="A622">
            <v>-66816.1229952127</v>
          </cell>
          <cell r="B622">
            <v>12046.0210222167</v>
          </cell>
          <cell r="C622">
            <v>13020.7643935372</v>
          </cell>
          <cell r="D622">
            <v>12706.4255217883</v>
          </cell>
          <cell r="E622">
            <v>12398.6952167456</v>
          </cell>
          <cell r="F622">
            <v>12109.221818905</v>
          </cell>
          <cell r="G622">
            <v>11816.9945596049</v>
          </cell>
          <cell r="H622">
            <v>11801.8372527632</v>
          </cell>
          <cell r="I622">
            <v>11592.1553089527</v>
          </cell>
          <cell r="J622">
            <v>11705.4338197851</v>
          </cell>
          <cell r="K622">
            <v>11755.8084321119</v>
          </cell>
          <cell r="L622">
            <v>11638.4508559185</v>
          </cell>
          <cell r="M622">
            <v>11662.944745921</v>
          </cell>
          <cell r="N622">
            <v>11545.0558162574</v>
          </cell>
          <cell r="O622">
            <v>11454.057327088</v>
          </cell>
          <cell r="P622">
            <v>11442.1534172804</v>
          </cell>
          <cell r="Q622">
            <v>766.354204305892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</row>
        <row r="623">
          <cell r="A623">
            <v>-71379.6903043332</v>
          </cell>
          <cell r="B623">
            <v>12324.7635126096</v>
          </cell>
          <cell r="C623">
            <v>13261.6579546312</v>
          </cell>
          <cell r="D623">
            <v>12837.0966149446</v>
          </cell>
          <cell r="E623">
            <v>12494.2479821232</v>
          </cell>
          <cell r="F623">
            <v>12194.431525858</v>
          </cell>
          <cell r="G623">
            <v>12067.0633876933</v>
          </cell>
          <cell r="H623">
            <v>11969.8449870407</v>
          </cell>
          <cell r="I623">
            <v>11905.7821356987</v>
          </cell>
          <cell r="J623">
            <v>11825.4889433665</v>
          </cell>
          <cell r="K623">
            <v>11645.3205535022</v>
          </cell>
          <cell r="L623">
            <v>11657.4145951646</v>
          </cell>
          <cell r="M623">
            <v>11583.4566087906</v>
          </cell>
          <cell r="N623">
            <v>11677.3336407278</v>
          </cell>
          <cell r="O623">
            <v>11555.6120477725</v>
          </cell>
          <cell r="P623">
            <v>11496.804311761</v>
          </cell>
          <cell r="Q623">
            <v>818.69649591458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</row>
        <row r="624">
          <cell r="A624">
            <v>-63388.7954510137</v>
          </cell>
          <cell r="B624">
            <v>11941.9252660621</v>
          </cell>
          <cell r="C624">
            <v>12880.4917514453</v>
          </cell>
          <cell r="D624">
            <v>12667.744446518</v>
          </cell>
          <cell r="E624">
            <v>12286.8576842246</v>
          </cell>
          <cell r="F624">
            <v>12095.5237951306</v>
          </cell>
          <cell r="G624">
            <v>11690.3907901465</v>
          </cell>
          <cell r="H624">
            <v>11696.3864868826</v>
          </cell>
          <cell r="I624">
            <v>11667.7137200245</v>
          </cell>
          <cell r="J624">
            <v>11500.3516602002</v>
          </cell>
          <cell r="K624">
            <v>11540.5841209397</v>
          </cell>
          <cell r="L624">
            <v>11397.2319279908</v>
          </cell>
          <cell r="M624">
            <v>11350.3177239586</v>
          </cell>
          <cell r="N624">
            <v>11429.5017909172</v>
          </cell>
          <cell r="O624">
            <v>11491.383030624</v>
          </cell>
          <cell r="P624">
            <v>11262.3000535412</v>
          </cell>
          <cell r="Q624">
            <v>727.044128304947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</row>
        <row r="625">
          <cell r="A625">
            <v>-73346.6810270709</v>
          </cell>
          <cell r="B625">
            <v>12180.0086251202</v>
          </cell>
          <cell r="C625">
            <v>13301.2080758714</v>
          </cell>
          <cell r="D625">
            <v>12923.0173521761</v>
          </cell>
          <cell r="E625">
            <v>12630.1708033025</v>
          </cell>
          <cell r="F625">
            <v>12336.1037209225</v>
          </cell>
          <cell r="G625">
            <v>12077.2262676323</v>
          </cell>
          <cell r="H625">
            <v>12000.5445591758</v>
          </cell>
          <cell r="I625">
            <v>11977.5375707104</v>
          </cell>
          <cell r="J625">
            <v>11853.0077255146</v>
          </cell>
          <cell r="K625">
            <v>11799.1426114552</v>
          </cell>
          <cell r="L625">
            <v>11792.7995131884</v>
          </cell>
          <cell r="M625">
            <v>11669.2053753178</v>
          </cell>
          <cell r="N625">
            <v>11635.3681590525</v>
          </cell>
          <cell r="O625">
            <v>11701.1756952514</v>
          </cell>
          <cell r="P625">
            <v>11573.6036952156</v>
          </cell>
          <cell r="Q625">
            <v>841.257092708093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</row>
        <row r="626">
          <cell r="A626">
            <v>-66394.7281640744</v>
          </cell>
          <cell r="B626">
            <v>11990.9574665029</v>
          </cell>
          <cell r="C626">
            <v>12957.8254520488</v>
          </cell>
          <cell r="D626">
            <v>12667.5099314264</v>
          </cell>
          <cell r="E626">
            <v>12409.2749872664</v>
          </cell>
          <cell r="F626">
            <v>12107.0589402548</v>
          </cell>
          <cell r="G626">
            <v>11910.9101270878</v>
          </cell>
          <cell r="H626">
            <v>11796.4343932528</v>
          </cell>
          <cell r="I626">
            <v>11765.153782526</v>
          </cell>
          <cell r="J626">
            <v>11712.0183313792</v>
          </cell>
          <cell r="K626">
            <v>11615.011880601</v>
          </cell>
          <cell r="L626">
            <v>11569.556096009</v>
          </cell>
          <cell r="M626">
            <v>11560.3670103448</v>
          </cell>
          <cell r="N626">
            <v>11494.2345262885</v>
          </cell>
          <cell r="O626">
            <v>11547.7541615636</v>
          </cell>
          <cell r="P626">
            <v>11396.4463511812</v>
          </cell>
          <cell r="Q626">
            <v>761.520974150667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</row>
        <row r="627">
          <cell r="A627">
            <v>-65133.3041943672</v>
          </cell>
          <cell r="B627">
            <v>11926.6292268879</v>
          </cell>
          <cell r="C627">
            <v>12902.0961146975</v>
          </cell>
          <cell r="D627">
            <v>12705.3114131835</v>
          </cell>
          <cell r="E627">
            <v>12319.3555433593</v>
          </cell>
          <cell r="F627">
            <v>12030.6729403042</v>
          </cell>
          <cell r="G627">
            <v>11743.0011223709</v>
          </cell>
          <cell r="H627">
            <v>11893.8270935022</v>
          </cell>
          <cell r="I627">
            <v>11666.4572013769</v>
          </cell>
          <cell r="J627">
            <v>11794.6061658459</v>
          </cell>
          <cell r="K627">
            <v>11719.2664051746</v>
          </cell>
          <cell r="L627">
            <v>11670.8992934772</v>
          </cell>
          <cell r="M627">
            <v>11558.922491615</v>
          </cell>
          <cell r="N627">
            <v>11378.550096945</v>
          </cell>
          <cell r="O627">
            <v>11455.9108537111</v>
          </cell>
          <cell r="P627">
            <v>11196.5222298005</v>
          </cell>
          <cell r="Q627">
            <v>747.052945787714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</row>
        <row r="628">
          <cell r="A628">
            <v>-66751.0519819106</v>
          </cell>
          <cell r="B628">
            <v>12087.3783332087</v>
          </cell>
          <cell r="C628">
            <v>13115.1973287041</v>
          </cell>
          <cell r="D628">
            <v>12685.9797709573</v>
          </cell>
          <cell r="E628">
            <v>12436.5359209479</v>
          </cell>
          <cell r="F628">
            <v>12062.0818646082</v>
          </cell>
          <cell r="G628">
            <v>11883.3287154797</v>
          </cell>
          <cell r="H628">
            <v>11877.4003424124</v>
          </cell>
          <cell r="I628">
            <v>11724.1523126322</v>
          </cell>
          <cell r="J628">
            <v>11920.1452225564</v>
          </cell>
          <cell r="K628">
            <v>11579.7281029015</v>
          </cell>
          <cell r="L628">
            <v>11522.7176061531</v>
          </cell>
          <cell r="M628">
            <v>11527.6773380368</v>
          </cell>
          <cell r="N628">
            <v>11555.7583511095</v>
          </cell>
          <cell r="O628">
            <v>11439.9417681298</v>
          </cell>
          <cell r="P628">
            <v>11389.9524065208</v>
          </cell>
          <cell r="Q628">
            <v>765.607865811722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</row>
        <row r="629">
          <cell r="A629">
            <v>-75410.2160153027</v>
          </cell>
          <cell r="B629">
            <v>12209.4680463809</v>
          </cell>
          <cell r="C629">
            <v>13236.3862493816</v>
          </cell>
          <cell r="D629">
            <v>12886.9586719536</v>
          </cell>
          <cell r="E629">
            <v>12631.5686196257</v>
          </cell>
          <cell r="F629">
            <v>12384.3077399512</v>
          </cell>
          <cell r="G629">
            <v>12171.6210868506</v>
          </cell>
          <cell r="H629">
            <v>11959.0172345981</v>
          </cell>
          <cell r="I629">
            <v>11994.0996193266</v>
          </cell>
          <cell r="J629">
            <v>11885.3352055797</v>
          </cell>
          <cell r="K629">
            <v>11948.4910031015</v>
          </cell>
          <cell r="L629">
            <v>11810.7536937508</v>
          </cell>
          <cell r="M629">
            <v>11619.263948129</v>
          </cell>
          <cell r="N629">
            <v>11650.0818149953</v>
          </cell>
          <cell r="O629">
            <v>11574.0119907946</v>
          </cell>
          <cell r="P629">
            <v>11499.1652082997</v>
          </cell>
          <cell r="Q629">
            <v>864.925013609116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</row>
        <row r="630">
          <cell r="A630">
            <v>-69154.5114854884</v>
          </cell>
          <cell r="B630">
            <v>11952.1782682852</v>
          </cell>
          <cell r="C630">
            <v>13217.0116274528</v>
          </cell>
          <cell r="D630">
            <v>12794.904841025</v>
          </cell>
          <cell r="E630">
            <v>12460.6760797582</v>
          </cell>
          <cell r="F630">
            <v>12241.6052204618</v>
          </cell>
          <cell r="G630">
            <v>12050.7543571614</v>
          </cell>
          <cell r="H630">
            <v>11842.9612080775</v>
          </cell>
          <cell r="I630">
            <v>11705.0750474631</v>
          </cell>
          <cell r="J630">
            <v>11754.6508187679</v>
          </cell>
          <cell r="K630">
            <v>11699.9508687622</v>
          </cell>
          <cell r="L630">
            <v>11615.3688366955</v>
          </cell>
          <cell r="M630">
            <v>11564.6855062606</v>
          </cell>
          <cell r="N630">
            <v>11664.7273260297</v>
          </cell>
          <cell r="O630">
            <v>11459.7732623887</v>
          </cell>
          <cell r="P630">
            <v>11447.4221566235</v>
          </cell>
          <cell r="Q630">
            <v>793.174584933958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</row>
        <row r="631">
          <cell r="A631">
            <v>-71161.6189847708</v>
          </cell>
          <cell r="B631">
            <v>11980.9477644814</v>
          </cell>
          <cell r="C631">
            <v>13133.3281071439</v>
          </cell>
          <cell r="D631">
            <v>12981.9205327931</v>
          </cell>
          <cell r="E631">
            <v>12459.892981953</v>
          </cell>
          <cell r="F631">
            <v>12329.6053858042</v>
          </cell>
          <cell r="G631">
            <v>12032.3819722293</v>
          </cell>
          <cell r="H631">
            <v>11804.2513595204</v>
          </cell>
          <cell r="I631">
            <v>11870.4102986792</v>
          </cell>
          <cell r="J631">
            <v>11818.6890351202</v>
          </cell>
          <cell r="K631">
            <v>11730.1364101627</v>
          </cell>
          <cell r="L631">
            <v>11648.9370120508</v>
          </cell>
          <cell r="M631">
            <v>11531.6079497146</v>
          </cell>
          <cell r="N631">
            <v>11521.8418535397</v>
          </cell>
          <cell r="O631">
            <v>11326.0364837396</v>
          </cell>
          <cell r="P631">
            <v>11628.2815722871</v>
          </cell>
          <cell r="Q631">
            <v>816.195305107727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</row>
        <row r="632">
          <cell r="A632">
            <v>-74459.2414105214</v>
          </cell>
          <cell r="B632">
            <v>12085.6204913982</v>
          </cell>
          <cell r="C632">
            <v>13217.7780439169</v>
          </cell>
          <cell r="D632">
            <v>12908.4885596285</v>
          </cell>
          <cell r="E632">
            <v>12645.4077813955</v>
          </cell>
          <cell r="F632">
            <v>12293.4311745967</v>
          </cell>
          <cell r="G632">
            <v>12060.0618043737</v>
          </cell>
          <cell r="H632">
            <v>11928.8399663223</v>
          </cell>
          <cell r="I632">
            <v>11822.4837874742</v>
          </cell>
          <cell r="J632">
            <v>11770.4245166868</v>
          </cell>
          <cell r="K632">
            <v>11918.5953059785</v>
          </cell>
          <cell r="L632">
            <v>11743.7291321612</v>
          </cell>
          <cell r="M632">
            <v>11622.6726730168</v>
          </cell>
          <cell r="N632">
            <v>11569.9965601885</v>
          </cell>
          <cell r="O632">
            <v>11514.5604376497</v>
          </cell>
          <cell r="P632">
            <v>11668.978124482</v>
          </cell>
          <cell r="Q632">
            <v>854.017715282117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</row>
        <row r="633">
          <cell r="A633">
            <v>-75556.1922414024</v>
          </cell>
          <cell r="B633">
            <v>12145.3890430974</v>
          </cell>
          <cell r="C633">
            <v>13438.195299275</v>
          </cell>
          <cell r="D633">
            <v>12907.2293504651</v>
          </cell>
          <cell r="E633">
            <v>12660.2910680617</v>
          </cell>
          <cell r="F633">
            <v>12531.8380721863</v>
          </cell>
          <cell r="G633">
            <v>12095.0560383574</v>
          </cell>
          <cell r="H633">
            <v>11896.2343169013</v>
          </cell>
          <cell r="I633">
            <v>11901.6915764437</v>
          </cell>
          <cell r="J633">
            <v>11862.9269085817</v>
          </cell>
          <cell r="K633">
            <v>11714.0546098994</v>
          </cell>
          <cell r="L633">
            <v>11809.1651388629</v>
          </cell>
          <cell r="M633">
            <v>11739.4589129644</v>
          </cell>
          <cell r="N633">
            <v>11630.4008291695</v>
          </cell>
          <cell r="O633">
            <v>11666.5206709819</v>
          </cell>
          <cell r="P633">
            <v>11647.5256176633</v>
          </cell>
          <cell r="Q633">
            <v>866.599302531989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</row>
        <row r="634">
          <cell r="A634">
            <v>-71726.8802511165</v>
          </cell>
          <cell r="B634">
            <v>12124.1930479557</v>
          </cell>
          <cell r="C634">
            <v>13115.7894044622</v>
          </cell>
          <cell r="D634">
            <v>12930.933710611</v>
          </cell>
          <cell r="E634">
            <v>12524.3009635991</v>
          </cell>
          <cell r="F634">
            <v>12349.6602212732</v>
          </cell>
          <cell r="G634">
            <v>11972.1358356734</v>
          </cell>
          <cell r="H634">
            <v>11939.7030024785</v>
          </cell>
          <cell r="I634">
            <v>11805.2086480206</v>
          </cell>
          <cell r="J634">
            <v>11832.7384820809</v>
          </cell>
          <cell r="K634">
            <v>11792.26648506</v>
          </cell>
          <cell r="L634">
            <v>11624.2366068835</v>
          </cell>
          <cell r="M634">
            <v>11652.8568163053</v>
          </cell>
          <cell r="N634">
            <v>11628.6485384122</v>
          </cell>
          <cell r="O634">
            <v>11599.6485646067</v>
          </cell>
          <cell r="P634">
            <v>11379.2754175781</v>
          </cell>
          <cell r="Q634">
            <v>822.678625728206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</row>
        <row r="635">
          <cell r="A635">
            <v>-61928.2050399521</v>
          </cell>
          <cell r="B635">
            <v>11882.6644634433</v>
          </cell>
          <cell r="C635">
            <v>12767.4707018478</v>
          </cell>
          <cell r="D635">
            <v>12670.4357574621</v>
          </cell>
          <cell r="E635">
            <v>12353.1617356816</v>
          </cell>
          <cell r="F635">
            <v>12160.1943963118</v>
          </cell>
          <cell r="G635">
            <v>11946.0047041822</v>
          </cell>
          <cell r="H635">
            <v>11657.8216214096</v>
          </cell>
          <cell r="I635">
            <v>11700.9532136354</v>
          </cell>
          <cell r="J635">
            <v>11580.0674440022</v>
          </cell>
          <cell r="K635">
            <v>11494.5226570407</v>
          </cell>
          <cell r="L635">
            <v>11457.2474197768</v>
          </cell>
          <cell r="M635">
            <v>11347.0348494502</v>
          </cell>
          <cell r="N635">
            <v>11436.1998476247</v>
          </cell>
          <cell r="O635">
            <v>11329.7232119652</v>
          </cell>
          <cell r="P635">
            <v>11249.4400031908</v>
          </cell>
          <cell r="Q635">
            <v>710.291740526234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</row>
        <row r="636">
          <cell r="A636">
            <v>-71627.3822437727</v>
          </cell>
          <cell r="B636">
            <v>11983.2268652067</v>
          </cell>
          <cell r="C636">
            <v>13187.0884621334</v>
          </cell>
          <cell r="D636">
            <v>12991.0426680822</v>
          </cell>
          <cell r="E636">
            <v>12535.0748198955</v>
          </cell>
          <cell r="F636">
            <v>12278.5207560982</v>
          </cell>
          <cell r="G636">
            <v>12053.58404251</v>
          </cell>
          <cell r="H636">
            <v>11986.2378376268</v>
          </cell>
          <cell r="I636">
            <v>11849.6874867589</v>
          </cell>
          <cell r="J636">
            <v>11884.2711431815</v>
          </cell>
          <cell r="K636">
            <v>11752.727008821</v>
          </cell>
          <cell r="L636">
            <v>11679.7528480236</v>
          </cell>
          <cell r="M636">
            <v>11647.4243386663</v>
          </cell>
          <cell r="N636">
            <v>11500.7466367427</v>
          </cell>
          <cell r="O636">
            <v>11503.5460952635</v>
          </cell>
          <cell r="P636">
            <v>11505.3378032815</v>
          </cell>
          <cell r="Q636">
            <v>821.537423383175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</row>
        <row r="637">
          <cell r="A637">
            <v>-73428.3984352594</v>
          </cell>
          <cell r="B637">
            <v>12139.0883266013</v>
          </cell>
          <cell r="C637">
            <v>13328.2830875122</v>
          </cell>
          <cell r="D637">
            <v>12924.1040386156</v>
          </cell>
          <cell r="E637">
            <v>12709.8045577005</v>
          </cell>
          <cell r="F637">
            <v>12313.0263962225</v>
          </cell>
          <cell r="G637">
            <v>12195.7494936499</v>
          </cell>
          <cell r="H637">
            <v>11852.1748975333</v>
          </cell>
          <cell r="I637">
            <v>11872.9564981659</v>
          </cell>
          <cell r="J637">
            <v>11936.8139624461</v>
          </cell>
          <cell r="K637">
            <v>11663.6857100856</v>
          </cell>
          <cell r="L637">
            <v>11720.0790520607</v>
          </cell>
          <cell r="M637">
            <v>11654.1929115787</v>
          </cell>
          <cell r="N637">
            <v>11645.59636589</v>
          </cell>
          <cell r="O637">
            <v>11771.881207153</v>
          </cell>
          <cell r="P637">
            <v>11579.8098403116</v>
          </cell>
          <cell r="Q637">
            <v>842.194358693051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</row>
        <row r="638">
          <cell r="A638">
            <v>-67637.201794366</v>
          </cell>
          <cell r="B638">
            <v>12017.1862810226</v>
          </cell>
          <cell r="C638">
            <v>12989.4164755103</v>
          </cell>
          <cell r="D638">
            <v>12780.3125967287</v>
          </cell>
          <cell r="E638">
            <v>12473.7776632853</v>
          </cell>
          <cell r="F638">
            <v>12030.3379556473</v>
          </cell>
          <cell r="G638">
            <v>11798.3824025768</v>
          </cell>
          <cell r="H638">
            <v>11691.1155598671</v>
          </cell>
          <cell r="I638">
            <v>11857.3776577054</v>
          </cell>
          <cell r="J638">
            <v>11611.2510866072</v>
          </cell>
          <cell r="K638">
            <v>11628.3865952399</v>
          </cell>
          <cell r="L638">
            <v>11573.5006422642</v>
          </cell>
          <cell r="M638">
            <v>11584.9956862504</v>
          </cell>
          <cell r="N638">
            <v>11678.2957665342</v>
          </cell>
          <cell r="O638">
            <v>11507.5030059252</v>
          </cell>
          <cell r="P638">
            <v>11335.8767769685</v>
          </cell>
          <cell r="Q638">
            <v>775.77164970066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</row>
        <row r="639">
          <cell r="A639">
            <v>-68308.7209606118</v>
          </cell>
          <cell r="B639">
            <v>11978.3087037276</v>
          </cell>
          <cell r="C639">
            <v>13046.286028599</v>
          </cell>
          <cell r="D639">
            <v>12661.2308005104</v>
          </cell>
          <cell r="E639">
            <v>12401.3809141655</v>
          </cell>
          <cell r="F639">
            <v>12267.7359167914</v>
          </cell>
          <cell r="G639">
            <v>11846.9414256344</v>
          </cell>
          <cell r="H639">
            <v>11822.182459529</v>
          </cell>
          <cell r="I639">
            <v>11742.4959916924</v>
          </cell>
          <cell r="J639">
            <v>11706.1202777422</v>
          </cell>
          <cell r="K639">
            <v>11633.6943307962</v>
          </cell>
          <cell r="L639">
            <v>11613.968678684</v>
          </cell>
          <cell r="M639">
            <v>11483.2989888311</v>
          </cell>
          <cell r="N639">
            <v>11470.5157523796</v>
          </cell>
          <cell r="O639">
            <v>11447.8357280385</v>
          </cell>
          <cell r="P639">
            <v>11373.6779791351</v>
          </cell>
          <cell r="Q639">
            <v>783.473705929833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</row>
        <row r="640">
          <cell r="A640">
            <v>-66569.000496645</v>
          </cell>
          <cell r="B640">
            <v>12107.0510474039</v>
          </cell>
          <cell r="C640">
            <v>13128.4737098502</v>
          </cell>
          <cell r="D640">
            <v>12642.0748008091</v>
          </cell>
          <cell r="E640">
            <v>12382.6590401074</v>
          </cell>
          <cell r="F640">
            <v>12164.5781538927</v>
          </cell>
          <cell r="G640">
            <v>12058.7208707206</v>
          </cell>
          <cell r="H640">
            <v>11746.8169949091</v>
          </cell>
          <cell r="I640">
            <v>11691.619259882</v>
          </cell>
          <cell r="J640">
            <v>11714.8284099738</v>
          </cell>
          <cell r="K640">
            <v>11597.3503828994</v>
          </cell>
          <cell r="L640">
            <v>11669.9691962995</v>
          </cell>
          <cell r="M640">
            <v>11574.6427698221</v>
          </cell>
          <cell r="N640">
            <v>11443.3798375168</v>
          </cell>
          <cell r="O640">
            <v>11372.8306210037</v>
          </cell>
          <cell r="P640">
            <v>11498.8406054292</v>
          </cell>
          <cell r="Q640">
            <v>763.519808096319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</row>
        <row r="641">
          <cell r="A641">
            <v>-69706.0936186212</v>
          </cell>
          <cell r="B641">
            <v>11977.9934745749</v>
          </cell>
          <cell r="C641">
            <v>13090.8954897448</v>
          </cell>
          <cell r="D641">
            <v>12923.4297050114</v>
          </cell>
          <cell r="E641">
            <v>12547.6506859074</v>
          </cell>
          <cell r="F641">
            <v>12257.3860523074</v>
          </cell>
          <cell r="G641">
            <v>12063.6717795055</v>
          </cell>
          <cell r="H641">
            <v>11927.7894432803</v>
          </cell>
          <cell r="I641">
            <v>11809.1950494112</v>
          </cell>
          <cell r="J641">
            <v>11771.6567702978</v>
          </cell>
          <cell r="K641">
            <v>11747.3876237194</v>
          </cell>
          <cell r="L641">
            <v>11838.968343561</v>
          </cell>
          <cell r="M641">
            <v>11729.3032343558</v>
          </cell>
          <cell r="N641">
            <v>11538.9609386933</v>
          </cell>
          <cell r="O641">
            <v>11463.6629471656</v>
          </cell>
          <cell r="P641">
            <v>11460.8655472518</v>
          </cell>
          <cell r="Q641">
            <v>799.501011368137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</row>
        <row r="642">
          <cell r="A642">
            <v>-68484.1293556262</v>
          </cell>
          <cell r="B642">
            <v>12100.0104714561</v>
          </cell>
          <cell r="C642">
            <v>13085.9043722695</v>
          </cell>
          <cell r="D642">
            <v>12707.3850373256</v>
          </cell>
          <cell r="E642">
            <v>12505.9757342095</v>
          </cell>
          <cell r="F642">
            <v>12127.9228619109</v>
          </cell>
          <cell r="G642">
            <v>11972.1181897518</v>
          </cell>
          <cell r="H642">
            <v>11782.5333584798</v>
          </cell>
          <cell r="I642">
            <v>11786.1876205696</v>
          </cell>
          <cell r="J642">
            <v>11726.6017815601</v>
          </cell>
          <cell r="K642">
            <v>11578.7374389406</v>
          </cell>
          <cell r="L642">
            <v>11629.2400640603</v>
          </cell>
          <cell r="M642">
            <v>11563.8515514495</v>
          </cell>
          <cell r="N642">
            <v>11577.9036567565</v>
          </cell>
          <cell r="O642">
            <v>11549.7084540824</v>
          </cell>
          <cell r="P642">
            <v>11468.7075684686</v>
          </cell>
          <cell r="Q642">
            <v>785.485570057291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</row>
        <row r="643">
          <cell r="A643">
            <v>-70416.6698827672</v>
          </cell>
          <cell r="B643">
            <v>12002.4228967372</v>
          </cell>
          <cell r="C643">
            <v>13138.1985791405</v>
          </cell>
          <cell r="D643">
            <v>12791.352231899</v>
          </cell>
          <cell r="E643">
            <v>12461.8268192428</v>
          </cell>
          <cell r="F643">
            <v>12282.5091179749</v>
          </cell>
          <cell r="G643">
            <v>12081.6164534452</v>
          </cell>
          <cell r="H643">
            <v>11776.5027243149</v>
          </cell>
          <cell r="I643">
            <v>11735.9164340711</v>
          </cell>
          <cell r="J643">
            <v>11814.2767269161</v>
          </cell>
          <cell r="K643">
            <v>11748.2845029636</v>
          </cell>
          <cell r="L643">
            <v>11679.526274743</v>
          </cell>
          <cell r="M643">
            <v>11567.7484204759</v>
          </cell>
          <cell r="N643">
            <v>11524.1053272418</v>
          </cell>
          <cell r="O643">
            <v>11538.7557285719</v>
          </cell>
          <cell r="P643">
            <v>11490.4246584579</v>
          </cell>
          <cell r="Q643">
            <v>807.651036887387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</row>
        <row r="644">
          <cell r="A644">
            <v>-64010.4321645994</v>
          </cell>
          <cell r="B644">
            <v>11902.0613212303</v>
          </cell>
          <cell r="C644">
            <v>12846.262958811</v>
          </cell>
          <cell r="D644">
            <v>12708.6443588409</v>
          </cell>
          <cell r="E644">
            <v>12364.7347358789</v>
          </cell>
          <cell r="F644">
            <v>12023.9263515336</v>
          </cell>
          <cell r="G644">
            <v>11721.2277561664</v>
          </cell>
          <cell r="H644">
            <v>11808.5120315937</v>
          </cell>
          <cell r="I644">
            <v>11684.3570551096</v>
          </cell>
          <cell r="J644">
            <v>11745.0191259834</v>
          </cell>
          <cell r="K644">
            <v>11580.9353024632</v>
          </cell>
          <cell r="L644">
            <v>11416.2974438943</v>
          </cell>
          <cell r="M644">
            <v>11481.7422320156</v>
          </cell>
          <cell r="N644">
            <v>11500.4568105643</v>
          </cell>
          <cell r="O644">
            <v>11299.4217696552</v>
          </cell>
          <cell r="P644">
            <v>11542.2567304315</v>
          </cell>
          <cell r="Q644">
            <v>734.174052755089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</row>
        <row r="645">
          <cell r="A645">
            <v>-67310.3493593402</v>
          </cell>
          <cell r="B645">
            <v>11926.9375124896</v>
          </cell>
          <cell r="C645">
            <v>12941.3891799361</v>
          </cell>
          <cell r="D645">
            <v>12724.2776559153</v>
          </cell>
          <cell r="E645">
            <v>12345.2236066586</v>
          </cell>
          <cell r="F645">
            <v>12071.2334746816</v>
          </cell>
          <cell r="G645">
            <v>11936.7291166235</v>
          </cell>
          <cell r="H645">
            <v>11844.1377626068</v>
          </cell>
          <cell r="I645">
            <v>11755.8215785358</v>
          </cell>
          <cell r="J645">
            <v>11696.6480421753</v>
          </cell>
          <cell r="K645">
            <v>11767.454631546</v>
          </cell>
          <cell r="L645">
            <v>11578.6737430614</v>
          </cell>
          <cell r="M645">
            <v>11625.3049660766</v>
          </cell>
          <cell r="N645">
            <v>11628.3825627859</v>
          </cell>
          <cell r="O645">
            <v>11410.813726753</v>
          </cell>
          <cell r="P645">
            <v>11322.4926862837</v>
          </cell>
          <cell r="Q645">
            <v>772.022783011888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</row>
        <row r="646">
          <cell r="A646">
            <v>-62968.4876136894</v>
          </cell>
          <cell r="B646">
            <v>11887.6359666996</v>
          </cell>
          <cell r="C646">
            <v>12879.6598346558</v>
          </cell>
          <cell r="D646">
            <v>12758.930449911</v>
          </cell>
          <cell r="E646">
            <v>12318.7599631904</v>
          </cell>
          <cell r="F646">
            <v>12060.0629309001</v>
          </cell>
          <cell r="G646">
            <v>11767.2845772464</v>
          </cell>
          <cell r="H646">
            <v>11657.4350341287</v>
          </cell>
          <cell r="I646">
            <v>11798.987325478</v>
          </cell>
          <cell r="J646">
            <v>11626.4309603316</v>
          </cell>
          <cell r="K646">
            <v>11592.8734563495</v>
          </cell>
          <cell r="L646">
            <v>11455.484270418</v>
          </cell>
          <cell r="M646">
            <v>11403.4074359713</v>
          </cell>
          <cell r="N646">
            <v>11344.2925897769</v>
          </cell>
          <cell r="O646">
            <v>11291.1888434029</v>
          </cell>
          <cell r="P646">
            <v>11226.2713224979</v>
          </cell>
          <cell r="Q646">
            <v>722.223365533972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</row>
        <row r="647">
          <cell r="A647">
            <v>-74566.6488222064</v>
          </cell>
          <cell r="B647">
            <v>12279.347027718</v>
          </cell>
          <cell r="C647">
            <v>13373.3317333644</v>
          </cell>
          <cell r="D647">
            <v>12935.9424319018</v>
          </cell>
          <cell r="E647">
            <v>12642.1734876503</v>
          </cell>
          <cell r="F647">
            <v>12619.4608350864</v>
          </cell>
          <cell r="G647">
            <v>12130.4319237336</v>
          </cell>
          <cell r="H647">
            <v>12099.3646679993</v>
          </cell>
          <cell r="I647">
            <v>12031.3502776541</v>
          </cell>
          <cell r="J647">
            <v>11841.0512871558</v>
          </cell>
          <cell r="K647">
            <v>11921.5602773126</v>
          </cell>
          <cell r="L647">
            <v>11765.1752861125</v>
          </cell>
          <cell r="M647">
            <v>11709.3450458041</v>
          </cell>
          <cell r="N647">
            <v>11698.2045381857</v>
          </cell>
          <cell r="O647">
            <v>11704.0588531951</v>
          </cell>
          <cell r="P647">
            <v>11539.9816692244</v>
          </cell>
          <cell r="Q647">
            <v>855.249635331178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</row>
        <row r="648">
          <cell r="A648">
            <v>-63297.2608247852</v>
          </cell>
          <cell r="B648">
            <v>11855.1186131035</v>
          </cell>
          <cell r="C648">
            <v>12928.4778034349</v>
          </cell>
          <cell r="D648">
            <v>12554.7325260548</v>
          </cell>
          <cell r="E648">
            <v>12355.5647896627</v>
          </cell>
          <cell r="F648">
            <v>12107.766727043</v>
          </cell>
          <cell r="G648">
            <v>11867.1138259771</v>
          </cell>
          <cell r="H648">
            <v>11630.6599901904</v>
          </cell>
          <cell r="I648">
            <v>11667.3174263261</v>
          </cell>
          <cell r="J648">
            <v>11741.6032823961</v>
          </cell>
          <cell r="K648">
            <v>11679.3021414478</v>
          </cell>
          <cell r="L648">
            <v>11379.539101316</v>
          </cell>
          <cell r="M648">
            <v>11281.412837332</v>
          </cell>
          <cell r="N648">
            <v>11500.5275849328</v>
          </cell>
          <cell r="O648">
            <v>11335.625476726</v>
          </cell>
          <cell r="P648">
            <v>11566.6783744943</v>
          </cell>
          <cell r="Q648">
            <v>725.994262755957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</row>
        <row r="649">
          <cell r="A649">
            <v>-72444.6332028344</v>
          </cell>
          <cell r="B649">
            <v>12192.7073508006</v>
          </cell>
          <cell r="C649">
            <v>13268.1357846357</v>
          </cell>
          <cell r="D649">
            <v>12832.5394796284</v>
          </cell>
          <cell r="E649">
            <v>12611.8812926998</v>
          </cell>
          <cell r="F649">
            <v>12310.7462882559</v>
          </cell>
          <cell r="G649">
            <v>12030.9691318114</v>
          </cell>
          <cell r="H649">
            <v>11907.1311232809</v>
          </cell>
          <cell r="I649">
            <v>11903.9096653264</v>
          </cell>
          <cell r="J649">
            <v>11874.2151115662</v>
          </cell>
          <cell r="K649">
            <v>11791.8945829882</v>
          </cell>
          <cell r="L649">
            <v>11885.9157560909</v>
          </cell>
          <cell r="M649">
            <v>11661.7991344666</v>
          </cell>
          <cell r="N649">
            <v>11675.4230689077</v>
          </cell>
          <cell r="O649">
            <v>11725.0441154568</v>
          </cell>
          <cell r="P649">
            <v>11422.9553667513</v>
          </cell>
          <cell r="Q649">
            <v>830.910964983229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</row>
        <row r="650">
          <cell r="A650">
            <v>-65007.8141276016</v>
          </cell>
          <cell r="B650">
            <v>12082.5353254854</v>
          </cell>
          <cell r="C650">
            <v>13187.9275615236</v>
          </cell>
          <cell r="D650">
            <v>12619.712610081</v>
          </cell>
          <cell r="E650">
            <v>12276.3545608955</v>
          </cell>
          <cell r="F650">
            <v>12028.9439852342</v>
          </cell>
          <cell r="G650">
            <v>11866.5435856062</v>
          </cell>
          <cell r="H650">
            <v>11717.615212935</v>
          </cell>
          <cell r="I650">
            <v>11704.8118748781</v>
          </cell>
          <cell r="J650">
            <v>11665.4597761451</v>
          </cell>
          <cell r="K650">
            <v>11618.6849810857</v>
          </cell>
          <cell r="L650">
            <v>11687.5287366165</v>
          </cell>
          <cell r="M650">
            <v>11616.1337006523</v>
          </cell>
          <cell r="N650">
            <v>11417.2669785289</v>
          </cell>
          <cell r="O650">
            <v>11439.8967930947</v>
          </cell>
          <cell r="P650">
            <v>11319.3895336642</v>
          </cell>
          <cell r="Q650">
            <v>745.613624917939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</row>
        <row r="651">
          <cell r="A651">
            <v>-65887.3601918516</v>
          </cell>
          <cell r="B651">
            <v>12000.5434493201</v>
          </cell>
          <cell r="C651">
            <v>12945.210518436</v>
          </cell>
          <cell r="D651">
            <v>12569.6425105888</v>
          </cell>
          <cell r="E651">
            <v>12424.3599179973</v>
          </cell>
          <cell r="F651">
            <v>12125.3065750599</v>
          </cell>
          <cell r="G651">
            <v>11752.7851047789</v>
          </cell>
          <cell r="H651">
            <v>11841.8712220416</v>
          </cell>
          <cell r="I651">
            <v>11666.4432501079</v>
          </cell>
          <cell r="J651">
            <v>11747.0053282936</v>
          </cell>
          <cell r="K651">
            <v>11583.1387402394</v>
          </cell>
          <cell r="L651">
            <v>11403.9333146588</v>
          </cell>
          <cell r="M651">
            <v>11464.3180744709</v>
          </cell>
          <cell r="N651">
            <v>11329.5659929596</v>
          </cell>
          <cell r="O651">
            <v>11460.1814877937</v>
          </cell>
          <cell r="P651">
            <v>11411.5889556955</v>
          </cell>
          <cell r="Q651">
            <v>755.701666456461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</row>
        <row r="652">
          <cell r="A652">
            <v>-75489.0631072824</v>
          </cell>
          <cell r="B652">
            <v>12313.997233656</v>
          </cell>
          <cell r="C652">
            <v>13446.1761209405</v>
          </cell>
          <cell r="D652">
            <v>12880.8995156227</v>
          </cell>
          <cell r="E652">
            <v>12696.702583017</v>
          </cell>
          <cell r="F652">
            <v>12342.2051312198</v>
          </cell>
          <cell r="G652">
            <v>12000.8088924026</v>
          </cell>
          <cell r="H652">
            <v>11905.2035577578</v>
          </cell>
          <cell r="I652">
            <v>11893.9633104049</v>
          </cell>
          <cell r="J652">
            <v>11977.0290158658</v>
          </cell>
          <cell r="K652">
            <v>11709.839565922</v>
          </cell>
          <cell r="L652">
            <v>11937.1867428395</v>
          </cell>
          <cell r="M652">
            <v>11610.4084039424</v>
          </cell>
          <cell r="N652">
            <v>11692.2390865842</v>
          </cell>
          <cell r="O652">
            <v>11594.9694159839</v>
          </cell>
          <cell r="P652">
            <v>11718.1081014695</v>
          </cell>
          <cell r="Q652">
            <v>865.829358215286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</row>
        <row r="653">
          <cell r="A653">
            <v>-74629.5625266012</v>
          </cell>
          <cell r="B653">
            <v>12229.533019032</v>
          </cell>
          <cell r="C653">
            <v>13232.6213184903</v>
          </cell>
          <cell r="D653">
            <v>12860.3397178742</v>
          </cell>
          <cell r="E653">
            <v>12645.2803894613</v>
          </cell>
          <cell r="F653">
            <v>12382.1179168901</v>
          </cell>
          <cell r="G653">
            <v>11963.8010217119</v>
          </cell>
          <cell r="H653">
            <v>12137.1790622616</v>
          </cell>
          <cell r="I653">
            <v>11916.6017571192</v>
          </cell>
          <cell r="J653">
            <v>11885.1193266602</v>
          </cell>
          <cell r="K653">
            <v>11855.9959743541</v>
          </cell>
          <cell r="L653">
            <v>11805.4350000512</v>
          </cell>
          <cell r="M653">
            <v>11827.6597739386</v>
          </cell>
          <cell r="N653">
            <v>11616.5910074155</v>
          </cell>
          <cell r="O653">
            <v>11790.6784596862</v>
          </cell>
          <cell r="P653">
            <v>11629.379553202</v>
          </cell>
          <cell r="Q653">
            <v>855.971230355105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</row>
        <row r="654">
          <cell r="A654">
            <v>-64577.1285890495</v>
          </cell>
          <cell r="B654">
            <v>12192.5333258886</v>
          </cell>
          <cell r="C654">
            <v>12891.0284150388</v>
          </cell>
          <cell r="D654">
            <v>12571.0844073941</v>
          </cell>
          <cell r="E654">
            <v>12386.5014179628</v>
          </cell>
          <cell r="F654">
            <v>11926.1620366984</v>
          </cell>
          <cell r="G654">
            <v>11756.2859016002</v>
          </cell>
          <cell r="H654">
            <v>11736.1438918592</v>
          </cell>
          <cell r="I654">
            <v>11783.4052861109</v>
          </cell>
          <cell r="J654">
            <v>11678.5972465708</v>
          </cell>
          <cell r="K654">
            <v>11532.9256656255</v>
          </cell>
          <cell r="L654">
            <v>11538.5629846818</v>
          </cell>
          <cell r="M654">
            <v>11526.6821532308</v>
          </cell>
          <cell r="N654">
            <v>11400.5982741421</v>
          </cell>
          <cell r="O654">
            <v>11417.8447415908</v>
          </cell>
          <cell r="P654">
            <v>11278.3414681786</v>
          </cell>
          <cell r="Q654">
            <v>740.673834064962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</row>
        <row r="655">
          <cell r="A655">
            <v>-68707.8731830734</v>
          </cell>
          <cell r="B655">
            <v>12063.377894449</v>
          </cell>
          <cell r="C655">
            <v>12995.4396525037</v>
          </cell>
          <cell r="D655">
            <v>12881.757015382</v>
          </cell>
          <cell r="E655">
            <v>12619.4954682938</v>
          </cell>
          <cell r="F655">
            <v>12231.4502464829</v>
          </cell>
          <cell r="G655">
            <v>11986.1657803279</v>
          </cell>
          <cell r="H655">
            <v>11797.2818785551</v>
          </cell>
          <cell r="I655">
            <v>11906.3519522283</v>
          </cell>
          <cell r="J655">
            <v>11839.3414484582</v>
          </cell>
          <cell r="K655">
            <v>11623.7170395078</v>
          </cell>
          <cell r="L655">
            <v>11632.224029052</v>
          </cell>
          <cell r="M655">
            <v>11602.7769120232</v>
          </cell>
          <cell r="N655">
            <v>11467.3236740376</v>
          </cell>
          <cell r="O655">
            <v>11452.9181747215</v>
          </cell>
          <cell r="P655">
            <v>11391.1290474796</v>
          </cell>
          <cell r="Q655">
            <v>788.051822260579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</row>
        <row r="656">
          <cell r="A656">
            <v>-69262.4865887978</v>
          </cell>
          <cell r="B656">
            <v>12167.094205457</v>
          </cell>
          <cell r="C656">
            <v>13051.2616036458</v>
          </cell>
          <cell r="D656">
            <v>12716.053129969</v>
          </cell>
          <cell r="E656">
            <v>12559.8663530211</v>
          </cell>
          <cell r="F656">
            <v>12217.3469342512</v>
          </cell>
          <cell r="G656">
            <v>12024.6931964123</v>
          </cell>
          <cell r="H656">
            <v>11772.5515711631</v>
          </cell>
          <cell r="I656">
            <v>11828.9217090696</v>
          </cell>
          <cell r="J656">
            <v>11890.0435530639</v>
          </cell>
          <cell r="K656">
            <v>11772.8673671157</v>
          </cell>
          <cell r="L656">
            <v>11603.4811280014</v>
          </cell>
          <cell r="M656">
            <v>11603.2391418165</v>
          </cell>
          <cell r="N656">
            <v>11656.1828420636</v>
          </cell>
          <cell r="O656">
            <v>11508.4990955913</v>
          </cell>
          <cell r="P656">
            <v>11413.0886412288</v>
          </cell>
          <cell r="Q656">
            <v>794.413016178875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</row>
        <row r="657">
          <cell r="A657">
            <v>-71415.7584832123</v>
          </cell>
          <cell r="B657">
            <v>12162.9576909581</v>
          </cell>
          <cell r="C657">
            <v>13247.6875019912</v>
          </cell>
          <cell r="D657">
            <v>12895.9796637968</v>
          </cell>
          <cell r="E657">
            <v>12537.1890001911</v>
          </cell>
          <cell r="F657">
            <v>12170.4063656558</v>
          </cell>
          <cell r="G657">
            <v>11913.7268621028</v>
          </cell>
          <cell r="H657">
            <v>11801.6858724046</v>
          </cell>
          <cell r="I657">
            <v>11967.5022700013</v>
          </cell>
          <cell r="J657">
            <v>11888.3494064977</v>
          </cell>
          <cell r="K657">
            <v>11869.2614093483</v>
          </cell>
          <cell r="L657">
            <v>11673.2255795749</v>
          </cell>
          <cell r="M657">
            <v>11723.8134380903</v>
          </cell>
          <cell r="N657">
            <v>11569.888767908</v>
          </cell>
          <cell r="O657">
            <v>11467.6071458711</v>
          </cell>
          <cell r="P657">
            <v>11532.7627020305</v>
          </cell>
          <cell r="Q657">
            <v>819.110183499052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</row>
        <row r="658">
          <cell r="A658">
            <v>-65801.791351159</v>
          </cell>
          <cell r="B658">
            <v>11937.7257466535</v>
          </cell>
          <cell r="C658">
            <v>12902.3170103535</v>
          </cell>
          <cell r="D658">
            <v>12572.7207955659</v>
          </cell>
          <cell r="E658">
            <v>12344.8268960179</v>
          </cell>
          <cell r="F658">
            <v>12208.8605550185</v>
          </cell>
          <cell r="G658">
            <v>11827.8632294614</v>
          </cell>
          <cell r="H658">
            <v>11690.9680366156</v>
          </cell>
          <cell r="I658">
            <v>11610.292726407</v>
          </cell>
          <cell r="J658">
            <v>11636.5605418293</v>
          </cell>
          <cell r="K658">
            <v>11572.4006807461</v>
          </cell>
          <cell r="L658">
            <v>11629.0234477328</v>
          </cell>
          <cell r="M658">
            <v>11369.377650911</v>
          </cell>
          <cell r="N658">
            <v>11477.8307800369</v>
          </cell>
          <cell r="O658">
            <v>11499.1149214187</v>
          </cell>
          <cell r="P658">
            <v>11485.1288300112</v>
          </cell>
          <cell r="Q658">
            <v>754.720226081253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</row>
        <row r="659">
          <cell r="A659">
            <v>-74542.0475489563</v>
          </cell>
          <cell r="B659">
            <v>12139.8238877347</v>
          </cell>
          <cell r="C659">
            <v>13374.6332375339</v>
          </cell>
          <cell r="D659">
            <v>12990.8640375556</v>
          </cell>
          <cell r="E659">
            <v>12561.469067249</v>
          </cell>
          <cell r="F659">
            <v>12327.1399500917</v>
          </cell>
          <cell r="G659">
            <v>12080.2931089382</v>
          </cell>
          <cell r="H659">
            <v>12046.6425014815</v>
          </cell>
          <cell r="I659">
            <v>11942.8955987048</v>
          </cell>
          <cell r="J659">
            <v>11835.4380339504</v>
          </cell>
          <cell r="K659">
            <v>11776.7280705257</v>
          </cell>
          <cell r="L659">
            <v>11767.8106355804</v>
          </cell>
          <cell r="M659">
            <v>11633.3736492292</v>
          </cell>
          <cell r="N659">
            <v>11751.968390396</v>
          </cell>
          <cell r="O659">
            <v>11584.8101258318</v>
          </cell>
          <cell r="P659">
            <v>11484.7002094929</v>
          </cell>
          <cell r="Q659">
            <v>854.967468567509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</row>
        <row r="660">
          <cell r="A660">
            <v>-63538.0039849961</v>
          </cell>
          <cell r="B660">
            <v>11894.0972413246</v>
          </cell>
          <cell r="C660">
            <v>12864.5222410735</v>
          </cell>
          <cell r="D660">
            <v>12603.5636560026</v>
          </cell>
          <cell r="E660">
            <v>12314.4175523761</v>
          </cell>
          <cell r="F660">
            <v>12128.2121576827</v>
          </cell>
          <cell r="G660">
            <v>11760.5481439538</v>
          </cell>
          <cell r="H660">
            <v>11611.631702158</v>
          </cell>
          <cell r="I660">
            <v>11640.5871686907</v>
          </cell>
          <cell r="J660">
            <v>11621.627162806</v>
          </cell>
          <cell r="K660">
            <v>11429.7665065613</v>
          </cell>
          <cell r="L660">
            <v>11513.8878165337</v>
          </cell>
          <cell r="M660">
            <v>11470.4488192656</v>
          </cell>
          <cell r="N660">
            <v>11294.8359293549</v>
          </cell>
          <cell r="O660">
            <v>11464.1409288787</v>
          </cell>
          <cell r="P660">
            <v>11286.8143745973</v>
          </cell>
          <cell r="Q660">
            <v>728.755490506311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</row>
        <row r="661">
          <cell r="A661">
            <v>-75071.8875375539</v>
          </cell>
          <cell r="B661">
            <v>12214.4401344774</v>
          </cell>
          <cell r="C661">
            <v>13338.5900897172</v>
          </cell>
          <cell r="D661">
            <v>12911.1829981711</v>
          </cell>
          <cell r="E661">
            <v>12670.6507601251</v>
          </cell>
          <cell r="F661">
            <v>12299.0834991499</v>
          </cell>
          <cell r="G661">
            <v>12240.9102143635</v>
          </cell>
          <cell r="H661">
            <v>12009.9140034771</v>
          </cell>
          <cell r="I661">
            <v>12003.4900817057</v>
          </cell>
          <cell r="J661">
            <v>11947.8901106374</v>
          </cell>
          <cell r="K661">
            <v>11784.7039396226</v>
          </cell>
          <cell r="L661">
            <v>11797.245336009</v>
          </cell>
          <cell r="M661">
            <v>11685.4086667247</v>
          </cell>
          <cell r="N661">
            <v>11741.8695181075</v>
          </cell>
          <cell r="O661">
            <v>11533.8491165525</v>
          </cell>
          <cell r="P661">
            <v>11572.7600484732</v>
          </cell>
          <cell r="Q661">
            <v>861.044521300728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</row>
        <row r="662">
          <cell r="A662">
            <v>-73676.6416631251</v>
          </cell>
          <cell r="B662">
            <v>12020.0701854593</v>
          </cell>
          <cell r="C662">
            <v>13220.184153213</v>
          </cell>
          <cell r="D662">
            <v>12822.6498962735</v>
          </cell>
          <cell r="E662">
            <v>12644.4998524241</v>
          </cell>
          <cell r="F662">
            <v>12351.9333902133</v>
          </cell>
          <cell r="G662">
            <v>12093.3432761786</v>
          </cell>
          <cell r="H662">
            <v>11828.994559047</v>
          </cell>
          <cell r="I662">
            <v>11848.9225850633</v>
          </cell>
          <cell r="J662">
            <v>11870.9969320009</v>
          </cell>
          <cell r="K662">
            <v>11883.0669471541</v>
          </cell>
          <cell r="L662">
            <v>11715.3711011719</v>
          </cell>
          <cell r="M662">
            <v>11566.6236294262</v>
          </cell>
          <cell r="N662">
            <v>11634.4488878522</v>
          </cell>
          <cell r="O662">
            <v>11553.7888596907</v>
          </cell>
          <cell r="P662">
            <v>11687.3092986681</v>
          </cell>
          <cell r="Q662">
            <v>845.04160921938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</row>
        <row r="663">
          <cell r="A663">
            <v>-72379.9175430368</v>
          </cell>
          <cell r="B663">
            <v>12129.6621018289</v>
          </cell>
          <cell r="C663">
            <v>13183.7337000167</v>
          </cell>
          <cell r="D663">
            <v>12785.7504336493</v>
          </cell>
          <cell r="E663">
            <v>12588.0537828134</v>
          </cell>
          <cell r="F663">
            <v>12399.8430250075</v>
          </cell>
          <cell r="G663">
            <v>12082.91689318</v>
          </cell>
          <cell r="H663">
            <v>11903.3407065158</v>
          </cell>
          <cell r="I663">
            <v>11930.7124031779</v>
          </cell>
          <cell r="J663">
            <v>11897.4008382679</v>
          </cell>
          <cell r="K663">
            <v>11904.8250164762</v>
          </cell>
          <cell r="L663">
            <v>11599.0726813987</v>
          </cell>
          <cell r="M663">
            <v>11652.2739246481</v>
          </cell>
          <cell r="N663">
            <v>11572.6184539494</v>
          </cell>
          <cell r="O663">
            <v>11549.5096921324</v>
          </cell>
          <cell r="P663">
            <v>11611.6692953368</v>
          </cell>
          <cell r="Q663">
            <v>830.168702251615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</row>
        <row r="664">
          <cell r="A664">
            <v>-63308.5513447731</v>
          </cell>
          <cell r="B664">
            <v>11957.9665040426</v>
          </cell>
          <cell r="C664">
            <v>12863.2864746653</v>
          </cell>
          <cell r="D664">
            <v>12433.0306002363</v>
          </cell>
          <cell r="E664">
            <v>12179.4309035217</v>
          </cell>
          <cell r="F664">
            <v>12075.421108947</v>
          </cell>
          <cell r="G664">
            <v>11959.2716535113</v>
          </cell>
          <cell r="H664">
            <v>11656.5568672289</v>
          </cell>
          <cell r="I664">
            <v>11669.1579964969</v>
          </cell>
          <cell r="J664">
            <v>11578.2951848886</v>
          </cell>
          <cell r="K664">
            <v>11535.1926787652</v>
          </cell>
          <cell r="L664">
            <v>11500.161424146</v>
          </cell>
          <cell r="M664">
            <v>11586.5979644052</v>
          </cell>
          <cell r="N664">
            <v>11448.6023619606</v>
          </cell>
          <cell r="O664">
            <v>11329.675968617</v>
          </cell>
          <cell r="P664">
            <v>11401.7393954824</v>
          </cell>
          <cell r="Q664">
            <v>726.123760504009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</row>
        <row r="665">
          <cell r="A665">
            <v>-72970.8313354155</v>
          </cell>
          <cell r="B665">
            <v>12135.1112607111</v>
          </cell>
          <cell r="C665">
            <v>13252.4890368758</v>
          </cell>
          <cell r="D665">
            <v>12898.7829442825</v>
          </cell>
          <cell r="E665">
            <v>12589.7469939425</v>
          </cell>
          <cell r="F665">
            <v>12432.9494061981</v>
          </cell>
          <cell r="G665">
            <v>11989.8459875954</v>
          </cell>
          <cell r="H665">
            <v>11849.8086957466</v>
          </cell>
          <cell r="I665">
            <v>11964.5396072709</v>
          </cell>
          <cell r="J665">
            <v>11698.1235953989</v>
          </cell>
          <cell r="K665">
            <v>11677.2937268205</v>
          </cell>
          <cell r="L665">
            <v>11754.4459241407</v>
          </cell>
          <cell r="M665">
            <v>11690.435404915</v>
          </cell>
          <cell r="N665">
            <v>11564.0291620348</v>
          </cell>
          <cell r="O665">
            <v>11580.685745361</v>
          </cell>
          <cell r="P665">
            <v>11629.3335836406</v>
          </cell>
          <cell r="Q665">
            <v>836.946247084682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</row>
        <row r="666">
          <cell r="A666">
            <v>-67315.3462028296</v>
          </cell>
          <cell r="B666">
            <v>12126.3176472923</v>
          </cell>
          <cell r="C666">
            <v>13028.1325256735</v>
          </cell>
          <cell r="D666">
            <v>12745.5327329463</v>
          </cell>
          <cell r="E666">
            <v>12402.6092404128</v>
          </cell>
          <cell r="F666">
            <v>12220.8771734952</v>
          </cell>
          <cell r="G666">
            <v>11953.3416459074</v>
          </cell>
          <cell r="H666">
            <v>11743.7446946162</v>
          </cell>
          <cell r="I666">
            <v>11656.0934966708</v>
          </cell>
          <cell r="J666">
            <v>11655.8540705787</v>
          </cell>
          <cell r="K666">
            <v>11673.6455677354</v>
          </cell>
          <cell r="L666">
            <v>11525.7045924714</v>
          </cell>
          <cell r="M666">
            <v>11572.5343733326</v>
          </cell>
          <cell r="N666">
            <v>11737.2778798292</v>
          </cell>
          <cell r="O666">
            <v>11610.5936265507</v>
          </cell>
          <cell r="P666">
            <v>11471.4339383511</v>
          </cell>
          <cell r="Q666">
            <v>772.080094807974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</row>
        <row r="667">
          <cell r="A667">
            <v>-74225.2033971926</v>
          </cell>
          <cell r="B667">
            <v>12122.2481565108</v>
          </cell>
          <cell r="C667">
            <v>13286.9820279556</v>
          </cell>
          <cell r="D667">
            <v>12957.0639030013</v>
          </cell>
          <cell r="E667">
            <v>12670.1282211787</v>
          </cell>
          <cell r="F667">
            <v>12318.2944255578</v>
          </cell>
          <cell r="G667">
            <v>12191.8853587882</v>
          </cell>
          <cell r="H667">
            <v>11922.3855252391</v>
          </cell>
          <cell r="I667">
            <v>11820.9486393317</v>
          </cell>
          <cell r="J667">
            <v>11807.0677168641</v>
          </cell>
          <cell r="K667">
            <v>11786.7088662805</v>
          </cell>
          <cell r="L667">
            <v>11903.8030296093</v>
          </cell>
          <cell r="M667">
            <v>11693.8882147941</v>
          </cell>
          <cell r="N667">
            <v>11569.659949648</v>
          </cell>
          <cell r="O667">
            <v>11592.5536395321</v>
          </cell>
          <cell r="P667">
            <v>11576.5096206741</v>
          </cell>
          <cell r="Q667">
            <v>851.33339288444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</row>
        <row r="668">
          <cell r="A668">
            <v>-71861.9840593738</v>
          </cell>
          <cell r="B668">
            <v>12242.6321288848</v>
          </cell>
          <cell r="C668">
            <v>13224.3748468525</v>
          </cell>
          <cell r="D668">
            <v>12923.5596511767</v>
          </cell>
          <cell r="E668">
            <v>12603.8501856755</v>
          </cell>
          <cell r="F668">
            <v>12322.0326897398</v>
          </cell>
          <cell r="G668">
            <v>12176.5340614719</v>
          </cell>
          <cell r="H668">
            <v>11860.8155861288</v>
          </cell>
          <cell r="I668">
            <v>11811.0278744851</v>
          </cell>
          <cell r="J668">
            <v>11738.5700853736</v>
          </cell>
          <cell r="K668">
            <v>11775.7036509976</v>
          </cell>
          <cell r="L668">
            <v>11724.2960352479</v>
          </cell>
          <cell r="M668">
            <v>11533.8337909727</v>
          </cell>
          <cell r="N668">
            <v>11591.9987670256</v>
          </cell>
          <cell r="O668">
            <v>11472.498805176</v>
          </cell>
          <cell r="P668">
            <v>11375.2329892673</v>
          </cell>
          <cell r="Q668">
            <v>824.228212367394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</row>
        <row r="669">
          <cell r="A669">
            <v>-62619.4285352805</v>
          </cell>
          <cell r="B669">
            <v>11905.4729252247</v>
          </cell>
          <cell r="C669">
            <v>12709.1423251639</v>
          </cell>
          <cell r="D669">
            <v>12572.3092215</v>
          </cell>
          <cell r="E669">
            <v>12185.1709177319</v>
          </cell>
          <cell r="F669">
            <v>12030.0386831002</v>
          </cell>
          <cell r="G669">
            <v>11782.9656651975</v>
          </cell>
          <cell r="H669">
            <v>11691.1720765535</v>
          </cell>
          <cell r="I669">
            <v>11593.7406731588</v>
          </cell>
          <cell r="J669">
            <v>11741.3132176483</v>
          </cell>
          <cell r="K669">
            <v>11563.6425381875</v>
          </cell>
          <cell r="L669">
            <v>11472.9248566924</v>
          </cell>
          <cell r="M669">
            <v>11498.31377501</v>
          </cell>
          <cell r="N669">
            <v>11476.8771506982</v>
          </cell>
          <cell r="O669">
            <v>11653.7011933611</v>
          </cell>
          <cell r="P669">
            <v>11330.8751751164</v>
          </cell>
          <cell r="Q669">
            <v>718.219797528253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</row>
        <row r="670">
          <cell r="A670">
            <v>-63436.3555888442</v>
          </cell>
          <cell r="B670">
            <v>12110.7058124851</v>
          </cell>
          <cell r="C670">
            <v>12979.9381089313</v>
          </cell>
          <cell r="D670">
            <v>12561.8342766322</v>
          </cell>
          <cell r="E670">
            <v>12417.1709493798</v>
          </cell>
          <cell r="F670">
            <v>12058.7180455025</v>
          </cell>
          <cell r="G670">
            <v>11925.1184603672</v>
          </cell>
          <cell r="H670">
            <v>11730.6627850568</v>
          </cell>
          <cell r="I670">
            <v>11614.080364023</v>
          </cell>
          <cell r="J670">
            <v>11688.399986424</v>
          </cell>
          <cell r="K670">
            <v>11570.1132614342</v>
          </cell>
          <cell r="L670">
            <v>11583.0404775855</v>
          </cell>
          <cell r="M670">
            <v>11578.3581302526</v>
          </cell>
          <cell r="N670">
            <v>11302.6267498405</v>
          </cell>
          <cell r="O670">
            <v>11164.8059040674</v>
          </cell>
          <cell r="P670">
            <v>11234.6209704069</v>
          </cell>
          <cell r="Q670">
            <v>727.589624061808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</row>
        <row r="671">
          <cell r="A671">
            <v>-72612.4965367338</v>
          </cell>
          <cell r="B671">
            <v>12113.1533625481</v>
          </cell>
          <cell r="C671">
            <v>13305.490580667</v>
          </cell>
          <cell r="D671">
            <v>12862.9665620866</v>
          </cell>
          <cell r="E671">
            <v>12563.9805163905</v>
          </cell>
          <cell r="F671">
            <v>12404.5903252432</v>
          </cell>
          <cell r="G671">
            <v>12177.8591712261</v>
          </cell>
          <cell r="H671">
            <v>11902.4911920704</v>
          </cell>
          <cell r="I671">
            <v>11955.2467839726</v>
          </cell>
          <cell r="J671">
            <v>11826.5906715102</v>
          </cell>
          <cell r="K671">
            <v>11758.2932122084</v>
          </cell>
          <cell r="L671">
            <v>11716.5027785489</v>
          </cell>
          <cell r="M671">
            <v>11842.184549331</v>
          </cell>
          <cell r="N671">
            <v>11769.7077768461</v>
          </cell>
          <cell r="O671">
            <v>11683.9127441956</v>
          </cell>
          <cell r="P671">
            <v>11624.7445208839</v>
          </cell>
          <cell r="Q671">
            <v>832.836290277722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</row>
        <row r="672">
          <cell r="A672">
            <v>-61926.6239382357</v>
          </cell>
          <cell r="B672">
            <v>11928.191281144</v>
          </cell>
          <cell r="C672">
            <v>12869.6536413091</v>
          </cell>
          <cell r="D672">
            <v>12499.9451869638</v>
          </cell>
          <cell r="E672">
            <v>12199.4071907702</v>
          </cell>
          <cell r="F672">
            <v>12031.4964181672</v>
          </cell>
          <cell r="G672">
            <v>11810.0431059629</v>
          </cell>
          <cell r="H672">
            <v>11639.9275669129</v>
          </cell>
          <cell r="I672">
            <v>11549.1681519575</v>
          </cell>
          <cell r="J672">
            <v>11574.7102317689</v>
          </cell>
          <cell r="K672">
            <v>11606.9207403909</v>
          </cell>
          <cell r="L672">
            <v>11435.7150276398</v>
          </cell>
          <cell r="M672">
            <v>11391.5849602662</v>
          </cell>
          <cell r="N672">
            <v>11405.6775869456</v>
          </cell>
          <cell r="O672">
            <v>11297.990248</v>
          </cell>
          <cell r="P672">
            <v>11225.6628997596</v>
          </cell>
          <cell r="Q672">
            <v>710.273605921989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</row>
        <row r="673">
          <cell r="A673">
            <v>-74367.1193319406</v>
          </cell>
          <cell r="B673">
            <v>12301.3335908765</v>
          </cell>
          <cell r="C673">
            <v>13278.7828657272</v>
          </cell>
          <cell r="D673">
            <v>12987.0230204001</v>
          </cell>
          <cell r="E673">
            <v>12609.5105044669</v>
          </cell>
          <cell r="F673">
            <v>12413.5776109581</v>
          </cell>
          <cell r="G673">
            <v>12153.6684599829</v>
          </cell>
          <cell r="H673">
            <v>11919.8709082891</v>
          </cell>
          <cell r="I673">
            <v>11858.0756685531</v>
          </cell>
          <cell r="J673">
            <v>11765.8597597904</v>
          </cell>
          <cell r="K673">
            <v>11934.2221689505</v>
          </cell>
          <cell r="L673">
            <v>11627.6620146486</v>
          </cell>
          <cell r="M673">
            <v>11725.9581406469</v>
          </cell>
          <cell r="N673">
            <v>11616.869723507</v>
          </cell>
          <cell r="O673">
            <v>11717.0306437885</v>
          </cell>
          <cell r="P673">
            <v>11552.058424051</v>
          </cell>
          <cell r="Q673">
            <v>852.961111889626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</row>
        <row r="674">
          <cell r="A674">
            <v>-63398.9892506036</v>
          </cell>
          <cell r="B674">
            <v>11887.1955800622</v>
          </cell>
          <cell r="C674">
            <v>12828.2914590017</v>
          </cell>
          <cell r="D674">
            <v>12530.1126062296</v>
          </cell>
          <cell r="E674">
            <v>12237.4881956767</v>
          </cell>
          <cell r="F674">
            <v>12094.5823287669</v>
          </cell>
          <cell r="G674">
            <v>11751.2752532503</v>
          </cell>
          <cell r="H674">
            <v>11736.6386469774</v>
          </cell>
          <cell r="I674">
            <v>11495.2317628525</v>
          </cell>
          <cell r="J674">
            <v>11674.3603294464</v>
          </cell>
          <cell r="K674">
            <v>11546.7016990133</v>
          </cell>
          <cell r="L674">
            <v>11635.5433509001</v>
          </cell>
          <cell r="M674">
            <v>11398.0457976891</v>
          </cell>
          <cell r="N674">
            <v>11355.5817520369</v>
          </cell>
          <cell r="O674">
            <v>11350.0808463831</v>
          </cell>
          <cell r="P674">
            <v>11347.2165885415</v>
          </cell>
          <cell r="Q674">
            <v>727.161047108723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</row>
        <row r="675">
          <cell r="A675">
            <v>-70662.5901037932</v>
          </cell>
          <cell r="B675">
            <v>12245.0276087552</v>
          </cell>
          <cell r="C675">
            <v>13213.0824633677</v>
          </cell>
          <cell r="D675">
            <v>12933.0444749824</v>
          </cell>
          <cell r="E675">
            <v>12606.9320691044</v>
          </cell>
          <cell r="F675">
            <v>12275.9764437614</v>
          </cell>
          <cell r="G675">
            <v>12039.1372515555</v>
          </cell>
          <cell r="H675">
            <v>11831.8689977154</v>
          </cell>
          <cell r="I675">
            <v>11779.8241031325</v>
          </cell>
          <cell r="J675">
            <v>11778.3293998991</v>
          </cell>
          <cell r="K675">
            <v>11605.8002293341</v>
          </cell>
          <cell r="L675">
            <v>11700.6503555562</v>
          </cell>
          <cell r="M675">
            <v>11543.2515869903</v>
          </cell>
          <cell r="N675">
            <v>11643.1345076344</v>
          </cell>
          <cell r="O675">
            <v>11573.1324839003</v>
          </cell>
          <cell r="P675">
            <v>11508.778730521</v>
          </cell>
          <cell r="Q675">
            <v>810.471643454467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</row>
        <row r="676">
          <cell r="A676">
            <v>-69519.6482932193</v>
          </cell>
          <cell r="B676">
            <v>12177.2900248042</v>
          </cell>
          <cell r="C676">
            <v>13336.4311737277</v>
          </cell>
          <cell r="D676">
            <v>12743.7115674815</v>
          </cell>
          <cell r="E676">
            <v>12470.8591885543</v>
          </cell>
          <cell r="F676">
            <v>12178.82568813</v>
          </cell>
          <cell r="G676">
            <v>12029.3802971764</v>
          </cell>
          <cell r="H676">
            <v>11939.2540571965</v>
          </cell>
          <cell r="I676">
            <v>11751.3700464927</v>
          </cell>
          <cell r="J676">
            <v>11708.7286532346</v>
          </cell>
          <cell r="K676">
            <v>11839.1918552599</v>
          </cell>
          <cell r="L676">
            <v>11743.0848142577</v>
          </cell>
          <cell r="M676">
            <v>11747.8876133032</v>
          </cell>
          <cell r="N676">
            <v>11655.699762028</v>
          </cell>
          <cell r="O676">
            <v>11614.1395416973</v>
          </cell>
          <cell r="P676">
            <v>11392.9445520393</v>
          </cell>
          <cell r="Q676">
            <v>797.362558063908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</row>
        <row r="677">
          <cell r="A677">
            <v>-68562.7085949121</v>
          </cell>
          <cell r="B677">
            <v>12102.2128465187</v>
          </cell>
          <cell r="C677">
            <v>12985.4849161174</v>
          </cell>
          <cell r="D677">
            <v>12711.7318240165</v>
          </cell>
          <cell r="E677">
            <v>12498.9854136581</v>
          </cell>
          <cell r="F677">
            <v>12420.1734337799</v>
          </cell>
          <cell r="G677">
            <v>11958.3998970793</v>
          </cell>
          <cell r="H677">
            <v>11807.9028478057</v>
          </cell>
          <cell r="I677">
            <v>11879.6947763567</v>
          </cell>
          <cell r="J677">
            <v>11939.3452323067</v>
          </cell>
          <cell r="K677">
            <v>11837.3571644507</v>
          </cell>
          <cell r="L677">
            <v>11707.0143507967</v>
          </cell>
          <cell r="M677">
            <v>11565.0464827267</v>
          </cell>
          <cell r="N677">
            <v>11463.4072248615</v>
          </cell>
          <cell r="O677">
            <v>11555.3882305938</v>
          </cell>
          <cell r="P677">
            <v>11516.2929131491</v>
          </cell>
          <cell r="Q677">
            <v>786.386842500203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</row>
        <row r="678">
          <cell r="A678">
            <v>-67454.422570958</v>
          </cell>
          <cell r="B678">
            <v>12039.4114958137</v>
          </cell>
          <cell r="C678">
            <v>12952.9674318269</v>
          </cell>
          <cell r="D678">
            <v>12649.2561681546</v>
          </cell>
          <cell r="E678">
            <v>12380.8045070039</v>
          </cell>
          <cell r="F678">
            <v>12237.8616310388</v>
          </cell>
          <cell r="G678">
            <v>11870.5126659743</v>
          </cell>
          <cell r="H678">
            <v>11794.677932339</v>
          </cell>
          <cell r="I678">
            <v>11823.1547652803</v>
          </cell>
          <cell r="J678">
            <v>11629.7509598715</v>
          </cell>
          <cell r="K678">
            <v>11652.3853154769</v>
          </cell>
          <cell r="L678">
            <v>11645.2592956331</v>
          </cell>
          <cell r="M678">
            <v>11588.1854173547</v>
          </cell>
          <cell r="N678">
            <v>11566.7512722816</v>
          </cell>
          <cell r="O678">
            <v>11474.152692195</v>
          </cell>
          <cell r="P678">
            <v>11609.7618933667</v>
          </cell>
          <cell r="Q678">
            <v>773.67524511986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</row>
        <row r="679">
          <cell r="A679">
            <v>-66382.2018361009</v>
          </cell>
          <cell r="B679">
            <v>12260.7202877442</v>
          </cell>
          <cell r="C679">
            <v>13104.8907379955</v>
          </cell>
          <cell r="D679">
            <v>12768.7671921831</v>
          </cell>
          <cell r="E679">
            <v>12277.4410094747</v>
          </cell>
          <cell r="F679">
            <v>12149.8458893337</v>
          </cell>
          <cell r="G679">
            <v>11990.9756668726</v>
          </cell>
          <cell r="H679">
            <v>11782.2322401754</v>
          </cell>
          <cell r="I679">
            <v>11623.9199965533</v>
          </cell>
          <cell r="J679">
            <v>11671.872865226</v>
          </cell>
          <cell r="K679">
            <v>11546.9923202859</v>
          </cell>
          <cell r="L679">
            <v>11615.1908974209</v>
          </cell>
          <cell r="M679">
            <v>11498.3568814137</v>
          </cell>
          <cell r="N679">
            <v>11517.2675781878</v>
          </cell>
          <cell r="O679">
            <v>11419.562426255</v>
          </cell>
          <cell r="P679">
            <v>11462.1016976429</v>
          </cell>
          <cell r="Q679">
            <v>761.377302179343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</row>
        <row r="680">
          <cell r="A680">
            <v>-65086.1133207223</v>
          </cell>
          <cell r="B680">
            <v>12094.0203055969</v>
          </cell>
          <cell r="C680">
            <v>12982.3379219706</v>
          </cell>
          <cell r="D680">
            <v>12602.2790998109</v>
          </cell>
          <cell r="E680">
            <v>12355.9401988755</v>
          </cell>
          <cell r="F680">
            <v>12189.7013145987</v>
          </cell>
          <cell r="G680">
            <v>11861.2464253117</v>
          </cell>
          <cell r="H680">
            <v>11695.2188652532</v>
          </cell>
          <cell r="I680">
            <v>11741.6770283706</v>
          </cell>
          <cell r="J680">
            <v>11749.5347241622</v>
          </cell>
          <cell r="K680">
            <v>11650.8120433089</v>
          </cell>
          <cell r="L680">
            <v>11686.2801652068</v>
          </cell>
          <cell r="M680">
            <v>11422.1402246345</v>
          </cell>
          <cell r="N680">
            <v>11390.5394003106</v>
          </cell>
          <cell r="O680">
            <v>11486.8165817795</v>
          </cell>
          <cell r="P680">
            <v>11324.1278605989</v>
          </cell>
          <cell r="Q680">
            <v>746.511685343356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</row>
        <row r="681">
          <cell r="A681">
            <v>-66741.8175003034</v>
          </cell>
          <cell r="B681">
            <v>12032.1525387559</v>
          </cell>
          <cell r="C681">
            <v>12996.8145193888</v>
          </cell>
          <cell r="D681">
            <v>12784.6071156847</v>
          </cell>
          <cell r="E681">
            <v>12510.76931395</v>
          </cell>
          <cell r="F681">
            <v>12151.7181503118</v>
          </cell>
          <cell r="G681">
            <v>11741.8227716955</v>
          </cell>
          <cell r="H681">
            <v>11903.9274595875</v>
          </cell>
          <cell r="I681">
            <v>11620.0118607893</v>
          </cell>
          <cell r="J681">
            <v>11613.1498534499</v>
          </cell>
          <cell r="K681">
            <v>11618.1041791721</v>
          </cell>
          <cell r="L681">
            <v>11542.3692726854</v>
          </cell>
          <cell r="M681">
            <v>11538.6026400734</v>
          </cell>
          <cell r="N681">
            <v>11498.1890393359</v>
          </cell>
          <cell r="O681">
            <v>11391.4269183642</v>
          </cell>
          <cell r="P681">
            <v>11506.5751086397</v>
          </cell>
          <cell r="Q681">
            <v>765.50195000148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</row>
        <row r="682">
          <cell r="A682">
            <v>-65584.2165230886</v>
          </cell>
          <cell r="B682">
            <v>12001.9882468558</v>
          </cell>
          <cell r="C682">
            <v>13182.5800738307</v>
          </cell>
          <cell r="D682">
            <v>12742.7319541364</v>
          </cell>
          <cell r="E682">
            <v>12357.4560542865</v>
          </cell>
          <cell r="F682">
            <v>12104.5580823575</v>
          </cell>
          <cell r="G682">
            <v>11911.8028317125</v>
          </cell>
          <cell r="H682">
            <v>11880.4069146363</v>
          </cell>
          <cell r="I682">
            <v>11685.8659002106</v>
          </cell>
          <cell r="J682">
            <v>11578.2851130774</v>
          </cell>
          <cell r="K682">
            <v>11700.2106133906</v>
          </cell>
          <cell r="L682">
            <v>11625.4900516238</v>
          </cell>
          <cell r="M682">
            <v>11427.592475104</v>
          </cell>
          <cell r="N682">
            <v>11453.9749787088</v>
          </cell>
          <cell r="O682">
            <v>11352.7181380762</v>
          </cell>
          <cell r="P682">
            <v>11202.6539512139</v>
          </cell>
          <cell r="Q682">
            <v>752.224729833217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</row>
        <row r="683">
          <cell r="A683">
            <v>-71882.8894293508</v>
          </cell>
          <cell r="B683">
            <v>12133.8960495817</v>
          </cell>
          <cell r="C683">
            <v>13144.1701861747</v>
          </cell>
          <cell r="D683">
            <v>12991.3691886072</v>
          </cell>
          <cell r="E683">
            <v>12540.9159891175</v>
          </cell>
          <cell r="F683">
            <v>12334.3353034455</v>
          </cell>
          <cell r="G683">
            <v>12099.0523881657</v>
          </cell>
          <cell r="H683">
            <v>11863.2145069168</v>
          </cell>
          <cell r="I683">
            <v>11900.6964386925</v>
          </cell>
          <cell r="J683">
            <v>11821.8304320731</v>
          </cell>
          <cell r="K683">
            <v>11674.5595540284</v>
          </cell>
          <cell r="L683">
            <v>11718.8438227469</v>
          </cell>
          <cell r="M683">
            <v>11623.1569341158</v>
          </cell>
          <cell r="N683">
            <v>11607.4827020592</v>
          </cell>
          <cell r="O683">
            <v>11603.1561848521</v>
          </cell>
          <cell r="P683">
            <v>11577.9610340682</v>
          </cell>
          <cell r="Q683">
            <v>824.467988598882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</row>
        <row r="684">
          <cell r="A684">
            <v>-71826.3484123286</v>
          </cell>
          <cell r="B684">
            <v>12154.6593759613</v>
          </cell>
          <cell r="C684">
            <v>13154.3952003062</v>
          </cell>
          <cell r="D684">
            <v>12755.1991875607</v>
          </cell>
          <cell r="E684">
            <v>12538.6906900928</v>
          </cell>
          <cell r="F684">
            <v>12291.8523728971</v>
          </cell>
          <cell r="G684">
            <v>12061.6945353414</v>
          </cell>
          <cell r="H684">
            <v>11971.0215720957</v>
          </cell>
          <cell r="I684">
            <v>11743.9809059907</v>
          </cell>
          <cell r="J684">
            <v>11812.484480229</v>
          </cell>
          <cell r="K684">
            <v>11685.0234795083</v>
          </cell>
          <cell r="L684">
            <v>11566.2395343522</v>
          </cell>
          <cell r="M684">
            <v>11615.1145510012</v>
          </cell>
          <cell r="N684">
            <v>11518.1074124958</v>
          </cell>
          <cell r="O684">
            <v>11540.1524553922</v>
          </cell>
          <cell r="P684">
            <v>11596.7339377365</v>
          </cell>
          <cell r="Q684">
            <v>823.819485750044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</row>
        <row r="685">
          <cell r="A685">
            <v>-64482.8343297554</v>
          </cell>
          <cell r="B685">
            <v>11979.7587174601</v>
          </cell>
          <cell r="C685">
            <v>12852.7129154368</v>
          </cell>
          <cell r="D685">
            <v>12604.709244262</v>
          </cell>
          <cell r="E685">
            <v>12284.4247774273</v>
          </cell>
          <cell r="F685">
            <v>12024.5834611738</v>
          </cell>
          <cell r="G685">
            <v>11878.5362247512</v>
          </cell>
          <cell r="H685">
            <v>11728.4544617927</v>
          </cell>
          <cell r="I685">
            <v>11672.5320877622</v>
          </cell>
          <cell r="J685">
            <v>11656.2676224492</v>
          </cell>
          <cell r="K685">
            <v>11673.8866508713</v>
          </cell>
          <cell r="L685">
            <v>11616.8769411378</v>
          </cell>
          <cell r="M685">
            <v>11422.284214699</v>
          </cell>
          <cell r="N685">
            <v>11590.2727226682</v>
          </cell>
          <cell r="O685">
            <v>11335.9880260954</v>
          </cell>
          <cell r="P685">
            <v>11419.6291927276</v>
          </cell>
          <cell r="Q685">
            <v>739.592316628563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</row>
        <row r="686">
          <cell r="A686">
            <v>-63539.9235564563</v>
          </cell>
          <cell r="B686">
            <v>12038.0383145581</v>
          </cell>
          <cell r="C686">
            <v>12972.5858953179</v>
          </cell>
          <cell r="D686">
            <v>12568.92480615</v>
          </cell>
          <cell r="E686">
            <v>12495.8109455919</v>
          </cell>
          <cell r="F686">
            <v>12040.290500455</v>
          </cell>
          <cell r="G686">
            <v>11866.0494031323</v>
          </cell>
          <cell r="H686">
            <v>11873.8515353885</v>
          </cell>
          <cell r="I686">
            <v>11650.7063632178</v>
          </cell>
          <cell r="J686">
            <v>11648.4526640625</v>
          </cell>
          <cell r="K686">
            <v>11679.8944219848</v>
          </cell>
          <cell r="L686">
            <v>11564.4992703866</v>
          </cell>
          <cell r="M686">
            <v>11502.3737298117</v>
          </cell>
          <cell r="N686">
            <v>11370.2190258546</v>
          </cell>
          <cell r="O686">
            <v>11444.7845629478</v>
          </cell>
          <cell r="P686">
            <v>11369.8434420907</v>
          </cell>
          <cell r="Q686">
            <v>728.777507223131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</row>
        <row r="687">
          <cell r="A687">
            <v>-71879.6988278812</v>
          </cell>
          <cell r="B687">
            <v>12136.0569940198</v>
          </cell>
          <cell r="C687">
            <v>13260.7363412536</v>
          </cell>
          <cell r="D687">
            <v>12814.4364578284</v>
          </cell>
          <cell r="E687">
            <v>12549.7397772841</v>
          </cell>
          <cell r="F687">
            <v>12257.3682600797</v>
          </cell>
          <cell r="G687">
            <v>12068.1737129971</v>
          </cell>
          <cell r="H687">
            <v>11889.9588083896</v>
          </cell>
          <cell r="I687">
            <v>11857.811772115</v>
          </cell>
          <cell r="J687">
            <v>11841.4687823449</v>
          </cell>
          <cell r="K687">
            <v>11963.154863561</v>
          </cell>
          <cell r="L687">
            <v>11824.873799315</v>
          </cell>
          <cell r="M687">
            <v>11831.7551116666</v>
          </cell>
          <cell r="N687">
            <v>11720.8355064765</v>
          </cell>
          <cell r="O687">
            <v>11732.5228104292</v>
          </cell>
          <cell r="P687">
            <v>11430.9140796263</v>
          </cell>
          <cell r="Q687">
            <v>824.431393676267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</row>
        <row r="688">
          <cell r="A688">
            <v>-65658.5484553401</v>
          </cell>
          <cell r="B688">
            <v>11943.1845100183</v>
          </cell>
          <cell r="C688">
            <v>13070.2494665821</v>
          </cell>
          <cell r="D688">
            <v>12667.3789324818</v>
          </cell>
          <cell r="E688">
            <v>12300.2344711299</v>
          </cell>
          <cell r="F688">
            <v>12108.3833562151</v>
          </cell>
          <cell r="G688">
            <v>11947.1149297505</v>
          </cell>
          <cell r="H688">
            <v>11788.5835291384</v>
          </cell>
          <cell r="I688">
            <v>11722.6708122825</v>
          </cell>
          <cell r="J688">
            <v>11597.0230930406</v>
          </cell>
          <cell r="K688">
            <v>11561.1731179958</v>
          </cell>
          <cell r="L688">
            <v>11800.5892736557</v>
          </cell>
          <cell r="M688">
            <v>11418.266547257</v>
          </cell>
          <cell r="N688">
            <v>11394.3171312519</v>
          </cell>
          <cell r="O688">
            <v>11461.6723358217</v>
          </cell>
          <cell r="P688">
            <v>11361.1008896539</v>
          </cell>
          <cell r="Q688">
            <v>753.077287363369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</row>
        <row r="689">
          <cell r="A689">
            <v>-68606.5079407238</v>
          </cell>
          <cell r="B689">
            <v>12114.3106171594</v>
          </cell>
          <cell r="C689">
            <v>13134.1379323699</v>
          </cell>
          <cell r="D689">
            <v>12859.0313150265</v>
          </cell>
          <cell r="E689">
            <v>12419.1051966489</v>
          </cell>
          <cell r="F689">
            <v>12341.1405338706</v>
          </cell>
          <cell r="G689">
            <v>11963.3908456367</v>
          </cell>
          <cell r="H689">
            <v>11796.6161086499</v>
          </cell>
          <cell r="I689">
            <v>11817.5373239549</v>
          </cell>
          <cell r="J689">
            <v>11790.1609018458</v>
          </cell>
          <cell r="K689">
            <v>11700.1847257925</v>
          </cell>
          <cell r="L689">
            <v>11622.8259485381</v>
          </cell>
          <cell r="M689">
            <v>11657.5765411797</v>
          </cell>
          <cell r="N689">
            <v>11621.8232192088</v>
          </cell>
          <cell r="O689">
            <v>11623.1813090879</v>
          </cell>
          <cell r="P689">
            <v>11390.747476438</v>
          </cell>
          <cell r="Q689">
            <v>786.889203476926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</row>
        <row r="690">
          <cell r="A690">
            <v>-62446.4504983492</v>
          </cell>
          <cell r="B690">
            <v>11958.1233529852</v>
          </cell>
          <cell r="C690">
            <v>12932.7049794255</v>
          </cell>
          <cell r="D690">
            <v>12501.6916203891</v>
          </cell>
          <cell r="E690">
            <v>12274.9968567592</v>
          </cell>
          <cell r="F690">
            <v>12053.6751341976</v>
          </cell>
          <cell r="G690">
            <v>11701.8201155112</v>
          </cell>
          <cell r="H690">
            <v>11675.1638719544</v>
          </cell>
          <cell r="I690">
            <v>11634.9321832366</v>
          </cell>
          <cell r="J690">
            <v>11589.3339664356</v>
          </cell>
          <cell r="K690">
            <v>11625.9226328107</v>
          </cell>
          <cell r="L690">
            <v>11374.9547494685</v>
          </cell>
          <cell r="M690">
            <v>11461.8343814877</v>
          </cell>
          <cell r="N690">
            <v>11306.2216353654</v>
          </cell>
          <cell r="O690">
            <v>11275.6306797581</v>
          </cell>
          <cell r="P690">
            <v>11200.2826435647</v>
          </cell>
          <cell r="Q690">
            <v>716.235808635866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</row>
        <row r="691">
          <cell r="A691">
            <v>-65067.296071475</v>
          </cell>
          <cell r="B691">
            <v>12058.8489508585</v>
          </cell>
          <cell r="C691">
            <v>12977.7488412977</v>
          </cell>
          <cell r="D691">
            <v>12620.6609001025</v>
          </cell>
          <cell r="E691">
            <v>12224.7442581007</v>
          </cell>
          <cell r="F691">
            <v>12038.0139420407</v>
          </cell>
          <cell r="G691">
            <v>11873.7970848931</v>
          </cell>
          <cell r="H691">
            <v>11744.1720029368</v>
          </cell>
          <cell r="I691">
            <v>11647.2372197216</v>
          </cell>
          <cell r="J691">
            <v>11691.1544734973</v>
          </cell>
          <cell r="K691">
            <v>11711.0548599951</v>
          </cell>
          <cell r="L691">
            <v>11589.742919189</v>
          </cell>
          <cell r="M691">
            <v>11524.1257662352</v>
          </cell>
          <cell r="N691">
            <v>11486.5278832938</v>
          </cell>
          <cell r="O691">
            <v>11343.1366413857</v>
          </cell>
          <cell r="P691">
            <v>11324.3112178791</v>
          </cell>
          <cell r="Q691">
            <v>746.29585902139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</row>
        <row r="692">
          <cell r="A692">
            <v>-73511.8896571137</v>
          </cell>
          <cell r="B692">
            <v>12053.9807911027</v>
          </cell>
          <cell r="C692">
            <v>13217.9082913094</v>
          </cell>
          <cell r="D692">
            <v>12854.438746901</v>
          </cell>
          <cell r="E692">
            <v>12597.1861183446</v>
          </cell>
          <cell r="F692">
            <v>12276.0071848428</v>
          </cell>
          <cell r="G692">
            <v>12105.4861662501</v>
          </cell>
          <cell r="H692">
            <v>11940.8847697536</v>
          </cell>
          <cell r="I692">
            <v>11941.4296134003</v>
          </cell>
          <cell r="J692">
            <v>11768.3908306475</v>
          </cell>
          <cell r="K692">
            <v>11854.3612510966</v>
          </cell>
          <cell r="L692">
            <v>11762.5408662343</v>
          </cell>
          <cell r="M692">
            <v>11700.1334719962</v>
          </cell>
          <cell r="N692">
            <v>11596.4103439376</v>
          </cell>
          <cell r="O692">
            <v>11658.3584330064</v>
          </cell>
          <cell r="P692">
            <v>11597.7153963702</v>
          </cell>
          <cell r="Q692">
            <v>843.151969611231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</row>
        <row r="693">
          <cell r="A693">
            <v>-66970.426702169</v>
          </cell>
          <cell r="B693">
            <v>12122.6694875865</v>
          </cell>
          <cell r="C693">
            <v>12946.7657983332</v>
          </cell>
          <cell r="D693">
            <v>12674.8980024457</v>
          </cell>
          <cell r="E693">
            <v>12318.8029757503</v>
          </cell>
          <cell r="F693">
            <v>12228.3787701293</v>
          </cell>
          <cell r="G693">
            <v>11793.1647224598</v>
          </cell>
          <cell r="H693">
            <v>11797.4987536701</v>
          </cell>
          <cell r="I693">
            <v>11677.4474496286</v>
          </cell>
          <cell r="J693">
            <v>11805.6439113048</v>
          </cell>
          <cell r="K693">
            <v>11713.7463643006</v>
          </cell>
          <cell r="L693">
            <v>11568.3261759281</v>
          </cell>
          <cell r="M693">
            <v>11635.5452754158</v>
          </cell>
          <cell r="N693">
            <v>11560.0283227752</v>
          </cell>
          <cell r="O693">
            <v>11367.6373160731</v>
          </cell>
          <cell r="P693">
            <v>11390.6625629465</v>
          </cell>
          <cell r="Q693">
            <v>768.124006103197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</row>
        <row r="694">
          <cell r="A694">
            <v>-63263.3701640663</v>
          </cell>
          <cell r="B694">
            <v>11941.2391791299</v>
          </cell>
          <cell r="C694">
            <v>12865.0948395637</v>
          </cell>
          <cell r="D694">
            <v>12712.3101853981</v>
          </cell>
          <cell r="E694">
            <v>12189.9364645642</v>
          </cell>
          <cell r="F694">
            <v>12058.0498543312</v>
          </cell>
          <cell r="G694">
            <v>12021.5786454033</v>
          </cell>
          <cell r="H694">
            <v>11765.9416337531</v>
          </cell>
          <cell r="I694">
            <v>11738.8144914186</v>
          </cell>
          <cell r="J694">
            <v>11682.0912321534</v>
          </cell>
          <cell r="K694">
            <v>11774.1435956076</v>
          </cell>
          <cell r="L694">
            <v>11630.6249500155</v>
          </cell>
          <cell r="M694">
            <v>11541.5971074715</v>
          </cell>
          <cell r="N694">
            <v>11348.4789309752</v>
          </cell>
          <cell r="O694">
            <v>11375.9249300737</v>
          </cell>
          <cell r="P694">
            <v>11238.6503171847</v>
          </cell>
          <cell r="Q694">
            <v>725.605550433774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</row>
        <row r="695">
          <cell r="A695">
            <v>-64808.9919996303</v>
          </cell>
          <cell r="B695">
            <v>12006.4445999132</v>
          </cell>
          <cell r="C695">
            <v>12926.4357074095</v>
          </cell>
          <cell r="D695">
            <v>12679.9367930426</v>
          </cell>
          <cell r="E695">
            <v>12292.7074866043</v>
          </cell>
          <cell r="F695">
            <v>12052.0994703146</v>
          </cell>
          <cell r="G695">
            <v>11806.0007204262</v>
          </cell>
          <cell r="H695">
            <v>11769.6293919534</v>
          </cell>
          <cell r="I695">
            <v>11537.4317682073</v>
          </cell>
          <cell r="J695">
            <v>11572.3193546393</v>
          </cell>
          <cell r="K695">
            <v>11559.7607491546</v>
          </cell>
          <cell r="L695">
            <v>11632.4023489322</v>
          </cell>
          <cell r="M695">
            <v>11534.5353452489</v>
          </cell>
          <cell r="N695">
            <v>11396.1258488705</v>
          </cell>
          <cell r="O695">
            <v>11340.7352038821</v>
          </cell>
          <cell r="P695">
            <v>11351.5978242394</v>
          </cell>
          <cell r="Q695">
            <v>743.33321463896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</row>
        <row r="696">
          <cell r="A696">
            <v>-67385.3074772774</v>
          </cell>
          <cell r="B696">
            <v>12149.34449169</v>
          </cell>
          <cell r="C696">
            <v>13080.1283505924</v>
          </cell>
          <cell r="D696">
            <v>12755.2152271126</v>
          </cell>
          <cell r="E696">
            <v>12471.2650209326</v>
          </cell>
          <cell r="F696">
            <v>12262.4865773792</v>
          </cell>
          <cell r="G696">
            <v>12037.9609214506</v>
          </cell>
          <cell r="H696">
            <v>11723.5076292971</v>
          </cell>
          <cell r="I696">
            <v>11634.4727368728</v>
          </cell>
          <cell r="J696">
            <v>11748.1781169505</v>
          </cell>
          <cell r="K696">
            <v>11732.1626888987</v>
          </cell>
          <cell r="L696">
            <v>11600.6265306277</v>
          </cell>
          <cell r="M696">
            <v>11513.5942851376</v>
          </cell>
          <cell r="N696">
            <v>11409.2011811513</v>
          </cell>
          <cell r="O696">
            <v>11502.5934395493</v>
          </cell>
          <cell r="P696">
            <v>11454.5680674515</v>
          </cell>
          <cell r="Q696">
            <v>772.882522641381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</row>
        <row r="697">
          <cell r="A697">
            <v>-72145.2418041161</v>
          </cell>
          <cell r="B697">
            <v>12108.5743883664</v>
          </cell>
          <cell r="C697">
            <v>13331.5394356171</v>
          </cell>
          <cell r="D697">
            <v>12830.689949148</v>
          </cell>
          <cell r="E697">
            <v>12442.4887347128</v>
          </cell>
          <cell r="F697">
            <v>12321.8424030083</v>
          </cell>
          <cell r="G697">
            <v>11973.2875234526</v>
          </cell>
          <cell r="H697">
            <v>11853.8600394178</v>
          </cell>
          <cell r="I697">
            <v>11849.4935217084</v>
          </cell>
          <cell r="J697">
            <v>11862.3471810066</v>
          </cell>
          <cell r="K697">
            <v>11719.0310830712</v>
          </cell>
          <cell r="L697">
            <v>11714.7473143626</v>
          </cell>
          <cell r="M697">
            <v>11509.1028458635</v>
          </cell>
          <cell r="N697">
            <v>11517.3386332668</v>
          </cell>
          <cell r="O697">
            <v>11554.5369308451</v>
          </cell>
          <cell r="P697">
            <v>11505.9273472335</v>
          </cell>
          <cell r="Q697">
            <v>827.477065396489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</row>
        <row r="698">
          <cell r="A698">
            <v>-63234.7138856513</v>
          </cell>
          <cell r="B698">
            <v>11883.5999568308</v>
          </cell>
          <cell r="C698">
            <v>12930.2028081392</v>
          </cell>
          <cell r="D698">
            <v>12623.0887650546</v>
          </cell>
          <cell r="E698">
            <v>12247.3184329048</v>
          </cell>
          <cell r="F698">
            <v>12039.0298778083</v>
          </cell>
          <cell r="G698">
            <v>11764.0985735767</v>
          </cell>
          <cell r="H698">
            <v>11733.6059962178</v>
          </cell>
          <cell r="I698">
            <v>11694.0107169014</v>
          </cell>
          <cell r="J698">
            <v>11671.5543598284</v>
          </cell>
          <cell r="K698">
            <v>11823.5763164696</v>
          </cell>
          <cell r="L698">
            <v>11638.9977667391</v>
          </cell>
          <cell r="M698">
            <v>11686.309716648</v>
          </cell>
          <cell r="N698">
            <v>11490.7846340189</v>
          </cell>
          <cell r="O698">
            <v>11347.1471082268</v>
          </cell>
          <cell r="P698">
            <v>11433.6270628993</v>
          </cell>
          <cell r="Q698">
            <v>725.276874382866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</row>
        <row r="699">
          <cell r="A699">
            <v>-65939.869315559</v>
          </cell>
          <cell r="B699">
            <v>11995.7423913154</v>
          </cell>
          <cell r="C699">
            <v>13020.8939248683</v>
          </cell>
          <cell r="D699">
            <v>12703.1981724348</v>
          </cell>
          <cell r="E699">
            <v>12355.1720928837</v>
          </cell>
          <cell r="F699">
            <v>12321.5428921834</v>
          </cell>
          <cell r="G699">
            <v>11952.1557390511</v>
          </cell>
          <cell r="H699">
            <v>11771.3984775634</v>
          </cell>
          <cell r="I699">
            <v>11654.9774221088</v>
          </cell>
          <cell r="J699">
            <v>11577.0215261435</v>
          </cell>
          <cell r="K699">
            <v>11625.8164698945</v>
          </cell>
          <cell r="L699">
            <v>11543.4596956839</v>
          </cell>
          <cell r="M699">
            <v>11679.3083791169</v>
          </cell>
          <cell r="N699">
            <v>11418.5948105102</v>
          </cell>
          <cell r="O699">
            <v>11410.8329598386</v>
          </cell>
          <cell r="P699">
            <v>11353.7694319231</v>
          </cell>
          <cell r="Q699">
            <v>756.303925101735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</row>
        <row r="700">
          <cell r="A700">
            <v>-73000.5627858083</v>
          </cell>
          <cell r="B700">
            <v>12186.3880603833</v>
          </cell>
          <cell r="C700">
            <v>13348.6117727637</v>
          </cell>
          <cell r="D700">
            <v>12877.6412772448</v>
          </cell>
          <cell r="E700">
            <v>12512.8178251398</v>
          </cell>
          <cell r="F700">
            <v>12307.8606747175</v>
          </cell>
          <cell r="G700">
            <v>12185.2364655183</v>
          </cell>
          <cell r="H700">
            <v>11983.4144391305</v>
          </cell>
          <cell r="I700">
            <v>11788.0474995274</v>
          </cell>
          <cell r="J700">
            <v>11761.7362136008</v>
          </cell>
          <cell r="K700">
            <v>11690.9848298583</v>
          </cell>
          <cell r="L700">
            <v>11665.4201136641</v>
          </cell>
          <cell r="M700">
            <v>11674.8092027784</v>
          </cell>
          <cell r="N700">
            <v>11638.1967001767</v>
          </cell>
          <cell r="O700">
            <v>11620.1117069041</v>
          </cell>
          <cell r="P700">
            <v>11519.1766609252</v>
          </cell>
          <cell r="Q700">
            <v>837.287254928106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</row>
        <row r="701">
          <cell r="A701">
            <v>-66229.7877071005</v>
          </cell>
          <cell r="B701">
            <v>11990.3715351052</v>
          </cell>
          <cell r="C701">
            <v>12939.2246723128</v>
          </cell>
          <cell r="D701">
            <v>12769.4696515234</v>
          </cell>
          <cell r="E701">
            <v>12431.370398843</v>
          </cell>
          <cell r="F701">
            <v>12132.5080022727</v>
          </cell>
          <cell r="G701">
            <v>11809.0456700028</v>
          </cell>
          <cell r="H701">
            <v>11743.1373423786</v>
          </cell>
          <cell r="I701">
            <v>11605.7217743727</v>
          </cell>
          <cell r="J701">
            <v>11738.756062205</v>
          </cell>
          <cell r="K701">
            <v>11614.3823509654</v>
          </cell>
          <cell r="L701">
            <v>11453.557119542</v>
          </cell>
          <cell r="M701">
            <v>11569.8162415624</v>
          </cell>
          <cell r="N701">
            <v>11628.1148461642</v>
          </cell>
          <cell r="O701">
            <v>11391.72494787</v>
          </cell>
          <cell r="P701">
            <v>11338.1042640445</v>
          </cell>
          <cell r="Q701">
            <v>759.62917308536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</row>
        <row r="702">
          <cell r="A702">
            <v>-74417.9351778412</v>
          </cell>
          <cell r="B702">
            <v>12348.6628447625</v>
          </cell>
          <cell r="C702">
            <v>13360.2742878014</v>
          </cell>
          <cell r="D702">
            <v>12826.0383793007</v>
          </cell>
          <cell r="E702">
            <v>12715.8745333006</v>
          </cell>
          <cell r="F702">
            <v>12236.1267277984</v>
          </cell>
          <cell r="G702">
            <v>12079.3663695251</v>
          </cell>
          <cell r="H702">
            <v>11981.1343584961</v>
          </cell>
          <cell r="I702">
            <v>12016.6652171204</v>
          </cell>
          <cell r="J702">
            <v>11933.6493252937</v>
          </cell>
          <cell r="K702">
            <v>11855.6557753825</v>
          </cell>
          <cell r="L702">
            <v>11743.2908987104</v>
          </cell>
          <cell r="M702">
            <v>11777.6466854218</v>
          </cell>
          <cell r="N702">
            <v>11571.8837741981</v>
          </cell>
          <cell r="O702">
            <v>11550.2533541962</v>
          </cell>
          <cell r="P702">
            <v>11495.480834917</v>
          </cell>
          <cell r="Q702">
            <v>853.543949315767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</row>
        <row r="703">
          <cell r="A703">
            <v>-63202.7609552456</v>
          </cell>
          <cell r="B703">
            <v>11867.027754357</v>
          </cell>
          <cell r="C703">
            <v>13031.6682616738</v>
          </cell>
          <cell r="D703">
            <v>12493.6953627079</v>
          </cell>
          <cell r="E703">
            <v>12151.6260360041</v>
          </cell>
          <cell r="F703">
            <v>12084.6629004124</v>
          </cell>
          <cell r="G703">
            <v>11863.2270506935</v>
          </cell>
          <cell r="H703">
            <v>11794.6632500603</v>
          </cell>
          <cell r="I703">
            <v>11648.0136689878</v>
          </cell>
          <cell r="J703">
            <v>11562.5189542106</v>
          </cell>
          <cell r="K703">
            <v>11660.1891841577</v>
          </cell>
          <cell r="L703">
            <v>11536.5445122079</v>
          </cell>
          <cell r="M703">
            <v>11303.2331992173</v>
          </cell>
          <cell r="N703">
            <v>11485.4310390358</v>
          </cell>
          <cell r="O703">
            <v>11419.0455238556</v>
          </cell>
          <cell r="P703">
            <v>11295.6476950978</v>
          </cell>
          <cell r="Q703">
            <v>724.910387052285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</row>
        <row r="704">
          <cell r="A704">
            <v>-69082.7393748438</v>
          </cell>
          <cell r="B704">
            <v>12208.3449209413</v>
          </cell>
          <cell r="C704">
            <v>12977.6603607392</v>
          </cell>
          <cell r="D704">
            <v>12773.2100773301</v>
          </cell>
          <cell r="E704">
            <v>12503.5526393317</v>
          </cell>
          <cell r="F704">
            <v>12208.7179927697</v>
          </cell>
          <cell r="G704">
            <v>11916.8980682461</v>
          </cell>
          <cell r="H704">
            <v>11739.0516660398</v>
          </cell>
          <cell r="I704">
            <v>11789.8623485713</v>
          </cell>
          <cell r="J704">
            <v>11743.5448910635</v>
          </cell>
          <cell r="K704">
            <v>11642.989391111</v>
          </cell>
          <cell r="L704">
            <v>11735.830495419</v>
          </cell>
          <cell r="M704">
            <v>11682.7559616628</v>
          </cell>
          <cell r="N704">
            <v>11514.2601492741</v>
          </cell>
          <cell r="O704">
            <v>11390.9491555667</v>
          </cell>
          <cell r="P704">
            <v>11321.4383508759</v>
          </cell>
          <cell r="Q704">
            <v>792.351387533708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</row>
        <row r="705">
          <cell r="A705">
            <v>-74499.7820367384</v>
          </cell>
          <cell r="B705">
            <v>12186.3228440108</v>
          </cell>
          <cell r="C705">
            <v>13221.5966899111</v>
          </cell>
          <cell r="D705">
            <v>12933.2083135575</v>
          </cell>
          <cell r="E705">
            <v>12641.4988451817</v>
          </cell>
          <cell r="F705">
            <v>12394.2857787306</v>
          </cell>
          <cell r="G705">
            <v>12054.3531468139</v>
          </cell>
          <cell r="H705">
            <v>11943.8331245399</v>
          </cell>
          <cell r="I705">
            <v>11835.4143404584</v>
          </cell>
          <cell r="J705">
            <v>11833.285461962</v>
          </cell>
          <cell r="K705">
            <v>12087.9305272902</v>
          </cell>
          <cell r="L705">
            <v>11896.9715690678</v>
          </cell>
          <cell r="M705">
            <v>11775.1922819539</v>
          </cell>
          <cell r="N705">
            <v>11647.5731967058</v>
          </cell>
          <cell r="O705">
            <v>11680.9289177162</v>
          </cell>
          <cell r="P705">
            <v>11562.3515311877</v>
          </cell>
          <cell r="Q705">
            <v>854.482700048574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</row>
        <row r="706">
          <cell r="A706">
            <v>-64404.1274338607</v>
          </cell>
          <cell r="B706">
            <v>11924.3688414417</v>
          </cell>
          <cell r="C706">
            <v>12991.1542808079</v>
          </cell>
          <cell r="D706">
            <v>12687.5638803144</v>
          </cell>
          <cell r="E706">
            <v>12475.0005485428</v>
          </cell>
          <cell r="F706">
            <v>12018.204806021</v>
          </cell>
          <cell r="G706">
            <v>11825.7538520735</v>
          </cell>
          <cell r="H706">
            <v>11880.2911341212</v>
          </cell>
          <cell r="I706">
            <v>11680.3194254173</v>
          </cell>
          <cell r="J706">
            <v>11697.9623967987</v>
          </cell>
          <cell r="K706">
            <v>11619.1168727791</v>
          </cell>
          <cell r="L706">
            <v>11620.8540029818</v>
          </cell>
          <cell r="M706">
            <v>11459.9251596054</v>
          </cell>
          <cell r="N706">
            <v>11467.1094670865</v>
          </cell>
          <cell r="O706">
            <v>11360.2029768295</v>
          </cell>
          <cell r="P706">
            <v>11191.3874224737</v>
          </cell>
          <cell r="Q706">
            <v>738.689580015409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</row>
        <row r="707">
          <cell r="A707">
            <v>-69038.3904001482</v>
          </cell>
          <cell r="B707">
            <v>12140.4444287137</v>
          </cell>
          <cell r="C707">
            <v>13023.0576842677</v>
          </cell>
          <cell r="D707">
            <v>12671.923891769</v>
          </cell>
          <cell r="E707">
            <v>12517.0156263831</v>
          </cell>
          <cell r="F707">
            <v>12191.3493454818</v>
          </cell>
          <cell r="G707">
            <v>11983.0624875607</v>
          </cell>
          <cell r="H707">
            <v>11768.2821063976</v>
          </cell>
          <cell r="I707">
            <v>11766.5850485603</v>
          </cell>
          <cell r="J707">
            <v>11708.3868805426</v>
          </cell>
          <cell r="K707">
            <v>11702.7266824503</v>
          </cell>
          <cell r="L707">
            <v>11541.3553473015</v>
          </cell>
          <cell r="M707">
            <v>11546.6899859471</v>
          </cell>
          <cell r="N707">
            <v>11456.5515672883</v>
          </cell>
          <cell r="O707">
            <v>11409.4116497274</v>
          </cell>
          <cell r="P707">
            <v>11584.0865429926</v>
          </cell>
          <cell r="Q707">
            <v>791.842722533539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</row>
        <row r="708">
          <cell r="A708">
            <v>-71269.0135814571</v>
          </cell>
          <cell r="B708">
            <v>12095.1817843544</v>
          </cell>
          <cell r="C708">
            <v>13309.4822329033</v>
          </cell>
          <cell r="D708">
            <v>12967.21554466</v>
          </cell>
          <cell r="E708">
            <v>12539.7224550508</v>
          </cell>
          <cell r="F708">
            <v>12212.9349865421</v>
          </cell>
          <cell r="G708">
            <v>12008.1048118834</v>
          </cell>
          <cell r="H708">
            <v>11841.9414394753</v>
          </cell>
          <cell r="I708">
            <v>11751.6674680155</v>
          </cell>
          <cell r="J708">
            <v>11741.4578570852</v>
          </cell>
          <cell r="K708">
            <v>11876.8851562285</v>
          </cell>
          <cell r="L708">
            <v>11641.1996886843</v>
          </cell>
          <cell r="M708">
            <v>11526.4217419602</v>
          </cell>
          <cell r="N708">
            <v>11653.716782405</v>
          </cell>
          <cell r="O708">
            <v>11559.7291090011</v>
          </cell>
          <cell r="P708">
            <v>11583.7771587975</v>
          </cell>
          <cell r="Q708">
            <v>817.42707817388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</row>
        <row r="709">
          <cell r="A709">
            <v>-67555.1273346856</v>
          </cell>
          <cell r="B709">
            <v>11992.1359534051</v>
          </cell>
          <cell r="C709">
            <v>13043.4771622201</v>
          </cell>
          <cell r="D709">
            <v>12737.0300352983</v>
          </cell>
          <cell r="E709">
            <v>12396.5510976609</v>
          </cell>
          <cell r="F709">
            <v>12156.6309602004</v>
          </cell>
          <cell r="G709">
            <v>11860.2372219532</v>
          </cell>
          <cell r="H709">
            <v>11731.2273608588</v>
          </cell>
          <cell r="I709">
            <v>11766.4039735311</v>
          </cell>
          <cell r="J709">
            <v>11752.120221861</v>
          </cell>
          <cell r="K709">
            <v>11817.5970777994</v>
          </cell>
          <cell r="L709">
            <v>11685.979273345</v>
          </cell>
          <cell r="M709">
            <v>11579.6663661566</v>
          </cell>
          <cell r="N709">
            <v>11409.9408895151</v>
          </cell>
          <cell r="O709">
            <v>11534.4773550357</v>
          </cell>
          <cell r="P709">
            <v>11341.1923894802</v>
          </cell>
          <cell r="Q709">
            <v>774.83028847791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</row>
        <row r="710">
          <cell r="A710">
            <v>-70174.8197565669</v>
          </cell>
          <cell r="B710">
            <v>12211.1211017824</v>
          </cell>
          <cell r="C710">
            <v>13093.3143485126</v>
          </cell>
          <cell r="D710">
            <v>12740.0335595473</v>
          </cell>
          <cell r="E710">
            <v>12417.5168595996</v>
          </cell>
          <cell r="F710">
            <v>12244.5183699918</v>
          </cell>
          <cell r="G710">
            <v>12028.4247476985</v>
          </cell>
          <cell r="H710">
            <v>11836.8140177364</v>
          </cell>
          <cell r="I710">
            <v>11755.9784796773</v>
          </cell>
          <cell r="J710">
            <v>11678.4694113759</v>
          </cell>
          <cell r="K710">
            <v>11691.4542315002</v>
          </cell>
          <cell r="L710">
            <v>11603.5308513631</v>
          </cell>
          <cell r="M710">
            <v>11642.7220539423</v>
          </cell>
          <cell r="N710">
            <v>11541.3124219644</v>
          </cell>
          <cell r="O710">
            <v>11488.8458446508</v>
          </cell>
          <cell r="P710">
            <v>11346.881395439</v>
          </cell>
          <cell r="Q710">
            <v>804.87711267992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</row>
        <row r="711">
          <cell r="A711">
            <v>-68456.8289617341</v>
          </cell>
          <cell r="B711">
            <v>11972.5898431161</v>
          </cell>
          <cell r="C711">
            <v>13119.0191072938</v>
          </cell>
          <cell r="D711">
            <v>12779.491979405</v>
          </cell>
          <cell r="E711">
            <v>12499.1306809524</v>
          </cell>
          <cell r="F711">
            <v>12321.8842107317</v>
          </cell>
          <cell r="G711">
            <v>11922.5618551925</v>
          </cell>
          <cell r="H711">
            <v>11843.1217824398</v>
          </cell>
          <cell r="I711">
            <v>11700.4547761738</v>
          </cell>
          <cell r="J711">
            <v>11649.1875580007</v>
          </cell>
          <cell r="K711">
            <v>11559.6728897174</v>
          </cell>
          <cell r="L711">
            <v>11543.0106535533</v>
          </cell>
          <cell r="M711">
            <v>11588.9659646758</v>
          </cell>
          <cell r="N711">
            <v>11537.0664074152</v>
          </cell>
          <cell r="O711">
            <v>11560.5289723631</v>
          </cell>
          <cell r="P711">
            <v>11528.6205673841</v>
          </cell>
          <cell r="Q711">
            <v>785.172445459506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</row>
        <row r="712">
          <cell r="A712">
            <v>-69554.1535804952</v>
          </cell>
          <cell r="B712">
            <v>12130.5054325795</v>
          </cell>
          <cell r="C712">
            <v>13047.9894617069</v>
          </cell>
          <cell r="D712">
            <v>12722.6979447632</v>
          </cell>
          <cell r="E712">
            <v>12555.3703552154</v>
          </cell>
          <cell r="F712">
            <v>12237.364180353</v>
          </cell>
          <cell r="G712">
            <v>12072.5315165634</v>
          </cell>
          <cell r="H712">
            <v>11901.3418625637</v>
          </cell>
          <cell r="I712">
            <v>11896.562557001</v>
          </cell>
          <cell r="J712">
            <v>11732.7675883602</v>
          </cell>
          <cell r="K712">
            <v>11665.8296656621</v>
          </cell>
          <cell r="L712">
            <v>11714.0423139354</v>
          </cell>
          <cell r="M712">
            <v>11682.7905907611</v>
          </cell>
          <cell r="N712">
            <v>11433.5061434841</v>
          </cell>
          <cell r="O712">
            <v>11634.5010975772</v>
          </cell>
          <cell r="P712">
            <v>11552.7726570387</v>
          </cell>
          <cell r="Q712">
            <v>797.758319906848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</row>
        <row r="713">
          <cell r="A713">
            <v>-65353.4969216182</v>
          </cell>
          <cell r="B713">
            <v>12011.6960193996</v>
          </cell>
          <cell r="C713">
            <v>12840.8220629159</v>
          </cell>
          <cell r="D713">
            <v>12645.10572901</v>
          </cell>
          <cell r="E713">
            <v>12339.5179554353</v>
          </cell>
          <cell r="F713">
            <v>12256.1316482881</v>
          </cell>
          <cell r="G713">
            <v>12062.3641692509</v>
          </cell>
          <cell r="H713">
            <v>11869.1607643984</v>
          </cell>
          <cell r="I713">
            <v>11745.1198064401</v>
          </cell>
          <cell r="J713">
            <v>11762.3294900487</v>
          </cell>
          <cell r="K713">
            <v>11689.6419226735</v>
          </cell>
          <cell r="L713">
            <v>11591.9517595965</v>
          </cell>
          <cell r="M713">
            <v>11611.5642688883</v>
          </cell>
          <cell r="N713">
            <v>11312.7186105483</v>
          </cell>
          <cell r="O713">
            <v>11290.9607393372</v>
          </cell>
          <cell r="P713">
            <v>11302.6160673188</v>
          </cell>
          <cell r="Q713">
            <v>749.578468292193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</row>
        <row r="714">
          <cell r="A714">
            <v>-65563.6560303549</v>
          </cell>
          <cell r="B714">
            <v>12058.224105476</v>
          </cell>
          <cell r="C714">
            <v>13013.8234221322</v>
          </cell>
          <cell r="D714">
            <v>12745.4708965215</v>
          </cell>
          <cell r="E714">
            <v>12398.7991063262</v>
          </cell>
          <cell r="F714">
            <v>12205.2531621057</v>
          </cell>
          <cell r="G714">
            <v>11846.4613887397</v>
          </cell>
          <cell r="H714">
            <v>11619.4622118134</v>
          </cell>
          <cell r="I714">
            <v>11679.1826110931</v>
          </cell>
          <cell r="J714">
            <v>11815.8144354097</v>
          </cell>
          <cell r="K714">
            <v>11741.4945792148</v>
          </cell>
          <cell r="L714">
            <v>11548.0984765655</v>
          </cell>
          <cell r="M714">
            <v>11602.4014496235</v>
          </cell>
          <cell r="N714">
            <v>11519.1846283344</v>
          </cell>
          <cell r="O714">
            <v>11449.3696782067</v>
          </cell>
          <cell r="P714">
            <v>11405.1233921169</v>
          </cell>
          <cell r="Q714">
            <v>751.988909205758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</row>
        <row r="715">
          <cell r="A715">
            <v>-68508.949316828</v>
          </cell>
          <cell r="B715">
            <v>11937.9169121911</v>
          </cell>
          <cell r="C715">
            <v>12984.4614204173</v>
          </cell>
          <cell r="D715">
            <v>12648.3582500686</v>
          </cell>
          <cell r="E715">
            <v>12389.256583227</v>
          </cell>
          <cell r="F715">
            <v>12262.1732613805</v>
          </cell>
          <cell r="G715">
            <v>12034.5025295764</v>
          </cell>
          <cell r="H715">
            <v>11871.8268761547</v>
          </cell>
          <cell r="I715">
            <v>11850.6748116005</v>
          </cell>
          <cell r="J715">
            <v>11740.7812672202</v>
          </cell>
          <cell r="K715">
            <v>11514.7261545754</v>
          </cell>
          <cell r="L715">
            <v>11593.1414429712</v>
          </cell>
          <cell r="M715">
            <v>11596.3884595688</v>
          </cell>
          <cell r="N715">
            <v>11624.1993494094</v>
          </cell>
          <cell r="O715">
            <v>11506.8938586345</v>
          </cell>
          <cell r="P715">
            <v>11427.4543301236</v>
          </cell>
          <cell r="Q715">
            <v>785.770245084291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</row>
        <row r="716">
          <cell r="A716">
            <v>-72139.6832087541</v>
          </cell>
          <cell r="B716">
            <v>12208.2767799028</v>
          </cell>
          <cell r="C716">
            <v>13174.2744140574</v>
          </cell>
          <cell r="D716">
            <v>12778.4843638453</v>
          </cell>
          <cell r="E716">
            <v>12685.7693704682</v>
          </cell>
          <cell r="F716">
            <v>12341.1894534014</v>
          </cell>
          <cell r="G716">
            <v>12155.654795885</v>
          </cell>
          <cell r="H716">
            <v>11923.3027794852</v>
          </cell>
          <cell r="I716">
            <v>11868.9613841187</v>
          </cell>
          <cell r="J716">
            <v>11928.4509110061</v>
          </cell>
          <cell r="K716">
            <v>11762.9651595182</v>
          </cell>
          <cell r="L716">
            <v>11714.9288618716</v>
          </cell>
          <cell r="M716">
            <v>11638.2809162184</v>
          </cell>
          <cell r="N716">
            <v>11811.7916010236</v>
          </cell>
          <cell r="O716">
            <v>11521.3277533254</v>
          </cell>
          <cell r="P716">
            <v>11537.8476750947</v>
          </cell>
          <cell r="Q716">
            <v>827.413310531126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</row>
        <row r="717">
          <cell r="A717">
            <v>-73767.3501192068</v>
          </cell>
          <cell r="B717">
            <v>12098.4060522143</v>
          </cell>
          <cell r="C717">
            <v>13090.2248068383</v>
          </cell>
          <cell r="D717">
            <v>12868.7172584966</v>
          </cell>
          <cell r="E717">
            <v>12571.7608983519</v>
          </cell>
          <cell r="F717">
            <v>12345.3121779472</v>
          </cell>
          <cell r="G717">
            <v>12120.1363833585</v>
          </cell>
          <cell r="H717">
            <v>11846.5023637456</v>
          </cell>
          <cell r="I717">
            <v>11889.2188448867</v>
          </cell>
          <cell r="J717">
            <v>11818.4563401299</v>
          </cell>
          <cell r="K717">
            <v>11770.1776808617</v>
          </cell>
          <cell r="L717">
            <v>11714.8309146333</v>
          </cell>
          <cell r="M717">
            <v>11771.4740770666</v>
          </cell>
          <cell r="N717">
            <v>11805.9653373953</v>
          </cell>
          <cell r="O717">
            <v>11595.4875399193</v>
          </cell>
          <cell r="P717">
            <v>11457.6869506323</v>
          </cell>
          <cell r="Q717">
            <v>846.081998927254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</row>
        <row r="718">
          <cell r="A718">
            <v>-70529.2486782229</v>
          </cell>
          <cell r="B718">
            <v>12115.5705735411</v>
          </cell>
          <cell r="C718">
            <v>13168.6066659588</v>
          </cell>
          <cell r="D718">
            <v>12948.2429759699</v>
          </cell>
          <cell r="E718">
            <v>12532.5499258227</v>
          </cell>
          <cell r="F718">
            <v>12208.8569933211</v>
          </cell>
          <cell r="G718">
            <v>11895.4261230661</v>
          </cell>
          <cell r="H718">
            <v>11894.1890149714</v>
          </cell>
          <cell r="I718">
            <v>11835.4148128477</v>
          </cell>
          <cell r="J718">
            <v>11781.4561712746</v>
          </cell>
          <cell r="K718">
            <v>11714.1144291235</v>
          </cell>
          <cell r="L718">
            <v>11705.2701208219</v>
          </cell>
          <cell r="M718">
            <v>11675.6246613325</v>
          </cell>
          <cell r="N718">
            <v>11376.3258228514</v>
          </cell>
          <cell r="O718">
            <v>11565.2856501248</v>
          </cell>
          <cell r="P718">
            <v>11435.5638023652</v>
          </cell>
          <cell r="Q718">
            <v>808.942270639745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</row>
        <row r="719">
          <cell r="A719">
            <v>-69339.1908271887</v>
          </cell>
          <cell r="B719">
            <v>12082.4070829503</v>
          </cell>
          <cell r="C719">
            <v>13147.600569496</v>
          </cell>
          <cell r="D719">
            <v>12673.3425195309</v>
          </cell>
          <cell r="E719">
            <v>12418.3090952369</v>
          </cell>
          <cell r="F719">
            <v>12232.6627814297</v>
          </cell>
          <cell r="G719">
            <v>12109.8716580239</v>
          </cell>
          <cell r="H719">
            <v>11949.562800802</v>
          </cell>
          <cell r="I719">
            <v>11771.0946270644</v>
          </cell>
          <cell r="J719">
            <v>11745.9678277675</v>
          </cell>
          <cell r="K719">
            <v>11836.0401583411</v>
          </cell>
          <cell r="L719">
            <v>11659.1804143578</v>
          </cell>
          <cell r="M719">
            <v>11605.1293088382</v>
          </cell>
          <cell r="N719">
            <v>11377.8369752421</v>
          </cell>
          <cell r="O719">
            <v>11541.8734456666</v>
          </cell>
          <cell r="P719">
            <v>11447.1021683539</v>
          </cell>
          <cell r="Q719">
            <v>795.292783111523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</row>
        <row r="720">
          <cell r="A720">
            <v>-62961.3252148411</v>
          </cell>
          <cell r="B720">
            <v>11929.1663804309</v>
          </cell>
          <cell r="C720">
            <v>12896.9338314796</v>
          </cell>
          <cell r="D720">
            <v>12659.3218928501</v>
          </cell>
          <cell r="E720">
            <v>12356.0977924222</v>
          </cell>
          <cell r="F720">
            <v>11974.8613096167</v>
          </cell>
          <cell r="G720">
            <v>11736.3742600076</v>
          </cell>
          <cell r="H720">
            <v>11551.9507304173</v>
          </cell>
          <cell r="I720">
            <v>11627.7608688059</v>
          </cell>
          <cell r="J720">
            <v>11647.6329679463</v>
          </cell>
          <cell r="K720">
            <v>11524.2481708217</v>
          </cell>
          <cell r="L720">
            <v>11424.4081354054</v>
          </cell>
          <cell r="M720">
            <v>11416.1018603112</v>
          </cell>
          <cell r="N720">
            <v>11454.0461942856</v>
          </cell>
          <cell r="O720">
            <v>11310.9738095462</v>
          </cell>
          <cell r="P720">
            <v>11396.053291061</v>
          </cell>
          <cell r="Q720">
            <v>722.141215684141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</row>
        <row r="721">
          <cell r="A721">
            <v>-69182.7999093676</v>
          </cell>
          <cell r="B721">
            <v>12202.6815676339</v>
          </cell>
          <cell r="C721">
            <v>13234.3523098169</v>
          </cell>
          <cell r="D721">
            <v>12827.1711005154</v>
          </cell>
          <cell r="E721">
            <v>12455.3032495375</v>
          </cell>
          <cell r="F721">
            <v>12136.1641181621</v>
          </cell>
          <cell r="G721">
            <v>12022.2496018177</v>
          </cell>
          <cell r="H721">
            <v>11717.4991561218</v>
          </cell>
          <cell r="I721">
            <v>11710.1949026936</v>
          </cell>
          <cell r="J721">
            <v>11873.2001169215</v>
          </cell>
          <cell r="K721">
            <v>11764.5199423332</v>
          </cell>
          <cell r="L721">
            <v>11696.9876112237</v>
          </cell>
          <cell r="M721">
            <v>11592.6277043443</v>
          </cell>
          <cell r="N721">
            <v>11679.1507407368</v>
          </cell>
          <cell r="O721">
            <v>11412.4967970155</v>
          </cell>
          <cell r="P721">
            <v>11407.1570373344</v>
          </cell>
          <cell r="Q721">
            <v>793.499041840483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</row>
        <row r="722">
          <cell r="A722">
            <v>-71333.5174477722</v>
          </cell>
          <cell r="B722">
            <v>11991.8677717255</v>
          </cell>
          <cell r="C722">
            <v>13133.6639767822</v>
          </cell>
          <cell r="D722">
            <v>12772.931396199</v>
          </cell>
          <cell r="E722">
            <v>12359.3752085581</v>
          </cell>
          <cell r="F722">
            <v>12359.9026513602</v>
          </cell>
          <cell r="G722">
            <v>11995.5159783418</v>
          </cell>
          <cell r="H722">
            <v>11903.6628294198</v>
          </cell>
          <cell r="I722">
            <v>11947.1064033407</v>
          </cell>
          <cell r="J722">
            <v>11706.5290674597</v>
          </cell>
          <cell r="K722">
            <v>11976.0434080014</v>
          </cell>
          <cell r="L722">
            <v>11738.4971319323</v>
          </cell>
          <cell r="M722">
            <v>11813.6903547509</v>
          </cell>
          <cell r="N722">
            <v>11684.6056536637</v>
          </cell>
          <cell r="O722">
            <v>11457.9173326916</v>
          </cell>
          <cell r="P722">
            <v>11455.333323112</v>
          </cell>
          <cell r="Q722">
            <v>818.166911718968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</row>
        <row r="723">
          <cell r="A723">
            <v>-64387.0814480945</v>
          </cell>
          <cell r="B723">
            <v>11805.1878772754</v>
          </cell>
          <cell r="C723">
            <v>13012.1291529798</v>
          </cell>
          <cell r="D723">
            <v>12621.6636543156</v>
          </cell>
          <cell r="E723">
            <v>12305.0384596568</v>
          </cell>
          <cell r="F723">
            <v>12030.9356603118</v>
          </cell>
          <cell r="G723">
            <v>11837.2904626391</v>
          </cell>
          <cell r="H723">
            <v>11817.724366177</v>
          </cell>
          <cell r="I723">
            <v>11672.9684736482</v>
          </cell>
          <cell r="J723">
            <v>11784.2901831577</v>
          </cell>
          <cell r="K723">
            <v>11583.6336280908</v>
          </cell>
          <cell r="L723">
            <v>11568.7683397028</v>
          </cell>
          <cell r="M723">
            <v>11409.7953677461</v>
          </cell>
          <cell r="N723">
            <v>11297.8982550661</v>
          </cell>
          <cell r="O723">
            <v>11395.2332236963</v>
          </cell>
          <cell r="P723">
            <v>11325.3898249548</v>
          </cell>
          <cell r="Q723">
            <v>738.494069377065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</row>
        <row r="724">
          <cell r="A724">
            <v>-69240.9029401657</v>
          </cell>
          <cell r="B724">
            <v>12121.4119699356</v>
          </cell>
          <cell r="C724">
            <v>13126.4372112493</v>
          </cell>
          <cell r="D724">
            <v>12662.7150941521</v>
          </cell>
          <cell r="E724">
            <v>12429.950795095</v>
          </cell>
          <cell r="F724">
            <v>12210.7105431315</v>
          </cell>
          <cell r="G724">
            <v>12109.5529010343</v>
          </cell>
          <cell r="H724">
            <v>11882.2350621435</v>
          </cell>
          <cell r="I724">
            <v>11860.4436521959</v>
          </cell>
          <cell r="J724">
            <v>11772.7930535152</v>
          </cell>
          <cell r="K724">
            <v>11758.2135348987</v>
          </cell>
          <cell r="L724">
            <v>11756.9927254538</v>
          </cell>
          <cell r="M724">
            <v>11625.1279583593</v>
          </cell>
          <cell r="N724">
            <v>11674.1895618944</v>
          </cell>
          <cell r="O724">
            <v>11403.2004583885</v>
          </cell>
          <cell r="P724">
            <v>11277.5025395607</v>
          </cell>
          <cell r="Q724">
            <v>794.165460362524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</row>
        <row r="725">
          <cell r="A725">
            <v>-66269.770291387</v>
          </cell>
          <cell r="B725">
            <v>11957.5042405329</v>
          </cell>
          <cell r="C725">
            <v>13019.0620933975</v>
          </cell>
          <cell r="D725">
            <v>12709.4427175798</v>
          </cell>
          <cell r="E725">
            <v>12242.6661796842</v>
          </cell>
          <cell r="F725">
            <v>12107.2491755347</v>
          </cell>
          <cell r="G725">
            <v>12033.2463214384</v>
          </cell>
          <cell r="H725">
            <v>11809.2218800024</v>
          </cell>
          <cell r="I725">
            <v>11623.3571569419</v>
          </cell>
          <cell r="J725">
            <v>11875.3704582023</v>
          </cell>
          <cell r="K725">
            <v>11571.7809082023</v>
          </cell>
          <cell r="L725">
            <v>11596.5221521827</v>
          </cell>
          <cell r="M725">
            <v>11405.5577504957</v>
          </cell>
          <cell r="N725">
            <v>11398.4869384297</v>
          </cell>
          <cell r="O725">
            <v>11382.2045754581</v>
          </cell>
          <cell r="P725">
            <v>11445.2437830157</v>
          </cell>
          <cell r="Q725">
            <v>760.087757334092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</row>
        <row r="726">
          <cell r="A726">
            <v>-70398.2904643557</v>
          </cell>
          <cell r="B726">
            <v>12158.2958870726</v>
          </cell>
          <cell r="C726">
            <v>13172.775147985</v>
          </cell>
          <cell r="D726">
            <v>12912.6703064063</v>
          </cell>
          <cell r="E726">
            <v>12396.0033130019</v>
          </cell>
          <cell r="F726">
            <v>12263.2683337498</v>
          </cell>
          <cell r="G726">
            <v>12128.1374384979</v>
          </cell>
          <cell r="H726">
            <v>11849.1724642339</v>
          </cell>
          <cell r="I726">
            <v>11852.2994786648</v>
          </cell>
          <cell r="J726">
            <v>11674.033311958</v>
          </cell>
          <cell r="K726">
            <v>11770.7254170616</v>
          </cell>
          <cell r="L726">
            <v>11771.0378725462</v>
          </cell>
          <cell r="M726">
            <v>11746.2168995019</v>
          </cell>
          <cell r="N726">
            <v>11549.0898131912</v>
          </cell>
          <cell r="O726">
            <v>11531.4881138903</v>
          </cell>
          <cell r="P726">
            <v>11480.0897548443</v>
          </cell>
          <cell r="Q726">
            <v>807.440232309975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</row>
        <row r="727">
          <cell r="A727">
            <v>-73476.3834415546</v>
          </cell>
          <cell r="B727">
            <v>12249.7225931073</v>
          </cell>
          <cell r="C727">
            <v>13359.6412556517</v>
          </cell>
          <cell r="D727">
            <v>12875.6008048281</v>
          </cell>
          <cell r="E727">
            <v>12679.8422519291</v>
          </cell>
          <cell r="F727">
            <v>12378.4974570245</v>
          </cell>
          <cell r="G727">
            <v>12129.1384162814</v>
          </cell>
          <cell r="H727">
            <v>11981.6232196948</v>
          </cell>
          <cell r="I727">
            <v>11849.1037629504</v>
          </cell>
          <cell r="J727">
            <v>11947.7589378546</v>
          </cell>
          <cell r="K727">
            <v>11707.5746259444</v>
          </cell>
          <cell r="L727">
            <v>11724.8376416119</v>
          </cell>
          <cell r="M727">
            <v>11662.2069682855</v>
          </cell>
          <cell r="N727">
            <v>11564.7377162857</v>
          </cell>
          <cell r="O727">
            <v>11516.0103510739</v>
          </cell>
          <cell r="P727">
            <v>11724.1460890087</v>
          </cell>
          <cell r="Q727">
            <v>842.744727521254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</row>
        <row r="728">
          <cell r="A728">
            <v>-69121.3927490271</v>
          </cell>
          <cell r="B728">
            <v>12044.4654175363</v>
          </cell>
          <cell r="C728">
            <v>13020.8866562226</v>
          </cell>
          <cell r="D728">
            <v>12604.1928133194</v>
          </cell>
          <cell r="E728">
            <v>12437.0801235093</v>
          </cell>
          <cell r="F728">
            <v>12177.9570315896</v>
          </cell>
          <cell r="G728">
            <v>11943.67980712</v>
          </cell>
          <cell r="H728">
            <v>11928.1832759239</v>
          </cell>
          <cell r="I728">
            <v>11865.2629040855</v>
          </cell>
          <cell r="J728">
            <v>11798.6091870538</v>
          </cell>
          <cell r="K728">
            <v>11920.1091972846</v>
          </cell>
          <cell r="L728">
            <v>11840.3780670888</v>
          </cell>
          <cell r="M728">
            <v>11612.8161522184</v>
          </cell>
          <cell r="N728">
            <v>11549.828972214</v>
          </cell>
          <cell r="O728">
            <v>11510.5922251798</v>
          </cell>
          <cell r="P728">
            <v>11427.4641480762</v>
          </cell>
          <cell r="Q728">
            <v>792.794726274241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</row>
        <row r="729">
          <cell r="A729">
            <v>-68830.2518899135</v>
          </cell>
          <cell r="B729">
            <v>12014.4307644004</v>
          </cell>
          <cell r="C729">
            <v>13182.1478262987</v>
          </cell>
          <cell r="D729">
            <v>12786.1842839332</v>
          </cell>
          <cell r="E729">
            <v>12458.9950126303</v>
          </cell>
          <cell r="F729">
            <v>12291.0220105231</v>
          </cell>
          <cell r="G729">
            <v>12026.7550265398</v>
          </cell>
          <cell r="H729">
            <v>11760.5244917512</v>
          </cell>
          <cell r="I729">
            <v>11742.6478988812</v>
          </cell>
          <cell r="J729">
            <v>11890.1298144644</v>
          </cell>
          <cell r="K729">
            <v>11648.327220776</v>
          </cell>
          <cell r="L729">
            <v>11513.5675584895</v>
          </cell>
          <cell r="M729">
            <v>11594.8222251731</v>
          </cell>
          <cell r="N729">
            <v>11570.8177808608</v>
          </cell>
          <cell r="O729">
            <v>11448.4461493749</v>
          </cell>
          <cell r="P729">
            <v>11365.7676708273</v>
          </cell>
          <cell r="Q729">
            <v>789.455457076551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</row>
        <row r="730">
          <cell r="A730">
            <v>-62433.317245633</v>
          </cell>
          <cell r="B730">
            <v>11846.3487022947</v>
          </cell>
          <cell r="C730">
            <v>12822.7909624137</v>
          </cell>
          <cell r="D730">
            <v>12529.6880549912</v>
          </cell>
          <cell r="E730">
            <v>12258.9694416243</v>
          </cell>
          <cell r="F730">
            <v>11894.5481898005</v>
          </cell>
          <cell r="G730">
            <v>11879.6857668301</v>
          </cell>
          <cell r="H730">
            <v>11704.0559683809</v>
          </cell>
          <cell r="I730">
            <v>11738.0827330586</v>
          </cell>
          <cell r="J730">
            <v>11579.469238059</v>
          </cell>
          <cell r="K730">
            <v>11585.1325546352</v>
          </cell>
          <cell r="L730">
            <v>11520.9616355451</v>
          </cell>
          <cell r="M730">
            <v>11498.9257857106</v>
          </cell>
          <cell r="N730">
            <v>11577.3311755417</v>
          </cell>
          <cell r="O730">
            <v>11472.765597943</v>
          </cell>
          <cell r="P730">
            <v>11415.5984020022</v>
          </cell>
          <cell r="Q730">
            <v>716.085175480513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</row>
        <row r="731">
          <cell r="A731">
            <v>-63517.5812534977</v>
          </cell>
          <cell r="B731">
            <v>11957.2622742451</v>
          </cell>
          <cell r="C731">
            <v>12856.971442722</v>
          </cell>
          <cell r="D731">
            <v>12607.1472411562</v>
          </cell>
          <cell r="E731">
            <v>12300.3138117064</v>
          </cell>
          <cell r="F731">
            <v>12047.1033668091</v>
          </cell>
          <cell r="G731">
            <v>11824.136812059</v>
          </cell>
          <cell r="H731">
            <v>11803.8743739398</v>
          </cell>
          <cell r="I731">
            <v>11593.2410939727</v>
          </cell>
          <cell r="J731">
            <v>11552.0411198837</v>
          </cell>
          <cell r="K731">
            <v>11545.7292352574</v>
          </cell>
          <cell r="L731">
            <v>11515.2921762995</v>
          </cell>
          <cell r="M731">
            <v>11463.1218283278</v>
          </cell>
          <cell r="N731">
            <v>11445.8917403535</v>
          </cell>
          <cell r="O731">
            <v>11455.4855881179</v>
          </cell>
          <cell r="P731">
            <v>11339.5300898725</v>
          </cell>
          <cell r="Q731">
            <v>728.521249945117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</row>
        <row r="732">
          <cell r="A732">
            <v>-75244.463849908</v>
          </cell>
          <cell r="B732">
            <v>12328.470295417</v>
          </cell>
          <cell r="C732">
            <v>13199.835561103</v>
          </cell>
          <cell r="D732">
            <v>13050.2057521334</v>
          </cell>
          <cell r="E732">
            <v>12711.4158931718</v>
          </cell>
          <cell r="F732">
            <v>12376.5876938438</v>
          </cell>
          <cell r="G732">
            <v>12165.4588576408</v>
          </cell>
          <cell r="H732">
            <v>12007.7161043905</v>
          </cell>
          <cell r="I732">
            <v>11981.1696780815</v>
          </cell>
          <cell r="J732">
            <v>11952.1637274083</v>
          </cell>
          <cell r="K732">
            <v>11807.4897494743</v>
          </cell>
          <cell r="L732">
            <v>11929.7543948865</v>
          </cell>
          <cell r="M732">
            <v>11771.0164274811</v>
          </cell>
          <cell r="N732">
            <v>11722.3857326508</v>
          </cell>
          <cell r="O732">
            <v>11610.6415866201</v>
          </cell>
          <cell r="P732">
            <v>11514.7760444818</v>
          </cell>
          <cell r="Q732">
            <v>863.023902572904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</row>
        <row r="733">
          <cell r="A733">
            <v>-69414.2743591099</v>
          </cell>
          <cell r="B733">
            <v>12205.7539541376</v>
          </cell>
          <cell r="C733">
            <v>13092.5810511129</v>
          </cell>
          <cell r="D733">
            <v>12746.1243913318</v>
          </cell>
          <cell r="E733">
            <v>12454.1075973157</v>
          </cell>
          <cell r="F733">
            <v>12209.6056940444</v>
          </cell>
          <cell r="G733">
            <v>11997.7470587125</v>
          </cell>
          <cell r="H733">
            <v>12044.7679040341</v>
          </cell>
          <cell r="I733">
            <v>11867.5825494637</v>
          </cell>
          <cell r="J733">
            <v>11687.9415284876</v>
          </cell>
          <cell r="K733">
            <v>11810.3956877807</v>
          </cell>
          <cell r="L733">
            <v>11619.5510041152</v>
          </cell>
          <cell r="M733">
            <v>11639.1884434535</v>
          </cell>
          <cell r="N733">
            <v>11460.8521157819</v>
          </cell>
          <cell r="O733">
            <v>11561.5133914302</v>
          </cell>
          <cell r="P733">
            <v>11379.2678196604</v>
          </cell>
          <cell r="Q733">
            <v>796.153961189247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</row>
        <row r="734">
          <cell r="A734">
            <v>-75036.4913964255</v>
          </cell>
          <cell r="B734">
            <v>12142.5477332353</v>
          </cell>
          <cell r="C734">
            <v>13273.4584849099</v>
          </cell>
          <cell r="D734">
            <v>13024.4056749513</v>
          </cell>
          <cell r="E734">
            <v>12782.8007708476</v>
          </cell>
          <cell r="F734">
            <v>12325.192758083</v>
          </cell>
          <cell r="G734">
            <v>12238.8006552295</v>
          </cell>
          <cell r="H734">
            <v>11970.2439222925</v>
          </cell>
          <cell r="I734">
            <v>11858.8206280514</v>
          </cell>
          <cell r="J734">
            <v>11785.5764702071</v>
          </cell>
          <cell r="K734">
            <v>11928.4051581284</v>
          </cell>
          <cell r="L734">
            <v>11740.5053990166</v>
          </cell>
          <cell r="M734">
            <v>11727.2701601924</v>
          </cell>
          <cell r="N734">
            <v>11691.5660823209</v>
          </cell>
          <cell r="O734">
            <v>11623.6304815429</v>
          </cell>
          <cell r="P734">
            <v>11559.2930049045</v>
          </cell>
          <cell r="Q734">
            <v>860.638541720442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</row>
        <row r="735">
          <cell r="A735">
            <v>-66211.1904144898</v>
          </cell>
          <cell r="B735">
            <v>12051.6854263462</v>
          </cell>
          <cell r="C735">
            <v>13104.8992839121</v>
          </cell>
          <cell r="D735">
            <v>12541.7030640865</v>
          </cell>
          <cell r="E735">
            <v>12389.5970022318</v>
          </cell>
          <cell r="F735">
            <v>12127.6515420258</v>
          </cell>
          <cell r="G735">
            <v>12025.9211334462</v>
          </cell>
          <cell r="H735">
            <v>11859.2841798155</v>
          </cell>
          <cell r="I735">
            <v>11808.5077805244</v>
          </cell>
          <cell r="J735">
            <v>11852.4144864946</v>
          </cell>
          <cell r="K735">
            <v>11629.4265788646</v>
          </cell>
          <cell r="L735">
            <v>11537.917870157</v>
          </cell>
          <cell r="M735">
            <v>11415.9111712019</v>
          </cell>
          <cell r="N735">
            <v>11427.7751849616</v>
          </cell>
          <cell r="O735">
            <v>11287.3797047006</v>
          </cell>
          <cell r="P735">
            <v>11477.5101023644</v>
          </cell>
          <cell r="Q735">
            <v>759.415869578032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</row>
        <row r="736">
          <cell r="A736">
            <v>-68186.2941270444</v>
          </cell>
          <cell r="B736">
            <v>12203.3463345844</v>
          </cell>
          <cell r="C736">
            <v>13044.0729760689</v>
          </cell>
          <cell r="D736">
            <v>12653.7957769983</v>
          </cell>
          <cell r="E736">
            <v>12417.5479531367</v>
          </cell>
          <cell r="F736">
            <v>12162.4148315702</v>
          </cell>
          <cell r="G736">
            <v>11888.2772289802</v>
          </cell>
          <cell r="H736">
            <v>11712.1790804853</v>
          </cell>
          <cell r="I736">
            <v>11688.5807045381</v>
          </cell>
          <cell r="J736">
            <v>11776.249713486</v>
          </cell>
          <cell r="K736">
            <v>11729.6331317421</v>
          </cell>
          <cell r="L736">
            <v>11661.0865596405</v>
          </cell>
          <cell r="M736">
            <v>11469.6765562398</v>
          </cell>
          <cell r="N736">
            <v>11412.4553168289</v>
          </cell>
          <cell r="O736">
            <v>11378.8147373482</v>
          </cell>
          <cell r="P736">
            <v>11276.7920367507</v>
          </cell>
          <cell r="Q736">
            <v>782.069519119548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</row>
        <row r="737">
          <cell r="A737">
            <v>-70421.9875433398</v>
          </cell>
          <cell r="B737">
            <v>12045.970074146</v>
          </cell>
          <cell r="C737">
            <v>13006.2797591309</v>
          </cell>
          <cell r="D737">
            <v>12895.8737914434</v>
          </cell>
          <cell r="E737">
            <v>12502.4804621017</v>
          </cell>
          <cell r="F737">
            <v>12271.781437722</v>
          </cell>
          <cell r="G737">
            <v>11982.7955567551</v>
          </cell>
          <cell r="H737">
            <v>11851.1293508902</v>
          </cell>
          <cell r="I737">
            <v>11844.0794125713</v>
          </cell>
          <cell r="J737">
            <v>11748.0312073702</v>
          </cell>
          <cell r="K737">
            <v>11821.8358996625</v>
          </cell>
          <cell r="L737">
            <v>11645.7886748513</v>
          </cell>
          <cell r="M737">
            <v>11613.2536305333</v>
          </cell>
          <cell r="N737">
            <v>11525.2892572763</v>
          </cell>
          <cell r="O737">
            <v>11562.6929104967</v>
          </cell>
          <cell r="P737">
            <v>11375.2073846372</v>
          </cell>
          <cell r="Q737">
            <v>807.712028327091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</row>
        <row r="738">
          <cell r="A738">
            <v>-73198.0099797612</v>
          </cell>
          <cell r="B738">
            <v>12131.4767799029</v>
          </cell>
          <cell r="C738">
            <v>13303.0444744244</v>
          </cell>
          <cell r="D738">
            <v>12813.5538574126</v>
          </cell>
          <cell r="E738">
            <v>12591.4760601511</v>
          </cell>
          <cell r="F738">
            <v>12321.2121222311</v>
          </cell>
          <cell r="G738">
            <v>11984.7041915954</v>
          </cell>
          <cell r="H738">
            <v>11862.2753737547</v>
          </cell>
          <cell r="I738">
            <v>11979.9973077003</v>
          </cell>
          <cell r="J738">
            <v>11941.7476556698</v>
          </cell>
          <cell r="K738">
            <v>11811.9456570672</v>
          </cell>
          <cell r="L738">
            <v>11905.4179508694</v>
          </cell>
          <cell r="M738">
            <v>11689.809356277</v>
          </cell>
          <cell r="N738">
            <v>11687.1892726078</v>
          </cell>
          <cell r="O738">
            <v>11546.7324578313</v>
          </cell>
          <cell r="P738">
            <v>11540.1632618709</v>
          </cell>
          <cell r="Q738">
            <v>839.551895263869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</row>
        <row r="739">
          <cell r="A739">
            <v>-65279.3559841064</v>
          </cell>
          <cell r="B739">
            <v>11875.2277012404</v>
          </cell>
          <cell r="C739">
            <v>12919.6093972934</v>
          </cell>
          <cell r="D739">
            <v>12753.0262581763</v>
          </cell>
          <cell r="E739">
            <v>12383.8836921356</v>
          </cell>
          <cell r="F739">
            <v>12172.4576744783</v>
          </cell>
          <cell r="G739">
            <v>11965.6023142095</v>
          </cell>
          <cell r="H739">
            <v>11869.703534054</v>
          </cell>
          <cell r="I739">
            <v>11698.7281037936</v>
          </cell>
          <cell r="J739">
            <v>11657.4260498037</v>
          </cell>
          <cell r="K739">
            <v>11595.1520535605</v>
          </cell>
          <cell r="L739">
            <v>11623.9025475448</v>
          </cell>
          <cell r="M739">
            <v>11607.2041020736</v>
          </cell>
          <cell r="N739">
            <v>11498.7648881163</v>
          </cell>
          <cell r="O739">
            <v>11265.857834631</v>
          </cell>
          <cell r="P739">
            <v>11425.9775925809</v>
          </cell>
          <cell r="Q739">
            <v>748.728101395306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</row>
        <row r="740">
          <cell r="A740">
            <v>-62175.6560510097</v>
          </cell>
          <cell r="B740">
            <v>12079.5459038842</v>
          </cell>
          <cell r="C740">
            <v>12727.3334367218</v>
          </cell>
          <cell r="D740">
            <v>12524.2676644009</v>
          </cell>
          <cell r="E740">
            <v>12243.1570129384</v>
          </cell>
          <cell r="F740">
            <v>11978.3683441866</v>
          </cell>
          <cell r="G740">
            <v>11822.6714492587</v>
          </cell>
          <cell r="H740">
            <v>11864.5941304249</v>
          </cell>
          <cell r="I740">
            <v>11713.9481554394</v>
          </cell>
          <cell r="J740">
            <v>11712.8171324724</v>
          </cell>
          <cell r="K740">
            <v>11616.3140913824</v>
          </cell>
          <cell r="L740">
            <v>11575.6686111969</v>
          </cell>
          <cell r="M740">
            <v>11412.8255713281</v>
          </cell>
          <cell r="N740">
            <v>11377.1362226969</v>
          </cell>
          <cell r="O740">
            <v>11423.0522847928</v>
          </cell>
          <cell r="P740">
            <v>11229.926270846</v>
          </cell>
          <cell r="Q740">
            <v>713.129904642661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</row>
        <row r="741">
          <cell r="A741">
            <v>-67569.631452658</v>
          </cell>
          <cell r="B741">
            <v>12074.7408030335</v>
          </cell>
          <cell r="C741">
            <v>13109.3712370922</v>
          </cell>
          <cell r="D741">
            <v>12715.7561232782</v>
          </cell>
          <cell r="E741">
            <v>12379.5883432662</v>
          </cell>
          <cell r="F741">
            <v>12165.1674045148</v>
          </cell>
          <cell r="G741">
            <v>11996.7685093969</v>
          </cell>
          <cell r="H741">
            <v>11782.3462044755</v>
          </cell>
          <cell r="I741">
            <v>11840.0548375025</v>
          </cell>
          <cell r="J741">
            <v>11693.8319391461</v>
          </cell>
          <cell r="K741">
            <v>11684.7889357431</v>
          </cell>
          <cell r="L741">
            <v>11583.62141177</v>
          </cell>
          <cell r="M741">
            <v>11583.4994558853</v>
          </cell>
          <cell r="N741">
            <v>11410.4025527168</v>
          </cell>
          <cell r="O741">
            <v>11494.9305916728</v>
          </cell>
          <cell r="P741">
            <v>11419.4198648865</v>
          </cell>
          <cell r="Q741">
            <v>774.996644909407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</row>
        <row r="742">
          <cell r="A742">
            <v>-72481.3837099082</v>
          </cell>
          <cell r="B742">
            <v>12237.5285692084</v>
          </cell>
          <cell r="C742">
            <v>13280.4305417358</v>
          </cell>
          <cell r="D742">
            <v>12925.5897624667</v>
          </cell>
          <cell r="E742">
            <v>12567.2471937823</v>
          </cell>
          <cell r="F742">
            <v>12360.2117531678</v>
          </cell>
          <cell r="G742">
            <v>12052.1592274051</v>
          </cell>
          <cell r="H742">
            <v>11956.9591718702</v>
          </cell>
          <cell r="I742">
            <v>11864.57711963</v>
          </cell>
          <cell r="J742">
            <v>11825.7617639796</v>
          </cell>
          <cell r="K742">
            <v>11867.2852224924</v>
          </cell>
          <cell r="L742">
            <v>11803.13586566</v>
          </cell>
          <cell r="M742">
            <v>11848.1400334922</v>
          </cell>
          <cell r="N742">
            <v>11719.5359929392</v>
          </cell>
          <cell r="O742">
            <v>11428.025733893</v>
          </cell>
          <cell r="P742">
            <v>11510.7038376822</v>
          </cell>
          <cell r="Q742">
            <v>831.332478599163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</row>
        <row r="743">
          <cell r="A743">
            <v>-65980.990640624</v>
          </cell>
          <cell r="B743">
            <v>11999.5850932331</v>
          </cell>
          <cell r="C743">
            <v>12880.2303134478</v>
          </cell>
          <cell r="D743">
            <v>12571.6699044001</v>
          </cell>
          <cell r="E743">
            <v>12508.3670716236</v>
          </cell>
          <cell r="F743">
            <v>12125.7794693182</v>
          </cell>
          <cell r="G743">
            <v>11959.2268834316</v>
          </cell>
          <cell r="H743">
            <v>11791.9777003584</v>
          </cell>
          <cell r="I743">
            <v>11674.6221782583</v>
          </cell>
          <cell r="J743">
            <v>11651.0546002972</v>
          </cell>
          <cell r="K743">
            <v>11689.5284447104</v>
          </cell>
          <cell r="L743">
            <v>11573.6475576331</v>
          </cell>
          <cell r="M743">
            <v>11517.4438472203</v>
          </cell>
          <cell r="N743">
            <v>11421.3542531394</v>
          </cell>
          <cell r="O743">
            <v>11542.908540741</v>
          </cell>
          <cell r="P743">
            <v>11435.3467214987</v>
          </cell>
          <cell r="Q743">
            <v>756.775570251701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</row>
        <row r="744">
          <cell r="A744">
            <v>-66454.3801373497</v>
          </cell>
          <cell r="B744">
            <v>11973.14273169</v>
          </cell>
          <cell r="C744">
            <v>13034.4794171648</v>
          </cell>
          <cell r="D744">
            <v>12595.0372978148</v>
          </cell>
          <cell r="E744">
            <v>12513.0568253384</v>
          </cell>
          <cell r="F744">
            <v>12191.3822636113</v>
          </cell>
          <cell r="G744">
            <v>12047.7549446478</v>
          </cell>
          <cell r="H744">
            <v>11797.7217730659</v>
          </cell>
          <cell r="I744">
            <v>11718.2975392693</v>
          </cell>
          <cell r="J744">
            <v>11804.6830310058</v>
          </cell>
          <cell r="K744">
            <v>11620.5868722668</v>
          </cell>
          <cell r="L744">
            <v>11613.9718269964</v>
          </cell>
          <cell r="M744">
            <v>11525.1404441115</v>
          </cell>
          <cell r="N744">
            <v>11645.7307424954</v>
          </cell>
          <cell r="O744">
            <v>11533.2121859275</v>
          </cell>
          <cell r="P744">
            <v>11374.8676919947</v>
          </cell>
          <cell r="Q744">
            <v>762.205158423346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</row>
        <row r="745">
          <cell r="A745">
            <v>-67951.6130186392</v>
          </cell>
          <cell r="B745">
            <v>12038.9427879481</v>
          </cell>
          <cell r="C745">
            <v>13059.5859685154</v>
          </cell>
          <cell r="D745">
            <v>12809.9201426336</v>
          </cell>
          <cell r="E745">
            <v>12524.9984340764</v>
          </cell>
          <cell r="F745">
            <v>12205.1464560888</v>
          </cell>
          <cell r="G745">
            <v>12051.8977912661</v>
          </cell>
          <cell r="H745">
            <v>11785.061994523</v>
          </cell>
          <cell r="I745">
            <v>11696.4552919122</v>
          </cell>
          <cell r="J745">
            <v>11678.881926614</v>
          </cell>
          <cell r="K745">
            <v>11742.6755484861</v>
          </cell>
          <cell r="L745">
            <v>11611.7609573048</v>
          </cell>
          <cell r="M745">
            <v>11638.8335597714</v>
          </cell>
          <cell r="N745">
            <v>11516.3481212558</v>
          </cell>
          <cell r="O745">
            <v>11535.4331016295</v>
          </cell>
          <cell r="P745">
            <v>11567.155631721</v>
          </cell>
          <cell r="Q745">
            <v>779.377820678584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</row>
        <row r="746">
          <cell r="A746">
            <v>-66777.4153495102</v>
          </cell>
          <cell r="B746">
            <v>12186.6094815843</v>
          </cell>
          <cell r="C746">
            <v>12963.6091444553</v>
          </cell>
          <cell r="D746">
            <v>12720.3928173092</v>
          </cell>
          <cell r="E746">
            <v>12453.4508740522</v>
          </cell>
          <cell r="F746">
            <v>12239.5213531845</v>
          </cell>
          <cell r="G746">
            <v>11981.9907184843</v>
          </cell>
          <cell r="H746">
            <v>11910.0947593351</v>
          </cell>
          <cell r="I746">
            <v>11684.1907900353</v>
          </cell>
          <cell r="J746">
            <v>11685.0970813727</v>
          </cell>
          <cell r="K746">
            <v>11639.6448163699</v>
          </cell>
          <cell r="L746">
            <v>11501.4511946308</v>
          </cell>
          <cell r="M746">
            <v>11504.4489443477</v>
          </cell>
          <cell r="N746">
            <v>11448.3676832009</v>
          </cell>
          <cell r="O746">
            <v>11534.8189297604</v>
          </cell>
          <cell r="P746">
            <v>11438.2845107031</v>
          </cell>
          <cell r="Q746">
            <v>765.910243092742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</row>
        <row r="747">
          <cell r="A747">
            <v>-75287.8082632682</v>
          </cell>
          <cell r="B747">
            <v>12230.747803614</v>
          </cell>
          <cell r="C747">
            <v>13389.2879962243</v>
          </cell>
          <cell r="D747">
            <v>12980.9125034086</v>
          </cell>
          <cell r="E747">
            <v>12598.322932369</v>
          </cell>
          <cell r="F747">
            <v>12231.7139884479</v>
          </cell>
          <cell r="G747">
            <v>12130.1491376595</v>
          </cell>
          <cell r="H747">
            <v>12076.6428442017</v>
          </cell>
          <cell r="I747">
            <v>11958.4494212324</v>
          </cell>
          <cell r="J747">
            <v>11843.2140108006</v>
          </cell>
          <cell r="K747">
            <v>11809.6964463007</v>
          </cell>
          <cell r="L747">
            <v>11747.3964254608</v>
          </cell>
          <cell r="M747">
            <v>11666.8886551881</v>
          </cell>
          <cell r="N747">
            <v>11796.6384062494</v>
          </cell>
          <cell r="O747">
            <v>11558.8500743265</v>
          </cell>
          <cell r="P747">
            <v>11685.9146034504</v>
          </cell>
          <cell r="Q747">
            <v>863.521045656381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</row>
        <row r="748">
          <cell r="A748">
            <v>-71474.8516392498</v>
          </cell>
          <cell r="B748">
            <v>12137.3276309491</v>
          </cell>
          <cell r="C748">
            <v>13184.0461102493</v>
          </cell>
          <cell r="D748">
            <v>12829.747190576</v>
          </cell>
          <cell r="E748">
            <v>12597.1692386091</v>
          </cell>
          <cell r="F748">
            <v>12236.3548080949</v>
          </cell>
          <cell r="G748">
            <v>12119.3685043239</v>
          </cell>
          <cell r="H748">
            <v>11794.2096291062</v>
          </cell>
          <cell r="I748">
            <v>11819.3261541171</v>
          </cell>
          <cell r="J748">
            <v>11849.6786814621</v>
          </cell>
          <cell r="K748">
            <v>11729.5960452754</v>
          </cell>
          <cell r="L748">
            <v>11832.7882627093</v>
          </cell>
          <cell r="M748">
            <v>11641.807421431</v>
          </cell>
          <cell r="N748">
            <v>11537.7508433793</v>
          </cell>
          <cell r="O748">
            <v>11443.6130711037</v>
          </cell>
          <cell r="P748">
            <v>11451.3033512285</v>
          </cell>
          <cell r="Q748">
            <v>819.787958361539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</row>
        <row r="749">
          <cell r="A749">
            <v>-68874.1121454137</v>
          </cell>
          <cell r="B749">
            <v>12100.8995346791</v>
          </cell>
          <cell r="C749">
            <v>13082.470758928</v>
          </cell>
          <cell r="D749">
            <v>12732.6949098508</v>
          </cell>
          <cell r="E749">
            <v>12488.2369329934</v>
          </cell>
          <cell r="F749">
            <v>12297.041231465</v>
          </cell>
          <cell r="G749">
            <v>11964.1034013874</v>
          </cell>
          <cell r="H749">
            <v>11796.6343915089</v>
          </cell>
          <cell r="I749">
            <v>11784.9975703243</v>
          </cell>
          <cell r="J749">
            <v>11803.4474074716</v>
          </cell>
          <cell r="K749">
            <v>11605.1839500548</v>
          </cell>
          <cell r="L749">
            <v>11659.0978202641</v>
          </cell>
          <cell r="M749">
            <v>11566.5890417084</v>
          </cell>
          <cell r="N749">
            <v>11561.0374798277</v>
          </cell>
          <cell r="O749">
            <v>11511.5665649423</v>
          </cell>
          <cell r="P749">
            <v>11573.8824885058</v>
          </cell>
          <cell r="Q749">
            <v>789.958516663037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</row>
        <row r="750">
          <cell r="A750">
            <v>-69072.3008920775</v>
          </cell>
          <cell r="B750">
            <v>12007.2295729639</v>
          </cell>
          <cell r="C750">
            <v>13018.0011694522</v>
          </cell>
          <cell r="D750">
            <v>12760.7315998795</v>
          </cell>
          <cell r="E750">
            <v>12537.5795174476</v>
          </cell>
          <cell r="F750">
            <v>12312.1882055444</v>
          </cell>
          <cell r="G750">
            <v>11828.6533701347</v>
          </cell>
          <cell r="H750">
            <v>11866.8467352604</v>
          </cell>
          <cell r="I750">
            <v>11758.6286146504</v>
          </cell>
          <cell r="J750">
            <v>11726.0166801959</v>
          </cell>
          <cell r="K750">
            <v>11680.4731328945</v>
          </cell>
          <cell r="L750">
            <v>11546.8203285924</v>
          </cell>
          <cell r="M750">
            <v>11606.0601593017</v>
          </cell>
          <cell r="N750">
            <v>11611.3645265387</v>
          </cell>
          <cell r="O750">
            <v>11532.2033743646</v>
          </cell>
          <cell r="P750">
            <v>11501.6964055229</v>
          </cell>
          <cell r="Q750">
            <v>792.231662311772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</row>
        <row r="751">
          <cell r="A751">
            <v>-70258.2811707343</v>
          </cell>
          <cell r="B751">
            <v>12157.9991317293</v>
          </cell>
          <cell r="C751">
            <v>13122.3629337771</v>
          </cell>
          <cell r="D751">
            <v>12676.1280575064</v>
          </cell>
          <cell r="E751">
            <v>12471.7884723929</v>
          </cell>
          <cell r="F751">
            <v>12252.4751311941</v>
          </cell>
          <cell r="G751">
            <v>12023.0329475139</v>
          </cell>
          <cell r="H751">
            <v>11900.301247118</v>
          </cell>
          <cell r="I751">
            <v>11938.3646978174</v>
          </cell>
          <cell r="J751">
            <v>11778.2021854946</v>
          </cell>
          <cell r="K751">
            <v>11774.4268052738</v>
          </cell>
          <cell r="L751">
            <v>11821.058949279</v>
          </cell>
          <cell r="M751">
            <v>11696.7705880095</v>
          </cell>
          <cell r="N751">
            <v>11507.0696870468</v>
          </cell>
          <cell r="O751">
            <v>11497.4786524474</v>
          </cell>
          <cell r="P751">
            <v>11464.4327262716</v>
          </cell>
          <cell r="Q751">
            <v>805.834381715855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</row>
        <row r="752">
          <cell r="A752">
            <v>-67452.1295896602</v>
          </cell>
          <cell r="B752">
            <v>12016.843425397</v>
          </cell>
          <cell r="C752">
            <v>13061.4296997733</v>
          </cell>
          <cell r="D752">
            <v>12789.786309269</v>
          </cell>
          <cell r="E752">
            <v>12395.9632342993</v>
          </cell>
          <cell r="F752">
            <v>12208.3079083905</v>
          </cell>
          <cell r="G752">
            <v>12069.4714666074</v>
          </cell>
          <cell r="H752">
            <v>11778.6608833694</v>
          </cell>
          <cell r="I752">
            <v>11759.8044145489</v>
          </cell>
          <cell r="J752">
            <v>11629.7173855351</v>
          </cell>
          <cell r="K752">
            <v>11664.6728700189</v>
          </cell>
          <cell r="L752">
            <v>11660.0952984027</v>
          </cell>
          <cell r="M752">
            <v>11535.7130120323</v>
          </cell>
          <cell r="N752">
            <v>11414.4623064656</v>
          </cell>
          <cell r="O752">
            <v>11458.2223806982</v>
          </cell>
          <cell r="P752">
            <v>11511.2278133732</v>
          </cell>
          <cell r="Q752">
            <v>773.648945541566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</row>
        <row r="753">
          <cell r="A753">
            <v>-65553.6101799242</v>
          </cell>
          <cell r="B753">
            <v>11988.8300185891</v>
          </cell>
          <cell r="C753">
            <v>12966.6578589866</v>
          </cell>
          <cell r="D753">
            <v>12621.68722403</v>
          </cell>
          <cell r="E753">
            <v>12526.0521201785</v>
          </cell>
          <cell r="F753">
            <v>12213.270581815</v>
          </cell>
          <cell r="G753">
            <v>11969.1291819911</v>
          </cell>
          <cell r="H753">
            <v>11723.1342447977</v>
          </cell>
          <cell r="I753">
            <v>11685.8182742211</v>
          </cell>
          <cell r="J753">
            <v>11748.5749554639</v>
          </cell>
          <cell r="K753">
            <v>11666.7025043398</v>
          </cell>
          <cell r="L753">
            <v>11652.0192903433</v>
          </cell>
          <cell r="M753">
            <v>11576.4303078782</v>
          </cell>
          <cell r="N753">
            <v>11578.4470614715</v>
          </cell>
          <cell r="O753">
            <v>11325.1671245473</v>
          </cell>
          <cell r="P753">
            <v>11382.4680566402</v>
          </cell>
          <cell r="Q753">
            <v>751.873687319659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</row>
        <row r="754">
          <cell r="A754">
            <v>-74561.2748268998</v>
          </cell>
          <cell r="B754">
            <v>12098.0803022981</v>
          </cell>
          <cell r="C754">
            <v>13286.1268802955</v>
          </cell>
          <cell r="D754">
            <v>12973.4111130662</v>
          </cell>
          <cell r="E754">
            <v>12573.0042367858</v>
          </cell>
          <cell r="F754">
            <v>12336.4568247429</v>
          </cell>
          <cell r="G754">
            <v>12006.7528099737</v>
          </cell>
          <cell r="H754">
            <v>12144.9732634696</v>
          </cell>
          <cell r="I754">
            <v>12006.8706110053</v>
          </cell>
          <cell r="J754">
            <v>11889.1767325839</v>
          </cell>
          <cell r="K754">
            <v>11962.6628970491</v>
          </cell>
          <cell r="L754">
            <v>11779.3809942765</v>
          </cell>
          <cell r="M754">
            <v>11734.9820076615</v>
          </cell>
          <cell r="N754">
            <v>11647.95220627</v>
          </cell>
          <cell r="O754">
            <v>11551.2078119441</v>
          </cell>
          <cell r="P754">
            <v>11704.0595091136</v>
          </cell>
          <cell r="Q754">
            <v>855.18799775461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</row>
        <row r="755">
          <cell r="A755">
            <v>-67531.8483770694</v>
          </cell>
          <cell r="B755">
            <v>12133.3724078475</v>
          </cell>
          <cell r="C755">
            <v>12963.4171656366</v>
          </cell>
          <cell r="D755">
            <v>12638.5573044915</v>
          </cell>
          <cell r="E755">
            <v>12207.0773349433</v>
          </cell>
          <cell r="F755">
            <v>12044.4870979033</v>
          </cell>
          <cell r="G755">
            <v>11948.050537917</v>
          </cell>
          <cell r="H755">
            <v>11720.2238548074</v>
          </cell>
          <cell r="I755">
            <v>11793.0852042338</v>
          </cell>
          <cell r="J755">
            <v>11669.0462976785</v>
          </cell>
          <cell r="K755">
            <v>11633.5928187244</v>
          </cell>
          <cell r="L755">
            <v>11624.368745357</v>
          </cell>
          <cell r="M755">
            <v>11582.3364451539</v>
          </cell>
          <cell r="N755">
            <v>11540.3385042762</v>
          </cell>
          <cell r="O755">
            <v>11405.2874036045</v>
          </cell>
          <cell r="P755">
            <v>11527.7561387531</v>
          </cell>
          <cell r="Q755">
            <v>774.563288145635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</row>
        <row r="756">
          <cell r="A756">
            <v>-73346.6813410384</v>
          </cell>
          <cell r="B756">
            <v>12230.6544408334</v>
          </cell>
          <cell r="C756">
            <v>13280.7524124455</v>
          </cell>
          <cell r="D756">
            <v>12879.5838230327</v>
          </cell>
          <cell r="E756">
            <v>12599.0053854575</v>
          </cell>
          <cell r="F756">
            <v>12277.2727904908</v>
          </cell>
          <cell r="G756">
            <v>12075.5724980173</v>
          </cell>
          <cell r="H756">
            <v>11896.155640589</v>
          </cell>
          <cell r="I756">
            <v>11857.1416772888</v>
          </cell>
          <cell r="J756">
            <v>11878.4975098435</v>
          </cell>
          <cell r="K756">
            <v>11794.6075480515</v>
          </cell>
          <cell r="L756">
            <v>11811.306742962</v>
          </cell>
          <cell r="M756">
            <v>11764.9064594537</v>
          </cell>
          <cell r="N756">
            <v>11679.6915257164</v>
          </cell>
          <cell r="O756">
            <v>11794.5545662468</v>
          </cell>
          <cell r="P756">
            <v>11692.1887970236</v>
          </cell>
          <cell r="Q756">
            <v>841.257096309174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</row>
        <row r="757">
          <cell r="A757">
            <v>-63201.8969424078</v>
          </cell>
          <cell r="B757">
            <v>11900.2971160695</v>
          </cell>
          <cell r="C757">
            <v>12911.6964195657</v>
          </cell>
          <cell r="D757">
            <v>12555.6253671183</v>
          </cell>
          <cell r="E757">
            <v>12252.7975299033</v>
          </cell>
          <cell r="F757">
            <v>12032.4894043666</v>
          </cell>
          <cell r="G757">
            <v>11850.7507430808</v>
          </cell>
          <cell r="H757">
            <v>11797.8476579044</v>
          </cell>
          <cell r="I757">
            <v>11702.6276741634</v>
          </cell>
          <cell r="J757">
            <v>11394.8573605362</v>
          </cell>
          <cell r="K757">
            <v>11420.0990643685</v>
          </cell>
          <cell r="L757">
            <v>11486.5786339482</v>
          </cell>
          <cell r="M757">
            <v>11395.1152423847</v>
          </cell>
          <cell r="N757">
            <v>11375.7256496001</v>
          </cell>
          <cell r="O757">
            <v>11372.8701615984</v>
          </cell>
          <cell r="P757">
            <v>11391.7492963101</v>
          </cell>
          <cell r="Q757">
            <v>724.90047717064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</row>
        <row r="758">
          <cell r="A758">
            <v>-74388.1699471121</v>
          </cell>
          <cell r="B758">
            <v>12274.6326410066</v>
          </cell>
          <cell r="C758">
            <v>13214.1148112285</v>
          </cell>
          <cell r="D758">
            <v>13047.9974412692</v>
          </cell>
          <cell r="E758">
            <v>12609.4155451935</v>
          </cell>
          <cell r="F758">
            <v>12281.5723150577</v>
          </cell>
          <cell r="G758">
            <v>12110.8964715653</v>
          </cell>
          <cell r="H758">
            <v>11935.9634138515</v>
          </cell>
          <cell r="I758">
            <v>11797.240695735</v>
          </cell>
          <cell r="J758">
            <v>11929.7546302947</v>
          </cell>
          <cell r="K758">
            <v>11916.7547811568</v>
          </cell>
          <cell r="L758">
            <v>11856.3434836086</v>
          </cell>
          <cell r="M758">
            <v>11801.2397558573</v>
          </cell>
          <cell r="N758">
            <v>11768.8398118473</v>
          </cell>
          <cell r="O758">
            <v>11669.3543818992</v>
          </cell>
          <cell r="P758">
            <v>11669.678691359</v>
          </cell>
          <cell r="Q758">
            <v>853.202554025396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</row>
        <row r="759">
          <cell r="A759">
            <v>-68798.343658223</v>
          </cell>
          <cell r="B759">
            <v>12129.3668952246</v>
          </cell>
          <cell r="C759">
            <v>13231.6900877115</v>
          </cell>
          <cell r="D759">
            <v>12817.3391412087</v>
          </cell>
          <cell r="E759">
            <v>12495.4218415404</v>
          </cell>
          <cell r="F759">
            <v>12242.1358858492</v>
          </cell>
          <cell r="G759">
            <v>12029.2607254508</v>
          </cell>
          <cell r="H759">
            <v>11843.8247681335</v>
          </cell>
          <cell r="I759">
            <v>11994.4913043415</v>
          </cell>
          <cell r="J759">
            <v>11720.1689610775</v>
          </cell>
          <cell r="K759">
            <v>11698.3014138523</v>
          </cell>
          <cell r="L759">
            <v>11554.4318257117</v>
          </cell>
          <cell r="M759">
            <v>11518.3249411237</v>
          </cell>
          <cell r="N759">
            <v>11353.5399708871</v>
          </cell>
          <cell r="O759">
            <v>11400.5623768589</v>
          </cell>
          <cell r="P759">
            <v>11401.7923257342</v>
          </cell>
          <cell r="Q759">
            <v>789.089482422354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</row>
        <row r="760">
          <cell r="A760">
            <v>-75118.2793127365</v>
          </cell>
          <cell r="B760">
            <v>12180.7521917864</v>
          </cell>
          <cell r="C760">
            <v>13408.2062200779</v>
          </cell>
          <cell r="D760">
            <v>12947.0863238298</v>
          </cell>
          <cell r="E760">
            <v>12592.7309857289</v>
          </cell>
          <cell r="F760">
            <v>12343.5798792279</v>
          </cell>
          <cell r="G760">
            <v>12014.0356354694</v>
          </cell>
          <cell r="H760">
            <v>11984.7674223324</v>
          </cell>
          <cell r="I760">
            <v>12024.3491230294</v>
          </cell>
          <cell r="J760">
            <v>12003.5253737184</v>
          </cell>
          <cell r="K760">
            <v>11828.7743317806</v>
          </cell>
          <cell r="L760">
            <v>11793.0419181837</v>
          </cell>
          <cell r="M760">
            <v>11779.9937395715</v>
          </cell>
          <cell r="N760">
            <v>11769.8210455344</v>
          </cell>
          <cell r="O760">
            <v>11660.5672224407</v>
          </cell>
          <cell r="P760">
            <v>11674.8389635106</v>
          </cell>
          <cell r="Q760">
            <v>861.576616405362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</row>
        <row r="761">
          <cell r="A761">
            <v>-72672.9534072582</v>
          </cell>
          <cell r="B761">
            <v>12178.0098609664</v>
          </cell>
          <cell r="C761">
            <v>13219.1255311252</v>
          </cell>
          <cell r="D761">
            <v>12817.6782239099</v>
          </cell>
          <cell r="E761">
            <v>12543.0234918247</v>
          </cell>
          <cell r="F761">
            <v>12287.038511192</v>
          </cell>
          <cell r="G761">
            <v>12063.7548918257</v>
          </cell>
          <cell r="H761">
            <v>12003.0219450679</v>
          </cell>
          <cell r="I761">
            <v>11839.9503364635</v>
          </cell>
          <cell r="J761">
            <v>11763.7801579763</v>
          </cell>
          <cell r="K761">
            <v>11863.4697350785</v>
          </cell>
          <cell r="L761">
            <v>11789.2039971883</v>
          </cell>
          <cell r="M761">
            <v>11630.9229956964</v>
          </cell>
          <cell r="N761">
            <v>11710.0484554863</v>
          </cell>
          <cell r="O761">
            <v>11648.3494330368</v>
          </cell>
          <cell r="P761">
            <v>11542.438463466</v>
          </cell>
          <cell r="Q761">
            <v>833.529706399889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</row>
        <row r="762">
          <cell r="A762">
            <v>-72806.7906387182</v>
          </cell>
          <cell r="B762">
            <v>12185.8744932378</v>
          </cell>
          <cell r="C762">
            <v>13337.5662990813</v>
          </cell>
          <cell r="D762">
            <v>12986.3442968647</v>
          </cell>
          <cell r="E762">
            <v>12543.7009282828</v>
          </cell>
          <cell r="F762">
            <v>12339.0095511268</v>
          </cell>
          <cell r="G762">
            <v>12138.4781444827</v>
          </cell>
          <cell r="H762">
            <v>11928.8750657992</v>
          </cell>
          <cell r="I762">
            <v>11958.310448137</v>
          </cell>
          <cell r="J762">
            <v>11982.3128151475</v>
          </cell>
          <cell r="K762">
            <v>11787.7289621771</v>
          </cell>
          <cell r="L762">
            <v>11556.185860987</v>
          </cell>
          <cell r="M762">
            <v>11626.557419174</v>
          </cell>
          <cell r="N762">
            <v>11674.8460208353</v>
          </cell>
          <cell r="O762">
            <v>11576.3629045225</v>
          </cell>
          <cell r="P762">
            <v>11536.0132718406</v>
          </cell>
          <cell r="Q762">
            <v>835.064765909842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</row>
        <row r="763">
          <cell r="A763">
            <v>-70719.3357827511</v>
          </cell>
          <cell r="B763">
            <v>12136.2432526195</v>
          </cell>
          <cell r="C763">
            <v>13130.8927427597</v>
          </cell>
          <cell r="D763">
            <v>12821.8721617781</v>
          </cell>
          <cell r="E763">
            <v>12447.2994725935</v>
          </cell>
          <cell r="F763">
            <v>12346.661568687</v>
          </cell>
          <cell r="G763">
            <v>11948.9173064304</v>
          </cell>
          <cell r="H763">
            <v>12119.3590391539</v>
          </cell>
          <cell r="I763">
            <v>11894.6056915063</v>
          </cell>
          <cell r="J763">
            <v>11922.8940337972</v>
          </cell>
          <cell r="K763">
            <v>11907.1961335527</v>
          </cell>
          <cell r="L763">
            <v>11671.5705259062</v>
          </cell>
          <cell r="M763">
            <v>11683.4371179194</v>
          </cell>
          <cell r="N763">
            <v>11636.6176325154</v>
          </cell>
          <cell r="O763">
            <v>11592.8203665099</v>
          </cell>
          <cell r="P763">
            <v>11517.5061448626</v>
          </cell>
          <cell r="Q763">
            <v>811.122493693842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</row>
        <row r="764">
          <cell r="A764">
            <v>-64009.1945753289</v>
          </cell>
          <cell r="B764">
            <v>11956.6127318322</v>
          </cell>
          <cell r="C764">
            <v>12828.4329495051</v>
          </cell>
          <cell r="D764">
            <v>12634.6607028762</v>
          </cell>
          <cell r="E764">
            <v>12374.3286955384</v>
          </cell>
          <cell r="F764">
            <v>12115.1702685824</v>
          </cell>
          <cell r="G764">
            <v>11904.450394953</v>
          </cell>
          <cell r="H764">
            <v>11626.7803234025</v>
          </cell>
          <cell r="I764">
            <v>11499.8819265756</v>
          </cell>
          <cell r="J764">
            <v>11561.042587756</v>
          </cell>
          <cell r="K764">
            <v>11648.7661091182</v>
          </cell>
          <cell r="L764">
            <v>11506.7091321898</v>
          </cell>
          <cell r="M764">
            <v>11528.8545205636</v>
          </cell>
          <cell r="N764">
            <v>11469.2565345268</v>
          </cell>
          <cell r="O764">
            <v>11463.5225127399</v>
          </cell>
          <cell r="P764">
            <v>11223.0171739023</v>
          </cell>
          <cell r="Q764">
            <v>734.159858101193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</row>
        <row r="765">
          <cell r="A765">
            <v>-69643.3528334104</v>
          </cell>
          <cell r="B765">
            <v>12111.8482600598</v>
          </cell>
          <cell r="C765">
            <v>13059.2995671947</v>
          </cell>
          <cell r="D765">
            <v>12729.2730285087</v>
          </cell>
          <cell r="E765">
            <v>12509.5934101498</v>
          </cell>
          <cell r="F765">
            <v>12317.6857665459</v>
          </cell>
          <cell r="G765">
            <v>12031.8765147914</v>
          </cell>
          <cell r="H765">
            <v>11771.9517149228</v>
          </cell>
          <cell r="I765">
            <v>11795.1277375747</v>
          </cell>
          <cell r="J765">
            <v>11734.4041470578</v>
          </cell>
          <cell r="K765">
            <v>11709.7981328128</v>
          </cell>
          <cell r="L765">
            <v>11613.1510264776</v>
          </cell>
          <cell r="M765">
            <v>11694.4111664322</v>
          </cell>
          <cell r="N765">
            <v>11529.4242439068</v>
          </cell>
          <cell r="O765">
            <v>11363.7792974909</v>
          </cell>
          <cell r="P765">
            <v>11435.3347321146</v>
          </cell>
          <cell r="Q765">
            <v>798.781399658084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</row>
        <row r="766">
          <cell r="A766">
            <v>-65914.1873214367</v>
          </cell>
          <cell r="B766">
            <v>12104.422230718</v>
          </cell>
          <cell r="C766">
            <v>12877.1131796421</v>
          </cell>
          <cell r="D766">
            <v>12634.3467523385</v>
          </cell>
          <cell r="E766">
            <v>12285.8147243134</v>
          </cell>
          <cell r="F766">
            <v>12181.1523191491</v>
          </cell>
          <cell r="G766">
            <v>12024.3450879538</v>
          </cell>
          <cell r="H766">
            <v>11735.1150499794</v>
          </cell>
          <cell r="I766">
            <v>11684.5707314179</v>
          </cell>
          <cell r="J766">
            <v>11593.8467308166</v>
          </cell>
          <cell r="K766">
            <v>11767.7034749213</v>
          </cell>
          <cell r="L766">
            <v>11691.0082239023</v>
          </cell>
          <cell r="M766">
            <v>11504.7828553984</v>
          </cell>
          <cell r="N766">
            <v>11329.2589460679</v>
          </cell>
          <cell r="O766">
            <v>11373.0458151968</v>
          </cell>
          <cell r="P766">
            <v>11304.8552279936</v>
          </cell>
          <cell r="Q766">
            <v>756.00936290195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</row>
        <row r="767">
          <cell r="A767">
            <v>-69600.9971868997</v>
          </cell>
          <cell r="B767">
            <v>12037.9847561218</v>
          </cell>
          <cell r="C767">
            <v>13059.7173341536</v>
          </cell>
          <cell r="D767">
            <v>12758.9639198456</v>
          </cell>
          <cell r="E767">
            <v>12563.88644517</v>
          </cell>
          <cell r="F767">
            <v>12169.0781108353</v>
          </cell>
          <cell r="G767">
            <v>11916.9033467584</v>
          </cell>
          <cell r="H767">
            <v>11988.5102104467</v>
          </cell>
          <cell r="I767">
            <v>11807.217628793</v>
          </cell>
          <cell r="J767">
            <v>11752.9824240866</v>
          </cell>
          <cell r="K767">
            <v>11698.2838252757</v>
          </cell>
          <cell r="L767">
            <v>11559.109658744</v>
          </cell>
          <cell r="M767">
            <v>11530.684452926</v>
          </cell>
          <cell r="N767">
            <v>11518.0787985951</v>
          </cell>
          <cell r="O767">
            <v>11578.3198676201</v>
          </cell>
          <cell r="P767">
            <v>11565.6952758031</v>
          </cell>
          <cell r="Q767">
            <v>798.295597334864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</row>
        <row r="768">
          <cell r="A768">
            <v>-68970.6614856472</v>
          </cell>
          <cell r="B768">
            <v>12104.6583818305</v>
          </cell>
          <cell r="C768">
            <v>13060.9339023873</v>
          </cell>
          <cell r="D768">
            <v>12762.143136955</v>
          </cell>
          <cell r="E768">
            <v>12456.905155107</v>
          </cell>
          <cell r="F768">
            <v>12261.5676385435</v>
          </cell>
          <cell r="G768">
            <v>12030.5534483433</v>
          </cell>
          <cell r="H768">
            <v>11738.9484704112</v>
          </cell>
          <cell r="I768">
            <v>11877.9534793776</v>
          </cell>
          <cell r="J768">
            <v>11713.700570644</v>
          </cell>
          <cell r="K768">
            <v>11736.8570596315</v>
          </cell>
          <cell r="L768">
            <v>11581.4947899918</v>
          </cell>
          <cell r="M768">
            <v>11556.2321299102</v>
          </cell>
          <cell r="N768">
            <v>11455.4982998505</v>
          </cell>
          <cell r="O768">
            <v>11344.1576246743</v>
          </cell>
          <cell r="P768">
            <v>11516.7840741708</v>
          </cell>
          <cell r="Q768">
            <v>791.065898975779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</row>
        <row r="769">
          <cell r="A769">
            <v>-67322.8335067457</v>
          </cell>
          <cell r="B769">
            <v>11957.8729658651</v>
          </cell>
          <cell r="C769">
            <v>13024.5885822522</v>
          </cell>
          <cell r="D769">
            <v>12595.7965018458</v>
          </cell>
          <cell r="E769">
            <v>12422.8066296903</v>
          </cell>
          <cell r="F769">
            <v>12009.3491893783</v>
          </cell>
          <cell r="G769">
            <v>12070.937482637</v>
          </cell>
          <cell r="H769">
            <v>11701.9406440513</v>
          </cell>
          <cell r="I769">
            <v>11686.5158261678</v>
          </cell>
          <cell r="J769">
            <v>11889.0686527358</v>
          </cell>
          <cell r="K769">
            <v>11573.5151848602</v>
          </cell>
          <cell r="L769">
            <v>11568.5290804466</v>
          </cell>
          <cell r="M769">
            <v>11656.2095977938</v>
          </cell>
          <cell r="N769">
            <v>11428.7420814285</v>
          </cell>
          <cell r="O769">
            <v>11481.2975141582</v>
          </cell>
          <cell r="P769">
            <v>11446.815089244</v>
          </cell>
          <cell r="Q769">
            <v>772.16597118897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</row>
        <row r="770">
          <cell r="A770">
            <v>-66995.1065441757</v>
          </cell>
          <cell r="B770">
            <v>11983.5150784638</v>
          </cell>
          <cell r="C770">
            <v>13149.2657847044</v>
          </cell>
          <cell r="D770">
            <v>12682.5195069073</v>
          </cell>
          <cell r="E770">
            <v>12416.500540392</v>
          </cell>
          <cell r="F770">
            <v>12163.5750476472</v>
          </cell>
          <cell r="G770">
            <v>11884.8669043524</v>
          </cell>
          <cell r="H770">
            <v>11691.0201162949</v>
          </cell>
          <cell r="I770">
            <v>11785.5629652758</v>
          </cell>
          <cell r="J770">
            <v>11766.2620726409</v>
          </cell>
          <cell r="K770">
            <v>11620.6006714523</v>
          </cell>
          <cell r="L770">
            <v>11531.416729061</v>
          </cell>
          <cell r="M770">
            <v>11608.3491759487</v>
          </cell>
          <cell r="N770">
            <v>11519.6182221198</v>
          </cell>
          <cell r="O770">
            <v>11468.1916692826</v>
          </cell>
          <cell r="P770">
            <v>11481.8239369016</v>
          </cell>
          <cell r="Q770">
            <v>768.407074019077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</row>
        <row r="771">
          <cell r="A771">
            <v>-69533.738204806</v>
          </cell>
          <cell r="B771">
            <v>12112.0663219544</v>
          </cell>
          <cell r="C771">
            <v>13163.1505138924</v>
          </cell>
          <cell r="D771">
            <v>12805.4662535013</v>
          </cell>
          <cell r="E771">
            <v>12576.1712877006</v>
          </cell>
          <cell r="F771">
            <v>12248.9595616115</v>
          </cell>
          <cell r="G771">
            <v>12030.3065539359</v>
          </cell>
          <cell r="H771">
            <v>11901.1098713255</v>
          </cell>
          <cell r="I771">
            <v>11784.3931072329</v>
          </cell>
          <cell r="J771">
            <v>11762.8211185235</v>
          </cell>
          <cell r="K771">
            <v>11729.0292031628</v>
          </cell>
          <cell r="L771">
            <v>11670.26936876</v>
          </cell>
          <cell r="M771">
            <v>11525.2611457822</v>
          </cell>
          <cell r="N771">
            <v>11427.2825657314</v>
          </cell>
          <cell r="O771">
            <v>11379.5588041726</v>
          </cell>
          <cell r="P771">
            <v>11392.2078761427</v>
          </cell>
          <cell r="Q771">
            <v>797.524163713843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</row>
        <row r="772">
          <cell r="A772">
            <v>-70390.9351421105</v>
          </cell>
          <cell r="B772">
            <v>12225.9688567561</v>
          </cell>
          <cell r="C772">
            <v>13067.6594961793</v>
          </cell>
          <cell r="D772">
            <v>12614.959003826</v>
          </cell>
          <cell r="E772">
            <v>12505.598971792</v>
          </cell>
          <cell r="F772">
            <v>12280.4091380339</v>
          </cell>
          <cell r="G772">
            <v>11981.8750935428</v>
          </cell>
          <cell r="H772">
            <v>12049.0435751824</v>
          </cell>
          <cell r="I772">
            <v>11858.8700327862</v>
          </cell>
          <cell r="J772">
            <v>11714.934011866</v>
          </cell>
          <cell r="K772">
            <v>11720.8849194076</v>
          </cell>
          <cell r="L772">
            <v>11654.2582587249</v>
          </cell>
          <cell r="M772">
            <v>11737.6623932743</v>
          </cell>
          <cell r="N772">
            <v>11443.7789772649</v>
          </cell>
          <cell r="O772">
            <v>11588.0001958125</v>
          </cell>
          <cell r="P772">
            <v>11468.3962774763</v>
          </cell>
          <cell r="Q772">
            <v>807.355869705951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</row>
        <row r="773">
          <cell r="A773">
            <v>-65741.9291222011</v>
          </cell>
          <cell r="B773">
            <v>11791.7311735507</v>
          </cell>
          <cell r="C773">
            <v>12876.8219815889</v>
          </cell>
          <cell r="D773">
            <v>12596.9175825965</v>
          </cell>
          <cell r="E773">
            <v>12331.6087179722</v>
          </cell>
          <cell r="F773">
            <v>12051.0108640705</v>
          </cell>
          <cell r="G773">
            <v>11931.3591202003</v>
          </cell>
          <cell r="H773">
            <v>11716.2690525021</v>
          </cell>
          <cell r="I773">
            <v>11681.2386486294</v>
          </cell>
          <cell r="J773">
            <v>11729.3726094863</v>
          </cell>
          <cell r="K773">
            <v>11614.8637062952</v>
          </cell>
          <cell r="L773">
            <v>11496.8807120679</v>
          </cell>
          <cell r="M773">
            <v>11457.9382129196</v>
          </cell>
          <cell r="N773">
            <v>11447.1441820987</v>
          </cell>
          <cell r="O773">
            <v>11370.9419688843</v>
          </cell>
          <cell r="P773">
            <v>11391.4291154627</v>
          </cell>
          <cell r="Q773">
            <v>754.033630259998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</row>
        <row r="774">
          <cell r="A774">
            <v>-72400.8011723686</v>
          </cell>
          <cell r="B774">
            <v>12269.120366932</v>
          </cell>
          <cell r="C774">
            <v>13197.0790131458</v>
          </cell>
          <cell r="D774">
            <v>12901.0115627197</v>
          </cell>
          <cell r="E774">
            <v>12574.9195574879</v>
          </cell>
          <cell r="F774">
            <v>12282.4804941153</v>
          </cell>
          <cell r="G774">
            <v>12210.0472057244</v>
          </cell>
          <cell r="H774">
            <v>12051.1658345052</v>
          </cell>
          <cell r="I774">
            <v>11899.1524693807</v>
          </cell>
          <cell r="J774">
            <v>11837.44039243</v>
          </cell>
          <cell r="K774">
            <v>11790.415644747</v>
          </cell>
          <cell r="L774">
            <v>11800.5682835778</v>
          </cell>
          <cell r="M774">
            <v>11734.4631584098</v>
          </cell>
          <cell r="N774">
            <v>11614.9520135581</v>
          </cell>
          <cell r="O774">
            <v>11634.7005241019</v>
          </cell>
          <cell r="P774">
            <v>11361.4566661567</v>
          </cell>
          <cell r="Q774">
            <v>830.408229126599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</row>
        <row r="775">
          <cell r="A775">
            <v>-74318.5510061302</v>
          </cell>
          <cell r="B775">
            <v>12142.0969074636</v>
          </cell>
          <cell r="C775">
            <v>13128.1694812707</v>
          </cell>
          <cell r="D775">
            <v>12910.5670782945</v>
          </cell>
          <cell r="E775">
            <v>12622.8324452141</v>
          </cell>
          <cell r="F775">
            <v>12397.0420709533</v>
          </cell>
          <cell r="G775">
            <v>12244.6046668153</v>
          </cell>
          <cell r="H775">
            <v>12079.660269122</v>
          </cell>
          <cell r="I775">
            <v>12001.0237826421</v>
          </cell>
          <cell r="J775">
            <v>11901.3000582177</v>
          </cell>
          <cell r="K775">
            <v>11826.4465452604</v>
          </cell>
          <cell r="L775">
            <v>11759.87825719</v>
          </cell>
          <cell r="M775">
            <v>11703.7950484813</v>
          </cell>
          <cell r="N775">
            <v>11721.0372855688</v>
          </cell>
          <cell r="O775">
            <v>11774.5639045506</v>
          </cell>
          <cell r="P775">
            <v>11493.8137291776</v>
          </cell>
          <cell r="Q775">
            <v>852.404052619911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</row>
        <row r="776">
          <cell r="A776">
            <v>-68870.112014073</v>
          </cell>
          <cell r="B776">
            <v>12077.2522080844</v>
          </cell>
          <cell r="C776">
            <v>13088.323055238</v>
          </cell>
          <cell r="D776">
            <v>12951.0122630897</v>
          </cell>
          <cell r="E776">
            <v>12624.6905596082</v>
          </cell>
          <cell r="F776">
            <v>12206.2417046901</v>
          </cell>
          <cell r="G776">
            <v>12063.5029905342</v>
          </cell>
          <cell r="H776">
            <v>11849.851907199</v>
          </cell>
          <cell r="I776">
            <v>11627.8490919073</v>
          </cell>
          <cell r="J776">
            <v>11755.6692094151</v>
          </cell>
          <cell r="K776">
            <v>11756.6041757795</v>
          </cell>
          <cell r="L776">
            <v>11685.8654193761</v>
          </cell>
          <cell r="M776">
            <v>11800.0127158796</v>
          </cell>
          <cell r="N776">
            <v>11619.5286069673</v>
          </cell>
          <cell r="O776">
            <v>11456.1625580533</v>
          </cell>
          <cell r="P776">
            <v>11414.4314821173</v>
          </cell>
          <cell r="Q776">
            <v>789.912636756612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</row>
        <row r="777">
          <cell r="A777">
            <v>-62910.1086311183</v>
          </cell>
          <cell r="B777">
            <v>11984.8951328115</v>
          </cell>
          <cell r="C777">
            <v>12790.8706642634</v>
          </cell>
          <cell r="D777">
            <v>12385.5886024628</v>
          </cell>
          <cell r="E777">
            <v>12257.4809894936</v>
          </cell>
          <cell r="F777">
            <v>12066.5705138554</v>
          </cell>
          <cell r="G777">
            <v>11899.6423483531</v>
          </cell>
          <cell r="H777">
            <v>11777.059524573</v>
          </cell>
          <cell r="I777">
            <v>11664.6962581709</v>
          </cell>
          <cell r="J777">
            <v>11737.8504545074</v>
          </cell>
          <cell r="K777">
            <v>11477.1849718324</v>
          </cell>
          <cell r="L777">
            <v>11586.4734907112</v>
          </cell>
          <cell r="M777">
            <v>11485.2430530281</v>
          </cell>
          <cell r="N777">
            <v>11415.1961830241</v>
          </cell>
          <cell r="O777">
            <v>11238.2919823179</v>
          </cell>
          <cell r="P777">
            <v>11195.3385460356</v>
          </cell>
          <cell r="Q777">
            <v>721.553781955474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</row>
        <row r="778">
          <cell r="A778">
            <v>-74152.1368819811</v>
          </cell>
          <cell r="B778">
            <v>12157.9586154563</v>
          </cell>
          <cell r="C778">
            <v>13234.4164693551</v>
          </cell>
          <cell r="D778">
            <v>13023.1731386163</v>
          </cell>
          <cell r="E778">
            <v>12590.2458576382</v>
          </cell>
          <cell r="F778">
            <v>12311.384624412</v>
          </cell>
          <cell r="G778">
            <v>12041.6361400474</v>
          </cell>
          <cell r="H778">
            <v>11912.8977344093</v>
          </cell>
          <cell r="I778">
            <v>11863.1452749126</v>
          </cell>
          <cell r="J778">
            <v>11855.6272884277</v>
          </cell>
          <cell r="K778">
            <v>11830.2461490704</v>
          </cell>
          <cell r="L778">
            <v>11831.5199205068</v>
          </cell>
          <cell r="M778">
            <v>11680.8834049862</v>
          </cell>
          <cell r="N778">
            <v>11743.8319659626</v>
          </cell>
          <cell r="O778">
            <v>11588.5648549564</v>
          </cell>
          <cell r="P778">
            <v>11608.5085811205</v>
          </cell>
          <cell r="Q778">
            <v>850.49534918157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</row>
        <row r="779">
          <cell r="A779">
            <v>-62564.769150915</v>
          </cell>
          <cell r="B779">
            <v>11754.4084201671</v>
          </cell>
          <cell r="C779">
            <v>12912.8085246804</v>
          </cell>
          <cell r="D779">
            <v>12495.6198260474</v>
          </cell>
          <cell r="E779">
            <v>12219.2932382835</v>
          </cell>
          <cell r="F779">
            <v>12005.2741104568</v>
          </cell>
          <cell r="G779">
            <v>11816.1046293663</v>
          </cell>
          <cell r="H779">
            <v>11774.526407539</v>
          </cell>
          <cell r="I779">
            <v>11665.60596989</v>
          </cell>
          <cell r="J779">
            <v>11556.3152028593</v>
          </cell>
          <cell r="K779">
            <v>11559.6284567698</v>
          </cell>
          <cell r="L779">
            <v>11525.7822552091</v>
          </cell>
          <cell r="M779">
            <v>11399.8872197214</v>
          </cell>
          <cell r="N779">
            <v>11337.7336166501</v>
          </cell>
          <cell r="O779">
            <v>11298.3381019955</v>
          </cell>
          <cell r="P779">
            <v>11301.4997076454</v>
          </cell>
          <cell r="Q779">
            <v>717.592876253335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</row>
        <row r="780">
          <cell r="A780">
            <v>-62344.974258889</v>
          </cell>
          <cell r="B780">
            <v>11819.820407875</v>
          </cell>
          <cell r="C780">
            <v>12902.5450625528</v>
          </cell>
          <cell r="D780">
            <v>12764.1256400644</v>
          </cell>
          <cell r="E780">
            <v>12320.125068353</v>
          </cell>
          <cell r="F780">
            <v>11990.1729700842</v>
          </cell>
          <cell r="G780">
            <v>11803.6994931298</v>
          </cell>
          <cell r="H780">
            <v>11654.4895841628</v>
          </cell>
          <cell r="I780">
            <v>11704.1102103278</v>
          </cell>
          <cell r="J780">
            <v>11530.926479086</v>
          </cell>
          <cell r="K780">
            <v>11454.68607531</v>
          </cell>
          <cell r="L780">
            <v>11429.2595614692</v>
          </cell>
          <cell r="M780">
            <v>11473.9333935863</v>
          </cell>
          <cell r="N780">
            <v>11376.1379102683</v>
          </cell>
          <cell r="O780">
            <v>11348.5528302713</v>
          </cell>
          <cell r="P780">
            <v>11426.4191829621</v>
          </cell>
          <cell r="Q780">
            <v>715.071916759753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</row>
        <row r="781">
          <cell r="A781">
            <v>-62231.662259694</v>
          </cell>
          <cell r="B781">
            <v>11858.2460367332</v>
          </cell>
          <cell r="C781">
            <v>12984.6975651193</v>
          </cell>
          <cell r="D781">
            <v>12546.5173739473</v>
          </cell>
          <cell r="E781">
            <v>12309.6691474489</v>
          </cell>
          <cell r="F781">
            <v>11972.4830261711</v>
          </cell>
          <cell r="G781">
            <v>11736.5571313015</v>
          </cell>
          <cell r="H781">
            <v>11608.5535040023</v>
          </cell>
          <cell r="I781">
            <v>11552.5705412813</v>
          </cell>
          <cell r="J781">
            <v>11622.6281248303</v>
          </cell>
          <cell r="K781">
            <v>11524.1127703188</v>
          </cell>
          <cell r="L781">
            <v>11581.0014588953</v>
          </cell>
          <cell r="M781">
            <v>11397.4359587116</v>
          </cell>
          <cell r="N781">
            <v>11346.81077381</v>
          </cell>
          <cell r="O781">
            <v>11382.1304281389</v>
          </cell>
          <cell r="P781">
            <v>11235.8454669245</v>
          </cell>
          <cell r="Q781">
            <v>713.772273453787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</row>
        <row r="782">
          <cell r="A782">
            <v>-68890.3087979231</v>
          </cell>
          <cell r="B782">
            <v>12114.4399863496</v>
          </cell>
          <cell r="C782">
            <v>13206.6363728824</v>
          </cell>
          <cell r="D782">
            <v>12742.0968106712</v>
          </cell>
          <cell r="E782">
            <v>12468.0543932698</v>
          </cell>
          <cell r="F782">
            <v>11968.458281479</v>
          </cell>
          <cell r="G782">
            <v>11921.330515362</v>
          </cell>
          <cell r="H782">
            <v>11756.8653919582</v>
          </cell>
          <cell r="I782">
            <v>11716.9767128195</v>
          </cell>
          <cell r="J782">
            <v>11844.9712048576</v>
          </cell>
          <cell r="K782">
            <v>11778.7389557077</v>
          </cell>
          <cell r="L782">
            <v>11562.0633224661</v>
          </cell>
          <cell r="M782">
            <v>11486.8977977532</v>
          </cell>
          <cell r="N782">
            <v>11464.0569421561</v>
          </cell>
          <cell r="O782">
            <v>11376.0755202781</v>
          </cell>
          <cell r="P782">
            <v>11338.8549950897</v>
          </cell>
          <cell r="Q782">
            <v>790.144285788658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</row>
        <row r="783">
          <cell r="A783">
            <v>-67973.7827227888</v>
          </cell>
          <cell r="B783">
            <v>12059.4375873056</v>
          </cell>
          <cell r="C783">
            <v>13032.0814986329</v>
          </cell>
          <cell r="D783">
            <v>12837.9733104045</v>
          </cell>
          <cell r="E783">
            <v>12467.3661552957</v>
          </cell>
          <cell r="F783">
            <v>12301.1075751341</v>
          </cell>
          <cell r="G783">
            <v>12033.041174044</v>
          </cell>
          <cell r="H783">
            <v>11778.3528353415</v>
          </cell>
          <cell r="I783">
            <v>11829.0982273162</v>
          </cell>
          <cell r="J783">
            <v>11817.3040358842</v>
          </cell>
          <cell r="K783">
            <v>11602.6415349399</v>
          </cell>
          <cell r="L783">
            <v>11640.9291260125</v>
          </cell>
          <cell r="M783">
            <v>11542.1447717517</v>
          </cell>
          <cell r="N783">
            <v>11599.8231646168</v>
          </cell>
          <cell r="O783">
            <v>11556.4888828943</v>
          </cell>
          <cell r="P783">
            <v>11448.9011362913</v>
          </cell>
          <cell r="Q783">
            <v>779.632098317298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</row>
        <row r="784">
          <cell r="A784">
            <v>-65236.5152450448</v>
          </cell>
          <cell r="B784">
            <v>11976.7120498435</v>
          </cell>
          <cell r="C784">
            <v>13027.4496893414</v>
          </cell>
          <cell r="D784">
            <v>12782.7258404208</v>
          </cell>
          <cell r="E784">
            <v>12499.0792698576</v>
          </cell>
          <cell r="F784">
            <v>12078.5253541424</v>
          </cell>
          <cell r="G784">
            <v>11863.3336642456</v>
          </cell>
          <cell r="H784">
            <v>11795.6644890105</v>
          </cell>
          <cell r="I784">
            <v>11753.9413742655</v>
          </cell>
          <cell r="J784">
            <v>11609.4062757104</v>
          </cell>
          <cell r="K784">
            <v>11759.0315598428</v>
          </cell>
          <cell r="L784">
            <v>11562.0685964467</v>
          </cell>
          <cell r="M784">
            <v>11498.6933257508</v>
          </cell>
          <cell r="N784">
            <v>11454.5638688414</v>
          </cell>
          <cell r="O784">
            <v>11575.483753777</v>
          </cell>
          <cell r="P784">
            <v>11342.9068983279</v>
          </cell>
          <cell r="Q784">
            <v>748.236735254566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</row>
        <row r="785">
          <cell r="A785">
            <v>-68785.3551445088</v>
          </cell>
          <cell r="B785">
            <v>12017.9401752445</v>
          </cell>
          <cell r="C785">
            <v>12985.7548277392</v>
          </cell>
          <cell r="D785">
            <v>12702.0266454749</v>
          </cell>
          <cell r="E785">
            <v>12502.4022976823</v>
          </cell>
          <cell r="F785">
            <v>12306.3405171701</v>
          </cell>
          <cell r="G785">
            <v>11999.359598139</v>
          </cell>
          <cell r="H785">
            <v>11920.1925112337</v>
          </cell>
          <cell r="I785">
            <v>11790.4116037409</v>
          </cell>
          <cell r="J785">
            <v>11724.4516736688</v>
          </cell>
          <cell r="K785">
            <v>11743.480211687</v>
          </cell>
          <cell r="L785">
            <v>11761.8632041795</v>
          </cell>
          <cell r="M785">
            <v>11610.990737015</v>
          </cell>
          <cell r="N785">
            <v>11526.7917802122</v>
          </cell>
          <cell r="O785">
            <v>11714.162195387</v>
          </cell>
          <cell r="P785">
            <v>11398.0437098228</v>
          </cell>
          <cell r="Q785">
            <v>788.940509365458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</row>
        <row r="786">
          <cell r="A786">
            <v>-70745.4327970117</v>
          </cell>
          <cell r="B786">
            <v>12190.9090174514</v>
          </cell>
          <cell r="C786">
            <v>13122.7357324995</v>
          </cell>
          <cell r="D786">
            <v>12775.9369512545</v>
          </cell>
          <cell r="E786">
            <v>12555.985232794</v>
          </cell>
          <cell r="F786">
            <v>12143.7565428019</v>
          </cell>
          <cell r="G786">
            <v>11911.6797295255</v>
          </cell>
          <cell r="H786">
            <v>11878.3693594566</v>
          </cell>
          <cell r="I786">
            <v>11885.9592236674</v>
          </cell>
          <cell r="J786">
            <v>11866.2830880791</v>
          </cell>
          <cell r="K786">
            <v>11740.2642463501</v>
          </cell>
          <cell r="L786">
            <v>11767.1626686177</v>
          </cell>
          <cell r="M786">
            <v>11760.6757437352</v>
          </cell>
          <cell r="N786">
            <v>11561.6017680975</v>
          </cell>
          <cell r="O786">
            <v>11515.2256555646</v>
          </cell>
          <cell r="P786">
            <v>11271.6582943919</v>
          </cell>
          <cell r="Q786">
            <v>811.421816008605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</row>
        <row r="787">
          <cell r="A787">
            <v>-64997.1974650944</v>
          </cell>
          <cell r="B787">
            <v>11990.7094126129</v>
          </cell>
          <cell r="C787">
            <v>13083.0959442779</v>
          </cell>
          <cell r="D787">
            <v>12658.8475725928</v>
          </cell>
          <cell r="E787">
            <v>12367.4797636226</v>
          </cell>
          <cell r="F787">
            <v>12009.334325677</v>
          </cell>
          <cell r="G787">
            <v>11867.8987707029</v>
          </cell>
          <cell r="H787">
            <v>11713.8381813076</v>
          </cell>
          <cell r="I787">
            <v>11653.9379336211</v>
          </cell>
          <cell r="J787">
            <v>11834.4218311476</v>
          </cell>
          <cell r="K787">
            <v>11569.4484647026</v>
          </cell>
          <cell r="L787">
            <v>11586.8875404934</v>
          </cell>
          <cell r="M787">
            <v>11589.085101295</v>
          </cell>
          <cell r="N787">
            <v>11505.3706011182</v>
          </cell>
          <cell r="O787">
            <v>11347.6124308679</v>
          </cell>
          <cell r="P787">
            <v>11372.0168728067</v>
          </cell>
          <cell r="Q787">
            <v>745.491856045646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</row>
        <row r="788">
          <cell r="A788">
            <v>-62595.6158778237</v>
          </cell>
          <cell r="B788">
            <v>12085.948543277</v>
          </cell>
          <cell r="C788">
            <v>12895.6934052893</v>
          </cell>
          <cell r="D788">
            <v>12738.2590655709</v>
          </cell>
          <cell r="E788">
            <v>12194.7606428337</v>
          </cell>
          <cell r="F788">
            <v>12115.7094458285</v>
          </cell>
          <cell r="G788">
            <v>11835.3054073179</v>
          </cell>
          <cell r="H788">
            <v>11737.9886404978</v>
          </cell>
          <cell r="I788">
            <v>11775.845648867</v>
          </cell>
          <cell r="J788">
            <v>11756.0902952544</v>
          </cell>
          <cell r="K788">
            <v>11581.3201268976</v>
          </cell>
          <cell r="L788">
            <v>11530.8313455218</v>
          </cell>
          <cell r="M788">
            <v>11256.5266986669</v>
          </cell>
          <cell r="N788">
            <v>11243.8700993223</v>
          </cell>
          <cell r="O788">
            <v>11345.7037076028</v>
          </cell>
          <cell r="P788">
            <v>11282.9800146237</v>
          </cell>
          <cell r="Q788">
            <v>717.946675872287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</row>
        <row r="789">
          <cell r="A789">
            <v>-62768.0690188185</v>
          </cell>
          <cell r="B789">
            <v>12036.5372164895</v>
          </cell>
          <cell r="C789">
            <v>12910.925209329</v>
          </cell>
          <cell r="D789">
            <v>12655.8508101638</v>
          </cell>
          <cell r="E789">
            <v>12307.6340402903</v>
          </cell>
          <cell r="F789">
            <v>12060.2758953016</v>
          </cell>
          <cell r="G789">
            <v>11741.1387388543</v>
          </cell>
          <cell r="H789">
            <v>11610.1759272009</v>
          </cell>
          <cell r="I789">
            <v>11568.5366191843</v>
          </cell>
          <cell r="J789">
            <v>11655.8884719579</v>
          </cell>
          <cell r="K789">
            <v>11538.20366396</v>
          </cell>
          <cell r="L789">
            <v>11472.2902291544</v>
          </cell>
          <cell r="M789">
            <v>11466.1991066159</v>
          </cell>
          <cell r="N789">
            <v>11517.8354213749</v>
          </cell>
          <cell r="O789">
            <v>11326.3760390717</v>
          </cell>
          <cell r="P789">
            <v>11281.3640991028</v>
          </cell>
          <cell r="Q789">
            <v>719.92464441824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</row>
        <row r="790">
          <cell r="A790">
            <v>-69471.9106420278</v>
          </cell>
          <cell r="B790">
            <v>11935.92605251</v>
          </cell>
          <cell r="C790">
            <v>13038.137404453</v>
          </cell>
          <cell r="D790">
            <v>12851.3790004353</v>
          </cell>
          <cell r="E790">
            <v>12530.0416484183</v>
          </cell>
          <cell r="F790">
            <v>12147.0156139805</v>
          </cell>
          <cell r="G790">
            <v>12215.8721257369</v>
          </cell>
          <cell r="H790">
            <v>11762.5782703772</v>
          </cell>
          <cell r="I790">
            <v>11839.0704348069</v>
          </cell>
          <cell r="J790">
            <v>11746.9427392159</v>
          </cell>
          <cell r="K790">
            <v>11716.3870252188</v>
          </cell>
          <cell r="L790">
            <v>11551.192657509</v>
          </cell>
          <cell r="M790">
            <v>11554.3313084924</v>
          </cell>
          <cell r="N790">
            <v>11404.5869544512</v>
          </cell>
          <cell r="O790">
            <v>11526.8521621702</v>
          </cell>
          <cell r="P790">
            <v>11544.1776610861</v>
          </cell>
          <cell r="Q790">
            <v>796.815026299802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</row>
        <row r="791">
          <cell r="A791">
            <v>-70842.80295713</v>
          </cell>
          <cell r="B791">
            <v>12053.5767293747</v>
          </cell>
          <cell r="C791">
            <v>13108.9682510676</v>
          </cell>
          <cell r="D791">
            <v>12760.1915870154</v>
          </cell>
          <cell r="E791">
            <v>12616.4395373046</v>
          </cell>
          <cell r="F791">
            <v>12163.6413914293</v>
          </cell>
          <cell r="G791">
            <v>12169.2619230352</v>
          </cell>
          <cell r="H791">
            <v>11936.9391152</v>
          </cell>
          <cell r="I791">
            <v>11824.947462843</v>
          </cell>
          <cell r="J791">
            <v>11803.4097298926</v>
          </cell>
          <cell r="K791">
            <v>11770.6120486111</v>
          </cell>
          <cell r="L791">
            <v>11617.8759839849</v>
          </cell>
          <cell r="M791">
            <v>11669.1599836201</v>
          </cell>
          <cell r="N791">
            <v>11524.4786003417</v>
          </cell>
          <cell r="O791">
            <v>11659.3290529646</v>
          </cell>
          <cell r="P791">
            <v>11497.2919911955</v>
          </cell>
          <cell r="Q791">
            <v>812.538612797099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</row>
        <row r="792">
          <cell r="A792">
            <v>-67937.0624527042</v>
          </cell>
          <cell r="B792">
            <v>12057.5291551663</v>
          </cell>
          <cell r="C792">
            <v>13130.3469482054</v>
          </cell>
          <cell r="D792">
            <v>12737.0141755793</v>
          </cell>
          <cell r="E792">
            <v>12468.2004233769</v>
          </cell>
          <cell r="F792">
            <v>12162.1984539357</v>
          </cell>
          <cell r="G792">
            <v>12055.4635184333</v>
          </cell>
          <cell r="H792">
            <v>11837.5184653584</v>
          </cell>
          <cell r="I792">
            <v>11808.698943988</v>
          </cell>
          <cell r="J792">
            <v>11709.1164883495</v>
          </cell>
          <cell r="K792">
            <v>11868.6540565816</v>
          </cell>
          <cell r="L792">
            <v>11593.8162824693</v>
          </cell>
          <cell r="M792">
            <v>11615.9359279683</v>
          </cell>
          <cell r="N792">
            <v>11643.592801287</v>
          </cell>
          <cell r="O792">
            <v>11481.534869446</v>
          </cell>
          <cell r="P792">
            <v>11390.1187209176</v>
          </cell>
          <cell r="Q792">
            <v>779.210931507536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</row>
        <row r="793">
          <cell r="A793">
            <v>-69995.1107569389</v>
          </cell>
          <cell r="B793">
            <v>12065.5694782348</v>
          </cell>
          <cell r="C793">
            <v>13112.9348658479</v>
          </cell>
          <cell r="D793">
            <v>12771.4659791544</v>
          </cell>
          <cell r="E793">
            <v>12410.3787658146</v>
          </cell>
          <cell r="F793">
            <v>12212.3538696903</v>
          </cell>
          <cell r="G793">
            <v>11987.4743609137</v>
          </cell>
          <cell r="H793">
            <v>11904.1983968451</v>
          </cell>
          <cell r="I793">
            <v>11707.9778385782</v>
          </cell>
          <cell r="J793">
            <v>11802.2465114526</v>
          </cell>
          <cell r="K793">
            <v>11767.779768895</v>
          </cell>
          <cell r="L793">
            <v>11676.3767928112</v>
          </cell>
          <cell r="M793">
            <v>11560.7261533978</v>
          </cell>
          <cell r="N793">
            <v>11612.677915792</v>
          </cell>
          <cell r="O793">
            <v>11566.3489732121</v>
          </cell>
          <cell r="P793">
            <v>11560.0545140683</v>
          </cell>
          <cell r="Q793">
            <v>802.815922337786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</row>
        <row r="794">
          <cell r="A794">
            <v>-61991.9410892166</v>
          </cell>
          <cell r="B794">
            <v>11953.8710556552</v>
          </cell>
          <cell r="C794">
            <v>12904.9973977587</v>
          </cell>
          <cell r="D794">
            <v>12538.3224782302</v>
          </cell>
          <cell r="E794">
            <v>12288.3196345244</v>
          </cell>
          <cell r="F794">
            <v>12004.7938598668</v>
          </cell>
          <cell r="G794">
            <v>11851.8746807338</v>
          </cell>
          <cell r="H794">
            <v>11682.3240379387</v>
          </cell>
          <cell r="I794">
            <v>11739.3083517154</v>
          </cell>
          <cell r="J794">
            <v>11533.9092268486</v>
          </cell>
          <cell r="K794">
            <v>11623.1405297384</v>
          </cell>
          <cell r="L794">
            <v>11468.3197588341</v>
          </cell>
          <cell r="M794">
            <v>11504.4069922489</v>
          </cell>
          <cell r="N794">
            <v>11386.0089395118</v>
          </cell>
          <cell r="O794">
            <v>11367.9557483969</v>
          </cell>
          <cell r="P794">
            <v>11372.072652565</v>
          </cell>
          <cell r="Q794">
            <v>711.022767516879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</row>
        <row r="795">
          <cell r="A795">
            <v>-72094.4104200296</v>
          </cell>
          <cell r="B795">
            <v>12177.5115662636</v>
          </cell>
          <cell r="C795">
            <v>13264.5477857861</v>
          </cell>
          <cell r="D795">
            <v>12859.1926558748</v>
          </cell>
          <cell r="E795">
            <v>12522.7753204304</v>
          </cell>
          <cell r="F795">
            <v>12347.1449853831</v>
          </cell>
          <cell r="G795">
            <v>11961.689743329</v>
          </cell>
          <cell r="H795">
            <v>11887.3712987037</v>
          </cell>
          <cell r="I795">
            <v>11937.2168481768</v>
          </cell>
          <cell r="J795">
            <v>11692.1744363323</v>
          </cell>
          <cell r="K795">
            <v>11639.7003851086</v>
          </cell>
          <cell r="L795">
            <v>11826.673149717</v>
          </cell>
          <cell r="M795">
            <v>11691.6914048848</v>
          </cell>
          <cell r="N795">
            <v>11683.6767190393</v>
          </cell>
          <cell r="O795">
            <v>11623.0066274348</v>
          </cell>
          <cell r="P795">
            <v>11518.7022494191</v>
          </cell>
          <cell r="Q795">
            <v>826.894049753572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</row>
        <row r="796">
          <cell r="A796">
            <v>-66757.7950483737</v>
          </cell>
          <cell r="B796">
            <v>11957.08429419</v>
          </cell>
          <cell r="C796">
            <v>12932.049144809</v>
          </cell>
          <cell r="D796">
            <v>12693.268389463</v>
          </cell>
          <cell r="E796">
            <v>12308.6206132176</v>
          </cell>
          <cell r="F796">
            <v>12189.862844611</v>
          </cell>
          <cell r="G796">
            <v>11856.6562614649</v>
          </cell>
          <cell r="H796">
            <v>11823.5458151245</v>
          </cell>
          <cell r="I796">
            <v>11833.1437073409</v>
          </cell>
          <cell r="J796">
            <v>11774.9816626757</v>
          </cell>
          <cell r="K796">
            <v>11737.7134260116</v>
          </cell>
          <cell r="L796">
            <v>11601.095054345</v>
          </cell>
          <cell r="M796">
            <v>11607.7828813876</v>
          </cell>
          <cell r="N796">
            <v>11503.5323174273</v>
          </cell>
          <cell r="O796">
            <v>11408.9325769702</v>
          </cell>
          <cell r="P796">
            <v>11162.2736882584</v>
          </cell>
          <cell r="Q796">
            <v>765.685206086826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</row>
        <row r="797">
          <cell r="A797">
            <v>-68105.6707160667</v>
          </cell>
          <cell r="B797">
            <v>11997.4043171389</v>
          </cell>
          <cell r="C797">
            <v>13036.4463578193</v>
          </cell>
          <cell r="D797">
            <v>12756.6873511788</v>
          </cell>
          <cell r="E797">
            <v>12397.9612484296</v>
          </cell>
          <cell r="F797">
            <v>12075.9933211219</v>
          </cell>
          <cell r="G797">
            <v>11902.4455517652</v>
          </cell>
          <cell r="H797">
            <v>11810.6109923201</v>
          </cell>
          <cell r="I797">
            <v>11809.124232403</v>
          </cell>
          <cell r="J797">
            <v>11788.8899153147</v>
          </cell>
          <cell r="K797">
            <v>11580.4301163557</v>
          </cell>
          <cell r="L797">
            <v>11628.3845708702</v>
          </cell>
          <cell r="M797">
            <v>11714.0091122358</v>
          </cell>
          <cell r="N797">
            <v>11527.4533579685</v>
          </cell>
          <cell r="O797">
            <v>11421.1591140059</v>
          </cell>
          <cell r="P797">
            <v>11361.2088920146</v>
          </cell>
          <cell r="Q797">
            <v>781.144800844999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</row>
        <row r="798">
          <cell r="A798">
            <v>-72958.0772528789</v>
          </cell>
          <cell r="B798">
            <v>12227.0886852981</v>
          </cell>
          <cell r="C798">
            <v>13195.7579629283</v>
          </cell>
          <cell r="D798">
            <v>13044.3407749965</v>
          </cell>
          <cell r="E798">
            <v>12705.6708514326</v>
          </cell>
          <cell r="F798">
            <v>12265.4987446332</v>
          </cell>
          <cell r="G798">
            <v>12053.6542114424</v>
          </cell>
          <cell r="H798">
            <v>11808.1368482109</v>
          </cell>
          <cell r="I798">
            <v>11831.3632971935</v>
          </cell>
          <cell r="J798">
            <v>11800.2350019631</v>
          </cell>
          <cell r="K798">
            <v>11720.8765162249</v>
          </cell>
          <cell r="L798">
            <v>11670.675472016</v>
          </cell>
          <cell r="M798">
            <v>11651.491756436</v>
          </cell>
          <cell r="N798">
            <v>11838.8580760935</v>
          </cell>
          <cell r="O798">
            <v>11705.2181688123</v>
          </cell>
          <cell r="P798">
            <v>11555.0823439489</v>
          </cell>
          <cell r="Q798">
            <v>836.799962859619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</row>
        <row r="799">
          <cell r="A799">
            <v>-64113.5140977583</v>
          </cell>
          <cell r="B799">
            <v>11990.0756167875</v>
          </cell>
          <cell r="C799">
            <v>12776.942712236</v>
          </cell>
          <cell r="D799">
            <v>12562.2954204461</v>
          </cell>
          <cell r="E799">
            <v>12262.0055086588</v>
          </cell>
          <cell r="F799">
            <v>11971.4225252795</v>
          </cell>
          <cell r="G799">
            <v>11741.7788361511</v>
          </cell>
          <cell r="H799">
            <v>11777.1813666101</v>
          </cell>
          <cell r="I799">
            <v>11632.779104464</v>
          </cell>
          <cell r="J799">
            <v>11589.794600814</v>
          </cell>
          <cell r="K799">
            <v>11587.9369212182</v>
          </cell>
          <cell r="L799">
            <v>11637.8466519721</v>
          </cell>
          <cell r="M799">
            <v>11516.3224238322</v>
          </cell>
          <cell r="N799">
            <v>11383.3818954136</v>
          </cell>
          <cell r="O799">
            <v>11464.7628721613</v>
          </cell>
          <cell r="P799">
            <v>11194.3949708161</v>
          </cell>
          <cell r="Q799">
            <v>735.356361295649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</row>
        <row r="800">
          <cell r="A800">
            <v>-67078.7820969703</v>
          </cell>
          <cell r="B800">
            <v>11949.8987793737</v>
          </cell>
          <cell r="C800">
            <v>13114.1820697103</v>
          </cell>
          <cell r="D800">
            <v>12881.4456661236</v>
          </cell>
          <cell r="E800">
            <v>12575.6771260289</v>
          </cell>
          <cell r="F800">
            <v>12197.6139700925</v>
          </cell>
          <cell r="G800">
            <v>11908.2977036005</v>
          </cell>
          <cell r="H800">
            <v>11899.5428084962</v>
          </cell>
          <cell r="I800">
            <v>11819.2731649614</v>
          </cell>
          <cell r="J800">
            <v>11668.3875423561</v>
          </cell>
          <cell r="K800">
            <v>11657.8087154866</v>
          </cell>
          <cell r="L800">
            <v>11632.1389812754</v>
          </cell>
          <cell r="M800">
            <v>11578.7408370455</v>
          </cell>
          <cell r="N800">
            <v>11515.4456814749</v>
          </cell>
          <cell r="O800">
            <v>11436.90682764</v>
          </cell>
          <cell r="P800">
            <v>11443.5922863283</v>
          </cell>
          <cell r="Q800">
            <v>769.36679913941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</row>
        <row r="801">
          <cell r="A801">
            <v>-74693.7587816891</v>
          </cell>
          <cell r="B801">
            <v>12147.6578830461</v>
          </cell>
          <cell r="C801">
            <v>13339.5766277199</v>
          </cell>
          <cell r="D801">
            <v>13004.9532345817</v>
          </cell>
          <cell r="E801">
            <v>12613.976065408</v>
          </cell>
          <cell r="F801">
            <v>12292.0686037843</v>
          </cell>
          <cell r="G801">
            <v>12280.735165614</v>
          </cell>
          <cell r="H801">
            <v>12035.3218739381</v>
          </cell>
          <cell r="I801">
            <v>11960.6110563017</v>
          </cell>
          <cell r="J801">
            <v>11879.2217810081</v>
          </cell>
          <cell r="K801">
            <v>11875.7853478342</v>
          </cell>
          <cell r="L801">
            <v>11805.3075483461</v>
          </cell>
          <cell r="M801">
            <v>11697.8589977965</v>
          </cell>
          <cell r="N801">
            <v>11797.2784437971</v>
          </cell>
          <cell r="O801">
            <v>11608.453744629</v>
          </cell>
          <cell r="P801">
            <v>11434.1812919022</v>
          </cell>
          <cell r="Q801">
            <v>856.707535722461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</row>
        <row r="802">
          <cell r="A802">
            <v>-63100.88911037</v>
          </cell>
          <cell r="B802">
            <v>12028.4089993993</v>
          </cell>
          <cell r="C802">
            <v>12858.4169361473</v>
          </cell>
          <cell r="D802">
            <v>12597.0387283702</v>
          </cell>
          <cell r="E802">
            <v>12282.2055068999</v>
          </cell>
          <cell r="F802">
            <v>12004.4772215547</v>
          </cell>
          <cell r="G802">
            <v>11866.0424202677</v>
          </cell>
          <cell r="H802">
            <v>11647.7718494959</v>
          </cell>
          <cell r="I802">
            <v>11650.9091563427</v>
          </cell>
          <cell r="J802">
            <v>11620.7751039837</v>
          </cell>
          <cell r="K802">
            <v>11581.6480198198</v>
          </cell>
          <cell r="L802">
            <v>11435.935525062</v>
          </cell>
          <cell r="M802">
            <v>11433.4433384582</v>
          </cell>
          <cell r="N802">
            <v>11342.4033386007</v>
          </cell>
          <cell r="O802">
            <v>11441.1518015316</v>
          </cell>
          <cell r="P802">
            <v>11204.1078055491</v>
          </cell>
          <cell r="Q802">
            <v>723.7419577403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</row>
        <row r="803">
          <cell r="A803">
            <v>-62700.4678121863</v>
          </cell>
          <cell r="B803">
            <v>11835.0356298951</v>
          </cell>
          <cell r="C803">
            <v>12989.3416644339</v>
          </cell>
          <cell r="D803">
            <v>12527.1020865599</v>
          </cell>
          <cell r="E803">
            <v>12186.0913860407</v>
          </cell>
          <cell r="F803">
            <v>12040.2283953768</v>
          </cell>
          <cell r="G803">
            <v>11877.9504300267</v>
          </cell>
          <cell r="H803">
            <v>11628.7463417541</v>
          </cell>
          <cell r="I803">
            <v>11672.1257389992</v>
          </cell>
          <cell r="J803">
            <v>11575.836528202</v>
          </cell>
          <cell r="K803">
            <v>11582.3852799624</v>
          </cell>
          <cell r="L803">
            <v>11411.1089837452</v>
          </cell>
          <cell r="M803">
            <v>11444.099504082</v>
          </cell>
          <cell r="N803">
            <v>11314.4924727958</v>
          </cell>
          <cell r="O803">
            <v>11309.0564311858</v>
          </cell>
          <cell r="P803">
            <v>11306.6890206179</v>
          </cell>
          <cell r="Q803">
            <v>719.149285618652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</row>
        <row r="804">
          <cell r="A804">
            <v>-67585.8867017487</v>
          </cell>
          <cell r="B804">
            <v>12000.7224240559</v>
          </cell>
          <cell r="C804">
            <v>12962.1468327739</v>
          </cell>
          <cell r="D804">
            <v>12682.1608876734</v>
          </cell>
          <cell r="E804">
            <v>12412.9051276005</v>
          </cell>
          <cell r="F804">
            <v>12177.7892770471</v>
          </cell>
          <cell r="G804">
            <v>11897.2898284905</v>
          </cell>
          <cell r="H804">
            <v>11883.6506525979</v>
          </cell>
          <cell r="I804">
            <v>11754.6809286443</v>
          </cell>
          <cell r="J804">
            <v>11779.1280871332</v>
          </cell>
          <cell r="K804">
            <v>11625.7573138809</v>
          </cell>
          <cell r="L804">
            <v>11495.9106079206</v>
          </cell>
          <cell r="M804">
            <v>11391.6658729116</v>
          </cell>
          <cell r="N804">
            <v>11459.3193125147</v>
          </cell>
          <cell r="O804">
            <v>11535.3957857688</v>
          </cell>
          <cell r="P804">
            <v>11496.4457286908</v>
          </cell>
          <cell r="Q804">
            <v>775.183086114376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</row>
        <row r="805">
          <cell r="A805">
            <v>-66308.9972328716</v>
          </cell>
          <cell r="B805">
            <v>11995.2184753091</v>
          </cell>
          <cell r="C805">
            <v>12972.6491293994</v>
          </cell>
          <cell r="D805">
            <v>12788.0212465316</v>
          </cell>
          <cell r="E805">
            <v>12443.6318646451</v>
          </cell>
          <cell r="F805">
            <v>12109.9514297862</v>
          </cell>
          <cell r="G805">
            <v>11918.0781604414</v>
          </cell>
          <cell r="H805">
            <v>11778.7220003399</v>
          </cell>
          <cell r="I805">
            <v>11818.5978164323</v>
          </cell>
          <cell r="J805">
            <v>11720.9002397375</v>
          </cell>
          <cell r="K805">
            <v>11642.397048326</v>
          </cell>
          <cell r="L805">
            <v>11599.9211052205</v>
          </cell>
          <cell r="M805">
            <v>11600.6659747973</v>
          </cell>
          <cell r="N805">
            <v>11418.9166305893</v>
          </cell>
          <cell r="O805">
            <v>11435.5377767844</v>
          </cell>
          <cell r="P805">
            <v>11327.4989816626</v>
          </cell>
          <cell r="Q805">
            <v>760.537674662144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</row>
        <row r="806">
          <cell r="A806">
            <v>-75117.2261312964</v>
          </cell>
          <cell r="B806">
            <v>12272.3263745197</v>
          </cell>
          <cell r="C806">
            <v>13530.2811151947</v>
          </cell>
          <cell r="D806">
            <v>13052.2721198162</v>
          </cell>
          <cell r="E806">
            <v>12666.5253207784</v>
          </cell>
          <cell r="F806">
            <v>12473.5194394471</v>
          </cell>
          <cell r="G806">
            <v>12078.4381742773</v>
          </cell>
          <cell r="H806">
            <v>12061.950108752</v>
          </cell>
          <cell r="I806">
            <v>11851.6597400168</v>
          </cell>
          <cell r="J806">
            <v>11832.4061888671</v>
          </cell>
          <cell r="K806">
            <v>11815.5043499055</v>
          </cell>
          <cell r="L806">
            <v>11883.5477595828</v>
          </cell>
          <cell r="M806">
            <v>11887.0716850073</v>
          </cell>
          <cell r="N806">
            <v>11767.8167507696</v>
          </cell>
          <cell r="O806">
            <v>11729.2068209337</v>
          </cell>
          <cell r="P806">
            <v>11504.8037399151</v>
          </cell>
          <cell r="Q806">
            <v>861.564536835517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</row>
        <row r="807">
          <cell r="A807">
            <v>-72253.015084012</v>
          </cell>
          <cell r="B807">
            <v>12112.7237078235</v>
          </cell>
          <cell r="C807">
            <v>13232.1916546183</v>
          </cell>
          <cell r="D807">
            <v>12786.6919410828</v>
          </cell>
          <cell r="E807">
            <v>12731.5439448541</v>
          </cell>
          <cell r="F807">
            <v>12400.4966879837</v>
          </cell>
          <cell r="G807">
            <v>12068.4214784118</v>
          </cell>
          <cell r="H807">
            <v>11979.0634824129</v>
          </cell>
          <cell r="I807">
            <v>11895.2021159592</v>
          </cell>
          <cell r="J807">
            <v>11701.677031228</v>
          </cell>
          <cell r="K807">
            <v>11706.729946247</v>
          </cell>
          <cell r="L807">
            <v>11792.3257232403</v>
          </cell>
          <cell r="M807">
            <v>11607.5330025058</v>
          </cell>
          <cell r="N807">
            <v>11643.7221928207</v>
          </cell>
          <cell r="O807">
            <v>11655.1669647614</v>
          </cell>
          <cell r="P807">
            <v>11548.093063357</v>
          </cell>
          <cell r="Q807">
            <v>828.713181807584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</row>
        <row r="808">
          <cell r="A808">
            <v>-72637.2073013323</v>
          </cell>
          <cell r="B808">
            <v>12218.3228056949</v>
          </cell>
          <cell r="C808">
            <v>13285.0963501372</v>
          </cell>
          <cell r="D808">
            <v>12847.0891883468</v>
          </cell>
          <cell r="E808">
            <v>12646.566969627</v>
          </cell>
          <cell r="F808">
            <v>12336.8413071248</v>
          </cell>
          <cell r="G808">
            <v>12111.858249309</v>
          </cell>
          <cell r="H808">
            <v>12075.2307289902</v>
          </cell>
          <cell r="I808">
            <v>11909.2721185492</v>
          </cell>
          <cell r="J808">
            <v>11933.6453334636</v>
          </cell>
          <cell r="K808">
            <v>11932.499944096</v>
          </cell>
          <cell r="L808">
            <v>11790.6533791559</v>
          </cell>
          <cell r="M808">
            <v>11698.7586706338</v>
          </cell>
          <cell r="N808">
            <v>11604.0496537622</v>
          </cell>
          <cell r="O808">
            <v>11610.8786456901</v>
          </cell>
          <cell r="P808">
            <v>11475.7100332936</v>
          </cell>
          <cell r="Q808">
            <v>833.11971286336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</row>
        <row r="809">
          <cell r="A809">
            <v>-67557.6192496147</v>
          </cell>
          <cell r="B809">
            <v>12020.7959488922</v>
          </cell>
          <cell r="C809">
            <v>13022.3905519416</v>
          </cell>
          <cell r="D809">
            <v>12667.8875676575</v>
          </cell>
          <cell r="E809">
            <v>12330.5432648952</v>
          </cell>
          <cell r="F809">
            <v>12276.419213381</v>
          </cell>
          <cell r="G809">
            <v>11966.4417437918</v>
          </cell>
          <cell r="H809">
            <v>11729.6532144213</v>
          </cell>
          <cell r="I809">
            <v>11798.314191814</v>
          </cell>
          <cell r="J809">
            <v>11796.5073688966</v>
          </cell>
          <cell r="K809">
            <v>11723.6073219908</v>
          </cell>
          <cell r="L809">
            <v>11597.6711716368</v>
          </cell>
          <cell r="M809">
            <v>11501.3951015656</v>
          </cell>
          <cell r="N809">
            <v>11561.6232509852</v>
          </cell>
          <cell r="O809">
            <v>11536.5138295746</v>
          </cell>
          <cell r="P809">
            <v>11444.4108680306</v>
          </cell>
          <cell r="Q809">
            <v>774.858869745381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</row>
        <row r="810">
          <cell r="A810">
            <v>-66084.0729518254</v>
          </cell>
          <cell r="B810">
            <v>12143.1098204291</v>
          </cell>
          <cell r="C810">
            <v>12908.100966339</v>
          </cell>
          <cell r="D810">
            <v>12525.0420239805</v>
          </cell>
          <cell r="E810">
            <v>12424.5972489027</v>
          </cell>
          <cell r="F810">
            <v>12193.9629138938</v>
          </cell>
          <cell r="G810">
            <v>11960.3903933306</v>
          </cell>
          <cell r="H810">
            <v>11829.6734017809</v>
          </cell>
          <cell r="I810">
            <v>11605.5629304188</v>
          </cell>
          <cell r="J810">
            <v>11691.9625291457</v>
          </cell>
          <cell r="K810">
            <v>11598.2403974673</v>
          </cell>
          <cell r="L810">
            <v>11491.8831812537</v>
          </cell>
          <cell r="M810">
            <v>11584.4415702637</v>
          </cell>
          <cell r="N810">
            <v>11433.5533794363</v>
          </cell>
          <cell r="O810">
            <v>11271.1682025537</v>
          </cell>
          <cell r="P810">
            <v>11321.878172593</v>
          </cell>
          <cell r="Q810">
            <v>757.957883128256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</row>
        <row r="811">
          <cell r="A811">
            <v>-66820.539639639</v>
          </cell>
          <cell r="B811">
            <v>12015.4137608118</v>
          </cell>
          <cell r="C811">
            <v>13063.2609227956</v>
          </cell>
          <cell r="D811">
            <v>12637.4658743936</v>
          </cell>
          <cell r="E811">
            <v>12295.6015726819</v>
          </cell>
          <cell r="F811">
            <v>12124.0176277246</v>
          </cell>
          <cell r="G811">
            <v>11964.7473979262</v>
          </cell>
          <cell r="H811">
            <v>11699.5362426795</v>
          </cell>
          <cell r="I811">
            <v>11693.364825723</v>
          </cell>
          <cell r="J811">
            <v>11815.8430714664</v>
          </cell>
          <cell r="K811">
            <v>11589.61004048</v>
          </cell>
          <cell r="L811">
            <v>11528.8538793348</v>
          </cell>
          <cell r="M811">
            <v>11462.2901761402</v>
          </cell>
          <cell r="N811">
            <v>11521.3615915249</v>
          </cell>
          <cell r="O811">
            <v>11366.8083563349</v>
          </cell>
          <cell r="P811">
            <v>11411.4705342686</v>
          </cell>
          <cell r="Q811">
            <v>766.404861450803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</row>
        <row r="812">
          <cell r="A812">
            <v>-62383.7297814264</v>
          </cell>
          <cell r="B812">
            <v>11858.6504739892</v>
          </cell>
          <cell r="C812">
            <v>12650.8697567049</v>
          </cell>
          <cell r="D812">
            <v>12454.4106823979</v>
          </cell>
          <cell r="E812">
            <v>12174.7332553922</v>
          </cell>
          <cell r="F812">
            <v>11954.0437093291</v>
          </cell>
          <cell r="G812">
            <v>11852.4493214256</v>
          </cell>
          <cell r="H812">
            <v>11771.1760752676</v>
          </cell>
          <cell r="I812">
            <v>11636.1358655399</v>
          </cell>
          <cell r="J812">
            <v>11658.0321199989</v>
          </cell>
          <cell r="K812">
            <v>11602.2796151195</v>
          </cell>
          <cell r="L812">
            <v>11323.555926774</v>
          </cell>
          <cell r="M812">
            <v>11414.230197536</v>
          </cell>
          <cell r="N812">
            <v>11271.5830765849</v>
          </cell>
          <cell r="O812">
            <v>11337.4846669079</v>
          </cell>
          <cell r="P812">
            <v>11281.2366665124</v>
          </cell>
          <cell r="Q812">
            <v>715.516427101048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</row>
        <row r="813">
          <cell r="A813">
            <v>-62630.3078411847</v>
          </cell>
          <cell r="B813">
            <v>12091.2082140667</v>
          </cell>
          <cell r="C813">
            <v>12997.6389103372</v>
          </cell>
          <cell r="D813">
            <v>12504.2239283702</v>
          </cell>
          <cell r="E813">
            <v>12203.6589288109</v>
          </cell>
          <cell r="F813">
            <v>12215.1430995671</v>
          </cell>
          <cell r="G813">
            <v>11798.0297298059</v>
          </cell>
          <cell r="H813">
            <v>11719.4322467624</v>
          </cell>
          <cell r="I813">
            <v>11665.7222544896</v>
          </cell>
          <cell r="J813">
            <v>11674.934708749</v>
          </cell>
          <cell r="K813">
            <v>11500.1346160468</v>
          </cell>
          <cell r="L813">
            <v>11534.7807082034</v>
          </cell>
          <cell r="M813">
            <v>11502.6466713153</v>
          </cell>
          <cell r="N813">
            <v>11485.1876763242</v>
          </cell>
          <cell r="O813">
            <v>11320.9402620949</v>
          </cell>
          <cell r="P813">
            <v>11472.9763734549</v>
          </cell>
          <cell r="Q813">
            <v>718.344578815252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</row>
        <row r="814">
          <cell r="A814">
            <v>-62548.9296780475</v>
          </cell>
          <cell r="B814">
            <v>11906.4066853235</v>
          </cell>
          <cell r="C814">
            <v>12776.839469364</v>
          </cell>
          <cell r="D814">
            <v>12522.2397320757</v>
          </cell>
          <cell r="E814">
            <v>12183.8879264419</v>
          </cell>
          <cell r="F814">
            <v>12104.6449614187</v>
          </cell>
          <cell r="G814">
            <v>11819.8259483509</v>
          </cell>
          <cell r="H814">
            <v>11754.3980585018</v>
          </cell>
          <cell r="I814">
            <v>11533.1284921626</v>
          </cell>
          <cell r="J814">
            <v>11628.02823062</v>
          </cell>
          <cell r="K814">
            <v>11384.8231109622</v>
          </cell>
          <cell r="L814">
            <v>11572.6241616524</v>
          </cell>
          <cell r="M814">
            <v>11452.7347814257</v>
          </cell>
          <cell r="N814">
            <v>11469.2741075961</v>
          </cell>
          <cell r="O814">
            <v>11437.1611871606</v>
          </cell>
          <cell r="P814">
            <v>11436.0302304838</v>
          </cell>
          <cell r="Q814">
            <v>717.411203835334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</row>
        <row r="815">
          <cell r="A815">
            <v>-64076.6781146436</v>
          </cell>
          <cell r="B815">
            <v>11965.4023277724</v>
          </cell>
          <cell r="C815">
            <v>12972.227452778</v>
          </cell>
          <cell r="D815">
            <v>12575.1909047151</v>
          </cell>
          <cell r="E815">
            <v>12345.572378261</v>
          </cell>
          <cell r="F815">
            <v>12038.4402352878</v>
          </cell>
          <cell r="G815">
            <v>11838.7817326473</v>
          </cell>
          <cell r="H815">
            <v>11821.2500231771</v>
          </cell>
          <cell r="I815">
            <v>11607.8965728829</v>
          </cell>
          <cell r="J815">
            <v>11623.6778027832</v>
          </cell>
          <cell r="K815">
            <v>11640.9556593683</v>
          </cell>
          <cell r="L815">
            <v>11534.0717274207</v>
          </cell>
          <cell r="M815">
            <v>11562.9218390747</v>
          </cell>
          <cell r="N815">
            <v>11480.9707692624</v>
          </cell>
          <cell r="O815">
            <v>11382.9423394305</v>
          </cell>
          <cell r="P815">
            <v>11339.3525155189</v>
          </cell>
          <cell r="Q815">
            <v>734.933867303717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</row>
        <row r="816">
          <cell r="A816">
            <v>-73695.9885050058</v>
          </cell>
          <cell r="B816">
            <v>12233.9513642929</v>
          </cell>
          <cell r="C816">
            <v>13141.244002508</v>
          </cell>
          <cell r="D816">
            <v>12892.2229775477</v>
          </cell>
          <cell r="E816">
            <v>12632.7084319323</v>
          </cell>
          <cell r="F816">
            <v>12443.430330038</v>
          </cell>
          <cell r="G816">
            <v>12160.6864455733</v>
          </cell>
          <cell r="H816">
            <v>11795.7552890915</v>
          </cell>
          <cell r="I816">
            <v>11815.7230256154</v>
          </cell>
          <cell r="J816">
            <v>11824.9978069699</v>
          </cell>
          <cell r="K816">
            <v>11797.5914647782</v>
          </cell>
          <cell r="L816">
            <v>11885.9156674684</v>
          </cell>
          <cell r="M816">
            <v>11606.2073420255</v>
          </cell>
          <cell r="N816">
            <v>11584.1725481586</v>
          </cell>
          <cell r="O816">
            <v>11572.6013226345</v>
          </cell>
          <cell r="P816">
            <v>11541.0239673537</v>
          </cell>
          <cell r="Q816">
            <v>845.263509757015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</row>
        <row r="817">
          <cell r="A817">
            <v>-63743.1908678558</v>
          </cell>
          <cell r="B817">
            <v>11905.1594978158</v>
          </cell>
          <cell r="C817">
            <v>12892.3387511978</v>
          </cell>
          <cell r="D817">
            <v>12496.7963389231</v>
          </cell>
          <cell r="E817">
            <v>12209.8498397025</v>
          </cell>
          <cell r="F817">
            <v>12193.1800225876</v>
          </cell>
          <cell r="G817">
            <v>12002.0986117618</v>
          </cell>
          <cell r="H817">
            <v>11742.7869663039</v>
          </cell>
          <cell r="I817">
            <v>11608.3797006243</v>
          </cell>
          <cell r="J817">
            <v>11653.5168200807</v>
          </cell>
          <cell r="K817">
            <v>11600.17584271</v>
          </cell>
          <cell r="L817">
            <v>11498.6598735134</v>
          </cell>
          <cell r="M817">
            <v>11463.8578716862</v>
          </cell>
          <cell r="N817">
            <v>11317.5789583487</v>
          </cell>
          <cell r="O817">
            <v>11337.3030201568</v>
          </cell>
          <cell r="P817">
            <v>11392.2142896525</v>
          </cell>
          <cell r="Q817">
            <v>731.108901977959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</row>
        <row r="818">
          <cell r="A818">
            <v>-66829.7789204632</v>
          </cell>
          <cell r="B818">
            <v>11965.9868304759</v>
          </cell>
          <cell r="C818">
            <v>12955.6539232637</v>
          </cell>
          <cell r="D818">
            <v>12610.0965589316</v>
          </cell>
          <cell r="E818">
            <v>12546.4641150673</v>
          </cell>
          <cell r="F818">
            <v>12146.523801689</v>
          </cell>
          <cell r="G818">
            <v>11849.0089419069</v>
          </cell>
          <cell r="H818">
            <v>11844.3018414291</v>
          </cell>
          <cell r="I818">
            <v>11715.823612764</v>
          </cell>
          <cell r="J818">
            <v>11738.1645066878</v>
          </cell>
          <cell r="K818">
            <v>11575.0376334216</v>
          </cell>
          <cell r="L818">
            <v>11647.4303488066</v>
          </cell>
          <cell r="M818">
            <v>11493.9788855076</v>
          </cell>
          <cell r="N818">
            <v>11428.2786110392</v>
          </cell>
          <cell r="O818">
            <v>11449.0179147797</v>
          </cell>
          <cell r="P818">
            <v>11353.7745409945</v>
          </cell>
          <cell r="Q818">
            <v>766.510832306145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</row>
        <row r="819">
          <cell r="A819">
            <v>-74855.3383386765</v>
          </cell>
          <cell r="B819">
            <v>12231.2109073</v>
          </cell>
          <cell r="C819">
            <v>13337.3838907327</v>
          </cell>
          <cell r="D819">
            <v>12935.5539967201</v>
          </cell>
          <cell r="E819">
            <v>12560.8317333597</v>
          </cell>
          <cell r="F819">
            <v>12339.5271577826</v>
          </cell>
          <cell r="G819">
            <v>12157.931620826</v>
          </cell>
          <cell r="H819">
            <v>11923.6294598071</v>
          </cell>
          <cell r="I819">
            <v>11950.628394978</v>
          </cell>
          <cell r="J819">
            <v>11783.8968614006</v>
          </cell>
          <cell r="K819">
            <v>11875.7322556275</v>
          </cell>
          <cell r="L819">
            <v>11826.582685633</v>
          </cell>
          <cell r="M819">
            <v>11794.3773229986</v>
          </cell>
          <cell r="N819">
            <v>11844.597251207</v>
          </cell>
          <cell r="O819">
            <v>11631.1933583226</v>
          </cell>
          <cell r="P819">
            <v>11552.7518018908</v>
          </cell>
          <cell r="Q819">
            <v>858.560788609284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</row>
        <row r="820">
          <cell r="A820">
            <v>-69431.5218671372</v>
          </cell>
          <cell r="B820">
            <v>12109.6870099943</v>
          </cell>
          <cell r="C820">
            <v>13160.2904366149</v>
          </cell>
          <cell r="D820">
            <v>12814.4802876393</v>
          </cell>
          <cell r="E820">
            <v>12453.8876131912</v>
          </cell>
          <cell r="F820">
            <v>12326.8032461412</v>
          </cell>
          <cell r="G820">
            <v>12096.4141143463</v>
          </cell>
          <cell r="H820">
            <v>11765.9667108046</v>
          </cell>
          <cell r="I820">
            <v>11757.7544294381</v>
          </cell>
          <cell r="J820">
            <v>11856.2667748503</v>
          </cell>
          <cell r="K820">
            <v>11642.9403306403</v>
          </cell>
          <cell r="L820">
            <v>11659.8245818094</v>
          </cell>
          <cell r="M820">
            <v>11611.7491823578</v>
          </cell>
          <cell r="N820">
            <v>11645.95590345</v>
          </cell>
          <cell r="O820">
            <v>11514.5751789642</v>
          </cell>
          <cell r="P820">
            <v>11457.1050135409</v>
          </cell>
          <cell r="Q820">
            <v>796.351783207316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</row>
        <row r="821">
          <cell r="A821">
            <v>-67523.0832063421</v>
          </cell>
          <cell r="B821">
            <v>12050.6450627901</v>
          </cell>
          <cell r="C821">
            <v>13091.857195777</v>
          </cell>
          <cell r="D821">
            <v>12658.0475667438</v>
          </cell>
          <cell r="E821">
            <v>12487.5623803808</v>
          </cell>
          <cell r="F821">
            <v>12166.9094143883</v>
          </cell>
          <cell r="G821">
            <v>11888.5249358869</v>
          </cell>
          <cell r="H821">
            <v>11900.127166467</v>
          </cell>
          <cell r="I821">
            <v>11778.9289371119</v>
          </cell>
          <cell r="J821">
            <v>11686.6260959707</v>
          </cell>
          <cell r="K821">
            <v>11764.1088139914</v>
          </cell>
          <cell r="L821">
            <v>11560.8139110618</v>
          </cell>
          <cell r="M821">
            <v>11544.7486531433</v>
          </cell>
          <cell r="N821">
            <v>11600.7326960073</v>
          </cell>
          <cell r="O821">
            <v>11494.4864226815</v>
          </cell>
          <cell r="P821">
            <v>11586.9200746773</v>
          </cell>
          <cell r="Q821">
            <v>774.462755143461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</row>
        <row r="822">
          <cell r="A822">
            <v>-69516.5834389239</v>
          </cell>
          <cell r="B822">
            <v>12070.8226363034</v>
          </cell>
          <cell r="C822">
            <v>13087.3711705703</v>
          </cell>
          <cell r="D822">
            <v>12754.312460466</v>
          </cell>
          <cell r="E822">
            <v>12588.5889910955</v>
          </cell>
          <cell r="F822">
            <v>12361.9996393362</v>
          </cell>
          <cell r="G822">
            <v>11909.8344770189</v>
          </cell>
          <cell r="H822">
            <v>11705.5378498019</v>
          </cell>
          <cell r="I822">
            <v>11851.4336851117</v>
          </cell>
          <cell r="J822">
            <v>11989.5371905784</v>
          </cell>
          <cell r="K822">
            <v>11699.4290394842</v>
          </cell>
          <cell r="L822">
            <v>11581.132276272</v>
          </cell>
          <cell r="M822">
            <v>11527.188620996</v>
          </cell>
          <cell r="N822">
            <v>11545.8694377462</v>
          </cell>
          <cell r="O822">
            <v>11495.8346160287</v>
          </cell>
          <cell r="P822">
            <v>11465.5009268574</v>
          </cell>
          <cell r="Q822">
            <v>797.327405411081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</row>
        <row r="823">
          <cell r="A823">
            <v>-70111.2212442752</v>
          </cell>
          <cell r="B823">
            <v>12107.9276554197</v>
          </cell>
          <cell r="C823">
            <v>12941.837607457</v>
          </cell>
          <cell r="D823">
            <v>12787.882987323</v>
          </cell>
          <cell r="E823">
            <v>12513.5353261532</v>
          </cell>
          <cell r="F823">
            <v>12219.0878259753</v>
          </cell>
          <cell r="G823">
            <v>12044.4061037637</v>
          </cell>
          <cell r="H823">
            <v>11930.0592318174</v>
          </cell>
          <cell r="I823">
            <v>11967.0709572167</v>
          </cell>
          <cell r="J823">
            <v>11843.6341607434</v>
          </cell>
          <cell r="K823">
            <v>11737.1858354135</v>
          </cell>
          <cell r="L823">
            <v>11703.4184566718</v>
          </cell>
          <cell r="M823">
            <v>11654.2366874964</v>
          </cell>
          <cell r="N823">
            <v>11662.8356099839</v>
          </cell>
          <cell r="O823">
            <v>11478.4413377638</v>
          </cell>
          <cell r="P823">
            <v>11512.163635809</v>
          </cell>
          <cell r="Q823">
            <v>804.147663183339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</row>
        <row r="824">
          <cell r="A824">
            <v>-71828.2627424543</v>
          </cell>
          <cell r="B824">
            <v>12375.2094661777</v>
          </cell>
          <cell r="C824">
            <v>13085.7144733161</v>
          </cell>
          <cell r="D824">
            <v>12812.9729262957</v>
          </cell>
          <cell r="E824">
            <v>12524.086046</v>
          </cell>
          <cell r="F824">
            <v>12292.551443569</v>
          </cell>
          <cell r="G824">
            <v>11903.8969352882</v>
          </cell>
          <cell r="H824">
            <v>12069.1948179651</v>
          </cell>
          <cell r="I824">
            <v>11791.9471481614</v>
          </cell>
          <cell r="J824">
            <v>11685.7811705178</v>
          </cell>
          <cell r="K824">
            <v>11764.6813381527</v>
          </cell>
          <cell r="L824">
            <v>11666.6512701626</v>
          </cell>
          <cell r="M824">
            <v>11819.5235589597</v>
          </cell>
          <cell r="N824">
            <v>11751.664470622</v>
          </cell>
          <cell r="O824">
            <v>11654.1269412601</v>
          </cell>
          <cell r="P824">
            <v>11502.4360498987</v>
          </cell>
          <cell r="Q824">
            <v>823.841442350854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</row>
        <row r="825">
          <cell r="A825">
            <v>-63622.6504661621</v>
          </cell>
          <cell r="B825">
            <v>11905.4873494984</v>
          </cell>
          <cell r="C825">
            <v>12841.7359371565</v>
          </cell>
          <cell r="D825">
            <v>12528.4867247559</v>
          </cell>
          <cell r="E825">
            <v>12440.8327357615</v>
          </cell>
          <cell r="F825">
            <v>12058.7293567022</v>
          </cell>
          <cell r="G825">
            <v>11789.6899106795</v>
          </cell>
          <cell r="H825">
            <v>11680.0027894748</v>
          </cell>
          <cell r="I825">
            <v>11703.3222957392</v>
          </cell>
          <cell r="J825">
            <v>11696.2357301275</v>
          </cell>
          <cell r="K825">
            <v>11561.2326318749</v>
          </cell>
          <cell r="L825">
            <v>11457.2357674809</v>
          </cell>
          <cell r="M825">
            <v>11580.1675199151</v>
          </cell>
          <cell r="N825">
            <v>11488.6594348572</v>
          </cell>
          <cell r="O825">
            <v>11292.0331228685</v>
          </cell>
          <cell r="P825">
            <v>11262.8236257412</v>
          </cell>
          <cell r="Q825">
            <v>729.726351786693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</row>
        <row r="826">
          <cell r="A826">
            <v>-62883.0792167797</v>
          </cell>
          <cell r="B826">
            <v>11943.683529746</v>
          </cell>
          <cell r="C826">
            <v>12876.9985890203</v>
          </cell>
          <cell r="D826">
            <v>12613.2881068298</v>
          </cell>
          <cell r="E826">
            <v>12168.3935976402</v>
          </cell>
          <cell r="F826">
            <v>12077.0352772485</v>
          </cell>
          <cell r="G826">
            <v>11881.1220851488</v>
          </cell>
          <cell r="H826">
            <v>11779.476673367</v>
          </cell>
          <cell r="I826">
            <v>11734.26836118</v>
          </cell>
          <cell r="J826">
            <v>11663.2590881668</v>
          </cell>
          <cell r="K826">
            <v>11441.9084685287</v>
          </cell>
          <cell r="L826">
            <v>11342.408053993</v>
          </cell>
          <cell r="M826">
            <v>11399.1042560331</v>
          </cell>
          <cell r="N826">
            <v>11287.4015929078</v>
          </cell>
          <cell r="O826">
            <v>11412.3108802424</v>
          </cell>
          <cell r="P826">
            <v>11424.066347171</v>
          </cell>
          <cell r="Q826">
            <v>721.243765384777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</row>
        <row r="827">
          <cell r="A827">
            <v>-71900.104406504</v>
          </cell>
          <cell r="B827">
            <v>11995.5729209567</v>
          </cell>
          <cell r="C827">
            <v>13277.3461036885</v>
          </cell>
          <cell r="D827">
            <v>12876.5018331633</v>
          </cell>
          <cell r="E827">
            <v>12454.3863106111</v>
          </cell>
          <cell r="F827">
            <v>12324.2738038401</v>
          </cell>
          <cell r="G827">
            <v>12033.7026355722</v>
          </cell>
          <cell r="H827">
            <v>11879.0883814132</v>
          </cell>
          <cell r="I827">
            <v>11872.1327185531</v>
          </cell>
          <cell r="J827">
            <v>11944.2885227739</v>
          </cell>
          <cell r="K827">
            <v>11764.6622403356</v>
          </cell>
          <cell r="L827">
            <v>11611.3071842871</v>
          </cell>
          <cell r="M827">
            <v>11598.1264433071</v>
          </cell>
          <cell r="N827">
            <v>11558.0773468791</v>
          </cell>
          <cell r="O827">
            <v>11487.6293924657</v>
          </cell>
          <cell r="P827">
            <v>11585.504280777</v>
          </cell>
          <cell r="Q827">
            <v>824.665437500838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</row>
        <row r="828">
          <cell r="A828">
            <v>-69707.3703705274</v>
          </cell>
          <cell r="B828">
            <v>11994.6492422076</v>
          </cell>
          <cell r="C828">
            <v>13110.6547618359</v>
          </cell>
          <cell r="D828">
            <v>12785.3160595063</v>
          </cell>
          <cell r="E828">
            <v>12432.0782997379</v>
          </cell>
          <cell r="F828">
            <v>12261.8824740844</v>
          </cell>
          <cell r="G828">
            <v>11969.2918684541</v>
          </cell>
          <cell r="H828">
            <v>11861.9250632866</v>
          </cell>
          <cell r="I828">
            <v>11829.6734677749</v>
          </cell>
          <cell r="J828">
            <v>11767.7232266069</v>
          </cell>
          <cell r="K828">
            <v>11746.7316502179</v>
          </cell>
          <cell r="L828">
            <v>11674.8824706007</v>
          </cell>
          <cell r="M828">
            <v>11594.8700778057</v>
          </cell>
          <cell r="N828">
            <v>11501.9777940173</v>
          </cell>
          <cell r="O828">
            <v>11393.971365059</v>
          </cell>
          <cell r="P828">
            <v>11349.0785388338</v>
          </cell>
          <cell r="Q828">
            <v>799.515655201802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</row>
        <row r="829">
          <cell r="A829">
            <v>-61999.7890584542</v>
          </cell>
          <cell r="B829">
            <v>11840.4982265931</v>
          </cell>
          <cell r="C829">
            <v>12821.8500134442</v>
          </cell>
          <cell r="D829">
            <v>12533.0657211864</v>
          </cell>
          <cell r="E829">
            <v>12253.56489927</v>
          </cell>
          <cell r="F829">
            <v>11903.6900779827</v>
          </cell>
          <cell r="G829">
            <v>11781.2578279005</v>
          </cell>
          <cell r="H829">
            <v>11658.8042415286</v>
          </cell>
          <cell r="I829">
            <v>11638.5765379306</v>
          </cell>
          <cell r="J829">
            <v>11761.7920443431</v>
          </cell>
          <cell r="K829">
            <v>11698.8173109368</v>
          </cell>
          <cell r="L829">
            <v>11573.9166904691</v>
          </cell>
          <cell r="M829">
            <v>11401.2079005567</v>
          </cell>
          <cell r="N829">
            <v>11299.988774778</v>
          </cell>
          <cell r="O829">
            <v>11301.4092178897</v>
          </cell>
          <cell r="P829">
            <v>11357.9664866292</v>
          </cell>
          <cell r="Q829">
            <v>711.112780584847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</row>
        <row r="830">
          <cell r="A830">
            <v>-73835.6255805845</v>
          </cell>
          <cell r="B830">
            <v>12229.5461543545</v>
          </cell>
          <cell r="C830">
            <v>13252.0596054891</v>
          </cell>
          <cell r="D830">
            <v>12862.0402656839</v>
          </cell>
          <cell r="E830">
            <v>12622.8207564127</v>
          </cell>
          <cell r="F830">
            <v>12386.6688959661</v>
          </cell>
          <cell r="G830">
            <v>12052.3105116903</v>
          </cell>
          <cell r="H830">
            <v>11937.2612825809</v>
          </cell>
          <cell r="I830">
            <v>12005.0513380101</v>
          </cell>
          <cell r="J830">
            <v>11854.9643394675</v>
          </cell>
          <cell r="K830">
            <v>11953.578951325</v>
          </cell>
          <cell r="L830">
            <v>11796.7065850992</v>
          </cell>
          <cell r="M830">
            <v>11690.8134240588</v>
          </cell>
          <cell r="N830">
            <v>11651.2218656461</v>
          </cell>
          <cell r="O830">
            <v>11583.2693437648</v>
          </cell>
          <cell r="P830">
            <v>11566.6135862505</v>
          </cell>
          <cell r="Q830">
            <v>846.865091159071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</row>
        <row r="831">
          <cell r="A831">
            <v>-64064.425002441</v>
          </cell>
          <cell r="B831">
            <v>11976.2736787524</v>
          </cell>
          <cell r="C831">
            <v>12982.9530281239</v>
          </cell>
          <cell r="D831">
            <v>12592.6313426609</v>
          </cell>
          <cell r="E831">
            <v>12428.8242525132</v>
          </cell>
          <cell r="F831">
            <v>12035.6907401316</v>
          </cell>
          <cell r="G831">
            <v>11950.1813998711</v>
          </cell>
          <cell r="H831">
            <v>11724.1640988586</v>
          </cell>
          <cell r="I831">
            <v>11691.4286144421</v>
          </cell>
          <cell r="J831">
            <v>11584.581696388</v>
          </cell>
          <cell r="K831">
            <v>11548.9881762167</v>
          </cell>
          <cell r="L831">
            <v>11582.1199364206</v>
          </cell>
          <cell r="M831">
            <v>11603.0287366786</v>
          </cell>
          <cell r="N831">
            <v>11491.0710514819</v>
          </cell>
          <cell r="O831">
            <v>11454.1253574151</v>
          </cell>
          <cell r="P831">
            <v>11302.0123571963</v>
          </cell>
          <cell r="Q831">
            <v>734.793329007997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</row>
        <row r="832">
          <cell r="A832">
            <v>-66913.2200228578</v>
          </cell>
          <cell r="B832">
            <v>11971.1156681644</v>
          </cell>
          <cell r="C832">
            <v>12962.1933048979</v>
          </cell>
          <cell r="D832">
            <v>12576.3001169351</v>
          </cell>
          <cell r="E832">
            <v>12416.7258106394</v>
          </cell>
          <cell r="F832">
            <v>12198.0011515887</v>
          </cell>
          <cell r="G832">
            <v>11935.3370782655</v>
          </cell>
          <cell r="H832">
            <v>11738.1241504287</v>
          </cell>
          <cell r="I832">
            <v>11805.2695851717</v>
          </cell>
          <cell r="J832">
            <v>11849.1491612709</v>
          </cell>
          <cell r="K832">
            <v>11788.968297106</v>
          </cell>
          <cell r="L832">
            <v>11567.9045740228</v>
          </cell>
          <cell r="M832">
            <v>11571.5824678808</v>
          </cell>
          <cell r="N832">
            <v>11445.0102762542</v>
          </cell>
          <cell r="O832">
            <v>11552.2733815944</v>
          </cell>
          <cell r="P832">
            <v>11353.7010393112</v>
          </cell>
          <cell r="Q832">
            <v>767.467868374169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</row>
        <row r="833">
          <cell r="A833">
            <v>-66315.1238466404</v>
          </cell>
          <cell r="B833">
            <v>12107.8878630721</v>
          </cell>
          <cell r="C833">
            <v>12998.3714589982</v>
          </cell>
          <cell r="D833">
            <v>12654.3712589446</v>
          </cell>
          <cell r="E833">
            <v>12387.8027218715</v>
          </cell>
          <cell r="F833">
            <v>12136.3576370036</v>
          </cell>
          <cell r="G833">
            <v>11982.3928072443</v>
          </cell>
          <cell r="H833">
            <v>11740.0979271835</v>
          </cell>
          <cell r="I833">
            <v>11789.5854176567</v>
          </cell>
          <cell r="J833">
            <v>11789.3343192724</v>
          </cell>
          <cell r="K833">
            <v>11756.4210152726</v>
          </cell>
          <cell r="L833">
            <v>11617.7493205044</v>
          </cell>
          <cell r="M833">
            <v>11492.6465790113</v>
          </cell>
          <cell r="N833">
            <v>11425.6788722063</v>
          </cell>
          <cell r="O833">
            <v>11369.8338260692</v>
          </cell>
          <cell r="P833">
            <v>11471.3740706003</v>
          </cell>
          <cell r="Q833">
            <v>760.607944471427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</row>
        <row r="834">
          <cell r="A834">
            <v>-65240.2096361482</v>
          </cell>
          <cell r="B834">
            <v>11949.7740730184</v>
          </cell>
          <cell r="C834">
            <v>12924.0189247978</v>
          </cell>
          <cell r="D834">
            <v>12584.4776699354</v>
          </cell>
          <cell r="E834">
            <v>12354.0276616711</v>
          </cell>
          <cell r="F834">
            <v>12292.5163992805</v>
          </cell>
          <cell r="G834">
            <v>12002.0804735988</v>
          </cell>
          <cell r="H834">
            <v>11684.8274666081</v>
          </cell>
          <cell r="I834">
            <v>11805.5608218007</v>
          </cell>
          <cell r="J834">
            <v>11695.7738799171</v>
          </cell>
          <cell r="K834">
            <v>11758.1430698769</v>
          </cell>
          <cell r="L834">
            <v>11540.8669250165</v>
          </cell>
          <cell r="M834">
            <v>11498.3044725332</v>
          </cell>
          <cell r="N834">
            <v>11501.8169650379</v>
          </cell>
          <cell r="O834">
            <v>11480.770008347</v>
          </cell>
          <cell r="P834">
            <v>11351.191523479</v>
          </cell>
          <cell r="Q834">
            <v>748.279108442765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</row>
        <row r="835">
          <cell r="A835">
            <v>-75445.6161611181</v>
          </cell>
          <cell r="B835">
            <v>12226.7448556139</v>
          </cell>
          <cell r="C835">
            <v>13272.4000712612</v>
          </cell>
          <cell r="D835">
            <v>12901.3771292095</v>
          </cell>
          <cell r="E835">
            <v>12742.3619111801</v>
          </cell>
          <cell r="F835">
            <v>12464.6671342572</v>
          </cell>
          <cell r="G835">
            <v>12059.4645537287</v>
          </cell>
          <cell r="H835">
            <v>11921.2010555805</v>
          </cell>
          <cell r="I835">
            <v>11834.9736404128</v>
          </cell>
          <cell r="J835">
            <v>11845.6770242214</v>
          </cell>
          <cell r="K835">
            <v>11854.3422778672</v>
          </cell>
          <cell r="L835">
            <v>11804.5026817237</v>
          </cell>
          <cell r="M835">
            <v>11822.4319926961</v>
          </cell>
          <cell r="N835">
            <v>11734.308039107</v>
          </cell>
          <cell r="O835">
            <v>11565.2817439332</v>
          </cell>
          <cell r="P835">
            <v>11580.5063120822</v>
          </cell>
          <cell r="Q835">
            <v>865.33103912156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</row>
        <row r="836">
          <cell r="A836">
            <v>-71883.5026142204</v>
          </cell>
          <cell r="B836">
            <v>12057.2771007283</v>
          </cell>
          <cell r="C836">
            <v>13180.3982154994</v>
          </cell>
          <cell r="D836">
            <v>12870.2805138118</v>
          </cell>
          <cell r="E836">
            <v>12664.9220101334</v>
          </cell>
          <cell r="F836">
            <v>12256.2047991997</v>
          </cell>
          <cell r="G836">
            <v>12000.5838585947</v>
          </cell>
          <cell r="H836">
            <v>11937.1671247549</v>
          </cell>
          <cell r="I836">
            <v>11792.3867120068</v>
          </cell>
          <cell r="J836">
            <v>11927.9664251878</v>
          </cell>
          <cell r="K836">
            <v>11870.6879861384</v>
          </cell>
          <cell r="L836">
            <v>11599.2015935799</v>
          </cell>
          <cell r="M836">
            <v>11597.4657906483</v>
          </cell>
          <cell r="N836">
            <v>11639.1474842526</v>
          </cell>
          <cell r="O836">
            <v>11729.8728627811</v>
          </cell>
          <cell r="P836">
            <v>11538.6869505019</v>
          </cell>
          <cell r="Q836">
            <v>824.475021584062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</row>
        <row r="837">
          <cell r="A837">
            <v>-63543.0627313364</v>
          </cell>
          <cell r="B837">
            <v>12055.5045180387</v>
          </cell>
          <cell r="C837">
            <v>12803.0849242702</v>
          </cell>
          <cell r="D837">
            <v>12606.7571299959</v>
          </cell>
          <cell r="E837">
            <v>12377.6393586333</v>
          </cell>
          <cell r="F837">
            <v>11995.2859545493</v>
          </cell>
          <cell r="G837">
            <v>11767.2131424038</v>
          </cell>
          <cell r="H837">
            <v>11715.624948605</v>
          </cell>
          <cell r="I837">
            <v>11576.5095877009</v>
          </cell>
          <cell r="J837">
            <v>11499.9094432348</v>
          </cell>
          <cell r="K837">
            <v>11656.7832078522</v>
          </cell>
          <cell r="L837">
            <v>11512.4011362119</v>
          </cell>
          <cell r="M837">
            <v>11564.864341713</v>
          </cell>
          <cell r="N837">
            <v>11411.8884780625</v>
          </cell>
          <cell r="O837">
            <v>11422.7293089942</v>
          </cell>
          <cell r="P837">
            <v>11252.7180359101</v>
          </cell>
          <cell r="Q837">
            <v>728.813512303336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</row>
        <row r="838">
          <cell r="A838">
            <v>-68599.5500692537</v>
          </cell>
          <cell r="B838">
            <v>12082.0775084122</v>
          </cell>
          <cell r="C838">
            <v>12930.4494293027</v>
          </cell>
          <cell r="D838">
            <v>12794.813604543</v>
          </cell>
          <cell r="E838">
            <v>12420.1509476147</v>
          </cell>
          <cell r="F838">
            <v>12200.8592479025</v>
          </cell>
          <cell r="G838">
            <v>12011.2143975031</v>
          </cell>
          <cell r="H838">
            <v>11766.0011353508</v>
          </cell>
          <cell r="I838">
            <v>11660.7707860196</v>
          </cell>
          <cell r="J838">
            <v>11833.6389928805</v>
          </cell>
          <cell r="K838">
            <v>11631.4958313931</v>
          </cell>
          <cell r="L838">
            <v>11676.9814829254</v>
          </cell>
          <cell r="M838">
            <v>11641.4090917609</v>
          </cell>
          <cell r="N838">
            <v>11524.4481117238</v>
          </cell>
          <cell r="O838">
            <v>11514.560465862</v>
          </cell>
          <cell r="P838">
            <v>11532.2725441342</v>
          </cell>
          <cell r="Q838">
            <v>786.809399474312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</row>
        <row r="839">
          <cell r="A839">
            <v>-75027.5761300268</v>
          </cell>
          <cell r="B839">
            <v>12240.2615602757</v>
          </cell>
          <cell r="C839">
            <v>13373.605051226</v>
          </cell>
          <cell r="D839">
            <v>12844.5116324356</v>
          </cell>
          <cell r="E839">
            <v>12675.472304012</v>
          </cell>
          <cell r="F839">
            <v>12282.7015360762</v>
          </cell>
          <cell r="G839">
            <v>12163.1876884988</v>
          </cell>
          <cell r="H839">
            <v>12095.0061447758</v>
          </cell>
          <cell r="I839">
            <v>11933.8589716517</v>
          </cell>
          <cell r="J839">
            <v>11890.2857911562</v>
          </cell>
          <cell r="K839">
            <v>11807.4853543973</v>
          </cell>
          <cell r="L839">
            <v>11802.235373601</v>
          </cell>
          <cell r="M839">
            <v>11729.3334564131</v>
          </cell>
          <cell r="N839">
            <v>11667.2451916191</v>
          </cell>
          <cell r="O839">
            <v>11715.4808260449</v>
          </cell>
          <cell r="P839">
            <v>11516.3960413437</v>
          </cell>
          <cell r="Q839">
            <v>860.536287180955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</row>
        <row r="840">
          <cell r="A840">
            <v>-64719.4177285952</v>
          </cell>
          <cell r="B840">
            <v>12048.713944693</v>
          </cell>
          <cell r="C840">
            <v>13001.4164018545</v>
          </cell>
          <cell r="D840">
            <v>12609.0168026476</v>
          </cell>
          <cell r="E840">
            <v>12439.2845779997</v>
          </cell>
          <cell r="F840">
            <v>12101.3650776634</v>
          </cell>
          <cell r="G840">
            <v>11894.5156762603</v>
          </cell>
          <cell r="H840">
            <v>11880.6826775691</v>
          </cell>
          <cell r="I840">
            <v>11852.2783527771</v>
          </cell>
          <cell r="J840">
            <v>11673.6686107295</v>
          </cell>
          <cell r="K840">
            <v>11669.2765746811</v>
          </cell>
          <cell r="L840">
            <v>11735.5878308034</v>
          </cell>
          <cell r="M840">
            <v>11613.928765371</v>
          </cell>
          <cell r="N840">
            <v>11520.4452354877</v>
          </cell>
          <cell r="O840">
            <v>11391.7309281532</v>
          </cell>
          <cell r="P840">
            <v>11310.9109976155</v>
          </cell>
          <cell r="Q840">
            <v>742.305833579895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</row>
        <row r="841">
          <cell r="A841">
            <v>-73784.2361866051</v>
          </cell>
          <cell r="B841">
            <v>12153.239519892</v>
          </cell>
          <cell r="C841">
            <v>13233.1016366032</v>
          </cell>
          <cell r="D841">
            <v>12953.3047870512</v>
          </cell>
          <cell r="E841">
            <v>12734.7541402238</v>
          </cell>
          <cell r="F841">
            <v>12347.6567206687</v>
          </cell>
          <cell r="G841">
            <v>12009.1531975983</v>
          </cell>
          <cell r="H841">
            <v>11941.1519577953</v>
          </cell>
          <cell r="I841">
            <v>11895.9030365008</v>
          </cell>
          <cell r="J841">
            <v>11864.0650358201</v>
          </cell>
          <cell r="K841">
            <v>11822.9304225027</v>
          </cell>
          <cell r="L841">
            <v>11810.6589420267</v>
          </cell>
          <cell r="M841">
            <v>11787.4936284871</v>
          </cell>
          <cell r="N841">
            <v>11665.8246844109</v>
          </cell>
          <cell r="O841">
            <v>11583.5462946665</v>
          </cell>
          <cell r="P841">
            <v>11421.4903699247</v>
          </cell>
          <cell r="Q841">
            <v>846.275675365885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</row>
        <row r="842">
          <cell r="A842">
            <v>-74644.3363874798</v>
          </cell>
          <cell r="B842">
            <v>12213.0441738514</v>
          </cell>
          <cell r="C842">
            <v>13401.43652742</v>
          </cell>
          <cell r="D842">
            <v>13047.4673664539</v>
          </cell>
          <cell r="E842">
            <v>12574.7076757364</v>
          </cell>
          <cell r="F842">
            <v>12335.448247996</v>
          </cell>
          <cell r="G842">
            <v>12192.0918099126</v>
          </cell>
          <cell r="H842">
            <v>12099.6290188866</v>
          </cell>
          <cell r="I842">
            <v>11965.8559099788</v>
          </cell>
          <cell r="J842">
            <v>11743.715632353</v>
          </cell>
          <cell r="K842">
            <v>11800.5233732921</v>
          </cell>
          <cell r="L842">
            <v>11936.0267138917</v>
          </cell>
          <cell r="M842">
            <v>11834.8421277113</v>
          </cell>
          <cell r="N842">
            <v>11794.4521989392</v>
          </cell>
          <cell r="O842">
            <v>11754.2875975573</v>
          </cell>
          <cell r="P842">
            <v>11508.5048872103</v>
          </cell>
          <cell r="Q842">
            <v>856.140680629839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</row>
        <row r="843">
          <cell r="A843">
            <v>-65945.7618313403</v>
          </cell>
          <cell r="B843">
            <v>11943.8128260214</v>
          </cell>
          <cell r="C843">
            <v>13070.6599018724</v>
          </cell>
          <cell r="D843">
            <v>12692.1675509128</v>
          </cell>
          <cell r="E843">
            <v>12357.4673834901</v>
          </cell>
          <cell r="F843">
            <v>12181.6831119618</v>
          </cell>
          <cell r="G843">
            <v>11828.4423060076</v>
          </cell>
          <cell r="H843">
            <v>11716.0932384309</v>
          </cell>
          <cell r="I843">
            <v>11713.2846443453</v>
          </cell>
          <cell r="J843">
            <v>11966.7583185349</v>
          </cell>
          <cell r="K843">
            <v>11567.3186312803</v>
          </cell>
          <cell r="L843">
            <v>11442.3683132237</v>
          </cell>
          <cell r="M843">
            <v>11615.2648881602</v>
          </cell>
          <cell r="N843">
            <v>11510.9592051311</v>
          </cell>
          <cell r="O843">
            <v>11575.9590031166</v>
          </cell>
          <cell r="P843">
            <v>11443.8153868437</v>
          </cell>
          <cell r="Q843">
            <v>756.37150990074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</row>
        <row r="844">
          <cell r="A844">
            <v>-73405.8682772358</v>
          </cell>
          <cell r="B844">
            <v>12277.9528390975</v>
          </cell>
          <cell r="C844">
            <v>13246.2477766961</v>
          </cell>
          <cell r="D844">
            <v>12907.279512775</v>
          </cell>
          <cell r="E844">
            <v>12469.1573581561</v>
          </cell>
          <cell r="F844">
            <v>12307.2770496446</v>
          </cell>
          <cell r="G844">
            <v>12179.4240320366</v>
          </cell>
          <cell r="H844">
            <v>11907.4583910961</v>
          </cell>
          <cell r="I844">
            <v>11943.3788635529</v>
          </cell>
          <cell r="J844">
            <v>11920.2463853977</v>
          </cell>
          <cell r="K844">
            <v>11956.3354176666</v>
          </cell>
          <cell r="L844">
            <v>11672.4666120534</v>
          </cell>
          <cell r="M844">
            <v>11541.7533053683</v>
          </cell>
          <cell r="N844">
            <v>11617.6562331258</v>
          </cell>
          <cell r="O844">
            <v>11618.1336921977</v>
          </cell>
          <cell r="P844">
            <v>11592.3376557147</v>
          </cell>
          <cell r="Q844">
            <v>841.935946792584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</row>
        <row r="845">
          <cell r="A845">
            <v>-67985.3997240893</v>
          </cell>
          <cell r="B845">
            <v>11965.5142053995</v>
          </cell>
          <cell r="C845">
            <v>13024.9289184227</v>
          </cell>
          <cell r="D845">
            <v>12593.9208006129</v>
          </cell>
          <cell r="E845">
            <v>12434.0489175285</v>
          </cell>
          <cell r="F845">
            <v>12171.4929312733</v>
          </cell>
          <cell r="G845">
            <v>12009.9294113042</v>
          </cell>
          <cell r="H845">
            <v>11824.1348527528</v>
          </cell>
          <cell r="I845">
            <v>11763.0455970002</v>
          </cell>
          <cell r="J845">
            <v>11704.2037447022</v>
          </cell>
          <cell r="K845">
            <v>11613.7467026427</v>
          </cell>
          <cell r="L845">
            <v>11750.1826054009</v>
          </cell>
          <cell r="M845">
            <v>11571.3515104406</v>
          </cell>
          <cell r="N845">
            <v>11562.225723059</v>
          </cell>
          <cell r="O845">
            <v>11477.0725829452</v>
          </cell>
          <cell r="P845">
            <v>11684.8585128381</v>
          </cell>
          <cell r="Q845">
            <v>779.765340675414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</row>
        <row r="846">
          <cell r="A846">
            <v>-66205.0047492073</v>
          </cell>
          <cell r="B846">
            <v>12058.6200871111</v>
          </cell>
          <cell r="C846">
            <v>13040.3653436957</v>
          </cell>
          <cell r="D846">
            <v>12622.1111580046</v>
          </cell>
          <cell r="E846">
            <v>12396.2404130127</v>
          </cell>
          <cell r="F846">
            <v>12160.2011506362</v>
          </cell>
          <cell r="G846">
            <v>12003.4518308884</v>
          </cell>
          <cell r="H846">
            <v>11816.6286088236</v>
          </cell>
          <cell r="I846">
            <v>11822.1892067147</v>
          </cell>
          <cell r="J846">
            <v>11851.0743565698</v>
          </cell>
          <cell r="K846">
            <v>11738.6476724038</v>
          </cell>
          <cell r="L846">
            <v>11589.498570063</v>
          </cell>
          <cell r="M846">
            <v>11482.2574470433</v>
          </cell>
          <cell r="N846">
            <v>11363.9456867716</v>
          </cell>
          <cell r="O846">
            <v>11340.4640933832</v>
          </cell>
          <cell r="P846">
            <v>11413.7262846793</v>
          </cell>
          <cell r="Q846">
            <v>759.344922471508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</row>
        <row r="847">
          <cell r="A847">
            <v>-74036.4104793763</v>
          </cell>
          <cell r="B847">
            <v>12276.5035646934</v>
          </cell>
          <cell r="C847">
            <v>13527.9238047037</v>
          </cell>
          <cell r="D847">
            <v>12905.6709424902</v>
          </cell>
          <cell r="E847">
            <v>12671.2879693506</v>
          </cell>
          <cell r="F847">
            <v>12371.887336069</v>
          </cell>
          <cell r="G847">
            <v>12003.5810869317</v>
          </cell>
          <cell r="H847">
            <v>11897.8809742801</v>
          </cell>
          <cell r="I847">
            <v>11980.8560656062</v>
          </cell>
          <cell r="J847">
            <v>11975.5586412148</v>
          </cell>
          <cell r="K847">
            <v>11723.6155876297</v>
          </cell>
          <cell r="L847">
            <v>11757.6908639021</v>
          </cell>
          <cell r="M847">
            <v>11766.8246931734</v>
          </cell>
          <cell r="N847">
            <v>11651.4412688014</v>
          </cell>
          <cell r="O847">
            <v>11697.515642679</v>
          </cell>
          <cell r="P847">
            <v>11573.1517939336</v>
          </cell>
          <cell r="Q847">
            <v>849.168013634254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</row>
        <row r="848">
          <cell r="A848">
            <v>-71309.0421395512</v>
          </cell>
          <cell r="B848">
            <v>12023.3592614182</v>
          </cell>
          <cell r="C848">
            <v>13216.7008044566</v>
          </cell>
          <cell r="D848">
            <v>12775.041944072</v>
          </cell>
          <cell r="E848">
            <v>12512.2441385781</v>
          </cell>
          <cell r="F848">
            <v>12433.635009999</v>
          </cell>
          <cell r="G848">
            <v>11963.8251800862</v>
          </cell>
          <cell r="H848">
            <v>11965.2153613723</v>
          </cell>
          <cell r="I848">
            <v>11932.234639861</v>
          </cell>
          <cell r="J848">
            <v>11769.1640878421</v>
          </cell>
          <cell r="K848">
            <v>11765.8697910698</v>
          </cell>
          <cell r="L848">
            <v>11829.0833778</v>
          </cell>
          <cell r="M848">
            <v>11676.5572868998</v>
          </cell>
          <cell r="N848">
            <v>11605.1412415335</v>
          </cell>
          <cell r="O848">
            <v>11575.1178848924</v>
          </cell>
          <cell r="P848">
            <v>11527.6294978736</v>
          </cell>
          <cell r="Q848">
            <v>817.886189723796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</row>
        <row r="849">
          <cell r="A849">
            <v>-66068.6063505656</v>
          </cell>
          <cell r="B849">
            <v>11874.4616669183</v>
          </cell>
          <cell r="C849">
            <v>13148.8927845278</v>
          </cell>
          <cell r="D849">
            <v>12775.9297412182</v>
          </cell>
          <cell r="E849">
            <v>12574.1401732449</v>
          </cell>
          <cell r="F849">
            <v>12190.9293461697</v>
          </cell>
          <cell r="G849">
            <v>11779.0830542495</v>
          </cell>
          <cell r="H849">
            <v>11724.3329626656</v>
          </cell>
          <cell r="I849">
            <v>11895.7527282526</v>
          </cell>
          <cell r="J849">
            <v>11716.5714036045</v>
          </cell>
          <cell r="K849">
            <v>11756.7817645256</v>
          </cell>
          <cell r="L849">
            <v>11524.8560294076</v>
          </cell>
          <cell r="M849">
            <v>11592.6739699212</v>
          </cell>
          <cell r="N849">
            <v>11411.0530936187</v>
          </cell>
          <cell r="O849">
            <v>11489.8378077419</v>
          </cell>
          <cell r="P849">
            <v>11513.7325338118</v>
          </cell>
          <cell r="Q849">
            <v>757.780487398447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</row>
        <row r="850">
          <cell r="A850">
            <v>-71559.2853914384</v>
          </cell>
          <cell r="B850">
            <v>12273.982791579</v>
          </cell>
          <cell r="C850">
            <v>13309.7297586904</v>
          </cell>
          <cell r="D850">
            <v>12648.7628754621</v>
          </cell>
          <cell r="E850">
            <v>12531.8235148524</v>
          </cell>
          <cell r="F850">
            <v>12396.291957353</v>
          </cell>
          <cell r="G850">
            <v>12129.1504358411</v>
          </cell>
          <cell r="H850">
            <v>12041.0805109748</v>
          </cell>
          <cell r="I850">
            <v>11923.4848711402</v>
          </cell>
          <cell r="J850">
            <v>11844.2643780653</v>
          </cell>
          <cell r="K850">
            <v>11808.5041009543</v>
          </cell>
          <cell r="L850">
            <v>11728.7136115499</v>
          </cell>
          <cell r="M850">
            <v>11843.7217939033</v>
          </cell>
          <cell r="N850">
            <v>11772.9345269532</v>
          </cell>
          <cell r="O850">
            <v>11582.8879120828</v>
          </cell>
          <cell r="P850">
            <v>11477.8933617916</v>
          </cell>
          <cell r="Q850">
            <v>820.756379725642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</row>
        <row r="851">
          <cell r="A851">
            <v>-63499.3942010307</v>
          </cell>
          <cell r="B851">
            <v>11931.4990496536</v>
          </cell>
          <cell r="C851">
            <v>12929.5194891785</v>
          </cell>
          <cell r="D851">
            <v>12561.1030505131</v>
          </cell>
          <cell r="E851">
            <v>12395.217256724</v>
          </cell>
          <cell r="F851">
            <v>12029.1860456364</v>
          </cell>
          <cell r="G851">
            <v>11807.510389505</v>
          </cell>
          <cell r="H851">
            <v>11654.8637901727</v>
          </cell>
          <cell r="I851">
            <v>11674.6497738782</v>
          </cell>
          <cell r="J851">
            <v>11779.6457006019</v>
          </cell>
          <cell r="K851">
            <v>11724.0088911622</v>
          </cell>
          <cell r="L851">
            <v>11574.6753009629</v>
          </cell>
          <cell r="M851">
            <v>11564.6691666478</v>
          </cell>
          <cell r="N851">
            <v>11464.5219671532</v>
          </cell>
          <cell r="O851">
            <v>11235.5742101472</v>
          </cell>
          <cell r="P851">
            <v>11378.07533425</v>
          </cell>
          <cell r="Q851">
            <v>728.312651728141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</row>
        <row r="852">
          <cell r="A852">
            <v>-63510.918729301</v>
          </cell>
          <cell r="B852">
            <v>11934.4642969208</v>
          </cell>
          <cell r="C852">
            <v>13005.738644959</v>
          </cell>
          <cell r="D852">
            <v>12534.0742990537</v>
          </cell>
          <cell r="E852">
            <v>12364.7950095715</v>
          </cell>
          <cell r="F852">
            <v>12164.402340917</v>
          </cell>
          <cell r="G852">
            <v>11875.373233385</v>
          </cell>
          <cell r="H852">
            <v>11757.9467635828</v>
          </cell>
          <cell r="I852">
            <v>11748.5394694603</v>
          </cell>
          <cell r="J852">
            <v>11751.5335686048</v>
          </cell>
          <cell r="K852">
            <v>11536.9252189535</v>
          </cell>
          <cell r="L852">
            <v>11595.1862059139</v>
          </cell>
          <cell r="M852">
            <v>11558.9637669422</v>
          </cell>
          <cell r="N852">
            <v>11421.6467588123</v>
          </cell>
          <cell r="O852">
            <v>11464.4725766344</v>
          </cell>
          <cell r="P852">
            <v>11336.0075489377</v>
          </cell>
          <cell r="Q852">
            <v>728.444833457591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</row>
        <row r="853">
          <cell r="A853">
            <v>-69330.6640410659</v>
          </cell>
          <cell r="B853">
            <v>12214.7699563371</v>
          </cell>
          <cell r="C853">
            <v>13118.5170045528</v>
          </cell>
          <cell r="D853">
            <v>12699.2738463929</v>
          </cell>
          <cell r="E853">
            <v>12449.1558105929</v>
          </cell>
          <cell r="F853">
            <v>12267.0328243041</v>
          </cell>
          <cell r="G853">
            <v>11882.7936603494</v>
          </cell>
          <cell r="H853">
            <v>11787.3206270538</v>
          </cell>
          <cell r="I853">
            <v>11866.7498909551</v>
          </cell>
          <cell r="J853">
            <v>11802.8293090045</v>
          </cell>
          <cell r="K853">
            <v>11610.2269869015</v>
          </cell>
          <cell r="L853">
            <v>11783.2045273294</v>
          </cell>
          <cell r="M853">
            <v>11610.9120533788</v>
          </cell>
          <cell r="N853">
            <v>11494.2998921687</v>
          </cell>
          <cell r="O853">
            <v>11505.5465349899</v>
          </cell>
          <cell r="P853">
            <v>11445.9138119889</v>
          </cell>
          <cell r="Q853">
            <v>795.19498428541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</row>
        <row r="854">
          <cell r="A854">
            <v>-67044.4506002983</v>
          </cell>
          <cell r="B854">
            <v>11982.1781646575</v>
          </cell>
          <cell r="C854">
            <v>13077.0291449425</v>
          </cell>
          <cell r="D854">
            <v>12727.7822145</v>
          </cell>
          <cell r="E854">
            <v>12412.716384835</v>
          </cell>
          <cell r="F854">
            <v>12102.1366804336</v>
          </cell>
          <cell r="G854">
            <v>12126.6761501502</v>
          </cell>
          <cell r="H854">
            <v>11931.265779699</v>
          </cell>
          <cell r="I854">
            <v>11910.1047302531</v>
          </cell>
          <cell r="J854">
            <v>11931.2503775348</v>
          </cell>
          <cell r="K854">
            <v>11700.3516034215</v>
          </cell>
          <cell r="L854">
            <v>11689.5452666163</v>
          </cell>
          <cell r="M854">
            <v>11409.5292019133</v>
          </cell>
          <cell r="N854">
            <v>11423.3412694463</v>
          </cell>
          <cell r="O854">
            <v>11359.0091998184</v>
          </cell>
          <cell r="P854">
            <v>11383.4856064898</v>
          </cell>
          <cell r="Q854">
            <v>768.973030605182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</row>
        <row r="855">
          <cell r="A855">
            <v>-67472.8887212802</v>
          </cell>
          <cell r="B855">
            <v>12072.5932286995</v>
          </cell>
          <cell r="C855">
            <v>13131.3054902212</v>
          </cell>
          <cell r="D855">
            <v>12696.419570218</v>
          </cell>
          <cell r="E855">
            <v>12547.9406711766</v>
          </cell>
          <cell r="F855">
            <v>12087.7937516661</v>
          </cell>
          <cell r="G855">
            <v>12002.5860071384</v>
          </cell>
          <cell r="H855">
            <v>11699.9821251904</v>
          </cell>
          <cell r="I855">
            <v>11828.3650614855</v>
          </cell>
          <cell r="J855">
            <v>11788.3034593386</v>
          </cell>
          <cell r="K855">
            <v>11799.9151981884</v>
          </cell>
          <cell r="L855">
            <v>11623.230745876</v>
          </cell>
          <cell r="M855">
            <v>11492.1006500588</v>
          </cell>
          <cell r="N855">
            <v>11572.9984801824</v>
          </cell>
          <cell r="O855">
            <v>11522.5896038402</v>
          </cell>
          <cell r="P855">
            <v>11302.0889595186</v>
          </cell>
          <cell r="Q855">
            <v>773.887044477595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</row>
        <row r="856">
          <cell r="A856">
            <v>-62639.133517928</v>
          </cell>
          <cell r="B856">
            <v>11934.8249861567</v>
          </cell>
          <cell r="C856">
            <v>12879.1149902084</v>
          </cell>
          <cell r="D856">
            <v>12492.0968835663</v>
          </cell>
          <cell r="E856">
            <v>12259.9262524086</v>
          </cell>
          <cell r="F856">
            <v>12038.802420562</v>
          </cell>
          <cell r="G856">
            <v>11725.744476108</v>
          </cell>
          <cell r="H856">
            <v>11663.0301485158</v>
          </cell>
          <cell r="I856">
            <v>11683.8744187726</v>
          </cell>
          <cell r="J856">
            <v>11467.5819252027</v>
          </cell>
          <cell r="K856">
            <v>11673.3863513952</v>
          </cell>
          <cell r="L856">
            <v>11477.9413145317</v>
          </cell>
          <cell r="M856">
            <v>11316.6870722983</v>
          </cell>
          <cell r="N856">
            <v>11428.5928050392</v>
          </cell>
          <cell r="O856">
            <v>11428.1631615378</v>
          </cell>
          <cell r="P856">
            <v>11296.6113743127</v>
          </cell>
          <cell r="Q856">
            <v>718.445805797227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</row>
        <row r="857">
          <cell r="A857">
            <v>-65897.5081842288</v>
          </cell>
          <cell r="B857">
            <v>12087.3963006186</v>
          </cell>
          <cell r="C857">
            <v>12868.3495641786</v>
          </cell>
          <cell r="D857">
            <v>12787.1018473587</v>
          </cell>
          <cell r="E857">
            <v>12326.9683417719</v>
          </cell>
          <cell r="F857">
            <v>12118.2762000362</v>
          </cell>
          <cell r="G857">
            <v>11832.0686970693</v>
          </cell>
          <cell r="H857">
            <v>11811.0069468328</v>
          </cell>
          <cell r="I857">
            <v>11862.9057916877</v>
          </cell>
          <cell r="J857">
            <v>11589.2738102722</v>
          </cell>
          <cell r="K857">
            <v>11565.3086445134</v>
          </cell>
          <cell r="L857">
            <v>11447.5588583488</v>
          </cell>
          <cell r="M857">
            <v>11545.2440336067</v>
          </cell>
          <cell r="N857">
            <v>11562.9432519351</v>
          </cell>
          <cell r="O857">
            <v>11362.3294482297</v>
          </cell>
          <cell r="P857">
            <v>11416.3015087719</v>
          </cell>
          <cell r="Q857">
            <v>755.81805986983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</row>
        <row r="858">
          <cell r="A858">
            <v>-62936.0403062664</v>
          </cell>
          <cell r="B858">
            <v>12019.5074862195</v>
          </cell>
          <cell r="C858">
            <v>12916.4835930861</v>
          </cell>
          <cell r="D858">
            <v>12516.8898819879</v>
          </cell>
          <cell r="E858">
            <v>12299.8070074266</v>
          </cell>
          <cell r="F858">
            <v>12069.9811834578</v>
          </cell>
          <cell r="G858">
            <v>11912.6944311663</v>
          </cell>
          <cell r="H858">
            <v>11749.9692404782</v>
          </cell>
          <cell r="I858">
            <v>11608.247172317</v>
          </cell>
          <cell r="J858">
            <v>11634.0875948988</v>
          </cell>
          <cell r="K858">
            <v>11628.4059107056</v>
          </cell>
          <cell r="L858">
            <v>11398.955728624</v>
          </cell>
          <cell r="M858">
            <v>11383.8606050051</v>
          </cell>
          <cell r="N858">
            <v>11391.632675207</v>
          </cell>
          <cell r="O858">
            <v>11626.3840523638</v>
          </cell>
          <cell r="P858">
            <v>11375.4370640522</v>
          </cell>
          <cell r="Q858">
            <v>721.851207896753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</row>
        <row r="859">
          <cell r="A859">
            <v>-62812.1059418899</v>
          </cell>
          <cell r="B859">
            <v>11939.705929146</v>
          </cell>
          <cell r="C859">
            <v>12890.6766356776</v>
          </cell>
          <cell r="D859">
            <v>12591.4234389407</v>
          </cell>
          <cell r="E859">
            <v>12387.2963691569</v>
          </cell>
          <cell r="F859">
            <v>12194.4662346268</v>
          </cell>
          <cell r="G859">
            <v>11967.0609192251</v>
          </cell>
          <cell r="H859">
            <v>11755.5594802285</v>
          </cell>
          <cell r="I859">
            <v>11633.2522591022</v>
          </cell>
          <cell r="J859">
            <v>11605.197835661</v>
          </cell>
          <cell r="K859">
            <v>11540.9394812573</v>
          </cell>
          <cell r="L859">
            <v>11576.8057498116</v>
          </cell>
          <cell r="M859">
            <v>11452.7741467134</v>
          </cell>
          <cell r="N859">
            <v>11498.8971145829</v>
          </cell>
          <cell r="O859">
            <v>11395.0311398809</v>
          </cell>
          <cell r="P859">
            <v>11346.0844534061</v>
          </cell>
          <cell r="Q859">
            <v>720.4297303111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</row>
        <row r="860">
          <cell r="A860">
            <v>-65494.7721641021</v>
          </cell>
          <cell r="B860">
            <v>12041.7047016507</v>
          </cell>
          <cell r="C860">
            <v>13029.1159770406</v>
          </cell>
          <cell r="D860">
            <v>12699.9496744055</v>
          </cell>
          <cell r="E860">
            <v>12474.0599332753</v>
          </cell>
          <cell r="F860">
            <v>12155.0087207443</v>
          </cell>
          <cell r="G860">
            <v>11902.5027248594</v>
          </cell>
          <cell r="H860">
            <v>11719.2484862179</v>
          </cell>
          <cell r="I860">
            <v>11688.7500892823</v>
          </cell>
          <cell r="J860">
            <v>11646.093903117</v>
          </cell>
          <cell r="K860">
            <v>11750.5355334859</v>
          </cell>
          <cell r="L860">
            <v>11500.4777028608</v>
          </cell>
          <cell r="M860">
            <v>11483.4283297368</v>
          </cell>
          <cell r="N860">
            <v>11384.7025775558</v>
          </cell>
          <cell r="O860">
            <v>11520.0914232841</v>
          </cell>
          <cell r="P860">
            <v>11247.4186859738</v>
          </cell>
          <cell r="Q860">
            <v>751.198838813385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</row>
        <row r="861">
          <cell r="A861">
            <v>-61931.7904715295</v>
          </cell>
          <cell r="B861">
            <v>11873.2867341261</v>
          </cell>
          <cell r="C861">
            <v>12954.4188280469</v>
          </cell>
          <cell r="D861">
            <v>12543.1060074887</v>
          </cell>
          <cell r="E861">
            <v>12122.5505925809</v>
          </cell>
          <cell r="F861">
            <v>12196.5332094733</v>
          </cell>
          <cell r="G861">
            <v>11773.4517286708</v>
          </cell>
          <cell r="H861">
            <v>11828.5224459361</v>
          </cell>
          <cell r="I861">
            <v>11593.4833658668</v>
          </cell>
          <cell r="J861">
            <v>11578.7018597711</v>
          </cell>
          <cell r="K861">
            <v>11619.9371343094</v>
          </cell>
          <cell r="L861">
            <v>11487.0576199937</v>
          </cell>
          <cell r="M861">
            <v>11417.6507806962</v>
          </cell>
          <cell r="N861">
            <v>11358.2202156668</v>
          </cell>
          <cell r="O861">
            <v>11199.4069178824</v>
          </cell>
          <cell r="P861">
            <v>11176.5445318796</v>
          </cell>
          <cell r="Q861">
            <v>710.332863992255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</row>
        <row r="862">
          <cell r="A862">
            <v>-63238.1415325581</v>
          </cell>
          <cell r="B862">
            <v>11930.5321780061</v>
          </cell>
          <cell r="C862">
            <v>12821.5453221409</v>
          </cell>
          <cell r="D862">
            <v>12525.9488036272</v>
          </cell>
          <cell r="E862">
            <v>12310.0789914772</v>
          </cell>
          <cell r="F862">
            <v>12125.8302611833</v>
          </cell>
          <cell r="G862">
            <v>11821.1706733417</v>
          </cell>
          <cell r="H862">
            <v>11724.1918143322</v>
          </cell>
          <cell r="I862">
            <v>11692.4574501149</v>
          </cell>
          <cell r="J862">
            <v>11601.8976265392</v>
          </cell>
          <cell r="K862">
            <v>11655.9645789315</v>
          </cell>
          <cell r="L862">
            <v>11583.1149783661</v>
          </cell>
          <cell r="M862">
            <v>11486.5435212181</v>
          </cell>
          <cell r="N862">
            <v>11480.6043842035</v>
          </cell>
          <cell r="O862">
            <v>11397.8882632386</v>
          </cell>
          <cell r="P862">
            <v>11158.567500371</v>
          </cell>
          <cell r="Q862">
            <v>725.316188121828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</row>
        <row r="863">
          <cell r="A863">
            <v>-67801.64834207</v>
          </cell>
          <cell r="B863">
            <v>11944.1518516034</v>
          </cell>
          <cell r="C863">
            <v>13164.1304221679</v>
          </cell>
          <cell r="D863">
            <v>12756.91449765</v>
          </cell>
          <cell r="E863">
            <v>12529.5343704154</v>
          </cell>
          <cell r="F863">
            <v>12170.8222726078</v>
          </cell>
          <cell r="G863">
            <v>11934.7690026068</v>
          </cell>
          <cell r="H863">
            <v>11788.6361478061</v>
          </cell>
          <cell r="I863">
            <v>11602.3701176427</v>
          </cell>
          <cell r="J863">
            <v>11649.8091025883</v>
          </cell>
          <cell r="K863">
            <v>11660.7189799554</v>
          </cell>
          <cell r="L863">
            <v>11696.1292715086</v>
          </cell>
          <cell r="M863">
            <v>11533.860508003</v>
          </cell>
          <cell r="N863">
            <v>11436.4005683325</v>
          </cell>
          <cell r="O863">
            <v>11471.8384215256</v>
          </cell>
          <cell r="P863">
            <v>11607.3417055786</v>
          </cell>
          <cell r="Q863">
            <v>777.657785824206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</row>
        <row r="864">
          <cell r="A864">
            <v>-72384.2325068564</v>
          </cell>
          <cell r="B864">
            <v>12158.47085292</v>
          </cell>
          <cell r="C864">
            <v>13307.8297063289</v>
          </cell>
          <cell r="D864">
            <v>12854.4777716341</v>
          </cell>
          <cell r="E864">
            <v>12545.5563166065</v>
          </cell>
          <cell r="F864">
            <v>12355.1952127365</v>
          </cell>
          <cell r="G864">
            <v>12106.6644085305</v>
          </cell>
          <cell r="H864">
            <v>12005.1573890677</v>
          </cell>
          <cell r="I864">
            <v>11925.0216516206</v>
          </cell>
          <cell r="J864">
            <v>11870.4497707472</v>
          </cell>
          <cell r="K864">
            <v>11685.7427971068</v>
          </cell>
          <cell r="L864">
            <v>11679.2232467361</v>
          </cell>
          <cell r="M864">
            <v>11752.4475461827</v>
          </cell>
          <cell r="N864">
            <v>11753.298991755</v>
          </cell>
          <cell r="O864">
            <v>11511.8818650948</v>
          </cell>
          <cell r="P864">
            <v>11486.9690898912</v>
          </cell>
          <cell r="Q864">
            <v>830.218193160641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</row>
        <row r="865">
          <cell r="A865">
            <v>-67535.9089631661</v>
          </cell>
          <cell r="B865">
            <v>12067.8473754203</v>
          </cell>
          <cell r="C865">
            <v>12952.3193408007</v>
          </cell>
          <cell r="D865">
            <v>12642.1474939373</v>
          </cell>
          <cell r="E865">
            <v>12351.3866981087</v>
          </cell>
          <cell r="F865">
            <v>12174.8243437727</v>
          </cell>
          <cell r="G865">
            <v>11861.9847212207</v>
          </cell>
          <cell r="H865">
            <v>11819.7496456646</v>
          </cell>
          <cell r="I865">
            <v>11817.3028697914</v>
          </cell>
          <cell r="J865">
            <v>11791.26126328</v>
          </cell>
          <cell r="K865">
            <v>11674.5851237502</v>
          </cell>
          <cell r="L865">
            <v>11579.4093302747</v>
          </cell>
          <cell r="M865">
            <v>11551.8040817975</v>
          </cell>
          <cell r="N865">
            <v>11558.5756266576</v>
          </cell>
          <cell r="O865">
            <v>11322.6847310803</v>
          </cell>
          <cell r="P865">
            <v>11340.822724528</v>
          </cell>
          <cell r="Q865">
            <v>774.60986144393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</row>
        <row r="866">
          <cell r="A866">
            <v>-67019.1078191898</v>
          </cell>
          <cell r="B866">
            <v>12126.0740251461</v>
          </cell>
          <cell r="C866">
            <v>13063.1740738229</v>
          </cell>
          <cell r="D866">
            <v>12721.7884172062</v>
          </cell>
          <cell r="E866">
            <v>12585.9089535811</v>
          </cell>
          <cell r="F866">
            <v>12445.9138233332</v>
          </cell>
          <cell r="G866">
            <v>11852.8109356834</v>
          </cell>
          <cell r="H866">
            <v>11767.9296508115</v>
          </cell>
          <cell r="I866">
            <v>11734.0140717661</v>
          </cell>
          <cell r="J866">
            <v>11580.5488991492</v>
          </cell>
          <cell r="K866">
            <v>11637.2331361971</v>
          </cell>
          <cell r="L866">
            <v>11583.464285272</v>
          </cell>
          <cell r="M866">
            <v>11705.5512377752</v>
          </cell>
          <cell r="N866">
            <v>11471.469768151</v>
          </cell>
          <cell r="O866">
            <v>11421.5198687784</v>
          </cell>
          <cell r="P866">
            <v>11401.8619633851</v>
          </cell>
          <cell r="Q866">
            <v>768.68235904298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</row>
        <row r="867">
          <cell r="A867">
            <v>-69636.8065284364</v>
          </cell>
          <cell r="B867">
            <v>12014.7318205934</v>
          </cell>
          <cell r="C867">
            <v>13167.8673959094</v>
          </cell>
          <cell r="D867">
            <v>12877.0594864098</v>
          </cell>
          <cell r="E867">
            <v>12383.5236399076</v>
          </cell>
          <cell r="F867">
            <v>12180.8235432041</v>
          </cell>
          <cell r="G867">
            <v>12037.2523599803</v>
          </cell>
          <cell r="H867">
            <v>12084.3756446373</v>
          </cell>
          <cell r="I867">
            <v>11797.6104208278</v>
          </cell>
          <cell r="J867">
            <v>11626.4858397556</v>
          </cell>
          <cell r="K867">
            <v>11622.2144774513</v>
          </cell>
          <cell r="L867">
            <v>11583.5647723332</v>
          </cell>
          <cell r="M867">
            <v>11641.9231434294</v>
          </cell>
          <cell r="N867">
            <v>11622.1933473575</v>
          </cell>
          <cell r="O867">
            <v>11536.741496502</v>
          </cell>
          <cell r="P867">
            <v>11342.5400839137</v>
          </cell>
          <cell r="Q867">
            <v>798.706316158554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</row>
        <row r="868">
          <cell r="A868">
            <v>-63409.895211705</v>
          </cell>
          <cell r="B868">
            <v>12026.2368520101</v>
          </cell>
          <cell r="C868">
            <v>12857.5801173358</v>
          </cell>
          <cell r="D868">
            <v>12502.6745912232</v>
          </cell>
          <cell r="E868">
            <v>12223.3435601444</v>
          </cell>
          <cell r="F868">
            <v>12058.304796737</v>
          </cell>
          <cell r="G868">
            <v>11945.5398881555</v>
          </cell>
          <cell r="H868">
            <v>11828.5814877413</v>
          </cell>
          <cell r="I868">
            <v>11569.7959306366</v>
          </cell>
          <cell r="J868">
            <v>11742.9720308236</v>
          </cell>
          <cell r="K868">
            <v>11453.3773347768</v>
          </cell>
          <cell r="L868">
            <v>11527.6491265168</v>
          </cell>
          <cell r="M868">
            <v>11560.1938152516</v>
          </cell>
          <cell r="N868">
            <v>11430.6505917707</v>
          </cell>
          <cell r="O868">
            <v>11493.4767626148</v>
          </cell>
          <cell r="P868">
            <v>11380.7094291704</v>
          </cell>
          <cell r="Q868">
            <v>727.286134120171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</row>
        <row r="869">
          <cell r="A869">
            <v>-71422.078853353</v>
          </cell>
          <cell r="B869">
            <v>12218.1972423449</v>
          </cell>
          <cell r="C869">
            <v>13188.7144622321</v>
          </cell>
          <cell r="D869">
            <v>12793.6855073144</v>
          </cell>
          <cell r="E869">
            <v>12512.4390386573</v>
          </cell>
          <cell r="F869">
            <v>12248.7304452475</v>
          </cell>
          <cell r="G869">
            <v>12027.4279600744</v>
          </cell>
          <cell r="H869">
            <v>11890.9160919528</v>
          </cell>
          <cell r="I869">
            <v>11934.2879332734</v>
          </cell>
          <cell r="J869">
            <v>11738.2599777287</v>
          </cell>
          <cell r="K869">
            <v>11729.8647633738</v>
          </cell>
          <cell r="L869">
            <v>11574.0758216261</v>
          </cell>
          <cell r="M869">
            <v>11602.3302571693</v>
          </cell>
          <cell r="N869">
            <v>11621.0782414722</v>
          </cell>
          <cell r="O869">
            <v>11765.0755356338</v>
          </cell>
          <cell r="P869">
            <v>11390.1385298329</v>
          </cell>
          <cell r="Q869">
            <v>819.182675616417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</row>
        <row r="870">
          <cell r="A870">
            <v>-62559.234564453</v>
          </cell>
          <cell r="B870">
            <v>12007.4596827181</v>
          </cell>
          <cell r="C870">
            <v>12792.2411813649</v>
          </cell>
          <cell r="D870">
            <v>12513.8691775127</v>
          </cell>
          <cell r="E870">
            <v>12418.4861267812</v>
          </cell>
          <cell r="F870">
            <v>12077.5152142758</v>
          </cell>
          <cell r="G870">
            <v>11804.6020020138</v>
          </cell>
          <cell r="H870">
            <v>11727.251058774</v>
          </cell>
          <cell r="I870">
            <v>11560.4494399533</v>
          </cell>
          <cell r="J870">
            <v>11628.3941454065</v>
          </cell>
          <cell r="K870">
            <v>11620.8053095255</v>
          </cell>
          <cell r="L870">
            <v>11465.6543272097</v>
          </cell>
          <cell r="M870">
            <v>11372.3591977939</v>
          </cell>
          <cell r="N870">
            <v>11419.4902652582</v>
          </cell>
          <cell r="O870">
            <v>11409.3371709834</v>
          </cell>
          <cell r="P870">
            <v>11364.678543096</v>
          </cell>
          <cell r="Q870">
            <v>717.52939676045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</row>
        <row r="871">
          <cell r="A871">
            <v>-74060.5227771311</v>
          </cell>
          <cell r="B871">
            <v>12090.2176779711</v>
          </cell>
          <cell r="C871">
            <v>13323.2276404061</v>
          </cell>
          <cell r="D871">
            <v>12988.7061305332</v>
          </cell>
          <cell r="E871">
            <v>12639.8056883664</v>
          </cell>
          <cell r="F871">
            <v>12456.3351432352</v>
          </cell>
          <cell r="G871">
            <v>12383.3990090058</v>
          </cell>
          <cell r="H871">
            <v>12140.606694448</v>
          </cell>
          <cell r="I871">
            <v>11860.4220553091</v>
          </cell>
          <cell r="J871">
            <v>11779.0872157579</v>
          </cell>
          <cell r="K871">
            <v>11884.6681005648</v>
          </cell>
          <cell r="L871">
            <v>11704.6037059715</v>
          </cell>
          <cell r="M871">
            <v>11799.0250257714</v>
          </cell>
          <cell r="N871">
            <v>11690.8139041768</v>
          </cell>
          <cell r="O871">
            <v>11677.7609740848</v>
          </cell>
          <cell r="P871">
            <v>11561.133404108</v>
          </cell>
          <cell r="Q871">
            <v>849.444572044583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</row>
        <row r="872">
          <cell r="A872">
            <v>-70440.0082379021</v>
          </cell>
          <cell r="B872">
            <v>12082.5110245674</v>
          </cell>
          <cell r="C872">
            <v>13174.6684032006</v>
          </cell>
          <cell r="D872">
            <v>12902.4300069289</v>
          </cell>
          <cell r="E872">
            <v>12472.258589019</v>
          </cell>
          <cell r="F872">
            <v>12238.2475837055</v>
          </cell>
          <cell r="G872">
            <v>12056.1832013223</v>
          </cell>
          <cell r="H872">
            <v>11987.0124829393</v>
          </cell>
          <cell r="I872">
            <v>11802.034335614</v>
          </cell>
          <cell r="J872">
            <v>11809.7495940711</v>
          </cell>
          <cell r="K872">
            <v>11694.3389446496</v>
          </cell>
          <cell r="L872">
            <v>11640.3701063968</v>
          </cell>
          <cell r="M872">
            <v>11603.6647413546</v>
          </cell>
          <cell r="N872">
            <v>11781.6377330817</v>
          </cell>
          <cell r="O872">
            <v>11535.817247897</v>
          </cell>
          <cell r="P872">
            <v>11419.2934418576</v>
          </cell>
          <cell r="Q872">
            <v>807.918718485442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</row>
        <row r="873">
          <cell r="A873">
            <v>-62613.2936366151</v>
          </cell>
          <cell r="B873">
            <v>11888.7102894321</v>
          </cell>
          <cell r="C873">
            <v>12948.6332778213</v>
          </cell>
          <cell r="D873">
            <v>12475.4764867904</v>
          </cell>
          <cell r="E873">
            <v>12365.3994042737</v>
          </cell>
          <cell r="F873">
            <v>12008.7784053244</v>
          </cell>
          <cell r="G873">
            <v>11868.6880073915</v>
          </cell>
          <cell r="H873">
            <v>11728.0918554153</v>
          </cell>
          <cell r="I873">
            <v>11693.8683087409</v>
          </cell>
          <cell r="J873">
            <v>11643.792131038</v>
          </cell>
          <cell r="K873">
            <v>11559.7793601891</v>
          </cell>
          <cell r="L873">
            <v>11619.7158520404</v>
          </cell>
          <cell r="M873">
            <v>11550.306169588</v>
          </cell>
          <cell r="N873">
            <v>11418.6760306938</v>
          </cell>
          <cell r="O873">
            <v>11362.8359671538</v>
          </cell>
          <cell r="P873">
            <v>11339.7422876407</v>
          </cell>
          <cell r="Q873">
            <v>718.14943269452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</row>
        <row r="874">
          <cell r="A874">
            <v>-66900.2778545862</v>
          </cell>
          <cell r="B874">
            <v>11978.4514488489</v>
          </cell>
          <cell r="C874">
            <v>12911.8021869968</v>
          </cell>
          <cell r="D874">
            <v>12633.7262594099</v>
          </cell>
          <cell r="E874">
            <v>12408.1307419975</v>
          </cell>
          <cell r="F874">
            <v>12152.0405878388</v>
          </cell>
          <cell r="G874">
            <v>11781.7072894538</v>
          </cell>
          <cell r="H874">
            <v>11765.9377402183</v>
          </cell>
          <cell r="I874">
            <v>11746.5872720248</v>
          </cell>
          <cell r="J874">
            <v>11715.2267499111</v>
          </cell>
          <cell r="K874">
            <v>11590.6997949213</v>
          </cell>
          <cell r="L874">
            <v>11510.7261615373</v>
          </cell>
          <cell r="M874">
            <v>11545.0320554458</v>
          </cell>
          <cell r="N874">
            <v>11538.2704136737</v>
          </cell>
          <cell r="O874">
            <v>11467.24861642</v>
          </cell>
          <cell r="P874">
            <v>11467.5197939841</v>
          </cell>
          <cell r="Q874">
            <v>767.319426880961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</row>
        <row r="875">
          <cell r="A875">
            <v>-71016.3562273124</v>
          </cell>
          <cell r="B875">
            <v>11953.3297834715</v>
          </cell>
          <cell r="C875">
            <v>13064.4264916431</v>
          </cell>
          <cell r="D875">
            <v>12800.094693319</v>
          </cell>
          <cell r="E875">
            <v>12688.3788066769</v>
          </cell>
          <cell r="F875">
            <v>12278.0540113369</v>
          </cell>
          <cell r="G875">
            <v>12000.2313813234</v>
          </cell>
          <cell r="H875">
            <v>11872.8818698378</v>
          </cell>
          <cell r="I875">
            <v>12011.4974557238</v>
          </cell>
          <cell r="J875">
            <v>11818.7421256311</v>
          </cell>
          <cell r="K875">
            <v>11805.4975415518</v>
          </cell>
          <cell r="L875">
            <v>11650.5804788708</v>
          </cell>
          <cell r="M875">
            <v>11557.8411522132</v>
          </cell>
          <cell r="N875">
            <v>11415.3541013499</v>
          </cell>
          <cell r="O875">
            <v>11511.7516486809</v>
          </cell>
          <cell r="P875">
            <v>11501.4462339334</v>
          </cell>
          <cell r="Q875">
            <v>814.529199384782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</row>
        <row r="876">
          <cell r="A876">
            <v>-65972.030688325</v>
          </cell>
          <cell r="B876">
            <v>11981.377402561</v>
          </cell>
          <cell r="C876">
            <v>13077.6227150083</v>
          </cell>
          <cell r="D876">
            <v>12680.4195598004</v>
          </cell>
          <cell r="E876">
            <v>12442.0442175064</v>
          </cell>
          <cell r="F876">
            <v>12217.3730606123</v>
          </cell>
          <cell r="G876">
            <v>11859.8720081409</v>
          </cell>
          <cell r="H876">
            <v>11770.9343223601</v>
          </cell>
          <cell r="I876">
            <v>11647.0223777505</v>
          </cell>
          <cell r="J876">
            <v>11846.9474736174</v>
          </cell>
          <cell r="K876">
            <v>11594.5436787184</v>
          </cell>
          <cell r="L876">
            <v>11654.7773131709</v>
          </cell>
          <cell r="M876">
            <v>11505.0001654882</v>
          </cell>
          <cell r="N876">
            <v>11567.7603908706</v>
          </cell>
          <cell r="O876">
            <v>11539.001874623</v>
          </cell>
          <cell r="P876">
            <v>11308.5056629854</v>
          </cell>
          <cell r="Q876">
            <v>756.672803182812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</row>
        <row r="877">
          <cell r="A877">
            <v>-61927.9470419921</v>
          </cell>
          <cell r="B877">
            <v>12049.3835968261</v>
          </cell>
          <cell r="C877">
            <v>12983.4195943315</v>
          </cell>
          <cell r="D877">
            <v>12624.8218585088</v>
          </cell>
          <cell r="E877">
            <v>12329.4275630665</v>
          </cell>
          <cell r="F877">
            <v>12010.6970628906</v>
          </cell>
          <cell r="G877">
            <v>11955.1911902423</v>
          </cell>
          <cell r="H877">
            <v>11652.8309541222</v>
          </cell>
          <cell r="I877">
            <v>11508.8597528505</v>
          </cell>
          <cell r="J877">
            <v>11537.6802287624</v>
          </cell>
          <cell r="K877">
            <v>11589.8991450651</v>
          </cell>
          <cell r="L877">
            <v>11427.0450275915</v>
          </cell>
          <cell r="M877">
            <v>11479.9030524511</v>
          </cell>
          <cell r="N877">
            <v>11380.2380369171</v>
          </cell>
          <cell r="O877">
            <v>11340.0660846104</v>
          </cell>
          <cell r="P877">
            <v>11248.9963973193</v>
          </cell>
          <cell r="Q877">
            <v>710.288781392832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</row>
        <row r="878">
          <cell r="A878">
            <v>-67751.342686895</v>
          </cell>
          <cell r="B878">
            <v>12214.7235069903</v>
          </cell>
          <cell r="C878">
            <v>13095.9724138191</v>
          </cell>
          <cell r="D878">
            <v>12667.0779502366</v>
          </cell>
          <cell r="E878">
            <v>12559.4402300829</v>
          </cell>
          <cell r="F878">
            <v>12276.9497050409</v>
          </cell>
          <cell r="G878">
            <v>12034.3749951502</v>
          </cell>
          <cell r="H878">
            <v>11743.1093332663</v>
          </cell>
          <cell r="I878">
            <v>11749.5473130249</v>
          </cell>
          <cell r="J878">
            <v>11673.8228361237</v>
          </cell>
          <cell r="K878">
            <v>11662.9023795613</v>
          </cell>
          <cell r="L878">
            <v>11728.5978322998</v>
          </cell>
          <cell r="M878">
            <v>11522.0456855696</v>
          </cell>
          <cell r="N878">
            <v>11324.7630253552</v>
          </cell>
          <cell r="O878">
            <v>11442.0158216777</v>
          </cell>
          <cell r="P878">
            <v>11295.6862156416</v>
          </cell>
          <cell r="Q878">
            <v>777.080800081611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</row>
        <row r="879">
          <cell r="A879">
            <v>-63537.0400856515</v>
          </cell>
          <cell r="B879">
            <v>11907.18815399</v>
          </cell>
          <cell r="C879">
            <v>12896.9664689496</v>
          </cell>
          <cell r="D879">
            <v>12504.0688350195</v>
          </cell>
          <cell r="E879">
            <v>12212.3265630177</v>
          </cell>
          <cell r="F879">
            <v>12096.8513602163</v>
          </cell>
          <cell r="G879">
            <v>11759.2854580294</v>
          </cell>
          <cell r="H879">
            <v>11727.9384698581</v>
          </cell>
          <cell r="I879">
            <v>11698.6573202051</v>
          </cell>
          <cell r="J879">
            <v>11490.4824894808</v>
          </cell>
          <cell r="K879">
            <v>11522.9470351836</v>
          </cell>
          <cell r="L879">
            <v>11462.9298593509</v>
          </cell>
          <cell r="M879">
            <v>11473.2153224526</v>
          </cell>
          <cell r="N879">
            <v>11350.5224612858</v>
          </cell>
          <cell r="O879">
            <v>11510.766155897</v>
          </cell>
          <cell r="P879">
            <v>11300.8966730225</v>
          </cell>
          <cell r="Q879">
            <v>728.744434966388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</row>
        <row r="880">
          <cell r="A880">
            <v>-62730.9725708566</v>
          </cell>
          <cell r="B880">
            <v>11977.9769612232</v>
          </cell>
          <cell r="C880">
            <v>12901.8243812269</v>
          </cell>
          <cell r="D880">
            <v>12612.1581924974</v>
          </cell>
          <cell r="E880">
            <v>12222.8476051731</v>
          </cell>
          <cell r="F880">
            <v>12014.816052558</v>
          </cell>
          <cell r="G880">
            <v>11713.0943240165</v>
          </cell>
          <cell r="H880">
            <v>11574.2812571483</v>
          </cell>
          <cell r="I880">
            <v>11603.9096911658</v>
          </cell>
          <cell r="J880">
            <v>11653.5551851014</v>
          </cell>
          <cell r="K880">
            <v>11692.0795377845</v>
          </cell>
          <cell r="L880">
            <v>11554.4344006139</v>
          </cell>
          <cell r="M880">
            <v>11399.2070373298</v>
          </cell>
          <cell r="N880">
            <v>11375.0113584653</v>
          </cell>
          <cell r="O880">
            <v>11285.8563997601</v>
          </cell>
          <cell r="P880">
            <v>11174.4264246765</v>
          </cell>
          <cell r="Q880">
            <v>719.499162998696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</row>
        <row r="881">
          <cell r="A881">
            <v>-66172.1568064821</v>
          </cell>
          <cell r="B881">
            <v>12047.6782588739</v>
          </cell>
          <cell r="C881">
            <v>13185.751953439</v>
          </cell>
          <cell r="D881">
            <v>12679.1591005017</v>
          </cell>
          <cell r="E881">
            <v>12267.2904070611</v>
          </cell>
          <cell r="F881">
            <v>12183.4813835473</v>
          </cell>
          <cell r="G881">
            <v>11952.9332224159</v>
          </cell>
          <cell r="H881">
            <v>11930.0062975297</v>
          </cell>
          <cell r="I881">
            <v>11688.8773431154</v>
          </cell>
          <cell r="J881">
            <v>11736.1714185397</v>
          </cell>
          <cell r="K881">
            <v>11583.3948525083</v>
          </cell>
          <cell r="L881">
            <v>11611.7230883638</v>
          </cell>
          <cell r="M881">
            <v>11612.0753506623</v>
          </cell>
          <cell r="N881">
            <v>11537.9746783422</v>
          </cell>
          <cell r="O881">
            <v>11486.4690865665</v>
          </cell>
          <cell r="P881">
            <v>11519.2649695214</v>
          </cell>
          <cell r="Q881">
            <v>758.968169707627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</row>
        <row r="882">
          <cell r="A882">
            <v>-71083.423567509</v>
          </cell>
          <cell r="B882">
            <v>12211.0171442669</v>
          </cell>
          <cell r="C882">
            <v>13214.8791939763</v>
          </cell>
          <cell r="D882">
            <v>12800.8228506658</v>
          </cell>
          <cell r="E882">
            <v>12563.8039683782</v>
          </cell>
          <cell r="F882">
            <v>12222.1120191765</v>
          </cell>
          <cell r="G882">
            <v>12076.2380267837</v>
          </cell>
          <cell r="H882">
            <v>11884.9236169465</v>
          </cell>
          <cell r="I882">
            <v>11869.6129743578</v>
          </cell>
          <cell r="J882">
            <v>11811.3972645484</v>
          </cell>
          <cell r="K882">
            <v>11681.988081383</v>
          </cell>
          <cell r="L882">
            <v>11772.5028456441</v>
          </cell>
          <cell r="M882">
            <v>11734.3274075712</v>
          </cell>
          <cell r="N882">
            <v>11621.9607461551</v>
          </cell>
          <cell r="O882">
            <v>11687.4062929563</v>
          </cell>
          <cell r="P882">
            <v>11509.3604303166</v>
          </cell>
          <cell r="Q882">
            <v>815.298434949901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</row>
        <row r="883">
          <cell r="A883">
            <v>-71032.9524002192</v>
          </cell>
          <cell r="B883">
            <v>12108.4175035441</v>
          </cell>
          <cell r="C883">
            <v>13220.9991363854</v>
          </cell>
          <cell r="D883">
            <v>12788.1590591296</v>
          </cell>
          <cell r="E883">
            <v>12377.7778536998</v>
          </cell>
          <cell r="F883">
            <v>12330.7268135818</v>
          </cell>
          <cell r="G883">
            <v>12051.6668539575</v>
          </cell>
          <cell r="H883">
            <v>11939.7398084371</v>
          </cell>
          <cell r="I883">
            <v>11738.9646564807</v>
          </cell>
          <cell r="J883">
            <v>11730.6699118033</v>
          </cell>
          <cell r="K883">
            <v>11593.5058575175</v>
          </cell>
          <cell r="L883">
            <v>11777.1377629356</v>
          </cell>
          <cell r="M883">
            <v>11655.4958063484</v>
          </cell>
          <cell r="N883">
            <v>11553.2376265388</v>
          </cell>
          <cell r="O883">
            <v>11560.2988619458</v>
          </cell>
          <cell r="P883">
            <v>11387.478330814</v>
          </cell>
          <cell r="Q883">
            <v>814.719550849553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</row>
        <row r="884">
          <cell r="A884">
            <v>-75617.6193867333</v>
          </cell>
          <cell r="B884">
            <v>12103.0414540137</v>
          </cell>
          <cell r="C884">
            <v>13397.3320566408</v>
          </cell>
          <cell r="D884">
            <v>12985.0177815944</v>
          </cell>
          <cell r="E884">
            <v>12656.0987267585</v>
          </cell>
          <cell r="F884">
            <v>12436.110148213</v>
          </cell>
          <cell r="G884">
            <v>12166.1973700957</v>
          </cell>
          <cell r="H884">
            <v>11875.8159045258</v>
          </cell>
          <cell r="I884">
            <v>12058.3649322261</v>
          </cell>
          <cell r="J884">
            <v>11946.7148497483</v>
          </cell>
          <cell r="K884">
            <v>11923.5723354313</v>
          </cell>
          <cell r="L884">
            <v>11802.0043856436</v>
          </cell>
          <cell r="M884">
            <v>11736.7637092121</v>
          </cell>
          <cell r="N884">
            <v>11654.8441311016</v>
          </cell>
          <cell r="O884">
            <v>11614.2606947311</v>
          </cell>
          <cell r="P884">
            <v>11500.0673863644</v>
          </cell>
          <cell r="Q884">
            <v>867.303847318077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</row>
        <row r="885">
          <cell r="A885">
            <v>-63003.7823112885</v>
          </cell>
          <cell r="B885">
            <v>11939.135529606</v>
          </cell>
          <cell r="C885">
            <v>12925.0848272319</v>
          </cell>
          <cell r="D885">
            <v>12611.1584039243</v>
          </cell>
          <cell r="E885">
            <v>12160.6955761916</v>
          </cell>
          <cell r="F885">
            <v>12049.7329699902</v>
          </cell>
          <cell r="G885">
            <v>11855.7386118195</v>
          </cell>
          <cell r="H885">
            <v>11783.9753734285</v>
          </cell>
          <cell r="I885">
            <v>11691.034345292</v>
          </cell>
          <cell r="J885">
            <v>11609.2902970962</v>
          </cell>
          <cell r="K885">
            <v>11553.2650815626</v>
          </cell>
          <cell r="L885">
            <v>11360.4294551964</v>
          </cell>
          <cell r="M885">
            <v>11498.4303014455</v>
          </cell>
          <cell r="N885">
            <v>11276.5868060811</v>
          </cell>
          <cell r="O885">
            <v>11231.2475874179</v>
          </cell>
          <cell r="P885">
            <v>11122.5741897718</v>
          </cell>
          <cell r="Q885">
            <v>722.628181597555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</row>
        <row r="886">
          <cell r="A886">
            <v>-66719.7019907831</v>
          </cell>
          <cell r="B886">
            <v>12018.8384108403</v>
          </cell>
          <cell r="C886">
            <v>13028.3468105207</v>
          </cell>
          <cell r="D886">
            <v>12655.6636255622</v>
          </cell>
          <cell r="E886">
            <v>12482.1065275866</v>
          </cell>
          <cell r="F886">
            <v>12245.692685158</v>
          </cell>
          <cell r="G886">
            <v>12111.6718650579</v>
          </cell>
          <cell r="H886">
            <v>11595.1763694525</v>
          </cell>
          <cell r="I886">
            <v>11740.4181443795</v>
          </cell>
          <cell r="J886">
            <v>11708.5992228664</v>
          </cell>
          <cell r="K886">
            <v>11706.8281206088</v>
          </cell>
          <cell r="L886">
            <v>11593.1516554715</v>
          </cell>
          <cell r="M886">
            <v>11537.8211792472</v>
          </cell>
          <cell r="N886">
            <v>11379.76312676</v>
          </cell>
          <cell r="O886">
            <v>11398.3192177669</v>
          </cell>
          <cell r="P886">
            <v>11435.9258328947</v>
          </cell>
          <cell r="Q886">
            <v>765.248293953486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</row>
        <row r="887">
          <cell r="A887">
            <v>-68173.879661194</v>
          </cell>
          <cell r="B887">
            <v>12006.157155526</v>
          </cell>
          <cell r="C887">
            <v>13012.5842131715</v>
          </cell>
          <cell r="D887">
            <v>12660.4932634444</v>
          </cell>
          <cell r="E887">
            <v>12473.8502288015</v>
          </cell>
          <cell r="F887">
            <v>12376.7576568489</v>
          </cell>
          <cell r="G887">
            <v>11959.1075961676</v>
          </cell>
          <cell r="H887">
            <v>11894.2797113093</v>
          </cell>
          <cell r="I887">
            <v>11799.8684297758</v>
          </cell>
          <cell r="J887">
            <v>11749.0561041492</v>
          </cell>
          <cell r="K887">
            <v>11685.1945238698</v>
          </cell>
          <cell r="L887">
            <v>11640.1882757747</v>
          </cell>
          <cell r="M887">
            <v>11588.4110385637</v>
          </cell>
          <cell r="N887">
            <v>11616.8199551119</v>
          </cell>
          <cell r="O887">
            <v>11483.1079554045</v>
          </cell>
          <cell r="P887">
            <v>11364.1762202028</v>
          </cell>
          <cell r="Q887">
            <v>781.927130162031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</row>
        <row r="888">
          <cell r="A888">
            <v>-72711.5423924809</v>
          </cell>
          <cell r="B888">
            <v>12058.8147292794</v>
          </cell>
          <cell r="C888">
            <v>13228.8872992999</v>
          </cell>
          <cell r="D888">
            <v>12905.7555778771</v>
          </cell>
          <cell r="E888">
            <v>12563.0213084035</v>
          </cell>
          <cell r="F888">
            <v>12267.47953078</v>
          </cell>
          <cell r="G888">
            <v>12054.066541081</v>
          </cell>
          <cell r="H888">
            <v>11951.1769788231</v>
          </cell>
          <cell r="I888">
            <v>11846.744675086</v>
          </cell>
          <cell r="J888">
            <v>11730.8868523016</v>
          </cell>
          <cell r="K888">
            <v>11868.459493848</v>
          </cell>
          <cell r="L888">
            <v>11761.8524525324</v>
          </cell>
          <cell r="M888">
            <v>11645.7188766153</v>
          </cell>
          <cell r="N888">
            <v>11524.3598767304</v>
          </cell>
          <cell r="O888">
            <v>11696.87178997</v>
          </cell>
          <cell r="P888">
            <v>11664.1625663425</v>
          </cell>
          <cell r="Q888">
            <v>833.972306624799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</row>
        <row r="889">
          <cell r="A889">
            <v>-66357.5643540721</v>
          </cell>
          <cell r="B889">
            <v>12005.9838427065</v>
          </cell>
          <cell r="C889">
            <v>13106.2402208387</v>
          </cell>
          <cell r="D889">
            <v>12515.0111410761</v>
          </cell>
          <cell r="E889">
            <v>12346.718802652</v>
          </cell>
          <cell r="F889">
            <v>12182.762508779</v>
          </cell>
          <cell r="G889">
            <v>11955.6895393856</v>
          </cell>
          <cell r="H889">
            <v>11818.2875568765</v>
          </cell>
          <cell r="I889">
            <v>11803.4141393435</v>
          </cell>
          <cell r="J889">
            <v>11819.0815982201</v>
          </cell>
          <cell r="K889">
            <v>11629.7912604334</v>
          </cell>
          <cell r="L889">
            <v>11668.7375969655</v>
          </cell>
          <cell r="M889">
            <v>11526.1795130145</v>
          </cell>
          <cell r="N889">
            <v>11446.6179769055</v>
          </cell>
          <cell r="O889">
            <v>11402.7022852473</v>
          </cell>
          <cell r="P889">
            <v>11326.7767179719</v>
          </cell>
          <cell r="Q889">
            <v>761.094720115466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</row>
        <row r="890">
          <cell r="A890">
            <v>-67021.585413358</v>
          </cell>
          <cell r="B890">
            <v>11976.9884509338</v>
          </cell>
          <cell r="C890">
            <v>13038.9093574668</v>
          </cell>
          <cell r="D890">
            <v>12601.6480172501</v>
          </cell>
          <cell r="E890">
            <v>12395.468791446</v>
          </cell>
          <cell r="F890">
            <v>12226.47592377</v>
          </cell>
          <cell r="G890">
            <v>12009.5500865055</v>
          </cell>
          <cell r="H890">
            <v>11803.9621230606</v>
          </cell>
          <cell r="I890">
            <v>11767.2723439025</v>
          </cell>
          <cell r="J890">
            <v>11587.136792949</v>
          </cell>
          <cell r="K890">
            <v>11639.6133407754</v>
          </cell>
          <cell r="L890">
            <v>11567.4484797023</v>
          </cell>
          <cell r="M890">
            <v>11563.9063615743</v>
          </cell>
          <cell r="N890">
            <v>11507.2996555827</v>
          </cell>
          <cell r="O890">
            <v>11495.9288615022</v>
          </cell>
          <cell r="P890">
            <v>11375.8995905857</v>
          </cell>
          <cell r="Q890">
            <v>768.710776057051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</row>
        <row r="891">
          <cell r="A891">
            <v>-66665.5134615048</v>
          </cell>
          <cell r="B891">
            <v>11916.0756413149</v>
          </cell>
          <cell r="C891">
            <v>12975.2965760792</v>
          </cell>
          <cell r="D891">
            <v>12641.5811155792</v>
          </cell>
          <cell r="E891">
            <v>12382.7946686002</v>
          </cell>
          <cell r="F891">
            <v>12095.455272797</v>
          </cell>
          <cell r="G891">
            <v>11959.5206906866</v>
          </cell>
          <cell r="H891">
            <v>11760.3667428509</v>
          </cell>
          <cell r="I891">
            <v>11797.3874699164</v>
          </cell>
          <cell r="J891">
            <v>11530.1144763276</v>
          </cell>
          <cell r="K891">
            <v>11697.1385829528</v>
          </cell>
          <cell r="L891">
            <v>11646.3902281799</v>
          </cell>
          <cell r="M891">
            <v>11548.5038314747</v>
          </cell>
          <cell r="N891">
            <v>11608.1232122783</v>
          </cell>
          <cell r="O891">
            <v>11394.839293659</v>
          </cell>
          <cell r="P891">
            <v>11439.0317369893</v>
          </cell>
          <cell r="Q891">
            <v>764.626773198076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</row>
        <row r="892">
          <cell r="A892">
            <v>-68406.898824464</v>
          </cell>
          <cell r="B892">
            <v>11998.1559973952</v>
          </cell>
          <cell r="C892">
            <v>13061.5012379703</v>
          </cell>
          <cell r="D892">
            <v>12804.187423383</v>
          </cell>
          <cell r="E892">
            <v>12480.4394088623</v>
          </cell>
          <cell r="F892">
            <v>12146.139051918</v>
          </cell>
          <cell r="G892">
            <v>12027.4538216786</v>
          </cell>
          <cell r="H892">
            <v>11706.9394997461</v>
          </cell>
          <cell r="I892">
            <v>11891.4238746776</v>
          </cell>
          <cell r="J892">
            <v>11887.4381400138</v>
          </cell>
          <cell r="K892">
            <v>11470.8996491908</v>
          </cell>
          <cell r="L892">
            <v>11587.1987422071</v>
          </cell>
          <cell r="M892">
            <v>11706.3387895931</v>
          </cell>
          <cell r="N892">
            <v>11652.2660916102</v>
          </cell>
          <cell r="O892">
            <v>11656.7921149527</v>
          </cell>
          <cell r="P892">
            <v>11498.5244597763</v>
          </cell>
          <cell r="Q892">
            <v>784.599766757073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</row>
        <row r="893">
          <cell r="A893">
            <v>-69602.7926963581</v>
          </cell>
          <cell r="B893">
            <v>12261.4904401699</v>
          </cell>
          <cell r="C893">
            <v>13131.7165037994</v>
          </cell>
          <cell r="D893">
            <v>12663.7018984626</v>
          </cell>
          <cell r="E893">
            <v>12472.0647185808</v>
          </cell>
          <cell r="F893">
            <v>12218.1627343612</v>
          </cell>
          <cell r="G893">
            <v>12030.4030823577</v>
          </cell>
          <cell r="H893">
            <v>11843.7326272289</v>
          </cell>
          <cell r="I893">
            <v>11814.6060005465</v>
          </cell>
          <cell r="J893">
            <v>11746.5676142733</v>
          </cell>
          <cell r="K893">
            <v>11791.6689489018</v>
          </cell>
          <cell r="L893">
            <v>11577.5729077017</v>
          </cell>
          <cell r="M893">
            <v>11587.0636251092</v>
          </cell>
          <cell r="N893">
            <v>11683.5436134936</v>
          </cell>
          <cell r="O893">
            <v>11541.0289007095</v>
          </cell>
          <cell r="P893">
            <v>11482.5097974017</v>
          </cell>
          <cell r="Q893">
            <v>798.316191110148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</row>
        <row r="894">
          <cell r="A894">
            <v>-71009.0721308296</v>
          </cell>
          <cell r="B894">
            <v>12165.8419606745</v>
          </cell>
          <cell r="C894">
            <v>13082.4260302661</v>
          </cell>
          <cell r="D894">
            <v>12983.8723545643</v>
          </cell>
          <cell r="E894">
            <v>12572.0640266279</v>
          </cell>
          <cell r="F894">
            <v>12382.8683266445</v>
          </cell>
          <cell r="G894">
            <v>12082.2028949349</v>
          </cell>
          <cell r="H894">
            <v>11962.6641868607</v>
          </cell>
          <cell r="I894">
            <v>11887.4720622291</v>
          </cell>
          <cell r="J894">
            <v>11723.6183175603</v>
          </cell>
          <cell r="K894">
            <v>11787.4707026566</v>
          </cell>
          <cell r="L894">
            <v>11719.2088060051</v>
          </cell>
          <cell r="M894">
            <v>11703.159540399</v>
          </cell>
          <cell r="N894">
            <v>11631.5309513674</v>
          </cell>
          <cell r="O894">
            <v>11642.9492027155</v>
          </cell>
          <cell r="P894">
            <v>11516.1283145981</v>
          </cell>
          <cell r="Q894">
            <v>814.445653711763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</row>
        <row r="895">
          <cell r="A895">
            <v>-74227.8743568751</v>
          </cell>
          <cell r="B895">
            <v>12182.93285967</v>
          </cell>
          <cell r="C895">
            <v>13306.8441539146</v>
          </cell>
          <cell r="D895">
            <v>12930.4347702509</v>
          </cell>
          <cell r="E895">
            <v>12712.0732843217</v>
          </cell>
          <cell r="F895">
            <v>12469.6538309929</v>
          </cell>
          <cell r="G895">
            <v>11992.0479515749</v>
          </cell>
          <cell r="H895">
            <v>12005.3493655476</v>
          </cell>
          <cell r="I895">
            <v>11976.0451171059</v>
          </cell>
          <cell r="J895">
            <v>11808.8978620125</v>
          </cell>
          <cell r="K895">
            <v>11890.9659370696</v>
          </cell>
          <cell r="L895">
            <v>11823.184664717</v>
          </cell>
          <cell r="M895">
            <v>11641.9376140656</v>
          </cell>
          <cell r="N895">
            <v>11655.9914982229</v>
          </cell>
          <cell r="O895">
            <v>11451.1771698305</v>
          </cell>
          <cell r="P895">
            <v>11557.7324546203</v>
          </cell>
          <cell r="Q895">
            <v>851.364027723615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</row>
        <row r="896">
          <cell r="A896">
            <v>-65188.818114879</v>
          </cell>
          <cell r="B896">
            <v>11913.3030674006</v>
          </cell>
          <cell r="C896">
            <v>12924.9697239135</v>
          </cell>
          <cell r="D896">
            <v>12650.4731469282</v>
          </cell>
          <cell r="E896">
            <v>12472.3816502643</v>
          </cell>
          <cell r="F896">
            <v>12062.3291674668</v>
          </cell>
          <cell r="G896">
            <v>11789.1562210524</v>
          </cell>
          <cell r="H896">
            <v>11838.5224226082</v>
          </cell>
          <cell r="I896">
            <v>11688.5972148146</v>
          </cell>
          <cell r="J896">
            <v>11643.8482510785</v>
          </cell>
          <cell r="K896">
            <v>11560.9111392158</v>
          </cell>
          <cell r="L896">
            <v>11574.090241673</v>
          </cell>
          <cell r="M896">
            <v>11604.1408183774</v>
          </cell>
          <cell r="N896">
            <v>11451.5504226743</v>
          </cell>
          <cell r="O896">
            <v>11382.1733522723</v>
          </cell>
          <cell r="P896">
            <v>11331.1736982911</v>
          </cell>
          <cell r="Q896">
            <v>747.689668250416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</row>
        <row r="897">
          <cell r="A897">
            <v>-69977.2640387981</v>
          </cell>
          <cell r="B897">
            <v>11991.0440174869</v>
          </cell>
          <cell r="C897">
            <v>13072.7661839481</v>
          </cell>
          <cell r="D897">
            <v>12811.1198599864</v>
          </cell>
          <cell r="E897">
            <v>12569.8442032355</v>
          </cell>
          <cell r="F897">
            <v>12167.1963574256</v>
          </cell>
          <cell r="G897">
            <v>12009.0122652977</v>
          </cell>
          <cell r="H897">
            <v>11863.8953858829</v>
          </cell>
          <cell r="I897">
            <v>11921.8589656968</v>
          </cell>
          <cell r="J897">
            <v>11754.4129550281</v>
          </cell>
          <cell r="K897">
            <v>11691.7826956993</v>
          </cell>
          <cell r="L897">
            <v>11716.1044790873</v>
          </cell>
          <cell r="M897">
            <v>11669.5904105464</v>
          </cell>
          <cell r="N897">
            <v>11478.1290206812</v>
          </cell>
          <cell r="O897">
            <v>11455.8797392305</v>
          </cell>
          <cell r="P897">
            <v>11498.8393136736</v>
          </cell>
          <cell r="Q897">
            <v>802.611227619398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</row>
        <row r="898">
          <cell r="A898">
            <v>-66500.0510304142</v>
          </cell>
          <cell r="B898">
            <v>12075.4247321594</v>
          </cell>
          <cell r="C898">
            <v>13009.2646356014</v>
          </cell>
          <cell r="D898">
            <v>12693.9344504807</v>
          </cell>
          <cell r="E898">
            <v>12409.865506468</v>
          </cell>
          <cell r="F898">
            <v>12127.1650788837</v>
          </cell>
          <cell r="G898">
            <v>11793.7477350429</v>
          </cell>
          <cell r="H898">
            <v>11788.241367595</v>
          </cell>
          <cell r="I898">
            <v>11709.3417983575</v>
          </cell>
          <cell r="J898">
            <v>11799.2053667398</v>
          </cell>
          <cell r="K898">
            <v>11704.1582974528</v>
          </cell>
          <cell r="L898">
            <v>11611.4991493028</v>
          </cell>
          <cell r="M898">
            <v>11615.9138272077</v>
          </cell>
          <cell r="N898">
            <v>11649.7416346622</v>
          </cell>
          <cell r="O898">
            <v>11526.7053053456</v>
          </cell>
          <cell r="P898">
            <v>11509.8185730962</v>
          </cell>
          <cell r="Q898">
            <v>762.728985298439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</row>
        <row r="899">
          <cell r="A899">
            <v>-71923.0237239986</v>
          </cell>
          <cell r="B899">
            <v>12100.9866971137</v>
          </cell>
          <cell r="C899">
            <v>13190.061132439</v>
          </cell>
          <cell r="D899">
            <v>12777.2165837353</v>
          </cell>
          <cell r="E899">
            <v>12431.7008080574</v>
          </cell>
          <cell r="F899">
            <v>12202.9271250957</v>
          </cell>
          <cell r="G899">
            <v>12040.7640398781</v>
          </cell>
          <cell r="H899">
            <v>12020.7709876415</v>
          </cell>
          <cell r="I899">
            <v>11926.6865704169</v>
          </cell>
          <cell r="J899">
            <v>11738.4023258322</v>
          </cell>
          <cell r="K899">
            <v>11726.2638297089</v>
          </cell>
          <cell r="L899">
            <v>11672.8042172727</v>
          </cell>
          <cell r="M899">
            <v>11559.1525878917</v>
          </cell>
          <cell r="N899">
            <v>11587.8688715639</v>
          </cell>
          <cell r="O899">
            <v>11669.252932778</v>
          </cell>
          <cell r="P899">
            <v>11453.0397490052</v>
          </cell>
          <cell r="Q899">
            <v>824.928312904774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</row>
        <row r="900">
          <cell r="A900">
            <v>-66126.233528427</v>
          </cell>
          <cell r="B900">
            <v>12025.3757327322</v>
          </cell>
          <cell r="C900">
            <v>12947.3117725277</v>
          </cell>
          <cell r="D900">
            <v>12633.5207962571</v>
          </cell>
          <cell r="E900">
            <v>12419.9187452063</v>
          </cell>
          <cell r="F900">
            <v>12246.7415141478</v>
          </cell>
          <cell r="G900">
            <v>11909.1497074247</v>
          </cell>
          <cell r="H900">
            <v>11695.2305879392</v>
          </cell>
          <cell r="I900">
            <v>11698.4167024671</v>
          </cell>
          <cell r="J900">
            <v>11781.5039053449</v>
          </cell>
          <cell r="K900">
            <v>11648.1531342737</v>
          </cell>
          <cell r="L900">
            <v>11684.9452254418</v>
          </cell>
          <cell r="M900">
            <v>11619.4849152764</v>
          </cell>
          <cell r="N900">
            <v>11333.4330216439</v>
          </cell>
          <cell r="O900">
            <v>11412.2967023094</v>
          </cell>
          <cell r="P900">
            <v>11295.5924298494</v>
          </cell>
          <cell r="Q900">
            <v>758.441448077646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</row>
        <row r="901">
          <cell r="A901">
            <v>-67080.5574292133</v>
          </cell>
          <cell r="B901">
            <v>11903.5699409987</v>
          </cell>
          <cell r="C901">
            <v>12959.168777031</v>
          </cell>
          <cell r="D901">
            <v>12763.1492107661</v>
          </cell>
          <cell r="E901">
            <v>12298.4063778884</v>
          </cell>
          <cell r="F901">
            <v>12141.7592019291</v>
          </cell>
          <cell r="G901">
            <v>11826.1047265236</v>
          </cell>
          <cell r="H901">
            <v>11767.03741103</v>
          </cell>
          <cell r="I901">
            <v>11873.9760987769</v>
          </cell>
          <cell r="J901">
            <v>11704.1100575951</v>
          </cell>
          <cell r="K901">
            <v>11689.8173635607</v>
          </cell>
          <cell r="L901">
            <v>11702.8371603085</v>
          </cell>
          <cell r="M901">
            <v>11562.7947827488</v>
          </cell>
          <cell r="N901">
            <v>11508.4379953233</v>
          </cell>
          <cell r="O901">
            <v>11319.2376690455</v>
          </cell>
          <cell r="P901">
            <v>11536.016929725</v>
          </cell>
          <cell r="Q901">
            <v>769.387161490105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</row>
        <row r="902">
          <cell r="A902">
            <v>-65883.766814975</v>
          </cell>
          <cell r="B902">
            <v>12058.9990516142</v>
          </cell>
          <cell r="C902">
            <v>13098.919771204</v>
          </cell>
          <cell r="D902">
            <v>12745.2868088262</v>
          </cell>
          <cell r="E902">
            <v>12472.5499040011</v>
          </cell>
          <cell r="F902">
            <v>12110.5515779931</v>
          </cell>
          <cell r="G902">
            <v>11823.3613013067</v>
          </cell>
          <cell r="H902">
            <v>11580.8556437539</v>
          </cell>
          <cell r="I902">
            <v>11587.7529596086</v>
          </cell>
          <cell r="J902">
            <v>11760.7464965663</v>
          </cell>
          <cell r="K902">
            <v>11615.0847977344</v>
          </cell>
          <cell r="L902">
            <v>11655.2386905549</v>
          </cell>
          <cell r="M902">
            <v>11618.2325888044</v>
          </cell>
          <cell r="N902">
            <v>11648.9938658931</v>
          </cell>
          <cell r="O902">
            <v>11452.8912477455</v>
          </cell>
          <cell r="P902">
            <v>11348.235112884</v>
          </cell>
          <cell r="Q902">
            <v>755.660451861037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</row>
        <row r="903">
          <cell r="A903">
            <v>-62942.4190679483</v>
          </cell>
          <cell r="B903">
            <v>11875.1468334695</v>
          </cell>
          <cell r="C903">
            <v>12833.8123455531</v>
          </cell>
          <cell r="D903">
            <v>12565.2920506958</v>
          </cell>
          <cell r="E903">
            <v>12255.1717444736</v>
          </cell>
          <cell r="F903">
            <v>11995.6828759008</v>
          </cell>
          <cell r="G903">
            <v>11855.3729112219</v>
          </cell>
          <cell r="H903">
            <v>11670.7343147897</v>
          </cell>
          <cell r="I903">
            <v>11608.8825158939</v>
          </cell>
          <cell r="J903">
            <v>11763.5849513543</v>
          </cell>
          <cell r="K903">
            <v>11625.1409523282</v>
          </cell>
          <cell r="L903">
            <v>11488.9664756074</v>
          </cell>
          <cell r="M903">
            <v>11493.1783482094</v>
          </cell>
          <cell r="N903">
            <v>11405.2814595087</v>
          </cell>
          <cell r="O903">
            <v>11455.4548584565</v>
          </cell>
          <cell r="P903">
            <v>11337.4940037712</v>
          </cell>
          <cell r="Q903">
            <v>721.92436974174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</row>
        <row r="904">
          <cell r="A904">
            <v>-74615.7733253649</v>
          </cell>
          <cell r="B904">
            <v>12221.3936767878</v>
          </cell>
          <cell r="C904">
            <v>13276.6931864535</v>
          </cell>
          <cell r="D904">
            <v>12892.4128365825</v>
          </cell>
          <cell r="E904">
            <v>12647.1947088748</v>
          </cell>
          <cell r="F904">
            <v>12387.2144406903</v>
          </cell>
          <cell r="G904">
            <v>12108.610374614</v>
          </cell>
          <cell r="H904">
            <v>11932.726132639</v>
          </cell>
          <cell r="I904">
            <v>11935.0940089186</v>
          </cell>
          <cell r="J904">
            <v>11923.1810376144</v>
          </cell>
          <cell r="K904">
            <v>11851.1839420407</v>
          </cell>
          <cell r="L904">
            <v>11773.3043134996</v>
          </cell>
          <cell r="M904">
            <v>11715.2431053678</v>
          </cell>
          <cell r="N904">
            <v>11721.5925631412</v>
          </cell>
          <cell r="O904">
            <v>11661.9152040803</v>
          </cell>
          <cell r="P904">
            <v>11508.6527112304</v>
          </cell>
          <cell r="Q904">
            <v>855.813073732606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</row>
        <row r="905">
          <cell r="A905">
            <v>-62834.2904025103</v>
          </cell>
          <cell r="B905">
            <v>11994.0304374184</v>
          </cell>
          <cell r="C905">
            <v>12842.4923225669</v>
          </cell>
          <cell r="D905">
            <v>12577.7461549908</v>
          </cell>
          <cell r="E905">
            <v>12275.0563558044</v>
          </cell>
          <cell r="F905">
            <v>11966.7932795475</v>
          </cell>
          <cell r="G905">
            <v>11928.4673758809</v>
          </cell>
          <cell r="H905">
            <v>11695.8234209254</v>
          </cell>
          <cell r="I905">
            <v>11644.2266295716</v>
          </cell>
          <cell r="J905">
            <v>11577.9695748102</v>
          </cell>
          <cell r="K905">
            <v>11667.4880215183</v>
          </cell>
          <cell r="L905">
            <v>11522.3792385186</v>
          </cell>
          <cell r="M905">
            <v>11589.1817741534</v>
          </cell>
          <cell r="N905">
            <v>11428.6845593581</v>
          </cell>
          <cell r="O905">
            <v>11424.0895661787</v>
          </cell>
          <cell r="P905">
            <v>11464.7807643738</v>
          </cell>
          <cell r="Q905">
            <v>720.684177200633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</row>
        <row r="906">
          <cell r="A906">
            <v>-72024.2170018816</v>
          </cell>
          <cell r="B906">
            <v>12093.9344209886</v>
          </cell>
          <cell r="C906">
            <v>13251.6265849943</v>
          </cell>
          <cell r="D906">
            <v>12917.0589969849</v>
          </cell>
          <cell r="E906">
            <v>12557.6216260124</v>
          </cell>
          <cell r="F906">
            <v>12282.6422085579</v>
          </cell>
          <cell r="G906">
            <v>12011.3979512643</v>
          </cell>
          <cell r="H906">
            <v>12037.4600554709</v>
          </cell>
          <cell r="I906">
            <v>11871.4034631225</v>
          </cell>
          <cell r="J906">
            <v>11851.1705892381</v>
          </cell>
          <cell r="K906">
            <v>11729.5717935539</v>
          </cell>
          <cell r="L906">
            <v>11698.4444919616</v>
          </cell>
          <cell r="M906">
            <v>11636.2138908689</v>
          </cell>
          <cell r="N906">
            <v>11667.6174656004</v>
          </cell>
          <cell r="O906">
            <v>11736.7730696464</v>
          </cell>
          <cell r="P906">
            <v>11505.6024426149</v>
          </cell>
          <cell r="Q906">
            <v>826.088959324781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</row>
        <row r="907">
          <cell r="A907">
            <v>-72920.1723002457</v>
          </cell>
          <cell r="B907">
            <v>12130.5407347982</v>
          </cell>
          <cell r="C907">
            <v>13296.0784388474</v>
          </cell>
          <cell r="D907">
            <v>12916.0462543808</v>
          </cell>
          <cell r="E907">
            <v>12663.5186724066</v>
          </cell>
          <cell r="F907">
            <v>12299.7688021871</v>
          </cell>
          <cell r="G907">
            <v>11939.4468872928</v>
          </cell>
          <cell r="H907">
            <v>11955.7938426457</v>
          </cell>
          <cell r="I907">
            <v>11919.4071062142</v>
          </cell>
          <cell r="J907">
            <v>11804.6798395322</v>
          </cell>
          <cell r="K907">
            <v>11700.1979224629</v>
          </cell>
          <cell r="L907">
            <v>11751.1918922521</v>
          </cell>
          <cell r="M907">
            <v>11700.8665757831</v>
          </cell>
          <cell r="N907">
            <v>11729.6861834413</v>
          </cell>
          <cell r="O907">
            <v>11455.2044668989</v>
          </cell>
          <cell r="P907">
            <v>11507.7466524534</v>
          </cell>
          <cell r="Q907">
            <v>836.365208214898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</row>
        <row r="908">
          <cell r="A908">
            <v>-72331.4270427131</v>
          </cell>
          <cell r="B908">
            <v>12132.9865820283</v>
          </cell>
          <cell r="C908">
            <v>13127.9702924437</v>
          </cell>
          <cell r="D908">
            <v>12748.1554664764</v>
          </cell>
          <cell r="E908">
            <v>12452.347478849</v>
          </cell>
          <cell r="F908">
            <v>12355.391312461</v>
          </cell>
          <cell r="G908">
            <v>12219.7251502961</v>
          </cell>
          <cell r="H908">
            <v>11894.5650075997</v>
          </cell>
          <cell r="I908">
            <v>11861.0732765052</v>
          </cell>
          <cell r="J908">
            <v>11824.1622215279</v>
          </cell>
          <cell r="K908">
            <v>11748.7860159552</v>
          </cell>
          <cell r="L908">
            <v>11811.7539336496</v>
          </cell>
          <cell r="M908">
            <v>11713.0012871774</v>
          </cell>
          <cell r="N908">
            <v>11585.7565664493</v>
          </cell>
          <cell r="O908">
            <v>11578.7151914283</v>
          </cell>
          <cell r="P908">
            <v>11591.5138939668</v>
          </cell>
          <cell r="Q908">
            <v>829.612535609102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</row>
        <row r="909">
          <cell r="A909">
            <v>-73963.3945321494</v>
          </cell>
          <cell r="B909">
            <v>12152.9246279642</v>
          </cell>
          <cell r="C909">
            <v>13158.7635967553</v>
          </cell>
          <cell r="D909">
            <v>12940.4523139294</v>
          </cell>
          <cell r="E909">
            <v>12531.5876605043</v>
          </cell>
          <cell r="F909">
            <v>12376.2363707484</v>
          </cell>
          <cell r="G909">
            <v>12116.0606039744</v>
          </cell>
          <cell r="H909">
            <v>11937.9491254442</v>
          </cell>
          <cell r="I909">
            <v>11887.0859105489</v>
          </cell>
          <cell r="J909">
            <v>11922.8888122852</v>
          </cell>
          <cell r="K909">
            <v>11730.1528542911</v>
          </cell>
          <cell r="L909">
            <v>11728.4968784931</v>
          </cell>
          <cell r="M909">
            <v>11728.4383427969</v>
          </cell>
          <cell r="N909">
            <v>11733.7401886103</v>
          </cell>
          <cell r="O909">
            <v>11604.9130187441</v>
          </cell>
          <cell r="P909">
            <v>11550.0880391597</v>
          </cell>
          <cell r="Q909">
            <v>848.330549925941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</row>
        <row r="910">
          <cell r="A910">
            <v>-68957.6131066669</v>
          </cell>
          <cell r="B910">
            <v>12014.1772735358</v>
          </cell>
          <cell r="C910">
            <v>13236.9590991617</v>
          </cell>
          <cell r="D910">
            <v>12855.8139081037</v>
          </cell>
          <cell r="E910">
            <v>12550.3622422392</v>
          </cell>
          <cell r="F910">
            <v>12249.2165915254</v>
          </cell>
          <cell r="G910">
            <v>12088.7195742841</v>
          </cell>
          <cell r="H910">
            <v>11851.1228047938</v>
          </cell>
          <cell r="I910">
            <v>11926.77873088</v>
          </cell>
          <cell r="J910">
            <v>11803.7703143056</v>
          </cell>
          <cell r="K910">
            <v>11754.2612121873</v>
          </cell>
          <cell r="L910">
            <v>11630.5951515266</v>
          </cell>
          <cell r="M910">
            <v>11429.8127474918</v>
          </cell>
          <cell r="N910">
            <v>11574.2772152286</v>
          </cell>
          <cell r="O910">
            <v>11379.8649593091</v>
          </cell>
          <cell r="P910">
            <v>11406.0416955638</v>
          </cell>
          <cell r="Q910">
            <v>790.916239288226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</row>
        <row r="911">
          <cell r="A911">
            <v>-71859.5154421122</v>
          </cell>
          <cell r="B911">
            <v>12231.7031837409</v>
          </cell>
          <cell r="C911">
            <v>13228.174123464</v>
          </cell>
          <cell r="D911">
            <v>12874.4178796633</v>
          </cell>
          <cell r="E911">
            <v>12573.4758971589</v>
          </cell>
          <cell r="F911">
            <v>12381.0729929896</v>
          </cell>
          <cell r="G911">
            <v>12110.9034551055</v>
          </cell>
          <cell r="H911">
            <v>11946.1081239121</v>
          </cell>
          <cell r="I911">
            <v>11968.7624000236</v>
          </cell>
          <cell r="J911">
            <v>11753.3176012893</v>
          </cell>
          <cell r="K911">
            <v>11703.9518836774</v>
          </cell>
          <cell r="L911">
            <v>11655.7475579484</v>
          </cell>
          <cell r="M911">
            <v>11675.008475633</v>
          </cell>
          <cell r="N911">
            <v>11737.291835779</v>
          </cell>
          <cell r="O911">
            <v>11502.4568305674</v>
          </cell>
          <cell r="P911">
            <v>11546.0129594293</v>
          </cell>
          <cell r="Q911">
            <v>824.199898314851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</row>
        <row r="912">
          <cell r="A912">
            <v>-70621.6898758997</v>
          </cell>
          <cell r="B912">
            <v>12134.4459413608</v>
          </cell>
          <cell r="C912">
            <v>13167.6661349758</v>
          </cell>
          <cell r="D912">
            <v>12708.3601521579</v>
          </cell>
          <cell r="E912">
            <v>12517.487190748</v>
          </cell>
          <cell r="F912">
            <v>12186.6966051667</v>
          </cell>
          <cell r="G912">
            <v>11998.4020451077</v>
          </cell>
          <cell r="H912">
            <v>11831.67446109</v>
          </cell>
          <cell r="I912">
            <v>11773.8559218057</v>
          </cell>
          <cell r="J912">
            <v>11779.5835555424</v>
          </cell>
          <cell r="K912">
            <v>11668.3412349331</v>
          </cell>
          <cell r="L912">
            <v>11775.3878769342</v>
          </cell>
          <cell r="M912">
            <v>11594.5787207822</v>
          </cell>
          <cell r="N912">
            <v>11747.7067413846</v>
          </cell>
          <cell r="O912">
            <v>11617.9040831352</v>
          </cell>
          <cell r="P912">
            <v>11509.6898236574</v>
          </cell>
          <cell r="Q912">
            <v>810.002534200619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</row>
        <row r="913">
          <cell r="A913">
            <v>-69101.0259614051</v>
          </cell>
          <cell r="B913">
            <v>12033.3929486977</v>
          </cell>
          <cell r="C913">
            <v>13073.9484471127</v>
          </cell>
          <cell r="D913">
            <v>12760.7967305142</v>
          </cell>
          <cell r="E913">
            <v>12531.0126689346</v>
          </cell>
          <cell r="F913">
            <v>12152.5903987729</v>
          </cell>
          <cell r="G913">
            <v>11856.3806455718</v>
          </cell>
          <cell r="H913">
            <v>11859.8190753659</v>
          </cell>
          <cell r="I913">
            <v>11729.7514293496</v>
          </cell>
          <cell r="J913">
            <v>11607.4795062364</v>
          </cell>
          <cell r="K913">
            <v>11668.4488321778</v>
          </cell>
          <cell r="L913">
            <v>11525.5626857414</v>
          </cell>
          <cell r="M913">
            <v>11536.7348597196</v>
          </cell>
          <cell r="N913">
            <v>11526.8942203784</v>
          </cell>
          <cell r="O913">
            <v>11546.5542639875</v>
          </cell>
          <cell r="P913">
            <v>11367.8974014004</v>
          </cell>
          <cell r="Q913">
            <v>792.561127366932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</row>
        <row r="914">
          <cell r="A914">
            <v>-66647.4989758094</v>
          </cell>
          <cell r="B914">
            <v>11909.1770141845</v>
          </cell>
          <cell r="C914">
            <v>13028.349785603</v>
          </cell>
          <cell r="D914">
            <v>12758.3220706144</v>
          </cell>
          <cell r="E914">
            <v>12359.2200765354</v>
          </cell>
          <cell r="F914">
            <v>12211.3668815931</v>
          </cell>
          <cell r="G914">
            <v>11970.1205064823</v>
          </cell>
          <cell r="H914">
            <v>11814.4740063653</v>
          </cell>
          <cell r="I914">
            <v>11868.3293424404</v>
          </cell>
          <cell r="J914">
            <v>11692.2996114151</v>
          </cell>
          <cell r="K914">
            <v>11643.305862861</v>
          </cell>
          <cell r="L914">
            <v>11473.2132042414</v>
          </cell>
          <cell r="M914">
            <v>11422.3052948895</v>
          </cell>
          <cell r="N914">
            <v>11479.6976091519</v>
          </cell>
          <cell r="O914">
            <v>11456.4555271118</v>
          </cell>
          <cell r="P914">
            <v>11485.6753307177</v>
          </cell>
          <cell r="Q914">
            <v>764.420154252944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</row>
        <row r="915">
          <cell r="A915">
            <v>-70515.3805301876</v>
          </cell>
          <cell r="B915">
            <v>12088.6550466354</v>
          </cell>
          <cell r="C915">
            <v>13076.9180989259</v>
          </cell>
          <cell r="D915">
            <v>12698.2260821493</v>
          </cell>
          <cell r="E915">
            <v>12484.4911135968</v>
          </cell>
          <cell r="F915">
            <v>12215.8177599978</v>
          </cell>
          <cell r="G915">
            <v>11982.9603251181</v>
          </cell>
          <cell r="H915">
            <v>11848.813198601</v>
          </cell>
          <cell r="I915">
            <v>11689.9466074712</v>
          </cell>
          <cell r="J915">
            <v>11757.171821656</v>
          </cell>
          <cell r="K915">
            <v>11644.2587138948</v>
          </cell>
          <cell r="L915">
            <v>11746.7772765654</v>
          </cell>
          <cell r="M915">
            <v>11727.6643661896</v>
          </cell>
          <cell r="N915">
            <v>11763.8272909583</v>
          </cell>
          <cell r="O915">
            <v>11665.7650598051</v>
          </cell>
          <cell r="P915">
            <v>11468.2145180406</v>
          </cell>
          <cell r="Q915">
            <v>808.783208529039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</row>
        <row r="916">
          <cell r="A916">
            <v>-64115.691942701</v>
          </cell>
          <cell r="B916">
            <v>11910.0923054346</v>
          </cell>
          <cell r="C916">
            <v>12890.1098857841</v>
          </cell>
          <cell r="D916">
            <v>12567.3503832127</v>
          </cell>
          <cell r="E916">
            <v>12270.8212294823</v>
          </cell>
          <cell r="F916">
            <v>12124.172346286</v>
          </cell>
          <cell r="G916">
            <v>11832.2783195267</v>
          </cell>
          <cell r="H916">
            <v>11703.657488481</v>
          </cell>
          <cell r="I916">
            <v>11698.2449075043</v>
          </cell>
          <cell r="J916">
            <v>11671.1684300209</v>
          </cell>
          <cell r="K916">
            <v>11561.1989364725</v>
          </cell>
          <cell r="L916">
            <v>11460.1051052999</v>
          </cell>
          <cell r="M916">
            <v>11365.6494095764</v>
          </cell>
          <cell r="N916">
            <v>11371.9974522206</v>
          </cell>
          <cell r="O916">
            <v>11378.8730997431</v>
          </cell>
          <cell r="P916">
            <v>11269.286175585</v>
          </cell>
          <cell r="Q916">
            <v>735.381340306003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</row>
        <row r="917">
          <cell r="A917">
            <v>-74614.1372857495</v>
          </cell>
          <cell r="B917">
            <v>12270.8160466957</v>
          </cell>
          <cell r="C917">
            <v>13237.9151273091</v>
          </cell>
          <cell r="D917">
            <v>12904.0460333025</v>
          </cell>
          <cell r="E917">
            <v>12552.9860243608</v>
          </cell>
          <cell r="F917">
            <v>12401.6737335716</v>
          </cell>
          <cell r="G917">
            <v>12112.3542964055</v>
          </cell>
          <cell r="H917">
            <v>11966.2291413378</v>
          </cell>
          <cell r="I917">
            <v>11958.6806365352</v>
          </cell>
          <cell r="J917">
            <v>11777.4266637128</v>
          </cell>
          <cell r="K917">
            <v>11763.6101524631</v>
          </cell>
          <cell r="L917">
            <v>11608.2674388386</v>
          </cell>
          <cell r="M917">
            <v>11682.217352582</v>
          </cell>
          <cell r="N917">
            <v>11830.3430172299</v>
          </cell>
          <cell r="O917">
            <v>11823.7910051382</v>
          </cell>
          <cell r="P917">
            <v>11680.4082006658</v>
          </cell>
          <cell r="Q917">
            <v>855.794309012632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</row>
        <row r="918">
          <cell r="A918">
            <v>-66915.5243133919</v>
          </cell>
          <cell r="B918">
            <v>12048.3525080565</v>
          </cell>
          <cell r="C918">
            <v>13106.6552681679</v>
          </cell>
          <cell r="D918">
            <v>12576.2817987316</v>
          </cell>
          <cell r="E918">
            <v>12374.5026554922</v>
          </cell>
          <cell r="F918">
            <v>12248.722509301</v>
          </cell>
          <cell r="G918">
            <v>12026.6667221794</v>
          </cell>
          <cell r="H918">
            <v>11742.2585138886</v>
          </cell>
          <cell r="I918">
            <v>11778.9701121199</v>
          </cell>
          <cell r="J918">
            <v>11538.5409425234</v>
          </cell>
          <cell r="K918">
            <v>11707.4665114693</v>
          </cell>
          <cell r="L918">
            <v>11724.946636258</v>
          </cell>
          <cell r="M918">
            <v>11584.0798684164</v>
          </cell>
          <cell r="N918">
            <v>11414.5726243767</v>
          </cell>
          <cell r="O918">
            <v>11341.1643512634</v>
          </cell>
          <cell r="P918">
            <v>11439.473289889</v>
          </cell>
          <cell r="Q918">
            <v>767.49429766488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</row>
        <row r="919">
          <cell r="A919">
            <v>-73622.7065568523</v>
          </cell>
          <cell r="B919">
            <v>12211.788598413</v>
          </cell>
          <cell r="C919">
            <v>13246.1396154606</v>
          </cell>
          <cell r="D919">
            <v>13013.0670408764</v>
          </cell>
          <cell r="E919">
            <v>12794.8967040237</v>
          </cell>
          <cell r="F919">
            <v>12384.4763506744</v>
          </cell>
          <cell r="G919">
            <v>12114.9482676612</v>
          </cell>
          <cell r="H919">
            <v>12016.9189808241</v>
          </cell>
          <cell r="I919">
            <v>11865.8444266464</v>
          </cell>
          <cell r="J919">
            <v>11833.0822829453</v>
          </cell>
          <cell r="K919">
            <v>11607.2607927693</v>
          </cell>
          <cell r="L919">
            <v>11744.1953827103</v>
          </cell>
          <cell r="M919">
            <v>11545.8127727404</v>
          </cell>
          <cell r="N919">
            <v>11624.0242469239</v>
          </cell>
          <cell r="O919">
            <v>11538.0727413537</v>
          </cell>
          <cell r="P919">
            <v>11595.9308145484</v>
          </cell>
          <cell r="Q919">
            <v>844.422995124473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</row>
        <row r="920">
          <cell r="A920">
            <v>-65840.5328925329</v>
          </cell>
          <cell r="B920">
            <v>11991.9943426586</v>
          </cell>
          <cell r="C920">
            <v>13077.3661108518</v>
          </cell>
          <cell r="D920">
            <v>12582.9281504449</v>
          </cell>
          <cell r="E920">
            <v>12473.2037763268</v>
          </cell>
          <cell r="F920">
            <v>12169.9906816266</v>
          </cell>
          <cell r="G920">
            <v>11971.7673542863</v>
          </cell>
          <cell r="H920">
            <v>11775.9964760561</v>
          </cell>
          <cell r="I920">
            <v>11886.1826488725</v>
          </cell>
          <cell r="J920">
            <v>11700.5112786672</v>
          </cell>
          <cell r="K920">
            <v>11624.8176628506</v>
          </cell>
          <cell r="L920">
            <v>11642.6232735484</v>
          </cell>
          <cell r="M920">
            <v>11528.5481856389</v>
          </cell>
          <cell r="N920">
            <v>11476.6546343096</v>
          </cell>
          <cell r="O920">
            <v>11329.5294210777</v>
          </cell>
          <cell r="P920">
            <v>11362.4412911195</v>
          </cell>
          <cell r="Q920">
            <v>755.164576064195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</row>
        <row r="921">
          <cell r="A921">
            <v>-66781.2799302029</v>
          </cell>
          <cell r="B921">
            <v>12095.8996496402</v>
          </cell>
          <cell r="C921">
            <v>13179.2716231211</v>
          </cell>
          <cell r="D921">
            <v>12677.063538081</v>
          </cell>
          <cell r="E921">
            <v>12366.1875738072</v>
          </cell>
          <cell r="F921">
            <v>12203.4194775873</v>
          </cell>
          <cell r="G921">
            <v>11950.4935657226</v>
          </cell>
          <cell r="H921">
            <v>11822.237292887</v>
          </cell>
          <cell r="I921">
            <v>11856.2712593443</v>
          </cell>
          <cell r="J921">
            <v>11756.8897182236</v>
          </cell>
          <cell r="K921">
            <v>11592.1232217296</v>
          </cell>
          <cell r="L921">
            <v>11658.4601907377</v>
          </cell>
          <cell r="M921">
            <v>11478.5121775109</v>
          </cell>
          <cell r="N921">
            <v>11467.452963874</v>
          </cell>
          <cell r="O921">
            <v>11466.1439456677</v>
          </cell>
          <cell r="P921">
            <v>11402.7056288575</v>
          </cell>
          <cell r="Q921">
            <v>765.954568287455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</row>
        <row r="922">
          <cell r="A922">
            <v>-65758.2791189841</v>
          </cell>
          <cell r="B922">
            <v>11987.6610975461</v>
          </cell>
          <cell r="C922">
            <v>13027.8696079554</v>
          </cell>
          <cell r="D922">
            <v>12633.9223630047</v>
          </cell>
          <cell r="E922">
            <v>12340.0501120064</v>
          </cell>
          <cell r="F922">
            <v>12143.9793618985</v>
          </cell>
          <cell r="G922">
            <v>11912.5003142285</v>
          </cell>
          <cell r="H922">
            <v>11790.8784474816</v>
          </cell>
          <cell r="I922">
            <v>11710.2902196443</v>
          </cell>
          <cell r="J922">
            <v>11672.0891216636</v>
          </cell>
          <cell r="K922">
            <v>11590.5433985672</v>
          </cell>
          <cell r="L922">
            <v>11564.260026084</v>
          </cell>
          <cell r="M922">
            <v>11560.2862110165</v>
          </cell>
          <cell r="N922">
            <v>11598.2150311584</v>
          </cell>
          <cell r="O922">
            <v>11446.05091226</v>
          </cell>
          <cell r="P922">
            <v>11286.6123349523</v>
          </cell>
          <cell r="Q922">
            <v>754.2211581831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</row>
        <row r="923">
          <cell r="A923">
            <v>-65641.0160378558</v>
          </cell>
          <cell r="B923">
            <v>12013.0948480753</v>
          </cell>
          <cell r="C923">
            <v>12908.5413889505</v>
          </cell>
          <cell r="D923">
            <v>12614.9151572845</v>
          </cell>
          <cell r="E923">
            <v>12285.2376050207</v>
          </cell>
          <cell r="F923">
            <v>12139.127857057</v>
          </cell>
          <cell r="G923">
            <v>11886.9635212275</v>
          </cell>
          <cell r="H923">
            <v>11674.9969727128</v>
          </cell>
          <cell r="I923">
            <v>11726.9762918885</v>
          </cell>
          <cell r="J923">
            <v>11742.2956406784</v>
          </cell>
          <cell r="K923">
            <v>11598.7631570327</v>
          </cell>
          <cell r="L923">
            <v>11553.9669254705</v>
          </cell>
          <cell r="M923">
            <v>11599.9031339485</v>
          </cell>
          <cell r="N923">
            <v>11522.3327930582</v>
          </cell>
          <cell r="O923">
            <v>11549.6666844945</v>
          </cell>
          <cell r="P923">
            <v>11385.8734808047</v>
          </cell>
          <cell r="Q923">
            <v>752.87619754779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</row>
        <row r="924">
          <cell r="A924">
            <v>-65776.4591936844</v>
          </cell>
          <cell r="B924">
            <v>11904.0776671531</v>
          </cell>
          <cell r="C924">
            <v>12910.4013712478</v>
          </cell>
          <cell r="D924">
            <v>12628.4983079948</v>
          </cell>
          <cell r="E924">
            <v>12205.0275851865</v>
          </cell>
          <cell r="F924">
            <v>12134.7708409295</v>
          </cell>
          <cell r="G924">
            <v>11824.1944179892</v>
          </cell>
          <cell r="H924">
            <v>11783.275012223</v>
          </cell>
          <cell r="I924">
            <v>11646.4580962969</v>
          </cell>
          <cell r="J924">
            <v>11663.478175251</v>
          </cell>
          <cell r="K924">
            <v>11546.4372770028</v>
          </cell>
          <cell r="L924">
            <v>11585.6512163016</v>
          </cell>
          <cell r="M924">
            <v>11593.7356091292</v>
          </cell>
          <cell r="N924">
            <v>11563.1436251558</v>
          </cell>
          <cell r="O924">
            <v>11390.7663219776</v>
          </cell>
          <cell r="P924">
            <v>11294.3592272206</v>
          </cell>
          <cell r="Q924">
            <v>754.429676367882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</row>
        <row r="925">
          <cell r="A925">
            <v>-64684.2815781591</v>
          </cell>
          <cell r="B925">
            <v>12025.663450344</v>
          </cell>
          <cell r="C925">
            <v>12961.2718943225</v>
          </cell>
          <cell r="D925">
            <v>12583.5471975028</v>
          </cell>
          <cell r="E925">
            <v>12411.490680117</v>
          </cell>
          <cell r="F925">
            <v>12138.4486473542</v>
          </cell>
          <cell r="G925">
            <v>11833.193985209</v>
          </cell>
          <cell r="H925">
            <v>11624.0149799377</v>
          </cell>
          <cell r="I925">
            <v>11747.1475857653</v>
          </cell>
          <cell r="J925">
            <v>11663.8172390926</v>
          </cell>
          <cell r="K925">
            <v>11613.7143414695</v>
          </cell>
          <cell r="L925">
            <v>11534.7294286939</v>
          </cell>
          <cell r="M925">
            <v>11590.7546911754</v>
          </cell>
          <cell r="N925">
            <v>11448.4201432967</v>
          </cell>
          <cell r="O925">
            <v>11329.0064260458</v>
          </cell>
          <cell r="P925">
            <v>11415.2491516102</v>
          </cell>
          <cell r="Q925">
            <v>741.902835988853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</row>
        <row r="926">
          <cell r="A926">
            <v>-67967.9783998281</v>
          </cell>
          <cell r="B926">
            <v>12165.8628423258</v>
          </cell>
          <cell r="C926">
            <v>13113.3010167086</v>
          </cell>
          <cell r="D926">
            <v>12774.4679298078</v>
          </cell>
          <cell r="E926">
            <v>12438.1902825131</v>
          </cell>
          <cell r="F926">
            <v>12154.2295178743</v>
          </cell>
          <cell r="G926">
            <v>11965.0525745364</v>
          </cell>
          <cell r="H926">
            <v>11740.8826500479</v>
          </cell>
          <cell r="I926">
            <v>11622.7669606486</v>
          </cell>
          <cell r="J926">
            <v>11798.9840438825</v>
          </cell>
          <cell r="K926">
            <v>11714.7911704</v>
          </cell>
          <cell r="L926">
            <v>11558.6847590539</v>
          </cell>
          <cell r="M926">
            <v>11498.9507798235</v>
          </cell>
          <cell r="N926">
            <v>11501.6691139611</v>
          </cell>
          <cell r="O926">
            <v>11431.971559093</v>
          </cell>
          <cell r="P926">
            <v>11422.1291377404</v>
          </cell>
          <cell r="Q926">
            <v>779.565525054668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</row>
        <row r="927">
          <cell r="A927">
            <v>-64068.9117128723</v>
          </cell>
          <cell r="B927">
            <v>11904.477335762</v>
          </cell>
          <cell r="C927">
            <v>12766.7292063612</v>
          </cell>
          <cell r="D927">
            <v>12387.9512944615</v>
          </cell>
          <cell r="E927">
            <v>12207.9740714286</v>
          </cell>
          <cell r="F927">
            <v>12177.728437971</v>
          </cell>
          <cell r="G927">
            <v>11813.8203837854</v>
          </cell>
          <cell r="H927">
            <v>11813.8987447827</v>
          </cell>
          <cell r="I927">
            <v>11768.7941804174</v>
          </cell>
          <cell r="J927">
            <v>11722.5341907315</v>
          </cell>
          <cell r="K927">
            <v>11453.6406040361</v>
          </cell>
          <cell r="L927">
            <v>11554.2939980149</v>
          </cell>
          <cell r="M927">
            <v>11517.9303161618</v>
          </cell>
          <cell r="N927">
            <v>11576.084507882</v>
          </cell>
          <cell r="O927">
            <v>11591.2645218625</v>
          </cell>
          <cell r="P927">
            <v>11272.2515594569</v>
          </cell>
          <cell r="Q927">
            <v>734.84478978196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8">
          <cell r="A928">
            <v>-69709.8063095425</v>
          </cell>
          <cell r="B928">
            <v>12136.5887123261</v>
          </cell>
          <cell r="C928">
            <v>13109.4454781319</v>
          </cell>
          <cell r="D928">
            <v>12784.2103572951</v>
          </cell>
          <cell r="E928">
            <v>12494.3647259692</v>
          </cell>
          <cell r="F928">
            <v>12230.3389582756</v>
          </cell>
          <cell r="G928">
            <v>12032.0386588004</v>
          </cell>
          <cell r="H928">
            <v>11838.9516590777</v>
          </cell>
          <cell r="I928">
            <v>11701.2718976664</v>
          </cell>
          <cell r="J928">
            <v>11777.984857563</v>
          </cell>
          <cell r="K928">
            <v>11816.0729277341</v>
          </cell>
          <cell r="L928">
            <v>11529.5608719572</v>
          </cell>
          <cell r="M928">
            <v>11589.3169496884</v>
          </cell>
          <cell r="N928">
            <v>11639.8189654399</v>
          </cell>
          <cell r="O928">
            <v>11656.2681741563</v>
          </cell>
          <cell r="P928">
            <v>11425.9251934021</v>
          </cell>
          <cell r="Q928">
            <v>799.543594447929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</row>
        <row r="929">
          <cell r="A929">
            <v>-64235.4976028556</v>
          </cell>
          <cell r="B929">
            <v>12119.8902384644</v>
          </cell>
          <cell r="C929">
            <v>12909.4964565889</v>
          </cell>
          <cell r="D929">
            <v>12586.3061160115</v>
          </cell>
          <cell r="E929">
            <v>12267.2337727022</v>
          </cell>
          <cell r="F929">
            <v>11955.448344566</v>
          </cell>
          <cell r="G929">
            <v>11869.9594594431</v>
          </cell>
          <cell r="H929">
            <v>11736.7414280892</v>
          </cell>
          <cell r="I929">
            <v>11730.6353627687</v>
          </cell>
          <cell r="J929">
            <v>11625.2088272049</v>
          </cell>
          <cell r="K929">
            <v>11640.4967394748</v>
          </cell>
          <cell r="L929">
            <v>11638.1310985426</v>
          </cell>
          <cell r="M929">
            <v>11504.8120134825</v>
          </cell>
          <cell r="N929">
            <v>11357.7117476839</v>
          </cell>
          <cell r="O929">
            <v>11220.0998114335</v>
          </cell>
          <cell r="P929">
            <v>11263.2050585915</v>
          </cell>
          <cell r="Q929">
            <v>736.755463305712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</row>
        <row r="930">
          <cell r="A930">
            <v>-68580.7914998852</v>
          </cell>
          <cell r="B930">
            <v>12138.8752058386</v>
          </cell>
          <cell r="C930">
            <v>13173.1448692416</v>
          </cell>
          <cell r="D930">
            <v>12888.2933068379</v>
          </cell>
          <cell r="E930">
            <v>12381.6722395093</v>
          </cell>
          <cell r="F930">
            <v>12223.9657570979</v>
          </cell>
          <cell r="G930">
            <v>11936.3782034659</v>
          </cell>
          <cell r="H930">
            <v>11704.1142830654</v>
          </cell>
          <cell r="I930">
            <v>11870.9806537132</v>
          </cell>
          <cell r="J930">
            <v>11798.8788225713</v>
          </cell>
          <cell r="K930">
            <v>11760.9109185273</v>
          </cell>
          <cell r="L930">
            <v>11692.6033051302</v>
          </cell>
          <cell r="M930">
            <v>11644.1926213656</v>
          </cell>
          <cell r="N930">
            <v>11474.9547599906</v>
          </cell>
          <cell r="O930">
            <v>11508.397593592</v>
          </cell>
          <cell r="P930">
            <v>11507.9148653319</v>
          </cell>
          <cell r="Q930">
            <v>786.594246187083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</row>
        <row r="931">
          <cell r="A931">
            <v>-73480.66754045</v>
          </cell>
          <cell r="B931">
            <v>12092.7239497967</v>
          </cell>
          <cell r="C931">
            <v>13126.9063513673</v>
          </cell>
          <cell r="D931">
            <v>12826.1864195684</v>
          </cell>
          <cell r="E931">
            <v>12677.8039652096</v>
          </cell>
          <cell r="F931">
            <v>12385.4505428233</v>
          </cell>
          <cell r="G931">
            <v>12157.7275662161</v>
          </cell>
          <cell r="H931">
            <v>11811.5774137704</v>
          </cell>
          <cell r="I931">
            <v>11764.6748672117</v>
          </cell>
          <cell r="J931">
            <v>11813.1331676062</v>
          </cell>
          <cell r="K931">
            <v>11777.3006153744</v>
          </cell>
          <cell r="L931">
            <v>11733.5518043505</v>
          </cell>
          <cell r="M931">
            <v>11675.0974298676</v>
          </cell>
          <cell r="N931">
            <v>11680.2804739881</v>
          </cell>
          <cell r="O931">
            <v>11597.1807234591</v>
          </cell>
          <cell r="P931">
            <v>11443.6865528567</v>
          </cell>
          <cell r="Q931">
            <v>842.793864421945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</row>
        <row r="932">
          <cell r="A932">
            <v>-75413.4990449499</v>
          </cell>
          <cell r="B932">
            <v>12128.9508522604</v>
          </cell>
          <cell r="C932">
            <v>13391.4823537</v>
          </cell>
          <cell r="D932">
            <v>13095.8834825978</v>
          </cell>
          <cell r="E932">
            <v>12602.1786089582</v>
          </cell>
          <cell r="F932">
            <v>12347.1913345721</v>
          </cell>
          <cell r="G932">
            <v>12221.0657829479</v>
          </cell>
          <cell r="H932">
            <v>12096.5291382356</v>
          </cell>
          <cell r="I932">
            <v>11843.7823551335</v>
          </cell>
          <cell r="J932">
            <v>11979.7208831063</v>
          </cell>
          <cell r="K932">
            <v>11906.0815150969</v>
          </cell>
          <cell r="L932">
            <v>11752.126566663</v>
          </cell>
          <cell r="M932">
            <v>11668.1055245251</v>
          </cell>
          <cell r="N932">
            <v>11746.8693809827</v>
          </cell>
          <cell r="O932">
            <v>11563.7304728929</v>
          </cell>
          <cell r="P932">
            <v>11692.4112857472</v>
          </cell>
          <cell r="Q932">
            <v>864.962668645957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</row>
        <row r="933">
          <cell r="A933">
            <v>-64161.3839420683</v>
          </cell>
          <cell r="B933">
            <v>12159.3585565981</v>
          </cell>
          <cell r="C933">
            <v>13070.8105437388</v>
          </cell>
          <cell r="D933">
            <v>12601.0353591008</v>
          </cell>
          <cell r="E933">
            <v>12385.084571262</v>
          </cell>
          <cell r="F933">
            <v>12081.9213132163</v>
          </cell>
          <cell r="G933">
            <v>11945.5277361738</v>
          </cell>
          <cell r="H933">
            <v>11761.2895065153</v>
          </cell>
          <cell r="I933">
            <v>11639.0598858242</v>
          </cell>
          <cell r="J933">
            <v>11656.885973846</v>
          </cell>
          <cell r="K933">
            <v>11610.1559225332</v>
          </cell>
          <cell r="L933">
            <v>11590.9089002114</v>
          </cell>
          <cell r="M933">
            <v>11569.026506232</v>
          </cell>
          <cell r="N933">
            <v>11351.1405553455</v>
          </cell>
          <cell r="O933">
            <v>11342.3648094763</v>
          </cell>
          <cell r="P933">
            <v>11315.7926052902</v>
          </cell>
          <cell r="Q933">
            <v>735.905409261946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</row>
        <row r="934">
          <cell r="A934">
            <v>-63799.2432874251</v>
          </cell>
          <cell r="B934">
            <v>11919.5416646689</v>
          </cell>
          <cell r="C934">
            <v>12882.3751947513</v>
          </cell>
          <cell r="D934">
            <v>12591.0496371448</v>
          </cell>
          <cell r="E934">
            <v>12310.4575400945</v>
          </cell>
          <cell r="F934">
            <v>12135.0182455463</v>
          </cell>
          <cell r="G934">
            <v>11804.1047064012</v>
          </cell>
          <cell r="H934">
            <v>11930.3905516</v>
          </cell>
          <cell r="I934">
            <v>11719.4505799553</v>
          </cell>
          <cell r="J934">
            <v>11575.5074547255</v>
          </cell>
          <cell r="K934">
            <v>11649.9961032278</v>
          </cell>
          <cell r="L934">
            <v>11529.4926552647</v>
          </cell>
          <cell r="M934">
            <v>11521.8839042048</v>
          </cell>
          <cell r="N934">
            <v>11432.4330309195</v>
          </cell>
          <cell r="O934">
            <v>11438.6904690303</v>
          </cell>
          <cell r="P934">
            <v>11478.6141693497</v>
          </cell>
          <cell r="Q934">
            <v>731.751800809451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</row>
        <row r="935">
          <cell r="A935">
            <v>-71437.3500130686</v>
          </cell>
          <cell r="B935">
            <v>12184.3995674566</v>
          </cell>
          <cell r="C935">
            <v>13085.7665130853</v>
          </cell>
          <cell r="D935">
            <v>12656.6372645294</v>
          </cell>
          <cell r="E935">
            <v>12510.7032494516</v>
          </cell>
          <cell r="F935">
            <v>12191.1824601138</v>
          </cell>
          <cell r="G935">
            <v>12012.7323744009</v>
          </cell>
          <cell r="H935">
            <v>11854.0453997387</v>
          </cell>
          <cell r="I935">
            <v>11939.7240857609</v>
          </cell>
          <cell r="J935">
            <v>11892.149166536</v>
          </cell>
          <cell r="K935">
            <v>11853.0494639656</v>
          </cell>
          <cell r="L935">
            <v>11714.5199907843</v>
          </cell>
          <cell r="M935">
            <v>11663.9811049822</v>
          </cell>
          <cell r="N935">
            <v>11561.6012838889</v>
          </cell>
          <cell r="O935">
            <v>11654.575839948</v>
          </cell>
          <cell r="P935">
            <v>11528.3317772577</v>
          </cell>
          <cell r="Q935">
            <v>819.357829709892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</row>
        <row r="936">
          <cell r="A936">
            <v>-75326.672610774</v>
          </cell>
          <cell r="B936">
            <v>12116.9814784285</v>
          </cell>
          <cell r="C936">
            <v>13397.4828554428</v>
          </cell>
          <cell r="D936">
            <v>12895.6962279547</v>
          </cell>
          <cell r="E936">
            <v>12548.6518004068</v>
          </cell>
          <cell r="F936">
            <v>12311.4378763858</v>
          </cell>
          <cell r="G936">
            <v>12069.4865828113</v>
          </cell>
          <cell r="H936">
            <v>11971.463211777</v>
          </cell>
          <cell r="I936">
            <v>11914.5555657783</v>
          </cell>
          <cell r="J936">
            <v>11872.6584281076</v>
          </cell>
          <cell r="K936">
            <v>11927.1018064143</v>
          </cell>
          <cell r="L936">
            <v>11945.5095689414</v>
          </cell>
          <cell r="M936">
            <v>11712.666063489</v>
          </cell>
          <cell r="N936">
            <v>11716.3231046219</v>
          </cell>
          <cell r="O936">
            <v>11620.3063227444</v>
          </cell>
          <cell r="P936">
            <v>11608.0810664424</v>
          </cell>
          <cell r="Q936">
            <v>863.966804176534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</row>
        <row r="937">
          <cell r="A937">
            <v>-64189.1523140805</v>
          </cell>
          <cell r="B937">
            <v>11891.2132466132</v>
          </cell>
          <cell r="C937">
            <v>12865.6931507194</v>
          </cell>
          <cell r="D937">
            <v>12659.8233892907</v>
          </cell>
          <cell r="E937">
            <v>12289.0112689046</v>
          </cell>
          <cell r="F937">
            <v>12061.9900506029</v>
          </cell>
          <cell r="G937">
            <v>11819.4313901653</v>
          </cell>
          <cell r="H937">
            <v>11857.2316947837</v>
          </cell>
          <cell r="I937">
            <v>11737.3350177103</v>
          </cell>
          <cell r="J937">
            <v>11631.0012225312</v>
          </cell>
          <cell r="K937">
            <v>11681.6303745399</v>
          </cell>
          <cell r="L937">
            <v>11553.609806722</v>
          </cell>
          <cell r="M937">
            <v>11341.3068090596</v>
          </cell>
          <cell r="N937">
            <v>11316.5682592426</v>
          </cell>
          <cell r="O937">
            <v>11383.0557579043</v>
          </cell>
          <cell r="P937">
            <v>11262.9284862569</v>
          </cell>
          <cell r="Q937">
            <v>736.223901381577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</row>
        <row r="938">
          <cell r="A938">
            <v>-65070.0668023294</v>
          </cell>
          <cell r="B938">
            <v>11985.1478002567</v>
          </cell>
          <cell r="C938">
            <v>12831.4030699723</v>
          </cell>
          <cell r="D938">
            <v>12662.9529156699</v>
          </cell>
          <cell r="E938">
            <v>12357.8381471665</v>
          </cell>
          <cell r="F938">
            <v>12153.0001629251</v>
          </cell>
          <cell r="G938">
            <v>11782.0097271215</v>
          </cell>
          <cell r="H938">
            <v>11837.7687140258</v>
          </cell>
          <cell r="I938">
            <v>11652.6840891053</v>
          </cell>
          <cell r="J938">
            <v>11613.3510166533</v>
          </cell>
          <cell r="K938">
            <v>11556.1775005777</v>
          </cell>
          <cell r="L938">
            <v>11582.9515011653</v>
          </cell>
          <cell r="M938">
            <v>11427.6378277968</v>
          </cell>
          <cell r="N938">
            <v>11440.0098540658</v>
          </cell>
          <cell r="O938">
            <v>11431.6249835269</v>
          </cell>
          <cell r="P938">
            <v>11286.4283847793</v>
          </cell>
          <cell r="Q938">
            <v>746.327638195997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</row>
        <row r="939">
          <cell r="A939">
            <v>-75372.3501099704</v>
          </cell>
          <cell r="B939">
            <v>12290.7943351434</v>
          </cell>
          <cell r="C939">
            <v>13468.3798659074</v>
          </cell>
          <cell r="D939">
            <v>12942.1005146203</v>
          </cell>
          <cell r="E939">
            <v>12681.9212428418</v>
          </cell>
          <cell r="F939">
            <v>12348.2155460705</v>
          </cell>
          <cell r="G939">
            <v>12114.9606814575</v>
          </cell>
          <cell r="H939">
            <v>12046.1903518439</v>
          </cell>
          <cell r="I939">
            <v>11830.4015623289</v>
          </cell>
          <cell r="J939">
            <v>11900.9559060858</v>
          </cell>
          <cell r="K939">
            <v>11842.1464981772</v>
          </cell>
          <cell r="L939">
            <v>11760.8924478837</v>
          </cell>
          <cell r="M939">
            <v>11670.496081957</v>
          </cell>
          <cell r="N939">
            <v>11736.1665705977</v>
          </cell>
          <cell r="O939">
            <v>11555.1300592245</v>
          </cell>
          <cell r="P939">
            <v>11531.3479829397</v>
          </cell>
          <cell r="Q939">
            <v>864.490706821316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</row>
        <row r="940">
          <cell r="A940">
            <v>-70266.0665771487</v>
          </cell>
          <cell r="B940">
            <v>12240.8901870358</v>
          </cell>
          <cell r="C940">
            <v>13177.3598145545</v>
          </cell>
          <cell r="D940">
            <v>12952.004148358</v>
          </cell>
          <cell r="E940">
            <v>12567.5307681818</v>
          </cell>
          <cell r="F940">
            <v>12283.5911530568</v>
          </cell>
          <cell r="G940">
            <v>12026.0993781415</v>
          </cell>
          <cell r="H940">
            <v>11833.7710976987</v>
          </cell>
          <cell r="I940">
            <v>11680.7554180291</v>
          </cell>
          <cell r="J940">
            <v>11785.1927635886</v>
          </cell>
          <cell r="K940">
            <v>11641.5436580572</v>
          </cell>
          <cell r="L940">
            <v>11790.3574788774</v>
          </cell>
          <cell r="M940">
            <v>11658.3083577633</v>
          </cell>
          <cell r="N940">
            <v>11621.4977830983</v>
          </cell>
          <cell r="O940">
            <v>11614.9513399349</v>
          </cell>
          <cell r="P940">
            <v>11405.2679490136</v>
          </cell>
          <cell r="Q940">
            <v>805.923677213264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A941">
            <v>-73558.9360929089</v>
          </cell>
          <cell r="B941">
            <v>12055.5744675327</v>
          </cell>
          <cell r="C941">
            <v>13224.0205612151</v>
          </cell>
          <cell r="D941">
            <v>12992.9557935417</v>
          </cell>
          <cell r="E941">
            <v>12780.1363437092</v>
          </cell>
          <cell r="F941">
            <v>12392.7968042949</v>
          </cell>
          <cell r="G941">
            <v>11990.2432119009</v>
          </cell>
          <cell r="H941">
            <v>11893.8753718559</v>
          </cell>
          <cell r="I941">
            <v>11873.2361673493</v>
          </cell>
          <cell r="J941">
            <v>12035.867838782</v>
          </cell>
          <cell r="K941">
            <v>11794.0718878111</v>
          </cell>
          <cell r="L941">
            <v>11855.855302522</v>
          </cell>
          <cell r="M941">
            <v>11796.9024536688</v>
          </cell>
          <cell r="N941">
            <v>11690.5784303104</v>
          </cell>
          <cell r="O941">
            <v>11570.746817853</v>
          </cell>
          <cell r="P941">
            <v>11659.8194531737</v>
          </cell>
          <cell r="Q941">
            <v>843.691573411228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</row>
        <row r="942">
          <cell r="A942">
            <v>-75129.4697668075</v>
          </cell>
          <cell r="B942">
            <v>12285.6284357602</v>
          </cell>
          <cell r="C942">
            <v>13274.8003813168</v>
          </cell>
          <cell r="D942">
            <v>13012.1670319149</v>
          </cell>
          <cell r="E942">
            <v>12767.9466762721</v>
          </cell>
          <cell r="F942">
            <v>12365.715139655</v>
          </cell>
          <cell r="G942">
            <v>12140.5613571656</v>
          </cell>
          <cell r="H942">
            <v>11853.1444064332</v>
          </cell>
          <cell r="I942">
            <v>11894.2632650625</v>
          </cell>
          <cell r="J942">
            <v>12166.6467480027</v>
          </cell>
          <cell r="K942">
            <v>11982.0999447544</v>
          </cell>
          <cell r="L942">
            <v>11776.09066201</v>
          </cell>
          <cell r="M942">
            <v>11756.3867889683</v>
          </cell>
          <cell r="N942">
            <v>11740.2176939023</v>
          </cell>
          <cell r="O942">
            <v>11563.5660791581</v>
          </cell>
          <cell r="P942">
            <v>11589.6147455808</v>
          </cell>
          <cell r="Q942">
            <v>861.704966437375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</row>
        <row r="943">
          <cell r="A943">
            <v>-66982.6895217331</v>
          </cell>
          <cell r="B943">
            <v>11937.126672158</v>
          </cell>
          <cell r="C943">
            <v>12967.8657778804</v>
          </cell>
          <cell r="D943">
            <v>12718.1319466696</v>
          </cell>
          <cell r="E943">
            <v>12329.1402316386</v>
          </cell>
          <cell r="F943">
            <v>12199.9128062268</v>
          </cell>
          <cell r="G943">
            <v>11868.1845489354</v>
          </cell>
          <cell r="H943">
            <v>11736.943735297</v>
          </cell>
          <cell r="I943">
            <v>11695.4141177472</v>
          </cell>
          <cell r="J943">
            <v>11694.0397006753</v>
          </cell>
          <cell r="K943">
            <v>11804.7054673986</v>
          </cell>
          <cell r="L943">
            <v>11774.0805319943</v>
          </cell>
          <cell r="M943">
            <v>11574.9894399506</v>
          </cell>
          <cell r="N943">
            <v>11412.1478416238</v>
          </cell>
          <cell r="O943">
            <v>11269.7160683637</v>
          </cell>
          <cell r="P943">
            <v>11418.1896754027</v>
          </cell>
          <cell r="Q943">
            <v>768.26465573847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</row>
        <row r="944">
          <cell r="A944">
            <v>-65652.0147154723</v>
          </cell>
          <cell r="B944">
            <v>11920.3847691025</v>
          </cell>
          <cell r="C944">
            <v>12969.1144886611</v>
          </cell>
          <cell r="D944">
            <v>12530.7223067052</v>
          </cell>
          <cell r="E944">
            <v>12327.5892108621</v>
          </cell>
          <cell r="F944">
            <v>11998.8909499488</v>
          </cell>
          <cell r="G944">
            <v>11938.030438902</v>
          </cell>
          <cell r="H944">
            <v>11740.5479120054</v>
          </cell>
          <cell r="I944">
            <v>11820.6525711375</v>
          </cell>
          <cell r="J944">
            <v>11648.2852319061</v>
          </cell>
          <cell r="K944">
            <v>11527.4548875243</v>
          </cell>
          <cell r="L944">
            <v>11598.6132693719</v>
          </cell>
          <cell r="M944">
            <v>11415.7335081176</v>
          </cell>
          <cell r="N944">
            <v>11643.3732818805</v>
          </cell>
          <cell r="O944">
            <v>11494.0584132754</v>
          </cell>
          <cell r="P944">
            <v>11374.1908733427</v>
          </cell>
          <cell r="Q944">
            <v>753.002347980581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</row>
        <row r="945">
          <cell r="A945">
            <v>-75482.1944217953</v>
          </cell>
          <cell r="B945">
            <v>12217.8714355136</v>
          </cell>
          <cell r="C945">
            <v>13363.6361320272</v>
          </cell>
          <cell r="D945">
            <v>13096.9618175552</v>
          </cell>
          <cell r="E945">
            <v>12704.7463291348</v>
          </cell>
          <cell r="F945">
            <v>12419.785926799</v>
          </cell>
          <cell r="G945">
            <v>12100.3511445934</v>
          </cell>
          <cell r="H945">
            <v>12081.1822990813</v>
          </cell>
          <cell r="I945">
            <v>11935.9635839457</v>
          </cell>
          <cell r="J945">
            <v>11789.2465931421</v>
          </cell>
          <cell r="K945">
            <v>11809.701626861</v>
          </cell>
          <cell r="L945">
            <v>11679.4746371466</v>
          </cell>
          <cell r="M945">
            <v>11743.0940343677</v>
          </cell>
          <cell r="N945">
            <v>11818.1973917873</v>
          </cell>
          <cell r="O945">
            <v>11542.5297798921</v>
          </cell>
          <cell r="P945">
            <v>11488.2134411536</v>
          </cell>
          <cell r="Q945">
            <v>865.750577140223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</row>
        <row r="946">
          <cell r="A946">
            <v>-62210.1197984676</v>
          </cell>
          <cell r="B946">
            <v>12058.6905286217</v>
          </cell>
          <cell r="C946">
            <v>12847.2033072609</v>
          </cell>
          <cell r="D946">
            <v>12549.9277474305</v>
          </cell>
          <cell r="E946">
            <v>12406.0888949477</v>
          </cell>
          <cell r="F946">
            <v>12100.9294588715</v>
          </cell>
          <cell r="G946">
            <v>11744.8685742177</v>
          </cell>
          <cell r="H946">
            <v>11689.4574433822</v>
          </cell>
          <cell r="I946">
            <v>11822.8907012813</v>
          </cell>
          <cell r="J946">
            <v>11557.3309554048</v>
          </cell>
          <cell r="K946">
            <v>11562.7576107547</v>
          </cell>
          <cell r="L946">
            <v>11514.3575237044</v>
          </cell>
          <cell r="M946">
            <v>11453.8147613109</v>
          </cell>
          <cell r="N946">
            <v>11461.4941368769</v>
          </cell>
          <cell r="O946">
            <v>11483.9624512772</v>
          </cell>
          <cell r="P946">
            <v>11435.0450585933</v>
          </cell>
          <cell r="Q946">
            <v>713.525190040503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</row>
        <row r="947">
          <cell r="A947">
            <v>-63656.4129897097</v>
          </cell>
          <cell r="B947">
            <v>11816.3784595313</v>
          </cell>
          <cell r="C947">
            <v>12926.5551771379</v>
          </cell>
          <cell r="D947">
            <v>12649.8544152212</v>
          </cell>
          <cell r="E947">
            <v>12364.2812640872</v>
          </cell>
          <cell r="F947">
            <v>12067.301589554</v>
          </cell>
          <cell r="G947">
            <v>11974.7410499769</v>
          </cell>
          <cell r="H947">
            <v>11779.5980701157</v>
          </cell>
          <cell r="I947">
            <v>11656.5939498763</v>
          </cell>
          <cell r="J947">
            <v>11663.2709132583</v>
          </cell>
          <cell r="K947">
            <v>11536.4556783672</v>
          </cell>
          <cell r="L947">
            <v>11458.6504991899</v>
          </cell>
          <cell r="M947">
            <v>11369.3875753698</v>
          </cell>
          <cell r="N947">
            <v>11372.1294171592</v>
          </cell>
          <cell r="O947">
            <v>11424.9660216851</v>
          </cell>
          <cell r="P947">
            <v>11459.784603219</v>
          </cell>
          <cell r="Q947">
            <v>730.113594426774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</row>
        <row r="948">
          <cell r="A948">
            <v>-67153.3773389987</v>
          </cell>
          <cell r="B948">
            <v>12036.3889636787</v>
          </cell>
          <cell r="C948">
            <v>13217.7851214721</v>
          </cell>
          <cell r="D948">
            <v>12657.3375510547</v>
          </cell>
          <cell r="E948">
            <v>12444.8579866736</v>
          </cell>
          <cell r="F948">
            <v>12159.0310814506</v>
          </cell>
          <cell r="G948">
            <v>11942.0295524761</v>
          </cell>
          <cell r="H948">
            <v>12001.1887359848</v>
          </cell>
          <cell r="I948">
            <v>11782.1017885825</v>
          </cell>
          <cell r="J948">
            <v>11896.9771589949</v>
          </cell>
          <cell r="K948">
            <v>11572.7776074443</v>
          </cell>
          <cell r="L948">
            <v>11575.7789109473</v>
          </cell>
          <cell r="M948">
            <v>11518.3814392627</v>
          </cell>
          <cell r="N948">
            <v>11340.4524399538</v>
          </cell>
          <cell r="O948">
            <v>11446.7231359019</v>
          </cell>
          <cell r="P948">
            <v>11320.7544890588</v>
          </cell>
          <cell r="Q948">
            <v>770.222376727379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</row>
        <row r="949">
          <cell r="A949">
            <v>-67305.1348723216</v>
          </cell>
          <cell r="B949">
            <v>11986.2652222279</v>
          </cell>
          <cell r="C949">
            <v>13053.0383781764</v>
          </cell>
          <cell r="D949">
            <v>12833.5554484642</v>
          </cell>
          <cell r="E949">
            <v>12461.914839698</v>
          </cell>
          <cell r="F949">
            <v>12193.8820604362</v>
          </cell>
          <cell r="G949">
            <v>11845.3459633849</v>
          </cell>
          <cell r="H949">
            <v>11781.2239417256</v>
          </cell>
          <cell r="I949">
            <v>11693.5737461467</v>
          </cell>
          <cell r="J949">
            <v>11756.220534149</v>
          </cell>
          <cell r="K949">
            <v>11743.1509896715</v>
          </cell>
          <cell r="L949">
            <v>11673.6009676098</v>
          </cell>
          <cell r="M949">
            <v>11508.2782524201</v>
          </cell>
          <cell r="N949">
            <v>11319.0761735884</v>
          </cell>
          <cell r="O949">
            <v>11314.6855047798</v>
          </cell>
          <cell r="P949">
            <v>11338.6741150086</v>
          </cell>
          <cell r="Q949">
            <v>771.962974931579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</row>
        <row r="950">
          <cell r="A950">
            <v>-74071.0592818219</v>
          </cell>
          <cell r="B950">
            <v>12115.6362956653</v>
          </cell>
          <cell r="C950">
            <v>13247.2265569818</v>
          </cell>
          <cell r="D950">
            <v>12900.2621520192</v>
          </cell>
          <cell r="E950">
            <v>12676.4763915343</v>
          </cell>
          <cell r="F950">
            <v>12413.0883179462</v>
          </cell>
          <cell r="G950">
            <v>12012.23293112</v>
          </cell>
          <cell r="H950">
            <v>11911.1548246461</v>
          </cell>
          <cell r="I950">
            <v>11790.3453088451</v>
          </cell>
          <cell r="J950">
            <v>11868.7686371847</v>
          </cell>
          <cell r="K950">
            <v>11914.8986091384</v>
          </cell>
          <cell r="L950">
            <v>11663.005350233</v>
          </cell>
          <cell r="M950">
            <v>11657.9650159764</v>
          </cell>
          <cell r="N950">
            <v>11596.4688366644</v>
          </cell>
          <cell r="O950">
            <v>11605.9912145314</v>
          </cell>
          <cell r="P950">
            <v>11529.1267932629</v>
          </cell>
          <cell r="Q950">
            <v>849.565421538784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</row>
        <row r="951">
          <cell r="A951">
            <v>-74136.2783724332</v>
          </cell>
          <cell r="B951">
            <v>12197.2126858219</v>
          </cell>
          <cell r="C951">
            <v>13243.4640140963</v>
          </cell>
          <cell r="D951">
            <v>12962.6114543446</v>
          </cell>
          <cell r="E951">
            <v>12780.9996936616</v>
          </cell>
          <cell r="F951">
            <v>12382.4364411095</v>
          </cell>
          <cell r="G951">
            <v>12177.235366469</v>
          </cell>
          <cell r="H951">
            <v>11976.0493115555</v>
          </cell>
          <cell r="I951">
            <v>11886.9995079995</v>
          </cell>
          <cell r="J951">
            <v>11818.5219107697</v>
          </cell>
          <cell r="K951">
            <v>11751.9965309301</v>
          </cell>
          <cell r="L951">
            <v>11841.7427709535</v>
          </cell>
          <cell r="M951">
            <v>11719.5546716374</v>
          </cell>
          <cell r="N951">
            <v>11669.5259050573</v>
          </cell>
          <cell r="O951">
            <v>11712.7240754638</v>
          </cell>
          <cell r="P951">
            <v>11574.0065241754</v>
          </cell>
          <cell r="Q951">
            <v>850.313458420459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</row>
        <row r="952">
          <cell r="A952">
            <v>-67632.0610704795</v>
          </cell>
          <cell r="B952">
            <v>12007.8917656882</v>
          </cell>
          <cell r="C952">
            <v>13017.9375048208</v>
          </cell>
          <cell r="D952">
            <v>12668.8249129584</v>
          </cell>
          <cell r="E952">
            <v>12521.2772348948</v>
          </cell>
          <cell r="F952">
            <v>11987.4561328461</v>
          </cell>
          <cell r="G952">
            <v>11919.3617670322</v>
          </cell>
          <cell r="H952">
            <v>11894.2072814699</v>
          </cell>
          <cell r="I952">
            <v>11851.9681721609</v>
          </cell>
          <cell r="J952">
            <v>11682.4675320321</v>
          </cell>
          <cell r="K952">
            <v>11707.5317371518</v>
          </cell>
          <cell r="L952">
            <v>11789.2647893462</v>
          </cell>
          <cell r="M952">
            <v>11602.7057229621</v>
          </cell>
          <cell r="N952">
            <v>11511.7959540779</v>
          </cell>
          <cell r="O952">
            <v>11469.8937348684</v>
          </cell>
          <cell r="P952">
            <v>11374.3285647459</v>
          </cell>
          <cell r="Q952">
            <v>775.712687653971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</row>
        <row r="953">
          <cell r="A953">
            <v>-68301.4844526264</v>
          </cell>
          <cell r="B953">
            <v>12034.0988188701</v>
          </cell>
          <cell r="C953">
            <v>13019.9449094999</v>
          </cell>
          <cell r="D953">
            <v>12809.8879827828</v>
          </cell>
          <cell r="E953">
            <v>12527.8396428644</v>
          </cell>
          <cell r="F953">
            <v>12233.6670272853</v>
          </cell>
          <cell r="G953">
            <v>11991.7439443541</v>
          </cell>
          <cell r="H953">
            <v>11801.4277626953</v>
          </cell>
          <cell r="I953">
            <v>11903.4946671133</v>
          </cell>
          <cell r="J953">
            <v>11619.4833817124</v>
          </cell>
          <cell r="K953">
            <v>11802.9035063439</v>
          </cell>
          <cell r="L953">
            <v>11737.5888506743</v>
          </cell>
          <cell r="M953">
            <v>11609.7214397257</v>
          </cell>
          <cell r="N953">
            <v>11562.4007929763</v>
          </cell>
          <cell r="O953">
            <v>11410.5425854671</v>
          </cell>
          <cell r="P953">
            <v>11456.7761345395</v>
          </cell>
          <cell r="Q953">
            <v>783.390706077844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</row>
        <row r="954">
          <cell r="A954">
            <v>-64970.3199853796</v>
          </cell>
          <cell r="B954">
            <v>11888.2448467224</v>
          </cell>
          <cell r="C954">
            <v>12828.4801550974</v>
          </cell>
          <cell r="D954">
            <v>12654.5081121163</v>
          </cell>
          <cell r="E954">
            <v>12371.0324732973</v>
          </cell>
          <cell r="F954">
            <v>12047.0573315048</v>
          </cell>
          <cell r="G954">
            <v>11812.1713104457</v>
          </cell>
          <cell r="H954">
            <v>11760.2710842037</v>
          </cell>
          <cell r="I954">
            <v>11700.233236136</v>
          </cell>
          <cell r="J954">
            <v>11542.62694394</v>
          </cell>
          <cell r="K954">
            <v>11507.0640592076</v>
          </cell>
          <cell r="L954">
            <v>11695.4220893361</v>
          </cell>
          <cell r="M954">
            <v>11503.1353031397</v>
          </cell>
          <cell r="N954">
            <v>11481.2378507091</v>
          </cell>
          <cell r="O954">
            <v>11294.9093466194</v>
          </cell>
          <cell r="P954">
            <v>11332.0288420783</v>
          </cell>
          <cell r="Q954">
            <v>745.18358210431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</row>
        <row r="955">
          <cell r="A955">
            <v>-69946.922152353</v>
          </cell>
          <cell r="B955">
            <v>12166.0390310617</v>
          </cell>
          <cell r="C955">
            <v>13142.8332116784</v>
          </cell>
          <cell r="D955">
            <v>12741.7132244049</v>
          </cell>
          <cell r="E955">
            <v>12492.3299342691</v>
          </cell>
          <cell r="F955">
            <v>12298.3790029327</v>
          </cell>
          <cell r="G955">
            <v>11969.3717289668</v>
          </cell>
          <cell r="H955">
            <v>11918.5376669182</v>
          </cell>
          <cell r="I955">
            <v>11673.3622514337</v>
          </cell>
          <cell r="J955">
            <v>11708.271558035</v>
          </cell>
          <cell r="K955">
            <v>11708.3602403421</v>
          </cell>
          <cell r="L955">
            <v>11662.4285206505</v>
          </cell>
          <cell r="M955">
            <v>11679.1964661639</v>
          </cell>
          <cell r="N955">
            <v>11647.1585455999</v>
          </cell>
          <cell r="O955">
            <v>11609.7311909601</v>
          </cell>
          <cell r="P955">
            <v>11570.6430290414</v>
          </cell>
          <cell r="Q955">
            <v>802.263218318627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</row>
        <row r="956">
          <cell r="A956">
            <v>-75467.0160747073</v>
          </cell>
          <cell r="B956">
            <v>12186.7563646311</v>
          </cell>
          <cell r="C956">
            <v>13276.5247092811</v>
          </cell>
          <cell r="D956">
            <v>13195.9073292125</v>
          </cell>
          <cell r="E956">
            <v>12600.0838242566</v>
          </cell>
          <cell r="F956">
            <v>12312.6462680759</v>
          </cell>
          <cell r="G956">
            <v>12178.1200007204</v>
          </cell>
          <cell r="H956">
            <v>12039.0780525879</v>
          </cell>
          <cell r="I956">
            <v>12042.6401446523</v>
          </cell>
          <cell r="J956">
            <v>11885.1923955214</v>
          </cell>
          <cell r="K956">
            <v>11826.6466322436</v>
          </cell>
          <cell r="L956">
            <v>11776.6143227191</v>
          </cell>
          <cell r="M956">
            <v>11782.9679162689</v>
          </cell>
          <cell r="N956">
            <v>11532.9118588183</v>
          </cell>
          <cell r="O956">
            <v>11692.2034224209</v>
          </cell>
          <cell r="P956">
            <v>11573.454053677</v>
          </cell>
          <cell r="Q956">
            <v>865.576487570463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</row>
        <row r="957">
          <cell r="A957">
            <v>-61980.5843285008</v>
          </cell>
          <cell r="B957">
            <v>11900.1920849056</v>
          </cell>
          <cell r="C957">
            <v>12889.8088474129</v>
          </cell>
          <cell r="D957">
            <v>12571.197782191</v>
          </cell>
          <cell r="E957">
            <v>12167.0500362346</v>
          </cell>
          <cell r="F957">
            <v>12092.101117111</v>
          </cell>
          <cell r="G957">
            <v>11691.155423292</v>
          </cell>
          <cell r="H957">
            <v>11712.2995582061</v>
          </cell>
          <cell r="I957">
            <v>11715.9001574662</v>
          </cell>
          <cell r="J957">
            <v>11586.153464169</v>
          </cell>
          <cell r="K957">
            <v>11527.6441911413</v>
          </cell>
          <cell r="L957">
            <v>11539.5846397235</v>
          </cell>
          <cell r="M957">
            <v>11408.5354586334</v>
          </cell>
          <cell r="N957">
            <v>11345.4888732352</v>
          </cell>
          <cell r="O957">
            <v>11279.2583005516</v>
          </cell>
          <cell r="P957">
            <v>11328.6444749804</v>
          </cell>
          <cell r="Q957">
            <v>710.892510014173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</row>
        <row r="958">
          <cell r="A958">
            <v>-73832.672819082</v>
          </cell>
          <cell r="B958">
            <v>12256.0045350419</v>
          </cell>
          <cell r="C958">
            <v>13373.6051061167</v>
          </cell>
          <cell r="D958">
            <v>12934.4512326069</v>
          </cell>
          <cell r="E958">
            <v>12748.0378558226</v>
          </cell>
          <cell r="F958">
            <v>12329.6048904885</v>
          </cell>
          <cell r="G958">
            <v>11987.1245782889</v>
          </cell>
          <cell r="H958">
            <v>11905.9140494294</v>
          </cell>
          <cell r="I958">
            <v>11900.4179893453</v>
          </cell>
          <cell r="J958">
            <v>11896.0264806651</v>
          </cell>
          <cell r="K958">
            <v>11739.9069265347</v>
          </cell>
          <cell r="L958">
            <v>11857.8386023745</v>
          </cell>
          <cell r="M958">
            <v>11758.9433795706</v>
          </cell>
          <cell r="N958">
            <v>11722.7250765408</v>
          </cell>
          <cell r="O958">
            <v>11627.409616883</v>
          </cell>
          <cell r="P958">
            <v>11597.7943487315</v>
          </cell>
          <cell r="Q958">
            <v>846.831224165743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</row>
        <row r="959">
          <cell r="A959">
            <v>-64640.76220803</v>
          </cell>
          <cell r="B959">
            <v>12004.759962904</v>
          </cell>
          <cell r="C959">
            <v>12903.1697731737</v>
          </cell>
          <cell r="D959">
            <v>12642.6348770705</v>
          </cell>
          <cell r="E959">
            <v>12393.9124667656</v>
          </cell>
          <cell r="F959">
            <v>12169.4156492789</v>
          </cell>
          <cell r="G959">
            <v>11832.2181110488</v>
          </cell>
          <cell r="H959">
            <v>11905.6828667999</v>
          </cell>
          <cell r="I959">
            <v>11660.9892664525</v>
          </cell>
          <cell r="J959">
            <v>11677.9467111507</v>
          </cell>
          <cell r="K959">
            <v>11545.5178317943</v>
          </cell>
          <cell r="L959">
            <v>11562.0154699379</v>
          </cell>
          <cell r="M959">
            <v>11516.6949062359</v>
          </cell>
          <cell r="N959">
            <v>11442.1097688384</v>
          </cell>
          <cell r="O959">
            <v>11350.6940723928</v>
          </cell>
          <cell r="P959">
            <v>11356.8156077361</v>
          </cell>
          <cell r="Q959">
            <v>741.403686221221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</row>
        <row r="960">
          <cell r="A960">
            <v>-65450.376113509</v>
          </cell>
          <cell r="B960">
            <v>11829.4619893779</v>
          </cell>
          <cell r="C960">
            <v>12911.0837510809</v>
          </cell>
          <cell r="D960">
            <v>12530.8767354192</v>
          </cell>
          <cell r="E960">
            <v>12282.9236009076</v>
          </cell>
          <cell r="F960">
            <v>12001.186147819</v>
          </cell>
          <cell r="G960">
            <v>11991.7786594241</v>
          </cell>
          <cell r="H960">
            <v>11788.2686097375</v>
          </cell>
          <cell r="I960">
            <v>11782.5874255954</v>
          </cell>
          <cell r="J960">
            <v>11569.6788970437</v>
          </cell>
          <cell r="K960">
            <v>11551.3966434987</v>
          </cell>
          <cell r="L960">
            <v>11558.2562616809</v>
          </cell>
          <cell r="M960">
            <v>11530.7699317012</v>
          </cell>
          <cell r="N960">
            <v>11501.8455194701</v>
          </cell>
          <cell r="O960">
            <v>11369.1694144038</v>
          </cell>
          <cell r="P960">
            <v>11297.4153075221</v>
          </cell>
          <cell r="Q960">
            <v>750.689633871503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</row>
        <row r="961">
          <cell r="A961">
            <v>-70500.3278597912</v>
          </cell>
          <cell r="B961">
            <v>12071.1559412405</v>
          </cell>
          <cell r="C961">
            <v>13152.2993495236</v>
          </cell>
          <cell r="D961">
            <v>12926.0675906333</v>
          </cell>
          <cell r="E961">
            <v>12627.0408175958</v>
          </cell>
          <cell r="F961">
            <v>12232.7418013149</v>
          </cell>
          <cell r="G961">
            <v>11944.0924689232</v>
          </cell>
          <cell r="H961">
            <v>11867.4632413862</v>
          </cell>
          <cell r="I961">
            <v>11911.376971412</v>
          </cell>
          <cell r="J961">
            <v>11692.842264712</v>
          </cell>
          <cell r="K961">
            <v>11822.3703554217</v>
          </cell>
          <cell r="L961">
            <v>11753.7236884291</v>
          </cell>
          <cell r="M961">
            <v>11672.666404433</v>
          </cell>
          <cell r="N961">
            <v>11659.0165196169</v>
          </cell>
          <cell r="O961">
            <v>11487.5100345512</v>
          </cell>
          <cell r="P961">
            <v>11442.4788518382</v>
          </cell>
          <cell r="Q961">
            <v>808.610560420661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A962">
            <v>-68539.7311806212</v>
          </cell>
          <cell r="B962">
            <v>12199.1276422816</v>
          </cell>
          <cell r="C962">
            <v>12952.5676968168</v>
          </cell>
          <cell r="D962">
            <v>12755.1141432464</v>
          </cell>
          <cell r="E962">
            <v>12450.9327872387</v>
          </cell>
          <cell r="F962">
            <v>12227.915175739</v>
          </cell>
          <cell r="G962">
            <v>12127.6067258525</v>
          </cell>
          <cell r="H962">
            <v>11707.0421217025</v>
          </cell>
          <cell r="I962">
            <v>11751.1396932366</v>
          </cell>
          <cell r="J962">
            <v>11795.0240808701</v>
          </cell>
          <cell r="K962">
            <v>11768.0696399393</v>
          </cell>
          <cell r="L962">
            <v>11561.3544861737</v>
          </cell>
          <cell r="M962">
            <v>11895.5007010434</v>
          </cell>
          <cell r="N962">
            <v>11622.3464088199</v>
          </cell>
          <cell r="O962">
            <v>11506.3812779049</v>
          </cell>
          <cell r="P962">
            <v>11534.8072334412</v>
          </cell>
          <cell r="Q962">
            <v>786.123300749253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</row>
        <row r="963">
          <cell r="A963">
            <v>-72292.9396419846</v>
          </cell>
          <cell r="B963">
            <v>12107.1201910699</v>
          </cell>
          <cell r="C963">
            <v>13036.3683962898</v>
          </cell>
          <cell r="D963">
            <v>12824.520265658</v>
          </cell>
          <cell r="E963">
            <v>12596.4606357168</v>
          </cell>
          <cell r="F963">
            <v>12300.3163473006</v>
          </cell>
          <cell r="G963">
            <v>12067.969544733</v>
          </cell>
          <cell r="H963">
            <v>12011.6527684663</v>
          </cell>
          <cell r="I963">
            <v>11867.9241923714</v>
          </cell>
          <cell r="J963">
            <v>11750.8983022873</v>
          </cell>
          <cell r="K963">
            <v>11767.5140892843</v>
          </cell>
          <cell r="L963">
            <v>11806.421737012</v>
          </cell>
          <cell r="M963">
            <v>11610.8063551704</v>
          </cell>
          <cell r="N963">
            <v>11528.0475869912</v>
          </cell>
          <cell r="O963">
            <v>11488.3137389858</v>
          </cell>
          <cell r="P963">
            <v>11377.7303970015</v>
          </cell>
          <cell r="Q963">
            <v>829.171100517707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</row>
        <row r="964">
          <cell r="A964">
            <v>-67790.570057682</v>
          </cell>
          <cell r="B964">
            <v>12154.7347715399</v>
          </cell>
          <cell r="C964">
            <v>13100.4599534179</v>
          </cell>
          <cell r="D964">
            <v>12785.0856247014</v>
          </cell>
          <cell r="E964">
            <v>12434.6478292729</v>
          </cell>
          <cell r="F964">
            <v>12265.3445083109</v>
          </cell>
          <cell r="G964">
            <v>11861.7183739435</v>
          </cell>
          <cell r="H964">
            <v>11817.6114991342</v>
          </cell>
          <cell r="I964">
            <v>11740.1525049032</v>
          </cell>
          <cell r="J964">
            <v>11741.6381662224</v>
          </cell>
          <cell r="K964">
            <v>11634.5194980651</v>
          </cell>
          <cell r="L964">
            <v>11656.9694165018</v>
          </cell>
          <cell r="M964">
            <v>11537.6252477411</v>
          </cell>
          <cell r="N964">
            <v>11354.0542104769</v>
          </cell>
          <cell r="O964">
            <v>11312.8278415934</v>
          </cell>
          <cell r="P964">
            <v>11450.5161831275</v>
          </cell>
          <cell r="Q964">
            <v>777.53072233359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</row>
        <row r="965">
          <cell r="A965">
            <v>-64371.3559582324</v>
          </cell>
          <cell r="B965">
            <v>11901.7351532066</v>
          </cell>
          <cell r="C965">
            <v>12925.941274507</v>
          </cell>
          <cell r="D965">
            <v>12734.6870555865</v>
          </cell>
          <cell r="E965">
            <v>12486.5952193059</v>
          </cell>
          <cell r="F965">
            <v>12105.5832930051</v>
          </cell>
          <cell r="G965">
            <v>11885.5589025832</v>
          </cell>
          <cell r="H965">
            <v>11866.396948686</v>
          </cell>
          <cell r="I965">
            <v>11687.7351449479</v>
          </cell>
          <cell r="J965">
            <v>11753.5459679307</v>
          </cell>
          <cell r="K965">
            <v>11760.7103351745</v>
          </cell>
          <cell r="L965">
            <v>11594.7453483602</v>
          </cell>
          <cell r="M965">
            <v>11532.9715650528</v>
          </cell>
          <cell r="N965">
            <v>11454.4094530695</v>
          </cell>
          <cell r="O965">
            <v>11430.9931168879</v>
          </cell>
          <cell r="P965">
            <v>11420.5710821769</v>
          </cell>
          <cell r="Q965">
            <v>738.313704298542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</row>
        <row r="966">
          <cell r="A966">
            <v>-74458.1985131177</v>
          </cell>
          <cell r="B966">
            <v>12232.1354875357</v>
          </cell>
          <cell r="C966">
            <v>13500.3508082261</v>
          </cell>
          <cell r="D966">
            <v>12881.3295583304</v>
          </cell>
          <cell r="E966">
            <v>12597.1888774453</v>
          </cell>
          <cell r="F966">
            <v>12394.2285853861</v>
          </cell>
          <cell r="G966">
            <v>12120.0036757489</v>
          </cell>
          <cell r="H966">
            <v>11991.1636833139</v>
          </cell>
          <cell r="I966">
            <v>11908.247169567</v>
          </cell>
          <cell r="J966">
            <v>11894.1867602543</v>
          </cell>
          <cell r="K966">
            <v>11839.4858668126</v>
          </cell>
          <cell r="L966">
            <v>11755.4484396697</v>
          </cell>
          <cell r="M966">
            <v>11745.730922865</v>
          </cell>
          <cell r="N966">
            <v>11892.371053899</v>
          </cell>
          <cell r="O966">
            <v>11679.788992951</v>
          </cell>
          <cell r="P966">
            <v>11671.3838463844</v>
          </cell>
          <cell r="Q966">
            <v>854.005753666055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</row>
        <row r="967">
          <cell r="A967">
            <v>-66183.9693710692</v>
          </cell>
          <cell r="B967">
            <v>12129.0059154046</v>
          </cell>
          <cell r="C967">
            <v>12961.4143300824</v>
          </cell>
          <cell r="D967">
            <v>12728.5643171945</v>
          </cell>
          <cell r="E967">
            <v>12355.3066811763</v>
          </cell>
          <cell r="F967">
            <v>12094.9704253638</v>
          </cell>
          <cell r="G967">
            <v>12010.428029792</v>
          </cell>
          <cell r="H967">
            <v>11732.5944614305</v>
          </cell>
          <cell r="I967">
            <v>11848.6075142568</v>
          </cell>
          <cell r="J967">
            <v>11809.2906125379</v>
          </cell>
          <cell r="K967">
            <v>11763.7935387018</v>
          </cell>
          <cell r="L967">
            <v>11580.6300040529</v>
          </cell>
          <cell r="M967">
            <v>11629.5041330933</v>
          </cell>
          <cell r="N967">
            <v>11546.0466176359</v>
          </cell>
          <cell r="O967">
            <v>11412.1821412313</v>
          </cell>
          <cell r="P967">
            <v>11338.0345020793</v>
          </cell>
          <cell r="Q967">
            <v>759.103655098415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</row>
        <row r="968">
          <cell r="A968">
            <v>-61983.1497118171</v>
          </cell>
          <cell r="B968">
            <v>11951.3283263394</v>
          </cell>
          <cell r="C968">
            <v>12673.8953370247</v>
          </cell>
          <cell r="D968">
            <v>12438.7547540235</v>
          </cell>
          <cell r="E968">
            <v>12274.9736004175</v>
          </cell>
          <cell r="F968">
            <v>12092.7490936334</v>
          </cell>
          <cell r="G968">
            <v>11852.3790333566</v>
          </cell>
          <cell r="H968">
            <v>11780.1687702701</v>
          </cell>
          <cell r="I968">
            <v>11641.489167288</v>
          </cell>
          <cell r="J968">
            <v>11571.7816369878</v>
          </cell>
          <cell r="K968">
            <v>11506.6906271054</v>
          </cell>
          <cell r="L968">
            <v>11447.9681140477</v>
          </cell>
          <cell r="M968">
            <v>11337.3965814985</v>
          </cell>
          <cell r="N968">
            <v>11489.7967677078</v>
          </cell>
          <cell r="O968">
            <v>11395.3197513724</v>
          </cell>
          <cell r="P968">
            <v>11264.8019652307</v>
          </cell>
          <cell r="Q968">
            <v>710.921933934657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</row>
        <row r="969">
          <cell r="A969">
            <v>-62475.2321138583</v>
          </cell>
          <cell r="B969">
            <v>11991.9862490189</v>
          </cell>
          <cell r="C969">
            <v>12877.5592822314</v>
          </cell>
          <cell r="D969">
            <v>12543.563719375</v>
          </cell>
          <cell r="E969">
            <v>12352.2989634658</v>
          </cell>
          <cell r="F969">
            <v>12082.3771521274</v>
          </cell>
          <cell r="G969">
            <v>11809.1657294488</v>
          </cell>
          <cell r="H969">
            <v>11719.4995970394</v>
          </cell>
          <cell r="I969">
            <v>11624.7067910355</v>
          </cell>
          <cell r="J969">
            <v>11644.2877760788</v>
          </cell>
          <cell r="K969">
            <v>11533.2162222852</v>
          </cell>
          <cell r="L969">
            <v>11566.8699510177</v>
          </cell>
          <cell r="M969">
            <v>11401.1679346912</v>
          </cell>
          <cell r="N969">
            <v>11427.7793380807</v>
          </cell>
          <cell r="O969">
            <v>11304.9604330453</v>
          </cell>
          <cell r="P969">
            <v>11346.8385862492</v>
          </cell>
          <cell r="Q969">
            <v>716.565922253109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</row>
        <row r="970">
          <cell r="A970">
            <v>-71210.1979662526</v>
          </cell>
          <cell r="B970">
            <v>12026.7184137662</v>
          </cell>
          <cell r="C970">
            <v>13189.4154630375</v>
          </cell>
          <cell r="D970">
            <v>12883.2297536447</v>
          </cell>
          <cell r="E970">
            <v>12501.6491913747</v>
          </cell>
          <cell r="F970">
            <v>12238.137444069</v>
          </cell>
          <cell r="G970">
            <v>11986.3120841496</v>
          </cell>
          <cell r="H970">
            <v>11745.979817734</v>
          </cell>
          <cell r="I970">
            <v>11879.1924600959</v>
          </cell>
          <cell r="J970">
            <v>11843.667358899</v>
          </cell>
          <cell r="K970">
            <v>11779.0741913277</v>
          </cell>
          <cell r="L970">
            <v>11747.576588057</v>
          </cell>
          <cell r="M970">
            <v>11730.3451839171</v>
          </cell>
          <cell r="N970">
            <v>11647.1202546793</v>
          </cell>
          <cell r="O970">
            <v>11452.1552206491</v>
          </cell>
          <cell r="P970">
            <v>11507.9762749165</v>
          </cell>
          <cell r="Q970">
            <v>816.75248659373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</row>
        <row r="971">
          <cell r="A971">
            <v>-73031.1129416112</v>
          </cell>
          <cell r="B971">
            <v>12207.0802951513</v>
          </cell>
          <cell r="C971">
            <v>13178.2031235214</v>
          </cell>
          <cell r="D971">
            <v>12933.366683732</v>
          </cell>
          <cell r="E971">
            <v>12547.0520514166</v>
          </cell>
          <cell r="F971">
            <v>12330.9084718287</v>
          </cell>
          <cell r="G971">
            <v>12191.3954821394</v>
          </cell>
          <cell r="H971">
            <v>11978.3962097791</v>
          </cell>
          <cell r="I971">
            <v>11890.218802259</v>
          </cell>
          <cell r="J971">
            <v>11815.3164126384</v>
          </cell>
          <cell r="K971">
            <v>11919.9825434295</v>
          </cell>
          <cell r="L971">
            <v>11772.5952758329</v>
          </cell>
          <cell r="M971">
            <v>11686.1823626598</v>
          </cell>
          <cell r="N971">
            <v>11740.1727211384</v>
          </cell>
          <cell r="O971">
            <v>11635.4974872553</v>
          </cell>
          <cell r="P971">
            <v>11583.2392750451</v>
          </cell>
          <cell r="Q971">
            <v>837.637652995103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</row>
        <row r="972">
          <cell r="A972">
            <v>-68667.2171129413</v>
          </cell>
          <cell r="B972">
            <v>12134.7305529154</v>
          </cell>
          <cell r="C972">
            <v>13119.8672969222</v>
          </cell>
          <cell r="D972">
            <v>12603.4795545057</v>
          </cell>
          <cell r="E972">
            <v>12434.632401488</v>
          </cell>
          <cell r="F972">
            <v>12226.0101737989</v>
          </cell>
          <cell r="G972">
            <v>11869.1135902904</v>
          </cell>
          <cell r="H972">
            <v>11940.9814252322</v>
          </cell>
          <cell r="I972">
            <v>11927.8211228608</v>
          </cell>
          <cell r="J972">
            <v>11773.147877519</v>
          </cell>
          <cell r="K972">
            <v>11646.7075543368</v>
          </cell>
          <cell r="L972">
            <v>11601.3363601258</v>
          </cell>
          <cell r="M972">
            <v>11600.9901542761</v>
          </cell>
          <cell r="N972">
            <v>11633.2025880336</v>
          </cell>
          <cell r="O972">
            <v>11620.3961318611</v>
          </cell>
          <cell r="P972">
            <v>11529.3516287971</v>
          </cell>
          <cell r="Q972">
            <v>787.585513398592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</row>
        <row r="973">
          <cell r="A973">
            <v>-74704.093123369</v>
          </cell>
          <cell r="B973">
            <v>12080.310820081</v>
          </cell>
          <cell r="C973">
            <v>13255.466963908</v>
          </cell>
          <cell r="D973">
            <v>12904.8505219318</v>
          </cell>
          <cell r="E973">
            <v>12785.0468649608</v>
          </cell>
          <cell r="F973">
            <v>12465.3186895633</v>
          </cell>
          <cell r="G973">
            <v>12205.2413841744</v>
          </cell>
          <cell r="H973">
            <v>11991.6538640062</v>
          </cell>
          <cell r="I973">
            <v>11830.3755393868</v>
          </cell>
          <cell r="J973">
            <v>11803.5508949675</v>
          </cell>
          <cell r="K973">
            <v>11646.3693038744</v>
          </cell>
          <cell r="L973">
            <v>11760.1568888168</v>
          </cell>
          <cell r="M973">
            <v>11740.3628386134</v>
          </cell>
          <cell r="N973">
            <v>11563.1433841862</v>
          </cell>
          <cell r="O973">
            <v>11571.1331567071</v>
          </cell>
          <cell r="P973">
            <v>11548.9722473473</v>
          </cell>
          <cell r="Q973">
            <v>856.826066487793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</row>
        <row r="974">
          <cell r="A974">
            <v>-73541.3539147849</v>
          </cell>
          <cell r="B974">
            <v>12213.8407399828</v>
          </cell>
          <cell r="C974">
            <v>13283.5134158802</v>
          </cell>
          <cell r="D974">
            <v>12758.6139495471</v>
          </cell>
          <cell r="E974">
            <v>12541.9564007553</v>
          </cell>
          <cell r="F974">
            <v>12217.81659678</v>
          </cell>
          <cell r="G974">
            <v>12058.9433985235</v>
          </cell>
          <cell r="H974">
            <v>11966.0305068957</v>
          </cell>
          <cell r="I974">
            <v>11878.0179240594</v>
          </cell>
          <cell r="J974">
            <v>11801.5386282721</v>
          </cell>
          <cell r="K974">
            <v>11681.6524729482</v>
          </cell>
          <cell r="L974">
            <v>11742.0515872527</v>
          </cell>
          <cell r="M974">
            <v>11576.0267360105</v>
          </cell>
          <cell r="N974">
            <v>11585.1934493271</v>
          </cell>
          <cell r="O974">
            <v>11483.6119236199</v>
          </cell>
          <cell r="P974">
            <v>11502.0372509124</v>
          </cell>
          <cell r="Q974">
            <v>843.489912861017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A975">
            <v>-66335.6051298676</v>
          </cell>
          <cell r="B975">
            <v>12197.1116871805</v>
          </cell>
          <cell r="C975">
            <v>13079.421432069</v>
          </cell>
          <cell r="D975">
            <v>12785.9883642915</v>
          </cell>
          <cell r="E975">
            <v>12343.93419672</v>
          </cell>
          <cell r="F975">
            <v>12169.5121493602</v>
          </cell>
          <cell r="G975">
            <v>12014.0575379891</v>
          </cell>
          <cell r="H975">
            <v>11910.9753333299</v>
          </cell>
          <cell r="I975">
            <v>11710.2534517536</v>
          </cell>
          <cell r="J975">
            <v>11703.4856751747</v>
          </cell>
          <cell r="K975">
            <v>11530.9140202109</v>
          </cell>
          <cell r="L975">
            <v>11610.7132160968</v>
          </cell>
          <cell r="M975">
            <v>11431.9398236075</v>
          </cell>
          <cell r="N975">
            <v>11468.7735057204</v>
          </cell>
          <cell r="O975">
            <v>11421.5300547714</v>
          </cell>
          <cell r="P975">
            <v>11369.3606349836</v>
          </cell>
          <cell r="Q975">
            <v>760.84285659753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</row>
        <row r="976">
          <cell r="A976">
            <v>-66400.7317218188</v>
          </cell>
          <cell r="B976">
            <v>11998.6675263702</v>
          </cell>
          <cell r="C976">
            <v>12883.1736251896</v>
          </cell>
          <cell r="D976">
            <v>12614.5710931051</v>
          </cell>
          <cell r="E976">
            <v>12326.5640937608</v>
          </cell>
          <cell r="F976">
            <v>12197.5381688817</v>
          </cell>
          <cell r="G976">
            <v>11970.677315577</v>
          </cell>
          <cell r="H976">
            <v>11703.6286699386</v>
          </cell>
          <cell r="I976">
            <v>11791.3181942406</v>
          </cell>
          <cell r="J976">
            <v>11657.6263364545</v>
          </cell>
          <cell r="K976">
            <v>11649.6786258292</v>
          </cell>
          <cell r="L976">
            <v>11577.2186134782</v>
          </cell>
          <cell r="M976">
            <v>11640.8365563779</v>
          </cell>
          <cell r="N976">
            <v>11484.7304704906</v>
          </cell>
          <cell r="O976">
            <v>11370.3016626901</v>
          </cell>
          <cell r="P976">
            <v>11395.3578960023</v>
          </cell>
          <cell r="Q976">
            <v>761.589832556573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</row>
        <row r="977">
          <cell r="A977">
            <v>-62435.8103459495</v>
          </cell>
          <cell r="B977">
            <v>11892.9238645618</v>
          </cell>
          <cell r="C977">
            <v>12938.9860380134</v>
          </cell>
          <cell r="D977">
            <v>12501.8659396218</v>
          </cell>
          <cell r="E977">
            <v>12239.4053850978</v>
          </cell>
          <cell r="F977">
            <v>12042.493508691</v>
          </cell>
          <cell r="G977">
            <v>11821.8091670998</v>
          </cell>
          <cell r="H977">
            <v>11564.4005522894</v>
          </cell>
          <cell r="I977">
            <v>11731.5156915353</v>
          </cell>
          <cell r="J977">
            <v>11605.1991051241</v>
          </cell>
          <cell r="K977">
            <v>11528.2364342896</v>
          </cell>
          <cell r="L977">
            <v>11570.9161647063</v>
          </cell>
          <cell r="M977">
            <v>11430.5443831332</v>
          </cell>
          <cell r="N977">
            <v>11636.3752143595</v>
          </cell>
          <cell r="O977">
            <v>11323.2974295347</v>
          </cell>
          <cell r="P977">
            <v>11197.1762647337</v>
          </cell>
          <cell r="Q977">
            <v>716.113770343903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</row>
        <row r="978">
          <cell r="A978">
            <v>-67552.6829185489</v>
          </cell>
          <cell r="B978">
            <v>12048.4199148476</v>
          </cell>
          <cell r="C978">
            <v>13096.8696475192</v>
          </cell>
          <cell r="D978">
            <v>12684.5281787999</v>
          </cell>
          <cell r="E978">
            <v>12304.7532262983</v>
          </cell>
          <cell r="F978">
            <v>12082.278951957</v>
          </cell>
          <cell r="G978">
            <v>11993.7823685323</v>
          </cell>
          <cell r="H978">
            <v>11891.0994276673</v>
          </cell>
          <cell r="I978">
            <v>11696.3599338956</v>
          </cell>
          <cell r="J978">
            <v>11741.1430090182</v>
          </cell>
          <cell r="K978">
            <v>11725.3921594614</v>
          </cell>
          <cell r="L978">
            <v>11672.6999263464</v>
          </cell>
          <cell r="M978">
            <v>11613.8613294954</v>
          </cell>
          <cell r="N978">
            <v>11481.2293349696</v>
          </cell>
          <cell r="O978">
            <v>11445.7756210388</v>
          </cell>
          <cell r="P978">
            <v>11439.729489133</v>
          </cell>
          <cell r="Q978">
            <v>774.802252002589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</row>
        <row r="979">
          <cell r="A979">
            <v>-66719.285484105</v>
          </cell>
          <cell r="B979">
            <v>11885.5442008597</v>
          </cell>
          <cell r="C979">
            <v>12915.9701267846</v>
          </cell>
          <cell r="D979">
            <v>12672.1909157574</v>
          </cell>
          <cell r="E979">
            <v>12342.3968767229</v>
          </cell>
          <cell r="F979">
            <v>12105.781285262</v>
          </cell>
          <cell r="G979">
            <v>11876.7867349559</v>
          </cell>
          <cell r="H979">
            <v>11686.5000838237</v>
          </cell>
          <cell r="I979">
            <v>11765.1994116297</v>
          </cell>
          <cell r="J979">
            <v>11561.2602362063</v>
          </cell>
          <cell r="K979">
            <v>11691.5632340828</v>
          </cell>
          <cell r="L979">
            <v>11608.5552581824</v>
          </cell>
          <cell r="M979">
            <v>11615.3028348209</v>
          </cell>
          <cell r="N979">
            <v>11451.8932977016</v>
          </cell>
          <cell r="O979">
            <v>11558.3980068997</v>
          </cell>
          <cell r="P979">
            <v>11424.9625877211</v>
          </cell>
          <cell r="Q979">
            <v>765.243516788491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</row>
        <row r="980">
          <cell r="A980">
            <v>-62285.075481555</v>
          </cell>
          <cell r="B980">
            <v>12003.3427829797</v>
          </cell>
          <cell r="C980">
            <v>12999.303252682</v>
          </cell>
          <cell r="D980">
            <v>12521.7400397965</v>
          </cell>
          <cell r="E980">
            <v>12476.0785689382</v>
          </cell>
          <cell r="F980">
            <v>12159.9798783737</v>
          </cell>
          <cell r="G980">
            <v>11863.3668325365</v>
          </cell>
          <cell r="H980">
            <v>11633.6664008699</v>
          </cell>
          <cell r="I980">
            <v>11664.0930394415</v>
          </cell>
          <cell r="J980">
            <v>11672.9804855169</v>
          </cell>
          <cell r="K980">
            <v>11596.5801477853</v>
          </cell>
          <cell r="L980">
            <v>11540.6065707955</v>
          </cell>
          <cell r="M980">
            <v>11623.7670030131</v>
          </cell>
          <cell r="N980">
            <v>11418.6896014809</v>
          </cell>
          <cell r="O980">
            <v>11272.8259560057</v>
          </cell>
          <cell r="P980">
            <v>11215.2584634994</v>
          </cell>
          <cell r="Q980">
            <v>714.384901743243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</row>
        <row r="981">
          <cell r="A981">
            <v>-69451.7044711913</v>
          </cell>
          <cell r="B981">
            <v>12053.0989928848</v>
          </cell>
          <cell r="C981">
            <v>13111.251540334</v>
          </cell>
          <cell r="D981">
            <v>12710.861566097</v>
          </cell>
          <cell r="E981">
            <v>12487.7547379632</v>
          </cell>
          <cell r="F981">
            <v>12158.357414335</v>
          </cell>
          <cell r="G981">
            <v>12017.4608618782</v>
          </cell>
          <cell r="H981">
            <v>12019.8763157805</v>
          </cell>
          <cell r="I981">
            <v>11908.0218142444</v>
          </cell>
          <cell r="J981">
            <v>11779.5922758493</v>
          </cell>
          <cell r="K981">
            <v>11685.6433367862</v>
          </cell>
          <cell r="L981">
            <v>11696.2550553824</v>
          </cell>
          <cell r="M981">
            <v>11718.0453777054</v>
          </cell>
          <cell r="N981">
            <v>11674.7623707495</v>
          </cell>
          <cell r="O981">
            <v>11485.8931004</v>
          </cell>
          <cell r="P981">
            <v>11500.5362967499</v>
          </cell>
          <cell r="Q981">
            <v>796.583269602775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</row>
        <row r="982">
          <cell r="A982">
            <v>-74109.2999361592</v>
          </cell>
          <cell r="B982">
            <v>12153.1490478369</v>
          </cell>
          <cell r="C982">
            <v>13198.6591030976</v>
          </cell>
          <cell r="D982">
            <v>13074.0060854317</v>
          </cell>
          <cell r="E982">
            <v>12644.7759248598</v>
          </cell>
          <cell r="F982">
            <v>12294.7676048249</v>
          </cell>
          <cell r="G982">
            <v>12009.6388647848</v>
          </cell>
          <cell r="H982">
            <v>11759.4729083622</v>
          </cell>
          <cell r="I982">
            <v>11848.9142754725</v>
          </cell>
          <cell r="J982">
            <v>11714.8764429047</v>
          </cell>
          <cell r="K982">
            <v>11877.6918178183</v>
          </cell>
          <cell r="L982">
            <v>11901.3090133475</v>
          </cell>
          <cell r="M982">
            <v>11626.5586835156</v>
          </cell>
          <cell r="N982">
            <v>11735.9394174526</v>
          </cell>
          <cell r="O982">
            <v>11574.053100913</v>
          </cell>
          <cell r="P982">
            <v>11502.5832020623</v>
          </cell>
          <cell r="Q982">
            <v>850.004026547771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</row>
        <row r="983">
          <cell r="A983">
            <v>-73503.9091615677</v>
          </cell>
          <cell r="B983">
            <v>12055.8620732651</v>
          </cell>
          <cell r="C983">
            <v>13185.4573877975</v>
          </cell>
          <cell r="D983">
            <v>12892.1601847229</v>
          </cell>
          <cell r="E983">
            <v>12663.9568228271</v>
          </cell>
          <cell r="F983">
            <v>12497.5789378967</v>
          </cell>
          <cell r="G983">
            <v>12128.0903243881</v>
          </cell>
          <cell r="H983">
            <v>12117.8051414575</v>
          </cell>
          <cell r="I983">
            <v>12008.7541964827</v>
          </cell>
          <cell r="J983">
            <v>11855.3554391158</v>
          </cell>
          <cell r="K983">
            <v>11744.0035183331</v>
          </cell>
          <cell r="L983">
            <v>11665.116564163</v>
          </cell>
          <cell r="M983">
            <v>11625.5127901705</v>
          </cell>
          <cell r="N983">
            <v>11685.728112743</v>
          </cell>
          <cell r="O983">
            <v>11643.645060488</v>
          </cell>
          <cell r="P983">
            <v>11566.6369078146</v>
          </cell>
          <cell r="Q983">
            <v>843.060436519516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</row>
        <row r="984">
          <cell r="A984">
            <v>-67380.6474568046</v>
          </cell>
          <cell r="B984">
            <v>11969.8630293577</v>
          </cell>
          <cell r="C984">
            <v>13057.9780846434</v>
          </cell>
          <cell r="D984">
            <v>12782.7666275381</v>
          </cell>
          <cell r="E984">
            <v>12383.8703348232</v>
          </cell>
          <cell r="F984">
            <v>12235.3442228496</v>
          </cell>
          <cell r="G984">
            <v>11943.2682172544</v>
          </cell>
          <cell r="H984">
            <v>11854.9720075096</v>
          </cell>
          <cell r="I984">
            <v>11728.8244358209</v>
          </cell>
          <cell r="J984">
            <v>11695.4532517966</v>
          </cell>
          <cell r="K984">
            <v>11635.8916671024</v>
          </cell>
          <cell r="L984">
            <v>11589.4933605852</v>
          </cell>
          <cell r="M984">
            <v>11538.3253882966</v>
          </cell>
          <cell r="N984">
            <v>11577.0158856132</v>
          </cell>
          <cell r="O984">
            <v>11507.6879821854</v>
          </cell>
          <cell r="P984">
            <v>11357.3594497844</v>
          </cell>
          <cell r="Q984">
            <v>772.829074070566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</row>
        <row r="985">
          <cell r="A985">
            <v>-67443.1919226438</v>
          </cell>
          <cell r="B985">
            <v>12067.7475069912</v>
          </cell>
          <cell r="C985">
            <v>13093.9739998741</v>
          </cell>
          <cell r="D985">
            <v>12709.4089422922</v>
          </cell>
          <cell r="E985">
            <v>12594.8547035026</v>
          </cell>
          <cell r="F985">
            <v>12198.2604243473</v>
          </cell>
          <cell r="G985">
            <v>11870.3595479652</v>
          </cell>
          <cell r="H985">
            <v>11755.1247839097</v>
          </cell>
          <cell r="I985">
            <v>11812.0440439196</v>
          </cell>
          <cell r="J985">
            <v>11709.9290737683</v>
          </cell>
          <cell r="K985">
            <v>11638.65362012</v>
          </cell>
          <cell r="L985">
            <v>11538.7295840722</v>
          </cell>
          <cell r="M985">
            <v>11539.4696074158</v>
          </cell>
          <cell r="N985">
            <v>11538.4502377559</v>
          </cell>
          <cell r="O985">
            <v>11367.164694927</v>
          </cell>
          <cell r="P985">
            <v>11276.8070134539</v>
          </cell>
          <cell r="Q985">
            <v>773.546434075955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</row>
        <row r="986">
          <cell r="A986">
            <v>-62212.6629349462</v>
          </cell>
          <cell r="B986">
            <v>12029.0843951471</v>
          </cell>
          <cell r="C986">
            <v>12837.6361589639</v>
          </cell>
          <cell r="D986">
            <v>12460.3443163876</v>
          </cell>
          <cell r="E986">
            <v>12198.1299966783</v>
          </cell>
          <cell r="F986">
            <v>11926.2143174117</v>
          </cell>
          <cell r="G986">
            <v>11903.0506164674</v>
          </cell>
          <cell r="H986">
            <v>11750.765666282</v>
          </cell>
          <cell r="I986">
            <v>11667.3007250944</v>
          </cell>
          <cell r="J986">
            <v>11448.9245687549</v>
          </cell>
          <cell r="K986">
            <v>11524.189651892</v>
          </cell>
          <cell r="L986">
            <v>11538.5604314586</v>
          </cell>
          <cell r="M986">
            <v>11346.0963838103</v>
          </cell>
          <cell r="N986">
            <v>11341.7828964102</v>
          </cell>
          <cell r="O986">
            <v>11230.8599543906</v>
          </cell>
          <cell r="P986">
            <v>11318.7604504806</v>
          </cell>
          <cell r="Q986">
            <v>713.554358798659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</row>
        <row r="987">
          <cell r="A987">
            <v>-72927.6281241177</v>
          </cell>
          <cell r="B987">
            <v>12120.185276432</v>
          </cell>
          <cell r="C987">
            <v>13126.9577908417</v>
          </cell>
          <cell r="D987">
            <v>12929.0170146555</v>
          </cell>
          <cell r="E987">
            <v>12622.1106162624</v>
          </cell>
          <cell r="F987">
            <v>12355.1407605488</v>
          </cell>
          <cell r="G987">
            <v>12079.983918293</v>
          </cell>
          <cell r="H987">
            <v>12010.8491797631</v>
          </cell>
          <cell r="I987">
            <v>11851.2130503541</v>
          </cell>
          <cell r="J987">
            <v>11853.1080848127</v>
          </cell>
          <cell r="K987">
            <v>11824.9736992694</v>
          </cell>
          <cell r="L987">
            <v>11861.1519300542</v>
          </cell>
          <cell r="M987">
            <v>11630.4792603589</v>
          </cell>
          <cell r="N987">
            <v>11533.1314763706</v>
          </cell>
          <cell r="O987">
            <v>11506.45267775</v>
          </cell>
          <cell r="P987">
            <v>11527.9323262021</v>
          </cell>
          <cell r="Q987">
            <v>836.45072353238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A988">
            <v>-66061.1742857011</v>
          </cell>
          <cell r="B988">
            <v>11947.7125806029</v>
          </cell>
          <cell r="C988">
            <v>12954.4759000529</v>
          </cell>
          <cell r="D988">
            <v>12759.7892935536</v>
          </cell>
          <cell r="E988">
            <v>12343.0406455462</v>
          </cell>
          <cell r="F988">
            <v>12205.4127279423</v>
          </cell>
          <cell r="G988">
            <v>11942.1801616744</v>
          </cell>
          <cell r="H988">
            <v>11648.5202700826</v>
          </cell>
          <cell r="I988">
            <v>11730.6488201119</v>
          </cell>
          <cell r="J988">
            <v>11695.9723791612</v>
          </cell>
          <cell r="K988">
            <v>11659.2813809667</v>
          </cell>
          <cell r="L988">
            <v>11764.9268728412</v>
          </cell>
          <cell r="M988">
            <v>11563.1084940587</v>
          </cell>
          <cell r="N988">
            <v>11334.8523810348</v>
          </cell>
          <cell r="O988">
            <v>11465.3845886925</v>
          </cell>
          <cell r="P988">
            <v>11460.0768659253</v>
          </cell>
          <cell r="Q988">
            <v>757.695244587277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</row>
        <row r="989">
          <cell r="A989">
            <v>-68539.5895620713</v>
          </cell>
          <cell r="B989">
            <v>11905.7522505336</v>
          </cell>
          <cell r="C989">
            <v>12982.4461505152</v>
          </cell>
          <cell r="D989">
            <v>12719.3824663235</v>
          </cell>
          <cell r="E989">
            <v>12430.5877623633</v>
          </cell>
          <cell r="F989">
            <v>12126.0754275643</v>
          </cell>
          <cell r="G989">
            <v>11920.4185862754</v>
          </cell>
          <cell r="H989">
            <v>11790.0254127977</v>
          </cell>
          <cell r="I989">
            <v>11817.1388381696</v>
          </cell>
          <cell r="J989">
            <v>11777.4822396543</v>
          </cell>
          <cell r="K989">
            <v>11780.0081751526</v>
          </cell>
          <cell r="L989">
            <v>11630.7992260518</v>
          </cell>
          <cell r="M989">
            <v>11620.979098047</v>
          </cell>
          <cell r="N989">
            <v>11405.0742904177</v>
          </cell>
          <cell r="O989">
            <v>11593.1545580567</v>
          </cell>
          <cell r="P989">
            <v>11397.1168679259</v>
          </cell>
          <cell r="Q989">
            <v>786.121676441133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</row>
        <row r="990">
          <cell r="A990">
            <v>-73229.1757809134</v>
          </cell>
          <cell r="B990">
            <v>12283.558078814</v>
          </cell>
          <cell r="C990">
            <v>13320.7312439291</v>
          </cell>
          <cell r="D990">
            <v>12916.2454014394</v>
          </cell>
          <cell r="E990">
            <v>12740.5195407604</v>
          </cell>
          <cell r="F990">
            <v>12259.0693139529</v>
          </cell>
          <cell r="G990">
            <v>11996.7534124758</v>
          </cell>
          <cell r="H990">
            <v>12025.3479603131</v>
          </cell>
          <cell r="I990">
            <v>11932.5406950132</v>
          </cell>
          <cell r="J990">
            <v>11783.5090730317</v>
          </cell>
          <cell r="K990">
            <v>11873.3612695639</v>
          </cell>
          <cell r="L990">
            <v>11796.7749548118</v>
          </cell>
          <cell r="M990">
            <v>11657.4816177881</v>
          </cell>
          <cell r="N990">
            <v>11586.7340946707</v>
          </cell>
          <cell r="O990">
            <v>11710.8682586892</v>
          </cell>
          <cell r="P990">
            <v>11678.781271925</v>
          </cell>
          <cell r="Q990">
            <v>839.909354536764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</row>
        <row r="991">
          <cell r="A991">
            <v>-65170.5435295638</v>
          </cell>
          <cell r="B991">
            <v>11975.5847642095</v>
          </cell>
          <cell r="C991">
            <v>13092.5100421417</v>
          </cell>
          <cell r="D991">
            <v>12714.5690403142</v>
          </cell>
          <cell r="E991">
            <v>12354.7329861469</v>
          </cell>
          <cell r="F991">
            <v>12116.8569980939</v>
          </cell>
          <cell r="G991">
            <v>11938.2028956899</v>
          </cell>
          <cell r="H991">
            <v>11805.4857007899</v>
          </cell>
          <cell r="I991">
            <v>11759.6771300049</v>
          </cell>
          <cell r="J991">
            <v>11731.204708359</v>
          </cell>
          <cell r="K991">
            <v>11467.8348100273</v>
          </cell>
          <cell r="L991">
            <v>11452.5523227469</v>
          </cell>
          <cell r="M991">
            <v>11382.1064189117</v>
          </cell>
          <cell r="N991">
            <v>11516.3588053552</v>
          </cell>
          <cell r="O991">
            <v>11458.1235679534</v>
          </cell>
          <cell r="P991">
            <v>11493.0227015243</v>
          </cell>
          <cell r="Q991">
            <v>747.480066066685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</row>
        <row r="992">
          <cell r="A992">
            <v>-75415.3627750535</v>
          </cell>
          <cell r="B992">
            <v>12250.872973547</v>
          </cell>
          <cell r="C992">
            <v>13391.3219734025</v>
          </cell>
          <cell r="D992">
            <v>13087.4930624474</v>
          </cell>
          <cell r="E992">
            <v>12758.4823115223</v>
          </cell>
          <cell r="F992">
            <v>12321.0471949983</v>
          </cell>
          <cell r="G992">
            <v>12164.5088206925</v>
          </cell>
          <cell r="H992">
            <v>12059.6609307178</v>
          </cell>
          <cell r="I992">
            <v>11960.9514656856</v>
          </cell>
          <cell r="J992">
            <v>11831.2992568588</v>
          </cell>
          <cell r="K992">
            <v>11849.1463237566</v>
          </cell>
          <cell r="L992">
            <v>11797.3345720059</v>
          </cell>
          <cell r="M992">
            <v>11544.0321721302</v>
          </cell>
          <cell r="N992">
            <v>11579.2366636233</v>
          </cell>
          <cell r="O992">
            <v>11729.3309479533</v>
          </cell>
          <cell r="P992">
            <v>11558.0754414545</v>
          </cell>
          <cell r="Q992">
            <v>864.984044884754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</row>
        <row r="993">
          <cell r="A993">
            <v>-69301.1435960332</v>
          </cell>
          <cell r="B993">
            <v>11997.2438751108</v>
          </cell>
          <cell r="C993">
            <v>13124.8908718413</v>
          </cell>
          <cell r="D993">
            <v>12803.3961001269</v>
          </cell>
          <cell r="E993">
            <v>12561.9354623195</v>
          </cell>
          <cell r="F993">
            <v>12211.975741383</v>
          </cell>
          <cell r="G993">
            <v>12088.0933035517</v>
          </cell>
          <cell r="H993">
            <v>11935.580806914</v>
          </cell>
          <cell r="I993">
            <v>11841.2943132489</v>
          </cell>
          <cell r="J993">
            <v>11837.7226352648</v>
          </cell>
          <cell r="K993">
            <v>11611.4455394004</v>
          </cell>
          <cell r="L993">
            <v>11608.3922743652</v>
          </cell>
          <cell r="M993">
            <v>11628.2322201433</v>
          </cell>
          <cell r="N993">
            <v>11665.5052371155</v>
          </cell>
          <cell r="O993">
            <v>11463.0286978544</v>
          </cell>
          <cell r="P993">
            <v>11472.849593789</v>
          </cell>
          <cell r="Q993">
            <v>794.856396589062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</row>
        <row r="994">
          <cell r="A994">
            <v>-64027.5952346006</v>
          </cell>
          <cell r="B994">
            <v>11967.7652845709</v>
          </cell>
          <cell r="C994">
            <v>12894.0980407539</v>
          </cell>
          <cell r="D994">
            <v>12550.531801454</v>
          </cell>
          <cell r="E994">
            <v>12396.9672335712</v>
          </cell>
          <cell r="F994">
            <v>11986.5707445928</v>
          </cell>
          <cell r="G994">
            <v>11913.1653118905</v>
          </cell>
          <cell r="H994">
            <v>11776.0963571282</v>
          </cell>
          <cell r="I994">
            <v>11741.0235623818</v>
          </cell>
          <cell r="J994">
            <v>11729.3841841695</v>
          </cell>
          <cell r="K994">
            <v>11433.4544244406</v>
          </cell>
          <cell r="L994">
            <v>11537.5007018046</v>
          </cell>
          <cell r="M994">
            <v>11406.2431467843</v>
          </cell>
          <cell r="N994">
            <v>11396.9897153635</v>
          </cell>
          <cell r="O994">
            <v>11384.9749069192</v>
          </cell>
          <cell r="P994">
            <v>11304.8030165143</v>
          </cell>
          <cell r="Q994">
            <v>734.370906302775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</row>
        <row r="995">
          <cell r="A995">
            <v>-65143.4580816438</v>
          </cell>
          <cell r="B995">
            <v>11995.5165591056</v>
          </cell>
          <cell r="C995">
            <v>12990.3056756862</v>
          </cell>
          <cell r="D995">
            <v>12657.0989719816</v>
          </cell>
          <cell r="E995">
            <v>12381.3231312365</v>
          </cell>
          <cell r="F995">
            <v>12068.2133199022</v>
          </cell>
          <cell r="G995">
            <v>11796.0348244979</v>
          </cell>
          <cell r="H995">
            <v>11908.4349130012</v>
          </cell>
          <cell r="I995">
            <v>11871.5155351626</v>
          </cell>
          <cell r="J995">
            <v>11633.8548658203</v>
          </cell>
          <cell r="K995">
            <v>11648.2022353796</v>
          </cell>
          <cell r="L995">
            <v>11559.383666535</v>
          </cell>
          <cell r="M995">
            <v>11597.5184623535</v>
          </cell>
          <cell r="N995">
            <v>11547.5716021571</v>
          </cell>
          <cell r="O995">
            <v>11342.896819729</v>
          </cell>
          <cell r="P995">
            <v>11359.4854118073</v>
          </cell>
          <cell r="Q995">
            <v>747.169406813221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</row>
        <row r="996">
          <cell r="A996">
            <v>-64699.2872559555</v>
          </cell>
          <cell r="B996">
            <v>11944.1236901033</v>
          </cell>
          <cell r="C996">
            <v>12889.2575882347</v>
          </cell>
          <cell r="D996">
            <v>12561.3528215881</v>
          </cell>
          <cell r="E996">
            <v>12300.6904307677</v>
          </cell>
          <cell r="F996">
            <v>12037.7440122209</v>
          </cell>
          <cell r="G996">
            <v>11858.6574089378</v>
          </cell>
          <cell r="H996">
            <v>11738.9125018152</v>
          </cell>
          <cell r="I996">
            <v>11723.0881304614</v>
          </cell>
          <cell r="J996">
            <v>11738.1173025318</v>
          </cell>
          <cell r="K996">
            <v>11644.0379382629</v>
          </cell>
          <cell r="L996">
            <v>11530.5280007788</v>
          </cell>
          <cell r="M996">
            <v>11477.8418937806</v>
          </cell>
          <cell r="N996">
            <v>11334.332273722</v>
          </cell>
          <cell r="O996">
            <v>11497.2831103279</v>
          </cell>
          <cell r="P996">
            <v>11384.7825437586</v>
          </cell>
          <cell r="Q996">
            <v>742.074945110907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</row>
        <row r="997">
          <cell r="A997">
            <v>-70973.8477363129</v>
          </cell>
          <cell r="B997">
            <v>12131.1641750386</v>
          </cell>
          <cell r="C997">
            <v>13196.4072813711</v>
          </cell>
          <cell r="D997">
            <v>12827.3655985786</v>
          </cell>
          <cell r="E997">
            <v>12546.3402422079</v>
          </cell>
          <cell r="F997">
            <v>12240.1334895178</v>
          </cell>
          <cell r="G997">
            <v>11946.4452572891</v>
          </cell>
          <cell r="H997">
            <v>11787.7640908034</v>
          </cell>
          <cell r="I997">
            <v>11737.8837492431</v>
          </cell>
          <cell r="J997">
            <v>11806.5297153744</v>
          </cell>
          <cell r="K997">
            <v>11684.7262841351</v>
          </cell>
          <cell r="L997">
            <v>11562.5104685036</v>
          </cell>
          <cell r="M997">
            <v>11670.937119482</v>
          </cell>
          <cell r="N997">
            <v>11633.2735929348</v>
          </cell>
          <cell r="O997">
            <v>11620.6719601714</v>
          </cell>
          <cell r="P997">
            <v>11670.7697225327</v>
          </cell>
          <cell r="Q997">
            <v>814.041643996415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</row>
        <row r="998">
          <cell r="A998">
            <v>-70214.1895019888</v>
          </cell>
          <cell r="B998">
            <v>12186.4112737362</v>
          </cell>
          <cell r="C998">
            <v>13214.4667029015</v>
          </cell>
          <cell r="D998">
            <v>12721.8549750965</v>
          </cell>
          <cell r="E998">
            <v>12486.2875552551</v>
          </cell>
          <cell r="F998">
            <v>12201.0454796007</v>
          </cell>
          <cell r="G998">
            <v>12065.9887605034</v>
          </cell>
          <cell r="H998">
            <v>11794.5220059521</v>
          </cell>
          <cell r="I998">
            <v>11824.2723063273</v>
          </cell>
          <cell r="J998">
            <v>11832.9355682225</v>
          </cell>
          <cell r="K998">
            <v>11674.596290964</v>
          </cell>
          <cell r="L998">
            <v>11689.9932950475</v>
          </cell>
          <cell r="M998">
            <v>11704.279441411</v>
          </cell>
          <cell r="N998">
            <v>11514.7427643212</v>
          </cell>
          <cell r="O998">
            <v>11686.1114630322</v>
          </cell>
          <cell r="P998">
            <v>11583.9683008065</v>
          </cell>
          <cell r="Q998">
            <v>805.328667912011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</row>
        <row r="999">
          <cell r="A999">
            <v>-65613.2706879886</v>
          </cell>
          <cell r="B999">
            <v>12057.2933154557</v>
          </cell>
          <cell r="C999">
            <v>12894.2680163238</v>
          </cell>
          <cell r="D999">
            <v>12656.7011595876</v>
          </cell>
          <cell r="E999">
            <v>12486.2495642001</v>
          </cell>
          <cell r="F999">
            <v>12199.9391522355</v>
          </cell>
          <cell r="G999">
            <v>12107.468642975</v>
          </cell>
          <cell r="H999">
            <v>11783.3723592475</v>
          </cell>
          <cell r="I999">
            <v>11702.9793935021</v>
          </cell>
          <cell r="J999">
            <v>11746.2386435716</v>
          </cell>
          <cell r="K999">
            <v>11622.1471530928</v>
          </cell>
          <cell r="L999">
            <v>11538.0954925693</v>
          </cell>
          <cell r="M999">
            <v>11452.0372972719</v>
          </cell>
          <cell r="N999">
            <v>11505.5938781158</v>
          </cell>
          <cell r="O999">
            <v>11404.2090525044</v>
          </cell>
          <cell r="P999">
            <v>11374.1533416018</v>
          </cell>
          <cell r="Q999">
            <v>752.557969482954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</row>
        <row r="1000">
          <cell r="A1000">
            <v>-69651.8750958386</v>
          </cell>
          <cell r="B1000">
            <v>12134.5850833052</v>
          </cell>
          <cell r="C1000">
            <v>13149.1942412731</v>
          </cell>
          <cell r="D1000">
            <v>12771.9770733675</v>
          </cell>
          <cell r="E1000">
            <v>12465.0225888343</v>
          </cell>
          <cell r="F1000">
            <v>12073.4171223151</v>
          </cell>
          <cell r="G1000">
            <v>11959.90643637</v>
          </cell>
          <cell r="H1000">
            <v>11961.0209624039</v>
          </cell>
          <cell r="I1000">
            <v>11816.0007819635</v>
          </cell>
          <cell r="J1000">
            <v>11621.1395731402</v>
          </cell>
          <cell r="K1000">
            <v>11653.893240385</v>
          </cell>
          <cell r="L1000">
            <v>11624.549118256</v>
          </cell>
          <cell r="M1000">
            <v>11587.0892320085</v>
          </cell>
          <cell r="N1000">
            <v>11621.147128187</v>
          </cell>
          <cell r="O1000">
            <v>11568.9159871146</v>
          </cell>
          <cell r="P1000">
            <v>11516.339649413</v>
          </cell>
          <cell r="Q1000">
            <v>798.879146599231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</row>
        <row r="1001">
          <cell r="A1001">
            <v>-74134.3609346702</v>
          </cell>
          <cell r="B1001">
            <v>12202.9716338405</v>
          </cell>
          <cell r="C1001">
            <v>13320.1838053193</v>
          </cell>
          <cell r="D1001">
            <v>12997.7933676423</v>
          </cell>
          <cell r="E1001">
            <v>12472.7255487288</v>
          </cell>
          <cell r="F1001">
            <v>12426.8095795331</v>
          </cell>
          <cell r="G1001">
            <v>12132.3326550469</v>
          </cell>
          <cell r="H1001">
            <v>11988.2406065607</v>
          </cell>
          <cell r="I1001">
            <v>11925.1231242952</v>
          </cell>
          <cell r="J1001">
            <v>11872.3559743542</v>
          </cell>
          <cell r="K1001">
            <v>11703.7058040506</v>
          </cell>
          <cell r="L1001">
            <v>11753.3181478629</v>
          </cell>
          <cell r="M1001">
            <v>11718.8993012182</v>
          </cell>
          <cell r="N1001">
            <v>11566.0310865997</v>
          </cell>
          <cell r="O1001">
            <v>11637.4637824233</v>
          </cell>
          <cell r="P1001">
            <v>11505.5758545893</v>
          </cell>
          <cell r="Q1001">
            <v>850.291466176294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1" width="28.28"/>
    <col collapsed="false" customWidth="true" hidden="false" outlineLevel="0" max="3" min="3" style="0" width="13.99"/>
    <col collapsed="false" customWidth="true" hidden="false" outlineLevel="0" max="4" min="4" style="0" width="2.84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</row>
    <row r="2" customFormat="false" ht="12.75" hidden="false" customHeight="false" outlineLevel="0" collapsed="false">
      <c r="A2" s="2" t="s">
        <v>1</v>
      </c>
      <c r="B2" s="2"/>
      <c r="C2" s="2"/>
      <c r="D2" s="2"/>
      <c r="E2" s="2"/>
      <c r="F2" s="2"/>
      <c r="G2" s="2"/>
      <c r="H2" s="2"/>
      <c r="I2" s="2"/>
      <c r="J2" s="3"/>
      <c r="K2" s="4"/>
    </row>
    <row r="3" customFormat="false" ht="12.75" hidden="false" customHeight="false" outlineLevel="0" collapsed="false">
      <c r="A3" s="2" t="s">
        <v>2</v>
      </c>
      <c r="B3" s="2"/>
      <c r="C3" s="2"/>
      <c r="D3" s="2"/>
      <c r="E3" s="2"/>
      <c r="F3" s="2"/>
      <c r="G3" s="2"/>
      <c r="H3" s="2"/>
      <c r="I3" s="2"/>
      <c r="J3" s="3"/>
      <c r="K3" s="4"/>
    </row>
    <row r="5" customFormat="false" ht="12.75" hidden="false" customHeight="false" outlineLevel="0" collapsed="false">
      <c r="B5" s="3" t="s">
        <v>3</v>
      </c>
      <c r="C5" s="3" t="s">
        <v>4</v>
      </c>
    </row>
    <row r="6" customFormat="false" ht="12.75" hidden="false" customHeight="false" outlineLevel="0" collapsed="false">
      <c r="B6" s="3"/>
      <c r="C6" s="5"/>
    </row>
    <row r="7" customFormat="false" ht="12.75" hidden="false" customHeight="false" outlineLevel="0" collapsed="false">
      <c r="B7" s="3"/>
    </row>
    <row r="8" customFormat="false" ht="12.75" hidden="false" customHeight="false" outlineLevel="0" collapsed="false">
      <c r="B8" s="3" t="s">
        <v>5</v>
      </c>
      <c r="C8" s="6" t="n">
        <f aca="false">+assumptions!B16</f>
        <v>68800</v>
      </c>
    </row>
    <row r="9" customFormat="false" ht="12.75" hidden="false" customHeight="false" outlineLevel="0" collapsed="false">
      <c r="B9" s="3" t="s">
        <v>6</v>
      </c>
      <c r="C9" s="6" t="n">
        <f aca="false">+DCF!C17</f>
        <v>68800</v>
      </c>
      <c r="E9" s="3" t="s">
        <v>7</v>
      </c>
      <c r="F9" s="7" t="n">
        <f aca="false">+RF!AD1010</f>
        <v>48919.1545664205</v>
      </c>
    </row>
    <row r="10" customFormat="false" ht="12.75" hidden="false" customHeight="false" outlineLevel="0" collapsed="false">
      <c r="B10" s="3" t="s">
        <v>8</v>
      </c>
      <c r="C10" s="5" t="n">
        <f aca="false">+assumptions!B6</f>
        <v>15</v>
      </c>
      <c r="E10" s="3" t="s">
        <v>9</v>
      </c>
      <c r="F10" s="6" t="n">
        <f aca="false">+RF!AE1002</f>
        <v>48552.1182917771</v>
      </c>
    </row>
    <row r="11" customFormat="false" ht="12.75" hidden="false" customHeight="false" outlineLevel="0" collapsed="false">
      <c r="B11" s="3" t="s">
        <v>10</v>
      </c>
      <c r="C11" s="5" t="n">
        <f aca="false">+assumptions!B5</f>
        <v>15</v>
      </c>
      <c r="E11" s="1"/>
      <c r="F11" s="5"/>
    </row>
    <row r="12" customFormat="false" ht="12.75" hidden="false" customHeight="false" outlineLevel="0" collapsed="false">
      <c r="C12" s="5"/>
      <c r="E12" s="3" t="s">
        <v>11</v>
      </c>
      <c r="F12" s="7" t="n">
        <f aca="false">+RF!AD1006</f>
        <v>44225.9357659551</v>
      </c>
    </row>
    <row r="13" customFormat="false" ht="12.75" hidden="false" customHeight="false" outlineLevel="0" collapsed="false">
      <c r="B13" s="3" t="s">
        <v>12</v>
      </c>
      <c r="C13" s="8" t="n">
        <f aca="false">+RF!AD1012</f>
        <v>10.4233696842707</v>
      </c>
      <c r="E13" s="3" t="s">
        <v>13</v>
      </c>
      <c r="F13" s="7" t="n">
        <f aca="false">+RF!AD1007</f>
        <v>44746.6463525479</v>
      </c>
    </row>
    <row r="14" customFormat="false" ht="12.75" hidden="false" customHeight="false" outlineLevel="0" collapsed="false">
      <c r="B14" s="3" t="s">
        <v>14</v>
      </c>
      <c r="C14" s="9" t="n">
        <f aca="false">+RF!AF1008</f>
        <v>0.158630309277717</v>
      </c>
      <c r="E14" s="3" t="s">
        <v>15</v>
      </c>
      <c r="F14" s="7" t="n">
        <f aca="false">+RF!AD1008</f>
        <v>53026.9384993444</v>
      </c>
    </row>
    <row r="15" customFormat="false" ht="12.75" hidden="false" customHeight="false" outlineLevel="0" collapsed="false">
      <c r="B15" s="3" t="s">
        <v>16</v>
      </c>
      <c r="C15" s="10" t="n">
        <f aca="false">+RF!AF1011</f>
        <v>0.0587186267685412</v>
      </c>
      <c r="E15" s="3" t="s">
        <v>17</v>
      </c>
      <c r="F15" s="7" t="n">
        <f aca="false">+RF!AD1009</f>
        <v>53494.9610674985</v>
      </c>
    </row>
    <row r="16" customFormat="false" ht="13.5" hidden="false" customHeight="false" outlineLevel="0" collapsed="false">
      <c r="B16" s="11"/>
    </row>
    <row r="17" customFormat="false" ht="12.75" hidden="false" customHeight="false" outlineLevel="0" collapsed="false">
      <c r="B17" s="12"/>
      <c r="C17" s="13"/>
      <c r="D17" s="13"/>
      <c r="E17" s="13"/>
      <c r="F17" s="13"/>
      <c r="G17" s="13"/>
      <c r="H17" s="14"/>
    </row>
    <row r="18" customFormat="false" ht="12.75" hidden="false" customHeight="false" outlineLevel="0" collapsed="false">
      <c r="B18" s="15"/>
      <c r="C18" s="16"/>
      <c r="D18" s="16"/>
      <c r="E18" s="16"/>
      <c r="F18" s="16"/>
      <c r="G18" s="16"/>
      <c r="H18" s="17"/>
    </row>
    <row r="19" customFormat="false" ht="12.75" hidden="false" customHeight="false" outlineLevel="0" collapsed="false">
      <c r="B19" s="15"/>
      <c r="C19" s="16"/>
      <c r="D19" s="16"/>
      <c r="E19" s="16"/>
      <c r="F19" s="16"/>
      <c r="G19" s="16"/>
      <c r="H19" s="17"/>
    </row>
    <row r="20" customFormat="false" ht="12.75" hidden="false" customHeight="false" outlineLevel="0" collapsed="false">
      <c r="B20" s="15"/>
      <c r="C20" s="16"/>
      <c r="D20" s="16"/>
      <c r="E20" s="16"/>
      <c r="F20" s="16"/>
      <c r="G20" s="16"/>
      <c r="H20" s="17"/>
    </row>
    <row r="21" customFormat="false" ht="12.75" hidden="false" customHeight="false" outlineLevel="0" collapsed="false">
      <c r="B21" s="15"/>
      <c r="C21" s="16"/>
      <c r="D21" s="16"/>
      <c r="E21" s="16"/>
      <c r="F21" s="16"/>
      <c r="G21" s="16"/>
      <c r="H21" s="17"/>
    </row>
    <row r="22" customFormat="false" ht="12.75" hidden="false" customHeight="false" outlineLevel="0" collapsed="false">
      <c r="B22" s="15"/>
      <c r="C22" s="16"/>
      <c r="D22" s="16"/>
      <c r="E22" s="16"/>
      <c r="F22" s="16"/>
      <c r="G22" s="16"/>
      <c r="H22" s="17"/>
    </row>
    <row r="23" customFormat="false" ht="12.75" hidden="false" customHeight="false" outlineLevel="0" collapsed="false">
      <c r="B23" s="15"/>
      <c r="C23" s="16"/>
      <c r="D23" s="16"/>
      <c r="E23" s="16"/>
      <c r="F23" s="16"/>
      <c r="G23" s="16"/>
      <c r="H23" s="17"/>
    </row>
    <row r="24" customFormat="false" ht="12.75" hidden="false" customHeight="false" outlineLevel="0" collapsed="false">
      <c r="B24" s="15"/>
      <c r="C24" s="16"/>
      <c r="D24" s="16"/>
      <c r="E24" s="16"/>
      <c r="F24" s="16"/>
      <c r="G24" s="16"/>
      <c r="H24" s="17"/>
    </row>
    <row r="25" customFormat="false" ht="12.75" hidden="false" customHeight="false" outlineLevel="0" collapsed="false">
      <c r="B25" s="15"/>
      <c r="C25" s="16"/>
      <c r="D25" s="16"/>
      <c r="E25" s="16"/>
      <c r="F25" s="16"/>
      <c r="G25" s="16"/>
      <c r="H25" s="17"/>
    </row>
    <row r="26" customFormat="false" ht="12.75" hidden="false" customHeight="false" outlineLevel="0" collapsed="false">
      <c r="B26" s="15"/>
      <c r="C26" s="16"/>
      <c r="D26" s="16"/>
      <c r="E26" s="16"/>
      <c r="F26" s="16"/>
      <c r="G26" s="16"/>
      <c r="H26" s="17"/>
    </row>
    <row r="27" customFormat="false" ht="12.75" hidden="false" customHeight="false" outlineLevel="0" collapsed="false">
      <c r="B27" s="15"/>
      <c r="C27" s="16"/>
      <c r="D27" s="16"/>
      <c r="E27" s="16"/>
      <c r="F27" s="16"/>
      <c r="G27" s="16"/>
      <c r="H27" s="17"/>
    </row>
    <row r="28" customFormat="false" ht="12.75" hidden="false" customHeight="false" outlineLevel="0" collapsed="false">
      <c r="B28" s="15"/>
      <c r="C28" s="16"/>
      <c r="D28" s="16"/>
      <c r="E28" s="16"/>
      <c r="F28" s="16"/>
      <c r="G28" s="16"/>
      <c r="H28" s="17"/>
    </row>
    <row r="29" customFormat="false" ht="13.5" hidden="false" customHeight="false" outlineLevel="0" collapsed="false">
      <c r="B29" s="18"/>
      <c r="C29" s="19"/>
      <c r="D29" s="19"/>
      <c r="E29" s="19"/>
      <c r="F29" s="19"/>
      <c r="G29" s="19"/>
      <c r="H29" s="20"/>
    </row>
    <row r="30" customFormat="false" ht="12.75" hidden="false" customHeight="false" outlineLevel="0" collapsed="false">
      <c r="B30" s="21"/>
      <c r="C30" s="16"/>
      <c r="D30" s="16"/>
      <c r="E30" s="16"/>
      <c r="F30" s="16"/>
      <c r="G30" s="16"/>
      <c r="H30" s="16"/>
    </row>
    <row r="31" customFormat="false" ht="12.75" hidden="false" customHeight="false" outlineLevel="0" collapsed="false">
      <c r="B31" s="21"/>
      <c r="C31" s="16"/>
      <c r="D31" s="16"/>
      <c r="E31" s="16"/>
      <c r="F31" s="16"/>
      <c r="G31" s="16"/>
      <c r="H31" s="16"/>
    </row>
    <row r="32" customFormat="false" ht="12.75" hidden="false" customHeight="false" outlineLevel="0" collapsed="false">
      <c r="B32" s="21"/>
      <c r="C32" s="16"/>
      <c r="D32" s="16"/>
      <c r="E32" s="16"/>
      <c r="F32" s="16"/>
      <c r="G32" s="16"/>
      <c r="H32" s="16"/>
    </row>
    <row r="33" customFormat="false" ht="12.75" hidden="false" customHeight="false" outlineLevel="0" collapsed="false">
      <c r="B33" s="21"/>
      <c r="C33" s="16"/>
      <c r="D33" s="16"/>
      <c r="E33" s="16"/>
      <c r="F33" s="16"/>
      <c r="G33" s="16"/>
      <c r="H33" s="16"/>
    </row>
    <row r="35" customFormat="false" ht="12.75" hidden="false" customHeight="false" outlineLevel="0" collapsed="false">
      <c r="B35" s="3" t="s">
        <v>18</v>
      </c>
    </row>
    <row r="36" customFormat="false" ht="13.5" hidden="false" customHeight="false" outlineLevel="0" collapsed="false"/>
    <row r="37" customFormat="false" ht="13.5" hidden="false" customHeight="false" outlineLevel="0" collapsed="false">
      <c r="B37" s="22" t="s">
        <v>19</v>
      </c>
      <c r="C37" s="22"/>
      <c r="D37" s="22" t="s">
        <v>20</v>
      </c>
      <c r="E37" s="22"/>
      <c r="F37" s="22"/>
      <c r="G37" s="23"/>
      <c r="H37" s="24" t="s">
        <v>21</v>
      </c>
    </row>
    <row r="38" customFormat="false" ht="12.75" hidden="false" customHeight="false" outlineLevel="0" collapsed="false">
      <c r="B38" s="12" t="s">
        <v>22</v>
      </c>
      <c r="C38" s="14"/>
      <c r="D38" s="25" t="s">
        <v>23</v>
      </c>
      <c r="E38" s="13"/>
      <c r="F38" s="14"/>
      <c r="G38" s="12"/>
      <c r="H38" s="14"/>
    </row>
    <row r="39" customFormat="false" ht="12.75" hidden="false" customHeight="false" outlineLevel="0" collapsed="false">
      <c r="B39" s="15"/>
      <c r="C39" s="17"/>
      <c r="D39" s="15" t="s">
        <v>24</v>
      </c>
      <c r="E39" s="16"/>
      <c r="F39" s="17"/>
      <c r="G39" s="15"/>
      <c r="H39" s="17"/>
    </row>
    <row r="40" customFormat="false" ht="12.75" hidden="false" customHeight="false" outlineLevel="0" collapsed="false">
      <c r="B40" s="26" t="s">
        <v>25</v>
      </c>
      <c r="C40" s="16"/>
      <c r="D40" s="27" t="s">
        <v>26</v>
      </c>
      <c r="E40" s="16"/>
      <c r="F40" s="17"/>
      <c r="G40" s="16"/>
      <c r="H40" s="17"/>
    </row>
    <row r="41" customFormat="false" ht="13.5" hidden="false" customHeight="false" outlineLevel="0" collapsed="false">
      <c r="B41" s="18"/>
      <c r="C41" s="20"/>
      <c r="D41" s="28"/>
      <c r="E41" s="19"/>
      <c r="F41" s="20"/>
      <c r="G41" s="18"/>
      <c r="H41" s="29"/>
    </row>
    <row r="42" customFormat="false" ht="12.75" hidden="false" customHeight="false" outlineLevel="0" collapsed="false">
      <c r="B42" s="12" t="s">
        <v>27</v>
      </c>
      <c r="C42" s="14"/>
      <c r="D42" s="30" t="s">
        <v>28</v>
      </c>
      <c r="E42" s="13"/>
      <c r="F42" s="14"/>
      <c r="G42" s="12"/>
      <c r="H42" s="14"/>
    </row>
    <row r="43" customFormat="false" ht="13.5" hidden="false" customHeight="false" outlineLevel="0" collapsed="false">
      <c r="B43" s="18"/>
      <c r="C43" s="20"/>
      <c r="D43" s="31"/>
      <c r="E43" s="32"/>
      <c r="F43" s="20"/>
      <c r="G43" s="18"/>
      <c r="H43" s="20"/>
    </row>
    <row r="44" customFormat="false" ht="12.75" hidden="false" customHeight="false" outlineLevel="0" collapsed="false">
      <c r="B44" s="33" t="s">
        <v>29</v>
      </c>
      <c r="C44" s="34"/>
      <c r="D44" s="15" t="s">
        <v>30</v>
      </c>
      <c r="E44" s="13"/>
      <c r="F44" s="14"/>
      <c r="G44" s="12"/>
      <c r="H44" s="14"/>
    </row>
    <row r="45" customFormat="false" ht="12.75" hidden="false" customHeight="false" outlineLevel="0" collapsed="false">
      <c r="B45" s="35"/>
      <c r="C45" s="36"/>
      <c r="D45" s="15"/>
      <c r="E45" s="16"/>
      <c r="F45" s="17"/>
      <c r="G45" s="15"/>
      <c r="H45" s="17"/>
    </row>
    <row r="46" customFormat="false" ht="12.75" hidden="false" customHeight="false" outlineLevel="0" collapsed="false">
      <c r="B46" s="35" t="s">
        <v>31</v>
      </c>
      <c r="C46" s="36"/>
      <c r="D46" s="15" t="s">
        <v>32</v>
      </c>
      <c r="E46" s="16"/>
      <c r="F46" s="17"/>
      <c r="G46" s="15"/>
      <c r="H46" s="17"/>
    </row>
    <row r="47" customFormat="false" ht="12.75" hidden="false" customHeight="false" outlineLevel="0" collapsed="false">
      <c r="B47" s="35" t="s">
        <v>33</v>
      </c>
      <c r="C47" s="36"/>
      <c r="D47" s="15"/>
      <c r="E47" s="16"/>
      <c r="F47" s="17"/>
      <c r="G47" s="15"/>
      <c r="H47" s="17"/>
    </row>
    <row r="48" customFormat="false" ht="12.75" hidden="false" customHeight="false" outlineLevel="0" collapsed="false">
      <c r="B48" s="35"/>
      <c r="C48" s="36"/>
      <c r="D48" s="15"/>
      <c r="E48" s="16"/>
      <c r="F48" s="17"/>
      <c r="G48" s="15"/>
      <c r="H48" s="17"/>
    </row>
    <row r="49" customFormat="false" ht="13.5" hidden="false" customHeight="false" outlineLevel="0" collapsed="false">
      <c r="B49" s="37"/>
      <c r="C49" s="38"/>
      <c r="D49" s="18"/>
      <c r="E49" s="19"/>
      <c r="F49" s="20"/>
      <c r="G49" s="18"/>
      <c r="H49" s="20"/>
    </row>
    <row r="50" customFormat="false" ht="12.75" hidden="false" customHeight="false" outlineLevel="0" collapsed="false">
      <c r="B50" s="12" t="s">
        <v>34</v>
      </c>
      <c r="C50" s="14"/>
      <c r="D50" s="12" t="s">
        <v>35</v>
      </c>
      <c r="E50" s="13"/>
      <c r="F50" s="14"/>
      <c r="G50" s="25" t="s">
        <v>36</v>
      </c>
      <c r="H50" s="14"/>
    </row>
    <row r="51" customFormat="false" ht="12.75" hidden="false" customHeight="false" outlineLevel="0" collapsed="false">
      <c r="B51" s="15"/>
      <c r="C51" s="17"/>
      <c r="D51" s="26" t="s">
        <v>37</v>
      </c>
      <c r="E51" s="16"/>
      <c r="F51" s="17"/>
      <c r="G51" s="26"/>
      <c r="H51" s="17"/>
    </row>
    <row r="52" customFormat="false" ht="12.75" hidden="false" customHeight="false" outlineLevel="0" collapsed="false">
      <c r="B52" s="15"/>
      <c r="C52" s="17"/>
      <c r="D52" s="15" t="s">
        <v>38</v>
      </c>
      <c r="E52" s="16"/>
      <c r="F52" s="17"/>
      <c r="G52" s="26"/>
      <c r="H52" s="17"/>
    </row>
    <row r="53" customFormat="false" ht="12.75" hidden="false" customHeight="false" outlineLevel="0" collapsed="false">
      <c r="B53" s="15" t="s">
        <v>39</v>
      </c>
      <c r="C53" s="17"/>
      <c r="D53" s="15" t="s">
        <v>40</v>
      </c>
      <c r="E53" s="16"/>
      <c r="F53" s="17"/>
      <c r="G53" s="26"/>
      <c r="H53" s="17"/>
    </row>
    <row r="54" customFormat="false" ht="13.5" hidden="false" customHeight="false" outlineLevel="0" collapsed="false">
      <c r="B54" s="15"/>
      <c r="C54" s="17"/>
      <c r="D54" s="15"/>
      <c r="E54" s="16"/>
      <c r="F54" s="17"/>
      <c r="G54" s="26"/>
      <c r="H54" s="17"/>
    </row>
    <row r="55" customFormat="false" ht="12.75" hidden="false" customHeight="false" outlineLevel="0" collapsed="false">
      <c r="B55" s="12" t="s">
        <v>41</v>
      </c>
      <c r="C55" s="13"/>
      <c r="D55" s="39"/>
      <c r="E55" s="13"/>
      <c r="F55" s="13"/>
      <c r="G55" s="13"/>
      <c r="H55" s="14"/>
    </row>
    <row r="56" customFormat="false" ht="12.75" hidden="false" customHeight="false" outlineLevel="0" collapsed="false">
      <c r="B56" s="15" t="s">
        <v>42</v>
      </c>
      <c r="C56" s="16"/>
      <c r="D56" s="16"/>
      <c r="E56" s="16"/>
      <c r="F56" s="16"/>
      <c r="G56" s="16"/>
      <c r="H56" s="17"/>
    </row>
    <row r="57" customFormat="false" ht="12.75" hidden="false" customHeight="false" outlineLevel="0" collapsed="false">
      <c r="B57" s="15" t="s">
        <v>43</v>
      </c>
      <c r="C57" s="16"/>
      <c r="D57" s="21"/>
      <c r="E57" s="16"/>
      <c r="F57" s="16"/>
      <c r="G57" s="16"/>
      <c r="H57" s="17"/>
    </row>
    <row r="58" customFormat="false" ht="12.75" hidden="false" customHeight="false" outlineLevel="0" collapsed="false">
      <c r="B58" s="15" t="s">
        <v>44</v>
      </c>
      <c r="C58" s="16"/>
      <c r="D58" s="21"/>
      <c r="E58" s="16"/>
      <c r="F58" s="16"/>
      <c r="G58" s="16"/>
      <c r="H58" s="17"/>
    </row>
    <row r="59" customFormat="false" ht="12.75" hidden="false" customHeight="false" outlineLevel="0" collapsed="false">
      <c r="B59" s="15" t="s">
        <v>45</v>
      </c>
      <c r="C59" s="16"/>
      <c r="D59" s="16"/>
      <c r="E59" s="16"/>
      <c r="F59" s="16"/>
      <c r="G59" s="16"/>
      <c r="H59" s="17"/>
    </row>
    <row r="60" customFormat="false" ht="12.75" hidden="false" customHeight="false" outlineLevel="0" collapsed="false">
      <c r="B60" s="15"/>
      <c r="C60" s="16"/>
      <c r="D60" s="21"/>
      <c r="E60" s="16"/>
      <c r="F60" s="16"/>
      <c r="G60" s="16"/>
      <c r="H60" s="17"/>
    </row>
    <row r="61" customFormat="false" ht="12.75" hidden="false" customHeight="false" outlineLevel="0" collapsed="false">
      <c r="B61" s="15"/>
      <c r="C61" s="16"/>
      <c r="D61" s="21"/>
      <c r="E61" s="16"/>
      <c r="F61" s="16"/>
      <c r="G61" s="16"/>
      <c r="H61" s="17"/>
    </row>
    <row r="62" customFormat="false" ht="12.75" hidden="false" customHeight="false" outlineLevel="0" collapsed="false">
      <c r="B62" s="15"/>
      <c r="C62" s="16"/>
      <c r="D62" s="21"/>
      <c r="E62" s="16"/>
      <c r="F62" s="16"/>
      <c r="G62" s="16"/>
      <c r="H62" s="17"/>
    </row>
    <row r="63" customFormat="false" ht="13.5" hidden="false" customHeight="false" outlineLevel="0" collapsed="false">
      <c r="B63" s="18"/>
      <c r="C63" s="19"/>
      <c r="D63" s="40"/>
      <c r="E63" s="19"/>
      <c r="F63" s="19"/>
      <c r="G63" s="19"/>
      <c r="H63" s="20"/>
    </row>
  </sheetData>
  <mergeCells count="5">
    <mergeCell ref="A1:I1"/>
    <mergeCell ref="A2:I2"/>
    <mergeCell ref="A3:I3"/>
    <mergeCell ref="B37:C37"/>
    <mergeCell ref="D37:F37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" activeCellId="0" sqref="C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2" style="0" width="12.7"/>
  </cols>
  <sheetData>
    <row r="1" customFormat="false" ht="12.75" hidden="false" customHeight="false" outlineLevel="0" collapsed="false">
      <c r="A1" s="0" t="s">
        <v>68</v>
      </c>
      <c r="B1" s="0" t="s">
        <v>289</v>
      </c>
      <c r="C1" s="0" t="s">
        <v>290</v>
      </c>
    </row>
    <row r="2" customFormat="false" ht="12.75" hidden="false" customHeight="false" outlineLevel="0" collapsed="false">
      <c r="A2" s="0" t="n">
        <v>1</v>
      </c>
      <c r="B2" s="98" t="n">
        <f aca="false">IF(+assumptions!$B$5-DCF!$D$6&gt;-1,+loan!G20,0)</f>
        <v>0</v>
      </c>
      <c r="C2" s="290" t="n">
        <f aca="false">IF(+assumptions!$B$5-DCF!$D$6&gt;-1,+loan!H20,0)</f>
        <v>0</v>
      </c>
    </row>
    <row r="3" customFormat="false" ht="12.75" hidden="false" customHeight="false" outlineLevel="0" collapsed="false">
      <c r="A3" s="0" t="n">
        <v>2</v>
      </c>
      <c r="B3" s="98" t="n">
        <f aca="false">IF(+assumptions!$B$5-DCF!$E$6&gt;-1,+loan!G32,0)</f>
        <v>0</v>
      </c>
      <c r="C3" s="290" t="n">
        <f aca="false">IF(+assumptions!$B$5-DCF!$E$6&gt;-1,+loan!H32,0)</f>
        <v>0</v>
      </c>
    </row>
    <row r="4" customFormat="false" ht="12.75" hidden="false" customHeight="false" outlineLevel="0" collapsed="false">
      <c r="A4" s="0" t="n">
        <v>3</v>
      </c>
      <c r="B4" s="98" t="n">
        <f aca="false">IF(+assumptions!$B$5-DCF!$F$6&gt;-1,+loan!G44,0)</f>
        <v>0</v>
      </c>
      <c r="C4" s="290" t="n">
        <f aca="false">IF(+assumptions!$B$5-DCF!$F$6&gt;-1,+loan!H44,0)</f>
        <v>0</v>
      </c>
    </row>
    <row r="5" customFormat="false" ht="12.75" hidden="false" customHeight="false" outlineLevel="0" collapsed="false">
      <c r="A5" s="0" t="n">
        <v>4</v>
      </c>
      <c r="B5" s="98" t="n">
        <f aca="false">IF(+assumptions!$B$5-DCF!$G$6&gt;-1,+loan!G56,0)</f>
        <v>0</v>
      </c>
      <c r="C5" s="290" t="n">
        <f aca="false">IF(+assumptions!$B$5-DCF!$G$6&gt;-1,+loan!H56,0)</f>
        <v>0</v>
      </c>
    </row>
    <row r="6" customFormat="false" ht="12.75" hidden="false" customHeight="false" outlineLevel="0" collapsed="false">
      <c r="A6" s="0" t="n">
        <v>5</v>
      </c>
      <c r="B6" s="98" t="n">
        <f aca="false">IF(+assumptions!$B$5-DCF!$H$6&gt;-1,+loan!G68,0)</f>
        <v>0</v>
      </c>
      <c r="C6" s="290" t="n">
        <f aca="false">IF(+assumptions!$B$5-DCF!$H$6&gt;-1,+loan!H68,0)</f>
        <v>0</v>
      </c>
    </row>
    <row r="7" customFormat="false" ht="12.75" hidden="false" customHeight="false" outlineLevel="0" collapsed="false">
      <c r="A7" s="0" t="n">
        <v>6</v>
      </c>
      <c r="B7" s="98" t="n">
        <f aca="false">IF(+assumptions!$B$5-DCF!$I$6&gt;-1,+loan!G80,0)</f>
        <v>0</v>
      </c>
      <c r="C7" s="290" t="n">
        <f aca="false">IF(+assumptions!$B$5-DCF!$I$6&gt;-1,+loan!H80,0)</f>
        <v>0</v>
      </c>
    </row>
    <row r="8" customFormat="false" ht="12.75" hidden="false" customHeight="false" outlineLevel="0" collapsed="false">
      <c r="A8" s="0" t="n">
        <v>7</v>
      </c>
      <c r="B8" s="98" t="n">
        <f aca="false">IF(+assumptions!$B$5-DCF!$J$6&gt;-1,+loan!G92,0)</f>
        <v>0</v>
      </c>
      <c r="C8" s="290" t="n">
        <f aca="false">IF(+assumptions!$B$5-DCF!$J$6&gt;-1,+loan!H92,0)</f>
        <v>0</v>
      </c>
    </row>
    <row r="9" customFormat="false" ht="12.75" hidden="false" customHeight="false" outlineLevel="0" collapsed="false">
      <c r="A9" s="0" t="n">
        <v>8</v>
      </c>
      <c r="B9" s="98" t="n">
        <f aca="false">IF(+assumptions!$B$5-DCF!$K$6&gt;-1,+loan!G104,0)</f>
        <v>0</v>
      </c>
      <c r="C9" s="290" t="n">
        <f aca="false">IF(+assumptions!$B$5-DCF!$K$6&gt;-1,+loan!H104,0)</f>
        <v>0</v>
      </c>
    </row>
    <row r="10" customFormat="false" ht="12.75" hidden="false" customHeight="false" outlineLevel="0" collapsed="false">
      <c r="A10" s="0" t="n">
        <v>9</v>
      </c>
      <c r="B10" s="98" t="n">
        <f aca="false">IF(+assumptions!$B$5-DCF!$L$6&gt;-1,+loan!G116,0)</f>
        <v>0</v>
      </c>
      <c r="C10" s="290" t="n">
        <f aca="false">IF(+assumptions!$B$5-DCF!$L$6&gt;-1,+loan!H116,0)</f>
        <v>0</v>
      </c>
    </row>
    <row r="11" customFormat="false" ht="12.75" hidden="false" customHeight="false" outlineLevel="0" collapsed="false">
      <c r="A11" s="0" t="n">
        <v>10</v>
      </c>
      <c r="B11" s="98" t="n">
        <f aca="false">IF(+assumptions!$B$5-DCF!$M$6&gt;-1,+loan!G128,0)</f>
        <v>0</v>
      </c>
      <c r="C11" s="290" t="n">
        <f aca="false">IF(+assumptions!$B$5-DCF!$M$6&gt;-1,+loan!H128,0)</f>
        <v>0</v>
      </c>
    </row>
    <row r="12" customFormat="false" ht="12.75" hidden="false" customHeight="false" outlineLevel="0" collapsed="false">
      <c r="A12" s="0" t="n">
        <v>11</v>
      </c>
      <c r="B12" s="98" t="n">
        <f aca="false">IF(+assumptions!$B$5-DCF!$N$6&gt;-1,+loan!G140,0)</f>
        <v>0</v>
      </c>
      <c r="C12" s="290" t="n">
        <f aca="false">IF(+assumptions!$B$5-DCF!$N$6&gt;-1,+loan!H140,0)</f>
        <v>0</v>
      </c>
    </row>
    <row r="13" customFormat="false" ht="12.75" hidden="false" customHeight="false" outlineLevel="0" collapsed="false">
      <c r="A13" s="0" t="n">
        <v>12</v>
      </c>
      <c r="B13" s="98" t="n">
        <f aca="false">IF(+assumptions!$B$5-DCF!$O$6&gt;-1,+loan!G152,0)</f>
        <v>0</v>
      </c>
      <c r="C13" s="290" t="n">
        <f aca="false">IF(+assumptions!$B$5-DCF!$O$6&gt;-1,+loan!H152,0)</f>
        <v>0</v>
      </c>
    </row>
    <row r="14" customFormat="false" ht="12.75" hidden="false" customHeight="false" outlineLevel="0" collapsed="false">
      <c r="A14" s="0" t="n">
        <v>13</v>
      </c>
      <c r="B14" s="98" t="n">
        <f aca="false">IF(+assumptions!$B$5-DCF!$P$6&gt;-1,+loan!G164,0)</f>
        <v>0</v>
      </c>
      <c r="C14" s="290" t="n">
        <f aca="false">IF(+assumptions!$B$5-DCF!$P$6&gt;-1,+loan!H164,0)</f>
        <v>0</v>
      </c>
    </row>
    <row r="15" customFormat="false" ht="12.75" hidden="false" customHeight="false" outlineLevel="0" collapsed="false">
      <c r="A15" s="0" t="n">
        <v>14</v>
      </c>
      <c r="B15" s="98" t="n">
        <f aca="false">IF(+assumptions!$B$5-DCF!$Q$6&gt;-1,+loan!G176,0)</f>
        <v>0</v>
      </c>
      <c r="C15" s="290" t="n">
        <f aca="false">IF(+assumptions!$B$5-DCF!$Q$6&gt;-1,+loan!H176,0)</f>
        <v>0</v>
      </c>
    </row>
    <row r="16" customFormat="false" ht="12.75" hidden="false" customHeight="false" outlineLevel="0" collapsed="false">
      <c r="A16" s="0" t="n">
        <v>15</v>
      </c>
      <c r="B16" s="98" t="n">
        <f aca="false">IF(+assumptions!$B$5-DCF!$R$6&gt;-1,+loan!G188,0)</f>
        <v>0</v>
      </c>
      <c r="C16" s="290" t="n">
        <f aca="false">IF(+assumptions!$B$5-DCF!$R$6&gt;-1,+loan!H188,0)</f>
        <v>0</v>
      </c>
    </row>
    <row r="17" customFormat="false" ht="12.75" hidden="false" customHeight="false" outlineLevel="0" collapsed="false">
      <c r="B17" s="98" t="n">
        <f aca="false">SUM(B2:B16)</f>
        <v>0</v>
      </c>
      <c r="C17" s="98" t="n">
        <f aca="false">SUM(C2:C16)</f>
        <v>0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291" width="9.14"/>
  </cols>
  <sheetData>
    <row r="1" customFormat="false" ht="13.5" hidden="false" customHeight="false" outlineLevel="0" collapsed="false">
      <c r="B1" s="292" t="s">
        <v>118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</row>
    <row r="2" customFormat="false" ht="13.5" hidden="false" customHeight="false" outlineLevel="0" collapsed="false">
      <c r="B2" s="293" t="s">
        <v>291</v>
      </c>
      <c r="C2" s="294" t="s">
        <v>292</v>
      </c>
      <c r="D2" s="294" t="s">
        <v>293</v>
      </c>
      <c r="E2" s="294" t="s">
        <v>294</v>
      </c>
      <c r="F2" s="294" t="s">
        <v>295</v>
      </c>
      <c r="G2" s="294" t="s">
        <v>296</v>
      </c>
      <c r="H2" s="294" t="s">
        <v>297</v>
      </c>
      <c r="I2" s="294" t="s">
        <v>298</v>
      </c>
      <c r="J2" s="294" t="s">
        <v>299</v>
      </c>
      <c r="K2" s="294" t="s">
        <v>300</v>
      </c>
      <c r="L2" s="294" t="s">
        <v>301</v>
      </c>
      <c r="M2" s="295" t="s">
        <v>302</v>
      </c>
    </row>
    <row r="3" customFormat="false" ht="12.75" hidden="false" customHeight="false" outlineLevel="0" collapsed="false">
      <c r="A3" s="296" t="n">
        <v>1998</v>
      </c>
      <c r="B3" s="297" t="n">
        <v>91.8798930013411</v>
      </c>
      <c r="C3" s="297" t="n">
        <v>79.401538530763</v>
      </c>
      <c r="D3" s="297" t="n">
        <v>74.9103342213223</v>
      </c>
      <c r="E3" s="297" t="n">
        <v>88.0967518122913</v>
      </c>
      <c r="F3" s="297" t="n">
        <v>81.0118738573933</v>
      </c>
      <c r="G3" s="297" t="n">
        <v>86.4044189300288</v>
      </c>
      <c r="H3" s="297" t="n">
        <v>81.4174683324528</v>
      </c>
      <c r="I3" s="297" t="n">
        <v>86.6970921551487</v>
      </c>
      <c r="J3" s="297" t="n">
        <v>89.913518129688</v>
      </c>
      <c r="K3" s="297" t="n">
        <v>82.260541057243</v>
      </c>
      <c r="L3" s="297" t="n">
        <v>83.4164818658876</v>
      </c>
      <c r="M3" s="297" t="n">
        <v>78.6268495559365</v>
      </c>
      <c r="N3" s="61" t="n">
        <f aca="false">AVERAGE(B3:M3)/100</f>
        <v>0.836697301207914</v>
      </c>
    </row>
    <row r="4" customFormat="false" ht="12.75" hidden="false" customHeight="false" outlineLevel="0" collapsed="false">
      <c r="A4" s="298" t="n">
        <v>1999</v>
      </c>
      <c r="B4" s="297" t="n">
        <v>85.543361121927</v>
      </c>
      <c r="C4" s="297" t="n">
        <v>81.6124944178687</v>
      </c>
      <c r="D4" s="297" t="n">
        <v>91.2083943325092</v>
      </c>
      <c r="E4" s="297" t="n">
        <v>85.7062234350666</v>
      </c>
      <c r="F4" s="297" t="n">
        <v>81.6685347384477</v>
      </c>
      <c r="G4" s="297" t="n">
        <v>87.7830813859554</v>
      </c>
      <c r="H4" s="297" t="n">
        <v>85.1794442187035</v>
      </c>
      <c r="I4" s="297" t="n">
        <v>75.4104378673664</v>
      </c>
      <c r="J4" s="297" t="n">
        <v>87.86034363501</v>
      </c>
      <c r="K4" s="297" t="n">
        <v>89.68993433743</v>
      </c>
      <c r="L4" s="297" t="n">
        <v>82.2934888733936</v>
      </c>
      <c r="M4" s="297" t="n">
        <v>92.8470330007441</v>
      </c>
      <c r="N4" s="61" t="n">
        <f aca="false">AVERAGE(B4:M4)/100</f>
        <v>0.855668976137018</v>
      </c>
    </row>
    <row r="5" customFormat="false" ht="12.75" hidden="false" customHeight="false" outlineLevel="0" collapsed="false">
      <c r="A5" s="298" t="n">
        <v>2000</v>
      </c>
      <c r="B5" s="297" t="n">
        <v>78.3179393867118</v>
      </c>
      <c r="C5" s="297" t="n">
        <v>86.1816213395649</v>
      </c>
      <c r="D5" s="297" t="n">
        <v>84.4067397989789</v>
      </c>
      <c r="E5" s="297" t="n">
        <v>78.8238918307113</v>
      </c>
      <c r="F5" s="297" t="n">
        <v>76.4404104732372</v>
      </c>
      <c r="G5" s="297" t="n">
        <v>75.3525567713794</v>
      </c>
      <c r="H5" s="297" t="n">
        <v>92.8045496672057</v>
      </c>
      <c r="I5" s="297" t="n">
        <v>84.721601888457</v>
      </c>
      <c r="J5" s="297" t="n">
        <v>75.5188169144568</v>
      </c>
      <c r="K5" s="297" t="n">
        <v>78.1936385334415</v>
      </c>
      <c r="L5" s="297" t="n">
        <v>84.0686270018695</v>
      </c>
      <c r="M5" s="297" t="n">
        <v>88.0145884989471</v>
      </c>
      <c r="N5" s="61" t="n">
        <f aca="false">AVERAGE(B5:M5)/100</f>
        <v>0.819037485087467</v>
      </c>
    </row>
    <row r="6" customFormat="false" ht="12.75" hidden="false" customHeight="false" outlineLevel="0" collapsed="false">
      <c r="A6" s="298" t="n">
        <v>2001</v>
      </c>
      <c r="B6" s="297" t="n">
        <v>81.9099601590511</v>
      </c>
      <c r="C6" s="297" t="n">
        <v>77.5825591575904</v>
      </c>
      <c r="D6" s="297" t="n">
        <v>84.9509953832694</v>
      </c>
      <c r="E6" s="297" t="n">
        <v>80.2013894385985</v>
      </c>
      <c r="F6" s="297" t="n">
        <v>80.8131042455748</v>
      </c>
      <c r="G6" s="297" t="n">
        <v>88.9410407858934</v>
      </c>
      <c r="H6" s="297" t="n">
        <v>81.5283242509297</v>
      </c>
      <c r="I6" s="297" t="n">
        <v>93.7462954662911</v>
      </c>
      <c r="J6" s="297" t="n">
        <v>92.7235484857206</v>
      </c>
      <c r="K6" s="297" t="n">
        <v>90.1269274276812</v>
      </c>
      <c r="L6" s="297" t="n">
        <v>86.86601024306</v>
      </c>
      <c r="M6" s="297" t="n">
        <v>88.4304389861039</v>
      </c>
      <c r="N6" s="61" t="n">
        <f aca="false">AVERAGE(B6:M6)/100</f>
        <v>0.85651716169147</v>
      </c>
    </row>
    <row r="7" customFormat="false" ht="12.75" hidden="false" customHeight="false" outlineLevel="0" collapsed="false">
      <c r="A7" s="298" t="n">
        <v>2002</v>
      </c>
      <c r="B7" s="297" t="n">
        <v>82.2780863887726</v>
      </c>
      <c r="C7" s="297" t="n">
        <v>87.3560991134036</v>
      </c>
      <c r="D7" s="297" t="n">
        <v>90.2029524020701</v>
      </c>
      <c r="E7" s="297" t="n">
        <v>83.766638661837</v>
      </c>
      <c r="F7" s="297" t="n">
        <v>84.1466828383062</v>
      </c>
      <c r="G7" s="297" t="n">
        <v>89.4446077703987</v>
      </c>
      <c r="H7" s="297" t="n">
        <v>90.6023048701393</v>
      </c>
      <c r="I7" s="297" t="n">
        <v>86.0283557534133</v>
      </c>
      <c r="J7" s="297" t="n">
        <v>89.1148715767205</v>
      </c>
      <c r="K7" s="297" t="n">
        <v>89.764779595134</v>
      </c>
      <c r="L7" s="297" t="n">
        <v>81.7985589139355</v>
      </c>
      <c r="M7" s="297" t="n">
        <v>79.2383014319244</v>
      </c>
      <c r="N7" s="61" t="n">
        <f aca="false">AVERAGE(B7:M7)/100</f>
        <v>0.861451866096713</v>
      </c>
    </row>
    <row r="8" customFormat="false" ht="12.75" hidden="false" customHeight="false" outlineLevel="0" collapsed="false">
      <c r="A8" s="298" t="n">
        <v>2003</v>
      </c>
      <c r="B8" s="297" t="n">
        <v>91.8694146697511</v>
      </c>
      <c r="C8" s="297" t="n">
        <v>79.3070426954711</v>
      </c>
      <c r="D8" s="297" t="n">
        <v>84.0073577220793</v>
      </c>
      <c r="E8" s="297" t="n">
        <v>88.3836822524085</v>
      </c>
      <c r="F8" s="297" t="n">
        <v>83.3956210824548</v>
      </c>
      <c r="G8" s="297" t="n">
        <v>88.1474845236345</v>
      </c>
      <c r="H8" s="297" t="n">
        <v>77.9951516384517</v>
      </c>
      <c r="I8" s="297" t="n">
        <v>83.8702666005588</v>
      </c>
      <c r="J8" s="297" t="n">
        <v>90.4182545384521</v>
      </c>
      <c r="K8" s="297" t="n">
        <v>85.6626814427881</v>
      </c>
      <c r="L8" s="297" t="n">
        <v>86.6314453174306</v>
      </c>
      <c r="M8" s="297" t="n">
        <v>84.3320603178702</v>
      </c>
      <c r="N8" s="61" t="n">
        <f aca="false">AVERAGE(B8:M8)/100</f>
        <v>0.853350385667792</v>
      </c>
    </row>
    <row r="9" customFormat="false" ht="12.75" hidden="false" customHeight="false" outlineLevel="0" collapsed="false">
      <c r="A9" s="298" t="n">
        <v>2004</v>
      </c>
      <c r="B9" s="297" t="n">
        <v>85.1195567348933</v>
      </c>
      <c r="C9" s="297" t="n">
        <v>85.2351729526724</v>
      </c>
      <c r="D9" s="297" t="n">
        <v>92.8652752739655</v>
      </c>
      <c r="E9" s="297" t="n">
        <v>82.6182654056789</v>
      </c>
      <c r="F9" s="297" t="n">
        <v>83.309186285522</v>
      </c>
      <c r="G9" s="297" t="n">
        <v>88.5729142428324</v>
      </c>
      <c r="H9" s="297" t="n">
        <v>96.3710023895391</v>
      </c>
      <c r="I9" s="297" t="n">
        <v>86.8719800187384</v>
      </c>
      <c r="J9" s="297" t="n">
        <v>75.6557474375461</v>
      </c>
      <c r="K9" s="297" t="n">
        <v>82.3285544998747</v>
      </c>
      <c r="L9" s="297" t="n">
        <v>88.2397631515283</v>
      </c>
      <c r="M9" s="297" t="n">
        <v>91.1718052038446</v>
      </c>
      <c r="N9" s="61" t="n">
        <f aca="false">AVERAGE(B9:M9)/100</f>
        <v>0.865299352997196</v>
      </c>
    </row>
    <row r="10" customFormat="false" ht="12.75" hidden="false" customHeight="false" outlineLevel="0" collapsed="false">
      <c r="A10" s="298" t="n">
        <v>2005</v>
      </c>
      <c r="B10" s="297" t="n">
        <v>86.4042304206416</v>
      </c>
      <c r="C10" s="297" t="n">
        <v>87.8843238163509</v>
      </c>
      <c r="D10" s="297" t="n">
        <v>80.1902962310656</v>
      </c>
      <c r="E10" s="297" t="n">
        <v>93.905648586633</v>
      </c>
      <c r="F10" s="297" t="n">
        <v>86.5788883571067</v>
      </c>
      <c r="G10" s="297" t="n">
        <v>78.1569178511693</v>
      </c>
      <c r="H10" s="297" t="n">
        <v>84.7924946364371</v>
      </c>
      <c r="I10" s="297" t="n">
        <v>82.4806385456067</v>
      </c>
      <c r="J10" s="297" t="n">
        <v>87.4069956963559</v>
      </c>
      <c r="K10" s="297" t="n">
        <v>83.0522545538829</v>
      </c>
      <c r="L10" s="297" t="n">
        <v>82.3461120642698</v>
      </c>
      <c r="M10" s="297" t="n">
        <v>81.321748412496</v>
      </c>
      <c r="N10" s="61" t="n">
        <f aca="false">AVERAGE(B10:M10)/100</f>
        <v>0.84543379097668</v>
      </c>
    </row>
    <row r="11" customFormat="false" ht="12.75" hidden="false" customHeight="false" outlineLevel="0" collapsed="false">
      <c r="A11" s="298" t="n">
        <v>2006</v>
      </c>
      <c r="B11" s="297" t="n">
        <v>88.4883754636809</v>
      </c>
      <c r="C11" s="297" t="n">
        <v>78.389929755519</v>
      </c>
      <c r="D11" s="297" t="n">
        <v>89.132687374643</v>
      </c>
      <c r="E11" s="297" t="n">
        <v>83.3447608640488</v>
      </c>
      <c r="F11" s="297" t="n">
        <v>88.4569983347736</v>
      </c>
      <c r="G11" s="297" t="n">
        <v>79.6775531315019</v>
      </c>
      <c r="H11" s="297" t="n">
        <v>100.131524010487</v>
      </c>
      <c r="I11" s="297" t="n">
        <v>81.3465837780457</v>
      </c>
      <c r="J11" s="297" t="n">
        <v>78.9676193222882</v>
      </c>
      <c r="K11" s="297" t="n">
        <v>93.1615622350441</v>
      </c>
      <c r="L11" s="297" t="n">
        <v>86.0186177457558</v>
      </c>
      <c r="M11" s="297" t="n">
        <v>88.7987475955994</v>
      </c>
      <c r="N11" s="61" t="n">
        <f aca="false">AVERAGE(B11:M11)/100</f>
        <v>0.863262466342823</v>
      </c>
    </row>
    <row r="12" customFormat="false" ht="12.75" hidden="false" customHeight="false" outlineLevel="0" collapsed="false">
      <c r="A12" s="298" t="n">
        <v>2007</v>
      </c>
      <c r="B12" s="297" t="n">
        <v>87.7441287819971</v>
      </c>
      <c r="C12" s="297" t="n">
        <v>77.8307747945502</v>
      </c>
      <c r="D12" s="297" t="n">
        <v>83.3568306612637</v>
      </c>
      <c r="E12" s="297" t="n">
        <v>86.5940065691443</v>
      </c>
      <c r="F12" s="297" t="n">
        <v>89.2927639735767</v>
      </c>
      <c r="G12" s="297" t="n">
        <v>76.3633214231951</v>
      </c>
      <c r="H12" s="297" t="n">
        <v>75.2346238445004</v>
      </c>
      <c r="I12" s="297" t="n">
        <v>84.1115244325677</v>
      </c>
      <c r="J12" s="297" t="n">
        <v>81.9907311791347</v>
      </c>
      <c r="K12" s="297" t="n">
        <v>81.130512712616</v>
      </c>
      <c r="L12" s="297" t="n">
        <v>86.1185419028418</v>
      </c>
      <c r="M12" s="297" t="n">
        <v>90.690242641637</v>
      </c>
      <c r="N12" s="61" t="n">
        <f aca="false">AVERAGE(B12:M12)/100</f>
        <v>0.833715002430854</v>
      </c>
    </row>
    <row r="13" customFormat="false" ht="12.75" hidden="false" customHeight="false" outlineLevel="0" collapsed="false">
      <c r="A13" s="298" t="n">
        <v>2008</v>
      </c>
      <c r="B13" s="297" t="n">
        <v>82.943540908329</v>
      </c>
      <c r="C13" s="297" t="n">
        <v>79.6556526103963</v>
      </c>
      <c r="D13" s="297" t="n">
        <v>89.9837386862587</v>
      </c>
      <c r="E13" s="297" t="n">
        <v>86.7374773110198</v>
      </c>
      <c r="F13" s="297" t="n">
        <v>86.3764585808013</v>
      </c>
      <c r="G13" s="297" t="n">
        <v>93.0745491041833</v>
      </c>
      <c r="H13" s="297" t="n">
        <v>85.0775768387304</v>
      </c>
      <c r="I13" s="297" t="n">
        <v>83.0966663773732</v>
      </c>
      <c r="J13" s="297" t="n">
        <v>88.6577943617855</v>
      </c>
      <c r="K13" s="297" t="n">
        <v>92.0139657680467</v>
      </c>
      <c r="L13" s="297" t="n">
        <v>89.4123510205915</v>
      </c>
      <c r="M13" s="297" t="n">
        <v>78.4677717919852</v>
      </c>
      <c r="N13" s="61" t="n">
        <f aca="false">AVERAGE(B13:M13)/100</f>
        <v>0.862914619466251</v>
      </c>
    </row>
    <row r="14" customFormat="false" ht="12.75" hidden="false" customHeight="false" outlineLevel="0" collapsed="false">
      <c r="A14" s="298" t="n">
        <v>2009</v>
      </c>
      <c r="B14" s="297" t="n">
        <v>85.7876360177264</v>
      </c>
      <c r="C14" s="297" t="n">
        <v>82.2174497982535</v>
      </c>
      <c r="D14" s="297" t="n">
        <v>85.0763695876218</v>
      </c>
      <c r="E14" s="297" t="n">
        <v>82.1527421989023</v>
      </c>
      <c r="F14" s="297" t="n">
        <v>86.5530889885681</v>
      </c>
      <c r="G14" s="297" t="n">
        <v>88.6458061370927</v>
      </c>
      <c r="H14" s="297" t="n">
        <v>87.7203497563429</v>
      </c>
      <c r="I14" s="297" t="n">
        <v>75.8960853382521</v>
      </c>
      <c r="J14" s="297" t="n">
        <v>89.4964826226969</v>
      </c>
      <c r="K14" s="297" t="n">
        <v>88.2674708382303</v>
      </c>
      <c r="L14" s="297" t="n">
        <v>81.9888088330765</v>
      </c>
      <c r="M14" s="297" t="n">
        <v>77.8655886309074</v>
      </c>
      <c r="N14" s="61" t="n">
        <f aca="false">AVERAGE(B14:M14)/100</f>
        <v>0.843056565623059</v>
      </c>
    </row>
    <row r="15" customFormat="false" ht="12.75" hidden="false" customHeight="false" outlineLevel="0" collapsed="false">
      <c r="A15" s="298" t="n">
        <v>2010</v>
      </c>
      <c r="B15" s="297" t="n">
        <v>92.4617186980766</v>
      </c>
      <c r="C15" s="297" t="n">
        <v>87.7064772374513</v>
      </c>
      <c r="D15" s="297" t="n">
        <v>81.6864599698756</v>
      </c>
      <c r="E15" s="297" t="n">
        <v>85.9840729048814</v>
      </c>
      <c r="F15" s="297" t="n">
        <v>92.8520891801891</v>
      </c>
      <c r="G15" s="297" t="n">
        <v>89.9125916217244</v>
      </c>
      <c r="H15" s="297" t="n">
        <v>83.8737327765554</v>
      </c>
      <c r="I15" s="297" t="n">
        <v>85.1534192830859</v>
      </c>
      <c r="J15" s="297" t="n">
        <v>77.8501503762168</v>
      </c>
      <c r="K15" s="297" t="n">
        <v>87.3870961523843</v>
      </c>
      <c r="L15" s="297" t="n">
        <v>84.1188708623663</v>
      </c>
      <c r="M15" s="297" t="n">
        <v>83.774479070333</v>
      </c>
      <c r="N15" s="61" t="n">
        <f aca="false">AVERAGE(B15:M15)/100</f>
        <v>0.860634298444283</v>
      </c>
    </row>
    <row r="16" customFormat="false" ht="12.75" hidden="false" customHeight="false" outlineLevel="0" collapsed="false">
      <c r="A16" s="298" t="n">
        <v>2011</v>
      </c>
      <c r="B16" s="297" t="n">
        <v>78.9759769824258</v>
      </c>
      <c r="C16" s="297" t="n">
        <v>84.5724491340073</v>
      </c>
      <c r="D16" s="297" t="n">
        <v>85.722002123792</v>
      </c>
      <c r="E16" s="297" t="n">
        <v>88.8554885199469</v>
      </c>
      <c r="F16" s="297" t="n">
        <v>87.7510113215569</v>
      </c>
      <c r="G16" s="297" t="n">
        <v>83.84677517693</v>
      </c>
      <c r="H16" s="297" t="n">
        <v>87.5550994334108</v>
      </c>
      <c r="I16" s="297" t="n">
        <v>88.9745201461684</v>
      </c>
      <c r="J16" s="297" t="n">
        <v>79.943546608281</v>
      </c>
      <c r="K16" s="297" t="n">
        <v>88.464732403299</v>
      </c>
      <c r="L16" s="297" t="n">
        <v>83.7120587188486</v>
      </c>
      <c r="M16" s="297" t="n">
        <v>88.4993364753671</v>
      </c>
      <c r="N16" s="61" t="n">
        <f aca="false">AVERAGE(B16:M16)/100</f>
        <v>0.855727497536695</v>
      </c>
    </row>
    <row r="17" customFormat="false" ht="13.5" hidden="false" customHeight="false" outlineLevel="0" collapsed="false">
      <c r="A17" s="299" t="n">
        <v>2012</v>
      </c>
      <c r="B17" s="297" t="n">
        <v>80.2977301508908</v>
      </c>
      <c r="C17" s="297" t="n">
        <v>80.9621574006357</v>
      </c>
      <c r="D17" s="297" t="n">
        <v>82.9037763479482</v>
      </c>
      <c r="E17" s="297" t="n">
        <v>85.0166726466464</v>
      </c>
      <c r="F17" s="297" t="n">
        <v>83.2804990218298</v>
      </c>
      <c r="G17" s="297" t="n">
        <v>94.8438770879958</v>
      </c>
      <c r="H17" s="297" t="n">
        <v>81.827281970991</v>
      </c>
      <c r="I17" s="297" t="n">
        <v>79.2855563203559</v>
      </c>
      <c r="J17" s="297" t="n">
        <v>77.8810540380512</v>
      </c>
      <c r="K17" s="297" t="n">
        <v>88.8115580749744</v>
      </c>
      <c r="L17" s="297" t="n">
        <v>86.0481917659179</v>
      </c>
      <c r="M17" s="297" t="n">
        <v>82.9583906456109</v>
      </c>
      <c r="N17" s="61" t="n">
        <f aca="false">AVERAGE(B17:M17)/100</f>
        <v>0.836763954559873</v>
      </c>
    </row>
    <row r="18" customFormat="false" ht="13.5" hidden="false" customHeight="false" outlineLevel="0" collapsed="false">
      <c r="N18" s="291" t="n">
        <f aca="false">AVERAGE(N3:N12)</f>
        <v>0.849043378863593</v>
      </c>
    </row>
    <row r="19" customFormat="false" ht="13.5" hidden="false" customHeight="false" outlineLevel="0" collapsed="false">
      <c r="C19" s="292" t="s">
        <v>303</v>
      </c>
      <c r="D19" s="292"/>
      <c r="E19" s="292"/>
      <c r="F19" s="292"/>
      <c r="G19" s="292"/>
      <c r="H19" s="292"/>
      <c r="I19" s="292"/>
      <c r="J19" s="292"/>
      <c r="K19" s="292"/>
      <c r="L19" s="292"/>
      <c r="M19" s="292"/>
      <c r="N19" s="292"/>
    </row>
    <row r="20" customFormat="false" ht="13.5" hidden="false" customHeight="false" outlineLevel="0" collapsed="false">
      <c r="C20" s="300" t="s">
        <v>291</v>
      </c>
      <c r="D20" s="301" t="s">
        <v>292</v>
      </c>
      <c r="E20" s="301" t="s">
        <v>293</v>
      </c>
      <c r="F20" s="301" t="s">
        <v>294</v>
      </c>
      <c r="G20" s="301" t="s">
        <v>295</v>
      </c>
      <c r="H20" s="301" t="s">
        <v>296</v>
      </c>
      <c r="I20" s="301" t="s">
        <v>297</v>
      </c>
      <c r="J20" s="301" t="s">
        <v>298</v>
      </c>
      <c r="K20" s="301" t="s">
        <v>299</v>
      </c>
      <c r="L20" s="301" t="s">
        <v>300</v>
      </c>
      <c r="M20" s="301" t="s">
        <v>301</v>
      </c>
      <c r="N20" s="302" t="s">
        <v>302</v>
      </c>
    </row>
    <row r="21" customFormat="false" ht="12.75" hidden="false" customHeight="false" outlineLevel="0" collapsed="false">
      <c r="B21" s="296" t="n">
        <v>1998</v>
      </c>
      <c r="C21" s="303" t="s">
        <v>304</v>
      </c>
      <c r="D21" s="303" t="s">
        <v>304</v>
      </c>
      <c r="E21" s="303" t="s">
        <v>305</v>
      </c>
      <c r="F21" s="303" t="s">
        <v>304</v>
      </c>
      <c r="G21" s="304" t="s">
        <v>306</v>
      </c>
      <c r="H21" s="305" t="s">
        <v>307</v>
      </c>
      <c r="I21" s="306" t="s">
        <v>306</v>
      </c>
      <c r="J21" s="305" t="s">
        <v>308</v>
      </c>
      <c r="K21" s="305" t="s">
        <v>308</v>
      </c>
      <c r="L21" s="305" t="s">
        <v>306</v>
      </c>
      <c r="M21" s="305" t="s">
        <v>306</v>
      </c>
      <c r="N21" s="307" t="s">
        <v>306</v>
      </c>
    </row>
    <row r="22" customFormat="false" ht="12.75" hidden="false" customHeight="false" outlineLevel="0" collapsed="false">
      <c r="B22" s="298" t="n">
        <v>1999</v>
      </c>
      <c r="C22" s="308" t="s">
        <v>304</v>
      </c>
      <c r="D22" s="308" t="s">
        <v>304</v>
      </c>
      <c r="E22" s="308" t="s">
        <v>305</v>
      </c>
      <c r="F22" s="309" t="s">
        <v>306</v>
      </c>
      <c r="G22" s="310" t="s">
        <v>307</v>
      </c>
      <c r="H22" s="306" t="s">
        <v>307</v>
      </c>
      <c r="I22" s="306" t="s">
        <v>306</v>
      </c>
      <c r="J22" s="306" t="s">
        <v>308</v>
      </c>
      <c r="K22" s="306" t="s">
        <v>308</v>
      </c>
      <c r="L22" s="306" t="s">
        <v>306</v>
      </c>
      <c r="M22" s="306" t="s">
        <v>306</v>
      </c>
      <c r="N22" s="311" t="s">
        <v>306</v>
      </c>
    </row>
    <row r="23" customFormat="false" ht="12.75" hidden="false" customHeight="false" outlineLevel="0" collapsed="false">
      <c r="B23" s="298" t="n">
        <v>2000</v>
      </c>
      <c r="C23" s="308" t="s">
        <v>304</v>
      </c>
      <c r="D23" s="308" t="s">
        <v>304</v>
      </c>
      <c r="E23" s="308" t="s">
        <v>305</v>
      </c>
      <c r="F23" s="308" t="s">
        <v>308</v>
      </c>
      <c r="G23" s="310" t="s">
        <v>306</v>
      </c>
      <c r="H23" s="306" t="s">
        <v>307</v>
      </c>
      <c r="I23" s="306" t="s">
        <v>306</v>
      </c>
      <c r="J23" s="306" t="s">
        <v>308</v>
      </c>
      <c r="K23" s="306" t="s">
        <v>308</v>
      </c>
      <c r="L23" s="306" t="s">
        <v>306</v>
      </c>
      <c r="M23" s="306" t="s">
        <v>306</v>
      </c>
      <c r="N23" s="311" t="s">
        <v>306</v>
      </c>
    </row>
    <row r="24" customFormat="false" ht="12.75" hidden="false" customHeight="false" outlineLevel="0" collapsed="false">
      <c r="B24" s="298" t="n">
        <v>2001</v>
      </c>
      <c r="C24" s="308" t="s">
        <v>308</v>
      </c>
      <c r="D24" s="308" t="s">
        <v>308</v>
      </c>
      <c r="E24" s="308" t="s">
        <v>308</v>
      </c>
      <c r="F24" s="309" t="s">
        <v>307</v>
      </c>
      <c r="G24" s="310" t="s">
        <v>307</v>
      </c>
      <c r="H24" s="306" t="s">
        <v>307</v>
      </c>
      <c r="I24" s="306" t="s">
        <v>308</v>
      </c>
      <c r="J24" s="306" t="s">
        <v>308</v>
      </c>
      <c r="K24" s="306" t="s">
        <v>308</v>
      </c>
      <c r="L24" s="306" t="s">
        <v>306</v>
      </c>
      <c r="M24" s="306" t="s">
        <v>306</v>
      </c>
      <c r="N24" s="311" t="s">
        <v>306</v>
      </c>
    </row>
    <row r="25" customFormat="false" ht="12.75" hidden="false" customHeight="false" outlineLevel="0" collapsed="false">
      <c r="B25" s="298" t="n">
        <v>2002</v>
      </c>
      <c r="C25" s="308" t="s">
        <v>304</v>
      </c>
      <c r="D25" s="308" t="s">
        <v>304</v>
      </c>
      <c r="E25" s="308" t="s">
        <v>304</v>
      </c>
      <c r="F25" s="308" t="s">
        <v>305</v>
      </c>
      <c r="G25" s="310" t="s">
        <v>306</v>
      </c>
      <c r="H25" s="306" t="s">
        <v>306</v>
      </c>
      <c r="I25" s="306" t="s">
        <v>306</v>
      </c>
      <c r="J25" s="306" t="s">
        <v>308</v>
      </c>
      <c r="K25" s="306" t="s">
        <v>308</v>
      </c>
      <c r="L25" s="306" t="s">
        <v>306</v>
      </c>
      <c r="M25" s="306" t="s">
        <v>306</v>
      </c>
      <c r="N25" s="311" t="s">
        <v>304</v>
      </c>
    </row>
    <row r="26" customFormat="false" ht="12.75" hidden="false" customHeight="false" outlineLevel="0" collapsed="false">
      <c r="B26" s="298" t="n">
        <v>2003</v>
      </c>
      <c r="C26" s="308" t="s">
        <v>304</v>
      </c>
      <c r="D26" s="308" t="s">
        <v>304</v>
      </c>
      <c r="E26" s="308" t="s">
        <v>304</v>
      </c>
      <c r="F26" s="308" t="s">
        <v>309</v>
      </c>
      <c r="G26" s="310" t="s">
        <v>307</v>
      </c>
      <c r="H26" s="306" t="s">
        <v>306</v>
      </c>
      <c r="I26" s="306" t="s">
        <v>306</v>
      </c>
      <c r="J26" s="306" t="s">
        <v>310</v>
      </c>
      <c r="K26" s="306" t="s">
        <v>308</v>
      </c>
      <c r="L26" s="306" t="s">
        <v>306</v>
      </c>
      <c r="M26" s="306" t="s">
        <v>304</v>
      </c>
      <c r="N26" s="311" t="s">
        <v>304</v>
      </c>
    </row>
    <row r="27" customFormat="false" ht="12.75" hidden="false" customHeight="false" outlineLevel="0" collapsed="false">
      <c r="B27" s="298" t="n">
        <v>2004</v>
      </c>
      <c r="C27" s="308" t="s">
        <v>304</v>
      </c>
      <c r="D27" s="308" t="s">
        <v>304</v>
      </c>
      <c r="E27" s="308" t="s">
        <v>305</v>
      </c>
      <c r="F27" s="308" t="s">
        <v>304</v>
      </c>
      <c r="G27" s="310" t="s">
        <v>306</v>
      </c>
      <c r="H27" s="306" t="s">
        <v>307</v>
      </c>
      <c r="I27" s="306" t="s">
        <v>306</v>
      </c>
      <c r="J27" s="306" t="s">
        <v>308</v>
      </c>
      <c r="K27" s="306" t="s">
        <v>308</v>
      </c>
      <c r="L27" s="306" t="s">
        <v>306</v>
      </c>
      <c r="M27" s="306" t="s">
        <v>306</v>
      </c>
      <c r="N27" s="311" t="s">
        <v>306</v>
      </c>
    </row>
    <row r="28" customFormat="false" ht="12.75" hidden="false" customHeight="false" outlineLevel="0" collapsed="false">
      <c r="B28" s="298" t="n">
        <v>2005</v>
      </c>
      <c r="C28" s="308" t="s">
        <v>308</v>
      </c>
      <c r="D28" s="308" t="s">
        <v>308</v>
      </c>
      <c r="E28" s="308" t="s">
        <v>305</v>
      </c>
      <c r="F28" s="310" t="s">
        <v>306</v>
      </c>
      <c r="G28" s="310" t="s">
        <v>307</v>
      </c>
      <c r="H28" s="306" t="s">
        <v>307</v>
      </c>
      <c r="I28" s="306" t="s">
        <v>308</v>
      </c>
      <c r="J28" s="306" t="s">
        <v>308</v>
      </c>
      <c r="K28" s="306" t="s">
        <v>308</v>
      </c>
      <c r="L28" s="306" t="s">
        <v>306</v>
      </c>
      <c r="M28" s="306" t="s">
        <v>306</v>
      </c>
      <c r="N28" s="311" t="s">
        <v>306</v>
      </c>
    </row>
    <row r="29" customFormat="false" ht="12.75" hidden="false" customHeight="false" outlineLevel="0" collapsed="false">
      <c r="B29" s="298" t="n">
        <v>2006</v>
      </c>
      <c r="C29" s="308" t="s">
        <v>304</v>
      </c>
      <c r="D29" s="308" t="s">
        <v>304</v>
      </c>
      <c r="E29" s="308" t="s">
        <v>304</v>
      </c>
      <c r="F29" s="308" t="s">
        <v>305</v>
      </c>
      <c r="G29" s="310" t="s">
        <v>306</v>
      </c>
      <c r="H29" s="306" t="s">
        <v>306</v>
      </c>
      <c r="I29" s="306" t="s">
        <v>306</v>
      </c>
      <c r="J29" s="306" t="s">
        <v>308</v>
      </c>
      <c r="K29" s="306" t="s">
        <v>308</v>
      </c>
      <c r="L29" s="306" t="s">
        <v>306</v>
      </c>
      <c r="M29" s="306" t="s">
        <v>306</v>
      </c>
      <c r="N29" s="311" t="s">
        <v>304</v>
      </c>
    </row>
    <row r="30" customFormat="false" ht="13.5" hidden="false" customHeight="false" outlineLevel="0" collapsed="false">
      <c r="B30" s="299" t="n">
        <v>2007</v>
      </c>
      <c r="C30" s="312" t="s">
        <v>304</v>
      </c>
      <c r="D30" s="312" t="s">
        <v>304</v>
      </c>
      <c r="E30" s="312" t="s">
        <v>304</v>
      </c>
      <c r="F30" s="312" t="s">
        <v>304</v>
      </c>
      <c r="G30" s="313" t="s">
        <v>307</v>
      </c>
      <c r="H30" s="314" t="s">
        <v>306</v>
      </c>
      <c r="I30" s="314" t="s">
        <v>306</v>
      </c>
      <c r="J30" s="314" t="s">
        <v>310</v>
      </c>
      <c r="K30" s="314" t="s">
        <v>308</v>
      </c>
      <c r="L30" s="314" t="s">
        <v>306</v>
      </c>
      <c r="M30" s="314" t="s">
        <v>304</v>
      </c>
      <c r="N30" s="315" t="s">
        <v>304</v>
      </c>
    </row>
    <row r="33" customFormat="false" ht="12.75" hidden="false" customHeight="false" outlineLevel="0" collapsed="false">
      <c r="A33" s="316" t="n">
        <v>33970</v>
      </c>
      <c r="B33" s="121" t="s">
        <v>311</v>
      </c>
      <c r="I33" s="316" t="n">
        <v>34151</v>
      </c>
      <c r="J33" s="121" t="s">
        <v>312</v>
      </c>
    </row>
    <row r="34" customFormat="false" ht="12.75" hidden="false" customHeight="false" outlineLevel="0" collapsed="false">
      <c r="A34" s="316" t="n">
        <v>34335</v>
      </c>
      <c r="B34" s="121" t="s">
        <v>313</v>
      </c>
      <c r="I34" s="316" t="n">
        <v>34516</v>
      </c>
      <c r="J34" s="121" t="s">
        <v>314</v>
      </c>
    </row>
    <row r="35" customFormat="false" ht="12.75" hidden="false" customHeight="false" outlineLevel="0" collapsed="false">
      <c r="A35" s="316" t="n">
        <v>34700</v>
      </c>
      <c r="B35" s="121" t="s">
        <v>315</v>
      </c>
      <c r="I35" s="316" t="n">
        <v>34881</v>
      </c>
      <c r="J35" s="121" t="s">
        <v>316</v>
      </c>
    </row>
    <row r="36" customFormat="false" ht="12.75" hidden="false" customHeight="false" outlineLevel="0" collapsed="false">
      <c r="A36" s="316" t="n">
        <v>35065</v>
      </c>
      <c r="B36" s="121" t="s">
        <v>317</v>
      </c>
      <c r="I36" s="316" t="n">
        <v>35247</v>
      </c>
      <c r="J36" s="121" t="s">
        <v>318</v>
      </c>
    </row>
    <row r="37" customFormat="false" ht="12.75" hidden="false" customHeight="false" outlineLevel="0" collapsed="false">
      <c r="A37" s="316" t="n">
        <v>34001</v>
      </c>
      <c r="B37" s="121" t="s">
        <v>319</v>
      </c>
      <c r="I37" s="316" t="n">
        <v>34182</v>
      </c>
      <c r="J37" s="121" t="s">
        <v>320</v>
      </c>
    </row>
    <row r="38" customFormat="false" ht="12.75" hidden="false" customHeight="false" outlineLevel="0" collapsed="false">
      <c r="A38" s="316" t="n">
        <v>34366</v>
      </c>
      <c r="B38" s="121" t="s">
        <v>321</v>
      </c>
      <c r="I38" s="316" t="n">
        <v>34547</v>
      </c>
      <c r="J38" s="121" t="s">
        <v>322</v>
      </c>
    </row>
    <row r="39" customFormat="false" ht="12.75" hidden="false" customHeight="false" outlineLevel="0" collapsed="false">
      <c r="A39" s="316" t="n">
        <v>34731</v>
      </c>
      <c r="B39" s="121" t="s">
        <v>323</v>
      </c>
      <c r="I39" s="316" t="n">
        <v>34912</v>
      </c>
      <c r="J39" s="121" t="s">
        <v>324</v>
      </c>
    </row>
    <row r="40" customFormat="false" ht="12.75" hidden="false" customHeight="false" outlineLevel="0" collapsed="false">
      <c r="A40" s="316" t="n">
        <v>35096</v>
      </c>
      <c r="B40" s="121" t="s">
        <v>325</v>
      </c>
      <c r="I40" s="316" t="n">
        <v>35278</v>
      </c>
      <c r="J40" s="121" t="s">
        <v>326</v>
      </c>
    </row>
    <row r="41" customFormat="false" ht="12.75" hidden="false" customHeight="false" outlineLevel="0" collapsed="false">
      <c r="A41" s="316" t="n">
        <v>34029</v>
      </c>
      <c r="B41" s="121" t="s">
        <v>327</v>
      </c>
      <c r="I41" s="316" t="n">
        <v>34213</v>
      </c>
      <c r="J41" s="121" t="s">
        <v>328</v>
      </c>
    </row>
    <row r="42" customFormat="false" ht="12.75" hidden="false" customHeight="false" outlineLevel="0" collapsed="false">
      <c r="A42" s="316" t="n">
        <v>34394</v>
      </c>
      <c r="B42" s="121" t="s">
        <v>329</v>
      </c>
      <c r="I42" s="316" t="n">
        <v>34578</v>
      </c>
      <c r="J42" s="121" t="s">
        <v>330</v>
      </c>
    </row>
    <row r="43" customFormat="false" ht="12.75" hidden="false" customHeight="false" outlineLevel="0" collapsed="false">
      <c r="A43" s="316" t="n">
        <v>34759</v>
      </c>
      <c r="B43" s="121" t="s">
        <v>331</v>
      </c>
      <c r="I43" s="316" t="n">
        <v>34943</v>
      </c>
      <c r="J43" s="121" t="s">
        <v>332</v>
      </c>
    </row>
    <row r="44" customFormat="false" ht="12.75" hidden="false" customHeight="false" outlineLevel="0" collapsed="false">
      <c r="A44" s="316" t="n">
        <v>35125</v>
      </c>
      <c r="B44" s="121" t="s">
        <v>333</v>
      </c>
      <c r="I44" s="316" t="n">
        <v>35309</v>
      </c>
      <c r="J44" s="121" t="s">
        <v>334</v>
      </c>
    </row>
    <row r="45" customFormat="false" ht="12.75" hidden="false" customHeight="false" outlineLevel="0" collapsed="false">
      <c r="A45" s="316" t="n">
        <v>34060</v>
      </c>
      <c r="B45" s="121" t="s">
        <v>335</v>
      </c>
      <c r="I45" s="316" t="n">
        <v>34243</v>
      </c>
      <c r="J45" s="121" t="s">
        <v>336</v>
      </c>
    </row>
    <row r="46" customFormat="false" ht="12.75" hidden="false" customHeight="false" outlineLevel="0" collapsed="false">
      <c r="A46" s="316" t="n">
        <v>34425</v>
      </c>
      <c r="B46" s="121" t="s">
        <v>337</v>
      </c>
      <c r="I46" s="316" t="n">
        <v>34608</v>
      </c>
      <c r="J46" s="121" t="s">
        <v>338</v>
      </c>
    </row>
    <row r="47" customFormat="false" ht="12.75" hidden="false" customHeight="false" outlineLevel="0" collapsed="false">
      <c r="A47" s="316" t="n">
        <v>34790</v>
      </c>
      <c r="B47" s="121" t="s">
        <v>339</v>
      </c>
      <c r="I47" s="316" t="n">
        <v>34973</v>
      </c>
      <c r="J47" s="121" t="s">
        <v>340</v>
      </c>
    </row>
    <row r="48" customFormat="false" ht="12.75" hidden="false" customHeight="false" outlineLevel="0" collapsed="false">
      <c r="A48" s="316" t="n">
        <v>35156</v>
      </c>
      <c r="B48" s="121" t="s">
        <v>341</v>
      </c>
      <c r="I48" s="316" t="n">
        <v>35339</v>
      </c>
      <c r="J48" s="121" t="s">
        <v>342</v>
      </c>
    </row>
    <row r="49" customFormat="false" ht="12.75" hidden="false" customHeight="false" outlineLevel="0" collapsed="false">
      <c r="A49" s="316" t="n">
        <v>34090</v>
      </c>
      <c r="B49" s="121" t="s">
        <v>327</v>
      </c>
      <c r="I49" s="316" t="n">
        <v>34274</v>
      </c>
      <c r="J49" s="121" t="s">
        <v>343</v>
      </c>
    </row>
    <row r="50" customFormat="false" ht="12.75" hidden="false" customHeight="false" outlineLevel="0" collapsed="false">
      <c r="A50" s="316" t="n">
        <v>34455</v>
      </c>
      <c r="B50" s="121" t="s">
        <v>344</v>
      </c>
      <c r="I50" s="316" t="n">
        <v>34639</v>
      </c>
      <c r="J50" s="121" t="s">
        <v>345</v>
      </c>
    </row>
    <row r="51" customFormat="false" ht="12.75" hidden="false" customHeight="false" outlineLevel="0" collapsed="false">
      <c r="A51" s="316" t="n">
        <v>34820</v>
      </c>
      <c r="B51" s="121" t="s">
        <v>346</v>
      </c>
      <c r="I51" s="316" t="n">
        <v>35004</v>
      </c>
      <c r="J51" s="121" t="s">
        <v>347</v>
      </c>
    </row>
    <row r="52" customFormat="false" ht="12.75" hidden="false" customHeight="false" outlineLevel="0" collapsed="false">
      <c r="A52" s="316" t="n">
        <v>35186</v>
      </c>
      <c r="B52" s="121" t="s">
        <v>348</v>
      </c>
      <c r="I52" s="316" t="n">
        <v>35370</v>
      </c>
      <c r="J52" s="121" t="s">
        <v>349</v>
      </c>
    </row>
    <row r="53" customFormat="false" ht="12.75" hidden="false" customHeight="false" outlineLevel="0" collapsed="false">
      <c r="A53" s="316" t="n">
        <v>34121</v>
      </c>
      <c r="B53" s="121" t="s">
        <v>350</v>
      </c>
      <c r="I53" s="316" t="n">
        <v>34304</v>
      </c>
      <c r="J53" s="121" t="s">
        <v>351</v>
      </c>
    </row>
    <row r="54" customFormat="false" ht="12.75" hidden="false" customHeight="false" outlineLevel="0" collapsed="false">
      <c r="A54" s="316" t="n">
        <v>34486</v>
      </c>
      <c r="B54" s="121" t="s">
        <v>352</v>
      </c>
      <c r="I54" s="316" t="n">
        <v>34669</v>
      </c>
      <c r="J54" s="121" t="s">
        <v>353</v>
      </c>
    </row>
    <row r="55" customFormat="false" ht="12.75" hidden="false" customHeight="false" outlineLevel="0" collapsed="false">
      <c r="A55" s="316" t="n">
        <v>34851</v>
      </c>
      <c r="B55" s="121" t="s">
        <v>354</v>
      </c>
      <c r="I55" s="316" t="n">
        <v>35034</v>
      </c>
      <c r="J55" s="121" t="s">
        <v>355</v>
      </c>
    </row>
    <row r="56" customFormat="false" ht="12.75" hidden="false" customHeight="false" outlineLevel="0" collapsed="false">
      <c r="A56" s="316" t="n">
        <v>35217</v>
      </c>
      <c r="B56" s="121" t="s">
        <v>356</v>
      </c>
      <c r="I56" s="316" t="n">
        <v>35400</v>
      </c>
      <c r="J56" s="121" t="s">
        <v>357</v>
      </c>
    </row>
  </sheetData>
  <mergeCells count="2">
    <mergeCell ref="B1:M1"/>
    <mergeCell ref="C19:N19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5" activeCellId="0" sqref="I1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317" width="10.71"/>
  </cols>
  <sheetData>
    <row r="1" customFormat="false" ht="12.75" hidden="false" customHeight="false" outlineLevel="0" collapsed="false">
      <c r="A1" s="2" t="s">
        <v>358</v>
      </c>
      <c r="B1" s="2"/>
      <c r="D1" s="0" t="s">
        <v>359</v>
      </c>
      <c r="E1" s="318" t="n">
        <v>36658</v>
      </c>
    </row>
    <row r="2" customFormat="false" ht="12.75" hidden="false" customHeight="false" outlineLevel="0" collapsed="false">
      <c r="A2" s="5"/>
      <c r="E2" s="57"/>
    </row>
    <row r="3" customFormat="false" ht="12.75" hidden="false" customHeight="false" outlineLevel="0" collapsed="false">
      <c r="A3" s="5" t="s">
        <v>360</v>
      </c>
      <c r="B3" s="8" t="n">
        <v>0.31</v>
      </c>
    </row>
    <row r="4" customFormat="false" ht="12.75" hidden="false" customHeight="false" outlineLevel="0" collapsed="false">
      <c r="A4" s="5" t="s">
        <v>361</v>
      </c>
      <c r="B4" s="8" t="n">
        <v>1.91</v>
      </c>
      <c r="J4" s="319"/>
      <c r="K4" s="319"/>
    </row>
    <row r="5" customFormat="false" ht="12.75" hidden="false" customHeight="false" outlineLevel="0" collapsed="false">
      <c r="A5" s="5" t="s">
        <v>362</v>
      </c>
      <c r="B5" s="8" t="n">
        <v>0.19</v>
      </c>
    </row>
    <row r="6" customFormat="false" ht="12.75" hidden="false" customHeight="false" outlineLevel="0" collapsed="false">
      <c r="A6" s="5" t="s">
        <v>363</v>
      </c>
      <c r="B6" s="8" t="n">
        <v>0.5</v>
      </c>
    </row>
    <row r="8" customFormat="false" ht="12.75" hidden="false" customHeight="false" outlineLevel="0" collapsed="false">
      <c r="A8" s="320"/>
      <c r="B8" s="321" t="s">
        <v>364</v>
      </c>
      <c r="C8" s="5" t="s">
        <v>365</v>
      </c>
    </row>
    <row r="9" customFormat="false" ht="12.75" hidden="false" customHeight="false" outlineLevel="0" collapsed="false">
      <c r="A9" s="320" t="n">
        <v>35400</v>
      </c>
      <c r="B9" s="317" t="n">
        <v>3.61133</v>
      </c>
      <c r="C9" s="322" t="n">
        <v>3.71</v>
      </c>
      <c r="H9" s="4" t="s">
        <v>366</v>
      </c>
      <c r="I9" s="4" t="s">
        <v>367</v>
      </c>
    </row>
    <row r="10" customFormat="false" ht="12.75" hidden="false" customHeight="false" outlineLevel="0" collapsed="false">
      <c r="A10" s="323" t="n">
        <v>35431</v>
      </c>
      <c r="B10" s="317" t="n">
        <v>4.254</v>
      </c>
      <c r="C10" s="251" t="n">
        <f aca="false">C9+$B$3*(B10-C9)+$B$5*(C9^($B$6))*D10+(1-$B$3)*(B10-B9)</f>
        <v>4.53143114503819</v>
      </c>
      <c r="D10" s="324" t="n">
        <v>0.572044762288828</v>
      </c>
      <c r="E10" s="324" t="n">
        <v>0.446448470074286</v>
      </c>
      <c r="F10" s="319" t="n">
        <f aca="false">C10-E10</f>
        <v>4.08498267496391</v>
      </c>
      <c r="G10" s="0" t="n">
        <v>1997</v>
      </c>
      <c r="H10" s="325" t="n">
        <f aca="false">AVERAGE(C10:C21)</f>
        <v>2.57964093697782</v>
      </c>
      <c r="I10" s="325" t="n">
        <f aca="false">AVERAGE(F10:F21)</f>
        <v>2.05689071011777</v>
      </c>
    </row>
    <row r="11" customFormat="false" ht="12.75" hidden="false" customHeight="false" outlineLevel="0" collapsed="false">
      <c r="A11" s="323" t="n">
        <v>35462</v>
      </c>
      <c r="B11" s="317" t="n">
        <v>2.868</v>
      </c>
      <c r="C11" s="251" t="n">
        <f aca="false">C10+$B$3*(B11-C10)+$B$5*(C10^($B$6))*D11+(1-$B$3)*(B11-B10)</f>
        <v>3.01046896716097</v>
      </c>
      <c r="D11" s="324" t="n">
        <v>-0.121047831305268</v>
      </c>
      <c r="E11" s="324" t="n">
        <v>0.263222738071838</v>
      </c>
      <c r="F11" s="319" t="n">
        <f aca="false">C11-E11</f>
        <v>2.74724622908913</v>
      </c>
      <c r="G11" s="0" t="n">
        <v>1998</v>
      </c>
      <c r="H11" s="325" t="n">
        <f aca="false">AVERAGE(C22:C33)</f>
        <v>2.25456366672806</v>
      </c>
      <c r="I11" s="325" t="n">
        <f aca="false">AVERAGE(F22:F33)</f>
        <v>1.63199009247175</v>
      </c>
    </row>
    <row r="12" customFormat="false" ht="12.75" hidden="false" customHeight="false" outlineLevel="0" collapsed="false">
      <c r="A12" s="323" t="n">
        <v>35490</v>
      </c>
      <c r="B12" s="317" t="n">
        <v>1.879</v>
      </c>
      <c r="C12" s="251" t="n">
        <f aca="false">C11+$B$3*(B12-C11)+$B$5*(C11^($B$6))*D12+(1-$B$3)*(B12-B11)</f>
        <v>1.66380747228598</v>
      </c>
      <c r="D12" s="324" t="n">
        <v>-0.950958325496494</v>
      </c>
      <c r="E12" s="324" t="n">
        <v>0.715830755747578</v>
      </c>
      <c r="F12" s="319" t="n">
        <f aca="false">C12-E12</f>
        <v>0.947976716538399</v>
      </c>
      <c r="G12" s="0" t="n">
        <v>1999</v>
      </c>
      <c r="H12" s="251" t="n">
        <f aca="false">AVERAGE(C34:C45)</f>
        <v>2.34758662564409</v>
      </c>
      <c r="I12" s="251" t="n">
        <f aca="false">AVERAGE(F34:F45)</f>
        <v>1.65072655266054</v>
      </c>
    </row>
    <row r="13" customFormat="false" ht="12.75" hidden="false" customHeight="false" outlineLevel="0" collapsed="false">
      <c r="A13" s="323" t="n">
        <v>35521</v>
      </c>
      <c r="B13" s="317" t="n">
        <v>1.846</v>
      </c>
      <c r="C13" s="251" t="n">
        <f aca="false">C12+$B$3*(B13-C12)+$B$5*(C12^($B$6))*D13+(1-$B$3)*(B13-B12)</f>
        <v>1.36272153580381</v>
      </c>
      <c r="D13" s="324" t="n">
        <v>-1.36607527690566</v>
      </c>
      <c r="E13" s="324" t="n">
        <v>1.11723315102579</v>
      </c>
      <c r="F13" s="319" t="n">
        <f aca="false">C13-E13</f>
        <v>0.24548838477802</v>
      </c>
      <c r="G13" s="0" t="n">
        <v>2000</v>
      </c>
      <c r="H13" s="251" t="n">
        <f aca="false">AVERAGE(C46:C57)</f>
        <v>3.15631497209851</v>
      </c>
      <c r="I13" s="251" t="n">
        <f aca="false">AVERAGE(F46:F57)</f>
        <v>2.82337786263743</v>
      </c>
    </row>
    <row r="14" customFormat="false" ht="12.75" hidden="false" customHeight="false" outlineLevel="0" collapsed="false">
      <c r="A14" s="323" t="n">
        <v>35551</v>
      </c>
      <c r="B14" s="317" t="n">
        <v>2.099</v>
      </c>
      <c r="C14" s="251" t="n">
        <f aca="false">C13+$B$3*(B14-C13)+$B$5*(C13^($B$6))*D14+(1-$B$3)*(B14-B13)</f>
        <v>1.52511198960641</v>
      </c>
      <c r="D14" s="324" t="n">
        <v>-1.08398690503705</v>
      </c>
      <c r="E14" s="324" t="n">
        <v>0.595938317452326</v>
      </c>
      <c r="F14" s="319" t="n">
        <f aca="false">C14-E14</f>
        <v>0.929173672154086</v>
      </c>
      <c r="G14" s="0" t="n">
        <v>2001</v>
      </c>
      <c r="H14" s="251" t="n">
        <f aca="false">AVERAGE(C58:C69)</f>
        <v>6.63337061878386</v>
      </c>
      <c r="I14" s="251" t="n">
        <f aca="false">AVERAGE(F58:F69)</f>
        <v>6.11236327065073</v>
      </c>
    </row>
    <row r="15" customFormat="false" ht="12.75" hidden="false" customHeight="false" outlineLevel="0" collapsed="false">
      <c r="A15" s="323" t="n">
        <v>35582</v>
      </c>
      <c r="B15" s="317" t="n">
        <v>2.308</v>
      </c>
      <c r="C15" s="251" t="n">
        <f aca="false">C14+$B$3*(B15-C14)+$B$5*(C14^($B$6))*D15+(1-$B$3)*(B15-B14)</f>
        <v>2.07170378060445</v>
      </c>
      <c r="D15" s="324" t="n">
        <v>0.680555823696344</v>
      </c>
      <c r="E15" s="324" t="n">
        <v>1.19971421635187</v>
      </c>
      <c r="F15" s="319" t="n">
        <f aca="false">C15-E15</f>
        <v>0.871989564252575</v>
      </c>
      <c r="G15" s="0" t="n">
        <v>2002</v>
      </c>
      <c r="H15" s="251" t="n">
        <f aca="false">AVERAGE(C70:C81)</f>
        <v>4.58459342470916</v>
      </c>
      <c r="I15" s="326" t="n">
        <f aca="false">AVERAGE(F70:F81)</f>
        <v>4.11424436854208</v>
      </c>
    </row>
    <row r="16" customFormat="false" ht="12.75" hidden="false" customHeight="false" outlineLevel="0" collapsed="false">
      <c r="A16" s="323" t="n">
        <v>35612</v>
      </c>
      <c r="B16" s="317" t="n">
        <v>2.219</v>
      </c>
      <c r="C16" s="251" t="n">
        <f aca="false">C15+$B$3*(B16-C15)+$B$5*(C15^($B$6))*D16+(1-$B$3)*(B16-B15)</f>
        <v>1.83482770823933</v>
      </c>
      <c r="D16" s="324" t="n">
        <v>-0.808585803451223</v>
      </c>
      <c r="E16" s="324" t="n">
        <v>0.0527219080150026</v>
      </c>
      <c r="F16" s="319" t="n">
        <f aca="false">C16-E16</f>
        <v>1.78210580022433</v>
      </c>
      <c r="G16" s="0" t="n">
        <v>2003</v>
      </c>
      <c r="H16" s="251" t="n">
        <f aca="false">AVERAGE(C82:C93)</f>
        <v>3.60081821701312</v>
      </c>
      <c r="I16" s="326" t="n">
        <f aca="false">AVERAGE(F82:F93)</f>
        <v>3.05088421012313</v>
      </c>
    </row>
    <row r="17" customFormat="false" ht="12.75" hidden="false" customHeight="false" outlineLevel="0" collapsed="false">
      <c r="A17" s="323" t="n">
        <v>35643</v>
      </c>
      <c r="B17" s="317" t="n">
        <v>2.163</v>
      </c>
      <c r="C17" s="251" t="n">
        <f aca="false">C16+$B$3*(B17-C16)+$B$5*(C16^($B$6))*D17+(1-$B$3)*(B17-B16)</f>
        <v>2.23116797165675</v>
      </c>
      <c r="D17" s="324" t="n">
        <v>1.2948361354879</v>
      </c>
      <c r="E17" s="324" t="n">
        <v>0.440053307718621</v>
      </c>
      <c r="F17" s="319" t="n">
        <f aca="false">C17-E17</f>
        <v>1.79111466393813</v>
      </c>
      <c r="G17" s="0" t="n">
        <v>2004</v>
      </c>
      <c r="H17" s="251" t="n">
        <f aca="false">AVERAGE(C94:C105)</f>
        <v>3.69106605118282</v>
      </c>
      <c r="I17" s="326" t="n">
        <f aca="false">AVERAGE(F94:F105)</f>
        <v>3.14041240266117</v>
      </c>
    </row>
    <row r="18" customFormat="false" ht="12.75" hidden="false" customHeight="false" outlineLevel="0" collapsed="false">
      <c r="A18" s="323" t="n">
        <v>35674</v>
      </c>
      <c r="B18" s="317" t="n">
        <v>2.499</v>
      </c>
      <c r="C18" s="251" t="n">
        <f aca="false">C17+$B$3*(B18-C17)+$B$5*(C17^($B$6))*D18+(1-$B$3)*(B18-B17)</f>
        <v>2.57794892934717</v>
      </c>
      <c r="D18" s="324" t="n">
        <v>0.112447108181008</v>
      </c>
      <c r="E18" s="324" t="n">
        <v>0.581120051555198</v>
      </c>
      <c r="F18" s="319" t="n">
        <f aca="false">C18-E18</f>
        <v>1.99682887779198</v>
      </c>
      <c r="G18" s="0" t="n">
        <v>2005</v>
      </c>
      <c r="H18" s="251" t="n">
        <f aca="false">AVERAGE(C106:C117)</f>
        <v>3.95323662769412</v>
      </c>
      <c r="I18" s="326" t="n">
        <f aca="false">AVERAGE(F106:F117)</f>
        <v>3.55847876742439</v>
      </c>
    </row>
    <row r="19" customFormat="false" ht="12.75" hidden="false" customHeight="false" outlineLevel="0" collapsed="false">
      <c r="A19" s="323" t="n">
        <v>35704</v>
      </c>
      <c r="B19" s="317" t="n">
        <v>3.221</v>
      </c>
      <c r="C19" s="251" t="n">
        <f aca="false">C18+$B$3*(B19-C18)+$B$5*(C18^($B$6))*D19+(1-$B$3)*(B19-B18)</f>
        <v>3.14498232116253</v>
      </c>
      <c r="D19" s="324" t="n">
        <v>-0.42775450923497</v>
      </c>
      <c r="E19" s="324" t="n">
        <v>-0.124339349995066</v>
      </c>
      <c r="F19" s="319" t="n">
        <f aca="false">C19-E19</f>
        <v>3.2693216711576</v>
      </c>
      <c r="G19" s="0" t="n">
        <v>2006</v>
      </c>
      <c r="H19" s="251" t="n">
        <f aca="false">AVERAGE(C118:C129)</f>
        <v>3.86216226459276</v>
      </c>
      <c r="I19" s="326" t="n">
        <f aca="false">AVERAGE(F118:F129)</f>
        <v>3.42602835864348</v>
      </c>
    </row>
    <row r="20" customFormat="false" ht="12.75" hidden="false" customHeight="false" outlineLevel="0" collapsed="false">
      <c r="A20" s="323" t="n">
        <v>35735</v>
      </c>
      <c r="B20" s="317" t="n">
        <v>3.509</v>
      </c>
      <c r="C20" s="251" t="n">
        <f aca="false">C19+$B$3*(B20-C19)+$B$5*(C19^($B$6))*D20+(1-$B$3)*(B20-B19)</f>
        <v>3.70394377744154</v>
      </c>
      <c r="D20" s="324" t="n">
        <v>0.734226281405998</v>
      </c>
      <c r="E20" s="324" t="n">
        <v>0.562105292588389</v>
      </c>
      <c r="F20" s="319" t="n">
        <f aca="false">C20-E20</f>
        <v>3.14183848485316</v>
      </c>
      <c r="G20" s="0" t="n">
        <v>2007</v>
      </c>
      <c r="H20" s="251" t="n">
        <f aca="false">AVERAGE(C130:C141)</f>
        <v>3.52504026127045</v>
      </c>
      <c r="I20" s="326" t="n">
        <f aca="false">AVERAGE(F130:F141)</f>
        <v>3.05952258094108</v>
      </c>
    </row>
    <row r="21" customFormat="false" ht="12.75" hidden="false" customHeight="false" outlineLevel="0" collapsed="false">
      <c r="A21" s="323" t="n">
        <v>35765</v>
      </c>
      <c r="B21" s="317" t="n">
        <v>2.682</v>
      </c>
      <c r="C21" s="251" t="n">
        <f aca="false">C20+$B$3*(B21-C20)+$B$5*(C20^($B$6))*D21+(1-$B$3)*(B21-B20)</f>
        <v>3.29757564538669</v>
      </c>
      <c r="D21" s="324" t="n">
        <v>1.31558059959317</v>
      </c>
      <c r="E21" s="324" t="n">
        <v>0.422953863714792</v>
      </c>
      <c r="F21" s="319" t="n">
        <f aca="false">C21-E21</f>
        <v>2.87462178167189</v>
      </c>
      <c r="G21" s="0" t="n">
        <v>2008</v>
      </c>
      <c r="H21" s="251" t="n">
        <f aca="false">AVERAGE(C142:C153)</f>
        <v>3.75480277627433</v>
      </c>
      <c r="I21" s="326" t="n">
        <f aca="false">AVERAGE(F142:F153)</f>
        <v>3.22800866268673</v>
      </c>
    </row>
    <row r="22" customFormat="false" ht="12.75" hidden="false" customHeight="false" outlineLevel="0" collapsed="false">
      <c r="A22" s="323" t="n">
        <v>35796</v>
      </c>
      <c r="B22" s="317" t="n">
        <v>2.269</v>
      </c>
      <c r="C22" s="251" t="n">
        <f aca="false">C21+$B$3*(B22-C21)+$B$5*(C21^($B$6))*D22+(1-$B$3)*(B22-B21)</f>
        <v>3.10085771586693</v>
      </c>
      <c r="D22" s="324" t="n">
        <v>1.17994385035167</v>
      </c>
      <c r="E22" s="324" t="n">
        <v>0.583093606030638</v>
      </c>
      <c r="F22" s="319" t="n">
        <f aca="false">C22-E22</f>
        <v>2.51776410983629</v>
      </c>
      <c r="G22" s="0" t="n">
        <v>2009</v>
      </c>
      <c r="H22" s="251" t="n">
        <f aca="false">AVERAGE(C154:C165)</f>
        <v>4.366098578626</v>
      </c>
      <c r="I22" s="326" t="n">
        <f aca="false">AVERAGE(F154:F165)</f>
        <v>3.87744195167427</v>
      </c>
    </row>
    <row r="23" customFormat="false" ht="12.75" hidden="false" customHeight="false" outlineLevel="0" collapsed="false">
      <c r="A23" s="323" t="n">
        <v>35827</v>
      </c>
      <c r="B23" s="317" t="n">
        <v>2.036</v>
      </c>
      <c r="C23" s="251" t="n">
        <f aca="false">C22+$B$3*(B23-C22)+$B$5*(C22^($B$6))*D23+(1-$B$3)*(B23-B22)</f>
        <v>2.59968631710094</v>
      </c>
      <c r="D23" s="324" t="n">
        <v>-0.030771821983964</v>
      </c>
      <c r="E23" s="324" t="n">
        <v>1.28393458305587</v>
      </c>
      <c r="F23" s="319" t="n">
        <f aca="false">C23-E23</f>
        <v>1.31575173404507</v>
      </c>
      <c r="G23" s="0" t="n">
        <v>2010</v>
      </c>
      <c r="H23" s="251" t="n">
        <f aca="false">AVERAGE(C166:C177)</f>
        <v>4.02991416337943</v>
      </c>
      <c r="I23" s="326" t="n">
        <f aca="false">AVERAGE(F166:F177)</f>
        <v>3.68192862576195</v>
      </c>
    </row>
    <row r="24" customFormat="false" ht="12.75" hidden="false" customHeight="false" outlineLevel="0" collapsed="false">
      <c r="A24" s="323" t="n">
        <v>35855</v>
      </c>
      <c r="B24" s="317" t="n">
        <v>2.227</v>
      </c>
      <c r="C24" s="251" t="n">
        <f aca="false">C23+$B$3*(B24-C23)+$B$5*(C23^($B$6))*D24+(1-$B$3)*(B24-B23)</f>
        <v>2.66453575652866</v>
      </c>
      <c r="D24" s="324" t="n">
        <v>0.158617998924484</v>
      </c>
      <c r="E24" s="324" t="n">
        <v>0.277270221888596</v>
      </c>
      <c r="F24" s="319" t="n">
        <f aca="false">C24-E24</f>
        <v>2.38726553464006</v>
      </c>
      <c r="G24" s="0" t="n">
        <v>2011</v>
      </c>
      <c r="H24" s="251" t="n">
        <f aca="false">AVERAGE(C178:C189)</f>
        <v>3.82640715102195</v>
      </c>
      <c r="I24" s="326" t="n">
        <f aca="false">AVERAGE(F178:F189)</f>
        <v>3.18111186919252</v>
      </c>
    </row>
    <row r="25" customFormat="false" ht="12.75" hidden="false" customHeight="false" outlineLevel="0" collapsed="false">
      <c r="A25" s="323" t="n">
        <v>35886</v>
      </c>
      <c r="B25" s="317" t="n">
        <v>2.334</v>
      </c>
      <c r="C25" s="251" t="n">
        <f aca="false">C24+$B$3*(B25-C24)+$B$5*(C24^($B$6))*D25+(1-$B$3)*(B25-B24)</f>
        <v>2.75059811363645</v>
      </c>
      <c r="D25" s="324" t="n">
        <v>0.369822338187244</v>
      </c>
      <c r="E25" s="324" t="n">
        <v>0.376516749607696</v>
      </c>
      <c r="F25" s="319" t="n">
        <f aca="false">C25-E25</f>
        <v>2.37408136402875</v>
      </c>
      <c r="G25" s="0" t="n">
        <v>2012</v>
      </c>
      <c r="H25" s="251" t="n">
        <f aca="false">AVERAGE(C190:C201)</f>
        <v>4.18755270923798</v>
      </c>
      <c r="I25" s="326" t="n">
        <f aca="false">AVERAGE(F190:F201)</f>
        <v>3.56224991245414</v>
      </c>
    </row>
    <row r="26" customFormat="false" ht="12.75" hidden="false" customHeight="false" outlineLevel="0" collapsed="false">
      <c r="A26" s="323" t="n">
        <v>35916</v>
      </c>
      <c r="B26" s="317" t="n">
        <v>2.29</v>
      </c>
      <c r="C26" s="251" t="n">
        <f aca="false">C25+$B$3*(B26-C25)+$B$5*(C25^($B$6))*D26+(1-$B$3)*(B26-B25)</f>
        <v>2.60087337043629</v>
      </c>
      <c r="D26" s="324" t="n">
        <v>0.0743245316298567</v>
      </c>
      <c r="E26" s="324" t="n">
        <v>0.106435638150875</v>
      </c>
      <c r="F26" s="319" t="n">
        <f aca="false">C26-E26</f>
        <v>2.49443773228542</v>
      </c>
      <c r="G26" s="0" t="n">
        <v>2013</v>
      </c>
      <c r="H26" s="251" t="n">
        <f aca="false">AVERAGE(C202:C213)</f>
        <v>4.20643638591129</v>
      </c>
      <c r="I26" s="326" t="n">
        <f aca="false">AVERAGE(F202:F213)</f>
        <v>3.62568284367839</v>
      </c>
    </row>
    <row r="27" customFormat="false" ht="12.75" hidden="false" customHeight="false" outlineLevel="0" collapsed="false">
      <c r="A27" s="323" t="n">
        <v>35947</v>
      </c>
      <c r="B27" s="317" t="n">
        <v>2.069</v>
      </c>
      <c r="C27" s="251" t="n">
        <f aca="false">C26+$B$3*(B27-C26)+$B$5*(C26^($B$6))*D27+(1-$B$3)*(B27-B26)</f>
        <v>2.02531980381205</v>
      </c>
      <c r="D27" s="324" t="n">
        <v>-0.842585804561815</v>
      </c>
      <c r="E27" s="324" t="n">
        <v>0.369771840083565</v>
      </c>
      <c r="F27" s="319" t="n">
        <f aca="false">C27-E27</f>
        <v>1.65554796372848</v>
      </c>
      <c r="G27" s="0" t="n">
        <v>2014</v>
      </c>
      <c r="H27" s="319" t="n">
        <f aca="false">+AVERAGE(C214:C225)</f>
        <v>3.78195957018777</v>
      </c>
      <c r="I27" s="327" t="n">
        <f aca="false">AVERAGE(F214:F225)</f>
        <v>3.41935859794473</v>
      </c>
    </row>
    <row r="28" customFormat="false" ht="12.75" hidden="false" customHeight="false" outlineLevel="0" collapsed="false">
      <c r="A28" s="323" t="n">
        <v>35977</v>
      </c>
      <c r="B28" s="317" t="n">
        <v>2.353</v>
      </c>
      <c r="C28" s="251" t="n">
        <f aca="false">C27+$B$3*(B28-C27)+$B$5*(C27^($B$6))*D28+(1-$B$3)*(B28-B27)</f>
        <v>1.94857553007348</v>
      </c>
      <c r="D28" s="324" t="n">
        <v>-1.3842106075386</v>
      </c>
      <c r="E28" s="324" t="n">
        <v>0.130611016288738</v>
      </c>
      <c r="F28" s="319" t="n">
        <f aca="false">C28-E28</f>
        <v>1.81796451378475</v>
      </c>
      <c r="G28" s="0" t="n">
        <v>2015</v>
      </c>
      <c r="H28" s="319" t="n">
        <f aca="false">+AVERAGE(C226:C237)</f>
        <v>4.7406887113115</v>
      </c>
      <c r="I28" s="327" t="n">
        <f aca="false">+AVERAGE(F226:F237)</f>
        <v>4.36026222590878</v>
      </c>
    </row>
    <row r="29" customFormat="false" ht="12.75" hidden="false" customHeight="false" outlineLevel="0" collapsed="false">
      <c r="A29" s="323" t="n">
        <v>36008</v>
      </c>
      <c r="B29" s="317" t="n">
        <v>1.953</v>
      </c>
      <c r="C29" s="251" t="n">
        <f aca="false">C28+$B$3*(B29-C28)+$B$5*(C28^($B$6))*D29+(1-$B$3)*(B29-B28)</f>
        <v>1.88219652427436</v>
      </c>
      <c r="D29" s="324" t="n">
        <v>0.785184202816392</v>
      </c>
      <c r="E29" s="324" t="n">
        <v>0.917699100675719</v>
      </c>
      <c r="F29" s="319" t="n">
        <f aca="false">C29-E29</f>
        <v>0.964497423598641</v>
      </c>
      <c r="G29" s="0" t="n">
        <v>2016</v>
      </c>
      <c r="H29" s="319" t="n">
        <f aca="false">+AVERAGE(C238:C249)</f>
        <v>3.928487001132</v>
      </c>
      <c r="I29" s="327" t="n">
        <f aca="false">+AVERAGE(F238:F249)</f>
        <v>3.40051018986883</v>
      </c>
    </row>
    <row r="30" customFormat="false" ht="12.75" hidden="false" customHeight="false" outlineLevel="0" collapsed="false">
      <c r="A30" s="323" t="n">
        <v>36039</v>
      </c>
      <c r="B30" s="317" t="n">
        <v>1.754</v>
      </c>
      <c r="C30" s="251" t="n">
        <f aca="false">C29+$B$3*(B30-C29)+$B$5*(C29^($B$6))*D30+(1-$B$3)*(B30-B29)</f>
        <v>1.5156166629057</v>
      </c>
      <c r="D30" s="324" t="n">
        <v>-0.727092134419338</v>
      </c>
      <c r="E30" s="324" t="n">
        <v>1.26539330223292</v>
      </c>
      <c r="F30" s="319" t="n">
        <f aca="false">C30-E30</f>
        <v>0.250223360672788</v>
      </c>
      <c r="G30" s="0" t="n">
        <v>2017</v>
      </c>
      <c r="H30" s="319" t="n">
        <f aca="false">+AVERAGE(C250:C261)</f>
        <v>4.43160026400454</v>
      </c>
      <c r="I30" s="328" t="n">
        <f aca="false">+AVERAGE(F250:F261)</f>
        <v>3.83149285042134</v>
      </c>
    </row>
    <row r="31" customFormat="false" ht="12.75" hidden="false" customHeight="false" outlineLevel="0" collapsed="false">
      <c r="A31" s="323" t="n">
        <v>36069</v>
      </c>
      <c r="B31" s="317" t="n">
        <v>2.13</v>
      </c>
      <c r="C31" s="251" t="n">
        <f aca="false">C30+$B$3*(B31-C30)+$B$5*(C30^($B$6))*D31+(1-$B$3)*(B31-B30)</f>
        <v>2.1051853237667</v>
      </c>
      <c r="D31" s="324" t="n">
        <v>0.597109947887923</v>
      </c>
      <c r="E31" s="324" t="n">
        <v>0.158864512966663</v>
      </c>
      <c r="F31" s="319" t="n">
        <f aca="false">C31-E31</f>
        <v>1.94632081080003</v>
      </c>
      <c r="G31" s="0" t="n">
        <v>2018</v>
      </c>
      <c r="H31" s="319" t="n">
        <f aca="false">+AVERAGE(C262:C273)</f>
        <v>4.98107962299983</v>
      </c>
      <c r="I31" s="328" t="n">
        <f aca="false">+AVERAGE(F262:F273)</f>
        <v>4.48084021441102</v>
      </c>
    </row>
    <row r="32" customFormat="false" ht="12.75" hidden="false" customHeight="false" outlineLevel="0" collapsed="false">
      <c r="A32" s="323" t="n">
        <v>36100</v>
      </c>
      <c r="B32" s="317" t="n">
        <v>2.126</v>
      </c>
      <c r="C32" s="251" t="n">
        <f aca="false">C31+$B$3*(B32-C31)+$B$5*(C31^($B$6))*D32+(1-$B$3)*(B32-B31)</f>
        <v>2.26444992690021</v>
      </c>
      <c r="D32" s="324" t="n">
        <v>0.564329582050184</v>
      </c>
      <c r="E32" s="324" t="n">
        <v>0.851015610029092</v>
      </c>
      <c r="F32" s="319" t="n">
        <f aca="false">C32-E32</f>
        <v>1.41343431687112</v>
      </c>
      <c r="G32" s="0" t="n">
        <v>2019</v>
      </c>
      <c r="H32" s="319" t="n">
        <f aca="false">+AVERAGE(C274:C285)</f>
        <v>4.37910634635444</v>
      </c>
      <c r="I32" s="328" t="n">
        <f aca="false">+AVERAGE(F274:F285)</f>
        <v>3.94830665579064</v>
      </c>
    </row>
    <row r="33" customFormat="false" ht="12.75" hidden="false" customHeight="false" outlineLevel="0" collapsed="false">
      <c r="A33" s="323" t="n">
        <v>36130</v>
      </c>
      <c r="B33" s="317" t="n">
        <v>2.136</v>
      </c>
      <c r="C33" s="251" t="n">
        <f aca="false">C32+$B$3*(B33-C32)+$B$5*(C32^($B$6))*D33+(1-$B$3)*(B33-B32)</f>
        <v>1.596868955435</v>
      </c>
      <c r="D33" s="324" t="n">
        <v>-2.21976596398464</v>
      </c>
      <c r="E33" s="324" t="n">
        <v>1.15027671006547</v>
      </c>
      <c r="F33" s="319" t="n">
        <f aca="false">C33-E33</f>
        <v>0.446592245369538</v>
      </c>
      <c r="G33" s="0" t="n">
        <v>2020</v>
      </c>
      <c r="H33" s="319" t="n">
        <f aca="false">+AVERAGE(C286:C297)</f>
        <v>4.53201545633492</v>
      </c>
      <c r="I33" s="328" t="n">
        <f aca="false">+AVERAGE(F286:F297)</f>
        <v>4.13330572758619</v>
      </c>
    </row>
    <row r="34" customFormat="false" ht="12.75" hidden="false" customHeight="false" outlineLevel="0" collapsed="false">
      <c r="A34" s="323" t="n">
        <v>36161</v>
      </c>
      <c r="B34" s="317" t="n">
        <v>1.811</v>
      </c>
      <c r="C34" s="251" t="n">
        <f aca="false">C33+$B$3*(B34-C33)+$B$5*(C33^($B$6))*D34+(1-$B$3)*(B34-B33)</f>
        <v>2.13624188069764</v>
      </c>
      <c r="D34" s="324" t="n">
        <v>2.90399248282158</v>
      </c>
      <c r="E34" s="324" t="n">
        <v>0.496589058189831</v>
      </c>
      <c r="F34" s="328" t="n">
        <f aca="false">C34-E34</f>
        <v>1.63965282250781</v>
      </c>
      <c r="G34" s="0" t="n">
        <v>2021</v>
      </c>
      <c r="H34" s="319" t="n">
        <f aca="false">+AVERAGE(C298:C309)</f>
        <v>4.75811885700758</v>
      </c>
      <c r="I34" s="328" t="n">
        <f aca="false">+AVERAGE(F298:F309)</f>
        <v>4.37856809441238</v>
      </c>
    </row>
    <row r="35" customFormat="false" ht="12.75" hidden="false" customHeight="false" outlineLevel="0" collapsed="false">
      <c r="A35" s="323" t="n">
        <v>36192</v>
      </c>
      <c r="B35" s="317" t="n">
        <v>1.746</v>
      </c>
      <c r="C35" s="251" t="n">
        <f aca="false">C34+$B$3*(B35-C34)+$B$5*(C34^($B$6))*D35+(1-$B$3)*(B35-B34)</f>
        <v>1.96191400683561</v>
      </c>
      <c r="D35" s="324" t="n">
        <v>-0.0306187735224865</v>
      </c>
      <c r="E35" s="324" t="n">
        <v>0.0795165037374889</v>
      </c>
      <c r="F35" s="328" t="n">
        <f aca="false">C35-E35</f>
        <v>1.88239750309812</v>
      </c>
      <c r="G35" s="0" t="n">
        <v>2022</v>
      </c>
      <c r="H35" s="319" t="n">
        <f aca="false">+AVERAGE(C310:C321)</f>
        <v>5.09331368282982</v>
      </c>
      <c r="I35" s="328" t="n">
        <f aca="false">+AVERAGE(F310:F321)</f>
        <v>4.73785409977219</v>
      </c>
    </row>
    <row r="36" customFormat="false" ht="12.75" hidden="false" customHeight="false" outlineLevel="0" collapsed="false">
      <c r="A36" s="323" t="n">
        <v>36220</v>
      </c>
      <c r="B36" s="317" t="n">
        <v>1.693</v>
      </c>
      <c r="C36" s="251" t="n">
        <f aca="false">C35+$B$3*(B36-C35)+$B$5*(C35^($B$6))*D36+(1-$B$3)*(B36-B35)</f>
        <v>1.8352983608955</v>
      </c>
      <c r="D36" s="324" t="n">
        <v>-0.0251091859398317</v>
      </c>
      <c r="E36" s="324" t="n">
        <v>1.38026367827896</v>
      </c>
      <c r="F36" s="328" t="n">
        <f aca="false">C36-E36</f>
        <v>0.455034682616535</v>
      </c>
      <c r="G36" s="0" t="n">
        <v>2023</v>
      </c>
      <c r="H36" s="319" t="n">
        <f aca="false">+AVERAGE(C322:C333)</f>
        <v>5.40289818245476</v>
      </c>
      <c r="I36" s="328" t="n">
        <f aca="false">+AVERAGE(F322:F333)</f>
        <v>4.89933928750056</v>
      </c>
    </row>
    <row r="37" customFormat="false" ht="12.75" hidden="false" customHeight="false" outlineLevel="0" collapsed="false">
      <c r="A37" s="323" t="n">
        <v>36251</v>
      </c>
      <c r="B37" s="317" t="n">
        <v>1.847</v>
      </c>
      <c r="C37" s="251" t="n">
        <f aca="false">C36+$B$3*(B37-C36)+$B$5*(C36^($B$6))*D37+(1-$B$3)*(B37-B36)</f>
        <v>1.6580674969044</v>
      </c>
      <c r="D37" s="324" t="n">
        <v>-1.11546010895308</v>
      </c>
      <c r="E37" s="324" t="n">
        <v>0.527836564248154</v>
      </c>
      <c r="F37" s="328" t="n">
        <f aca="false">C37-E37</f>
        <v>1.13023093265625</v>
      </c>
      <c r="G37" s="0" t="n">
        <v>2024</v>
      </c>
      <c r="H37" s="319" t="n">
        <f aca="false">+AVERAGE(C334:C345)</f>
        <v>4.22599877812057</v>
      </c>
      <c r="I37" s="328" t="n">
        <f aca="false">+AVERAGE(F334:F345)</f>
        <v>3.67662206622243</v>
      </c>
    </row>
    <row r="38" customFormat="false" ht="12.75" hidden="false" customHeight="false" outlineLevel="0" collapsed="false">
      <c r="A38" s="323" t="n">
        <v>36281</v>
      </c>
      <c r="B38" s="317" t="n">
        <v>2.348</v>
      </c>
      <c r="C38" s="251" t="n">
        <f aca="false">C37+$B$3*(B38-C37)+$B$5*(C37^($B$6))*D38+(1-$B$3)*(B38-B37)</f>
        <v>2.2397084259582</v>
      </c>
      <c r="D38" s="324" t="n">
        <v>0.090216109176767</v>
      </c>
      <c r="E38" s="324" t="n">
        <v>0.455214109912934</v>
      </c>
      <c r="F38" s="328" t="n">
        <f aca="false">C38-E38</f>
        <v>1.78449431604527</v>
      </c>
    </row>
    <row r="39" customFormat="false" ht="12.75" hidden="false" customHeight="false" outlineLevel="0" collapsed="false">
      <c r="A39" s="323" t="n">
        <v>36312</v>
      </c>
      <c r="B39" s="0" t="n">
        <v>2.226</v>
      </c>
      <c r="C39" s="251" t="n">
        <f aca="false">C38+$B$3*(B39-C38)+$B$5*(C38^($B$6))*D39+(1-$B$3)*(B39-B38)</f>
        <v>2.00301039537385</v>
      </c>
      <c r="D39" s="324" t="n">
        <v>-0.521433959882278</v>
      </c>
      <c r="E39" s="324" t="n">
        <v>0.38256936159832</v>
      </c>
      <c r="F39" s="328" t="n">
        <f aca="false">C39-E39</f>
        <v>1.62044103377553</v>
      </c>
    </row>
    <row r="40" customFormat="false" ht="12.75" hidden="false" customHeight="false" outlineLevel="0" collapsed="false">
      <c r="A40" s="323" t="n">
        <v>36342</v>
      </c>
      <c r="B40" s="0" t="n">
        <v>2.262</v>
      </c>
      <c r="C40" s="251" t="n">
        <f aca="false">C39+$B$3*(B40-C39)+$B$5*(C39^($B$6))*D40+(1-$B$3)*(B40-B39)</f>
        <v>2.16716335169677</v>
      </c>
      <c r="D40" s="324" t="n">
        <v>0.219507552355718</v>
      </c>
      <c r="E40" s="324" t="n">
        <v>0.590580334300577</v>
      </c>
      <c r="F40" s="328" t="n">
        <f aca="false">C40-E40</f>
        <v>1.57658301739619</v>
      </c>
    </row>
    <row r="41" customFormat="false" ht="12.75" hidden="false" customHeight="false" outlineLevel="0" collapsed="false">
      <c r="A41" s="323" t="n">
        <v>36373</v>
      </c>
      <c r="B41" s="0" t="n">
        <v>2.601</v>
      </c>
      <c r="C41" s="251" t="n">
        <f aca="false">C40+$B$3*(B41-C40)+$B$5*(C40^($B$6))*D41+(1-$B$3)*(B41-B40)</f>
        <v>2.80230692093743</v>
      </c>
      <c r="D41" s="324" t="n">
        <v>0.953664406066796</v>
      </c>
      <c r="E41" s="324" t="n">
        <v>1.62475294210026</v>
      </c>
      <c r="F41" s="328" t="n">
        <f aca="false">C41-E41</f>
        <v>1.17755397883717</v>
      </c>
    </row>
    <row r="42" customFormat="false" ht="12.75" hidden="false" customHeight="false" outlineLevel="0" collapsed="false">
      <c r="A42" s="323" t="n">
        <v>36404</v>
      </c>
      <c r="B42" s="0" t="n">
        <v>2.912</v>
      </c>
      <c r="C42" s="251" t="n">
        <f aca="false">C41+$B$3*(B42-C41)+$B$5*(C41^($B$6))*D42+(1-$B$3)*(B42-B41)</f>
        <v>3.51405153367604</v>
      </c>
      <c r="D42" s="324" t="n">
        <v>1.4561629975526</v>
      </c>
      <c r="E42" s="324" t="n">
        <v>0.836656980720218</v>
      </c>
      <c r="F42" s="328" t="n">
        <f aca="false">C42-E42</f>
        <v>2.67739455295583</v>
      </c>
    </row>
    <row r="43" customFormat="false" ht="12.75" hidden="false" customHeight="false" outlineLevel="0" collapsed="false">
      <c r="A43" s="323" t="n">
        <v>36434</v>
      </c>
      <c r="B43" s="0" t="n">
        <v>2.56</v>
      </c>
      <c r="C43" s="251" t="n">
        <f aca="false">C42+$B$3*(B43-C42)+$B$5*(C42^($B$6))*D43+(1-$B$3)*(B43-B42)</f>
        <v>2.69775077755169</v>
      </c>
      <c r="D43" s="324" t="n">
        <v>-0.779584387076185</v>
      </c>
      <c r="E43" s="324" t="n">
        <v>0.531234526509475</v>
      </c>
      <c r="F43" s="328" t="n">
        <f aca="false">C43-E43</f>
        <v>2.16651625104222</v>
      </c>
    </row>
    <row r="44" customFormat="false" ht="12.75" hidden="false" customHeight="false" outlineLevel="0" collapsed="false">
      <c r="A44" s="323" t="n">
        <v>36465</v>
      </c>
      <c r="B44" s="0" t="n">
        <v>3.092</v>
      </c>
      <c r="C44" s="251" t="n">
        <f aca="false">C43+$B$3*(B44-C43)+$B$5*(C43^($B$6))*D44+(1-$B$3)*(B44-B43)</f>
        <v>2.95116117829152</v>
      </c>
      <c r="D44" s="324" t="n">
        <v>-0.755873695157152</v>
      </c>
      <c r="E44" s="324" t="n">
        <v>0.656533530536869</v>
      </c>
      <c r="F44" s="328" t="n">
        <f aca="false">C44-E44</f>
        <v>2.29462764775465</v>
      </c>
    </row>
    <row r="45" customFormat="false" ht="12.75" hidden="false" customHeight="false" outlineLevel="0" collapsed="false">
      <c r="A45" s="323" t="n">
        <v>36495</v>
      </c>
      <c r="B45" s="0" t="n">
        <v>2.12</v>
      </c>
      <c r="C45" s="251" t="n">
        <f aca="false">C44+$B$3*(B45-C44)+$B$5*(C44^($B$6))*D45+(1-$B$3)*(B45-B44)</f>
        <v>2.20436517891037</v>
      </c>
      <c r="D45" s="324" t="n">
        <v>0.556200984121477</v>
      </c>
      <c r="E45" s="324" t="n">
        <v>0.800573285669496</v>
      </c>
      <c r="F45" s="328" t="n">
        <f aca="false">C45-E45</f>
        <v>1.40379189324087</v>
      </c>
    </row>
    <row r="46" customFormat="false" ht="12.75" hidden="false" customHeight="false" outlineLevel="0" collapsed="false">
      <c r="A46" s="323" t="n">
        <v>36526</v>
      </c>
      <c r="B46" s="0" t="n">
        <v>2.344</v>
      </c>
      <c r="C46" s="251" t="n">
        <f aca="false">C45+$B$3*(B46-C45)+$B$5*(C45^($B$6))*D46+(1-$B$3)*(B46-B45)</f>
        <v>2.64410811521986</v>
      </c>
      <c r="D46" s="324" t="n">
        <v>0.857498895732955</v>
      </c>
      <c r="E46" s="324" t="n">
        <v>0.577549976741007</v>
      </c>
      <c r="F46" s="319" t="n">
        <f aca="false">C46-E46</f>
        <v>2.06655813847885</v>
      </c>
    </row>
    <row r="47" customFormat="false" ht="12.75" hidden="false" customHeight="false" outlineLevel="0" collapsed="false">
      <c r="A47" s="323" t="n">
        <v>36557</v>
      </c>
      <c r="B47" s="0" t="n">
        <v>2.61</v>
      </c>
      <c r="C47" s="251" t="n">
        <f aca="false">C46+$B$3*(B47-C46)+$B$5*(C46^($B$6))*D47+(1-$B$3)*(B47-B46)</f>
        <v>2.7564042432175</v>
      </c>
      <c r="D47" s="324" t="n">
        <v>-0.196373707603514</v>
      </c>
      <c r="E47" s="324" t="n">
        <v>-0.274657347633525</v>
      </c>
      <c r="F47" s="319" t="n">
        <f aca="false">C47-E47</f>
        <v>3.03106159085103</v>
      </c>
    </row>
    <row r="48" customFormat="false" ht="12.75" hidden="false" customHeight="false" outlineLevel="0" collapsed="false">
      <c r="A48" s="323" t="n">
        <v>36586</v>
      </c>
      <c r="B48" s="0" t="n">
        <v>2.603</v>
      </c>
      <c r="C48" s="251" t="n">
        <f aca="false">C47+$B$3*(B48-C47)+$B$5*(C47^($B$6))*D48+(1-$B$3)*(B48-B47)</f>
        <v>2.56558793610118</v>
      </c>
      <c r="D48" s="324" t="n">
        <v>-0.43884208960298</v>
      </c>
      <c r="E48" s="324" t="n">
        <v>0.482751568612477</v>
      </c>
      <c r="F48" s="319" t="n">
        <f aca="false">C48-E48</f>
        <v>2.0828363674887</v>
      </c>
    </row>
    <row r="49" customFormat="false" ht="12.75" hidden="false" customHeight="false" outlineLevel="0" collapsed="false">
      <c r="A49" s="323" t="n">
        <v>36617</v>
      </c>
      <c r="B49" s="0" t="n">
        <v>2.9</v>
      </c>
      <c r="C49" s="251" t="n">
        <f aca="false">C48+$B$3*(B49-C48)+$B$5*(C48^($B$6))*D49+(1-$B$3)*(B49-B48)</f>
        <v>3.20400229085357</v>
      </c>
      <c r="D49" s="324" t="n">
        <v>1.08374093211186</v>
      </c>
      <c r="E49" s="324" t="n">
        <v>0.439368382739211</v>
      </c>
      <c r="F49" s="319" t="n">
        <f aca="false">C49-E49</f>
        <v>2.76463390811436</v>
      </c>
    </row>
    <row r="50" customFormat="false" ht="12.75" hidden="false" customHeight="false" outlineLevel="0" collapsed="false">
      <c r="A50" s="323" t="n">
        <v>36647</v>
      </c>
      <c r="B50" s="0" t="n">
        <v>3.089</v>
      </c>
      <c r="C50" s="251" t="n">
        <f aca="false">C49+$B$3*(B50-C49)+$B$5*(C49^($B$6))*D50+(1-$B$3)*(B50-B49)</f>
        <v>3.45705870692115</v>
      </c>
      <c r="D50" s="324" t="n">
        <v>0.46544998508001</v>
      </c>
      <c r="E50" s="324" t="n">
        <v>0.808571039027533</v>
      </c>
      <c r="F50" s="319" t="n">
        <f aca="false">C50-E50</f>
        <v>2.64848766789362</v>
      </c>
    </row>
    <row r="51" customFormat="false" ht="12.75" hidden="false" customHeight="false" outlineLevel="0" collapsed="false">
      <c r="A51" s="323" t="n">
        <v>36678</v>
      </c>
      <c r="B51" s="0" t="n">
        <v>3.354</v>
      </c>
      <c r="C51" s="251" t="n">
        <f aca="false">C50+$B$3*(B51-C50)+$B$5*(C50^($B$6))*D51+(1-$B$3)*(B51-B50)</f>
        <v>3.22137992642737</v>
      </c>
      <c r="D51" s="324" t="n">
        <v>-1.0942915774019</v>
      </c>
      <c r="E51" s="324" t="n">
        <v>0.632202649903598</v>
      </c>
      <c r="F51" s="319" t="n">
        <f aca="false">C51-E51</f>
        <v>2.58917727652377</v>
      </c>
    </row>
    <row r="52" customFormat="false" ht="12.75" hidden="false" customHeight="false" outlineLevel="0" collapsed="false">
      <c r="A52" s="323" t="n">
        <v>36708</v>
      </c>
      <c r="B52" s="0" t="n">
        <v>3.378</v>
      </c>
      <c r="C52" s="251" t="n">
        <f aca="false">C51+$B$3*(B52-C51)+$B$5*(C51^($B$6))*D52+(1-$B$3)*(B52-B51)</f>
        <v>3.1700032508334</v>
      </c>
      <c r="D52" s="324" t="n">
        <v>-0.341593787211093</v>
      </c>
      <c r="E52" s="324" t="n">
        <v>0.748087990123163</v>
      </c>
      <c r="F52" s="319" t="n">
        <f aca="false">C52-E52</f>
        <v>2.42191526071024</v>
      </c>
    </row>
    <row r="53" customFormat="false" ht="12.75" hidden="false" customHeight="false" outlineLevel="0" collapsed="false">
      <c r="A53" s="323" t="n">
        <v>36739</v>
      </c>
      <c r="B53" s="0" t="n">
        <v>3.394</v>
      </c>
      <c r="C53" s="251" t="n">
        <f aca="false">C52+$B$3*(B53-C52)+$B$5*(C52^($B$6))*D53+(1-$B$3)*(B53-B52)</f>
        <v>3.40326650897677</v>
      </c>
      <c r="D53" s="324" t="n">
        <v>0.451642889330218</v>
      </c>
      <c r="E53" s="324" t="n">
        <v>0.586745583274406</v>
      </c>
      <c r="F53" s="319" t="n">
        <f aca="false">C53-E53</f>
        <v>2.81652092570236</v>
      </c>
    </row>
    <row r="54" customFormat="false" ht="12.75" hidden="false" customHeight="false" outlineLevel="0" collapsed="false">
      <c r="A54" s="323" t="n">
        <v>36770</v>
      </c>
      <c r="B54" s="0" t="n">
        <v>3.388</v>
      </c>
      <c r="C54" s="251" t="n">
        <f aca="false">C53+$B$3*(B54-C53)+$B$5*(C53^($B$6))*D54+(1-$B$3)*(B54-B53)</f>
        <v>3.30525283149995</v>
      </c>
      <c r="D54" s="324" t="n">
        <v>-0.254317480075016</v>
      </c>
      <c r="E54" s="324" t="n">
        <v>-0.281708772070495</v>
      </c>
      <c r="F54" s="319" t="n">
        <f aca="false">C54-E54</f>
        <v>3.58696160357044</v>
      </c>
    </row>
    <row r="55" customFormat="false" ht="12.75" hidden="false" customHeight="false" outlineLevel="0" collapsed="false">
      <c r="A55" s="323" t="n">
        <v>36800</v>
      </c>
      <c r="B55" s="0" t="n">
        <v>3.403</v>
      </c>
      <c r="C55" s="251" t="n">
        <f aca="false">C54+$B$3*(B55-C54)+$B$5*(C54^($B$6))*D55+(1-$B$3)*(B55-B54)</f>
        <v>3.10332679228349</v>
      </c>
      <c r="D55" s="324" t="n">
        <v>-0.702255033967429</v>
      </c>
      <c r="E55" s="324" t="n">
        <v>-0.0953440311680024</v>
      </c>
      <c r="F55" s="319" t="n">
        <f aca="false">C55-E55</f>
        <v>3.19867082345149</v>
      </c>
    </row>
    <row r="56" customFormat="false" ht="12.75" hidden="false" customHeight="false" outlineLevel="0" collapsed="false">
      <c r="A56" s="323" t="n">
        <v>36831</v>
      </c>
      <c r="B56" s="0" t="n">
        <v>3.503</v>
      </c>
      <c r="C56" s="251" t="n">
        <f aca="false">C55+$B$3*(B56-C55)+$B$5*(C55^($B$6))*D56+(1-$B$3)*(B56-B55)</f>
        <v>3.35895670134693</v>
      </c>
      <c r="D56" s="324" t="n">
        <v>0.187420175630665</v>
      </c>
      <c r="E56" s="324" t="n">
        <v>-0.112038983393902</v>
      </c>
      <c r="F56" s="319" t="n">
        <f aca="false">C56-E56</f>
        <v>3.47099568474083</v>
      </c>
    </row>
    <row r="57" customFormat="false" ht="12.75" hidden="false" customHeight="false" outlineLevel="0" collapsed="false">
      <c r="A57" s="323" t="n">
        <v>36861</v>
      </c>
      <c r="B57" s="0" t="n">
        <v>3.598</v>
      </c>
      <c r="C57" s="251" t="n">
        <f aca="false">C56+$B$3*(B57-C56)+$B$5*(C56^($B$6))*D57+(1-$B$3)*(B57-B56)</f>
        <v>3.68643236150094</v>
      </c>
      <c r="D57" s="324" t="n">
        <v>0.53937548844142</v>
      </c>
      <c r="E57" s="324" t="n">
        <v>0.483717257377505</v>
      </c>
      <c r="F57" s="319" t="n">
        <f aca="false">C57-E57</f>
        <v>3.20271510412343</v>
      </c>
    </row>
    <row r="58" customFormat="false" ht="12.75" hidden="false" customHeight="false" outlineLevel="0" collapsed="false">
      <c r="A58" s="323" t="n">
        <v>36892</v>
      </c>
      <c r="B58" s="329" t="n">
        <v>9.98</v>
      </c>
      <c r="C58" s="251" t="n">
        <f aca="false">C57+$B$3*(B58-C57)+$B$5*(C57^($B$6))*D58+(1-$B$3)*(B58-B57)</f>
        <v>9.73050346375231</v>
      </c>
      <c r="D58" s="324" t="n">
        <v>-0.8511883298971</v>
      </c>
      <c r="E58" s="324" t="n">
        <v>0.39561992700035</v>
      </c>
      <c r="F58" s="319" t="n">
        <f aca="false">C58-E58</f>
        <v>9.33488353675196</v>
      </c>
    </row>
    <row r="59" customFormat="false" ht="12.75" hidden="false" customHeight="false" outlineLevel="0" collapsed="false">
      <c r="A59" s="323" t="n">
        <v>36923</v>
      </c>
      <c r="B59" s="329" t="n">
        <v>8.966</v>
      </c>
      <c r="C59" s="251" t="n">
        <f aca="false">C58+$B$3*(B59-C58)+$B$5*(C58^($B$6))*D59+(1-$B$3)*(B59-B58)</f>
        <v>8.74826288650498</v>
      </c>
      <c r="D59" s="324" t="n">
        <v>-0.0769123306765142</v>
      </c>
      <c r="E59" s="324" t="n">
        <v>0.22258610150382</v>
      </c>
      <c r="F59" s="319" t="n">
        <f aca="false">C59-E59</f>
        <v>8.52567678500116</v>
      </c>
    </row>
    <row r="60" customFormat="false" ht="12.75" hidden="false" customHeight="false" outlineLevel="0" collapsed="false">
      <c r="A60" s="323" t="n">
        <v>36951</v>
      </c>
      <c r="B60" s="329" t="n">
        <v>8.267</v>
      </c>
      <c r="C60" s="251" t="n">
        <f aca="false">C59+$B$3*(B60-C59)+$B$5*(C59^($B$6))*D60+(1-$B$3)*(B60-B59)</f>
        <v>7.89577136847924</v>
      </c>
      <c r="D60" s="324" t="n">
        <v>-0.393240422446154</v>
      </c>
      <c r="E60" s="324" t="n">
        <v>0.152156879076611</v>
      </c>
      <c r="F60" s="319" t="n">
        <f aca="false">C60-E60</f>
        <v>7.74361448940263</v>
      </c>
    </row>
    <row r="61" customFormat="false" ht="12.75" hidden="false" customHeight="false" outlineLevel="0" collapsed="false">
      <c r="A61" s="323" t="n">
        <v>36982</v>
      </c>
      <c r="B61" s="329" t="n">
        <v>6.06</v>
      </c>
      <c r="C61" s="251" t="n">
        <f aca="false">C60+$B$3*(B61-C60)+$B$5*(C60^($B$6))*D61+(1-$B$3)*(B61-B60)</f>
        <v>6.00655896301595</v>
      </c>
      <c r="D61" s="324" t="n">
        <v>0.379679597621949</v>
      </c>
      <c r="E61" s="324" t="n">
        <v>0.274239075796707</v>
      </c>
      <c r="F61" s="319" t="n">
        <f aca="false">C61-E61</f>
        <v>5.73231988721925</v>
      </c>
    </row>
    <row r="62" customFormat="false" ht="12.75" hidden="false" customHeight="false" outlineLevel="0" collapsed="false">
      <c r="A62" s="323" t="n">
        <v>37012</v>
      </c>
      <c r="B62" s="329" t="n">
        <v>5.445</v>
      </c>
      <c r="C62" s="251" t="n">
        <f aca="false">C61+$B$3*(B62-C61)+$B$5*(C61^($B$6))*D62+(1-$B$3)*(B62-B61)</f>
        <v>5.99282870410238</v>
      </c>
      <c r="D62" s="324" t="n">
        <v>1.25565075876086</v>
      </c>
      <c r="E62" s="324" t="n">
        <v>0.743619719282721</v>
      </c>
      <c r="F62" s="319" t="n">
        <f aca="false">C62-E62</f>
        <v>5.24920898481966</v>
      </c>
    </row>
    <row r="63" customFormat="false" ht="12.75" hidden="false" customHeight="false" outlineLevel="0" collapsed="false">
      <c r="A63" s="323" t="n">
        <v>37043</v>
      </c>
      <c r="B63" s="329" t="n">
        <v>5.375</v>
      </c>
      <c r="C63" s="251" t="n">
        <f aca="false">C62+$B$3*(B63-C62)+$B$5*(C62^($B$6))*D63+(1-$B$3)*(B63-B62)</f>
        <v>5.36006394436941</v>
      </c>
      <c r="D63" s="324" t="n">
        <v>-0.84480085384406</v>
      </c>
      <c r="E63" s="324" t="n">
        <v>0.659056092573193</v>
      </c>
      <c r="F63" s="319" t="n">
        <f aca="false">C63-E63</f>
        <v>4.70100785179622</v>
      </c>
    </row>
    <row r="64" customFormat="false" ht="12.75" hidden="false" customHeight="false" outlineLevel="0" collapsed="false">
      <c r="A64" s="323" t="n">
        <v>37073</v>
      </c>
      <c r="B64" s="329" t="n">
        <v>5.355</v>
      </c>
      <c r="C64" s="251" t="n">
        <f aca="false">C63+$B$3*(B64-C63)+$B$5*(C63^($B$6))*D64+(1-$B$3)*(B64-B63)</f>
        <v>5.87841684118345</v>
      </c>
      <c r="D64" s="324" t="n">
        <v>1.21332488219447</v>
      </c>
      <c r="E64" s="324" t="n">
        <v>0.120375915181444</v>
      </c>
      <c r="F64" s="319" t="n">
        <f aca="false">C64-E64</f>
        <v>5.75804092600201</v>
      </c>
    </row>
    <row r="65" customFormat="false" ht="12.75" hidden="false" customHeight="false" outlineLevel="0" collapsed="false">
      <c r="A65" s="323" t="n">
        <v>37104</v>
      </c>
      <c r="B65" s="329" t="n">
        <v>5.33</v>
      </c>
      <c r="C65" s="251" t="n">
        <f aca="false">C64+$B$3*(B65-C64)+$B$5*(C64^($B$6))*D65+(1-$B$3)*(B65-B64)</f>
        <v>5.54508125130382</v>
      </c>
      <c r="D65" s="324" t="n">
        <v>-0.317099951123282</v>
      </c>
      <c r="E65" s="324" t="n">
        <v>0.29334347896423</v>
      </c>
      <c r="F65" s="319" t="n">
        <f aca="false">C65-E65</f>
        <v>5.25173777233959</v>
      </c>
    </row>
    <row r="66" customFormat="false" ht="12.75" hidden="false" customHeight="false" outlineLevel="0" collapsed="false">
      <c r="A66" s="323" t="n">
        <v>37135</v>
      </c>
      <c r="B66" s="329" t="n">
        <v>5.295</v>
      </c>
      <c r="C66" s="251" t="n">
        <f aca="false">C65+$B$3*(B66-C65)+$B$5*(C65^($B$6))*D66+(1-$B$3)*(B66-B65)</f>
        <v>5.44678627360583</v>
      </c>
      <c r="D66" s="324" t="n">
        <v>0.00755502926023512</v>
      </c>
      <c r="E66" s="324" t="n">
        <v>1.41067713315244</v>
      </c>
      <c r="F66" s="319" t="n">
        <f aca="false">C66-E66</f>
        <v>4.03610914045339</v>
      </c>
    </row>
    <row r="67" customFormat="false" ht="12.75" hidden="false" customHeight="false" outlineLevel="0" collapsed="false">
      <c r="A67" s="323" t="n">
        <v>37165</v>
      </c>
      <c r="B67" s="329" t="n">
        <v>5.295</v>
      </c>
      <c r="C67" s="251" t="n">
        <f aca="false">C66+$B$3*(B67-C66)+$B$5*(C66^($B$6))*D67+(1-$B$3)*(B67-B66)</f>
        <v>6.35076466719511</v>
      </c>
      <c r="D67" s="324" t="n">
        <v>2.14472406708734</v>
      </c>
      <c r="E67" s="324" t="n">
        <v>0.211526710476938</v>
      </c>
      <c r="F67" s="319" t="n">
        <f aca="false">C67-E67</f>
        <v>6.13923795671818</v>
      </c>
    </row>
    <row r="68" customFormat="false" ht="12.75" hidden="false" customHeight="false" outlineLevel="0" collapsed="false">
      <c r="A68" s="323" t="n">
        <v>37196</v>
      </c>
      <c r="B68" s="329" t="n">
        <v>5.39</v>
      </c>
      <c r="C68" s="251" t="n">
        <f aca="false">C67+$B$3*(B68-C67)+$B$5*(C67^($B$6))*D68+(1-$B$3)*(B68-B67)</f>
        <v>6.32114801674919</v>
      </c>
      <c r="D68" s="324" t="n">
        <v>0.423276060011723</v>
      </c>
      <c r="E68" s="324" t="n">
        <v>0.777690965128824</v>
      </c>
      <c r="F68" s="319" t="n">
        <f aca="false">C68-E68</f>
        <v>5.54345705162036</v>
      </c>
    </row>
    <row r="69" customFormat="false" ht="12.75" hidden="false" customHeight="false" outlineLevel="0" collapsed="false">
      <c r="A69" s="323" t="n">
        <v>37226</v>
      </c>
      <c r="B69" s="329" t="n">
        <v>5.5</v>
      </c>
      <c r="C69" s="251" t="n">
        <f aca="false">C68+$B$3*(B69-C68)+$B$5*(C68^($B$6))*D69+(1-$B$3)*(B69-B68)</f>
        <v>6.32426104514457</v>
      </c>
      <c r="D69" s="324" t="n">
        <v>0.380511713619354</v>
      </c>
      <c r="E69" s="324" t="n">
        <v>0.991196179460206</v>
      </c>
      <c r="F69" s="319" t="n">
        <f aca="false">C69-E69</f>
        <v>5.33306486568437</v>
      </c>
    </row>
    <row r="70" customFormat="false" ht="12.75" hidden="false" customHeight="false" outlineLevel="0" collapsed="false">
      <c r="A70" s="323" t="n">
        <v>37257</v>
      </c>
      <c r="B70" s="329" t="n">
        <v>5.5</v>
      </c>
      <c r="C70" s="251" t="n">
        <f aca="false">C69+$B$3*(B70-C69)+$B$5*(C69^($B$6))*D70+(1-$B$3)*(B70-B69)</f>
        <v>5.93893999532738</v>
      </c>
      <c r="D70" s="324" t="n">
        <v>-0.271654321703035</v>
      </c>
      <c r="E70" s="324" t="n">
        <v>0.146266607714152</v>
      </c>
      <c r="F70" s="319" t="n">
        <f aca="false">C70-E70</f>
        <v>5.79267338761323</v>
      </c>
    </row>
    <row r="71" customFormat="false" ht="12.75" hidden="false" customHeight="false" outlineLevel="0" collapsed="false">
      <c r="A71" s="323" t="n">
        <v>37288</v>
      </c>
      <c r="B71" s="329" t="n">
        <v>5.245</v>
      </c>
      <c r="C71" s="251" t="n">
        <f aca="false">C70+$B$3*(B71-C70)+$B$5*(C70^($B$6))*D71+(1-$B$3)*(B71-B70)</f>
        <v>5.15233918248729</v>
      </c>
      <c r="D71" s="324" t="n">
        <v>-0.854221929752461</v>
      </c>
      <c r="E71" s="324" t="n">
        <v>0.536771140771817</v>
      </c>
      <c r="F71" s="319" t="n">
        <f aca="false">C71-E71</f>
        <v>4.61556804171547</v>
      </c>
    </row>
    <row r="72" customFormat="false" ht="12.75" hidden="false" customHeight="false" outlineLevel="0" collapsed="false">
      <c r="A72" s="323" t="n">
        <v>37316</v>
      </c>
      <c r="B72" s="329" t="n">
        <v>4.915</v>
      </c>
      <c r="C72" s="251" t="n">
        <f aca="false">C71+$B$3*(B72-C71)+$B$5*(C71^($B$6))*D72+(1-$B$3)*(B72-B71)</f>
        <v>4.69954156626778</v>
      </c>
      <c r="D72" s="324" t="n">
        <v>-0.351334838441183</v>
      </c>
      <c r="E72" s="324" t="n">
        <v>1.02406350406961</v>
      </c>
      <c r="F72" s="319" t="n">
        <f aca="false">C72-E72</f>
        <v>3.67547806219817</v>
      </c>
    </row>
    <row r="73" customFormat="false" ht="12.75" hidden="false" customHeight="false" outlineLevel="0" collapsed="false">
      <c r="A73" s="323" t="n">
        <v>37347</v>
      </c>
      <c r="B73" s="329" t="n">
        <v>4.295</v>
      </c>
      <c r="C73" s="251" t="n">
        <f aca="false">C72+$B$3*(B73-C72)+$B$5*(C72^($B$6))*D73+(1-$B$3)*(B73-B72)</f>
        <v>4.7014219340518</v>
      </c>
      <c r="D73" s="324" t="n">
        <v>1.34766108669692</v>
      </c>
      <c r="E73" s="324" t="n">
        <v>0.409961599793747</v>
      </c>
      <c r="F73" s="319" t="n">
        <f aca="false">C73-E73</f>
        <v>4.29146033425806</v>
      </c>
    </row>
    <row r="74" customFormat="false" ht="12.75" hidden="false" customHeight="false" outlineLevel="0" collapsed="false">
      <c r="A74" s="323" t="n">
        <v>37377</v>
      </c>
      <c r="B74" s="329" t="n">
        <v>4.13</v>
      </c>
      <c r="C74" s="251" t="n">
        <f aca="false">C73+$B$3*(B74-C73)+$B$5*(C73^($B$6))*D74+(1-$B$3)*(B74-B73)</f>
        <v>4.36276605828645</v>
      </c>
      <c r="D74" s="324" t="n">
        <v>-0.115699658264181</v>
      </c>
      <c r="E74" s="324" t="n">
        <v>0.260386915982194</v>
      </c>
      <c r="F74" s="319" t="n">
        <f aca="false">C74-E74</f>
        <v>4.10237914230426</v>
      </c>
    </row>
    <row r="75" customFormat="false" ht="12.75" hidden="false" customHeight="false" outlineLevel="0" collapsed="false">
      <c r="A75" s="323" t="n">
        <v>37408</v>
      </c>
      <c r="B75" s="329" t="n">
        <v>4.09</v>
      </c>
      <c r="C75" s="251" t="n">
        <f aca="false">C74+$B$3*(B75-C74)+$B$5*(C74^($B$6))*D75+(1-$B$3)*(B75-B74)</f>
        <v>4.27542072356254</v>
      </c>
      <c r="D75" s="324" t="n">
        <v>0.0625215473255097</v>
      </c>
      <c r="E75" s="324" t="n">
        <v>0.30427423134472</v>
      </c>
      <c r="F75" s="319" t="n">
        <f aca="false">C75-E75</f>
        <v>3.97114649221782</v>
      </c>
    </row>
    <row r="76" customFormat="false" ht="12.75" hidden="false" customHeight="false" outlineLevel="0" collapsed="false">
      <c r="A76" s="323" t="n">
        <v>37438</v>
      </c>
      <c r="B76" s="329" t="n">
        <v>4.093</v>
      </c>
      <c r="C76" s="251" t="n">
        <f aca="false">C75+$B$3*(B76-C75)+$B$5*(C75^($B$6))*D76+(1-$B$3)*(B76-B75)</f>
        <v>4.06479281909245</v>
      </c>
      <c r="D76" s="324" t="n">
        <v>-0.397458647384587</v>
      </c>
      <c r="E76" s="324" t="n">
        <v>0.365064674798038</v>
      </c>
      <c r="F76" s="319" t="n">
        <f aca="false">C76-E76</f>
        <v>3.69972814429441</v>
      </c>
    </row>
    <row r="77" customFormat="false" ht="12.75" hidden="false" customHeight="false" outlineLevel="0" collapsed="false">
      <c r="A77" s="323" t="n">
        <v>37469</v>
      </c>
      <c r="B77" s="329" t="n">
        <v>4.095</v>
      </c>
      <c r="C77" s="251" t="n">
        <f aca="false">C76+$B$3*(B77-C76)+$B$5*(C76^($B$6))*D77+(1-$B$3)*(B77-B76)</f>
        <v>4.71326403612961</v>
      </c>
      <c r="D77" s="324" t="n">
        <v>1.66479970416408</v>
      </c>
      <c r="E77" s="324" t="n">
        <v>0.803883111295659</v>
      </c>
      <c r="F77" s="319" t="n">
        <f aca="false">C77-E77</f>
        <v>3.90938092483395</v>
      </c>
    </row>
    <row r="78" customFormat="false" ht="12.75" hidden="false" customHeight="false" outlineLevel="0" collapsed="false">
      <c r="A78" s="323" t="n">
        <v>37500</v>
      </c>
      <c r="B78" s="329" t="n">
        <v>4.095</v>
      </c>
      <c r="C78" s="251" t="n">
        <f aca="false">C77+$B$3*(B78-C77)+$B$5*(C77^($B$6))*D78+(1-$B$3)*(B78-B77)</f>
        <v>4.74416491900506</v>
      </c>
      <c r="D78" s="324" t="n">
        <v>0.539557783670081</v>
      </c>
      <c r="E78" s="324" t="n">
        <v>0.432127397645839</v>
      </c>
      <c r="F78" s="319" t="n">
        <f aca="false">C78-E78</f>
        <v>4.31203752135923</v>
      </c>
      <c r="I78" s="319"/>
    </row>
    <row r="79" customFormat="false" ht="12.75" hidden="false" customHeight="false" outlineLevel="0" collapsed="false">
      <c r="A79" s="323" t="n">
        <v>37530</v>
      </c>
      <c r="B79" s="329" t="n">
        <v>4.12</v>
      </c>
      <c r="C79" s="251" t="n">
        <f aca="false">C78+$B$3*(B79-C78)+$B$5*(C78^($B$6))*D79+(1-$B$3)*(B79-B78)</f>
        <v>4.09911772832234</v>
      </c>
      <c r="D79" s="324" t="n">
        <v>-1.1328169339445</v>
      </c>
      <c r="E79" s="324" t="n">
        <v>-0.0701145426410964</v>
      </c>
      <c r="F79" s="319" t="n">
        <f aca="false">C79-E79</f>
        <v>4.16923227096344</v>
      </c>
      <c r="I79" s="319"/>
    </row>
    <row r="80" customFormat="false" ht="12.75" hidden="false" customHeight="false" outlineLevel="0" collapsed="false">
      <c r="A80" s="323" t="n">
        <v>37561</v>
      </c>
      <c r="B80" s="329" t="n">
        <v>4.223</v>
      </c>
      <c r="C80" s="251" t="n">
        <f aca="false">C79+$B$3*(B80-C79)+$B$5*(C79^($B$6))*D80+(1-$B$3)*(B80-B79)</f>
        <v>4.04618115571822</v>
      </c>
      <c r="D80" s="324" t="n">
        <v>-0.42219605897145</v>
      </c>
      <c r="E80" s="324" t="n">
        <v>0.336292301250532</v>
      </c>
      <c r="F80" s="319" t="n">
        <f aca="false">C80-E80</f>
        <v>3.70988885446769</v>
      </c>
      <c r="I80" s="319"/>
    </row>
    <row r="81" customFormat="false" ht="12.75" hidden="false" customHeight="false" outlineLevel="0" collapsed="false">
      <c r="A81" s="323" t="n">
        <v>37591</v>
      </c>
      <c r="B81" s="329" t="n">
        <v>4.326</v>
      </c>
      <c r="C81" s="251" t="n">
        <f aca="false">C80+$B$3*(B81-C80)+$B$5*(C80^($B$6))*D81+(1-$B$3)*(B81-B80)</f>
        <v>4.21717097825898</v>
      </c>
      <c r="D81" s="324" t="n">
        <v>0.0344751918178176</v>
      </c>
      <c r="E81" s="324" t="n">
        <v>1.09521173197971</v>
      </c>
      <c r="F81" s="319" t="n">
        <f aca="false">C81-E81</f>
        <v>3.12195924627926</v>
      </c>
    </row>
    <row r="82" customFormat="false" ht="12.75" hidden="false" customHeight="false" outlineLevel="0" collapsed="false">
      <c r="A82" s="323" t="n">
        <v>37622</v>
      </c>
      <c r="B82" s="329" t="n">
        <v>4.358</v>
      </c>
      <c r="C82" s="251" t="n">
        <f aca="false">C81+$B$3*(B82-C81)+$B$5*(C81^($B$6))*D82+(1-$B$3)*(B82-B81)</f>
        <v>4.26768727230671</v>
      </c>
      <c r="D82" s="324" t="n">
        <v>-0.0390095102008175</v>
      </c>
      <c r="E82" s="324" t="n">
        <v>0.351353631031361</v>
      </c>
      <c r="F82" s="319" t="n">
        <f aca="false">C82-E82</f>
        <v>3.91633364127535</v>
      </c>
    </row>
    <row r="83" customFormat="false" ht="12.75" hidden="false" customHeight="false" outlineLevel="0" collapsed="false">
      <c r="A83" s="323" t="n">
        <v>37653</v>
      </c>
      <c r="B83" s="329" t="n">
        <v>4.193</v>
      </c>
      <c r="C83" s="251" t="n">
        <f aca="false">C82+$B$3*(B83-C82)+$B$5*(C82^($B$6))*D83+(1-$B$3)*(B83-B82)</f>
        <v>4.56787966694531</v>
      </c>
      <c r="D83" s="324" t="n">
        <v>1.11384750855245</v>
      </c>
      <c r="E83" s="324" t="n">
        <v>0.471792789926735</v>
      </c>
      <c r="F83" s="319" t="n">
        <f aca="false">C83-E83</f>
        <v>4.09608687701858</v>
      </c>
    </row>
    <row r="84" customFormat="false" ht="12.75" hidden="false" customHeight="false" outlineLevel="0" collapsed="false">
      <c r="A84" s="323" t="n">
        <v>37681</v>
      </c>
      <c r="B84" s="329" t="n">
        <v>3.978</v>
      </c>
      <c r="C84" s="251" t="n">
        <f aca="false">C83+$B$3*(B84-C83)+$B$5*(C83^($B$6))*D84+(1-$B$3)*(B84-B83)</f>
        <v>3.53213403795234</v>
      </c>
      <c r="D84" s="324" t="n">
        <v>-1.73496360969317</v>
      </c>
      <c r="E84" s="324" t="n">
        <v>0.34629311325872</v>
      </c>
      <c r="F84" s="319" t="n">
        <f aca="false">C84-E84</f>
        <v>3.18584092469362</v>
      </c>
    </row>
    <row r="85" customFormat="false" ht="12.75" hidden="false" customHeight="false" outlineLevel="0" collapsed="false">
      <c r="A85" s="323" t="n">
        <v>37712</v>
      </c>
      <c r="B85" s="329" t="n">
        <v>3.713</v>
      </c>
      <c r="C85" s="251" t="n">
        <f aca="false">C84+$B$3*(B85-C84)+$B$5*(C84^($B$6))*D85+(1-$B$3)*(B85-B84)</f>
        <v>2.77794106446904</v>
      </c>
      <c r="D85" s="324" t="n">
        <v>-1.75703426756525</v>
      </c>
      <c r="E85" s="324" t="n">
        <v>0.633622449988886</v>
      </c>
      <c r="F85" s="319" t="n">
        <f aca="false">C85-E85</f>
        <v>2.14431861448016</v>
      </c>
    </row>
    <row r="86" customFormat="false" ht="12.75" hidden="false" customHeight="false" outlineLevel="0" collapsed="false">
      <c r="A86" s="323" t="n">
        <v>37742</v>
      </c>
      <c r="B86" s="329" t="n">
        <v>3.65</v>
      </c>
      <c r="C86" s="251" t="n">
        <f aca="false">C85+$B$3*(B86-C85)+$B$5*(C85^($B$6))*D86+(1-$B$3)*(B86-B85)</f>
        <v>3.08051371756462</v>
      </c>
      <c r="D86" s="324" t="n">
        <v>0.239059446649866</v>
      </c>
      <c r="E86" s="324" t="n">
        <v>-0.0489465037933053</v>
      </c>
      <c r="F86" s="319" t="n">
        <f aca="false">C86-E86</f>
        <v>3.12946022135792</v>
      </c>
    </row>
    <row r="87" customFormat="false" ht="12.75" hidden="false" customHeight="false" outlineLevel="0" collapsed="false">
      <c r="A87" s="323" t="n">
        <v>37773</v>
      </c>
      <c r="B87" s="329" t="n">
        <v>3.658</v>
      </c>
      <c r="C87" s="251" t="n">
        <f aca="false">C86+$B$3*(B87-C86)+$B$5*(C86^($B$6))*D87+(1-$B$3)*(B87-B86)</f>
        <v>3.18890432837143</v>
      </c>
      <c r="D87" s="324" t="n">
        <v>-0.2283523645894</v>
      </c>
      <c r="E87" s="324" t="n">
        <v>0.442224668434125</v>
      </c>
      <c r="F87" s="319" t="n">
        <f aca="false">C87-E87</f>
        <v>2.74667965993731</v>
      </c>
    </row>
    <row r="88" customFormat="false" ht="12.75" hidden="false" customHeight="false" outlineLevel="0" collapsed="false">
      <c r="A88" s="323" t="n">
        <v>37803</v>
      </c>
      <c r="B88" s="329" t="n">
        <v>3.673</v>
      </c>
      <c r="C88" s="251" t="n">
        <f aca="false">C87+$B$3*(B88-C87)+$B$5*(C87^($B$6))*D88+(1-$B$3)*(B88-B87)</f>
        <v>3.12235946121033</v>
      </c>
      <c r="D88" s="324" t="n">
        <v>-0.668934563298308</v>
      </c>
      <c r="E88" s="324" t="n">
        <v>0.495481378328187</v>
      </c>
      <c r="F88" s="319" t="n">
        <f aca="false">C88-E88</f>
        <v>2.62687808288214</v>
      </c>
    </row>
    <row r="89" customFormat="false" ht="12.75" hidden="false" customHeight="false" outlineLevel="0" collapsed="false">
      <c r="A89" s="323" t="n">
        <v>37834</v>
      </c>
      <c r="B89" s="329" t="n">
        <v>3.668</v>
      </c>
      <c r="C89" s="251" t="n">
        <f aca="false">C88+$B$3*(B89-C88)+$B$5*(C88^($B$6))*D89+(1-$B$3)*(B89-B88)</f>
        <v>3.21337014001099</v>
      </c>
      <c r="D89" s="324" t="n">
        <v>-0.222461637302185</v>
      </c>
      <c r="E89" s="324" t="n">
        <v>0.43182899701235</v>
      </c>
      <c r="F89" s="319" t="n">
        <f aca="false">C89-E89</f>
        <v>2.78154114299864</v>
      </c>
    </row>
    <row r="90" customFormat="false" ht="12.75" hidden="false" customHeight="false" outlineLevel="0" collapsed="false">
      <c r="A90" s="323" t="n">
        <v>37865</v>
      </c>
      <c r="B90" s="329" t="n">
        <v>3.688</v>
      </c>
      <c r="C90" s="251" t="n">
        <f aca="false">C89+$B$3*(B90-C89)+$B$5*(C89^($B$6))*D90+(1-$B$3)*(B90-B89)</f>
        <v>3.47391524957228</v>
      </c>
      <c r="D90" s="324" t="n">
        <v>0.292461242828813</v>
      </c>
      <c r="E90" s="324" t="n">
        <v>0.385005438564758</v>
      </c>
      <c r="F90" s="319" t="n">
        <f aca="false">C90-E90</f>
        <v>3.08890981100752</v>
      </c>
    </row>
    <row r="91" customFormat="false" ht="12.75" hidden="false" customHeight="false" outlineLevel="0" collapsed="false">
      <c r="A91" s="323" t="n">
        <v>37895</v>
      </c>
      <c r="B91" s="329" t="n">
        <v>3.713</v>
      </c>
      <c r="C91" s="251" t="n">
        <f aca="false">C90+$B$3*(B91-C90)+$B$5*(C90^($B$6))*D91+(1-$B$3)*(B91-B90)</f>
        <v>3.86414425753569</v>
      </c>
      <c r="D91" s="324" t="n">
        <v>0.843934141115591</v>
      </c>
      <c r="E91" s="324" t="n">
        <v>1.86003765940888</v>
      </c>
      <c r="F91" s="319" t="n">
        <f aca="false">C91-E91</f>
        <v>2.00410659812682</v>
      </c>
    </row>
    <row r="92" customFormat="false" ht="12.75" hidden="false" customHeight="false" outlineLevel="0" collapsed="false">
      <c r="A92" s="323" t="n">
        <v>37926</v>
      </c>
      <c r="B92" s="329" t="n">
        <v>3.848</v>
      </c>
      <c r="C92" s="251" t="n">
        <f aca="false">C91+$B$3*(B92-C91)+$B$5*(C91^($B$6))*D92+(1-$B$3)*(B92-B91)</f>
        <v>4.10332584170647</v>
      </c>
      <c r="D92" s="324" t="n">
        <v>0.404390628861378</v>
      </c>
      <c r="E92" s="324" t="n">
        <v>1.16665030503616</v>
      </c>
      <c r="F92" s="319" t="n">
        <f aca="false">C92-E92</f>
        <v>2.93667553667031</v>
      </c>
    </row>
    <row r="93" customFormat="false" ht="12.75" hidden="false" customHeight="false" outlineLevel="0" collapsed="false">
      <c r="A93" s="323" t="n">
        <v>37956</v>
      </c>
      <c r="B93" s="329" t="n">
        <v>3.973</v>
      </c>
      <c r="C93" s="251" t="n">
        <f aca="false">C92+$B$3*(B93-C92)+$B$5*(C92^($B$6))*D93+(1-$B$3)*(B93-B92)</f>
        <v>4.01764356651223</v>
      </c>
      <c r="D93" s="324" t="n">
        <v>-0.341749108973849</v>
      </c>
      <c r="E93" s="324" t="n">
        <v>0.0638641554830004</v>
      </c>
      <c r="F93" s="319" t="n">
        <f aca="false">C93-E93</f>
        <v>3.95377941102923</v>
      </c>
    </row>
    <row r="94" customFormat="false" ht="12.75" hidden="false" customHeight="false" outlineLevel="0" collapsed="false">
      <c r="A94" s="323" t="n">
        <v>37987</v>
      </c>
      <c r="B94" s="329" t="n">
        <v>3.988</v>
      </c>
      <c r="C94" s="251" t="n">
        <f aca="false">C93+$B$3*(B94-C93)+$B$5*(C93^($B$6))*D94+(1-$B$3)*(B94-B93)</f>
        <v>3.50654339604535</v>
      </c>
      <c r="D94" s="324" t="n">
        <v>-1.3450911196608</v>
      </c>
      <c r="E94" s="324" t="n">
        <v>0.887457658833739</v>
      </c>
      <c r="F94" s="319" t="n">
        <f aca="false">C94-E94</f>
        <v>2.61908573721161</v>
      </c>
    </row>
    <row r="95" customFormat="false" ht="12.75" hidden="false" customHeight="false" outlineLevel="0" collapsed="false">
      <c r="A95" s="323" t="n">
        <v>38018</v>
      </c>
      <c r="B95" s="329" t="n">
        <v>3.883</v>
      </c>
      <c r="C95" s="251" t="n">
        <f aca="false">C94+$B$3*(B95-C94)+$B$5*(C94^($B$6))*D95+(1-$B$3)*(B95-B94)</f>
        <v>3.96774691060633</v>
      </c>
      <c r="D95" s="324" t="n">
        <v>1.1719061068715</v>
      </c>
      <c r="E95" s="324" t="n">
        <v>1.05477670432712</v>
      </c>
      <c r="F95" s="319" t="n">
        <f aca="false">C95-E95</f>
        <v>2.91297020627921</v>
      </c>
    </row>
    <row r="96" customFormat="false" ht="12.75" hidden="false" customHeight="false" outlineLevel="0" collapsed="false">
      <c r="A96" s="323" t="n">
        <v>38047</v>
      </c>
      <c r="B96" s="329" t="n">
        <v>3.738</v>
      </c>
      <c r="C96" s="251" t="n">
        <f aca="false">C95+$B$3*(B96-C95)+$B$5*(C95^($B$6))*D96+(1-$B$3)*(B96-B95)</f>
        <v>3.24665061636533</v>
      </c>
      <c r="D96" s="324" t="n">
        <v>-1.45277616152682</v>
      </c>
      <c r="E96" s="324" t="n">
        <v>0.515807534903648</v>
      </c>
      <c r="F96" s="319" t="n">
        <f aca="false">C96-E96</f>
        <v>2.73084308146168</v>
      </c>
    </row>
    <row r="97" customFormat="false" ht="12.75" hidden="false" customHeight="false" outlineLevel="0" collapsed="false">
      <c r="A97" s="323" t="n">
        <v>38078</v>
      </c>
      <c r="B97" s="329" t="n">
        <v>3.583</v>
      </c>
      <c r="C97" s="251" t="n">
        <f aca="false">C96+$B$3*(B97-C96)+$B$5*(C96^($B$6))*D97+(1-$B$3)*(B97-B96)</f>
        <v>3.76372888351644</v>
      </c>
      <c r="D97" s="324" t="n">
        <v>1.51820857597416</v>
      </c>
      <c r="E97" s="324" t="n">
        <v>0.562453890638441</v>
      </c>
      <c r="F97" s="319" t="n">
        <f aca="false">C97-E97</f>
        <v>3.20127499287799</v>
      </c>
    </row>
    <row r="98" customFormat="false" ht="12.75" hidden="false" customHeight="false" outlineLevel="0" collapsed="false">
      <c r="A98" s="323" t="n">
        <v>38108</v>
      </c>
      <c r="B98" s="329" t="n">
        <v>3.57</v>
      </c>
      <c r="C98" s="251" t="n">
        <f aca="false">C97+$B$3*(B98-C97)+$B$5*(C97^($B$6))*D98+(1-$B$3)*(B98-B97)</f>
        <v>3.48244646686573</v>
      </c>
      <c r="D98" s="324" t="n">
        <v>-0.575835128919947</v>
      </c>
      <c r="E98" s="324" t="n">
        <v>0.896795138158557</v>
      </c>
      <c r="F98" s="319" t="n">
        <f aca="false">C98-E98</f>
        <v>2.58565132870717</v>
      </c>
    </row>
    <row r="99" customFormat="false" ht="12.75" hidden="false" customHeight="false" outlineLevel="0" collapsed="false">
      <c r="A99" s="323" t="n">
        <v>38139</v>
      </c>
      <c r="B99" s="329" t="n">
        <v>3.593</v>
      </c>
      <c r="C99" s="251" t="n">
        <f aca="false">C98+$B$3*(B99-C98)+$B$5*(C98^($B$6))*D99+(1-$B$3)*(B99-B98)</f>
        <v>4.17051866971518</v>
      </c>
      <c r="D99" s="324" t="n">
        <v>1.79919242681937</v>
      </c>
      <c r="E99" s="324" t="n">
        <v>0.470943008631339</v>
      </c>
      <c r="F99" s="319" t="n">
        <f aca="false">C99-E99</f>
        <v>3.69957566108385</v>
      </c>
    </row>
    <row r="100" customFormat="false" ht="12.75" hidden="false" customHeight="false" outlineLevel="0" collapsed="false">
      <c r="A100" s="323" t="n">
        <v>38169</v>
      </c>
      <c r="B100" s="329" t="n">
        <v>3.613</v>
      </c>
      <c r="C100" s="251" t="n">
        <f aca="false">C99+$B$3*(B100-C99)+$B$5*(C99^($B$6))*D100+(1-$B$3)*(B100-B99)</f>
        <v>3.35516298640807</v>
      </c>
      <c r="D100" s="324" t="n">
        <v>-1.69149314625442</v>
      </c>
      <c r="E100" s="324" t="n">
        <v>0.430486920460948</v>
      </c>
      <c r="F100" s="319" t="n">
        <f aca="false">C100-E100</f>
        <v>2.92467606594712</v>
      </c>
    </row>
    <row r="101" customFormat="false" ht="12.75" hidden="false" customHeight="false" outlineLevel="0" collapsed="false">
      <c r="A101" s="323" t="n">
        <v>38200</v>
      </c>
      <c r="B101" s="329" t="n">
        <v>3.628</v>
      </c>
      <c r="C101" s="251" t="n">
        <f aca="false">C100+$B$3*(B101-C100)+$B$5*(C100^($B$6))*D101+(1-$B$3)*(B101-B100)</f>
        <v>4.08769223754891</v>
      </c>
      <c r="D101" s="324" t="n">
        <v>1.83205178130117</v>
      </c>
      <c r="E101" s="324" t="n">
        <v>0.0412915894053011</v>
      </c>
      <c r="F101" s="319" t="n">
        <f aca="false">C101-E101</f>
        <v>4.0464006481436</v>
      </c>
    </row>
    <row r="102" customFormat="false" ht="12.75" hidden="false" customHeight="false" outlineLevel="0" collapsed="false">
      <c r="A102" s="323" t="n">
        <v>38231</v>
      </c>
      <c r="B102" s="329" t="n">
        <v>3.648</v>
      </c>
      <c r="C102" s="251" t="n">
        <f aca="false">C101+$B$3*(B102-C101)+$B$5*(C101^($B$6))*D102+(1-$B$3)*(B102-B101)</f>
        <v>3.37165489235737</v>
      </c>
      <c r="D102" s="324" t="n">
        <v>-1.54508363451113</v>
      </c>
      <c r="E102" s="324" t="n">
        <v>0.959752822887799</v>
      </c>
      <c r="F102" s="319" t="n">
        <f aca="false">C102-E102</f>
        <v>2.41190206946957</v>
      </c>
    </row>
    <row r="103" customFormat="false" ht="12.75" hidden="false" customHeight="false" outlineLevel="0" collapsed="false">
      <c r="A103" s="323" t="n">
        <v>38261</v>
      </c>
      <c r="B103" s="329" t="n">
        <v>3.678</v>
      </c>
      <c r="C103" s="251" t="n">
        <f aca="false">C102+$B$3*(B103-C102)+$B$5*(C102^($B$6))*D103+(1-$B$3)*(B103-B102)</f>
        <v>3.51636293874838</v>
      </c>
      <c r="D103" s="324" t="n">
        <v>0.0832410117975494</v>
      </c>
      <c r="E103" s="324" t="n">
        <v>0.528151464816207</v>
      </c>
      <c r="F103" s="319" t="n">
        <f aca="false">C103-E103</f>
        <v>2.98821147393218</v>
      </c>
    </row>
    <row r="104" customFormat="false" ht="12.75" hidden="false" customHeight="false" outlineLevel="0" collapsed="false">
      <c r="A104" s="323" t="n">
        <v>38292</v>
      </c>
      <c r="B104" s="329" t="n">
        <v>3.818</v>
      </c>
      <c r="C104" s="251" t="n">
        <f aca="false">C103+$B$3*(B104-C103)+$B$5*(C103^($B$6))*D104+(1-$B$3)*(B104-B103)</f>
        <v>3.76920015498034</v>
      </c>
      <c r="D104" s="324" t="n">
        <v>0.176064967619617</v>
      </c>
      <c r="E104" s="324" t="n">
        <v>0.300929013046187</v>
      </c>
      <c r="F104" s="319" t="n">
        <f aca="false">C104-E104</f>
        <v>3.46827114193415</v>
      </c>
    </row>
    <row r="105" customFormat="false" ht="12.75" hidden="false" customHeight="false" outlineLevel="0" collapsed="false">
      <c r="A105" s="323" t="n">
        <v>38322</v>
      </c>
      <c r="B105" s="329" t="n">
        <v>3.943</v>
      </c>
      <c r="C105" s="251" t="n">
        <f aca="false">C104+$B$3*(B105-C104)+$B$5*(C104^($B$6))*D105+(1-$B$3)*(B105-B104)</f>
        <v>4.05508446103637</v>
      </c>
      <c r="D105" s="324" t="n">
        <v>0.395138453134899</v>
      </c>
      <c r="E105" s="324" t="n">
        <v>-0.0410019638495409</v>
      </c>
      <c r="F105" s="319" t="n">
        <f aca="false">C105-E105</f>
        <v>4.09608642488591</v>
      </c>
    </row>
    <row r="106" customFormat="false" ht="12.75" hidden="false" customHeight="false" outlineLevel="0" collapsed="false">
      <c r="A106" s="323" t="n">
        <v>38353</v>
      </c>
      <c r="B106" s="329" t="n">
        <v>3.988</v>
      </c>
      <c r="C106" s="251" t="n">
        <f aca="false">C105+$B$3*(B106-C105)+$B$5*(C105^($B$6))*D106+(1-$B$3)*(B106-B105)</f>
        <v>5.02276295538103</v>
      </c>
      <c r="D106" s="324" t="n">
        <v>2.50236734460369</v>
      </c>
      <c r="E106" s="324" t="n">
        <v>0.481057175181811</v>
      </c>
      <c r="F106" s="319" t="n">
        <f aca="false">C106-E106</f>
        <v>4.54170578019922</v>
      </c>
    </row>
    <row r="107" customFormat="false" ht="12.75" hidden="false" customHeight="false" outlineLevel="0" collapsed="false">
      <c r="A107" s="323" t="n">
        <v>38384</v>
      </c>
      <c r="B107" s="329" t="n">
        <v>3.883</v>
      </c>
      <c r="C107" s="251" t="n">
        <f aca="false">C106+$B$3*(B107-C106)+$B$5*(C106^($B$6))*D107+(1-$B$3)*(B107-B106)</f>
        <v>4.98126227971473</v>
      </c>
      <c r="D107" s="324" t="n">
        <v>0.902439588723577</v>
      </c>
      <c r="E107" s="324" t="n">
        <v>0.372118935470396</v>
      </c>
      <c r="F107" s="319" t="n">
        <f aca="false">C107-E107</f>
        <v>4.60914334424434</v>
      </c>
    </row>
    <row r="108" customFormat="false" ht="12.75" hidden="false" customHeight="false" outlineLevel="0" collapsed="false">
      <c r="A108" s="323" t="n">
        <v>38412</v>
      </c>
      <c r="B108" s="329" t="n">
        <v>3.738</v>
      </c>
      <c r="C108" s="251" t="n">
        <f aca="false">C107+$B$3*(B108-C107)+$B$5*(C107^($B$6))*D108+(1-$B$3)*(B108-B107)</f>
        <v>4.64557262664463</v>
      </c>
      <c r="D108" s="324" t="n">
        <v>0.353188308874772</v>
      </c>
      <c r="E108" s="324" t="n">
        <v>0.288873800328825</v>
      </c>
      <c r="F108" s="319" t="n">
        <f aca="false">C108-E108</f>
        <v>4.35669882631581</v>
      </c>
    </row>
    <row r="109" customFormat="false" ht="12.75" hidden="false" customHeight="false" outlineLevel="0" collapsed="false">
      <c r="A109" s="323" t="n">
        <v>38443</v>
      </c>
      <c r="B109" s="329" t="n">
        <v>3.583</v>
      </c>
      <c r="C109" s="251" t="n">
        <f aca="false">C108+$B$3*(B109-C108)+$B$5*(C108^($B$6))*D109+(1-$B$3)*(B109-B108)</f>
        <v>4.28791242963543</v>
      </c>
      <c r="D109" s="324" t="n">
        <v>0.192146072066165</v>
      </c>
      <c r="E109" s="324" t="n">
        <v>0.444869952509831</v>
      </c>
      <c r="F109" s="319" t="n">
        <f aca="false">C109-E109</f>
        <v>3.8430424771256</v>
      </c>
    </row>
    <row r="110" customFormat="false" ht="12.75" hidden="false" customHeight="false" outlineLevel="0" collapsed="false">
      <c r="A110" s="323" t="n">
        <v>38473</v>
      </c>
      <c r="B110" s="329" t="n">
        <v>3.57</v>
      </c>
      <c r="C110" s="251" t="n">
        <f aca="false">C109+$B$3*(B110-C109)+$B$5*(C109^($B$6))*D110+(1-$B$3)*(B110-B109)</f>
        <v>3.80543172106561</v>
      </c>
      <c r="D110" s="324" t="n">
        <v>-0.637858342077884</v>
      </c>
      <c r="E110" s="324" t="n">
        <v>0.0162029696636532</v>
      </c>
      <c r="F110" s="319" t="n">
        <f aca="false">C110-E110</f>
        <v>3.78922875140196</v>
      </c>
    </row>
    <row r="111" customFormat="false" ht="12.75" hidden="false" customHeight="false" outlineLevel="0" collapsed="false">
      <c r="A111" s="323" t="n">
        <v>38504</v>
      </c>
      <c r="B111" s="329" t="n">
        <v>3.593</v>
      </c>
      <c r="C111" s="251" t="n">
        <f aca="false">C110+$B$3*(B111-C110)+$B$5*(C110^($B$6))*D111+(1-$B$3)*(B111-B110)</f>
        <v>3.71889488231466</v>
      </c>
      <c r="D111" s="324" t="n">
        <v>-0.0986205727692002</v>
      </c>
      <c r="E111" s="324" t="n">
        <v>0.270333322876969</v>
      </c>
      <c r="F111" s="319" t="n">
        <f aca="false">C111-E111</f>
        <v>3.44856155943769</v>
      </c>
    </row>
    <row r="112" customFormat="false" ht="12.75" hidden="false" customHeight="false" outlineLevel="0" collapsed="false">
      <c r="A112" s="323" t="n">
        <v>38534</v>
      </c>
      <c r="B112" s="329" t="n">
        <v>3.613</v>
      </c>
      <c r="C112" s="251" t="n">
        <f aca="false">C111+$B$3*(B112-C111)+$B$5*(C111^($B$6))*D112+(1-$B$3)*(B112-B111)</f>
        <v>4.17222681993768</v>
      </c>
      <c r="D112" s="324" t="n">
        <v>1.28917526720147</v>
      </c>
      <c r="E112" s="324" t="n">
        <v>0.405183289662776</v>
      </c>
      <c r="F112" s="319" t="n">
        <f aca="false">C112-E112</f>
        <v>3.76704353027491</v>
      </c>
    </row>
    <row r="113" customFormat="false" ht="12.75" hidden="false" customHeight="false" outlineLevel="0" collapsed="false">
      <c r="A113" s="323" t="n">
        <v>38565</v>
      </c>
      <c r="B113" s="329" t="n">
        <v>3.628</v>
      </c>
      <c r="C113" s="251" t="n">
        <f aca="false">C112+$B$3*(B113-C112)+$B$5*(C112^($B$6))*D113+(1-$B$3)*(B113-B112)</f>
        <v>3.53638827083738</v>
      </c>
      <c r="D113" s="324" t="n">
        <v>-1.23031416315908</v>
      </c>
      <c r="E113" s="324" t="n">
        <v>0.902564075451045</v>
      </c>
      <c r="F113" s="319" t="n">
        <f aca="false">C113-E113</f>
        <v>2.63382419538634</v>
      </c>
    </row>
    <row r="114" customFormat="false" ht="12.75" hidden="false" customHeight="false" outlineLevel="0" collapsed="false">
      <c r="A114" s="323" t="n">
        <v>38596</v>
      </c>
      <c r="B114" s="329" t="n">
        <v>3.648</v>
      </c>
      <c r="C114" s="251" t="n">
        <f aca="false">C113+$B$3*(B114-C113)+$B$5*(C113^($B$6))*D114+(1-$B$3)*(B114-B113)</f>
        <v>3.5106934897494</v>
      </c>
      <c r="D114" s="324" t="n">
        <v>-0.20737285854353</v>
      </c>
      <c r="E114" s="324" t="n">
        <v>0.404537540924409</v>
      </c>
      <c r="F114" s="319" t="n">
        <f aca="false">C114-E114</f>
        <v>3.10615594882499</v>
      </c>
    </row>
    <row r="115" customFormat="false" ht="12.75" hidden="false" customHeight="false" outlineLevel="0" collapsed="false">
      <c r="A115" s="323" t="n">
        <v>38626</v>
      </c>
      <c r="B115" s="329" t="n">
        <v>3.678</v>
      </c>
      <c r="C115" s="251" t="n">
        <f aca="false">C114+$B$3*(B115-C114)+$B$5*(C114^($B$6))*D115+(1-$B$3)*(B115-B114)</f>
        <v>3.28061127503134</v>
      </c>
      <c r="D115" s="324" t="n">
        <v>-0.8501325593524</v>
      </c>
      <c r="E115" s="324" t="n">
        <v>1.08215455396197</v>
      </c>
      <c r="F115" s="319" t="n">
        <f aca="false">C115-E115</f>
        <v>2.19845672106937</v>
      </c>
    </row>
    <row r="116" customFormat="false" ht="12.75" hidden="false" customHeight="false" outlineLevel="0" collapsed="false">
      <c r="A116" s="323" t="n">
        <v>38657</v>
      </c>
      <c r="B116" s="329" t="n">
        <v>3.818</v>
      </c>
      <c r="C116" s="251" t="n">
        <f aca="false">C115+$B$3*(B116-C115)+$B$5*(C115^($B$6))*D116+(1-$B$3)*(B116-B115)</f>
        <v>3.29945519546802</v>
      </c>
      <c r="D116" s="324" t="n">
        <v>-0.710027688420444</v>
      </c>
      <c r="E116" s="324" t="n">
        <v>0.0985926499544547</v>
      </c>
      <c r="F116" s="319" t="n">
        <f aca="false">C116-E116</f>
        <v>3.20086254551356</v>
      </c>
    </row>
    <row r="117" customFormat="false" ht="12.75" hidden="false" customHeight="false" outlineLevel="0" collapsed="false">
      <c r="A117" s="323" t="n">
        <v>38687</v>
      </c>
      <c r="B117" s="329" t="n">
        <v>3.943</v>
      </c>
      <c r="C117" s="251" t="n">
        <f aca="false">C116+$B$3*(B117-C116)+$B$5*(C116^($B$6))*D117+(1-$B$3)*(B117-B116)</f>
        <v>3.17762758654956</v>
      </c>
      <c r="D117" s="324" t="n">
        <v>-1.18095789851785</v>
      </c>
      <c r="E117" s="324" t="n">
        <v>-0.0293939427493792</v>
      </c>
      <c r="F117" s="319" t="n">
        <f aca="false">C117-E117</f>
        <v>3.20702152929894</v>
      </c>
    </row>
    <row r="118" customFormat="false" ht="12.75" hidden="false" customHeight="false" outlineLevel="0" collapsed="false">
      <c r="A118" s="323" t="n">
        <v>38718</v>
      </c>
      <c r="B118" s="329" t="n">
        <v>4.008</v>
      </c>
      <c r="C118" s="251" t="n">
        <f aca="false">C117+$B$3*(B118-C117)+$B$5*(C117^($B$6))*D118+(1-$B$3)*(B118-B117)</f>
        <v>3.99204761230503</v>
      </c>
      <c r="D118" s="324" t="n">
        <v>1.51215377928433</v>
      </c>
      <c r="E118" s="324" t="n">
        <v>0.354151995399844</v>
      </c>
      <c r="F118" s="319" t="n">
        <f aca="false">C118-E118</f>
        <v>3.63789561690519</v>
      </c>
    </row>
    <row r="119" customFormat="false" ht="12.75" hidden="false" customHeight="false" outlineLevel="0" collapsed="false">
      <c r="A119" s="323" t="n">
        <v>38749</v>
      </c>
      <c r="B119" s="329" t="n">
        <v>3.903</v>
      </c>
      <c r="C119" s="251" t="n">
        <f aca="false">C118+$B$3*(B119-C118)+$B$5*(C118^($B$6))*D119+(1-$B$3)*(B119-B118)</f>
        <v>3.85538789694839</v>
      </c>
      <c r="D119" s="324" t="n">
        <v>-0.096424728914981</v>
      </c>
      <c r="E119" s="324" t="n">
        <v>0.641072427048587</v>
      </c>
      <c r="F119" s="319" t="n">
        <f aca="false">C119-E119</f>
        <v>3.2143154698998</v>
      </c>
    </row>
    <row r="120" customFormat="false" ht="12.75" hidden="false" customHeight="false" outlineLevel="0" collapsed="false">
      <c r="A120" s="323" t="n">
        <v>38777</v>
      </c>
      <c r="B120" s="329" t="n">
        <v>3.758</v>
      </c>
      <c r="C120" s="251" t="n">
        <f aca="false">C119+$B$3*(B120-C119)+$B$5*(C119^($B$6))*D120+(1-$B$3)*(B120-B119)</f>
        <v>4.1073826008079</v>
      </c>
      <c r="D120" s="324" t="n">
        <v>1.02457264390709</v>
      </c>
      <c r="E120" s="324" t="n">
        <v>0.319913505655609</v>
      </c>
      <c r="F120" s="319" t="n">
        <f aca="false">C120-E120</f>
        <v>3.78746909515229</v>
      </c>
    </row>
    <row r="121" customFormat="false" ht="12.75" hidden="false" customHeight="false" outlineLevel="0" collapsed="false">
      <c r="A121" s="323" t="n">
        <v>38808</v>
      </c>
      <c r="B121" s="329" t="n">
        <v>3.603</v>
      </c>
      <c r="C121" s="251" t="n">
        <f aca="false">C120+$B$3*(B121-C120)+$B$5*(C120^($B$6))*D121+(1-$B$3)*(B121-B120)</f>
        <v>3.89659519449535</v>
      </c>
      <c r="D121" s="324" t="n">
        <v>0.136395002861293</v>
      </c>
      <c r="E121" s="324" t="n">
        <v>0.0661270298711539</v>
      </c>
      <c r="F121" s="319" t="n">
        <f aca="false">C121-E121</f>
        <v>3.8304681646242</v>
      </c>
    </row>
    <row r="122" customFormat="false" ht="12.75" hidden="false" customHeight="false" outlineLevel="0" collapsed="false">
      <c r="A122" s="323" t="n">
        <v>38838</v>
      </c>
      <c r="B122" s="329" t="n">
        <v>3.59</v>
      </c>
      <c r="C122" s="251" t="n">
        <f aca="false">C121+$B$3*(B122-C121)+$B$5*(C121^($B$6))*D122+(1-$B$3)*(B122-B121)</f>
        <v>3.79347609750553</v>
      </c>
      <c r="D122" s="324" t="n">
        <v>0.00238741158211019</v>
      </c>
      <c r="E122" s="324" t="n">
        <v>0.60516084642828</v>
      </c>
      <c r="F122" s="319" t="n">
        <f aca="false">C122-E122</f>
        <v>3.18831525107725</v>
      </c>
    </row>
    <row r="123" customFormat="false" ht="12.75" hidden="false" customHeight="false" outlineLevel="0" collapsed="false">
      <c r="A123" s="323" t="n">
        <v>38869</v>
      </c>
      <c r="B123" s="329" t="n">
        <v>3.613</v>
      </c>
      <c r="C123" s="251" t="n">
        <f aca="false">C122+$B$3*(B123-C122)+$B$5*(C122^($B$6))*D123+(1-$B$3)*(B123-B122)</f>
        <v>3.44595286623125</v>
      </c>
      <c r="D123" s="324" t="n">
        <v>-0.830799187415013</v>
      </c>
      <c r="E123" s="324" t="n">
        <v>0.624927402037181</v>
      </c>
      <c r="F123" s="319" t="n">
        <f aca="false">C123-E123</f>
        <v>2.82102546419407</v>
      </c>
    </row>
    <row r="124" customFormat="false" ht="12.75" hidden="false" customHeight="false" outlineLevel="0" collapsed="false">
      <c r="A124" s="323" t="n">
        <v>38899</v>
      </c>
      <c r="B124" s="329" t="n">
        <v>3.633</v>
      </c>
      <c r="C124" s="251" t="n">
        <f aca="false">C123+$B$3*(B124-C123)+$B$5*(C123^($B$6))*D124+(1-$B$3)*(B124-B123)</f>
        <v>3.57578776472173</v>
      </c>
      <c r="D124" s="324" t="n">
        <v>0.164587217826587</v>
      </c>
      <c r="E124" s="324" t="n">
        <v>0.482493328155858</v>
      </c>
      <c r="F124" s="319" t="n">
        <f aca="false">C124-E124</f>
        <v>3.09329443656587</v>
      </c>
    </row>
    <row r="125" customFormat="false" ht="12.75" hidden="false" customHeight="false" outlineLevel="0" collapsed="false">
      <c r="A125" s="323" t="n">
        <v>38930</v>
      </c>
      <c r="B125" s="329" t="n">
        <v>3.648</v>
      </c>
      <c r="C125" s="251" t="n">
        <f aca="false">C124+$B$3*(B125-C124)+$B$5*(C124^($B$6))*D125+(1-$B$3)*(B125-B124)</f>
        <v>3.89710626744159</v>
      </c>
      <c r="D125" s="324" t="n">
        <v>0.803213203872788</v>
      </c>
      <c r="E125" s="324" t="n">
        <v>0.235355099646289</v>
      </c>
      <c r="F125" s="319" t="n">
        <f aca="false">C125-E125</f>
        <v>3.6617511677953</v>
      </c>
    </row>
    <row r="126" customFormat="false" ht="12.75" hidden="false" customHeight="false" outlineLevel="0" collapsed="false">
      <c r="A126" s="323" t="n">
        <v>38961</v>
      </c>
      <c r="B126" s="329" t="n">
        <v>3.668</v>
      </c>
      <c r="C126" s="251" t="n">
        <f aca="false">C125+$B$3*(B126-C125)+$B$5*(C125^($B$6))*D126+(1-$B$3)*(B126-B125)</f>
        <v>3.81138358853747</v>
      </c>
      <c r="D126" s="324" t="n">
        <v>-0.0759829431823628</v>
      </c>
      <c r="E126" s="324" t="n">
        <v>0.313836808970281</v>
      </c>
      <c r="F126" s="319" t="n">
        <f aca="false">C126-E126</f>
        <v>3.49754677956719</v>
      </c>
    </row>
    <row r="127" customFormat="false" ht="12.75" hidden="false" customHeight="false" outlineLevel="0" collapsed="false">
      <c r="A127" s="323" t="n">
        <v>38991</v>
      </c>
      <c r="B127" s="329" t="n">
        <v>3.698</v>
      </c>
      <c r="C127" s="251" t="n">
        <f aca="false">C126+$B$3*(B127-C126)+$B$5*(C126^($B$6))*D127+(1-$B$3)*(B127-B126)</f>
        <v>3.97757877723405</v>
      </c>
      <c r="D127" s="324" t="n">
        <v>0.486999879409572</v>
      </c>
      <c r="E127" s="324" t="n">
        <v>0.810870657069102</v>
      </c>
      <c r="F127" s="319" t="n">
        <f aca="false">C127-E127</f>
        <v>3.16670812016495</v>
      </c>
    </row>
    <row r="128" customFormat="false" ht="12.75" hidden="false" customHeight="false" outlineLevel="0" collapsed="false">
      <c r="A128" s="323" t="n">
        <v>39022</v>
      </c>
      <c r="B128" s="329" t="n">
        <v>3.838</v>
      </c>
      <c r="C128" s="251" t="n">
        <f aca="false">C127+$B$3*(B128-C127)+$B$5*(C127^($B$6))*D128+(1-$B$3)*(B128-B127)</f>
        <v>4.06778789503369</v>
      </c>
      <c r="D128" s="324" t="n">
        <v>0.0973219290452805</v>
      </c>
      <c r="E128" s="324" t="n">
        <v>0.183153314457155</v>
      </c>
      <c r="F128" s="319" t="n">
        <f aca="false">C128-E128</f>
        <v>3.88463458057653</v>
      </c>
    </row>
    <row r="129" customFormat="false" ht="12.75" hidden="false" customHeight="false" outlineLevel="0" collapsed="false">
      <c r="A129" s="323" t="n">
        <v>39052</v>
      </c>
      <c r="B129" s="329" t="n">
        <v>3.963</v>
      </c>
      <c r="C129" s="251" t="n">
        <f aca="false">C128+$B$3*(B129-C128)+$B$5*(C128^($B$6))*D129+(1-$B$3)*(B129-B128)</f>
        <v>3.92546061385113</v>
      </c>
      <c r="D129" s="324" t="n">
        <v>-0.511716492863771</v>
      </c>
      <c r="E129" s="324" t="n">
        <v>0.596544456652024</v>
      </c>
      <c r="F129" s="319" t="n">
        <f aca="false">C129-E129</f>
        <v>3.32891615719911</v>
      </c>
    </row>
    <row r="130" customFormat="false" ht="12.75" hidden="false" customHeight="false" outlineLevel="0" collapsed="false">
      <c r="A130" s="323" t="n">
        <v>39083</v>
      </c>
      <c r="B130" s="329" t="n">
        <v>4.043</v>
      </c>
      <c r="C130" s="251" t="n">
        <f aca="false">C129+$B$3*(B130-C129)+$B$5*(C129^($B$6))*D130+(1-$B$3)*(B130-B129)</f>
        <v>4.0841411844695</v>
      </c>
      <c r="D130" s="324" t="n">
        <v>0.178097106839566</v>
      </c>
      <c r="E130" s="324" t="n">
        <v>0.685132219565365</v>
      </c>
      <c r="F130" s="319" t="n">
        <f aca="false">C130-E130</f>
        <v>3.39900896490414</v>
      </c>
    </row>
    <row r="131" customFormat="false" ht="12.75" hidden="false" customHeight="false" outlineLevel="0" collapsed="false">
      <c r="A131" s="323" t="n">
        <v>39114</v>
      </c>
      <c r="B131" s="329" t="n">
        <v>3.938</v>
      </c>
      <c r="C131" s="251" t="n">
        <f aca="false">C130+$B$3*(B131-C130)+$B$5*(C130^($B$6))*D131+(1-$B$3)*(B131-B130)</f>
        <v>3.89896369621129</v>
      </c>
      <c r="D131" s="324" t="n">
        <v>-0.17559362432463</v>
      </c>
      <c r="E131" s="324" t="n">
        <v>0.577481520428251</v>
      </c>
      <c r="F131" s="319" t="n">
        <f aca="false">C131-E131</f>
        <v>3.32148217578304</v>
      </c>
    </row>
    <row r="132" customFormat="false" ht="12.75" hidden="false" customHeight="false" outlineLevel="0" collapsed="false">
      <c r="A132" s="323" t="n">
        <v>39142</v>
      </c>
      <c r="B132" s="329" t="n">
        <v>3.793</v>
      </c>
      <c r="C132" s="251" t="n">
        <f aca="false">C131+$B$3*(B132-C131)+$B$5*(C131^($B$6))*D132+(1-$B$3)*(B132-B131)</f>
        <v>3.3909552674945</v>
      </c>
      <c r="D132" s="324" t="n">
        <v>-0.999839012260827</v>
      </c>
      <c r="E132" s="324" t="n">
        <v>0.295401529583075</v>
      </c>
      <c r="F132" s="319" t="n">
        <f aca="false">C132-E132</f>
        <v>3.09555373791142</v>
      </c>
    </row>
    <row r="133" customFormat="false" ht="12.75" hidden="false" customHeight="false" outlineLevel="0" collapsed="false">
      <c r="A133" s="323" t="n">
        <v>39173</v>
      </c>
      <c r="B133" s="329" t="n">
        <v>3.638</v>
      </c>
      <c r="C133" s="251" t="n">
        <f aca="false">C132+$B$3*(B133-C132)+$B$5*(C132^($B$6))*D133+(1-$B$3)*(B133-B132)</f>
        <v>3.43664869103704</v>
      </c>
      <c r="D133" s="324" t="n">
        <v>0.217389797110937</v>
      </c>
      <c r="E133" s="324" t="n">
        <v>0.116434432950028</v>
      </c>
      <c r="F133" s="319" t="n">
        <f aca="false">C133-E133</f>
        <v>3.32021425808701</v>
      </c>
    </row>
    <row r="134" customFormat="false" ht="12.75" hidden="false" customHeight="false" outlineLevel="0" collapsed="false">
      <c r="A134" s="323" t="n">
        <v>39203</v>
      </c>
      <c r="B134" s="329" t="n">
        <v>3.625</v>
      </c>
      <c r="C134" s="251" t="n">
        <f aca="false">C133+$B$3*(B134-C133)+$B$5*(C133^($B$6))*D134+(1-$B$3)*(B134-B133)</f>
        <v>3.25969170834678</v>
      </c>
      <c r="D134" s="324" t="n">
        <v>-0.642701032179092</v>
      </c>
      <c r="E134" s="324" t="n">
        <v>0.838721355741182</v>
      </c>
      <c r="F134" s="319" t="n">
        <f aca="false">C134-E134</f>
        <v>2.4209703526056</v>
      </c>
    </row>
    <row r="135" customFormat="false" ht="12.75" hidden="false" customHeight="false" outlineLevel="0" collapsed="false">
      <c r="A135" s="323" t="n">
        <v>39234</v>
      </c>
      <c r="B135" s="329" t="n">
        <v>3.648</v>
      </c>
      <c r="C135" s="251" t="n">
        <f aca="false">C134+$B$3*(B135-C134)+$B$5*(C134^($B$6))*D135+(1-$B$3)*(B135-B134)</f>
        <v>3.24147130883389</v>
      </c>
      <c r="D135" s="324" t="n">
        <v>-0.4502885988866</v>
      </c>
      <c r="E135" s="324" t="n">
        <v>0.279122648416922</v>
      </c>
      <c r="F135" s="319" t="n">
        <f aca="false">C135-E135</f>
        <v>2.96234866041696</v>
      </c>
    </row>
    <row r="136" customFormat="false" ht="12.75" hidden="false" customHeight="false" outlineLevel="0" collapsed="false">
      <c r="A136" s="323" t="n">
        <v>39264</v>
      </c>
      <c r="B136" s="329" t="n">
        <v>3.668</v>
      </c>
      <c r="C136" s="251" t="n">
        <f aca="false">C135+$B$3*(B136-C135)+$B$5*(C135^($B$6))*D136+(1-$B$3)*(B136-B135)</f>
        <v>3.15356851050614</v>
      </c>
      <c r="D136" s="324" t="n">
        <v>-0.683840926081694</v>
      </c>
      <c r="E136" s="324" t="n">
        <v>0.642714004607762</v>
      </c>
      <c r="F136" s="319" t="n">
        <f aca="false">C136-E136</f>
        <v>2.51085450589838</v>
      </c>
    </row>
    <row r="137" customFormat="false" ht="12.75" hidden="false" customHeight="false" outlineLevel="0" collapsed="false">
      <c r="A137" s="323" t="n">
        <v>39295</v>
      </c>
      <c r="B137" s="329" t="n">
        <v>3.683</v>
      </c>
      <c r="C137" s="251" t="n">
        <f aca="false">C136+$B$3*(B137-C136)+$B$5*(C136^($B$6))*D137+(1-$B$3)*(B137-B136)</f>
        <v>3.32398095334665</v>
      </c>
      <c r="D137" s="324" t="n">
        <v>-0.0120368363590815</v>
      </c>
      <c r="E137" s="324" t="n">
        <v>0.0555725405835733</v>
      </c>
      <c r="F137" s="319" t="n">
        <f aca="false">C137-E137</f>
        <v>3.26840841276308</v>
      </c>
    </row>
    <row r="138" customFormat="false" ht="12.75" hidden="false" customHeight="false" outlineLevel="0" collapsed="false">
      <c r="A138" s="323" t="n">
        <v>39326</v>
      </c>
      <c r="B138" s="329" t="n">
        <v>3.703</v>
      </c>
      <c r="C138" s="251" t="n">
        <f aca="false">C137+$B$3*(B138-C137)+$B$5*(C137^($B$6))*D138+(1-$B$3)*(B138-B137)</f>
        <v>3.59562287249164</v>
      </c>
      <c r="D138" s="324" t="n">
        <v>0.405151284848686</v>
      </c>
      <c r="E138" s="324" t="n">
        <v>0.863439552173072</v>
      </c>
      <c r="F138" s="319" t="n">
        <f aca="false">C138-E138</f>
        <v>2.73218332031857</v>
      </c>
    </row>
    <row r="139" customFormat="false" ht="12.75" hidden="false" customHeight="false" outlineLevel="0" collapsed="false">
      <c r="A139" s="323" t="n">
        <v>39356</v>
      </c>
      <c r="B139" s="329" t="n">
        <v>3.733</v>
      </c>
      <c r="C139" s="251" t="n">
        <f aca="false">C138+$B$3*(B139-C138)+$B$5*(C138^($B$6))*D139+(1-$B$3)*(B139-B138)</f>
        <v>3.75096358937064</v>
      </c>
      <c r="D139" s="324" t="n">
        <v>0.255505990856928</v>
      </c>
      <c r="E139" s="324" t="n">
        <v>0.430818772158415</v>
      </c>
      <c r="F139" s="319" t="n">
        <f aca="false">C139-E139</f>
        <v>3.32014481721223</v>
      </c>
    </row>
    <row r="140" customFormat="false" ht="12.75" hidden="false" customHeight="false" outlineLevel="0" collapsed="false">
      <c r="A140" s="323" t="n">
        <v>39387</v>
      </c>
      <c r="B140" s="329" t="n">
        <v>3.873</v>
      </c>
      <c r="C140" s="251" t="n">
        <f aca="false">C139+$B$3*(B140-C139)+$B$5*(C139^($B$6))*D140+(1-$B$3)*(B140-B139)</f>
        <v>3.47224292035762</v>
      </c>
      <c r="D140" s="324" t="n">
        <v>-1.12275445847557</v>
      </c>
      <c r="E140" s="324" t="n">
        <v>-0.0471878716993777</v>
      </c>
      <c r="F140" s="319" t="n">
        <f aca="false">C140-E140</f>
        <v>3.519430792057</v>
      </c>
    </row>
    <row r="141" customFormat="false" ht="12.75" hidden="false" customHeight="false" outlineLevel="0" collapsed="false">
      <c r="A141" s="323" t="n">
        <v>39417</v>
      </c>
      <c r="B141" s="329" t="n">
        <v>3.998</v>
      </c>
      <c r="C141" s="251" t="n">
        <f aca="false">C140+$B$3*(B141-C140)+$B$5*(C140^($B$6))*D141+(1-$B$3)*(B141-B140)</f>
        <v>3.69223243277974</v>
      </c>
      <c r="D141" s="324" t="n">
        <v>-0.0826029734586626</v>
      </c>
      <c r="E141" s="324" t="n">
        <v>0.848561459444233</v>
      </c>
      <c r="F141" s="319" t="n">
        <f aca="false">C141-E141</f>
        <v>2.84367097333551</v>
      </c>
    </row>
    <row r="142" customFormat="false" ht="12.75" hidden="false" customHeight="false" outlineLevel="0" collapsed="false">
      <c r="A142" s="323" t="n">
        <v>39448</v>
      </c>
      <c r="B142" s="329" t="n">
        <v>4.088</v>
      </c>
      <c r="C142" s="251" t="n">
        <f aca="false">C141+$B$3*(B142-C141)+$B$5*(C141^($B$6))*D142+(1-$B$3)*(B142-B141)</f>
        <v>3.59263959980054</v>
      </c>
      <c r="D142" s="324" t="n">
        <v>-0.77893662028819</v>
      </c>
      <c r="E142" s="324" t="n">
        <v>0.976909283208375</v>
      </c>
      <c r="F142" s="319" t="n">
        <f aca="false">C142-E142</f>
        <v>2.61573031659217</v>
      </c>
    </row>
    <row r="143" customFormat="false" ht="12.75" hidden="false" customHeight="false" outlineLevel="0" collapsed="false">
      <c r="A143" s="323" t="n">
        <v>39479</v>
      </c>
      <c r="B143" s="329" t="n">
        <v>3.983</v>
      </c>
      <c r="C143" s="251" t="n">
        <f aca="false">C142+$B$3*(B143-C142)+$B$5*(C142^($B$6))*D143+(1-$B$3)*(B143-B142)</f>
        <v>3.78845870623326</v>
      </c>
      <c r="D143" s="324" t="n">
        <v>0.408899565431795</v>
      </c>
      <c r="E143" s="324" t="n">
        <v>0.549114663797553</v>
      </c>
      <c r="F143" s="319" t="n">
        <f aca="false">C143-E143</f>
        <v>3.23934404243571</v>
      </c>
    </row>
    <row r="144" customFormat="false" ht="12.75" hidden="false" customHeight="false" outlineLevel="0" collapsed="false">
      <c r="A144" s="323" t="n">
        <v>39508</v>
      </c>
      <c r="B144" s="329" t="n">
        <v>3.838</v>
      </c>
      <c r="C144" s="251" t="n">
        <f aca="false">C143+$B$3*(B144-C143)+$B$5*(C143^($B$6))*D144+(1-$B$3)*(B144-B143)</f>
        <v>3.36549614336924</v>
      </c>
      <c r="D144" s="324" t="n">
        <v>-0.914700824973595</v>
      </c>
      <c r="E144" s="324" t="n">
        <v>0.700787444696876</v>
      </c>
      <c r="F144" s="319" t="n">
        <f aca="false">C144-E144</f>
        <v>2.66470869867236</v>
      </c>
    </row>
    <row r="145" customFormat="false" ht="12.75" hidden="false" customHeight="false" outlineLevel="0" collapsed="false">
      <c r="A145" s="323" t="n">
        <v>39539</v>
      </c>
      <c r="B145" s="329" t="n">
        <v>3.683</v>
      </c>
      <c r="C145" s="251" t="n">
        <f aca="false">C144+$B$3*(B145-C144)+$B$5*(C144^($B$6))*D145+(1-$B$3)*(B145-B144)</f>
        <v>3.37575569034412</v>
      </c>
      <c r="D145" s="324" t="n">
        <v>0.0538883559651354</v>
      </c>
      <c r="E145" s="324" t="n">
        <v>0.758666975111858</v>
      </c>
      <c r="F145" s="319" t="n">
        <f aca="false">C145-E145</f>
        <v>2.61708871523226</v>
      </c>
    </row>
    <row r="146" customFormat="false" ht="12.75" hidden="false" customHeight="false" outlineLevel="0" collapsed="false">
      <c r="A146" s="323" t="n">
        <v>39569</v>
      </c>
      <c r="B146" s="329" t="n">
        <v>3.67</v>
      </c>
      <c r="C146" s="251" t="n">
        <f aca="false">C145+$B$3*(B146-C145)+$B$5*(C145^($B$6))*D146+(1-$B$3)*(B146-B145)</f>
        <v>3.44529531036632</v>
      </c>
      <c r="D146" s="324" t="n">
        <v>-0.0363976806112297</v>
      </c>
      <c r="E146" s="324" t="n">
        <v>0.795867611585724</v>
      </c>
      <c r="F146" s="319" t="n">
        <f aca="false">C146-E146</f>
        <v>2.6494276987806</v>
      </c>
    </row>
    <row r="147" customFormat="false" ht="12.75" hidden="false" customHeight="false" outlineLevel="0" collapsed="false">
      <c r="A147" s="323" t="n">
        <v>39600</v>
      </c>
      <c r="B147" s="329" t="n">
        <v>3.693</v>
      </c>
      <c r="C147" s="251" t="n">
        <f aca="false">C146+$B$3*(B147-C146)+$B$5*(C146^($B$6))*D147+(1-$B$3)*(B147-B146)</f>
        <v>3.63469226908181</v>
      </c>
      <c r="D147" s="324" t="n">
        <v>0.274304254565803</v>
      </c>
      <c r="E147" s="324" t="n">
        <v>0.0674449426068362</v>
      </c>
      <c r="F147" s="319" t="n">
        <f aca="false">C147-E147</f>
        <v>3.56724732647497</v>
      </c>
    </row>
    <row r="148" customFormat="false" ht="12.75" hidden="false" customHeight="false" outlineLevel="0" collapsed="false">
      <c r="A148" s="323" t="n">
        <v>39630</v>
      </c>
      <c r="B148" s="329" t="n">
        <v>3.713</v>
      </c>
      <c r="C148" s="251" t="n">
        <f aca="false">C147+$B$3*(B148-C147)+$B$5*(C147^($B$6))*D148+(1-$B$3)*(B148-B147)</f>
        <v>3.78951060421374</v>
      </c>
      <c r="D148" s="324" t="n">
        <v>0.322287303034933</v>
      </c>
      <c r="E148" s="324" t="n">
        <v>0.500161529400344</v>
      </c>
      <c r="F148" s="319" t="n">
        <f aca="false">C148-E148</f>
        <v>3.28934907481339</v>
      </c>
    </row>
    <row r="149" customFormat="false" ht="12.75" hidden="false" customHeight="false" outlineLevel="0" collapsed="false">
      <c r="A149" s="323" t="n">
        <v>39661</v>
      </c>
      <c r="B149" s="329" t="n">
        <v>3.728</v>
      </c>
      <c r="C149" s="251" t="n">
        <f aca="false">C148+$B$3*(B149-C148)+$B$5*(C148^($B$6))*D149+(1-$B$3)*(B149-B148)</f>
        <v>3.8586201329216</v>
      </c>
      <c r="D149" s="324" t="n">
        <v>0.210421290247034</v>
      </c>
      <c r="E149" s="324" t="n">
        <v>-0.0305031186587728</v>
      </c>
      <c r="F149" s="319" t="n">
        <f aca="false">C149-E149</f>
        <v>3.88912325158037</v>
      </c>
    </row>
    <row r="150" customFormat="false" ht="12.75" hidden="false" customHeight="false" outlineLevel="0" collapsed="false">
      <c r="A150" s="323" t="n">
        <v>39692</v>
      </c>
      <c r="B150" s="329" t="n">
        <v>3.748</v>
      </c>
      <c r="C150" s="251" t="n">
        <f aca="false">C149+$B$3*(B150-C149)+$B$5*(C149^($B$6))*D150+(1-$B$3)*(B150-B149)</f>
        <v>4.18790584005306</v>
      </c>
      <c r="D150" s="324" t="n">
        <v>0.937179568781849</v>
      </c>
      <c r="E150" s="324" t="n">
        <v>0.660959565433435</v>
      </c>
      <c r="F150" s="319" t="n">
        <f aca="false">C150-E150</f>
        <v>3.52694627461963</v>
      </c>
    </row>
    <row r="151" customFormat="false" ht="12.75" hidden="false" customHeight="false" outlineLevel="0" collapsed="false">
      <c r="A151" s="323" t="n">
        <v>39722</v>
      </c>
      <c r="B151" s="329" t="n">
        <v>3.778</v>
      </c>
      <c r="C151" s="251" t="n">
        <f aca="false">C150+$B$3*(B151-C150)+$B$5*(C150^($B$6))*D151+(1-$B$3)*(B151-B150)</f>
        <v>4.23761233662379</v>
      </c>
      <c r="D151" s="324" t="n">
        <v>0.401409556576568</v>
      </c>
      <c r="E151" s="324" t="n">
        <v>0.385692132878828</v>
      </c>
      <c r="F151" s="319" t="n">
        <f aca="false">C151-E151</f>
        <v>3.85192020374496</v>
      </c>
    </row>
    <row r="152" customFormat="false" ht="12.75" hidden="false" customHeight="false" outlineLevel="0" collapsed="false">
      <c r="A152" s="323" t="n">
        <v>39753</v>
      </c>
      <c r="B152" s="329" t="n">
        <v>3.918</v>
      </c>
      <c r="C152" s="251" t="n">
        <f aca="false">C151+$B$3*(B152-C151)+$B$5*(C151^($B$6))*D152+(1-$B$3)*(B152-B151)</f>
        <v>3.83388157344824</v>
      </c>
      <c r="D152" s="324" t="n">
        <v>-1.02589248497841</v>
      </c>
      <c r="E152" s="324" t="n">
        <v>0.158249924901528</v>
      </c>
      <c r="F152" s="319" t="n">
        <f aca="false">C152-E152</f>
        <v>3.67563164854672</v>
      </c>
    </row>
    <row r="153" customFormat="false" ht="12.75" hidden="false" customHeight="false" outlineLevel="0" collapsed="false">
      <c r="A153" s="323" t="n">
        <v>39783</v>
      </c>
      <c r="B153" s="329" t="n">
        <v>4.043</v>
      </c>
      <c r="C153" s="251" t="n">
        <f aca="false">C152+$B$3*(B153-C152)+$B$5*(C152^($B$6))*D153+(1-$B$3)*(B153-B152)</f>
        <v>3.94776510883625</v>
      </c>
      <c r="D153" s="324" t="n">
        <v>-0.0999747501157247</v>
      </c>
      <c r="E153" s="324" t="n">
        <v>0.798178408088646</v>
      </c>
      <c r="F153" s="319" t="n">
        <f aca="false">C153-E153</f>
        <v>3.1495867007476</v>
      </c>
    </row>
    <row r="154" customFormat="false" ht="12.75" hidden="false" customHeight="false" outlineLevel="0" collapsed="false">
      <c r="A154" s="323" t="n">
        <v>39814</v>
      </c>
      <c r="B154" s="329" t="n">
        <v>4.143</v>
      </c>
      <c r="C154" s="251" t="n">
        <f aca="false">C153+$B$3*(B154-C153)+$B$5*(C153^($B$6))*D154+(1-$B$3)*(B154-B153)</f>
        <v>3.77804688484278</v>
      </c>
      <c r="D154" s="324" t="n">
        <v>-0.792669052421256</v>
      </c>
      <c r="E154" s="324" t="n">
        <v>-0.0489118518409713</v>
      </c>
      <c r="F154" s="319" t="n">
        <f aca="false">C154-E154</f>
        <v>3.82695873668375</v>
      </c>
    </row>
    <row r="155" customFormat="false" ht="12.75" hidden="false" customHeight="false" outlineLevel="0" collapsed="false">
      <c r="A155" s="323" t="n">
        <v>39845</v>
      </c>
      <c r="B155" s="329" t="n">
        <v>4.038</v>
      </c>
      <c r="C155" s="251" t="n">
        <f aca="false">C154+$B$3*(B155-C154)+$B$5*(C154^($B$6))*D155+(1-$B$3)*(B155-B154)</f>
        <v>3.7170346422074</v>
      </c>
      <c r="D155" s="324" t="n">
        <v>-0.187236502008243</v>
      </c>
      <c r="E155" s="324" t="n">
        <v>0.0476404773074603</v>
      </c>
      <c r="F155" s="319" t="n">
        <f aca="false">C155-E155</f>
        <v>3.66939416489994</v>
      </c>
    </row>
    <row r="156" customFormat="false" ht="12.75" hidden="false" customHeight="false" outlineLevel="0" collapsed="false">
      <c r="A156" s="323" t="n">
        <v>39873</v>
      </c>
      <c r="B156" s="329" t="n">
        <v>3.893</v>
      </c>
      <c r="C156" s="251" t="n">
        <f aca="false">C155+$B$3*(B156-C155)+$B$5*(C155^($B$6))*D156+(1-$B$3)*(B156-B155)</f>
        <v>4.17755875602698</v>
      </c>
      <c r="D156" s="324" t="n">
        <v>1.38140155967654</v>
      </c>
      <c r="E156" s="324" t="n">
        <v>0.0863457928379349</v>
      </c>
      <c r="F156" s="319" t="n">
        <f aca="false">C156-E156</f>
        <v>4.09121296318905</v>
      </c>
    </row>
    <row r="157" customFormat="false" ht="12.75" hidden="false" customHeight="false" outlineLevel="0" collapsed="false">
      <c r="A157" s="323" t="n">
        <v>39904</v>
      </c>
      <c r="B157" s="329" t="n">
        <v>3.738</v>
      </c>
      <c r="C157" s="251" t="n">
        <f aca="false">C156+$B$3*(B157-C156)+$B$5*(C156^($B$6))*D157+(1-$B$3)*(B157-B156)</f>
        <v>4.19978671961332</v>
      </c>
      <c r="D157" s="324" t="n">
        <v>0.683523438779203</v>
      </c>
      <c r="E157" s="324" t="n">
        <v>0.285261418918369</v>
      </c>
      <c r="F157" s="319" t="n">
        <f aca="false">C157-E157</f>
        <v>3.91452530069495</v>
      </c>
    </row>
    <row r="158" customFormat="false" ht="12.75" hidden="false" customHeight="false" outlineLevel="0" collapsed="false">
      <c r="A158" s="323" t="n">
        <v>39934</v>
      </c>
      <c r="B158" s="329" t="n">
        <v>3.725</v>
      </c>
      <c r="C158" s="251" t="n">
        <f aca="false">C157+$B$3*(B158-C157)+$B$5*(C157^($B$6))*D158+(1-$B$3)*(B158-B157)</f>
        <v>4.20721855581901</v>
      </c>
      <c r="D158" s="324" t="n">
        <v>0.420124655173424</v>
      </c>
      <c r="E158" s="324" t="n">
        <v>0.475779085470748</v>
      </c>
      <c r="F158" s="319" t="n">
        <f aca="false">C158-E158</f>
        <v>3.73143947034826</v>
      </c>
    </row>
    <row r="159" customFormat="false" ht="12.75" hidden="false" customHeight="false" outlineLevel="0" collapsed="false">
      <c r="A159" s="323" t="n">
        <v>39965</v>
      </c>
      <c r="B159" s="329" t="n">
        <v>3.748</v>
      </c>
      <c r="C159" s="251" t="n">
        <f aca="false">C158+$B$3*(B159-C158)+$B$5*(C158^($B$6))*D159+(1-$B$3)*(B159-B158)</f>
        <v>4.45458104532373</v>
      </c>
      <c r="D159" s="324" t="n">
        <v>0.959282514386869</v>
      </c>
      <c r="E159" s="324" t="n">
        <v>0.223789213694282</v>
      </c>
      <c r="F159" s="319" t="n">
        <f aca="false">C159-E159</f>
        <v>4.23079183162944</v>
      </c>
    </row>
    <row r="160" customFormat="false" ht="12.75" hidden="false" customHeight="false" outlineLevel="0" collapsed="false">
      <c r="A160" s="323" t="n">
        <v>39995</v>
      </c>
      <c r="B160" s="329" t="n">
        <v>3.768</v>
      </c>
      <c r="C160" s="251" t="n">
        <f aca="false">C159+$B$3*(B160-C159)+$B$5*(C159^($B$6))*D160+(1-$B$3)*(B160-B159)</f>
        <v>4.25627074016305</v>
      </c>
      <c r="D160" s="324" t="n">
        <v>0.00181994417464264</v>
      </c>
      <c r="E160" s="324" t="n">
        <v>2.69863227957187</v>
      </c>
      <c r="F160" s="319" t="n">
        <f aca="false">C160-E160</f>
        <v>1.55763846059118</v>
      </c>
    </row>
    <row r="161" customFormat="false" ht="12.75" hidden="false" customHeight="false" outlineLevel="0" collapsed="false">
      <c r="A161" s="323" t="n">
        <v>40026</v>
      </c>
      <c r="B161" s="329" t="n">
        <v>3.783</v>
      </c>
      <c r="C161" s="251" t="n">
        <f aca="false">C160+$B$3*(B161-C160)+$B$5*(C160^($B$6))*D161+(1-$B$3)*(B161-B160)</f>
        <v>4.41725292711265</v>
      </c>
      <c r="D161" s="324" t="n">
        <v>0.758567176879855</v>
      </c>
      <c r="E161" s="324" t="n">
        <v>0.698693335178253</v>
      </c>
      <c r="F161" s="319" t="n">
        <f aca="false">C161-E161</f>
        <v>3.7185595919344</v>
      </c>
    </row>
    <row r="162" customFormat="false" ht="12.75" hidden="false" customHeight="false" outlineLevel="0" collapsed="false">
      <c r="A162" s="323" t="n">
        <v>40057</v>
      </c>
      <c r="B162" s="329" t="n">
        <v>3.803</v>
      </c>
      <c r="C162" s="251" t="n">
        <f aca="false">C161+$B$3*(B162-C161)+$B$5*(C161^($B$6))*D162+(1-$B$3)*(B162-B161)</f>
        <v>4.82054314416145</v>
      </c>
      <c r="D162" s="324" t="n">
        <v>1.45221137131453</v>
      </c>
      <c r="E162" s="324" t="n">
        <v>0.344648786055785</v>
      </c>
      <c r="F162" s="319" t="n">
        <f aca="false">C162-E162</f>
        <v>4.47589435810567</v>
      </c>
    </row>
    <row r="163" customFormat="false" ht="12.75" hidden="false" customHeight="false" outlineLevel="0" collapsed="false">
      <c r="A163" s="323" t="n">
        <v>40087</v>
      </c>
      <c r="B163" s="329" t="n">
        <v>3.833</v>
      </c>
      <c r="C163" s="251" t="n">
        <f aca="false">C162+$B$3*(B163-C162)+$B$5*(C162^($B$6))*D163+(1-$B$3)*(B163-B162)</f>
        <v>4.7733802537205</v>
      </c>
      <c r="D163" s="324" t="n">
        <v>0.571186287547497</v>
      </c>
      <c r="E163" s="324" t="n">
        <v>0.4834576106168</v>
      </c>
      <c r="F163" s="319" t="n">
        <f aca="false">C163-E163</f>
        <v>4.2899226431037</v>
      </c>
    </row>
    <row r="164" customFormat="false" ht="12.75" hidden="false" customHeight="false" outlineLevel="0" collapsed="false">
      <c r="A164" s="323" t="n">
        <v>40118</v>
      </c>
      <c r="B164" s="329" t="n">
        <v>3.973</v>
      </c>
      <c r="C164" s="251" t="n">
        <f aca="false">C163+$B$3*(B164-C163)+$B$5*(C163^($B$6))*D164+(1-$B$3)*(B164-B163)</f>
        <v>4.84705451478689</v>
      </c>
      <c r="D164" s="324" t="n">
        <v>0.542483596272338</v>
      </c>
      <c r="E164" s="324" t="n">
        <v>-0.0799107907824843</v>
      </c>
      <c r="F164" s="319" t="n">
        <f aca="false">C164-E164</f>
        <v>4.92696530556938</v>
      </c>
    </row>
    <row r="165" customFormat="false" ht="12.75" hidden="false" customHeight="false" outlineLevel="0" collapsed="false">
      <c r="A165" s="323" t="n">
        <v>40148</v>
      </c>
      <c r="B165" s="329" t="n">
        <v>4.098</v>
      </c>
      <c r="C165" s="251" t="n">
        <f aca="false">C164+$B$3*(B165-C164)+$B$5*(C164^($B$6))*D165+(1-$B$3)*(B165-B164)</f>
        <v>4.74445475973422</v>
      </c>
      <c r="D165" s="324" t="n">
        <v>0.103649716625106</v>
      </c>
      <c r="E165" s="324" t="n">
        <v>0.648454166392685</v>
      </c>
      <c r="F165" s="319" t="n">
        <f aca="false">C165-E165</f>
        <v>4.09600059334153</v>
      </c>
    </row>
    <row r="166" customFormat="false" ht="12.75" hidden="false" customHeight="false" outlineLevel="0" collapsed="false">
      <c r="A166" s="323" t="n">
        <v>40179</v>
      </c>
      <c r="B166" s="329" t="n">
        <v>4.208</v>
      </c>
      <c r="C166" s="251" t="n">
        <f aca="false">C165+$B$3*(B166-C165)+$B$5*(C165^($B$6))*D166+(1-$B$3)*(B166-B165)</f>
        <v>4.91249182776696</v>
      </c>
      <c r="D166" s="324" t="n">
        <v>0.624467281522412</v>
      </c>
      <c r="E166" s="324" t="n">
        <v>0.226579507998641</v>
      </c>
      <c r="F166" s="319" t="n">
        <f aca="false">C166-E166</f>
        <v>4.68591231976832</v>
      </c>
    </row>
    <row r="167" customFormat="false" ht="12.75" hidden="false" customHeight="false" outlineLevel="0" collapsed="false">
      <c r="A167" s="323" t="n">
        <v>40210</v>
      </c>
      <c r="B167" s="329" t="n">
        <v>4.103</v>
      </c>
      <c r="C167" s="251" t="n">
        <f aca="false">C166+$B$3*(B167-C166)+$B$5*(C166^($B$6))*D167+(1-$B$3)*(B167-B166)</f>
        <v>4.12827373626186</v>
      </c>
      <c r="D167" s="324" t="n">
        <v>-1.09428916539096</v>
      </c>
      <c r="E167" s="324" t="n">
        <v>0.293674217060259</v>
      </c>
      <c r="F167" s="319" t="n">
        <f aca="false">C167-E167</f>
        <v>3.8345995192016</v>
      </c>
    </row>
    <row r="168" customFormat="false" ht="12.75" hidden="false" customHeight="false" outlineLevel="0" collapsed="false">
      <c r="A168" s="323" t="n">
        <v>40238</v>
      </c>
      <c r="B168" s="329" t="n">
        <v>3.958</v>
      </c>
      <c r="C168" s="251" t="n">
        <f aca="false">C167+$B$3*(B168-C167)+$B$5*(C167^($B$6))*D168+(1-$B$3)*(B168-B167)</f>
        <v>4.00872138066565</v>
      </c>
      <c r="D168" s="324" t="n">
        <v>0.0862140666530063</v>
      </c>
      <c r="E168" s="324" t="n">
        <v>0.607579094996788</v>
      </c>
      <c r="F168" s="319" t="n">
        <f aca="false">C168-E168</f>
        <v>3.40114228566886</v>
      </c>
    </row>
    <row r="169" customFormat="false" ht="12.75" hidden="false" customHeight="false" outlineLevel="0" collapsed="false">
      <c r="A169" s="323" t="n">
        <v>40269</v>
      </c>
      <c r="B169" s="329" t="n">
        <v>3.803</v>
      </c>
      <c r="C169" s="251" t="n">
        <f aca="false">C168+$B$3*(B169-C168)+$B$5*(C168^($B$6))*D169+(1-$B$3)*(B169-B168)</f>
        <v>3.90957611588516</v>
      </c>
      <c r="D169" s="324" t="n">
        <v>0.18815909955024</v>
      </c>
      <c r="E169" s="324" t="n">
        <v>0.521696825854876</v>
      </c>
      <c r="F169" s="319" t="n">
        <f aca="false">C169-E169</f>
        <v>3.38787929003028</v>
      </c>
    </row>
    <row r="170" customFormat="false" ht="12.75" hidden="false" customHeight="false" outlineLevel="0" collapsed="false">
      <c r="A170" s="323" t="n">
        <v>40299</v>
      </c>
      <c r="B170" s="329" t="n">
        <v>3.79</v>
      </c>
      <c r="C170" s="251" t="n">
        <f aca="false">C169+$B$3*(B170-C169)+$B$5*(C169^($B$6))*D170+(1-$B$3)*(B170-B169)</f>
        <v>3.84907806236222</v>
      </c>
      <c r="D170" s="324" t="n">
        <v>-0.0384887285480521</v>
      </c>
      <c r="E170" s="324" t="n">
        <v>0.756784039762639</v>
      </c>
      <c r="F170" s="319" t="n">
        <f aca="false">C170-E170</f>
        <v>3.09229402259958</v>
      </c>
    </row>
    <row r="171" customFormat="false" ht="12.75" hidden="false" customHeight="false" outlineLevel="0" collapsed="false">
      <c r="A171" s="323" t="n">
        <v>40330</v>
      </c>
      <c r="B171" s="329" t="n">
        <v>3.813</v>
      </c>
      <c r="C171" s="251" t="n">
        <f aca="false">C170+$B$3*(B171-C170)+$B$5*(C170^($B$6))*D171+(1-$B$3)*(B171-B170)</f>
        <v>3.59940012719839</v>
      </c>
      <c r="D171" s="324" t="n">
        <v>-0.682375199623234</v>
      </c>
      <c r="E171" s="324" t="n">
        <v>0.333788926076612</v>
      </c>
      <c r="F171" s="319" t="n">
        <f aca="false">C171-E171</f>
        <v>3.26561120112177</v>
      </c>
    </row>
    <row r="172" customFormat="false" ht="12.75" hidden="false" customHeight="false" outlineLevel="0" collapsed="false">
      <c r="A172" s="323" t="n">
        <v>40360</v>
      </c>
      <c r="B172" s="329" t="n">
        <v>3.833</v>
      </c>
      <c r="C172" s="251" t="n">
        <f aca="false">C171+$B$3*(B172-C171)+$B$5*(C171^($B$6))*D172+(1-$B$3)*(B172-B171)</f>
        <v>3.68130846627736</v>
      </c>
      <c r="D172" s="324" t="n">
        <v>-0.0119500265473186</v>
      </c>
      <c r="E172" s="324" t="n">
        <v>0.296940717442544</v>
      </c>
      <c r="F172" s="319" t="n">
        <f aca="false">C172-E172</f>
        <v>3.38436774883481</v>
      </c>
    </row>
    <row r="173" customFormat="false" ht="12.75" hidden="false" customHeight="false" outlineLevel="0" collapsed="false">
      <c r="A173" s="323" t="n">
        <v>40391</v>
      </c>
      <c r="B173" s="329" t="n">
        <v>3.848</v>
      </c>
      <c r="C173" s="251" t="n">
        <f aca="false">C172+$B$3*(B173-C172)+$B$5*(C172^($B$6))*D173+(1-$B$3)*(B173-B172)</f>
        <v>3.30629838065934</v>
      </c>
      <c r="D173" s="324" t="n">
        <v>-1.19883931699046</v>
      </c>
      <c r="E173" s="324" t="n">
        <v>0.203124769861047</v>
      </c>
      <c r="F173" s="319" t="n">
        <f aca="false">C173-E173</f>
        <v>3.1031736107983</v>
      </c>
    </row>
    <row r="174" customFormat="false" ht="12.75" hidden="false" customHeight="false" outlineLevel="0" collapsed="false">
      <c r="A174" s="323" t="n">
        <v>40422</v>
      </c>
      <c r="B174" s="329" t="n">
        <v>3.868</v>
      </c>
      <c r="C174" s="251" t="n">
        <f aca="false">C173+$B$3*(B174-C173)+$B$5*(C173^($B$6))*D174+(1-$B$3)*(B174-B173)</f>
        <v>3.93104270304472</v>
      </c>
      <c r="D174" s="324" t="n">
        <v>1.26437159378178</v>
      </c>
      <c r="E174" s="324" t="n">
        <v>0.517986627360278</v>
      </c>
      <c r="F174" s="319" t="n">
        <f aca="false">C174-E174</f>
        <v>3.41305607568444</v>
      </c>
    </row>
    <row r="175" customFormat="false" ht="12.75" hidden="false" customHeight="false" outlineLevel="0" collapsed="false">
      <c r="A175" s="323" t="n">
        <v>40452</v>
      </c>
      <c r="B175" s="329" t="n">
        <v>3.898</v>
      </c>
      <c r="C175" s="251" t="n">
        <f aca="false">C174+$B$3*(B175-C174)+$B$5*(C174^($B$6))*D175+(1-$B$3)*(B175-B174)</f>
        <v>3.79499446545945</v>
      </c>
      <c r="D175" s="324" t="n">
        <v>-0.388906287013759</v>
      </c>
      <c r="E175" s="324" t="n">
        <v>0.186818291749225</v>
      </c>
      <c r="F175" s="319" t="n">
        <f aca="false">C175-E175</f>
        <v>3.60817617371022</v>
      </c>
    </row>
    <row r="176" customFormat="false" ht="12.75" hidden="false" customHeight="false" outlineLevel="0" collapsed="false">
      <c r="A176" s="323" t="n">
        <v>40483</v>
      </c>
      <c r="B176" s="329" t="n">
        <v>4.038</v>
      </c>
      <c r="C176" s="251" t="n">
        <f aca="false">C175+$B$3*(B176-C175)+$B$5*(C175^($B$6))*D176+(1-$B$3)*(B176-B175)</f>
        <v>4.56782287155554</v>
      </c>
      <c r="D176" s="324" t="n">
        <v>1.6234564300839</v>
      </c>
      <c r="E176" s="324" t="n">
        <v>-0.111099630193536</v>
      </c>
      <c r="F176" s="319" t="n">
        <f aca="false">C176-E176</f>
        <v>4.67892250174907</v>
      </c>
    </row>
    <row r="177" customFormat="false" ht="12.75" hidden="false" customHeight="false" outlineLevel="0" collapsed="false">
      <c r="A177" s="323" t="n">
        <v>40513</v>
      </c>
      <c r="B177" s="329" t="n">
        <v>4.163</v>
      </c>
      <c r="C177" s="251" t="n">
        <f aca="false">C176+$B$3*(B177-C176)+$B$5*(C176^($B$6))*D177+(1-$B$3)*(B177-B176)</f>
        <v>4.66996182341652</v>
      </c>
      <c r="D177" s="324" t="n">
        <v>0.348170655604772</v>
      </c>
      <c r="E177" s="324" t="n">
        <v>0.341953063440368</v>
      </c>
      <c r="F177" s="319" t="n">
        <f aca="false">C177-E177</f>
        <v>4.32800875997616</v>
      </c>
    </row>
    <row r="178" customFormat="false" ht="12.75" hidden="false" customHeight="false" outlineLevel="0" collapsed="false">
      <c r="A178" s="323" t="n">
        <v>40544</v>
      </c>
      <c r="B178" s="329" t="n">
        <v>4.283</v>
      </c>
      <c r="C178" s="251" t="n">
        <f aca="false">C177+$B$3*(B178-C177)+$B$5*(C177^($B$6))*D178+(1-$B$3)*(B178-B177)</f>
        <v>5.3056939357525</v>
      </c>
      <c r="D178" s="324" t="n">
        <v>1.63883030878831</v>
      </c>
      <c r="E178" s="324" t="n">
        <v>0.753422978671515</v>
      </c>
      <c r="F178" s="319" t="n">
        <f aca="false">C178-E178</f>
        <v>4.55227095708099</v>
      </c>
    </row>
    <row r="179" customFormat="false" ht="12.75" hidden="false" customHeight="false" outlineLevel="0" collapsed="false">
      <c r="A179" s="323" t="n">
        <v>40575</v>
      </c>
      <c r="B179" s="329" t="n">
        <v>4.178</v>
      </c>
      <c r="C179" s="251" t="n">
        <f aca="false">C178+$B$3*(B179-C178)+$B$5*(C178^($B$6))*D179+(1-$B$3)*(B179-B178)</f>
        <v>4.29541472417714</v>
      </c>
      <c r="D179" s="324" t="n">
        <v>-1.3441040073035</v>
      </c>
      <c r="E179" s="324" t="n">
        <v>-0.0195926100846672</v>
      </c>
      <c r="F179" s="319" t="n">
        <f aca="false">C179-E179</f>
        <v>4.31500733426181</v>
      </c>
    </row>
    <row r="180" customFormat="false" ht="12.75" hidden="false" customHeight="false" outlineLevel="0" collapsed="false">
      <c r="A180" s="323" t="n">
        <v>40603</v>
      </c>
      <c r="B180" s="329" t="n">
        <v>4.033</v>
      </c>
      <c r="C180" s="251" t="n">
        <f aca="false">C179+$B$3*(B180-C179)+$B$5*(C179^($B$6))*D180+(1-$B$3)*(B180-B179)</f>
        <v>3.37123621377566</v>
      </c>
      <c r="D180" s="324" t="n">
        <v>-1.88627069720611</v>
      </c>
      <c r="E180" s="324" t="n">
        <v>0.211134243355777</v>
      </c>
      <c r="F180" s="319" t="n">
        <f aca="false">C180-E180</f>
        <v>3.16010197041988</v>
      </c>
    </row>
    <row r="181" customFormat="false" ht="12.75" hidden="false" customHeight="false" outlineLevel="0" collapsed="false">
      <c r="A181" s="323" t="n">
        <v>40634</v>
      </c>
      <c r="B181" s="329" t="n">
        <v>3.878</v>
      </c>
      <c r="C181" s="251" t="n">
        <f aca="false">C180+$B$3*(B181-C180)+$B$5*(C180^($B$6))*D181+(1-$B$3)*(B181-B180)</f>
        <v>3.66477069717322</v>
      </c>
      <c r="D181" s="324" t="n">
        <v>0.697670646787154</v>
      </c>
      <c r="E181" s="324" t="n">
        <v>1.04640339677179</v>
      </c>
      <c r="F181" s="319" t="n">
        <f aca="false">C181-E181</f>
        <v>2.61836730040143</v>
      </c>
    </row>
    <row r="182" customFormat="false" ht="12.75" hidden="false" customHeight="false" outlineLevel="0" collapsed="false">
      <c r="A182" s="323" t="n">
        <v>40664</v>
      </c>
      <c r="B182" s="329" t="n">
        <v>3.865</v>
      </c>
      <c r="C182" s="251" t="n">
        <f aca="false">C181+$B$3*(B182-C181)+$B$5*(C181^($B$6))*D182+(1-$B$3)*(B182-B181)</f>
        <v>4.19666329202501</v>
      </c>
      <c r="D182" s="324" t="n">
        <v>1.31634411945711</v>
      </c>
      <c r="E182" s="324" t="n">
        <v>1.09786040531964</v>
      </c>
      <c r="F182" s="319" t="n">
        <f aca="false">C182-E182</f>
        <v>3.09880288670537</v>
      </c>
    </row>
    <row r="183" customFormat="false" ht="12.75" hidden="false" customHeight="false" outlineLevel="0" collapsed="false">
      <c r="A183" s="323" t="n">
        <v>40695</v>
      </c>
      <c r="B183" s="329" t="n">
        <v>3.888</v>
      </c>
      <c r="C183" s="251" t="n">
        <f aca="false">C182+$B$3*(B183-C182)+$B$5*(C182^($B$6))*D183+(1-$B$3)*(B183-B182)</f>
        <v>3.46734085581612</v>
      </c>
      <c r="D183" s="324" t="n">
        <v>-1.66869916536321</v>
      </c>
      <c r="E183" s="324" t="n">
        <v>0.461904871726571</v>
      </c>
      <c r="F183" s="319" t="n">
        <f aca="false">C183-E183</f>
        <v>3.00543598408955</v>
      </c>
    </row>
    <row r="184" customFormat="false" ht="12.75" hidden="false" customHeight="false" outlineLevel="0" collapsed="false">
      <c r="A184" s="323" t="n">
        <v>40725</v>
      </c>
      <c r="B184" s="329" t="n">
        <v>3.908</v>
      </c>
      <c r="C184" s="251" t="n">
        <f aca="false">C183+$B$3*(B184-C183)+$B$5*(C183^($B$6))*D184+(1-$B$3)*(B184-B183)</f>
        <v>3.17425436464332</v>
      </c>
      <c r="D184" s="324" t="n">
        <v>-1.25352433932514</v>
      </c>
      <c r="E184" s="324" t="n">
        <v>0.285954376683455</v>
      </c>
      <c r="F184" s="319" t="n">
        <f aca="false">C184-E184</f>
        <v>2.88829998795987</v>
      </c>
    </row>
    <row r="185" customFormat="false" ht="12.75" hidden="false" customHeight="false" outlineLevel="0" collapsed="false">
      <c r="A185" s="323" t="n">
        <v>40756</v>
      </c>
      <c r="B185" s="329" t="n">
        <v>3.923</v>
      </c>
      <c r="C185" s="251" t="n">
        <f aca="false">C184+$B$3*(B185-C184)+$B$5*(C184^($B$6))*D185+(1-$B$3)*(B185-B184)</f>
        <v>3.26646192142543</v>
      </c>
      <c r="D185" s="324" t="n">
        <v>-0.443864482016266</v>
      </c>
      <c r="E185" s="324" t="n">
        <v>0.551703953640761</v>
      </c>
      <c r="F185" s="319" t="n">
        <f aca="false">C185-E185</f>
        <v>2.71475796778467</v>
      </c>
    </row>
    <row r="186" customFormat="false" ht="12.75" hidden="false" customHeight="false" outlineLevel="0" collapsed="false">
      <c r="A186" s="323" t="n">
        <v>40787</v>
      </c>
      <c r="B186" s="329" t="n">
        <v>3.943</v>
      </c>
      <c r="C186" s="251" t="n">
        <f aca="false">C185+$B$3*(B186-C185)+$B$5*(C185^($B$6))*D186+(1-$B$3)*(B186-B185)</f>
        <v>3.23786780579541</v>
      </c>
      <c r="D186" s="324" t="n">
        <v>-0.734203553860666</v>
      </c>
      <c r="E186" s="324" t="n">
        <v>0.451269763017164</v>
      </c>
      <c r="F186" s="319" t="n">
        <f aca="false">C186-E186</f>
        <v>2.78659804277825</v>
      </c>
    </row>
    <row r="187" customFormat="false" ht="12.75" hidden="false" customHeight="false" outlineLevel="0" collapsed="false">
      <c r="A187" s="323" t="n">
        <v>40817</v>
      </c>
      <c r="B187" s="329" t="n">
        <v>3.973</v>
      </c>
      <c r="C187" s="251" t="n">
        <f aca="false">C186+$B$3*(B187-C186)+$B$5*(C186^($B$6))*D187+(1-$B$3)*(B187-B186)</f>
        <v>3.6540749112123</v>
      </c>
      <c r="D187" s="324" t="n">
        <v>0.490266974408676</v>
      </c>
      <c r="E187" s="324" t="n">
        <v>1.06053218834162</v>
      </c>
      <c r="F187" s="319" t="n">
        <f aca="false">C187-E187</f>
        <v>2.59354272287068</v>
      </c>
    </row>
    <row r="188" customFormat="false" ht="12.75" hidden="false" customHeight="false" outlineLevel="0" collapsed="false">
      <c r="A188" s="323" t="n">
        <v>40848</v>
      </c>
      <c r="B188" s="329" t="n">
        <v>4.113</v>
      </c>
      <c r="C188" s="251" t="n">
        <f aca="false">C187+$B$3*(B188-C187)+$B$5*(C187^($B$6))*D188+(1-$B$3)*(B188-B187)</f>
        <v>4.28518940398241</v>
      </c>
      <c r="D188" s="324" t="n">
        <v>1.0799859321313</v>
      </c>
      <c r="E188" s="324" t="n">
        <v>0.864419353822597</v>
      </c>
      <c r="F188" s="319" t="n">
        <f aca="false">C188-E188</f>
        <v>3.42077005015981</v>
      </c>
    </row>
    <row r="189" customFormat="false" ht="12.75" hidden="false" customHeight="false" outlineLevel="0" collapsed="false">
      <c r="A189" s="323" t="n">
        <v>40878</v>
      </c>
      <c r="B189" s="329" t="n">
        <v>4.238</v>
      </c>
      <c r="C189" s="251" t="n">
        <f aca="false">C188+$B$3*(B189-C188)+$B$5*(C188^($B$6))*D189+(1-$B$3)*(B189-B188)</f>
        <v>3.99791768648492</v>
      </c>
      <c r="D189" s="324" t="n">
        <v>-0.912486353885714</v>
      </c>
      <c r="E189" s="324" t="n">
        <v>0.97853046068693</v>
      </c>
      <c r="F189" s="319" t="n">
        <f aca="false">C189-E189</f>
        <v>3.01938722579799</v>
      </c>
    </row>
    <row r="190" customFormat="false" ht="12.75" hidden="false" customHeight="false" outlineLevel="0" collapsed="false">
      <c r="A190" s="323" t="n">
        <v>40909</v>
      </c>
      <c r="B190" s="329" t="n">
        <v>4.363</v>
      </c>
      <c r="C190" s="251" t="n">
        <f aca="false">C189+$B$3*(B190-C189)+$B$5*(C189^($B$6))*D190+(1-$B$3)*(B190-B189)</f>
        <v>4.30644063563093</v>
      </c>
      <c r="D190" s="324" t="n">
        <v>0.28717326297467</v>
      </c>
      <c r="E190" s="324" t="n">
        <v>0.302012686936141</v>
      </c>
      <c r="F190" s="319" t="n">
        <f aca="false">C190-E190</f>
        <v>4.00442794869479</v>
      </c>
    </row>
    <row r="191" customFormat="false" ht="12.75" hidden="false" customHeight="false" outlineLevel="0" collapsed="false">
      <c r="A191" s="323" t="n">
        <v>40940</v>
      </c>
      <c r="B191" s="329" t="n">
        <v>4.258</v>
      </c>
      <c r="C191" s="251" t="n">
        <f aca="false">C190+$B$3*(B191-C190)+$B$5*(C190^($B$6))*D191+(1-$B$3)*(B191-B190)</f>
        <v>3.94988561866209</v>
      </c>
      <c r="D191" s="324" t="n">
        <v>-0.682467815282669</v>
      </c>
      <c r="E191" s="324" t="n">
        <v>0.35360665590483</v>
      </c>
      <c r="F191" s="319" t="n">
        <f aca="false">C191-E191</f>
        <v>3.59627896275726</v>
      </c>
    </row>
    <row r="192" customFormat="false" ht="12.75" hidden="false" customHeight="false" outlineLevel="0" collapsed="false">
      <c r="A192" s="323" t="n">
        <v>40969</v>
      </c>
      <c r="B192" s="329" t="n">
        <v>4.113</v>
      </c>
      <c r="C192" s="251" t="n">
        <f aca="false">C191+$B$3*(B192-C191)+$B$5*(C191^($B$6))*D192+(1-$B$3)*(B192-B191)</f>
        <v>3.67520837292551</v>
      </c>
      <c r="D192" s="324" t="n">
        <v>-0.596359929820952</v>
      </c>
      <c r="E192" s="324" t="n">
        <v>0.99773282653851</v>
      </c>
      <c r="F192" s="319" t="n">
        <f aca="false">C192-E192</f>
        <v>2.677475546387</v>
      </c>
    </row>
    <row r="193" customFormat="false" ht="12.75" hidden="false" customHeight="false" outlineLevel="0" collapsed="false">
      <c r="A193" s="323" t="n">
        <v>41000</v>
      </c>
      <c r="B193" s="329" t="n">
        <v>3.958</v>
      </c>
      <c r="C193" s="251" t="n">
        <f aca="false">C192+$B$3*(B193-C192)+$B$5*(C192^($B$6))*D193+(1-$B$3)*(B193-B192)</f>
        <v>4.06982650932655</v>
      </c>
      <c r="D193" s="324" t="n">
        <v>1.13632800069891</v>
      </c>
      <c r="E193" s="324" t="n">
        <v>0.938650824714622</v>
      </c>
      <c r="F193" s="319" t="n">
        <f aca="false">C193-E193</f>
        <v>3.13117568461193</v>
      </c>
    </row>
    <row r="194" customFormat="false" ht="12.75" hidden="false" customHeight="false" outlineLevel="0" collapsed="false">
      <c r="A194" s="323" t="n">
        <v>41030</v>
      </c>
      <c r="B194" s="329" t="n">
        <v>3.945</v>
      </c>
      <c r="C194" s="251" t="n">
        <f aca="false">C193+$B$3*(B194-C193)+$B$5*(C193^($B$6))*D194+(1-$B$3)*(B194-B193)</f>
        <v>4.64703671119069</v>
      </c>
      <c r="D194" s="324" t="n">
        <v>1.63024391334266</v>
      </c>
      <c r="E194" s="324" t="n">
        <v>1.06798691384721</v>
      </c>
      <c r="F194" s="319" t="n">
        <f aca="false">C194-E194</f>
        <v>3.57904979734348</v>
      </c>
    </row>
    <row r="195" customFormat="false" ht="12.75" hidden="false" customHeight="false" outlineLevel="0" collapsed="false">
      <c r="A195" s="323" t="n">
        <v>41061</v>
      </c>
      <c r="B195" s="329" t="n">
        <v>3.968</v>
      </c>
      <c r="C195" s="251" t="n">
        <f aca="false">C194+$B$3*(B195-C194)+$B$5*(C194^($B$6))*D195+(1-$B$3)*(B195-B194)</f>
        <v>4.04010689281864</v>
      </c>
      <c r="D195" s="324" t="n">
        <v>-1.00663038812434</v>
      </c>
      <c r="E195" s="324" t="n">
        <v>0.50910113281304</v>
      </c>
      <c r="F195" s="319" t="n">
        <f aca="false">C195-E195</f>
        <v>3.5310057600056</v>
      </c>
    </row>
    <row r="196" customFormat="false" ht="12.75" hidden="false" customHeight="false" outlineLevel="0" collapsed="false">
      <c r="A196" s="323" t="n">
        <v>41091</v>
      </c>
      <c r="B196" s="329" t="n">
        <v>3.988</v>
      </c>
      <c r="C196" s="251" t="n">
        <f aca="false">C195+$B$3*(B196-C195)+$B$5*(C195^($B$6))*D196+(1-$B$3)*(B196-B195)</f>
        <v>4.18284248229316</v>
      </c>
      <c r="D196" s="324" t="n">
        <v>0.379912549045421</v>
      </c>
      <c r="E196" s="324" t="n">
        <v>0.163726980538169</v>
      </c>
      <c r="F196" s="319" t="n">
        <f aca="false">C196-E196</f>
        <v>4.01911550175499</v>
      </c>
    </row>
    <row r="197" customFormat="false" ht="12.75" hidden="false" customHeight="false" outlineLevel="0" collapsed="false">
      <c r="A197" s="323" t="n">
        <v>41122</v>
      </c>
      <c r="B197" s="329" t="n">
        <v>4.003</v>
      </c>
      <c r="C197" s="251" t="n">
        <f aca="false">C196+$B$3*(B197-C196)+$B$5*(C196^($B$6))*D197+(1-$B$3)*(B197-B196)</f>
        <v>3.96705139529338</v>
      </c>
      <c r="D197" s="324" t="n">
        <v>-0.438484793272347</v>
      </c>
      <c r="E197" s="324" t="n">
        <v>-0.0372979544900391</v>
      </c>
      <c r="F197" s="319" t="n">
        <f aca="false">C197-E197</f>
        <v>4.00434934978342</v>
      </c>
    </row>
    <row r="198" customFormat="false" ht="12.75" hidden="false" customHeight="false" outlineLevel="0" collapsed="false">
      <c r="A198" s="323" t="n">
        <v>41153</v>
      </c>
      <c r="B198" s="329" t="n">
        <v>4.023</v>
      </c>
      <c r="C198" s="251" t="n">
        <f aca="false">C197+$B$3*(B198-C197)+$B$5*(C197^($B$6))*D198+(1-$B$3)*(B198-B197)</f>
        <v>4.3106426923635</v>
      </c>
      <c r="D198" s="324" t="n">
        <v>0.825637031623136</v>
      </c>
      <c r="E198" s="324" t="n">
        <v>0.97798424641087</v>
      </c>
      <c r="F198" s="319" t="n">
        <f aca="false">C198-E198</f>
        <v>3.33265844595263</v>
      </c>
    </row>
    <row r="199" customFormat="false" ht="12.75" hidden="false" customHeight="false" outlineLevel="0" collapsed="false">
      <c r="A199" s="323" t="n">
        <v>41183</v>
      </c>
      <c r="B199" s="329" t="n">
        <v>4.053</v>
      </c>
      <c r="C199" s="251" t="n">
        <f aca="false">C198+$B$3*(B199-C198)+$B$5*(C198^($B$6))*D199+(1-$B$3)*(B199-B198)</f>
        <v>3.96067319028954</v>
      </c>
      <c r="D199" s="324" t="n">
        <v>-0.737174302821339</v>
      </c>
      <c r="E199" s="324" t="n">
        <v>0.66384903417179</v>
      </c>
      <c r="F199" s="319" t="n">
        <f aca="false">C199-E199</f>
        <v>3.29682415611775</v>
      </c>
    </row>
    <row r="200" customFormat="false" ht="12.75" hidden="false" customHeight="false" outlineLevel="0" collapsed="false">
      <c r="A200" s="323" t="n">
        <v>41214</v>
      </c>
      <c r="B200" s="329" t="n">
        <v>4.193</v>
      </c>
      <c r="C200" s="251" t="n">
        <f aca="false">C199+$B$3*(B200-C199)+$B$5*(C199^($B$6))*D200+(1-$B$3)*(B200-B199)</f>
        <v>4.72561111703604</v>
      </c>
      <c r="D200" s="324" t="n">
        <v>1.57702582538826</v>
      </c>
      <c r="E200" s="324" t="n">
        <v>0.645365148809218</v>
      </c>
      <c r="F200" s="319" t="n">
        <f aca="false">C200-E200</f>
        <v>4.08024596822682</v>
      </c>
    </row>
    <row r="201" customFormat="false" ht="12.75" hidden="false" customHeight="false" outlineLevel="0" collapsed="false">
      <c r="A201" s="323" t="n">
        <v>41244</v>
      </c>
      <c r="B201" s="329" t="n">
        <v>4.318</v>
      </c>
      <c r="C201" s="251" t="n">
        <f aca="false">C200+$B$3*(B201-C200)+$B$5*(C200^($B$6))*D201+(1-$B$3)*(B201-B200)</f>
        <v>4.41530689302579</v>
      </c>
      <c r="D201" s="324" t="n">
        <v>-0.654175628146973</v>
      </c>
      <c r="E201" s="324" t="n">
        <v>0.920915065211756</v>
      </c>
      <c r="F201" s="319" t="n">
        <f aca="false">C201-E201</f>
        <v>3.49439182781404</v>
      </c>
    </row>
    <row r="202" customFormat="false" ht="12.75" hidden="false" customHeight="false" outlineLevel="0" collapsed="false">
      <c r="A202" s="323" t="n">
        <v>41275</v>
      </c>
      <c r="B202" s="329" t="n">
        <v>4.448</v>
      </c>
      <c r="C202" s="251" t="n">
        <f aca="false">C201+$B$3*(B202-C201)+$B$5*(C201^($B$6))*D202+(1-$B$3)*(B202-B201)</f>
        <v>4.12211732994351</v>
      </c>
      <c r="D202" s="324" t="n">
        <v>-0.984431481609282</v>
      </c>
      <c r="E202" s="324" t="n">
        <v>0.675660698462768</v>
      </c>
      <c r="F202" s="319" t="n">
        <f aca="false">C202-E202</f>
        <v>3.44645663148075</v>
      </c>
    </row>
    <row r="203" customFormat="false" ht="12.75" hidden="false" customHeight="false" outlineLevel="0" collapsed="false">
      <c r="A203" s="323" t="n">
        <v>41306</v>
      </c>
      <c r="B203" s="329" t="n">
        <v>4.343</v>
      </c>
      <c r="C203" s="251" t="n">
        <f aca="false">C202+$B$3*(B203-C202)+$B$5*(C202^($B$6))*D203+(1-$B$3)*(B203-B202)</f>
        <v>4.50255490810355</v>
      </c>
      <c r="D203" s="324" t="n">
        <v>0.996518497091687</v>
      </c>
      <c r="E203" s="324" t="n">
        <v>0.244590560609239</v>
      </c>
      <c r="F203" s="319" t="n">
        <f aca="false">C203-E203</f>
        <v>4.25796434749431</v>
      </c>
    </row>
    <row r="204" customFormat="false" ht="12.75" hidden="false" customHeight="false" outlineLevel="0" collapsed="false">
      <c r="A204" s="323" t="n">
        <v>41334</v>
      </c>
      <c r="B204" s="329" t="n">
        <v>4.198</v>
      </c>
      <c r="C204" s="251" t="n">
        <f aca="false">C203+$B$3*(B204-C203)+$B$5*(C203^($B$6))*D204+(1-$B$3)*(B204-B203)</f>
        <v>4.0984955378842</v>
      </c>
      <c r="D204" s="324" t="n">
        <v>-0.519879478907879</v>
      </c>
      <c r="E204" s="324" t="n">
        <v>0.363738750223991</v>
      </c>
      <c r="F204" s="319" t="n">
        <f aca="false">C204-E204</f>
        <v>3.73475678766021</v>
      </c>
    </row>
    <row r="205" customFormat="false" ht="12.75" hidden="false" customHeight="false" outlineLevel="0" collapsed="false">
      <c r="A205" s="323" t="n">
        <v>41365</v>
      </c>
      <c r="B205" s="329" t="n">
        <v>4.043</v>
      </c>
      <c r="C205" s="251" t="n">
        <f aca="false">C204+$B$3*(B205-C204)+$B$5*(C204^($B$6))*D205+(1-$B$3)*(B205-B204)</f>
        <v>3.23344744317296</v>
      </c>
      <c r="D205" s="324" t="n">
        <v>-1.9261518566816</v>
      </c>
      <c r="E205" s="324" t="n">
        <v>0.489792355109655</v>
      </c>
      <c r="F205" s="319" t="n">
        <f aca="false">C205-E205</f>
        <v>2.7436550880633</v>
      </c>
    </row>
    <row r="206" customFormat="false" ht="12.75" hidden="false" customHeight="false" outlineLevel="0" collapsed="false">
      <c r="A206" s="323" t="n">
        <v>41395</v>
      </c>
      <c r="B206" s="329" t="n">
        <v>4.03</v>
      </c>
      <c r="C206" s="251" t="n">
        <f aca="false">C205+$B$3*(B206-C205)+$B$5*(C205^($B$6))*D206+(1-$B$3)*(B206-B205)</f>
        <v>3.40630937839935</v>
      </c>
      <c r="D206" s="324" t="n">
        <v>-0.190541771006388</v>
      </c>
      <c r="E206" s="324" t="n">
        <v>0.329698810102425</v>
      </c>
      <c r="F206" s="319" t="n">
        <f aca="false">C206-E206</f>
        <v>3.07661056829692</v>
      </c>
    </row>
    <row r="207" customFormat="false" ht="12.75" hidden="false" customHeight="false" outlineLevel="0" collapsed="false">
      <c r="A207" s="323" t="n">
        <v>41426</v>
      </c>
      <c r="B207" s="329" t="n">
        <v>4.053</v>
      </c>
      <c r="C207" s="251" t="n">
        <f aca="false">C206+$B$3*(B207-C206)+$B$5*(C206^($B$6))*D207+(1-$B$3)*(B207-B206)</f>
        <v>4.19720666942538</v>
      </c>
      <c r="D207" s="324" t="n">
        <v>1.63845531102356</v>
      </c>
      <c r="E207" s="324" t="n">
        <v>0.351354071930259</v>
      </c>
      <c r="F207" s="319" t="n">
        <f aca="false">C207-E207</f>
        <v>3.84585259749512</v>
      </c>
    </row>
    <row r="208" customFormat="false" ht="12.75" hidden="false" customHeight="false" outlineLevel="0" collapsed="false">
      <c r="A208" s="323" t="n">
        <v>41456</v>
      </c>
      <c r="B208" s="329" t="n">
        <v>4.073</v>
      </c>
      <c r="C208" s="251" t="n">
        <f aca="false">C207+$B$3*(B208-C207)+$B$5*(C207^($B$6))*D208+(1-$B$3)*(B208-B207)</f>
        <v>4.76029712565865</v>
      </c>
      <c r="D208" s="324" t="n">
        <v>1.51005149457268</v>
      </c>
      <c r="E208" s="324" t="n">
        <v>0.521202207512275</v>
      </c>
      <c r="F208" s="319" t="n">
        <f aca="false">C208-E208</f>
        <v>4.23909491814637</v>
      </c>
    </row>
    <row r="209" customFormat="false" ht="12.75" hidden="false" customHeight="false" outlineLevel="0" collapsed="false">
      <c r="A209" s="323" t="n">
        <v>41487</v>
      </c>
      <c r="B209" s="329" t="n">
        <v>4.088</v>
      </c>
      <c r="C209" s="251" t="n">
        <f aca="false">C208+$B$3*(B209-C208)+$B$5*(C208^($B$6))*D209+(1-$B$3)*(B209-B208)</f>
        <v>5.11532015879961</v>
      </c>
      <c r="D209" s="324" t="n">
        <v>1.3342013027095</v>
      </c>
      <c r="E209" s="324" t="n">
        <v>1.88595945167355</v>
      </c>
      <c r="F209" s="319" t="n">
        <f aca="false">C209-E209</f>
        <v>3.22936070712606</v>
      </c>
    </row>
    <row r="210" customFormat="false" ht="12.75" hidden="false" customHeight="false" outlineLevel="0" collapsed="false">
      <c r="A210" s="323" t="n">
        <v>41518</v>
      </c>
      <c r="B210" s="329" t="n">
        <v>4.108</v>
      </c>
      <c r="C210" s="251" t="n">
        <f aca="false">C209+$B$3*(B210-C209)+$B$5*(C209^($B$6))*D210+(1-$B$3)*(B210-B209)</f>
        <v>4.95710002385959</v>
      </c>
      <c r="D210" s="324" t="n">
        <v>0.326369913209297</v>
      </c>
      <c r="E210" s="324" t="n">
        <v>0.832764428955633</v>
      </c>
      <c r="F210" s="319" t="n">
        <f aca="false">C210-E210</f>
        <v>4.12433559490396</v>
      </c>
    </row>
    <row r="211" customFormat="false" ht="12.75" hidden="false" customHeight="false" outlineLevel="0" collapsed="false">
      <c r="A211" s="323" t="n">
        <v>41548</v>
      </c>
      <c r="B211" s="329" t="n">
        <v>4.138</v>
      </c>
      <c r="C211" s="251" t="n">
        <f aca="false">C210+$B$3*(B211-C210)+$B$5*(C210^($B$6))*D211+(1-$B$3)*(B211-B210)</f>
        <v>4.14030543342765</v>
      </c>
      <c r="D211" s="324" t="n">
        <v>-1.37952057496308</v>
      </c>
      <c r="E211" s="324" t="n">
        <v>0.39330636275604</v>
      </c>
      <c r="F211" s="319" t="n">
        <f aca="false">C211-E211</f>
        <v>3.74699907067161</v>
      </c>
    </row>
    <row r="212" customFormat="false" ht="12.75" hidden="false" customHeight="false" outlineLevel="0" collapsed="false">
      <c r="A212" s="323" t="n">
        <v>41579</v>
      </c>
      <c r="B212" s="329" t="n">
        <v>4.278</v>
      </c>
      <c r="C212" s="251" t="n">
        <f aca="false">C211+$B$3*(B212-C211)+$B$5*(C211^($B$6))*D212+(1-$B$3)*(B212-B211)</f>
        <v>4.43611039118883</v>
      </c>
      <c r="D212" s="324" t="n">
        <v>0.404854578441757</v>
      </c>
      <c r="E212" s="324" t="n">
        <v>0.524880488893219</v>
      </c>
      <c r="F212" s="319" t="n">
        <f aca="false">C212-E212</f>
        <v>3.91122990229561</v>
      </c>
    </row>
    <row r="213" customFormat="false" ht="12.75" hidden="false" customHeight="false" outlineLevel="0" collapsed="false">
      <c r="A213" s="323" t="n">
        <v>41609</v>
      </c>
      <c r="B213" s="329" t="n">
        <v>4.403</v>
      </c>
      <c r="C213" s="251" t="n">
        <f aca="false">C212+$B$3*(B213-C212)+$B$5*(C212^($B$6))*D213+(1-$B$3)*(B213-B212)</f>
        <v>3.50797223107216</v>
      </c>
      <c r="D213" s="324" t="n">
        <v>-2.50918421984354</v>
      </c>
      <c r="E213" s="324" t="n">
        <v>0.356094320565672</v>
      </c>
      <c r="F213" s="319" t="n">
        <f aca="false">C213-E213</f>
        <v>3.15187791050649</v>
      </c>
    </row>
    <row r="214" customFormat="false" ht="12.75" hidden="false" customHeight="false" outlineLevel="0" collapsed="false">
      <c r="A214" s="323" t="n">
        <v>41640</v>
      </c>
      <c r="B214" s="329" t="n">
        <v>4.538</v>
      </c>
      <c r="C214" s="251" t="n">
        <f aca="false">C213+$B$3*(B214-C213)+$B$5*(C213^($B$6))*D214+(1-$B$3)*(B214-B213)</f>
        <v>4.31465577414911</v>
      </c>
      <c r="D214" s="324" t="n">
        <v>1.10780269040651</v>
      </c>
      <c r="E214" s="324" t="n">
        <v>0.333718264241311</v>
      </c>
      <c r="F214" s="319" t="n">
        <f aca="false">C214-E214</f>
        <v>3.9809375099078</v>
      </c>
    </row>
    <row r="215" customFormat="false" ht="12.75" hidden="false" customHeight="false" outlineLevel="0" collapsed="false">
      <c r="A215" s="323" t="n">
        <v>41671</v>
      </c>
      <c r="B215" s="329" t="n">
        <v>4.433</v>
      </c>
      <c r="C215" s="251" t="n">
        <f aca="false">C214+$B$3*(B215-C214)+$B$5*(C214^($B$6))*D215+(1-$B$3)*(B215-B214)</f>
        <v>3.60098801163674</v>
      </c>
      <c r="D215" s="324" t="n">
        <v>-1.71767827064352</v>
      </c>
      <c r="E215" s="324" t="n">
        <v>0.337124780060878</v>
      </c>
      <c r="F215" s="319" t="n">
        <f aca="false">C215-E215</f>
        <v>3.26386323157586</v>
      </c>
    </row>
    <row r="216" customFormat="false" ht="12.75" hidden="false" customHeight="false" outlineLevel="0" collapsed="false">
      <c r="A216" s="323" t="n">
        <v>41699</v>
      </c>
      <c r="B216" s="329" t="n">
        <v>4.288</v>
      </c>
      <c r="C216" s="251" t="n">
        <f aca="false">C215+$B$3*(B216-C215)+$B$5*(C215^($B$6))*D216+(1-$B$3)*(B216-B215)</f>
        <v>3.76548129324559</v>
      </c>
      <c r="D216" s="324" t="n">
        <v>0.143030623282611</v>
      </c>
      <c r="E216" s="324" t="n">
        <v>0.370230585938283</v>
      </c>
      <c r="F216" s="319" t="n">
        <f aca="false">C216-E216</f>
        <v>3.3952507073073</v>
      </c>
    </row>
    <row r="217" customFormat="false" ht="12.75" hidden="false" customHeight="false" outlineLevel="0" collapsed="false">
      <c r="A217" s="323" t="n">
        <v>41730</v>
      </c>
      <c r="B217" s="329" t="n">
        <v>4.133</v>
      </c>
      <c r="C217" s="251" t="n">
        <f aca="false">C216+$B$3*(B217-C216)+$B$5*(C216^($B$6))*D217+(1-$B$3)*(B217-B216)</f>
        <v>3.43065249009626</v>
      </c>
      <c r="D217" s="324" t="n">
        <v>-0.92708682818333</v>
      </c>
      <c r="E217" s="324" t="n">
        <v>0.37308615766983</v>
      </c>
      <c r="F217" s="319" t="n">
        <f aca="false">C217-E217</f>
        <v>3.05756633242643</v>
      </c>
    </row>
    <row r="218" customFormat="false" ht="12.75" hidden="false" customHeight="false" outlineLevel="0" collapsed="false">
      <c r="A218" s="323" t="n">
        <v>41760</v>
      </c>
      <c r="B218" s="329" t="n">
        <v>4.12</v>
      </c>
      <c r="C218" s="251" t="n">
        <f aca="false">C217+$B$3*(B218-C217)+$B$5*(C217^($B$6))*D218+(1-$B$3)*(B218-B217)</f>
        <v>3.72105248491454</v>
      </c>
      <c r="D218" s="324" t="n">
        <v>0.24344356136011</v>
      </c>
      <c r="E218" s="324" t="n">
        <v>0.162220441248722</v>
      </c>
      <c r="F218" s="319" t="n">
        <f aca="false">C218-E218</f>
        <v>3.55883204366582</v>
      </c>
    </row>
    <row r="219" customFormat="false" ht="12.75" hidden="false" customHeight="false" outlineLevel="0" collapsed="false">
      <c r="A219" s="323" t="n">
        <v>41791</v>
      </c>
      <c r="B219" s="329" t="n">
        <v>4.143</v>
      </c>
      <c r="C219" s="251" t="n">
        <f aca="false">C218+$B$3*(B219-C218)+$B$5*(C218^($B$6))*D219+(1-$B$3)*(B219-B218)</f>
        <v>3.7601624636664</v>
      </c>
      <c r="D219" s="324" t="n">
        <v>-0.293480627891174</v>
      </c>
      <c r="E219" s="324" t="n">
        <v>0.0907256678815451</v>
      </c>
      <c r="F219" s="319" t="n">
        <f aca="false">C219-E219</f>
        <v>3.66943679578486</v>
      </c>
    </row>
    <row r="220" customFormat="false" ht="12.75" hidden="false" customHeight="false" outlineLevel="0" collapsed="false">
      <c r="A220" s="323" t="n">
        <v>41821</v>
      </c>
      <c r="B220" s="329" t="n">
        <v>4.163</v>
      </c>
      <c r="C220" s="251" t="n">
        <f aca="false">C219+$B$3*(B220-C219)+$B$5*(C219^($B$6))*D220+(1-$B$3)*(B220-B219)</f>
        <v>2.94341625765516</v>
      </c>
      <c r="D220" s="324" t="n">
        <v>-2.59322427326928</v>
      </c>
      <c r="E220" s="324" t="n">
        <v>0.694934967886378</v>
      </c>
      <c r="F220" s="319" t="n">
        <f aca="false">C220-E220</f>
        <v>2.24848128976878</v>
      </c>
    </row>
    <row r="221" customFormat="false" ht="12.75" hidden="false" customHeight="false" outlineLevel="0" collapsed="false">
      <c r="A221" s="323" t="n">
        <v>41852</v>
      </c>
      <c r="B221" s="329" t="n">
        <v>4.178</v>
      </c>
      <c r="C221" s="251" t="n">
        <f aca="false">C220+$B$3*(B221-C220)+$B$5*(C220^($B$6))*D221+(1-$B$3)*(B221-B220)</f>
        <v>3.22041768233854</v>
      </c>
      <c r="D221" s="324" t="n">
        <v>-0.356072802814551</v>
      </c>
      <c r="E221" s="324" t="n">
        <v>0.576082477938753</v>
      </c>
      <c r="F221" s="319" t="n">
        <f aca="false">C221-E221</f>
        <v>2.64433520439979</v>
      </c>
    </row>
    <row r="222" customFormat="false" ht="12.75" hidden="false" customHeight="false" outlineLevel="0" collapsed="false">
      <c r="A222" s="323" t="n">
        <v>41883</v>
      </c>
      <c r="B222" s="329" t="n">
        <v>4.198</v>
      </c>
      <c r="C222" s="251" t="n">
        <f aca="false">C221+$B$3*(B222-C221)+$B$5*(C221^($B$6))*D222+(1-$B$3)*(B222-B221)</f>
        <v>4.11169124283906</v>
      </c>
      <c r="D222" s="324" t="n">
        <v>1.68469834937851</v>
      </c>
      <c r="E222" s="324" t="n">
        <v>0.218697996247647</v>
      </c>
      <c r="F222" s="319" t="n">
        <f aca="false">C222-E222</f>
        <v>3.89299324659141</v>
      </c>
    </row>
    <row r="223" customFormat="false" ht="12.75" hidden="false" customHeight="false" outlineLevel="0" collapsed="false">
      <c r="A223" s="323" t="n">
        <v>41913</v>
      </c>
      <c r="B223" s="329" t="n">
        <v>4.228</v>
      </c>
      <c r="C223" s="251" t="n">
        <f aca="false">C222+$B$3*(B223-C222)+$B$5*(C222^($B$6))*D223+(1-$B$3)*(B223-B222)</f>
        <v>4.22443782482665</v>
      </c>
      <c r="D223" s="324" t="n">
        <v>0.145329355008859</v>
      </c>
      <c r="E223" s="324" t="n">
        <v>0.154857103938871</v>
      </c>
      <c r="F223" s="319" t="n">
        <f aca="false">C223-E223</f>
        <v>4.06958072088778</v>
      </c>
    </row>
    <row r="224" customFormat="false" ht="12.75" hidden="false" customHeight="false" outlineLevel="0" collapsed="false">
      <c r="A224" s="323" t="n">
        <v>41944</v>
      </c>
      <c r="B224" s="329" t="n">
        <v>4.368</v>
      </c>
      <c r="C224" s="251" t="n">
        <f aca="false">C223+$B$3*(B224-C223)+$B$5*(C223^($B$6))*D224+(1-$B$3)*(B224-B223)</f>
        <v>4.41234137608559</v>
      </c>
      <c r="D224" s="324" t="n">
        <v>0.119839801522374</v>
      </c>
      <c r="E224" s="324" t="n">
        <v>0.842521335187826</v>
      </c>
      <c r="F224" s="319" t="n">
        <f aca="false">C224-E224</f>
        <v>3.56982004089777</v>
      </c>
    </row>
    <row r="225" customFormat="false" ht="12.75" hidden="false" customHeight="false" outlineLevel="0" collapsed="false">
      <c r="A225" s="323" t="n">
        <v>41974</v>
      </c>
      <c r="B225" s="329" t="n">
        <v>4.493</v>
      </c>
      <c r="C225" s="251" t="n">
        <f aca="false">C224+$B$3*(B225-C224)+$B$5*(C224^($B$6))*D225+(1-$B$3)*(B225-B224)</f>
        <v>3.87821794079964</v>
      </c>
      <c r="D225" s="324" t="n">
        <v>-1.61705853024345</v>
      </c>
      <c r="E225" s="324" t="n">
        <v>0.197011888676441</v>
      </c>
      <c r="F225" s="319" t="n">
        <f aca="false">C225-E225</f>
        <v>3.68120605212319</v>
      </c>
    </row>
    <row r="226" customFormat="false" ht="12.75" hidden="false" customHeight="false" outlineLevel="0" collapsed="false">
      <c r="A226" s="323" t="n">
        <v>42005</v>
      </c>
      <c r="B226" s="329" t="n">
        <v>4.633</v>
      </c>
      <c r="C226" s="251" t="n">
        <f aca="false">C225+$B$3*(B226-C225)+$B$5*(C225^($B$6))*D226+(1-$B$3)*(B226-B225)</f>
        <v>4.14021353985557</v>
      </c>
      <c r="D226" s="324" t="n">
        <v>-0.183303637450231</v>
      </c>
      <c r="E226" s="324" t="n">
        <v>-0.124127787953279</v>
      </c>
      <c r="F226" s="319" t="n">
        <f aca="false">C226-E226</f>
        <v>4.26434132780885</v>
      </c>
    </row>
    <row r="227" customFormat="false" ht="12.75" hidden="false" customHeight="false" outlineLevel="0" collapsed="false">
      <c r="A227" s="323" t="n">
        <v>42036</v>
      </c>
      <c r="B227" s="329" t="n">
        <v>4.528</v>
      </c>
      <c r="C227" s="251" t="n">
        <f aca="false">C226+$B$3*(B227-C226)+$B$5*(C226^($B$6))*D227+(1-$B$3)*(B227-B226)</f>
        <v>4.96272029624866</v>
      </c>
      <c r="D227" s="324" t="n">
        <v>2.00397668015033</v>
      </c>
      <c r="E227" s="324" t="n">
        <v>0.660869049027068</v>
      </c>
      <c r="F227" s="319" t="n">
        <f aca="false">C227-E227</f>
        <v>4.30185124722159</v>
      </c>
    </row>
    <row r="228" customFormat="false" ht="12.75" hidden="false" customHeight="false" outlineLevel="0" collapsed="false">
      <c r="A228" s="323" t="n">
        <v>42064</v>
      </c>
      <c r="B228" s="329" t="n">
        <v>4.383</v>
      </c>
      <c r="C228" s="251" t="n">
        <f aca="false">C227+$B$3*(B228-C227)+$B$5*(C227^($B$6))*D228+(1-$B$3)*(B228-B227)</f>
        <v>4.30780654311105</v>
      </c>
      <c r="D228" s="324" t="n">
        <v>-0.886322928967612</v>
      </c>
      <c r="E228" s="324" t="n">
        <v>0.297518195232301</v>
      </c>
      <c r="F228" s="319" t="n">
        <f aca="false">C228-E228</f>
        <v>4.01028834787875</v>
      </c>
    </row>
    <row r="229" customFormat="false" ht="12.75" hidden="false" customHeight="false" outlineLevel="0" collapsed="false">
      <c r="A229" s="323" t="n">
        <v>42095</v>
      </c>
      <c r="B229" s="329" t="n">
        <v>4.228</v>
      </c>
      <c r="C229" s="251" t="n">
        <f aca="false">C228+$B$3*(B229-C228)+$B$5*(C228^($B$6))*D229+(1-$B$3)*(B229-B228)</f>
        <v>4.34785290377928</v>
      </c>
      <c r="D229" s="324" t="n">
        <v>0.435492450169432</v>
      </c>
      <c r="E229" s="324" t="n">
        <v>0.396849739433505</v>
      </c>
      <c r="F229" s="319" t="n">
        <f aca="false">C229-E229</f>
        <v>3.95100316434578</v>
      </c>
    </row>
    <row r="230" customFormat="false" ht="12.75" hidden="false" customHeight="false" outlineLevel="0" collapsed="false">
      <c r="A230" s="323" t="n">
        <v>42125</v>
      </c>
      <c r="B230" s="329" t="n">
        <v>4.215</v>
      </c>
      <c r="C230" s="251" t="n">
        <f aca="false">C229+$B$3*(B230-C229)+$B$5*(C229^($B$6))*D230+(1-$B$3)*(B230-B229)</f>
        <v>4.83581522613289</v>
      </c>
      <c r="D230" s="324" t="n">
        <v>1.3582679907273</v>
      </c>
      <c r="E230" s="324" t="n">
        <v>0.083167864606253</v>
      </c>
      <c r="F230" s="319" t="n">
        <f aca="false">C230-E230</f>
        <v>4.75264736152663</v>
      </c>
    </row>
    <row r="231" customFormat="false" ht="12.75" hidden="false" customHeight="false" outlineLevel="0" collapsed="false">
      <c r="A231" s="323" t="n">
        <v>42156</v>
      </c>
      <c r="B231" s="329" t="n">
        <v>4.238</v>
      </c>
      <c r="C231" s="251" t="n">
        <f aca="false">C230+$B$3*(B231-C230)+$B$5*(C230^($B$6))*D231+(1-$B$3)*(B231-B230)</f>
        <v>4.42959996432028</v>
      </c>
      <c r="D231" s="324" t="n">
        <v>-0.56666259154836</v>
      </c>
      <c r="E231" s="324" t="n">
        <v>0.333027297165581</v>
      </c>
      <c r="F231" s="319" t="n">
        <f aca="false">C231-E231</f>
        <v>4.0965726671547</v>
      </c>
    </row>
    <row r="232" customFormat="false" ht="12.75" hidden="false" customHeight="false" outlineLevel="0" collapsed="false">
      <c r="A232" s="323" t="n">
        <v>42186</v>
      </c>
      <c r="B232" s="329" t="n">
        <v>4.258</v>
      </c>
      <c r="C232" s="251" t="n">
        <f aca="false">C231+$B$3*(B232-C231)+$B$5*(C231^($B$6))*D232+(1-$B$3)*(B232-B231)</f>
        <v>4.9819398593565</v>
      </c>
      <c r="D232" s="324" t="n">
        <v>1.47976261849577</v>
      </c>
      <c r="E232" s="324" t="n">
        <v>0.859730256624324</v>
      </c>
      <c r="F232" s="319" t="n">
        <f aca="false">C232-E232</f>
        <v>4.12220960273218</v>
      </c>
    </row>
    <row r="233" customFormat="false" ht="12.75" hidden="false" customHeight="false" outlineLevel="0" collapsed="false">
      <c r="A233" s="323" t="n">
        <v>42217</v>
      </c>
      <c r="B233" s="329" t="n">
        <v>4.273</v>
      </c>
      <c r="C233" s="251" t="n">
        <f aca="false">C232+$B$3*(B233-C232)+$B$5*(C232^($B$6))*D233+(1-$B$3)*(B233-B232)</f>
        <v>4.97158491379414</v>
      </c>
      <c r="D233" s="324" t="n">
        <v>0.469402226214847</v>
      </c>
      <c r="E233" s="324" t="n">
        <v>0.62108178235658</v>
      </c>
      <c r="F233" s="319" t="n">
        <f aca="false">C233-E233</f>
        <v>4.35050313143756</v>
      </c>
    </row>
    <row r="234" customFormat="false" ht="12.75" hidden="false" customHeight="false" outlineLevel="0" collapsed="false">
      <c r="A234" s="323" t="n">
        <v>42248</v>
      </c>
      <c r="B234" s="329" t="n">
        <v>4.293</v>
      </c>
      <c r="C234" s="251" t="n">
        <f aca="false">C233+$B$3*(B234-C233)+$B$5*(C233^($B$6))*D234+(1-$B$3)*(B234-B233)</f>
        <v>4.75785777792874</v>
      </c>
      <c r="D234" s="324" t="n">
        <v>-0.0405194307148779</v>
      </c>
      <c r="E234" s="324" t="n">
        <v>0.345327066564709</v>
      </c>
      <c r="F234" s="319" t="n">
        <f aca="false">C234-E234</f>
        <v>4.41253071136403</v>
      </c>
    </row>
    <row r="235" customFormat="false" ht="12.75" hidden="false" customHeight="false" outlineLevel="0" collapsed="false">
      <c r="A235" s="323" t="n">
        <v>42278</v>
      </c>
      <c r="B235" s="329" t="n">
        <v>4.323</v>
      </c>
      <c r="C235" s="251" t="n">
        <f aca="false">C234+$B$3*(B235-C234)+$B$5*(C234^($B$6))*D235+(1-$B$3)*(B235-B234)</f>
        <v>5.28064970386934</v>
      </c>
      <c r="D235" s="324" t="n">
        <v>1.53677555986739</v>
      </c>
      <c r="E235" s="324" t="n">
        <v>0.0774353639036818</v>
      </c>
      <c r="F235" s="319" t="n">
        <f aca="false">C235-E235</f>
        <v>5.20321433996566</v>
      </c>
    </row>
    <row r="236" customFormat="false" ht="12.75" hidden="false" customHeight="false" outlineLevel="0" collapsed="false">
      <c r="A236" s="323" t="n">
        <v>42309</v>
      </c>
      <c r="B236" s="329" t="n">
        <v>4.463</v>
      </c>
      <c r="C236" s="251" t="n">
        <f aca="false">C235+$B$3*(B236-C235)+$B$5*(C235^($B$6))*D236+(1-$B$3)*(B236-B235)</f>
        <v>4.77213487253721</v>
      </c>
      <c r="D236" s="324" t="n">
        <v>-0.805388118861321</v>
      </c>
      <c r="E236" s="324" t="n">
        <v>0.291364996788522</v>
      </c>
      <c r="F236" s="319" t="n">
        <f aca="false">C236-E236</f>
        <v>4.48076987574869</v>
      </c>
    </row>
    <row r="237" customFormat="false" ht="12.75" hidden="false" customHeight="false" outlineLevel="0" collapsed="false">
      <c r="A237" s="323" t="n">
        <v>42339</v>
      </c>
      <c r="B237" s="329" t="n">
        <v>4.588</v>
      </c>
      <c r="C237" s="251" t="n">
        <f aca="false">C236+$B$3*(B237-C236)+$B$5*(C236^($B$6))*D237+(1-$B$3)*(B237-B236)</f>
        <v>5.10008893480432</v>
      </c>
      <c r="D237" s="324" t="n">
        <v>0.71986341703042</v>
      </c>
      <c r="E237" s="324" t="n">
        <v>0.72287400108332</v>
      </c>
      <c r="F237" s="319" t="n">
        <f aca="false">C237-E237</f>
        <v>4.377214933721</v>
      </c>
    </row>
    <row r="238" customFormat="false" ht="12.75" hidden="false" customHeight="false" outlineLevel="0" collapsed="false">
      <c r="A238" s="323" t="n">
        <v>42370</v>
      </c>
      <c r="B238" s="329" t="n">
        <v>4.733</v>
      </c>
      <c r="C238" s="251" t="n">
        <f aca="false">C237+$B$3*(B238-C237)+$B$5*(C237^($B$6))*D238+(1-$B$3)*(B238-B237)</f>
        <v>4.21594478954218</v>
      </c>
      <c r="D238" s="324" t="n">
        <v>-2.02849853329822</v>
      </c>
      <c r="E238" s="324" t="n">
        <v>-0.00202336067254451</v>
      </c>
      <c r="F238" s="319" t="n">
        <f aca="false">C238-E238</f>
        <v>4.21796815021473</v>
      </c>
    </row>
    <row r="239" customFormat="false" ht="12.75" hidden="false" customHeight="false" outlineLevel="0" collapsed="false">
      <c r="A239" s="323" t="n">
        <v>42401</v>
      </c>
      <c r="B239" s="329" t="n">
        <v>4.628</v>
      </c>
      <c r="C239" s="251" t="n">
        <f aca="false">C238+$B$3*(B239-C238)+$B$5*(C238^($B$6))*D239+(1-$B$3)*(B239-B238)</f>
        <v>4.51519726537005</v>
      </c>
      <c r="D239" s="324" t="n">
        <v>0.625355694702799</v>
      </c>
      <c r="E239" s="324" t="n">
        <v>0.615207048702646</v>
      </c>
      <c r="F239" s="319" t="n">
        <f aca="false">C239-E239</f>
        <v>3.8999902166674</v>
      </c>
    </row>
    <row r="240" customFormat="false" ht="12.75" hidden="false" customHeight="false" outlineLevel="0" collapsed="false">
      <c r="A240" s="323" t="n">
        <v>42430</v>
      </c>
      <c r="B240" s="329" t="n">
        <v>4.483</v>
      </c>
      <c r="C240" s="251" t="n">
        <f aca="false">C239+$B$3*(B240-C239)+$B$5*(C239^($B$6))*D240+(1-$B$3)*(B240-B239)</f>
        <v>4.11928125264576</v>
      </c>
      <c r="D240" s="324" t="n">
        <v>-0.708107495706905</v>
      </c>
      <c r="E240" s="324" t="n">
        <v>0.775419964617982</v>
      </c>
      <c r="F240" s="319" t="n">
        <f aca="false">C240-E240</f>
        <v>3.34386128802778</v>
      </c>
    </row>
    <row r="241" customFormat="false" ht="12.75" hidden="false" customHeight="false" outlineLevel="0" collapsed="false">
      <c r="A241" s="323" t="n">
        <v>42461</v>
      </c>
      <c r="B241" s="329" t="n">
        <v>4.328</v>
      </c>
      <c r="C241" s="251" t="n">
        <f aca="false">C240+$B$3*(B241-C240)+$B$5*(C240^($B$6))*D241+(1-$B$3)*(B241-B240)</f>
        <v>3.84444903101092</v>
      </c>
      <c r="D241" s="324" t="n">
        <v>-0.60313904099015</v>
      </c>
      <c r="E241" s="324" t="n">
        <v>0.550090628316286</v>
      </c>
      <c r="F241" s="319" t="n">
        <f aca="false">C241-E241</f>
        <v>3.29435840269463</v>
      </c>
    </row>
    <row r="242" customFormat="false" ht="12.75" hidden="false" customHeight="false" outlineLevel="0" collapsed="false">
      <c r="A242" s="323" t="n">
        <v>42491</v>
      </c>
      <c r="B242" s="329" t="n">
        <v>4.315</v>
      </c>
      <c r="C242" s="251" t="n">
        <f aca="false">C241+$B$3*(B242-C241)+$B$5*(C241^($B$6))*D242+(1-$B$3)*(B242-B241)</f>
        <v>3.84695639895262</v>
      </c>
      <c r="D242" s="324" t="n">
        <v>-0.360750873536744</v>
      </c>
      <c r="E242" s="324" t="n">
        <v>0.711501784784299</v>
      </c>
      <c r="F242" s="319" t="n">
        <f aca="false">C242-E242</f>
        <v>3.13545461416832</v>
      </c>
    </row>
    <row r="243" customFormat="false" ht="12.75" hidden="false" customHeight="false" outlineLevel="0" collapsed="false">
      <c r="A243" s="323" t="n">
        <v>42522</v>
      </c>
      <c r="B243" s="329" t="n">
        <v>4.338</v>
      </c>
      <c r="C243" s="251" t="n">
        <f aca="false">C242+$B$3*(B243-C242)+$B$5*(C242^($B$6))*D243+(1-$B$3)*(B243-B242)</f>
        <v>3.97868486740612</v>
      </c>
      <c r="D243" s="324" t="n">
        <v>-0.0975824978345003</v>
      </c>
      <c r="E243" s="324" t="n">
        <v>0.628162155361188</v>
      </c>
      <c r="F243" s="319" t="n">
        <f aca="false">C243-E243</f>
        <v>3.35052271204493</v>
      </c>
    </row>
    <row r="244" customFormat="false" ht="12.75" hidden="false" customHeight="false" outlineLevel="0" collapsed="false">
      <c r="A244" s="323" t="n">
        <v>42552</v>
      </c>
      <c r="B244" s="329" t="n">
        <v>4.358</v>
      </c>
      <c r="C244" s="251" t="n">
        <f aca="false">C243+$B$3*(B244-C243)+$B$5*(C243^($B$6))*D244+(1-$B$3)*(B244-B243)</f>
        <v>3.22800169513646</v>
      </c>
      <c r="D244" s="324" t="n">
        <v>-2.32744863200939</v>
      </c>
      <c r="E244" s="324" t="n">
        <v>0.341563880254033</v>
      </c>
      <c r="F244" s="319" t="n">
        <f aca="false">C244-E244</f>
        <v>2.88643781488243</v>
      </c>
    </row>
    <row r="245" customFormat="false" ht="12.75" hidden="false" customHeight="false" outlineLevel="0" collapsed="false">
      <c r="A245" s="323" t="n">
        <v>42583</v>
      </c>
      <c r="B245" s="329" t="n">
        <v>4.373</v>
      </c>
      <c r="C245" s="251" t="n">
        <f aca="false">C244+$B$3*(B245-C244)+$B$5*(C244^($B$6))*D245+(1-$B$3)*(B245-B244)</f>
        <v>3.25025090781719</v>
      </c>
      <c r="D245" s="324" t="n">
        <v>-1.0049333917384</v>
      </c>
      <c r="E245" s="324" t="n">
        <v>0.793055573229148</v>
      </c>
      <c r="F245" s="319" t="n">
        <f aca="false">C245-E245</f>
        <v>2.45719533458804</v>
      </c>
    </row>
    <row r="246" customFormat="false" ht="12.75" hidden="false" customHeight="false" outlineLevel="0" collapsed="false">
      <c r="A246" s="323" t="n">
        <v>42614</v>
      </c>
      <c r="B246" s="329" t="n">
        <v>4.393</v>
      </c>
      <c r="C246" s="251" t="n">
        <f aca="false">C245+$B$3*(B246-C245)+$B$5*(C245^($B$6))*D246+(1-$B$3)*(B246-B245)</f>
        <v>3.50161382428028</v>
      </c>
      <c r="D246" s="324" t="n">
        <v>-0.340658317695083</v>
      </c>
      <c r="E246" s="324" t="n">
        <v>0.156311920976986</v>
      </c>
      <c r="F246" s="319" t="n">
        <f aca="false">C246-E246</f>
        <v>3.34530190330329</v>
      </c>
    </row>
    <row r="247" customFormat="false" ht="12.75" hidden="false" customHeight="false" outlineLevel="0" collapsed="false">
      <c r="A247" s="323" t="n">
        <v>42644</v>
      </c>
      <c r="B247" s="329" t="n">
        <v>4.423</v>
      </c>
      <c r="C247" s="251" t="n">
        <f aca="false">C246+$B$3*(B247-C246)+$B$5*(C246^($B$6))*D247+(1-$B$3)*(B247-B246)</f>
        <v>3.71616686912577</v>
      </c>
      <c r="D247" s="324" t="n">
        <v>-0.258133618293547</v>
      </c>
      <c r="E247" s="324" t="n">
        <v>0.627513666002073</v>
      </c>
      <c r="F247" s="319" t="n">
        <f aca="false">C247-E247</f>
        <v>3.08865320312369</v>
      </c>
    </row>
    <row r="248" customFormat="false" ht="12.75" hidden="false" customHeight="false" outlineLevel="0" collapsed="false">
      <c r="A248" s="323" t="n">
        <v>42675</v>
      </c>
      <c r="B248" s="329" t="n">
        <v>4.563</v>
      </c>
      <c r="C248" s="251" t="n">
        <f aca="false">C247+$B$3*(B248-C247)+$B$5*(C247^($B$6))*D248+(1-$B$3)*(B248-B247)</f>
        <v>3.97385100720507</v>
      </c>
      <c r="D248" s="324" t="n">
        <v>-0.276938231659217</v>
      </c>
      <c r="E248" s="324" t="n">
        <v>0.880214409053618</v>
      </c>
      <c r="F248" s="319" t="n">
        <f aca="false">C248-E248</f>
        <v>3.09363659815145</v>
      </c>
    </row>
    <row r="249" customFormat="false" ht="12.75" hidden="false" customHeight="false" outlineLevel="0" collapsed="false">
      <c r="A249" s="323" t="n">
        <v>42705</v>
      </c>
      <c r="B249" s="329" t="n">
        <v>4.688</v>
      </c>
      <c r="C249" s="251" t="n">
        <f aca="false">C248+$B$3*(B249-C248)+$B$5*(C248^($B$6))*D249+(1-$B$3)*(B249-B248)</f>
        <v>4.95144610509162</v>
      </c>
      <c r="D249" s="324" t="n">
        <v>1.76884091960682</v>
      </c>
      <c r="E249" s="324" t="n">
        <v>0.258704064532311</v>
      </c>
      <c r="F249" s="319" t="n">
        <f aca="false">C249-E249</f>
        <v>4.69274204055931</v>
      </c>
    </row>
    <row r="250" customFormat="false" ht="12.75" hidden="false" customHeight="false" outlineLevel="0" collapsed="false">
      <c r="A250" s="323" t="n">
        <v>42736</v>
      </c>
      <c r="B250" s="329" t="n">
        <v>4.838</v>
      </c>
      <c r="C250" s="251" t="n">
        <f aca="false">C249+$B$3*(B250-C249)+$B$5*(C249^($B$6))*D250+(1-$B$3)*(B250-B249)</f>
        <v>5.15117178446005</v>
      </c>
      <c r="D250" s="324" t="n">
        <v>0.310781967768032</v>
      </c>
      <c r="E250" s="324" t="n">
        <v>0.79385319632789</v>
      </c>
      <c r="F250" s="319" t="n">
        <f aca="false">C250-E250</f>
        <v>4.35731858813216</v>
      </c>
    </row>
    <row r="251" customFormat="false" ht="12.75" hidden="false" customHeight="false" outlineLevel="0" collapsed="false">
      <c r="A251" s="323" t="n">
        <v>42767</v>
      </c>
      <c r="B251" s="329" t="n">
        <v>4.733</v>
      </c>
      <c r="C251" s="251" t="n">
        <f aca="false">C250+$B$3*(B251-C250)+$B$5*(C250^($B$6))*D251+(1-$B$3)*(B251-B250)</f>
        <v>4.91877599583537</v>
      </c>
      <c r="D251" s="324" t="n">
        <v>-0.0702935774074469</v>
      </c>
      <c r="E251" s="324" t="n">
        <v>0.0943255050372831</v>
      </c>
      <c r="F251" s="319" t="n">
        <f aca="false">C251-E251</f>
        <v>4.82445049079808</v>
      </c>
    </row>
    <row r="252" customFormat="false" ht="12.75" hidden="false" customHeight="false" outlineLevel="0" collapsed="false">
      <c r="A252" s="323" t="n">
        <v>42795</v>
      </c>
      <c r="B252" s="329" t="n">
        <v>4.588</v>
      </c>
      <c r="C252" s="251" t="n">
        <f aca="false">C251+$B$3*(B252-C251)+$B$5*(C251^($B$6))*D252+(1-$B$3)*(B252-B251)</f>
        <v>4.30363021500107</v>
      </c>
      <c r="D252" s="324" t="n">
        <v>-0.97903893933972</v>
      </c>
      <c r="E252" s="324" t="n">
        <v>0.364728315915928</v>
      </c>
      <c r="F252" s="319" t="n">
        <f aca="false">C252-E252</f>
        <v>3.93890189908514</v>
      </c>
    </row>
    <row r="253" customFormat="false" ht="12.75" hidden="false" customHeight="false" outlineLevel="0" collapsed="false">
      <c r="A253" s="323" t="n">
        <v>42826</v>
      </c>
      <c r="B253" s="329" t="n">
        <v>4.433</v>
      </c>
      <c r="C253" s="251" t="n">
        <f aca="false">C252+$B$3*(B253-C252)+$B$5*(C252^($B$6))*D253+(1-$B$3)*(B253-B252)</f>
        <v>4.12859837175181</v>
      </c>
      <c r="D253" s="324" t="n">
        <v>-0.274474436445701</v>
      </c>
      <c r="E253" s="324" t="n">
        <v>0.865918397726818</v>
      </c>
      <c r="F253" s="319" t="n">
        <f aca="false">C253-E253</f>
        <v>3.26267997402499</v>
      </c>
    </row>
    <row r="254" customFormat="false" ht="12.75" hidden="false" customHeight="false" outlineLevel="0" collapsed="false">
      <c r="A254" s="323" t="n">
        <v>42856</v>
      </c>
      <c r="B254" s="329" t="n">
        <v>4.42</v>
      </c>
      <c r="C254" s="251" t="n">
        <f aca="false">C253+$B$3*(B254-C253)+$B$5*(C253^($B$6))*D254+(1-$B$3)*(B254-B253)</f>
        <v>4.20697365634893</v>
      </c>
      <c r="D254" s="324" t="n">
        <v>-0.00774288810400957</v>
      </c>
      <c r="E254" s="324" t="n">
        <v>0.0900757401798507</v>
      </c>
      <c r="F254" s="319" t="n">
        <f aca="false">C254-E254</f>
        <v>4.11689791616908</v>
      </c>
    </row>
    <row r="255" customFormat="false" ht="12.75" hidden="false" customHeight="false" outlineLevel="0" collapsed="false">
      <c r="A255" s="323" t="n">
        <v>42887</v>
      </c>
      <c r="B255" s="329" t="n">
        <v>4.443</v>
      </c>
      <c r="C255" s="251" t="n">
        <f aca="false">C254+$B$3*(B255-C254)+$B$5*(C254^($B$6))*D255+(1-$B$3)*(B255-B254)</f>
        <v>4.04039751939355</v>
      </c>
      <c r="D255" s="324" t="n">
        <v>-0.655913628780111</v>
      </c>
      <c r="E255" s="324" t="n">
        <v>0.880118468396612</v>
      </c>
      <c r="F255" s="319" t="n">
        <f aca="false">C255-E255</f>
        <v>3.16027905099694</v>
      </c>
    </row>
    <row r="256" customFormat="false" ht="12.75" hidden="false" customHeight="false" outlineLevel="0" collapsed="false">
      <c r="A256" s="323" t="n">
        <v>42917</v>
      </c>
      <c r="B256" s="329" t="n">
        <v>4.463</v>
      </c>
      <c r="C256" s="251" t="n">
        <f aca="false">C255+$B$3*(B256-C255)+$B$5*(C255^($B$6))*D256+(1-$B$3)*(B256-B255)</f>
        <v>4.18973175714049</v>
      </c>
      <c r="D256" s="324" t="n">
        <v>0.0118546794007576</v>
      </c>
      <c r="E256" s="324" t="n">
        <v>0.527383671512675</v>
      </c>
      <c r="F256" s="319" t="n">
        <f aca="false">C256-E256</f>
        <v>3.66234808562782</v>
      </c>
    </row>
    <row r="257" customFormat="false" ht="12.75" hidden="false" customHeight="false" outlineLevel="0" collapsed="false">
      <c r="A257" s="323" t="n">
        <v>42948</v>
      </c>
      <c r="B257" s="329" t="n">
        <v>4.478</v>
      </c>
      <c r="C257" s="251" t="n">
        <f aca="false">C256+$B$3*(B257-C256)+$B$5*(C256^($B$6))*D257+(1-$B$3)*(B257-B256)</f>
        <v>4.36106584205982</v>
      </c>
      <c r="D257" s="324" t="n">
        <v>0.184159125307133</v>
      </c>
      <c r="E257" s="324" t="n">
        <v>0.25032776852499</v>
      </c>
      <c r="F257" s="319" t="n">
        <f aca="false">C257-E257</f>
        <v>4.11073807353483</v>
      </c>
    </row>
    <row r="258" customFormat="false" ht="12.75" hidden="false" customHeight="false" outlineLevel="0" collapsed="false">
      <c r="A258" s="323" t="n">
        <v>42979</v>
      </c>
      <c r="B258" s="329" t="n">
        <v>4.498</v>
      </c>
      <c r="C258" s="251" t="n">
        <f aca="false">C257+$B$3*(B258-C257)+$B$5*(C257^($B$6))*D258+(1-$B$3)*(B258-B257)</f>
        <v>4.14355622183282</v>
      </c>
      <c r="D258" s="324" t="n">
        <v>-0.689951899933927</v>
      </c>
      <c r="E258" s="324" t="n">
        <v>0.266429049899501</v>
      </c>
      <c r="F258" s="319" t="n">
        <f aca="false">C258-E258</f>
        <v>3.87712717193332</v>
      </c>
    </row>
    <row r="259" customFormat="false" ht="12.75" hidden="false" customHeight="false" outlineLevel="0" collapsed="false">
      <c r="A259" s="323" t="n">
        <v>43009</v>
      </c>
      <c r="B259" s="329" t="n">
        <v>4.528</v>
      </c>
      <c r="C259" s="251" t="n">
        <f aca="false">C258+$B$3*(B259-C258)+$B$5*(C258^($B$6))*D259+(1-$B$3)*(B259-B258)</f>
        <v>4.02321916088471</v>
      </c>
      <c r="D259" s="324" t="n">
        <v>-0.672808539278788</v>
      </c>
      <c r="E259" s="324" t="n">
        <v>0.743505637065561</v>
      </c>
      <c r="F259" s="319" t="n">
        <f aca="false">C259-E259</f>
        <v>3.27971352381914</v>
      </c>
    </row>
    <row r="260" customFormat="false" ht="12.75" hidden="false" customHeight="false" outlineLevel="0" collapsed="false">
      <c r="A260" s="323" t="n">
        <v>43040</v>
      </c>
      <c r="B260" s="329" t="n">
        <v>4.668</v>
      </c>
      <c r="C260" s="251" t="n">
        <f aca="false">C259+$B$3*(B260-C259)+$B$5*(C259^($B$6))*D260+(1-$B$3)*(B260-B259)</f>
        <v>4.70722880976258</v>
      </c>
      <c r="D260" s="324" t="n">
        <v>1.01686237827592</v>
      </c>
      <c r="E260" s="324" t="n">
        <v>1.39058283989143</v>
      </c>
      <c r="F260" s="319" t="n">
        <f aca="false">C260-E260</f>
        <v>3.31664596987116</v>
      </c>
    </row>
    <row r="261" customFormat="false" ht="12.75" hidden="false" customHeight="false" outlineLevel="0" collapsed="false">
      <c r="A261" s="323" t="n">
        <v>43070</v>
      </c>
      <c r="B261" s="329" t="n">
        <v>4.793</v>
      </c>
      <c r="C261" s="251" t="n">
        <f aca="false">C260+$B$3*(B261-C260)+$B$5*(C260^($B$6))*D261+(1-$B$3)*(B261-B260)</f>
        <v>5.0048538335833</v>
      </c>
      <c r="D261" s="324" t="n">
        <v>0.448262803486014</v>
      </c>
      <c r="E261" s="324" t="n">
        <v>0.934040372519856</v>
      </c>
      <c r="F261" s="319" t="n">
        <f aca="false">C261-E261</f>
        <v>4.07081346106344</v>
      </c>
    </row>
    <row r="262" customFormat="false" ht="12.75" hidden="false" customHeight="false" outlineLevel="0" collapsed="false">
      <c r="A262" s="323" t="n">
        <v>43101</v>
      </c>
      <c r="B262" s="329" t="n">
        <v>4.948</v>
      </c>
      <c r="C262" s="251" t="n">
        <f aca="false">C261+$B$3*(B262-C261)+$B$5*(C261^($B$6))*D262+(1-$B$3)*(B262-B261)</f>
        <v>4.81613804366076</v>
      </c>
      <c r="D262" s="324" t="n">
        <v>-0.654123422203548</v>
      </c>
      <c r="E262" s="324" t="n">
        <v>0.403107388435776</v>
      </c>
      <c r="F262" s="319" t="n">
        <f aca="false">C262-E262</f>
        <v>4.41303065522498</v>
      </c>
    </row>
    <row r="263" customFormat="false" ht="12.75" hidden="false" customHeight="false" outlineLevel="0" collapsed="false">
      <c r="A263" s="323" t="n">
        <v>43132</v>
      </c>
      <c r="B263" s="329" t="n">
        <v>4.843</v>
      </c>
      <c r="C263" s="251" t="n">
        <f aca="false">C262+$B$3*(B263-C262)+$B$5*(C262^($B$6))*D263+(1-$B$3)*(B263-B262)</f>
        <v>4.69272197520518</v>
      </c>
      <c r="D263" s="324" t="n">
        <v>-0.142200909472472</v>
      </c>
      <c r="E263" s="324" t="n">
        <v>0.00928784422855411</v>
      </c>
      <c r="F263" s="319" t="n">
        <f aca="false">C263-E263</f>
        <v>4.68343413097662</v>
      </c>
    </row>
    <row r="264" customFormat="false" ht="12.75" hidden="false" customHeight="false" outlineLevel="0" collapsed="false">
      <c r="A264" s="323" t="n">
        <v>43160</v>
      </c>
      <c r="B264" s="329" t="n">
        <v>4.698</v>
      </c>
      <c r="C264" s="251" t="n">
        <f aca="false">C263+$B$3*(B264-C263)+$B$5*(C263^($B$6))*D264+(1-$B$3)*(B264-B263)</f>
        <v>4.79074646616376</v>
      </c>
      <c r="D264" s="324" t="n">
        <v>0.477265630985164</v>
      </c>
      <c r="E264" s="324" t="n">
        <v>0.4987918291237</v>
      </c>
      <c r="F264" s="319" t="n">
        <f aca="false">C264-E264</f>
        <v>4.29195463704006</v>
      </c>
    </row>
    <row r="265" customFormat="false" ht="12.75" hidden="false" customHeight="false" outlineLevel="0" collapsed="false">
      <c r="A265" s="323" t="n">
        <v>43191</v>
      </c>
      <c r="B265" s="329" t="n">
        <v>4.543</v>
      </c>
      <c r="C265" s="251" t="n">
        <f aca="false">C264+$B$3*(B265-C264)+$B$5*(C264^($B$6))*D265+(1-$B$3)*(B265-B264)</f>
        <v>4.92931993001913</v>
      </c>
      <c r="D265" s="324" t="n">
        <v>0.77506588052187</v>
      </c>
      <c r="E265" s="324" t="n">
        <v>0.334772559633498</v>
      </c>
      <c r="F265" s="319" t="n">
        <f aca="false">C265-E265</f>
        <v>4.59454737038563</v>
      </c>
    </row>
    <row r="266" customFormat="false" ht="12.75" hidden="false" customHeight="false" outlineLevel="0" collapsed="false">
      <c r="A266" s="323" t="n">
        <v>43221</v>
      </c>
      <c r="B266" s="329" t="n">
        <v>4.53</v>
      </c>
      <c r="C266" s="251" t="n">
        <f aca="false">C265+$B$3*(B266-C265)+$B$5*(C265^($B$6))*D266+(1-$B$3)*(B266-B265)</f>
        <v>5.62691949180119</v>
      </c>
      <c r="D266" s="324" t="n">
        <v>1.96842402557124</v>
      </c>
      <c r="E266" s="324" t="n">
        <v>0.374588651991014</v>
      </c>
      <c r="F266" s="319" t="n">
        <f aca="false">C266-E266</f>
        <v>5.25233083981018</v>
      </c>
    </row>
    <row r="267" customFormat="false" ht="12.75" hidden="false" customHeight="false" outlineLevel="0" collapsed="false">
      <c r="A267" s="323" t="n">
        <v>43252</v>
      </c>
      <c r="B267" s="329" t="n">
        <v>4.553</v>
      </c>
      <c r="C267" s="251" t="n">
        <f aca="false">C266+$B$3*(B267-C266)+$B$5*(C266^($B$6))*D267+(1-$B$3)*(B267-B266)</f>
        <v>5.42161036129515</v>
      </c>
      <c r="D267" s="324" t="n">
        <v>0.24791558332331</v>
      </c>
      <c r="E267" s="324" t="n">
        <v>0.589993080866869</v>
      </c>
      <c r="F267" s="319" t="n">
        <f aca="false">C267-E267</f>
        <v>4.83161728042828</v>
      </c>
    </row>
    <row r="268" customFormat="false" ht="12.75" hidden="false" customHeight="false" outlineLevel="0" collapsed="false">
      <c r="A268" s="323" t="n">
        <v>43282</v>
      </c>
      <c r="B268" s="329" t="n">
        <v>4.573</v>
      </c>
      <c r="C268" s="251" t="n">
        <f aca="false">C267+$B$3*(B268-C267)+$B$5*(C267^($B$6))*D268+(1-$B$3)*(B268-B267)</f>
        <v>4.74247775051937</v>
      </c>
      <c r="D268" s="324" t="n">
        <v>-0.971656400749328</v>
      </c>
      <c r="E268" s="324" t="n">
        <v>0.376869644536332</v>
      </c>
      <c r="F268" s="319" t="n">
        <f aca="false">C268-E268</f>
        <v>4.36560810598304</v>
      </c>
    </row>
    <row r="269" customFormat="false" ht="12.75" hidden="false" customHeight="false" outlineLevel="0" collapsed="false">
      <c r="A269" s="323" t="n">
        <v>43313</v>
      </c>
      <c r="B269" s="329" t="n">
        <v>4.588</v>
      </c>
      <c r="C269" s="251" t="n">
        <f aca="false">C268+$B$3*(B269-C268)+$B$5*(C268^($B$6))*D269+(1-$B$3)*(B269-B268)</f>
        <v>4.91078896875073</v>
      </c>
      <c r="D269" s="324" t="n">
        <v>0.497500116284982</v>
      </c>
      <c r="E269" s="324" t="n">
        <v>1.11717756866503</v>
      </c>
      <c r="F269" s="319" t="n">
        <f aca="false">C269-E269</f>
        <v>3.7936114000857</v>
      </c>
    </row>
    <row r="270" customFormat="false" ht="12.75" hidden="false" customHeight="false" outlineLevel="0" collapsed="false">
      <c r="A270" s="323" t="n">
        <v>43344</v>
      </c>
      <c r="B270" s="329" t="n">
        <v>4.608</v>
      </c>
      <c r="C270" s="251" t="n">
        <f aca="false">C269+$B$3*(B270-C269)+$B$5*(C269^($B$6))*D270+(1-$B$3)*(B270-B269)</f>
        <v>5.08271751718278</v>
      </c>
      <c r="D270" s="324" t="n">
        <v>0.598493532990236</v>
      </c>
      <c r="E270" s="324" t="n">
        <v>0.194334749883072</v>
      </c>
      <c r="F270" s="319" t="n">
        <f aca="false">C270-E270</f>
        <v>4.8883827672997</v>
      </c>
    </row>
    <row r="271" customFormat="false" ht="12.75" hidden="false" customHeight="false" outlineLevel="0" collapsed="false">
      <c r="A271" s="323" t="n">
        <v>43374</v>
      </c>
      <c r="B271" s="329" t="n">
        <v>4.638</v>
      </c>
      <c r="C271" s="251" t="n">
        <f aca="false">C270+$B$3*(B271-C270)+$B$5*(C270^($B$6))*D271+(1-$B$3)*(B271-B270)</f>
        <v>5.26768186985962</v>
      </c>
      <c r="D271" s="324" t="n">
        <v>0.705322338413044</v>
      </c>
      <c r="E271" s="324" t="n">
        <v>0.0886605644647749</v>
      </c>
      <c r="F271" s="319" t="n">
        <f aca="false">C271-E271</f>
        <v>5.17902130539484</v>
      </c>
    </row>
    <row r="272" customFormat="false" ht="12.75" hidden="false" customHeight="false" outlineLevel="0" collapsed="false">
      <c r="A272" s="323" t="n">
        <v>43405</v>
      </c>
      <c r="B272" s="329" t="n">
        <v>4.778</v>
      </c>
      <c r="C272" s="251" t="n">
        <f aca="false">C271+$B$3*(B272-C271)+$B$5*(C271^($B$6))*D272+(1-$B$3)*(B272-B271)</f>
        <v>5.00939162783125</v>
      </c>
      <c r="D272" s="324" t="n">
        <v>-0.465717691963447</v>
      </c>
      <c r="E272" s="324" t="n">
        <v>1.35327577016147</v>
      </c>
      <c r="F272" s="319" t="n">
        <f aca="false">C272-E272</f>
        <v>3.65611585766978</v>
      </c>
    </row>
    <row r="273" customFormat="false" ht="12.75" hidden="false" customHeight="false" outlineLevel="0" collapsed="false">
      <c r="A273" s="323" t="n">
        <v>43435</v>
      </c>
      <c r="B273" s="329" t="n">
        <v>4.903</v>
      </c>
      <c r="C273" s="251" t="n">
        <f aca="false">C272+$B$3*(B273-C272)+$B$5*(C272^($B$6))*D273+(1-$B$3)*(B273-B272)</f>
        <v>4.482441473709</v>
      </c>
      <c r="D273" s="324" t="n">
        <v>-1.36441242283316</v>
      </c>
      <c r="E273" s="324" t="n">
        <v>0.662013251075582</v>
      </c>
      <c r="F273" s="319" t="n">
        <f aca="false">C273-E273</f>
        <v>3.82042822263342</v>
      </c>
    </row>
    <row r="274" customFormat="false" ht="12.75" hidden="false" customHeight="false" outlineLevel="0" collapsed="false">
      <c r="A274" s="323" t="n">
        <v>43466</v>
      </c>
      <c r="B274" s="329" t="n">
        <v>5.058</v>
      </c>
      <c r="C274" s="251" t="n">
        <f aca="false">C273+$B$3*(B274-C273)+$B$5*(C273^($B$6))*D274+(1-$B$3)*(B274-B273)</f>
        <v>4.46901563816648</v>
      </c>
      <c r="D274" s="324" t="n">
        <v>-0.742793669639776</v>
      </c>
      <c r="E274" s="324" t="n">
        <v>0.91272848885786</v>
      </c>
      <c r="F274" s="319" t="n">
        <f aca="false">C274-E274</f>
        <v>3.55628714930862</v>
      </c>
    </row>
    <row r="275" customFormat="false" ht="12.75" hidden="false" customHeight="false" outlineLevel="0" collapsed="false">
      <c r="A275" s="323" t="n">
        <v>43497</v>
      </c>
      <c r="B275" s="329" t="n">
        <v>4.953</v>
      </c>
      <c r="C275" s="251" t="n">
        <f aca="false">C274+$B$3*(B275-C274)+$B$5*(C274^($B$6))*D275+(1-$B$3)*(B275-B274)</f>
        <v>4.40995945661679</v>
      </c>
      <c r="D275" s="324" t="n">
        <v>-0.340190791955116</v>
      </c>
      <c r="E275" s="324" t="n">
        <v>0.708101270910907</v>
      </c>
      <c r="F275" s="319" t="n">
        <f aca="false">C275-E275</f>
        <v>3.70185818570588</v>
      </c>
    </row>
    <row r="276" customFormat="false" ht="12.75" hidden="false" customHeight="false" outlineLevel="0" collapsed="false">
      <c r="A276" s="323" t="n">
        <v>43525</v>
      </c>
      <c r="B276" s="329" t="n">
        <v>4.808</v>
      </c>
      <c r="C276" s="251" t="n">
        <f aca="false">C275+$B$3*(B276-C275)+$B$5*(C275^($B$6))*D276+(1-$B$3)*(B276-B275)</f>
        <v>4.58313782279928</v>
      </c>
      <c r="D276" s="324" t="n">
        <v>0.375530041345774</v>
      </c>
      <c r="E276" s="324" t="n">
        <v>0.211077884066028</v>
      </c>
      <c r="F276" s="319" t="n">
        <f aca="false">C276-E276</f>
        <v>4.37205993873325</v>
      </c>
    </row>
    <row r="277" customFormat="false" ht="12.75" hidden="false" customHeight="false" outlineLevel="0" collapsed="false">
      <c r="A277" s="323" t="n">
        <v>43556</v>
      </c>
      <c r="B277" s="329" t="n">
        <v>4.653</v>
      </c>
      <c r="C277" s="251" t="n">
        <f aca="false">C276+$B$3*(B277-C276)+$B$5*(C276^($B$6))*D277+(1-$B$3)*(B277-B276)</f>
        <v>4.74698541326087</v>
      </c>
      <c r="D277" s="324" t="n">
        <v>0.612504029950052</v>
      </c>
      <c r="E277" s="324" t="n">
        <v>-0.140417860839053</v>
      </c>
      <c r="F277" s="319" t="n">
        <f aca="false">C277-E277</f>
        <v>4.88740327409992</v>
      </c>
    </row>
    <row r="278" customFormat="false" ht="12.75" hidden="false" customHeight="false" outlineLevel="0" collapsed="false">
      <c r="A278" s="323" t="n">
        <v>43586</v>
      </c>
      <c r="B278" s="329" t="n">
        <v>4.64</v>
      </c>
      <c r="C278" s="251" t="n">
        <f aca="false">C277+$B$3*(B278-C277)+$B$5*(C277^($B$6))*D278+(1-$B$3)*(B278-B277)</f>
        <v>4.0865034195639</v>
      </c>
      <c r="D278" s="324" t="n">
        <v>-1.49372059272798</v>
      </c>
      <c r="E278" s="324" t="n">
        <v>0.279439360845999</v>
      </c>
      <c r="F278" s="319" t="n">
        <f aca="false">C278-E278</f>
        <v>3.8070640587179</v>
      </c>
    </row>
    <row r="279" customFormat="false" ht="12.75" hidden="false" customHeight="false" outlineLevel="0" collapsed="false">
      <c r="A279" s="323" t="n">
        <v>43617</v>
      </c>
      <c r="B279" s="329" t="n">
        <v>4.663</v>
      </c>
      <c r="C279" s="251" t="n">
        <f aca="false">C278+$B$3*(B279-C278)+$B$5*(C278^($B$6))*D279+(1-$B$3)*(B279-B278)</f>
        <v>4.08465313688819</v>
      </c>
      <c r="D279" s="324" t="n">
        <v>-0.511431670380452</v>
      </c>
      <c r="E279" s="324" t="n">
        <v>0.899722498715879</v>
      </c>
      <c r="F279" s="319" t="n">
        <f aca="false">C279-E279</f>
        <v>3.18493063817231</v>
      </c>
    </row>
    <row r="280" customFormat="false" ht="12.75" hidden="false" customHeight="false" outlineLevel="0" collapsed="false">
      <c r="A280" s="323" t="n">
        <v>43647</v>
      </c>
      <c r="B280" s="329" t="n">
        <v>4.683</v>
      </c>
      <c r="C280" s="251" t="n">
        <f aca="false">C279+$B$3*(B280-C279)+$B$5*(C279^($B$6))*D280+(1-$B$3)*(B280-B279)</f>
        <v>4.24867798837723</v>
      </c>
      <c r="D280" s="324" t="n">
        <v>-0.0918298923887131</v>
      </c>
      <c r="E280" s="324" t="n">
        <v>0.297484253636429</v>
      </c>
      <c r="F280" s="319" t="n">
        <f aca="false">C280-E280</f>
        <v>3.9511937347408</v>
      </c>
    </row>
    <row r="281" customFormat="false" ht="12.75" hidden="false" customHeight="false" outlineLevel="0" collapsed="false">
      <c r="A281" s="323" t="n">
        <v>43678</v>
      </c>
      <c r="B281" s="329" t="n">
        <v>4.698</v>
      </c>
      <c r="C281" s="251" t="n">
        <f aca="false">C280+$B$3*(B281-C280)+$B$5*(C280^($B$6))*D281+(1-$B$3)*(B281-B280)</f>
        <v>3.85512327660118</v>
      </c>
      <c r="D281" s="324" t="n">
        <v>-1.38699495986385</v>
      </c>
      <c r="E281" s="324" t="n">
        <v>0.396150581693768</v>
      </c>
      <c r="F281" s="319" t="n">
        <f aca="false">C281-E281</f>
        <v>3.45897269490741</v>
      </c>
    </row>
    <row r="282" customFormat="false" ht="12.75" hidden="false" customHeight="false" outlineLevel="0" collapsed="false">
      <c r="A282" s="323" t="n">
        <v>43709</v>
      </c>
      <c r="B282" s="329" t="n">
        <v>4.718</v>
      </c>
      <c r="C282" s="251" t="n">
        <f aca="false">C281+$B$3*(B282-C281)+$B$5*(C281^($B$6))*D282+(1-$B$3)*(B282-B281)</f>
        <v>4.63120605940795</v>
      </c>
      <c r="D282" s="324" t="n">
        <v>1.32632224641235</v>
      </c>
      <c r="E282" s="324" t="n">
        <v>-0.027609533230602</v>
      </c>
      <c r="F282" s="319" t="n">
        <f aca="false">C282-E282</f>
        <v>4.65881559263855</v>
      </c>
    </row>
    <row r="283" customFormat="false" ht="12.75" hidden="false" customHeight="false" outlineLevel="0" collapsed="false">
      <c r="A283" s="323" t="n">
        <v>43739</v>
      </c>
      <c r="B283" s="329" t="n">
        <v>4.748</v>
      </c>
      <c r="C283" s="251" t="n">
        <f aca="false">C282+$B$3*(B283-C282)+$B$5*(C282^($B$6))*D283+(1-$B$3)*(B283-B282)</f>
        <v>4.01750396659233</v>
      </c>
      <c r="D283" s="324" t="n">
        <v>-1.64009202003469</v>
      </c>
      <c r="E283" s="324" t="n">
        <v>0.243505516828855</v>
      </c>
      <c r="F283" s="319" t="n">
        <f aca="false">C283-E283</f>
        <v>3.77399844976347</v>
      </c>
    </row>
    <row r="284" customFormat="false" ht="12.75" hidden="false" customHeight="false" outlineLevel="0" collapsed="false">
      <c r="A284" s="323" t="n">
        <v>43770</v>
      </c>
      <c r="B284" s="329" t="n">
        <v>4.888</v>
      </c>
      <c r="C284" s="251" t="n">
        <f aca="false">C283+$B$3*(B284-C283)+$B$5*(C283^($B$6))*D284+(1-$B$3)*(B284-B283)</f>
        <v>5.03120381310145</v>
      </c>
      <c r="D284" s="324" t="n">
        <v>1.69956456690299</v>
      </c>
      <c r="E284" s="324" t="n">
        <v>0.762410273627999</v>
      </c>
      <c r="F284" s="319" t="n">
        <f aca="false">C284-E284</f>
        <v>4.26879353947345</v>
      </c>
    </row>
    <row r="285" customFormat="false" ht="12.75" hidden="false" customHeight="false" outlineLevel="0" collapsed="false">
      <c r="A285" s="323" t="n">
        <v>43800</v>
      </c>
      <c r="B285" s="329" t="n">
        <v>5.013</v>
      </c>
      <c r="C285" s="251" t="n">
        <f aca="false">C284+$B$3*(B285-C284)+$B$5*(C284^($B$6))*D285+(1-$B$3)*(B285-B284)</f>
        <v>4.38530616487759</v>
      </c>
      <c r="D285" s="324" t="n">
        <v>-1.70470302600253</v>
      </c>
      <c r="E285" s="324" t="n">
        <v>0.62700355165146</v>
      </c>
      <c r="F285" s="319" t="n">
        <f aca="false">C285-E285</f>
        <v>3.75830261322613</v>
      </c>
    </row>
    <row r="286" customFormat="false" ht="12.75" hidden="false" customHeight="false" outlineLevel="0" collapsed="false">
      <c r="A286" s="323" t="n">
        <v>43831</v>
      </c>
      <c r="B286" s="329" t="n">
        <v>5.168</v>
      </c>
      <c r="C286" s="251" t="n">
        <f aca="false">C285+$B$3*(B286-C285)+$B$5*(C285^($B$6))*D286+(1-$B$3)*(B286-B285)</f>
        <v>4.79733605051691</v>
      </c>
      <c r="D286" s="324" t="n">
        <v>0.156943269474058</v>
      </c>
      <c r="E286" s="324" t="n">
        <v>-0.0141250862240951</v>
      </c>
      <c r="F286" s="319" t="n">
        <f aca="false">C286-E286</f>
        <v>4.811461136741</v>
      </c>
    </row>
    <row r="287" customFormat="false" ht="12.75" hidden="false" customHeight="false" outlineLevel="0" collapsed="false">
      <c r="A287" s="323" t="n">
        <v>43862</v>
      </c>
      <c r="B287" s="329" t="n">
        <v>5.063</v>
      </c>
      <c r="C287" s="251" t="n">
        <f aca="false">C286+$B$3*(B287-C286)+$B$5*(C286^($B$6))*D287+(1-$B$3)*(B287-B286)</f>
        <v>4.8996628510911</v>
      </c>
      <c r="D287" s="324" t="n">
        <v>0.222083799982017</v>
      </c>
      <c r="E287" s="324" t="n">
        <v>0.471421766945353</v>
      </c>
      <c r="F287" s="319" t="n">
        <f aca="false">C287-E287</f>
        <v>4.42824108414575</v>
      </c>
    </row>
    <row r="288" customFormat="false" ht="12.75" hidden="false" customHeight="false" outlineLevel="0" collapsed="false">
      <c r="A288" s="323" t="n">
        <v>43891</v>
      </c>
      <c r="B288" s="329" t="n">
        <v>4.918</v>
      </c>
      <c r="C288" s="251" t="n">
        <f aca="false">C287+$B$3*(B288-C287)+$B$5*(C287^($B$6))*D288+(1-$B$3)*(B288-B287)</f>
        <v>4.10839113884847</v>
      </c>
      <c r="D288" s="324" t="n">
        <v>-1.65705775851688</v>
      </c>
      <c r="E288" s="324" t="n">
        <v>0.316224933271824</v>
      </c>
      <c r="F288" s="319" t="n">
        <f aca="false">C288-E288</f>
        <v>3.79216620557665</v>
      </c>
    </row>
    <row r="289" customFormat="false" ht="12.75" hidden="false" customHeight="false" outlineLevel="0" collapsed="false">
      <c r="A289" s="323" t="n">
        <v>43922</v>
      </c>
      <c r="B289" s="329" t="n">
        <v>4.763</v>
      </c>
      <c r="C289" s="251" t="n">
        <f aca="false">C288+$B$3*(B289-C288)+$B$5*(C288^($B$6))*D289+(1-$B$3)*(B289-B288)</f>
        <v>4.07146168618162</v>
      </c>
      <c r="D289" s="324" t="n">
        <v>-0.345113765449074</v>
      </c>
      <c r="E289" s="324" t="n">
        <v>0.818993134014968</v>
      </c>
      <c r="F289" s="319" t="n">
        <f aca="false">C289-E289</f>
        <v>3.25246855216666</v>
      </c>
    </row>
    <row r="290" customFormat="false" ht="12.75" hidden="false" customHeight="false" outlineLevel="0" collapsed="false">
      <c r="A290" s="323" t="n">
        <v>43952</v>
      </c>
      <c r="B290" s="329" t="n">
        <v>4.75</v>
      </c>
      <c r="C290" s="251" t="n">
        <f aca="false">C289+$B$3*(B290-C289)+$B$5*(C289^($B$6))*D290+(1-$B$3)*(B290-B289)</f>
        <v>3.76259828301014</v>
      </c>
      <c r="D290" s="324" t="n">
        <v>-1.33090165008682</v>
      </c>
      <c r="E290" s="324" t="n">
        <v>0.822729859950078</v>
      </c>
      <c r="F290" s="319" t="n">
        <f aca="false">C290-E290</f>
        <v>2.93986842306006</v>
      </c>
    </row>
    <row r="291" customFormat="false" ht="12.75" hidden="false" customHeight="false" outlineLevel="0" collapsed="false">
      <c r="A291" s="323" t="n">
        <v>43983</v>
      </c>
      <c r="B291" s="329" t="n">
        <v>4.773</v>
      </c>
      <c r="C291" s="251" t="n">
        <f aca="false">C290+$B$3*(B291-C290)+$B$5*(C290^($B$6))*D291+(1-$B$3)*(B291-B290)</f>
        <v>4.70818063540542</v>
      </c>
      <c r="D291" s="324" t="n">
        <v>1.6727343420514</v>
      </c>
      <c r="E291" s="324" t="n">
        <v>0.0935058268908568</v>
      </c>
      <c r="F291" s="319" t="n">
        <f aca="false">C291-E291</f>
        <v>4.61467480851456</v>
      </c>
    </row>
    <row r="292" customFormat="false" ht="12.75" hidden="false" customHeight="false" outlineLevel="0" collapsed="false">
      <c r="A292" s="323" t="n">
        <v>44013</v>
      </c>
      <c r="B292" s="329" t="n">
        <v>4.793</v>
      </c>
      <c r="C292" s="251" t="n">
        <f aca="false">C291+$B$3*(B292-C291)+$B$5*(C291^($B$6))*D292+(1-$B$3)*(B292-B291)</f>
        <v>4.80316538366704</v>
      </c>
      <c r="D292" s="324" t="n">
        <v>0.133143192979331</v>
      </c>
      <c r="E292" s="324" t="n">
        <v>0.0668796533623063</v>
      </c>
      <c r="F292" s="319" t="n">
        <f aca="false">C292-E292</f>
        <v>4.73628573030473</v>
      </c>
    </row>
    <row r="293" customFormat="false" ht="12.75" hidden="false" customHeight="false" outlineLevel="0" collapsed="false">
      <c r="A293" s="323" t="n">
        <v>44044</v>
      </c>
      <c r="B293" s="329" t="n">
        <v>4.808</v>
      </c>
      <c r="C293" s="251" t="n">
        <f aca="false">C292+$B$3*(B293-C292)+$B$5*(C292^($B$6))*D293+(1-$B$3)*(B293-B292)</f>
        <v>4.80670268295271</v>
      </c>
      <c r="D293" s="324" t="n">
        <v>-0.0199599051492769</v>
      </c>
      <c r="E293" s="324" t="n">
        <v>0.498284684990037</v>
      </c>
      <c r="F293" s="319" t="n">
        <f aca="false">C293-E293</f>
        <v>4.30841799796267</v>
      </c>
    </row>
    <row r="294" customFormat="false" ht="12.75" hidden="false" customHeight="false" outlineLevel="0" collapsed="false">
      <c r="A294" s="323" t="n">
        <v>44075</v>
      </c>
      <c r="B294" s="329" t="n">
        <v>4.828</v>
      </c>
      <c r="C294" s="251" t="n">
        <f aca="false">C293+$B$3*(B294-C293)+$B$5*(C293^($B$6))*D294+(1-$B$3)*(B294-B293)</f>
        <v>4.44692405709724</v>
      </c>
      <c r="D294" s="324" t="n">
        <v>-0.912668250324376</v>
      </c>
      <c r="E294" s="324" t="n">
        <v>0.102195464084202</v>
      </c>
      <c r="F294" s="319" t="n">
        <f aca="false">C294-E294</f>
        <v>4.34472859301304</v>
      </c>
    </row>
    <row r="295" customFormat="false" ht="12.75" hidden="false" customHeight="false" outlineLevel="0" collapsed="false">
      <c r="A295" s="323" t="n">
        <v>44105</v>
      </c>
      <c r="B295" s="329" t="n">
        <v>4.858</v>
      </c>
      <c r="C295" s="251" t="n">
        <f aca="false">C294+$B$3*(B295-C294)+$B$5*(C294^($B$6))*D295+(1-$B$3)*(B295-B294)</f>
        <v>4.3183058283751</v>
      </c>
      <c r="D295" s="324" t="n">
        <v>-0.690727825152518</v>
      </c>
      <c r="E295" s="324" t="n">
        <v>0.72899369835289</v>
      </c>
      <c r="F295" s="319" t="n">
        <f aca="false">C295-E295</f>
        <v>3.58931213002221</v>
      </c>
    </row>
    <row r="296" customFormat="false" ht="12.75" hidden="false" customHeight="false" outlineLevel="0" collapsed="false">
      <c r="A296" s="323" t="n">
        <v>44136</v>
      </c>
      <c r="B296" s="329" t="n">
        <v>4.998</v>
      </c>
      <c r="C296" s="251" t="n">
        <f aca="false">C295+$B$3*(B296-C295)+$B$5*(C295^($B$6))*D296+(1-$B$3)*(B296-B295)</f>
        <v>5.01545006710053</v>
      </c>
      <c r="D296" s="324" t="n">
        <v>0.987358878761055</v>
      </c>
      <c r="E296" s="324" t="n">
        <v>1.02158394967258</v>
      </c>
      <c r="F296" s="319" t="n">
        <f aca="false">C296-E296</f>
        <v>3.99386611742795</v>
      </c>
    </row>
    <row r="297" customFormat="false" ht="12.75" hidden="false" customHeight="false" outlineLevel="0" collapsed="false">
      <c r="A297" s="323" t="n">
        <v>44166</v>
      </c>
      <c r="B297" s="329" t="n">
        <v>5.123</v>
      </c>
      <c r="C297" s="251" t="n">
        <f aca="false">C296+$B$3*(B297-C296)+$B$5*(C296^($B$6))*D297+(1-$B$3)*(B297-B296)</f>
        <v>4.6460068117728</v>
      </c>
      <c r="D297" s="324" t="n">
        <v>-1.1492916785429</v>
      </c>
      <c r="E297" s="324" t="n">
        <v>-0.142171140326236</v>
      </c>
      <c r="F297" s="319" t="n">
        <f aca="false">C297-E297</f>
        <v>4.78817795209903</v>
      </c>
    </row>
    <row r="298" customFormat="false" ht="12.75" hidden="false" customHeight="false" outlineLevel="0" collapsed="false">
      <c r="A298" s="323" t="n">
        <v>44197</v>
      </c>
      <c r="B298" s="329" t="n">
        <v>5.278</v>
      </c>
      <c r="C298" s="251" t="n">
        <f aca="false">C297+$B$3*(B298-C297)+$B$5*(C297^($B$6))*D298+(1-$B$3)*(B298-B297)</f>
        <v>4.28676126865576</v>
      </c>
      <c r="D298" s="324" t="n">
        <v>-1.61673513264316</v>
      </c>
      <c r="E298" s="324" t="n">
        <v>0.321344463068494</v>
      </c>
      <c r="F298" s="319" t="n">
        <f aca="false">C298-E298</f>
        <v>3.96541680558727</v>
      </c>
    </row>
    <row r="299" customFormat="false" ht="12.75" hidden="false" customHeight="false" outlineLevel="0" collapsed="false">
      <c r="A299" s="323" t="n">
        <v>44228</v>
      </c>
      <c r="B299" s="329" t="n">
        <v>5.173</v>
      </c>
      <c r="C299" s="251" t="n">
        <f aca="false">C298+$B$3*(B299-C298)+$B$5*(C298^($B$6))*D299+(1-$B$3)*(B299-B298)</f>
        <v>4.49601896862455</v>
      </c>
      <c r="D299" s="324" t="n">
        <v>0.0177273814745603</v>
      </c>
      <c r="E299" s="324" t="n">
        <v>0.40120243389128</v>
      </c>
      <c r="F299" s="319" t="n">
        <f aca="false">C299-E299</f>
        <v>4.09481653473327</v>
      </c>
    </row>
    <row r="300" customFormat="false" ht="12.75" hidden="false" customHeight="false" outlineLevel="0" collapsed="false">
      <c r="A300" s="323" t="n">
        <v>44256</v>
      </c>
      <c r="B300" s="329" t="n">
        <v>5.028</v>
      </c>
      <c r="C300" s="251" t="n">
        <f aca="false">C299+$B$3*(B300-C299)+$B$5*(C299^($B$6))*D300+(1-$B$3)*(B300-B299)</f>
        <v>4.40140687011539</v>
      </c>
      <c r="D300" s="324" t="n">
        <v>-0.395847822256807</v>
      </c>
      <c r="E300" s="324" t="n">
        <v>0.370460119558587</v>
      </c>
      <c r="F300" s="319" t="n">
        <f aca="false">C300-E300</f>
        <v>4.03094675055681</v>
      </c>
    </row>
    <row r="301" customFormat="false" ht="12.75" hidden="false" customHeight="false" outlineLevel="0" collapsed="false">
      <c r="A301" s="323" t="n">
        <v>44287</v>
      </c>
      <c r="B301" s="329" t="n">
        <v>4.873</v>
      </c>
      <c r="C301" s="251" t="n">
        <f aca="false">C300+$B$3*(B301-C300)+$B$5*(C300^($B$6))*D301+(1-$B$3)*(B301-B300)</f>
        <v>4.58070389090545</v>
      </c>
      <c r="D301" s="324" t="n">
        <v>0.351352884541091</v>
      </c>
      <c r="E301" s="324" t="n">
        <v>0.300494335110895</v>
      </c>
      <c r="F301" s="319" t="n">
        <f aca="false">C301-E301</f>
        <v>4.28020955579455</v>
      </c>
    </row>
    <row r="302" customFormat="false" ht="12.75" hidden="false" customHeight="false" outlineLevel="0" collapsed="false">
      <c r="A302" s="323" t="n">
        <v>44317</v>
      </c>
      <c r="B302" s="329" t="n">
        <v>4.86</v>
      </c>
      <c r="C302" s="251" t="n">
        <f aca="false">C301+$B$3*(B302-C301)+$B$5*(C301^($B$6))*D302+(1-$B$3)*(B302-B301)</f>
        <v>4.74578524502447</v>
      </c>
      <c r="D302" s="324" t="n">
        <v>0.215098426324142</v>
      </c>
      <c r="E302" s="324" t="n">
        <v>0.385747995155737</v>
      </c>
      <c r="F302" s="319" t="n">
        <f aca="false">C302-E302</f>
        <v>4.36003724986873</v>
      </c>
    </row>
    <row r="303" customFormat="false" ht="12.75" hidden="false" customHeight="false" outlineLevel="0" collapsed="false">
      <c r="A303" s="323" t="n">
        <v>44348</v>
      </c>
      <c r="B303" s="329" t="n">
        <v>4.883</v>
      </c>
      <c r="C303" s="251" t="n">
        <f aca="false">C302+$B$3*(B303-C302)+$B$5*(C302^($B$6))*D303+(1-$B$3)*(B303-B302)</f>
        <v>4.09943944008381</v>
      </c>
      <c r="D303" s="324" t="n">
        <v>-1.70266382374604</v>
      </c>
      <c r="E303" s="324" t="n">
        <v>0.552145691504566</v>
      </c>
      <c r="F303" s="319" t="n">
        <f aca="false">C303-E303</f>
        <v>3.54729374857924</v>
      </c>
    </row>
    <row r="304" customFormat="false" ht="12.75" hidden="false" customHeight="false" outlineLevel="0" collapsed="false">
      <c r="A304" s="323" t="n">
        <v>44378</v>
      </c>
      <c r="B304" s="329" t="n">
        <v>4.903</v>
      </c>
      <c r="C304" s="251" t="n">
        <f aca="false">C303+$B$3*(B304-C303)+$B$5*(C303^($B$6))*D304+(1-$B$3)*(B304-B303)</f>
        <v>5.26139354090961</v>
      </c>
      <c r="D304" s="324" t="n">
        <v>2.33705086615684</v>
      </c>
      <c r="E304" s="324" t="n">
        <v>0.997311232236968</v>
      </c>
      <c r="F304" s="319" t="n">
        <f aca="false">C304-E304</f>
        <v>4.26408230867264</v>
      </c>
    </row>
    <row r="305" customFormat="false" ht="12.75" hidden="false" customHeight="false" outlineLevel="0" collapsed="false">
      <c r="A305" s="323" t="n">
        <v>44409</v>
      </c>
      <c r="B305" s="329" t="n">
        <v>4.918</v>
      </c>
      <c r="C305" s="251" t="n">
        <f aca="false">C304+$B$3*(B305-C304)+$B$5*(C304^($B$6))*D305+(1-$B$3)*(B305-B304)</f>
        <v>5.24594610550524</v>
      </c>
      <c r="D305" s="324" t="n">
        <v>0.185065278009352</v>
      </c>
      <c r="E305" s="324" t="n">
        <v>0.215328971216131</v>
      </c>
      <c r="F305" s="319" t="n">
        <f aca="false">C305-E305</f>
        <v>5.03061713428911</v>
      </c>
    </row>
    <row r="306" customFormat="false" ht="12.75" hidden="false" customHeight="false" outlineLevel="0" collapsed="false">
      <c r="A306" s="323" t="n">
        <v>44440</v>
      </c>
      <c r="B306" s="329" t="n">
        <v>4.938</v>
      </c>
      <c r="C306" s="251" t="n">
        <f aca="false">C305+$B$3*(B306-C305)+$B$5*(C305^($B$6))*D306+(1-$B$3)*(B306-B305)</f>
        <v>4.6538329523686</v>
      </c>
      <c r="D306" s="324" t="n">
        <v>-1.17297181359974</v>
      </c>
      <c r="E306" s="324" t="n">
        <v>0.147340553701712</v>
      </c>
      <c r="F306" s="319" t="n">
        <f aca="false">C306-E306</f>
        <v>4.50649239866688</v>
      </c>
    </row>
    <row r="307" customFormat="false" ht="12.75" hidden="false" customHeight="false" outlineLevel="0" collapsed="false">
      <c r="A307" s="323" t="n">
        <v>44470</v>
      </c>
      <c r="B307" s="329" t="n">
        <v>4.968</v>
      </c>
      <c r="C307" s="251" t="n">
        <f aca="false">C306+$B$3*(B307-C306)+$B$5*(C306^($B$6))*D307+(1-$B$3)*(B307-B306)</f>
        <v>4.35248160161311</v>
      </c>
      <c r="D307" s="324" t="n">
        <v>-1.02332620399321</v>
      </c>
      <c r="E307" s="324" t="n">
        <v>0.19414954314905</v>
      </c>
      <c r="F307" s="319" t="n">
        <f aca="false">C307-E307</f>
        <v>4.15833205846406</v>
      </c>
    </row>
    <row r="308" customFormat="false" ht="12.75" hidden="false" customHeight="false" outlineLevel="0" collapsed="false">
      <c r="A308" s="323" t="n">
        <v>44501</v>
      </c>
      <c r="B308" s="329" t="n">
        <v>5.108</v>
      </c>
      <c r="C308" s="251" t="n">
        <f aca="false">C307+$B$3*(B308-C307)+$B$5*(C307^($B$6))*D308+(1-$B$3)*(B308-B307)</f>
        <v>5.48207647704855</v>
      </c>
      <c r="D308" s="324" t="n">
        <v>2.01514999452581</v>
      </c>
      <c r="E308" s="324" t="n">
        <v>0.355339989029488</v>
      </c>
      <c r="F308" s="319" t="n">
        <f aca="false">C308-E308</f>
        <v>5.12673648801906</v>
      </c>
    </row>
    <row r="309" customFormat="false" ht="12.75" hidden="false" customHeight="false" outlineLevel="0" collapsed="false">
      <c r="A309" s="323" t="n">
        <v>44531</v>
      </c>
      <c r="B309" s="329" t="n">
        <v>5.233</v>
      </c>
      <c r="C309" s="251" t="n">
        <f aca="false">C308+$B$3*(B309-C308)+$B$5*(C308^($B$6))*D309+(1-$B$3)*(B309-B308)</f>
        <v>5.49157992323642</v>
      </c>
      <c r="D309" s="324" t="n">
        <v>0.0010501080645915</v>
      </c>
      <c r="E309" s="324" t="n">
        <v>0.313743823519464</v>
      </c>
      <c r="F309" s="319" t="n">
        <f aca="false">C309-E309</f>
        <v>5.17783609971696</v>
      </c>
    </row>
    <row r="310" customFormat="false" ht="12.75" hidden="false" customHeight="false" outlineLevel="0" collapsed="false">
      <c r="A310" s="323" t="n">
        <v>44562</v>
      </c>
      <c r="B310" s="329" t="n">
        <v>5.388</v>
      </c>
      <c r="C310" s="251" t="n">
        <f aca="false">C309+$B$3*(B310-C309)+$B$5*(C309^($B$6))*D310+(1-$B$3)*(B310-B309)</f>
        <v>4.71614903554749</v>
      </c>
      <c r="D310" s="324" t="n">
        <v>-1.90965611833514</v>
      </c>
      <c r="E310" s="324" t="n">
        <v>0.399359134743277</v>
      </c>
      <c r="F310" s="319" t="n">
        <f aca="false">C310-E310</f>
        <v>4.31678990080421</v>
      </c>
    </row>
    <row r="311" customFormat="false" ht="12.75" hidden="false" customHeight="false" outlineLevel="0" collapsed="false">
      <c r="A311" s="323" t="n">
        <v>44593</v>
      </c>
      <c r="B311" s="329" t="n">
        <v>5.283</v>
      </c>
      <c r="C311" s="251" t="n">
        <f aca="false">C310+$B$3*(B311-C310)+$B$5*(C310^($B$6))*D311+(1-$B$3)*(B311-B310)</f>
        <v>5.00020783767067</v>
      </c>
      <c r="D311" s="324" t="n">
        <v>0.438142154765121</v>
      </c>
      <c r="E311" s="324" t="n">
        <v>0.0836748273708205</v>
      </c>
      <c r="F311" s="319" t="n">
        <f aca="false">C311-E311</f>
        <v>4.91653301029985</v>
      </c>
    </row>
    <row r="312" customFormat="false" ht="12.75" hidden="false" customHeight="false" outlineLevel="0" collapsed="false">
      <c r="A312" s="323" t="n">
        <v>44621</v>
      </c>
      <c r="B312" s="329" t="n">
        <v>5.138</v>
      </c>
      <c r="C312" s="251" t="n">
        <f aca="false">C311+$B$3*(B312-C311)+$B$5*(C311^($B$6))*D312+(1-$B$3)*(B312-B311)</f>
        <v>5.3919247666268</v>
      </c>
      <c r="D312" s="324" t="n">
        <v>1.05693525765244</v>
      </c>
      <c r="E312" s="324" t="n">
        <v>0.214146309965125</v>
      </c>
      <c r="F312" s="319" t="n">
        <f aca="false">C312-E312</f>
        <v>5.17777845666167</v>
      </c>
    </row>
    <row r="313" customFormat="false" ht="12.75" hidden="false" customHeight="false" outlineLevel="0" collapsed="false">
      <c r="A313" s="323" t="n">
        <v>44652</v>
      </c>
      <c r="B313" s="329" t="n">
        <v>4.983</v>
      </c>
      <c r="C313" s="251" t="n">
        <f aca="false">C312+$B$3*(B313-C312)+$B$5*(C312^($B$6))*D313+(1-$B$3)*(B313-B312)</f>
        <v>5.4855280367277</v>
      </c>
      <c r="D313" s="324" t="n">
        <v>0.741902714842366</v>
      </c>
      <c r="E313" s="324" t="n">
        <v>-0.0127723315658027</v>
      </c>
      <c r="F313" s="319" t="n">
        <f aca="false">C313-E313</f>
        <v>5.49830036829351</v>
      </c>
    </row>
    <row r="314" customFormat="false" ht="12.75" hidden="false" customHeight="false" outlineLevel="0" collapsed="false">
      <c r="A314" s="323" t="n">
        <v>44682</v>
      </c>
      <c r="B314" s="329" t="n">
        <v>4.97</v>
      </c>
      <c r="C314" s="251" t="n">
        <f aca="false">C313+$B$3*(B314-C313)+$B$5*(C313^($B$6))*D314+(1-$B$3)*(B314-B313)</f>
        <v>5.31847299563428</v>
      </c>
      <c r="D314" s="324" t="n">
        <v>0.00388458226806928</v>
      </c>
      <c r="E314" s="324" t="n">
        <v>0.460912591063164</v>
      </c>
      <c r="F314" s="319" t="n">
        <f aca="false">C314-E314</f>
        <v>4.85756040457111</v>
      </c>
    </row>
    <row r="315" customFormat="false" ht="12.75" hidden="false" customHeight="false" outlineLevel="0" collapsed="false">
      <c r="A315" s="323" t="n">
        <v>44713</v>
      </c>
      <c r="B315" s="329" t="n">
        <v>4.993</v>
      </c>
      <c r="C315" s="251" t="n">
        <f aca="false">C314+$B$3*(B315-C314)+$B$5*(C314^($B$6))*D315+(1-$B$3)*(B315-B314)</f>
        <v>5.04142055598235</v>
      </c>
      <c r="D315" s="324" t="n">
        <v>-0.438240517557586</v>
      </c>
      <c r="E315" s="324" t="n">
        <v>0.0834060415113335</v>
      </c>
      <c r="F315" s="319" t="n">
        <f aca="false">C315-E315</f>
        <v>4.95801451447101</v>
      </c>
    </row>
    <row r="316" customFormat="false" ht="12.75" hidden="false" customHeight="false" outlineLevel="0" collapsed="false">
      <c r="A316" s="323" t="n">
        <v>44743</v>
      </c>
      <c r="B316" s="329" t="n">
        <v>5.013</v>
      </c>
      <c r="C316" s="251" t="n">
        <f aca="false">C315+$B$3*(B316-C315)+$B$5*(C315^($B$6))*D316+(1-$B$3)*(B316-B315)</f>
        <v>4.76517508835343</v>
      </c>
      <c r="D316" s="324" t="n">
        <v>-0.659233775902357</v>
      </c>
      <c r="E316" s="324" t="n">
        <v>0.412343446212543</v>
      </c>
      <c r="F316" s="319" t="n">
        <f aca="false">C316-E316</f>
        <v>4.35283164214088</v>
      </c>
    </row>
    <row r="317" customFormat="false" ht="12.75" hidden="false" customHeight="false" outlineLevel="0" collapsed="false">
      <c r="A317" s="323" t="n">
        <v>44774</v>
      </c>
      <c r="B317" s="329" t="n">
        <v>5.028</v>
      </c>
      <c r="C317" s="251" t="n">
        <f aca="false">C316+$B$3*(B317-C316)+$B$5*(C316^($B$6))*D317+(1-$B$3)*(B317-B316)</f>
        <v>4.71124743674722</v>
      </c>
      <c r="D317" s="324" t="n">
        <v>-0.351419280509903</v>
      </c>
      <c r="E317" s="324" t="n">
        <v>0.294534680346713</v>
      </c>
      <c r="F317" s="319" t="n">
        <f aca="false">C317-E317</f>
        <v>4.41671275640051</v>
      </c>
    </row>
    <row r="318" customFormat="false" ht="12.75" hidden="false" customHeight="false" outlineLevel="0" collapsed="false">
      <c r="A318" s="323" t="n">
        <v>44805</v>
      </c>
      <c r="B318" s="329" t="n">
        <v>5.048</v>
      </c>
      <c r="C318" s="251" t="n">
        <f aca="false">C317+$B$3*(B318-C317)+$B$5*(C317^($B$6))*D318+(1-$B$3)*(B318-B317)</f>
        <v>5.21545761775953</v>
      </c>
      <c r="D318" s="324" t="n">
        <v>0.936019174388795</v>
      </c>
      <c r="E318" s="324" t="n">
        <v>0.705698373719164</v>
      </c>
      <c r="F318" s="319" t="n">
        <f aca="false">C318-E318</f>
        <v>4.50975924404037</v>
      </c>
    </row>
    <row r="319" customFormat="false" ht="12.75" hidden="false" customHeight="false" outlineLevel="0" collapsed="false">
      <c r="A319" s="323" t="n">
        <v>44835</v>
      </c>
      <c r="B319" s="329" t="n">
        <v>5.078</v>
      </c>
      <c r="C319" s="251" t="n">
        <f aca="false">C318+$B$3*(B319-C318)+$B$5*(C318^($B$6))*D319+(1-$B$3)*(B319-B318)</f>
        <v>5.38606281571649</v>
      </c>
      <c r="D319" s="324" t="n">
        <v>0.443679546511891</v>
      </c>
      <c r="E319" s="324" t="n">
        <v>0.760737566008355</v>
      </c>
      <c r="F319" s="319" t="n">
        <f aca="false">C319-E319</f>
        <v>4.62532524970813</v>
      </c>
    </row>
    <row r="320" customFormat="false" ht="12.75" hidden="false" customHeight="false" outlineLevel="0" collapsed="false">
      <c r="A320" s="323" t="n">
        <v>44866</v>
      </c>
      <c r="B320" s="329" t="n">
        <v>5.218</v>
      </c>
      <c r="C320" s="251" t="n">
        <f aca="false">C319+$B$3*(B320-C319)+$B$5*(C319^($B$6))*D320+(1-$B$3)*(B320-B319)</f>
        <v>4.98860838441357</v>
      </c>
      <c r="D320" s="324" t="n">
        <v>-1.00227916553084</v>
      </c>
      <c r="E320" s="324" t="n">
        <v>0.161278923128704</v>
      </c>
      <c r="F320" s="319" t="n">
        <f aca="false">C320-E320</f>
        <v>4.82732946128486</v>
      </c>
    </row>
    <row r="321" customFormat="false" ht="12.75" hidden="false" customHeight="false" outlineLevel="0" collapsed="false">
      <c r="A321" s="323" t="n">
        <v>44896</v>
      </c>
      <c r="B321" s="329" t="n">
        <v>5.343</v>
      </c>
      <c r="C321" s="251" t="n">
        <f aca="false">C320+$B$3*(B321-C320)+$B$5*(C320^($B$6))*D321+(1-$B$3)*(B321-B320)</f>
        <v>5.09950962277836</v>
      </c>
      <c r="D321" s="324" t="n">
        <v>-0.200792777055327</v>
      </c>
      <c r="E321" s="324" t="n">
        <v>0.70219543418823</v>
      </c>
      <c r="F321" s="319" t="n">
        <f aca="false">C321-E321</f>
        <v>4.39731418859013</v>
      </c>
    </row>
    <row r="322" customFormat="false" ht="12.75" hidden="false" customHeight="false" outlineLevel="0" collapsed="false">
      <c r="A322" s="323" t="n">
        <v>44927</v>
      </c>
      <c r="B322" s="329" t="n">
        <v>5.498</v>
      </c>
      <c r="C322" s="251" t="n">
        <f aca="false">C321+$B$3*(B322-C321)+$B$5*(C321^($B$6))*D322+(1-$B$3)*(B322-B321)</f>
        <v>5.65272812928502</v>
      </c>
      <c r="D322" s="324" t="n">
        <v>0.752194687920566</v>
      </c>
      <c r="E322" s="324" t="n">
        <v>0.105439475316446</v>
      </c>
      <c r="F322" s="319" t="n">
        <f aca="false">C322-E322</f>
        <v>5.54728865396857</v>
      </c>
    </row>
    <row r="323" customFormat="false" ht="12.75" hidden="false" customHeight="false" outlineLevel="0" collapsed="false">
      <c r="A323" s="323" t="n">
        <v>44958</v>
      </c>
      <c r="B323" s="329" t="n">
        <v>5.393</v>
      </c>
      <c r="C323" s="251" t="n">
        <f aca="false">C322+$B$3*(B323-C322)+$B$5*(C322^($B$6))*D323+(1-$B$3)*(B323-B322)</f>
        <v>5.860079451204</v>
      </c>
      <c r="D323" s="324" t="n">
        <v>0.797631236696347</v>
      </c>
      <c r="E323" s="324" t="n">
        <v>0.304381735806485</v>
      </c>
      <c r="F323" s="319" t="n">
        <f aca="false">C323-E323</f>
        <v>5.55569771539752</v>
      </c>
    </row>
    <row r="324" customFormat="false" ht="12.75" hidden="false" customHeight="false" outlineLevel="0" collapsed="false">
      <c r="A324" s="323" t="n">
        <v>44986</v>
      </c>
      <c r="B324" s="329" t="n">
        <v>5.248</v>
      </c>
      <c r="C324" s="251" t="n">
        <f aca="false">C323+$B$3*(B324-C323)+$B$5*(C323^($B$6))*D324+(1-$B$3)*(B324-B323)</f>
        <v>6.44847725859266</v>
      </c>
      <c r="D324" s="324" t="n">
        <v>1.90934469856511</v>
      </c>
      <c r="E324" s="324" t="n">
        <v>0.387384720109855</v>
      </c>
      <c r="F324" s="319" t="n">
        <f aca="false">C324-E324</f>
        <v>6.0610925384828</v>
      </c>
    </row>
    <row r="325" customFormat="false" ht="12.75" hidden="false" customHeight="false" outlineLevel="0" collapsed="false">
      <c r="A325" s="323" t="n">
        <v>45017</v>
      </c>
      <c r="B325" s="329" t="n">
        <v>5.093</v>
      </c>
      <c r="C325" s="251" t="n">
        <f aca="false">C324+$B$3*(B325-C324)+$B$5*(C324^($B$6))*D325+(1-$B$3)*(B325-B324)</f>
        <v>6.69693497118572</v>
      </c>
      <c r="D325" s="324" t="n">
        <v>1.60752888009645</v>
      </c>
      <c r="E325" s="324" t="n">
        <v>0.569357240090892</v>
      </c>
      <c r="F325" s="319" t="n">
        <f aca="false">C325-E325</f>
        <v>6.12757773109482</v>
      </c>
    </row>
    <row r="326" customFormat="false" ht="12.75" hidden="false" customHeight="false" outlineLevel="0" collapsed="false">
      <c r="A326" s="323" t="n">
        <v>45047</v>
      </c>
      <c r="B326" s="329" t="n">
        <v>5.08</v>
      </c>
      <c r="C326" s="251" t="n">
        <f aca="false">C325+$B$3*(B326-C325)+$B$5*(C325^($B$6))*D326+(1-$B$3)*(B326-B325)</f>
        <v>5.52042287270103</v>
      </c>
      <c r="D326" s="324" t="n">
        <v>-1.35510555234201</v>
      </c>
      <c r="E326" s="324" t="n">
        <v>0.0146844795807882</v>
      </c>
      <c r="F326" s="319" t="n">
        <f aca="false">C326-E326</f>
        <v>5.50573839312024</v>
      </c>
    </row>
    <row r="327" customFormat="false" ht="12.75" hidden="false" customHeight="false" outlineLevel="0" collapsed="false">
      <c r="A327" s="323" t="n">
        <v>45078</v>
      </c>
      <c r="B327" s="329" t="n">
        <v>5.103</v>
      </c>
      <c r="C327" s="251" t="n">
        <f aca="false">C326+$B$3*(B327-C326)+$B$5*(C326^($B$6))*D327+(1-$B$3)*(B327-B326)</f>
        <v>4.68192534872795</v>
      </c>
      <c r="D327" s="324" t="n">
        <v>-1.62397045777534</v>
      </c>
      <c r="E327" s="324" t="n">
        <v>0.538267354797948</v>
      </c>
      <c r="F327" s="319" t="n">
        <f aca="false">C327-E327</f>
        <v>4.14365799393</v>
      </c>
    </row>
    <row r="328" customFormat="false" ht="12.75" hidden="false" customHeight="false" outlineLevel="0" collapsed="false">
      <c r="A328" s="323" t="n">
        <v>45108</v>
      </c>
      <c r="B328" s="329" t="n">
        <v>5.123</v>
      </c>
      <c r="C328" s="251" t="n">
        <f aca="false">C327+$B$3*(B328-C327)+$B$5*(C327^($B$6))*D328+(1-$B$3)*(B328-B327)</f>
        <v>4.4840521793958</v>
      </c>
      <c r="D328" s="324" t="n">
        <v>-0.847461876030555</v>
      </c>
      <c r="E328" s="324" t="n">
        <v>0.565956827211027</v>
      </c>
      <c r="F328" s="319" t="n">
        <f aca="false">C328-E328</f>
        <v>3.91809535218477</v>
      </c>
    </row>
    <row r="329" customFormat="false" ht="12.75" hidden="false" customHeight="false" outlineLevel="0" collapsed="false">
      <c r="A329" s="323" t="n">
        <v>45139</v>
      </c>
      <c r="B329" s="329" t="n">
        <v>5.138</v>
      </c>
      <c r="C329" s="251" t="n">
        <f aca="false">C328+$B$3*(B329-C328)+$B$5*(C328^($B$6))*D329+(1-$B$3)*(B329-B328)</f>
        <v>5.20881559493333</v>
      </c>
      <c r="D329" s="324" t="n">
        <v>1.27179658003193</v>
      </c>
      <c r="E329" s="324" t="n">
        <v>1.47188084611537</v>
      </c>
      <c r="F329" s="319" t="n">
        <f aca="false">C329-E329</f>
        <v>3.73693474881796</v>
      </c>
    </row>
    <row r="330" customFormat="false" ht="12.75" hidden="false" customHeight="false" outlineLevel="0" collapsed="false">
      <c r="A330" s="323" t="n">
        <v>45170</v>
      </c>
      <c r="B330" s="329" t="n">
        <v>5.158</v>
      </c>
      <c r="C330" s="251" t="n">
        <f aca="false">C329+$B$3*(B330-C329)+$B$5*(C329^($B$6))*D330+(1-$B$3)*(B330-B329)</f>
        <v>5.08359565168038</v>
      </c>
      <c r="D330" s="324" t="n">
        <v>-0.284265475848936</v>
      </c>
      <c r="E330" s="324" t="n">
        <v>0.782874084099226</v>
      </c>
      <c r="F330" s="319" t="n">
        <f aca="false">C330-E330</f>
        <v>4.30072156758115</v>
      </c>
    </row>
    <row r="331" customFormat="false" ht="12.75" hidden="false" customHeight="false" outlineLevel="0" collapsed="false">
      <c r="A331" s="323" t="n">
        <v>45200</v>
      </c>
      <c r="B331" s="329" t="n">
        <v>5.188</v>
      </c>
      <c r="C331" s="251" t="n">
        <f aca="false">C330+$B$3*(B331-C330)+$B$5*(C330^($B$6))*D331+(1-$B$3)*(B331-B330)</f>
        <v>4.90959917947258</v>
      </c>
      <c r="D331" s="324" t="n">
        <v>-0.530035568419522</v>
      </c>
      <c r="E331" s="324" t="n">
        <v>0.313917354576058</v>
      </c>
      <c r="F331" s="319" t="n">
        <f aca="false">C331-E331</f>
        <v>4.59568182489652</v>
      </c>
    </row>
    <row r="332" customFormat="false" ht="12.75" hidden="false" customHeight="false" outlineLevel="0" collapsed="false">
      <c r="A332" s="323" t="n">
        <v>45231</v>
      </c>
      <c r="B332" s="329" t="n">
        <v>5.328</v>
      </c>
      <c r="C332" s="251" t="n">
        <f aca="false">C331+$B$3*(B332-C331)+$B$5*(C331^($B$6))*D332+(1-$B$3)*(B332-B331)</f>
        <v>5.01043242959749</v>
      </c>
      <c r="D332" s="324" t="n">
        <v>-0.298034646834579</v>
      </c>
      <c r="E332" s="324" t="n">
        <v>0.307752398813643</v>
      </c>
      <c r="F332" s="319" t="n">
        <f aca="false">C332-E332</f>
        <v>4.70268003078385</v>
      </c>
    </row>
    <row r="333" customFormat="false" ht="12.75" hidden="false" customHeight="false" outlineLevel="0" collapsed="false">
      <c r="A333" s="323" t="n">
        <v>45261</v>
      </c>
      <c r="B333" s="329" t="n">
        <v>5.453</v>
      </c>
      <c r="C333" s="251" t="n">
        <f aca="false">C332+$B$3*(B333-C332)+$B$5*(C332^($B$6))*D333+(1-$B$3)*(B333-B332)</f>
        <v>5.27771512268123</v>
      </c>
      <c r="D333" s="324" t="n">
        <v>0.103073519568723</v>
      </c>
      <c r="E333" s="324" t="n">
        <v>0.680810222932733</v>
      </c>
      <c r="F333" s="319" t="n">
        <f aca="false">C333-E333</f>
        <v>4.59690489974849</v>
      </c>
    </row>
    <row r="334" customFormat="false" ht="12.75" hidden="false" customHeight="false" outlineLevel="0" collapsed="false">
      <c r="A334" s="323" t="n">
        <v>45292</v>
      </c>
      <c r="B334" s="0" t="n">
        <v>4.348</v>
      </c>
      <c r="C334" s="251" t="n">
        <f aca="false">C333+$B$3*(B334-C333)+$B$5*(C333^($B$6))*D334+(1-$B$3)*(B334-B333)</f>
        <v>3.93784404756849</v>
      </c>
      <c r="D334" s="324" t="n">
        <v>-0.662576169642486</v>
      </c>
      <c r="E334" s="324" t="n">
        <v>0.381129263086371</v>
      </c>
      <c r="F334" s="319" t="n">
        <f aca="false">C334-E334</f>
        <v>3.55671478448212</v>
      </c>
    </row>
    <row r="335" customFormat="false" ht="12.75" hidden="false" customHeight="false" outlineLevel="0" collapsed="false">
      <c r="A335" s="323" t="n">
        <v>45323</v>
      </c>
      <c r="B335" s="0" t="n">
        <v>4.313</v>
      </c>
      <c r="C335" s="251" t="n">
        <f aca="false">C334+$B$3*(B335-C334)+$B$5*(C334^($B$6))*D335+(1-$B$3)*(B335-B334)</f>
        <v>4.4741857171472</v>
      </c>
      <c r="D335" s="324" t="n">
        <v>1.17811902721672</v>
      </c>
      <c r="E335" s="324" t="n">
        <v>0.0967068289946916</v>
      </c>
      <c r="F335" s="319" t="n">
        <f aca="false">C335-E335</f>
        <v>4.37747888815251</v>
      </c>
    </row>
    <row r="336" customFormat="false" ht="12.75" hidden="false" customHeight="false" outlineLevel="0" collapsed="false">
      <c r="A336" s="323" t="n">
        <v>45352</v>
      </c>
      <c r="B336" s="0" t="n">
        <v>4.261</v>
      </c>
      <c r="C336" s="251" t="n">
        <f aca="false">C335+$B$3*(B336-C335)+$B$5*(C335^($B$6))*D336+(1-$B$3)*(B336-B335)</f>
        <v>4.63911526860887</v>
      </c>
      <c r="D336" s="324" t="n">
        <v>0.664099707770276</v>
      </c>
      <c r="E336" s="324" t="n">
        <v>0.414040124655377</v>
      </c>
      <c r="F336" s="319" t="n">
        <f aca="false">C336-E336</f>
        <v>4.2250751439535</v>
      </c>
    </row>
    <row r="337" customFormat="false" ht="12.75" hidden="false" customHeight="false" outlineLevel="0" collapsed="false">
      <c r="A337" s="323" t="n">
        <v>45383</v>
      </c>
      <c r="B337" s="0" t="n">
        <v>4.224</v>
      </c>
      <c r="C337" s="251" t="n">
        <f aca="false">C336+$B$3*(B337-C336)+$B$5*(C336^($B$6))*D337+(1-$B$3)*(B337-B336)</f>
        <v>4.1202035453763</v>
      </c>
      <c r="D337" s="324" t="n">
        <v>-0.891168455082228</v>
      </c>
      <c r="E337" s="324" t="n">
        <v>0.802180666318329</v>
      </c>
      <c r="F337" s="319" t="n">
        <f aca="false">C337-E337</f>
        <v>3.31802287905797</v>
      </c>
    </row>
    <row r="338" customFormat="false" ht="12.75" hidden="false" customHeight="false" outlineLevel="0" collapsed="false">
      <c r="A338" s="323" t="n">
        <v>45413</v>
      </c>
      <c r="B338" s="0" t="n">
        <v>4.23</v>
      </c>
      <c r="C338" s="251" t="n">
        <f aca="false">C337+$B$3*(B338-C337)+$B$5*(C337^($B$6))*D338+(1-$B$3)*(B338-B337)</f>
        <v>3.95864531190198</v>
      </c>
      <c r="D338" s="324" t="n">
        <v>-0.517894774985865</v>
      </c>
      <c r="E338" s="324" t="n">
        <v>1.05282667643596</v>
      </c>
      <c r="F338" s="319" t="n">
        <f aca="false">C338-E338</f>
        <v>2.90581863546603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45" width="12.28"/>
    <col collapsed="false" customWidth="true" hidden="false" outlineLevel="0" max="2" min="2" style="268" width="9.14"/>
  </cols>
  <sheetData>
    <row r="1" customFormat="false" ht="12.75" hidden="false" customHeight="false" outlineLevel="0" collapsed="false">
      <c r="A1" s="330" t="s">
        <v>368</v>
      </c>
      <c r="B1" s="331" t="s">
        <v>369</v>
      </c>
    </row>
    <row r="2" customFormat="false" ht="12.75" hidden="false" customHeight="false" outlineLevel="0" collapsed="false">
      <c r="A2" s="45" t="n">
        <v>43404.8489125793</v>
      </c>
      <c r="B2" s="332" t="n">
        <v>1</v>
      </c>
    </row>
    <row r="3" customFormat="false" ht="12.75" hidden="false" customHeight="false" outlineLevel="0" collapsed="false">
      <c r="A3" s="45" t="n">
        <v>43754.4385561266</v>
      </c>
      <c r="B3" s="332" t="n">
        <v>16</v>
      </c>
    </row>
    <row r="4" customFormat="false" ht="12.75" hidden="false" customHeight="false" outlineLevel="0" collapsed="false">
      <c r="A4" s="45" t="n">
        <v>44104.0281996739</v>
      </c>
      <c r="B4" s="332" t="n">
        <v>21</v>
      </c>
    </row>
    <row r="5" customFormat="false" ht="12.75" hidden="false" customHeight="false" outlineLevel="0" collapsed="false">
      <c r="A5" s="45" t="n">
        <v>44453.6178432213</v>
      </c>
      <c r="B5" s="332" t="n">
        <v>31</v>
      </c>
    </row>
    <row r="6" customFormat="false" ht="12.75" hidden="false" customHeight="false" outlineLevel="0" collapsed="false">
      <c r="A6" s="45" t="n">
        <v>44803.2074867686</v>
      </c>
      <c r="B6" s="332" t="n">
        <v>39</v>
      </c>
    </row>
    <row r="7" customFormat="false" ht="12.75" hidden="false" customHeight="false" outlineLevel="0" collapsed="false">
      <c r="A7" s="45" t="n">
        <v>45152.7971303159</v>
      </c>
      <c r="B7" s="332" t="n">
        <v>36</v>
      </c>
    </row>
    <row r="8" customFormat="false" ht="12.75" hidden="false" customHeight="false" outlineLevel="0" collapsed="false">
      <c r="A8" s="45" t="n">
        <v>45502.3867738632</v>
      </c>
      <c r="B8" s="332" t="n">
        <v>29</v>
      </c>
    </row>
    <row r="9" customFormat="false" ht="12.75" hidden="false" customHeight="false" outlineLevel="0" collapsed="false">
      <c r="A9" s="45" t="n">
        <v>45851.9764174105</v>
      </c>
      <c r="B9" s="332" t="n">
        <v>32</v>
      </c>
    </row>
    <row r="10" customFormat="false" ht="12.75" hidden="false" customHeight="false" outlineLevel="0" collapsed="false">
      <c r="A10" s="45" t="n">
        <v>46201.5660609579</v>
      </c>
      <c r="B10" s="332" t="n">
        <v>31</v>
      </c>
    </row>
    <row r="11" customFormat="false" ht="12.75" hidden="false" customHeight="false" outlineLevel="0" collapsed="false">
      <c r="A11" s="45" t="n">
        <v>46551.1557045052</v>
      </c>
      <c r="B11" s="332" t="n">
        <v>41</v>
      </c>
    </row>
    <row r="12" customFormat="false" ht="12.75" hidden="false" customHeight="false" outlineLevel="0" collapsed="false">
      <c r="A12" s="45" t="n">
        <v>46900.7453480525</v>
      </c>
      <c r="B12" s="332" t="n">
        <v>39</v>
      </c>
    </row>
    <row r="13" customFormat="false" ht="12.75" hidden="false" customHeight="false" outlineLevel="0" collapsed="false">
      <c r="A13" s="45" t="n">
        <v>47250.3349915998</v>
      </c>
      <c r="B13" s="332" t="n">
        <v>22</v>
      </c>
    </row>
    <row r="14" customFormat="false" ht="12.75" hidden="false" customHeight="false" outlineLevel="0" collapsed="false">
      <c r="A14" s="45" t="n">
        <v>47599.9246351472</v>
      </c>
      <c r="B14" s="332" t="n">
        <v>31</v>
      </c>
    </row>
    <row r="15" customFormat="false" ht="12.75" hidden="false" customHeight="false" outlineLevel="0" collapsed="false">
      <c r="A15" s="45" t="n">
        <v>47949.5142786945</v>
      </c>
      <c r="B15" s="332" t="n">
        <v>30</v>
      </c>
    </row>
    <row r="16" customFormat="false" ht="12.75" hidden="false" customHeight="false" outlineLevel="0" collapsed="false">
      <c r="A16" s="45" t="n">
        <v>48299.1039222418</v>
      </c>
      <c r="B16" s="332" t="n">
        <v>36</v>
      </c>
    </row>
    <row r="17" customFormat="false" ht="12.75" hidden="false" customHeight="false" outlineLevel="0" collapsed="false">
      <c r="A17" s="45" t="n">
        <v>48648.6935657891</v>
      </c>
      <c r="B17" s="332" t="n">
        <v>31</v>
      </c>
    </row>
    <row r="18" customFormat="false" ht="12.75" hidden="false" customHeight="false" outlineLevel="0" collapsed="false">
      <c r="A18" s="45" t="n">
        <v>48998.2832093364</v>
      </c>
      <c r="B18" s="332" t="n">
        <v>28</v>
      </c>
    </row>
    <row r="19" customFormat="false" ht="12.75" hidden="false" customHeight="false" outlineLevel="0" collapsed="false">
      <c r="A19" s="45" t="n">
        <v>49347.8728528838</v>
      </c>
      <c r="B19" s="332" t="n">
        <v>33</v>
      </c>
    </row>
    <row r="20" customFormat="false" ht="12.75" hidden="false" customHeight="false" outlineLevel="0" collapsed="false">
      <c r="A20" s="45" t="n">
        <v>49697.4624964311</v>
      </c>
      <c r="B20" s="332" t="n">
        <v>41</v>
      </c>
    </row>
    <row r="21" customFormat="false" ht="12.75" hidden="false" customHeight="false" outlineLevel="0" collapsed="false">
      <c r="A21" s="45" t="n">
        <v>50047.0521399784</v>
      </c>
      <c r="B21" s="332" t="n">
        <v>35</v>
      </c>
    </row>
    <row r="22" customFormat="false" ht="12.75" hidden="false" customHeight="false" outlineLevel="0" collapsed="false">
      <c r="A22" s="45" t="n">
        <v>50396.6417835257</v>
      </c>
      <c r="B22" s="332" t="n">
        <v>32</v>
      </c>
    </row>
    <row r="23" customFormat="false" ht="12.75" hidden="false" customHeight="false" outlineLevel="0" collapsed="false">
      <c r="A23" s="45" t="n">
        <v>50746.2314270731</v>
      </c>
      <c r="B23" s="332" t="n">
        <v>41</v>
      </c>
    </row>
    <row r="24" customFormat="false" ht="12.75" hidden="false" customHeight="false" outlineLevel="0" collapsed="false">
      <c r="A24" s="45" t="n">
        <v>51095.8210706204</v>
      </c>
      <c r="B24" s="332" t="n">
        <v>38</v>
      </c>
    </row>
    <row r="25" customFormat="false" ht="12.75" hidden="false" customHeight="false" outlineLevel="0" collapsed="false">
      <c r="A25" s="45" t="n">
        <v>51445.4107141677</v>
      </c>
      <c r="B25" s="332" t="n">
        <v>28</v>
      </c>
    </row>
    <row r="26" customFormat="false" ht="12.75" hidden="false" customHeight="false" outlineLevel="0" collapsed="false">
      <c r="A26" s="45" t="n">
        <v>51795.000357715</v>
      </c>
      <c r="B26" s="332" t="n">
        <v>28</v>
      </c>
    </row>
    <row r="27" customFormat="false" ht="12.75" hidden="false" customHeight="false" outlineLevel="0" collapsed="false">
      <c r="A27" s="45" t="n">
        <v>52144.5900012623</v>
      </c>
      <c r="B27" s="332" t="n">
        <v>36</v>
      </c>
    </row>
    <row r="28" customFormat="false" ht="12.75" hidden="false" customHeight="false" outlineLevel="0" collapsed="false">
      <c r="A28" s="45" t="n">
        <v>52494.1796448097</v>
      </c>
      <c r="B28" s="332" t="n">
        <v>37</v>
      </c>
    </row>
    <row r="29" customFormat="false" ht="12.75" hidden="false" customHeight="false" outlineLevel="0" collapsed="false">
      <c r="A29" s="45" t="n">
        <v>52843.769288357</v>
      </c>
      <c r="B29" s="332" t="n">
        <v>39</v>
      </c>
    </row>
    <row r="30" customFormat="false" ht="12.75" hidden="false" customHeight="false" outlineLevel="0" collapsed="false">
      <c r="A30" s="45" t="n">
        <v>53193.3589319043</v>
      </c>
      <c r="B30" s="332" t="n">
        <v>41</v>
      </c>
    </row>
    <row r="31" customFormat="false" ht="12.75" hidden="false" customHeight="false" outlineLevel="0" collapsed="false">
      <c r="A31" s="45" t="n">
        <v>53542.9485754516</v>
      </c>
      <c r="B31" s="332" t="n">
        <v>35</v>
      </c>
    </row>
    <row r="32" customFormat="false" ht="12.75" hidden="false" customHeight="false" outlineLevel="0" collapsed="false">
      <c r="A32" s="45" t="n">
        <v>53892.538218999</v>
      </c>
      <c r="B32" s="332" t="n">
        <v>30</v>
      </c>
    </row>
    <row r="33" customFormat="false" ht="13.5" hidden="false" customHeight="false" outlineLevel="0" collapsed="false">
      <c r="A33" s="333" t="s">
        <v>370</v>
      </c>
      <c r="B33" s="334" t="n">
        <v>12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19"/>
  <sheetViews>
    <sheetView showFormulas="false" showGridLines="true" showRowColHeaders="true" showZeros="true" rightToLeft="false" tabSelected="false" showOutlineSymbols="true" defaultGridColor="true" view="normal" topLeftCell="X2" colorId="64" zoomScale="100" zoomScaleNormal="100" zoomScalePageLayoutView="100" workbookViewId="0">
      <selection pane="topLeft" activeCell="AD2" activeCellId="0" sqref="AD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27" min="3" style="0" width="11.42"/>
    <col collapsed="false" customWidth="true" hidden="false" outlineLevel="0" max="28" min="28" style="0" width="12.56"/>
    <col collapsed="false" customWidth="true" hidden="false" outlineLevel="0" max="30" min="29" style="0" width="12.85"/>
    <col collapsed="false" customWidth="true" hidden="false" outlineLevel="0" max="31" min="31" style="0" width="25.41"/>
    <col collapsed="false" customWidth="true" hidden="false" outlineLevel="0" max="32" min="32" style="0" width="22.56"/>
    <col collapsed="false" customWidth="true" hidden="false" outlineLevel="0" max="33" min="33" style="0" width="30.13"/>
  </cols>
  <sheetData>
    <row r="1" customFormat="false" ht="12.75" hidden="false" customHeight="false" outlineLevel="0" collapsed="false">
      <c r="A1" s="335"/>
      <c r="B1" s="336" t="n">
        <v>36161</v>
      </c>
      <c r="C1" s="336" t="n">
        <v>36526</v>
      </c>
      <c r="D1" s="336" t="n">
        <v>36892</v>
      </c>
      <c r="E1" s="336" t="n">
        <v>37257</v>
      </c>
      <c r="F1" s="336" t="n">
        <v>37622</v>
      </c>
      <c r="G1" s="336" t="n">
        <v>37987</v>
      </c>
      <c r="H1" s="336" t="n">
        <v>38353</v>
      </c>
      <c r="I1" s="336" t="n">
        <v>38718</v>
      </c>
      <c r="J1" s="336" t="n">
        <v>39083</v>
      </c>
      <c r="K1" s="336" t="n">
        <v>39448</v>
      </c>
      <c r="L1" s="336" t="n">
        <v>39814</v>
      </c>
      <c r="M1" s="336" t="n">
        <v>40179</v>
      </c>
      <c r="N1" s="336" t="n">
        <v>40544</v>
      </c>
      <c r="O1" s="336" t="n">
        <v>40909</v>
      </c>
      <c r="P1" s="336" t="n">
        <v>41275</v>
      </c>
      <c r="Q1" s="336" t="n">
        <v>41640</v>
      </c>
      <c r="R1" s="336" t="n">
        <v>42005</v>
      </c>
      <c r="S1" s="336" t="n">
        <v>42370</v>
      </c>
      <c r="T1" s="336" t="n">
        <v>42736</v>
      </c>
      <c r="U1" s="336" t="n">
        <v>43101</v>
      </c>
      <c r="V1" s="336" t="n">
        <v>43466</v>
      </c>
      <c r="W1" s="336" t="n">
        <v>43831</v>
      </c>
      <c r="X1" s="336" t="n">
        <v>44197</v>
      </c>
      <c r="Y1" s="336" t="n">
        <v>44562</v>
      </c>
      <c r="Z1" s="336" t="n">
        <v>44927</v>
      </c>
      <c r="AA1" s="336" t="n">
        <v>45292</v>
      </c>
      <c r="AB1" s="337"/>
      <c r="AC1" s="338" t="s">
        <v>371</v>
      </c>
      <c r="AD1" s="338" t="s">
        <v>372</v>
      </c>
      <c r="AE1" s="339" t="s">
        <v>373</v>
      </c>
      <c r="AF1" s="338" t="s">
        <v>374</v>
      </c>
      <c r="AG1" s="338" t="s">
        <v>375</v>
      </c>
    </row>
    <row r="2" customFormat="false" ht="12.75" hidden="false" customHeight="false" outlineLevel="0" collapsed="false">
      <c r="A2" s="335"/>
      <c r="B2" s="340" t="n">
        <f aca="false">+[4]data1cf!A2</f>
        <v>-65619.1041971087</v>
      </c>
      <c r="C2" s="340" t="n">
        <f aca="false">+[4]data1cf!B2</f>
        <v>12185.3673033054</v>
      </c>
      <c r="D2" s="340" t="n">
        <f aca="false">+[4]data1cf!C2</f>
        <v>12958.9761601036</v>
      </c>
      <c r="E2" s="340" t="n">
        <f aca="false">+[4]data1cf!D2</f>
        <v>12670.8994329235</v>
      </c>
      <c r="F2" s="340" t="n">
        <f aca="false">+[4]data1cf!E2</f>
        <v>12374.5097296104</v>
      </c>
      <c r="G2" s="340" t="n">
        <f aca="false">+[4]data1cf!F2</f>
        <v>12079.9636989715</v>
      </c>
      <c r="H2" s="340" t="n">
        <f aca="false">+[4]data1cf!G2</f>
        <v>11917.1374243406</v>
      </c>
      <c r="I2" s="340" t="n">
        <f aca="false">+[4]data1cf!H2</f>
        <v>11806.3461340737</v>
      </c>
      <c r="J2" s="340" t="n">
        <f aca="false">+[4]data1cf!I2</f>
        <v>11757.708468035</v>
      </c>
      <c r="K2" s="340" t="n">
        <f aca="false">+[4]data1cf!J2</f>
        <v>11687.3954701239</v>
      </c>
      <c r="L2" s="340" t="n">
        <f aca="false">+[4]data1cf!K2</f>
        <v>11624.9619156835</v>
      </c>
      <c r="M2" s="340" t="n">
        <f aca="false">+[4]data1cf!L2</f>
        <v>11564.1120469725</v>
      </c>
      <c r="N2" s="340" t="n">
        <f aca="false">+[4]data1cf!M2</f>
        <v>11567.8674210098</v>
      </c>
      <c r="O2" s="340" t="n">
        <f aca="false">+[4]data1cf!N2</f>
        <v>11582.4531081729</v>
      </c>
      <c r="P2" s="340" t="n">
        <f aca="false">+[4]data1cf!O2</f>
        <v>11402.9726067327</v>
      </c>
      <c r="Q2" s="340" t="n">
        <f aca="false">+[4]data1cf!P2</f>
        <v>11383.2750534643</v>
      </c>
      <c r="R2" s="340" t="n">
        <f aca="false">+[4]data1cf!Q2</f>
        <v>752.624877499158</v>
      </c>
      <c r="S2" s="340" t="n">
        <f aca="false">+[4]data1cf!R2</f>
        <v>0</v>
      </c>
      <c r="T2" s="340" t="n">
        <f aca="false">+[4]data1cf!S2</f>
        <v>0</v>
      </c>
      <c r="U2" s="340" t="n">
        <f aca="false">+[4]data1cf!T2</f>
        <v>0</v>
      </c>
      <c r="V2" s="340" t="n">
        <f aca="false">+[4]data1cf!U2</f>
        <v>0</v>
      </c>
      <c r="W2" s="340" t="n">
        <f aca="false">+[4]data1cf!V2</f>
        <v>0</v>
      </c>
      <c r="X2" s="340" t="n">
        <f aca="false">+[4]data1cf!W2</f>
        <v>0</v>
      </c>
      <c r="Y2" s="340" t="n">
        <f aca="false">+[4]data1cf!X2</f>
        <v>0</v>
      </c>
      <c r="Z2" s="340" t="n">
        <f aca="false">+[4]data1cf!Y2</f>
        <v>0</v>
      </c>
      <c r="AA2" s="340" t="n">
        <f aca="false">+[4]data1cf!Z2</f>
        <v>0</v>
      </c>
      <c r="AB2" s="340"/>
      <c r="AC2" s="341" t="n">
        <f aca="false">XNPV(0.1,B2:AA2,$B$1:$AA$1)</f>
        <v>26295.6643232006</v>
      </c>
      <c r="AD2" s="341" t="n">
        <f aca="false">SUMPRODUCT(B2:AA2,$B$1010:$AA$1010)</f>
        <v>51431.7161350619</v>
      </c>
      <c r="AE2" s="342" t="n">
        <f aca="false">SUMPRODUCT(B2:AA2,$B$1012:$AA$1012)</f>
        <v>51066.5170856987</v>
      </c>
      <c r="AF2" s="343" t="n">
        <f aca="false">XIRR(B2:AA2,$B$1:$AA$1)</f>
        <v>0.167133034966443</v>
      </c>
      <c r="AG2" s="344" t="n">
        <f aca="false">1-EXP(-(1/0.25)*(AD2/ABS($AD$1010)))</f>
        <v>0.985085867619421</v>
      </c>
    </row>
    <row r="3" customFormat="false" ht="12.75" hidden="false" customHeight="false" outlineLevel="0" collapsed="false">
      <c r="A3" s="335"/>
      <c r="B3" s="340" t="n">
        <f aca="false">+[4]data1cf!A3</f>
        <v>-63559.4905920511</v>
      </c>
      <c r="C3" s="340" t="n">
        <f aca="false">+[4]data1cf!B3</f>
        <v>11836.0111181743</v>
      </c>
      <c r="D3" s="340" t="n">
        <f aca="false">+[4]data1cf!C3</f>
        <v>12907.1900425575</v>
      </c>
      <c r="E3" s="340" t="n">
        <f aca="false">+[4]data1cf!D3</f>
        <v>12712.4062744134</v>
      </c>
      <c r="F3" s="340" t="n">
        <f aca="false">+[4]data1cf!E3</f>
        <v>12410.9560525143</v>
      </c>
      <c r="G3" s="340" t="n">
        <f aca="false">+[4]data1cf!F3</f>
        <v>12189.2408394374</v>
      </c>
      <c r="H3" s="340" t="n">
        <f aca="false">+[4]data1cf!G3</f>
        <v>12098.7809162396</v>
      </c>
      <c r="I3" s="340" t="n">
        <f aca="false">+[4]data1cf!H3</f>
        <v>11860.6456968036</v>
      </c>
      <c r="J3" s="340" t="n">
        <f aca="false">+[4]data1cf!I3</f>
        <v>11575.4902376872</v>
      </c>
      <c r="K3" s="340" t="n">
        <f aca="false">+[4]data1cf!J3</f>
        <v>11657.6594029364</v>
      </c>
      <c r="L3" s="340" t="n">
        <f aca="false">+[4]data1cf!K3</f>
        <v>11795.1727056542</v>
      </c>
      <c r="M3" s="340" t="n">
        <f aca="false">+[4]data1cf!L3</f>
        <v>11549.4966958043</v>
      </c>
      <c r="N3" s="340" t="n">
        <f aca="false">+[4]data1cf!M3</f>
        <v>11552.0975538078</v>
      </c>
      <c r="O3" s="340" t="n">
        <f aca="false">+[4]data1cf!N3</f>
        <v>11387.1395778421</v>
      </c>
      <c r="P3" s="340" t="n">
        <f aca="false">+[4]data1cf!O3</f>
        <v>11437.0640858127</v>
      </c>
      <c r="Q3" s="340" t="n">
        <f aca="false">+[4]data1cf!P3</f>
        <v>11269.1120453159</v>
      </c>
      <c r="R3" s="340" t="n">
        <f aca="false">+[4]data1cf!Q3</f>
        <v>729.001933294589</v>
      </c>
      <c r="S3" s="340" t="n">
        <f aca="false">+[4]data1cf!R3</f>
        <v>0</v>
      </c>
      <c r="T3" s="340" t="n">
        <f aca="false">+[4]data1cf!S3</f>
        <v>0</v>
      </c>
      <c r="U3" s="340" t="n">
        <f aca="false">+[4]data1cf!T3</f>
        <v>0</v>
      </c>
      <c r="V3" s="340" t="n">
        <f aca="false">+[4]data1cf!U3</f>
        <v>0</v>
      </c>
      <c r="W3" s="340" t="n">
        <f aca="false">+[4]data1cf!V3</f>
        <v>0</v>
      </c>
      <c r="X3" s="340" t="n">
        <f aca="false">+[4]data1cf!W3</f>
        <v>0</v>
      </c>
      <c r="Y3" s="340" t="n">
        <f aca="false">+[4]data1cf!X3</f>
        <v>0</v>
      </c>
      <c r="Z3" s="340" t="n">
        <f aca="false">+[4]data1cf!Y3</f>
        <v>0</v>
      </c>
      <c r="AA3" s="340" t="n">
        <f aca="false">+[4]data1cf!Z3</f>
        <v>0</v>
      </c>
      <c r="AB3" s="340"/>
      <c r="AC3" s="341" t="n">
        <f aca="false">XNPV(0.1,B3:AA3,$B$1:$AA$1)</f>
        <v>28126.9882062776</v>
      </c>
      <c r="AD3" s="341" t="n">
        <f aca="false">SUMPRODUCT(B3:AA3,$B$1010:$AA$1010)</f>
        <v>53245.8620662395</v>
      </c>
      <c r="AE3" s="342" t="n">
        <f aca="false">SUMPRODUCT(B3:AA3,$B$1012:$AA$1012)</f>
        <v>52881.0392763986</v>
      </c>
      <c r="AF3" s="343" t="n">
        <f aca="false">XIRR(B3:AA3,$B$1:$AA$1)</f>
        <v>0.173549475328139</v>
      </c>
      <c r="AG3" s="344" t="n">
        <f aca="false">1-EXP(-(1/0.25)*(AD3/ABS($AD$1010)))</f>
        <v>0.98714193866888</v>
      </c>
    </row>
    <row r="4" customFormat="false" ht="12.75" hidden="false" customHeight="false" outlineLevel="0" collapsed="false">
      <c r="A4" s="335"/>
      <c r="B4" s="340" t="n">
        <f aca="false">+[4]data1cf!A4</f>
        <v>-69884.0875549447</v>
      </c>
      <c r="C4" s="340" t="n">
        <f aca="false">+[4]data1cf!B4</f>
        <v>12029.6991801016</v>
      </c>
      <c r="D4" s="340" t="n">
        <f aca="false">+[4]data1cf!C4</f>
        <v>13198.2789025414</v>
      </c>
      <c r="E4" s="340" t="n">
        <f aca="false">+[4]data1cf!D4</f>
        <v>12876.8371874896</v>
      </c>
      <c r="F4" s="340" t="n">
        <f aca="false">+[4]data1cf!E4</f>
        <v>12412.0398434517</v>
      </c>
      <c r="G4" s="340" t="n">
        <f aca="false">+[4]data1cf!F4</f>
        <v>12070.7947156574</v>
      </c>
      <c r="H4" s="340" t="n">
        <f aca="false">+[4]data1cf!G4</f>
        <v>11935.0719512248</v>
      </c>
      <c r="I4" s="340" t="n">
        <f aca="false">+[4]data1cf!H4</f>
        <v>11837.3294718506</v>
      </c>
      <c r="J4" s="340" t="n">
        <f aca="false">+[4]data1cf!I4</f>
        <v>11843.2857486915</v>
      </c>
      <c r="K4" s="340" t="n">
        <f aca="false">+[4]data1cf!J4</f>
        <v>11830.8284130939</v>
      </c>
      <c r="L4" s="340" t="n">
        <f aca="false">+[4]data1cf!K4</f>
        <v>11718.8822548158</v>
      </c>
      <c r="M4" s="340" t="n">
        <f aca="false">+[4]data1cf!L4</f>
        <v>11758.0966774054</v>
      </c>
      <c r="N4" s="340" t="n">
        <f aca="false">+[4]data1cf!M4</f>
        <v>11669.8892392012</v>
      </c>
      <c r="O4" s="340" t="n">
        <f aca="false">+[4]data1cf!N4</f>
        <v>11825.0241420997</v>
      </c>
      <c r="P4" s="340" t="n">
        <f aca="false">+[4]data1cf!O4</f>
        <v>11560.690877004</v>
      </c>
      <c r="Q4" s="340" t="n">
        <f aca="false">+[4]data1cf!P4</f>
        <v>11720.4967364134</v>
      </c>
      <c r="R4" s="340" t="n">
        <f aca="false">+[4]data1cf!Q4</f>
        <v>801.542530620194</v>
      </c>
      <c r="S4" s="340" t="n">
        <f aca="false">+[4]data1cf!R4</f>
        <v>0</v>
      </c>
      <c r="T4" s="340" t="n">
        <f aca="false">+[4]data1cf!S4</f>
        <v>0</v>
      </c>
      <c r="U4" s="340" t="n">
        <f aca="false">+[4]data1cf!T4</f>
        <v>0</v>
      </c>
      <c r="V4" s="340" t="n">
        <f aca="false">+[4]data1cf!U4</f>
        <v>0</v>
      </c>
      <c r="W4" s="340" t="n">
        <f aca="false">+[4]data1cf!V4</f>
        <v>0</v>
      </c>
      <c r="X4" s="340" t="n">
        <f aca="false">+[4]data1cf!W4</f>
        <v>0</v>
      </c>
      <c r="Y4" s="340" t="n">
        <f aca="false">+[4]data1cf!X4</f>
        <v>0</v>
      </c>
      <c r="Z4" s="340" t="n">
        <f aca="false">+[4]data1cf!Y4</f>
        <v>0</v>
      </c>
      <c r="AA4" s="340" t="n">
        <f aca="false">+[4]data1cf!Z4</f>
        <v>0</v>
      </c>
      <c r="AB4" s="340"/>
      <c r="AC4" s="341" t="n">
        <f aca="false">XNPV(0.1,B4:AA4,$B$1:$AA$1)</f>
        <v>22727.7889825378</v>
      </c>
      <c r="AD4" s="341" t="n">
        <f aca="false">SUMPRODUCT(B4:AA4,$B$1010:$AA$1010)</f>
        <v>48131.4922439248</v>
      </c>
      <c r="AE4" s="342" t="n">
        <f aca="false">SUMPRODUCT(B4:AA4,$B$1012:$AA$1012)</f>
        <v>47762.068258436</v>
      </c>
      <c r="AF4" s="343" t="n">
        <f aca="false">XIRR(B4:AA4,$B$1:$AA$1)</f>
        <v>0.154829071480364</v>
      </c>
      <c r="AG4" s="344" t="n">
        <f aca="false">1-EXP(-(1/0.25)*(AD4/ABS($AD$1010)))</f>
        <v>0.980465922456074</v>
      </c>
    </row>
    <row r="5" customFormat="false" ht="12.75" hidden="false" customHeight="false" outlineLevel="0" collapsed="false">
      <c r="A5" s="335"/>
      <c r="B5" s="340" t="n">
        <f aca="false">+[4]data1cf!A5</f>
        <v>-66084.6934092067</v>
      </c>
      <c r="C5" s="340" t="n">
        <f aca="false">+[4]data1cf!B5</f>
        <v>11976.6305807514</v>
      </c>
      <c r="D5" s="340" t="n">
        <f aca="false">+[4]data1cf!C5</f>
        <v>12970.1020963044</v>
      </c>
      <c r="E5" s="340" t="n">
        <f aca="false">+[4]data1cf!D5</f>
        <v>12820.6092525367</v>
      </c>
      <c r="F5" s="340" t="n">
        <f aca="false">+[4]data1cf!E5</f>
        <v>12369.9927343686</v>
      </c>
      <c r="G5" s="340" t="n">
        <f aca="false">+[4]data1cf!F5</f>
        <v>12064.6971353098</v>
      </c>
      <c r="H5" s="340" t="n">
        <f aca="false">+[4]data1cf!G5</f>
        <v>11921.6792135466</v>
      </c>
      <c r="I5" s="340" t="n">
        <f aca="false">+[4]data1cf!H5</f>
        <v>11755.3683669296</v>
      </c>
      <c r="J5" s="340" t="n">
        <f aca="false">+[4]data1cf!I5</f>
        <v>11698.3949940076</v>
      </c>
      <c r="K5" s="340" t="n">
        <f aca="false">+[4]data1cf!J5</f>
        <v>11632.8075699341</v>
      </c>
      <c r="L5" s="340" t="n">
        <f aca="false">+[4]data1cf!K5</f>
        <v>11754.2433086231</v>
      </c>
      <c r="M5" s="340" t="n">
        <f aca="false">+[4]data1cf!L5</f>
        <v>11562.197964844</v>
      </c>
      <c r="N5" s="340" t="n">
        <f aca="false">+[4]data1cf!M5</f>
        <v>11538.600635343</v>
      </c>
      <c r="O5" s="340" t="n">
        <f aca="false">+[4]data1cf!N5</f>
        <v>11640.8182333994</v>
      </c>
      <c r="P5" s="340" t="n">
        <f aca="false">+[4]data1cf!O5</f>
        <v>11455.5437705629</v>
      </c>
      <c r="Q5" s="340" t="n">
        <f aca="false">+[4]data1cf!P5</f>
        <v>11461.4335808977</v>
      </c>
      <c r="R5" s="340" t="n">
        <f aca="false">+[4]data1cf!Q5</f>
        <v>757.964999526237</v>
      </c>
      <c r="S5" s="340" t="n">
        <f aca="false">+[4]data1cf!R5</f>
        <v>0</v>
      </c>
      <c r="T5" s="340" t="n">
        <f aca="false">+[4]data1cf!S5</f>
        <v>0</v>
      </c>
      <c r="U5" s="340" t="n">
        <f aca="false">+[4]data1cf!T5</f>
        <v>0</v>
      </c>
      <c r="V5" s="340" t="n">
        <f aca="false">+[4]data1cf!U5</f>
        <v>0</v>
      </c>
      <c r="W5" s="340" t="n">
        <f aca="false">+[4]data1cf!V5</f>
        <v>0</v>
      </c>
      <c r="X5" s="340" t="n">
        <f aca="false">+[4]data1cf!W5</f>
        <v>0</v>
      </c>
      <c r="Y5" s="340" t="n">
        <f aca="false">+[4]data1cf!X5</f>
        <v>0</v>
      </c>
      <c r="Z5" s="340" t="n">
        <f aca="false">+[4]data1cf!Y5</f>
        <v>0</v>
      </c>
      <c r="AA5" s="340" t="n">
        <f aca="false">+[4]data1cf!Z5</f>
        <v>0</v>
      </c>
      <c r="AB5" s="340"/>
      <c r="AC5" s="341" t="n">
        <f aca="false">XNPV(0.1,B5:AA5,$B$1:$AA$1)</f>
        <v>25765.4081878767</v>
      </c>
      <c r="AD5" s="341" t="n">
        <f aca="false">SUMPRODUCT(B5:AA5,$B$1010:$AA$1010)</f>
        <v>50924.0357307389</v>
      </c>
      <c r="AE5" s="342" t="n">
        <f aca="false">SUMPRODUCT(B5:AA5,$B$1012:$AA$1012)</f>
        <v>50558.3891735229</v>
      </c>
      <c r="AF5" s="343" t="n">
        <f aca="false">XIRR(B5:AA5,$B$1:$AA$1)</f>
        <v>0.165269340751428</v>
      </c>
      <c r="AG5" s="344" t="n">
        <f aca="false">1-EXP(-(1/0.25)*(AD5/ABS($AD$1010)))</f>
        <v>0.984453725401863</v>
      </c>
    </row>
    <row r="6" customFormat="false" ht="12.75" hidden="false" customHeight="false" outlineLevel="0" collapsed="false">
      <c r="A6" s="335"/>
      <c r="B6" s="340" t="n">
        <f aca="false">+[4]data1cf!A6</f>
        <v>-72490.3071202386</v>
      </c>
      <c r="C6" s="340" t="n">
        <f aca="false">+[4]data1cf!B6</f>
        <v>12131.9044993161</v>
      </c>
      <c r="D6" s="340" t="n">
        <f aca="false">+[4]data1cf!C6</f>
        <v>13185.091350662</v>
      </c>
      <c r="E6" s="340" t="n">
        <f aca="false">+[4]data1cf!D6</f>
        <v>12991.1737724745</v>
      </c>
      <c r="F6" s="340" t="n">
        <f aca="false">+[4]data1cf!E6</f>
        <v>12558.4766916199</v>
      </c>
      <c r="G6" s="340" t="n">
        <f aca="false">+[4]data1cf!F6</f>
        <v>12287.9211262519</v>
      </c>
      <c r="H6" s="340" t="n">
        <f aca="false">+[4]data1cf!G6</f>
        <v>11859.2781568695</v>
      </c>
      <c r="I6" s="340" t="n">
        <f aca="false">+[4]data1cf!H6</f>
        <v>11910.1626957012</v>
      </c>
      <c r="J6" s="340" t="n">
        <f aca="false">+[4]data1cf!I6</f>
        <v>11784.4836604709</v>
      </c>
      <c r="K6" s="340" t="n">
        <f aca="false">+[4]data1cf!J6</f>
        <v>11748.8333844177</v>
      </c>
      <c r="L6" s="340" t="n">
        <f aca="false">+[4]data1cf!K6</f>
        <v>11668.082228388</v>
      </c>
      <c r="M6" s="340" t="n">
        <f aca="false">+[4]data1cf!L6</f>
        <v>11707.4070960239</v>
      </c>
      <c r="N6" s="340" t="n">
        <f aca="false">+[4]data1cf!M6</f>
        <v>11681.1049639315</v>
      </c>
      <c r="O6" s="340" t="n">
        <f aca="false">+[4]data1cf!N6</f>
        <v>11719.7745799769</v>
      </c>
      <c r="P6" s="340" t="n">
        <f aca="false">+[4]data1cf!O6</f>
        <v>11544.7518794755</v>
      </c>
      <c r="Q6" s="340" t="n">
        <f aca="false">+[4]data1cf!P6</f>
        <v>11502.7286892549</v>
      </c>
      <c r="R6" s="340" t="n">
        <f aca="false">+[4]data1cf!Q6</f>
        <v>831.434826546288</v>
      </c>
      <c r="S6" s="340" t="n">
        <f aca="false">+[4]data1cf!R6</f>
        <v>0</v>
      </c>
      <c r="T6" s="340" t="n">
        <f aca="false">+[4]data1cf!S6</f>
        <v>0</v>
      </c>
      <c r="U6" s="340" t="n">
        <f aca="false">+[4]data1cf!T6</f>
        <v>0</v>
      </c>
      <c r="V6" s="340" t="n">
        <f aca="false">+[4]data1cf!U6</f>
        <v>0</v>
      </c>
      <c r="W6" s="340" t="n">
        <f aca="false">+[4]data1cf!V6</f>
        <v>0</v>
      </c>
      <c r="X6" s="340" t="n">
        <f aca="false">+[4]data1cf!W6</f>
        <v>0</v>
      </c>
      <c r="Y6" s="340" t="n">
        <f aca="false">+[4]data1cf!X6</f>
        <v>0</v>
      </c>
      <c r="Z6" s="340" t="n">
        <f aca="false">+[4]data1cf!Y6</f>
        <v>0</v>
      </c>
      <c r="AA6" s="340" t="n">
        <f aca="false">+[4]data1cf!Z6</f>
        <v>0</v>
      </c>
      <c r="AB6" s="340"/>
      <c r="AC6" s="341" t="n">
        <f aca="false">XNPV(0.1,B6:AA6,$B$1:$AA$1)</f>
        <v>20342.6775302117</v>
      </c>
      <c r="AD6" s="341" t="n">
        <f aca="false">SUMPRODUCT(B6:AA6,$B$1010:$AA$1010)</f>
        <v>45723.735505533</v>
      </c>
      <c r="AE6" s="342" t="n">
        <f aca="false">SUMPRODUCT(B6:AA6,$B$1012:$AA$1012)</f>
        <v>45354.9340090415</v>
      </c>
      <c r="AF6" s="343" t="n">
        <f aca="false">XIRR(B6:AA6,$B$1:$AA$1)</f>
        <v>0.147783851745654</v>
      </c>
      <c r="AG6" s="344" t="n">
        <f aca="false">1-EXP(-(1/0.25)*(AD6/ABS($AD$1010)))</f>
        <v>0.976215433477345</v>
      </c>
    </row>
    <row r="7" customFormat="false" ht="12.75" hidden="false" customHeight="false" outlineLevel="0" collapsed="false">
      <c r="A7" s="335"/>
      <c r="B7" s="340" t="n">
        <f aca="false">+[4]data1cf!A7</f>
        <v>-71321.1224543122</v>
      </c>
      <c r="C7" s="340" t="n">
        <f aca="false">+[4]data1cf!B7</f>
        <v>12160.5960901031</v>
      </c>
      <c r="D7" s="340" t="n">
        <f aca="false">+[4]data1cf!C7</f>
        <v>13152.1826714914</v>
      </c>
      <c r="E7" s="340" t="n">
        <f aca="false">+[4]data1cf!D7</f>
        <v>12739.4094170998</v>
      </c>
      <c r="F7" s="340" t="n">
        <f aca="false">+[4]data1cf!E7</f>
        <v>12526.2051991587</v>
      </c>
      <c r="G7" s="340" t="n">
        <f aca="false">+[4]data1cf!F7</f>
        <v>12280.4282712662</v>
      </c>
      <c r="H7" s="340" t="n">
        <f aca="false">+[4]data1cf!G7</f>
        <v>11997.4405946894</v>
      </c>
      <c r="I7" s="340" t="n">
        <f aca="false">+[4]data1cf!H7</f>
        <v>11928.4945497604</v>
      </c>
      <c r="J7" s="340" t="n">
        <f aca="false">+[4]data1cf!I7</f>
        <v>11708.1175873922</v>
      </c>
      <c r="K7" s="340" t="n">
        <f aca="false">+[4]data1cf!J7</f>
        <v>11761.005816943</v>
      </c>
      <c r="L7" s="340" t="n">
        <f aca="false">+[4]data1cf!K7</f>
        <v>11710.4965578485</v>
      </c>
      <c r="M7" s="340" t="n">
        <f aca="false">+[4]data1cf!L7</f>
        <v>11631.6086429439</v>
      </c>
      <c r="N7" s="340" t="n">
        <f aca="false">+[4]data1cf!M7</f>
        <v>11590.8034347138</v>
      </c>
      <c r="O7" s="340" t="n">
        <f aca="false">+[4]data1cf!N7</f>
        <v>11623.3548799399</v>
      </c>
      <c r="P7" s="340" t="n">
        <f aca="false">+[4]data1cf!O7</f>
        <v>11547.1771850929</v>
      </c>
      <c r="Q7" s="340" t="n">
        <f aca="false">+[4]data1cf!P7</f>
        <v>11543.6187494762</v>
      </c>
      <c r="R7" s="340" t="n">
        <f aca="false">+[4]data1cf!Q7</f>
        <v>818.024746101979</v>
      </c>
      <c r="S7" s="340" t="n">
        <f aca="false">+[4]data1cf!R7</f>
        <v>0</v>
      </c>
      <c r="T7" s="340" t="n">
        <f aca="false">+[4]data1cf!S7</f>
        <v>0</v>
      </c>
      <c r="U7" s="340" t="n">
        <f aca="false">+[4]data1cf!T7</f>
        <v>0</v>
      </c>
      <c r="V7" s="340" t="n">
        <f aca="false">+[4]data1cf!U7</f>
        <v>0</v>
      </c>
      <c r="W7" s="340" t="n">
        <f aca="false">+[4]data1cf!V7</f>
        <v>0</v>
      </c>
      <c r="X7" s="340" t="n">
        <f aca="false">+[4]data1cf!W7</f>
        <v>0</v>
      </c>
      <c r="Y7" s="340" t="n">
        <f aca="false">+[4]data1cf!X7</f>
        <v>0</v>
      </c>
      <c r="Z7" s="340" t="n">
        <f aca="false">+[4]data1cf!Y7</f>
        <v>0</v>
      </c>
      <c r="AA7" s="340" t="n">
        <f aca="false">+[4]data1cf!Z7</f>
        <v>0</v>
      </c>
      <c r="AB7" s="340"/>
      <c r="AC7" s="341" t="n">
        <f aca="false">XNPV(0.1,B7:AA7,$B$1:$AA$1)</f>
        <v>21292.5035225337</v>
      </c>
      <c r="AD7" s="341" t="n">
        <f aca="false">SUMPRODUCT(B7:AA7,$B$1010:$AA$1010)</f>
        <v>46624.001872468</v>
      </c>
      <c r="AE7" s="342" t="n">
        <f aca="false">SUMPRODUCT(B7:AA7,$B$1012:$AA$1012)</f>
        <v>46255.9234319868</v>
      </c>
      <c r="AF7" s="343" t="n">
        <f aca="false">XIRR(B7:AA7,$B$1:$AA$1)</f>
        <v>0.150683804446137</v>
      </c>
      <c r="AG7" s="344" t="n">
        <f aca="false">1-EXP(-(1/0.25)*(AD7/ABS($AD$1010)))</f>
        <v>0.977903387438908</v>
      </c>
    </row>
    <row r="8" customFormat="false" ht="12.75" hidden="false" customHeight="false" outlineLevel="0" collapsed="false">
      <c r="A8" s="335"/>
      <c r="B8" s="340" t="n">
        <f aca="false">+[4]data1cf!A8</f>
        <v>-64324.7789037995</v>
      </c>
      <c r="C8" s="340" t="n">
        <f aca="false">+[4]data1cf!B8</f>
        <v>12075.7509906287</v>
      </c>
      <c r="D8" s="340" t="n">
        <f aca="false">+[4]data1cf!C8</f>
        <v>12878.957367322</v>
      </c>
      <c r="E8" s="340" t="n">
        <f aca="false">+[4]data1cf!D8</f>
        <v>12523.7448446236</v>
      </c>
      <c r="F8" s="340" t="n">
        <f aca="false">+[4]data1cf!E8</f>
        <v>12365.8755202737</v>
      </c>
      <c r="G8" s="340" t="n">
        <f aca="false">+[4]data1cf!F8</f>
        <v>12157.7712418314</v>
      </c>
      <c r="H8" s="340" t="n">
        <f aca="false">+[4]data1cf!G8</f>
        <v>11903.1394045493</v>
      </c>
      <c r="I8" s="340" t="n">
        <f aca="false">+[4]data1cf!H8</f>
        <v>11769.7847725314</v>
      </c>
      <c r="J8" s="340" t="n">
        <f aca="false">+[4]data1cf!I8</f>
        <v>11594.9200638086</v>
      </c>
      <c r="K8" s="340" t="n">
        <f aca="false">+[4]data1cf!J8</f>
        <v>11610.7758909741</v>
      </c>
      <c r="L8" s="340" t="n">
        <f aca="false">+[4]data1cf!K8</f>
        <v>11521.8144695289</v>
      </c>
      <c r="M8" s="340" t="n">
        <f aca="false">+[4]data1cf!L8</f>
        <v>11423.3441826899</v>
      </c>
      <c r="N8" s="340" t="n">
        <f aca="false">+[4]data1cf!M8</f>
        <v>11509.8268104418</v>
      </c>
      <c r="O8" s="340" t="n">
        <f aca="false">+[4]data1cf!N8</f>
        <v>11331.6319778718</v>
      </c>
      <c r="P8" s="340" t="n">
        <f aca="false">+[4]data1cf!O8</f>
        <v>11378.280450361</v>
      </c>
      <c r="Q8" s="340" t="n">
        <f aca="false">+[4]data1cf!P8</f>
        <v>11565.3648974894</v>
      </c>
      <c r="R8" s="340" t="n">
        <f aca="false">+[4]data1cf!Q8</f>
        <v>737.779484115019</v>
      </c>
      <c r="S8" s="340" t="n">
        <f aca="false">+[4]data1cf!R8</f>
        <v>0</v>
      </c>
      <c r="T8" s="340" t="n">
        <f aca="false">+[4]data1cf!S8</f>
        <v>0</v>
      </c>
      <c r="U8" s="340" t="n">
        <f aca="false">+[4]data1cf!T8</f>
        <v>0</v>
      </c>
      <c r="V8" s="340" t="n">
        <f aca="false">+[4]data1cf!U8</f>
        <v>0</v>
      </c>
      <c r="W8" s="340" t="n">
        <f aca="false">+[4]data1cf!V8</f>
        <v>0</v>
      </c>
      <c r="X8" s="340" t="n">
        <f aca="false">+[4]data1cf!W8</f>
        <v>0</v>
      </c>
      <c r="Y8" s="340" t="n">
        <f aca="false">+[4]data1cf!X8</f>
        <v>0</v>
      </c>
      <c r="Z8" s="340" t="n">
        <f aca="false">+[4]data1cf!Y8</f>
        <v>0</v>
      </c>
      <c r="AA8" s="340" t="n">
        <f aca="false">+[4]data1cf!Z8</f>
        <v>0</v>
      </c>
      <c r="AB8" s="340"/>
      <c r="AC8" s="341" t="n">
        <f aca="false">XNPV(0.1,B8:AA8,$B$1:$AA$1)</f>
        <v>27074.7790965712</v>
      </c>
      <c r="AD8" s="341" t="n">
        <f aca="false">SUMPRODUCT(B8:AA8,$B$1010:$AA$1010)</f>
        <v>52075.8468542768</v>
      </c>
      <c r="AE8" s="342" t="n">
        <f aca="false">SUMPRODUCT(B8:AA8,$B$1012:$AA$1012)</f>
        <v>51712.5896336157</v>
      </c>
      <c r="AF8" s="343" t="n">
        <f aca="false">XIRR(B8:AA8,$B$1:$AA$1)</f>
        <v>0.170310582870143</v>
      </c>
      <c r="AG8" s="344" t="n">
        <f aca="false">1-EXP(-(1/0.25)*(AD8/ABS($AD$1010)))</f>
        <v>0.985851052398403</v>
      </c>
    </row>
    <row r="9" customFormat="false" ht="12.75" hidden="false" customHeight="false" outlineLevel="0" collapsed="false">
      <c r="A9" s="335"/>
      <c r="B9" s="340" t="n">
        <f aca="false">+[4]data1cf!A9</f>
        <v>-71456.1539539398</v>
      </c>
      <c r="C9" s="340" t="n">
        <f aca="false">+[4]data1cf!B9</f>
        <v>12107.1325599176</v>
      </c>
      <c r="D9" s="340" t="n">
        <f aca="false">+[4]data1cf!C9</f>
        <v>13237.4038893874</v>
      </c>
      <c r="E9" s="340" t="n">
        <f aca="false">+[4]data1cf!D9</f>
        <v>12971.7338057925</v>
      </c>
      <c r="F9" s="340" t="n">
        <f aca="false">+[4]data1cf!E9</f>
        <v>12548.9263944917</v>
      </c>
      <c r="G9" s="340" t="n">
        <f aca="false">+[4]data1cf!F9</f>
        <v>12346.4478210774</v>
      </c>
      <c r="H9" s="340" t="n">
        <f aca="false">+[4]data1cf!G9</f>
        <v>12038.2677143435</v>
      </c>
      <c r="I9" s="340" t="n">
        <f aca="false">+[4]data1cf!H9</f>
        <v>11877.9922111568</v>
      </c>
      <c r="J9" s="340" t="n">
        <f aca="false">+[4]data1cf!I9</f>
        <v>11877.2729774788</v>
      </c>
      <c r="K9" s="340" t="n">
        <f aca="false">+[4]data1cf!J9</f>
        <v>11747.0221285585</v>
      </c>
      <c r="L9" s="340" t="n">
        <f aca="false">+[4]data1cf!K9</f>
        <v>11669.7968140913</v>
      </c>
      <c r="M9" s="340" t="n">
        <f aca="false">+[4]data1cf!L9</f>
        <v>11727.1027928868</v>
      </c>
      <c r="N9" s="340" t="n">
        <f aca="false">+[4]data1cf!M9</f>
        <v>11741.3036715063</v>
      </c>
      <c r="O9" s="340" t="n">
        <f aca="false">+[4]data1cf!N9</f>
        <v>11634.2275784275</v>
      </c>
      <c r="P9" s="340" t="n">
        <f aca="false">+[4]data1cf!O9</f>
        <v>11722.5741551711</v>
      </c>
      <c r="Q9" s="340" t="n">
        <f aca="false">+[4]data1cf!P9</f>
        <v>11414.5488289928</v>
      </c>
      <c r="R9" s="340" t="n">
        <f aca="false">+[4]data1cf!Q9</f>
        <v>819.573503390107</v>
      </c>
      <c r="S9" s="340" t="n">
        <f aca="false">+[4]data1cf!R9</f>
        <v>0</v>
      </c>
      <c r="T9" s="340" t="n">
        <f aca="false">+[4]data1cf!S9</f>
        <v>0</v>
      </c>
      <c r="U9" s="340" t="n">
        <f aca="false">+[4]data1cf!T9</f>
        <v>0</v>
      </c>
      <c r="V9" s="340" t="n">
        <f aca="false">+[4]data1cf!U9</f>
        <v>0</v>
      </c>
      <c r="W9" s="340" t="n">
        <f aca="false">+[4]data1cf!V9</f>
        <v>0</v>
      </c>
      <c r="X9" s="340" t="n">
        <f aca="false">+[4]data1cf!W9</f>
        <v>0</v>
      </c>
      <c r="Y9" s="340" t="n">
        <f aca="false">+[4]data1cf!X9</f>
        <v>0</v>
      </c>
      <c r="Z9" s="340" t="n">
        <f aca="false">+[4]data1cf!Y9</f>
        <v>0</v>
      </c>
      <c r="AA9" s="340" t="n">
        <f aca="false">+[4]data1cf!Z9</f>
        <v>0</v>
      </c>
      <c r="AB9" s="340"/>
      <c r="AC9" s="341" t="n">
        <f aca="false">XNPV(0.1,B9:AA9,$B$1:$AA$1)</f>
        <v>21564.7948233241</v>
      </c>
      <c r="AD9" s="341" t="n">
        <f aca="false">SUMPRODUCT(B9:AA9,$B$1010:$AA$1010)</f>
        <v>47004.9567150393</v>
      </c>
      <c r="AE9" s="342" t="n">
        <f aca="false">SUMPRODUCT(B9:AA9,$B$1012:$AA$1012)</f>
        <v>46635.351321146</v>
      </c>
      <c r="AF9" s="343" t="n">
        <f aca="false">XIRR(B9:AA9,$B$1:$AA$1)</f>
        <v>0.151214714335166</v>
      </c>
      <c r="AG9" s="344" t="n">
        <f aca="false">1-EXP(-(1/0.25)*(AD9/ABS($AD$1010)))</f>
        <v>0.978581081569184</v>
      </c>
    </row>
    <row r="10" customFormat="false" ht="12.75" hidden="false" customHeight="false" outlineLevel="0" collapsed="false">
      <c r="A10" s="335"/>
      <c r="B10" s="340" t="n">
        <f aca="false">+[4]data1cf!A10</f>
        <v>-71194.7421167766</v>
      </c>
      <c r="C10" s="340" t="n">
        <f aca="false">+[4]data1cf!B10</f>
        <v>11885.4684212586</v>
      </c>
      <c r="D10" s="340" t="n">
        <f aca="false">+[4]data1cf!C10</f>
        <v>13214.4511034681</v>
      </c>
      <c r="E10" s="340" t="n">
        <f aca="false">+[4]data1cf!D10</f>
        <v>12802.6274158706</v>
      </c>
      <c r="F10" s="340" t="n">
        <f aca="false">+[4]data1cf!E10</f>
        <v>12610.9490929773</v>
      </c>
      <c r="G10" s="340" t="n">
        <f aca="false">+[4]data1cf!F10</f>
        <v>12144.3994100443</v>
      </c>
      <c r="H10" s="340" t="n">
        <f aca="false">+[4]data1cf!G10</f>
        <v>12014.1103063757</v>
      </c>
      <c r="I10" s="340" t="n">
        <f aca="false">+[4]data1cf!H10</f>
        <v>11932.8654176071</v>
      </c>
      <c r="J10" s="340" t="n">
        <f aca="false">+[4]data1cf!I10</f>
        <v>11839.7774990201</v>
      </c>
      <c r="K10" s="340" t="n">
        <f aca="false">+[4]data1cf!J10</f>
        <v>11884.8583756813</v>
      </c>
      <c r="L10" s="340" t="n">
        <f aca="false">+[4]data1cf!K10</f>
        <v>11896.6840956082</v>
      </c>
      <c r="M10" s="340" t="n">
        <f aca="false">+[4]data1cf!L10</f>
        <v>11595.3420256827</v>
      </c>
      <c r="N10" s="340" t="n">
        <f aca="false">+[4]data1cf!M10</f>
        <v>11674.5263579356</v>
      </c>
      <c r="O10" s="340" t="n">
        <f aca="false">+[4]data1cf!N10</f>
        <v>11626.2560170894</v>
      </c>
      <c r="P10" s="340" t="n">
        <f aca="false">+[4]data1cf!O10</f>
        <v>11575.9107970328</v>
      </c>
      <c r="Q10" s="340" t="n">
        <f aca="false">+[4]data1cf!P10</f>
        <v>11621.1444554167</v>
      </c>
      <c r="R10" s="340" t="n">
        <f aca="false">+[4]data1cf!Q10</f>
        <v>816.575214182581</v>
      </c>
      <c r="S10" s="340" t="n">
        <f aca="false">+[4]data1cf!R10</f>
        <v>0</v>
      </c>
      <c r="T10" s="340" t="n">
        <f aca="false">+[4]data1cf!S10</f>
        <v>0</v>
      </c>
      <c r="U10" s="340" t="n">
        <f aca="false">+[4]data1cf!T10</f>
        <v>0</v>
      </c>
      <c r="V10" s="340" t="n">
        <f aca="false">+[4]data1cf!U10</f>
        <v>0</v>
      </c>
      <c r="W10" s="340" t="n">
        <f aca="false">+[4]data1cf!V10</f>
        <v>0</v>
      </c>
      <c r="X10" s="340" t="n">
        <f aca="false">+[4]data1cf!W10</f>
        <v>0</v>
      </c>
      <c r="Y10" s="340" t="n">
        <f aca="false">+[4]data1cf!X10</f>
        <v>0</v>
      </c>
      <c r="Z10" s="340" t="n">
        <f aca="false">+[4]data1cf!Y10</f>
        <v>0</v>
      </c>
      <c r="AA10" s="340" t="n">
        <f aca="false">+[4]data1cf!Z10</f>
        <v>0</v>
      </c>
      <c r="AB10" s="340"/>
      <c r="AC10" s="341" t="n">
        <f aca="false">XNPV(0.1,B10:AA10,$B$1:$AA$1)</f>
        <v>21478.9623887757</v>
      </c>
      <c r="AD10" s="341" t="n">
        <f aca="false">SUMPRODUCT(B10:AA10,$B$1010:$AA$1010)</f>
        <v>46905.2286411206</v>
      </c>
      <c r="AE10" s="342" t="n">
        <f aca="false">SUMPRODUCT(B10:AA10,$B$1012:$AA$1012)</f>
        <v>46535.6925116985</v>
      </c>
      <c r="AF10" s="343" t="n">
        <f aca="false">XIRR(B10:AA10,$B$1:$AA$1)</f>
        <v>0.151010444172207</v>
      </c>
      <c r="AG10" s="344" t="n">
        <f aca="false">1-EXP(-(1/0.25)*(AD10/ABS($AD$1010)))</f>
        <v>0.978405706460981</v>
      </c>
    </row>
    <row r="11" customFormat="false" ht="12.75" hidden="false" customHeight="false" outlineLevel="0" collapsed="false">
      <c r="A11" s="335"/>
      <c r="B11" s="340" t="n">
        <f aca="false">+[4]data1cf!A11</f>
        <v>-64575.7432236223</v>
      </c>
      <c r="C11" s="340" t="n">
        <f aca="false">+[4]data1cf!B11</f>
        <v>12086.6087985427</v>
      </c>
      <c r="D11" s="340" t="n">
        <f aca="false">+[4]data1cf!C11</f>
        <v>12950.2516491698</v>
      </c>
      <c r="E11" s="340" t="n">
        <f aca="false">+[4]data1cf!D11</f>
        <v>12621.334833299</v>
      </c>
      <c r="F11" s="340" t="n">
        <f aca="false">+[4]data1cf!E11</f>
        <v>12320.2162746165</v>
      </c>
      <c r="G11" s="340" t="n">
        <f aca="false">+[4]data1cf!F11</f>
        <v>12083.1104532438</v>
      </c>
      <c r="H11" s="340" t="n">
        <f aca="false">+[4]data1cf!G11</f>
        <v>11883.3651432902</v>
      </c>
      <c r="I11" s="340" t="n">
        <f aca="false">+[4]data1cf!H11</f>
        <v>11573.8007892093</v>
      </c>
      <c r="J11" s="340" t="n">
        <f aca="false">+[4]data1cf!I11</f>
        <v>11623.5576631626</v>
      </c>
      <c r="K11" s="340" t="n">
        <f aca="false">+[4]data1cf!J11</f>
        <v>11555.0126257038</v>
      </c>
      <c r="L11" s="340" t="n">
        <f aca="false">+[4]data1cf!K11</f>
        <v>11559.0398173053</v>
      </c>
      <c r="M11" s="340" t="n">
        <f aca="false">+[4]data1cf!L11</f>
        <v>11509.0696394386</v>
      </c>
      <c r="N11" s="340" t="n">
        <f aca="false">+[4]data1cf!M11</f>
        <v>11572.9738217272</v>
      </c>
      <c r="O11" s="340" t="n">
        <f aca="false">+[4]data1cf!N11</f>
        <v>11522.8542652614</v>
      </c>
      <c r="P11" s="340" t="n">
        <f aca="false">+[4]data1cf!O11</f>
        <v>11365.981815953</v>
      </c>
      <c r="Q11" s="340" t="n">
        <f aca="false">+[4]data1cf!P11</f>
        <v>11306.8060349399</v>
      </c>
      <c r="R11" s="340" t="n">
        <f aca="false">+[4]data1cf!Q11</f>
        <v>740.657944477659</v>
      </c>
      <c r="S11" s="340" t="n">
        <f aca="false">+[4]data1cf!R11</f>
        <v>0</v>
      </c>
      <c r="T11" s="340" t="n">
        <f aca="false">+[4]data1cf!S11</f>
        <v>0</v>
      </c>
      <c r="U11" s="340" t="n">
        <f aca="false">+[4]data1cf!T11</f>
        <v>0</v>
      </c>
      <c r="V11" s="340" t="n">
        <f aca="false">+[4]data1cf!U11</f>
        <v>0</v>
      </c>
      <c r="W11" s="340" t="n">
        <f aca="false">+[4]data1cf!V11</f>
        <v>0</v>
      </c>
      <c r="X11" s="340" t="n">
        <f aca="false">+[4]data1cf!W11</f>
        <v>0</v>
      </c>
      <c r="Y11" s="340" t="n">
        <f aca="false">+[4]data1cf!X11</f>
        <v>0</v>
      </c>
      <c r="Z11" s="340" t="n">
        <f aca="false">+[4]data1cf!Y11</f>
        <v>0</v>
      </c>
      <c r="AA11" s="340" t="n">
        <f aca="false">+[4]data1cf!Z11</f>
        <v>0</v>
      </c>
      <c r="AB11" s="340"/>
      <c r="AC11" s="341" t="n">
        <f aca="false">XNPV(0.1,B11:AA11,$B$1:$AA$1)</f>
        <v>26821.7834736123</v>
      </c>
      <c r="AD11" s="341" t="n">
        <f aca="false">SUMPRODUCT(B11:AA11,$B$1010:$AA$1010)</f>
        <v>51801.3731378779</v>
      </c>
      <c r="AE11" s="342" t="n">
        <f aca="false">SUMPRODUCT(B11:AA11,$B$1012:$AA$1012)</f>
        <v>51438.4034941942</v>
      </c>
      <c r="AF11" s="343" t="n">
        <f aca="false">XIRR(B11:AA11,$B$1:$AA$1)</f>
        <v>0.169495317737417</v>
      </c>
      <c r="AG11" s="344" t="n">
        <f aca="false">1-EXP(-(1/0.25)*(AD11/ABS($AD$1010)))</f>
        <v>0.985529916756237</v>
      </c>
    </row>
    <row r="12" customFormat="false" ht="12.75" hidden="false" customHeight="false" outlineLevel="0" collapsed="false">
      <c r="A12" s="335"/>
      <c r="B12" s="340" t="n">
        <f aca="false">+[4]data1cf!A12</f>
        <v>-72518.0524444757</v>
      </c>
      <c r="C12" s="340" t="n">
        <f aca="false">+[4]data1cf!B12</f>
        <v>12097.2802241418</v>
      </c>
      <c r="D12" s="340" t="n">
        <f aca="false">+[4]data1cf!C12</f>
        <v>13149.3739562483</v>
      </c>
      <c r="E12" s="340" t="n">
        <f aca="false">+[4]data1cf!D12</f>
        <v>12853.5022370584</v>
      </c>
      <c r="F12" s="340" t="n">
        <f aca="false">+[4]data1cf!E12</f>
        <v>12599.0696563923</v>
      </c>
      <c r="G12" s="340" t="n">
        <f aca="false">+[4]data1cf!F12</f>
        <v>12293.3354393282</v>
      </c>
      <c r="H12" s="340" t="n">
        <f aca="false">+[4]data1cf!G12</f>
        <v>11925.9332213207</v>
      </c>
      <c r="I12" s="340" t="n">
        <f aca="false">+[4]data1cf!H12</f>
        <v>11858.0607868349</v>
      </c>
      <c r="J12" s="340" t="n">
        <f aca="false">+[4]data1cf!I12</f>
        <v>11965.7245098835</v>
      </c>
      <c r="K12" s="340" t="n">
        <f aca="false">+[4]data1cf!J12</f>
        <v>11975.7571572749</v>
      </c>
      <c r="L12" s="340" t="n">
        <f aca="false">+[4]data1cf!K12</f>
        <v>11746.0589430616</v>
      </c>
      <c r="M12" s="340" t="n">
        <f aca="false">+[4]data1cf!L12</f>
        <v>11899.691003896</v>
      </c>
      <c r="N12" s="340" t="n">
        <f aca="false">+[4]data1cf!M12</f>
        <v>11650.2658152742</v>
      </c>
      <c r="O12" s="340" t="n">
        <f aca="false">+[4]data1cf!N12</f>
        <v>11592.1249223681</v>
      </c>
      <c r="P12" s="340" t="n">
        <f aca="false">+[4]data1cf!O12</f>
        <v>11540.7855585483</v>
      </c>
      <c r="Q12" s="340" t="n">
        <f aca="false">+[4]data1cf!P12</f>
        <v>11360.8055474484</v>
      </c>
      <c r="R12" s="340" t="n">
        <f aca="false">+[4]data1cf!Q12</f>
        <v>831.753054317159</v>
      </c>
      <c r="S12" s="340" t="n">
        <f aca="false">+[4]data1cf!R12</f>
        <v>0</v>
      </c>
      <c r="T12" s="340" t="n">
        <f aca="false">+[4]data1cf!S12</f>
        <v>0</v>
      </c>
      <c r="U12" s="340" t="n">
        <f aca="false">+[4]data1cf!T12</f>
        <v>0</v>
      </c>
      <c r="V12" s="340" t="n">
        <f aca="false">+[4]data1cf!U12</f>
        <v>0</v>
      </c>
      <c r="W12" s="340" t="n">
        <f aca="false">+[4]data1cf!V12</f>
        <v>0</v>
      </c>
      <c r="X12" s="340" t="n">
        <f aca="false">+[4]data1cf!W12</f>
        <v>0</v>
      </c>
      <c r="Y12" s="340" t="n">
        <f aca="false">+[4]data1cf!X12</f>
        <v>0</v>
      </c>
      <c r="Z12" s="340" t="n">
        <f aca="false">+[4]data1cf!Y12</f>
        <v>0</v>
      </c>
      <c r="AA12" s="340" t="n">
        <f aca="false">+[4]data1cf!Z12</f>
        <v>0</v>
      </c>
      <c r="AB12" s="340"/>
      <c r="AC12" s="341" t="n">
        <f aca="false">XNPV(0.1,B12:AA12,$B$1:$AA$1)</f>
        <v>20388.8951205412</v>
      </c>
      <c r="AD12" s="341" t="n">
        <f aca="false">SUMPRODUCT(B12:AA12,$B$1010:$AA$1010)</f>
        <v>45829.1086228193</v>
      </c>
      <c r="AE12" s="342" t="n">
        <f aca="false">SUMPRODUCT(B12:AA12,$B$1012:$AA$1012)</f>
        <v>45459.5367778131</v>
      </c>
      <c r="AF12" s="343" t="n">
        <f aca="false">XIRR(B12:AA12,$B$1:$AA$1)</f>
        <v>0.14778748646847</v>
      </c>
      <c r="AG12" s="344" t="n">
        <f aca="false">1-EXP(-(1/0.25)*(AD12/ABS($AD$1010)))</f>
        <v>0.976419483429718</v>
      </c>
    </row>
    <row r="13" customFormat="false" ht="12.75" hidden="false" customHeight="false" outlineLevel="0" collapsed="false">
      <c r="A13" s="335"/>
      <c r="B13" s="340" t="n">
        <f aca="false">+[4]data1cf!A13</f>
        <v>-72277.4284060846</v>
      </c>
      <c r="C13" s="340" t="n">
        <f aca="false">+[4]data1cf!B13</f>
        <v>12221.0450605658</v>
      </c>
      <c r="D13" s="340" t="n">
        <f aca="false">+[4]data1cf!C13</f>
        <v>13160.9326059932</v>
      </c>
      <c r="E13" s="340" t="n">
        <f aca="false">+[4]data1cf!D13</f>
        <v>12912.4929056443</v>
      </c>
      <c r="F13" s="340" t="n">
        <f aca="false">+[4]data1cf!E13</f>
        <v>12548.1207728406</v>
      </c>
      <c r="G13" s="340" t="n">
        <f aca="false">+[4]data1cf!F13</f>
        <v>12332.8627709672</v>
      </c>
      <c r="H13" s="340" t="n">
        <f aca="false">+[4]data1cf!G13</f>
        <v>12114.5767328999</v>
      </c>
      <c r="I13" s="340" t="n">
        <f aca="false">+[4]data1cf!H13</f>
        <v>12007.2046959513</v>
      </c>
      <c r="J13" s="340" t="n">
        <f aca="false">+[4]data1cf!I13</f>
        <v>11759.5276994818</v>
      </c>
      <c r="K13" s="340" t="n">
        <f aca="false">+[4]data1cf!J13</f>
        <v>11758.4982543164</v>
      </c>
      <c r="L13" s="340" t="n">
        <f aca="false">+[4]data1cf!K13</f>
        <v>11761.8063417206</v>
      </c>
      <c r="M13" s="340" t="n">
        <f aca="false">+[4]data1cf!L13</f>
        <v>11695.2384795038</v>
      </c>
      <c r="N13" s="340" t="n">
        <f aca="false">+[4]data1cf!M13</f>
        <v>11740.034722873</v>
      </c>
      <c r="O13" s="340" t="n">
        <f aca="false">+[4]data1cf!N13</f>
        <v>11573.7737102652</v>
      </c>
      <c r="P13" s="340" t="n">
        <f aca="false">+[4]data1cf!O13</f>
        <v>11509.6157539817</v>
      </c>
      <c r="Q13" s="340" t="n">
        <f aca="false">+[4]data1cf!P13</f>
        <v>11399.782390143</v>
      </c>
      <c r="R13" s="340" t="n">
        <f aca="false">+[4]data1cf!Q13</f>
        <v>828.993192846428</v>
      </c>
      <c r="S13" s="340" t="n">
        <f aca="false">+[4]data1cf!R13</f>
        <v>0</v>
      </c>
      <c r="T13" s="340" t="n">
        <f aca="false">+[4]data1cf!S13</f>
        <v>0</v>
      </c>
      <c r="U13" s="340" t="n">
        <f aca="false">+[4]data1cf!T13</f>
        <v>0</v>
      </c>
      <c r="V13" s="340" t="n">
        <f aca="false">+[4]data1cf!U13</f>
        <v>0</v>
      </c>
      <c r="W13" s="340" t="n">
        <f aca="false">+[4]data1cf!V13</f>
        <v>0</v>
      </c>
      <c r="X13" s="340" t="n">
        <f aca="false">+[4]data1cf!W13</f>
        <v>0</v>
      </c>
      <c r="Y13" s="340" t="n">
        <f aca="false">+[4]data1cf!X13</f>
        <v>0</v>
      </c>
      <c r="Z13" s="340" t="n">
        <f aca="false">+[4]data1cf!Y13</f>
        <v>0</v>
      </c>
      <c r="AA13" s="340" t="n">
        <f aca="false">+[4]data1cf!Z13</f>
        <v>0</v>
      </c>
      <c r="AB13" s="340"/>
      <c r="AC13" s="341" t="n">
        <f aca="false">XNPV(0.1,B13:AA13,$B$1:$AA$1)</f>
        <v>20738.583327319</v>
      </c>
      <c r="AD13" s="341" t="n">
        <f aca="false">SUMPRODUCT(B13:AA13,$B$1010:$AA$1010)</f>
        <v>46151.8838921912</v>
      </c>
      <c r="AE13" s="342" t="n">
        <f aca="false">SUMPRODUCT(B13:AA13,$B$1012:$AA$1012)</f>
        <v>45782.7999396679</v>
      </c>
      <c r="AF13" s="343" t="n">
        <f aca="false">XIRR(B13:AA13,$B$1:$AA$1)</f>
        <v>0.148853152361953</v>
      </c>
      <c r="AG13" s="344" t="n">
        <f aca="false">1-EXP(-(1/0.25)*(AD13/ABS($AD$1010)))</f>
        <v>0.97703369239529</v>
      </c>
    </row>
    <row r="14" customFormat="false" ht="12.75" hidden="false" customHeight="false" outlineLevel="0" collapsed="false">
      <c r="A14" s="335"/>
      <c r="B14" s="340" t="n">
        <f aca="false">+[4]data1cf!A14</f>
        <v>-64796.3303196413</v>
      </c>
      <c r="C14" s="340" t="n">
        <f aca="false">+[4]data1cf!B14</f>
        <v>11991.5981706584</v>
      </c>
      <c r="D14" s="340" t="n">
        <f aca="false">+[4]data1cf!C14</f>
        <v>13045.5317502429</v>
      </c>
      <c r="E14" s="340" t="n">
        <f aca="false">+[4]data1cf!D14</f>
        <v>12619.367757903</v>
      </c>
      <c r="F14" s="340" t="n">
        <f aca="false">+[4]data1cf!E14</f>
        <v>12307.994069228</v>
      </c>
      <c r="G14" s="340" t="n">
        <f aca="false">+[4]data1cf!F14</f>
        <v>12004.5060362778</v>
      </c>
      <c r="H14" s="340" t="n">
        <f aca="false">+[4]data1cf!G14</f>
        <v>11718.3487839811</v>
      </c>
      <c r="I14" s="340" t="n">
        <f aca="false">+[4]data1cf!H14</f>
        <v>11660.5423615274</v>
      </c>
      <c r="J14" s="340" t="n">
        <f aca="false">+[4]data1cf!I14</f>
        <v>11621.6687734853</v>
      </c>
      <c r="K14" s="340" t="n">
        <f aca="false">+[4]data1cf!J14</f>
        <v>11581.1722581688</v>
      </c>
      <c r="L14" s="340" t="n">
        <f aca="false">+[4]data1cf!K14</f>
        <v>11554.4878612357</v>
      </c>
      <c r="M14" s="340" t="n">
        <f aca="false">+[4]data1cf!L14</f>
        <v>11570.6926624606</v>
      </c>
      <c r="N14" s="340" t="n">
        <f aca="false">+[4]data1cf!M14</f>
        <v>11604.69646227</v>
      </c>
      <c r="O14" s="340" t="n">
        <f aca="false">+[4]data1cf!N14</f>
        <v>11621.4815879339</v>
      </c>
      <c r="P14" s="340" t="n">
        <f aca="false">+[4]data1cf!O14</f>
        <v>11402.2590357643</v>
      </c>
      <c r="Q14" s="340" t="n">
        <f aca="false">+[4]data1cf!P14</f>
        <v>11289.683067457</v>
      </c>
      <c r="R14" s="340" t="n">
        <f aca="false">+[4]data1cf!Q14</f>
        <v>743.187990234158</v>
      </c>
      <c r="S14" s="340" t="n">
        <f aca="false">+[4]data1cf!R14</f>
        <v>0</v>
      </c>
      <c r="T14" s="340" t="n">
        <f aca="false">+[4]data1cf!S14</f>
        <v>0</v>
      </c>
      <c r="U14" s="340" t="n">
        <f aca="false">+[4]data1cf!T14</f>
        <v>0</v>
      </c>
      <c r="V14" s="340" t="n">
        <f aca="false">+[4]data1cf!U14</f>
        <v>0</v>
      </c>
      <c r="W14" s="340" t="n">
        <f aca="false">+[4]data1cf!V14</f>
        <v>0</v>
      </c>
      <c r="X14" s="340" t="n">
        <f aca="false">+[4]data1cf!W14</f>
        <v>0</v>
      </c>
      <c r="Y14" s="340" t="n">
        <f aca="false">+[4]data1cf!X14</f>
        <v>0</v>
      </c>
      <c r="Z14" s="340" t="n">
        <f aca="false">+[4]data1cf!Y14</f>
        <v>0</v>
      </c>
      <c r="AA14" s="340" t="n">
        <f aca="false">+[4]data1cf!Z14</f>
        <v>0</v>
      </c>
      <c r="AB14" s="340"/>
      <c r="AC14" s="341" t="n">
        <f aca="false">XNPV(0.1,B14:AA14,$B$1:$AA$1)</f>
        <v>26560.9990509346</v>
      </c>
      <c r="AD14" s="341" t="n">
        <f aca="false">SUMPRODUCT(B14:AA14,$B$1010:$AA$1010)</f>
        <v>51557.6284918137</v>
      </c>
      <c r="AE14" s="342" t="n">
        <f aca="false">SUMPRODUCT(B14:AA14,$B$1012:$AA$1012)</f>
        <v>51194.3018560521</v>
      </c>
      <c r="AF14" s="343" t="n">
        <f aca="false">XIRR(B14:AA14,$B$1:$AA$1)</f>
        <v>0.168542194918571</v>
      </c>
      <c r="AG14" s="344" t="n">
        <f aca="false">1-EXP(-(1/0.25)*(AD14/ABS($AD$1010)))</f>
        <v>0.985238629031291</v>
      </c>
    </row>
    <row r="15" customFormat="false" ht="12.75" hidden="false" customHeight="false" outlineLevel="0" collapsed="false">
      <c r="A15" s="335"/>
      <c r="B15" s="340" t="n">
        <f aca="false">+[4]data1cf!A15</f>
        <v>-72758.4306719706</v>
      </c>
      <c r="C15" s="340" t="n">
        <f aca="false">+[4]data1cf!B15</f>
        <v>12002.2929658318</v>
      </c>
      <c r="D15" s="340" t="n">
        <f aca="false">+[4]data1cf!C15</f>
        <v>13142.0523466161</v>
      </c>
      <c r="E15" s="340" t="n">
        <f aca="false">+[4]data1cf!D15</f>
        <v>12898.3576024873</v>
      </c>
      <c r="F15" s="340" t="n">
        <f aca="false">+[4]data1cf!E15</f>
        <v>12577.9306523524</v>
      </c>
      <c r="G15" s="340" t="n">
        <f aca="false">+[4]data1cf!F15</f>
        <v>12303.4655599698</v>
      </c>
      <c r="H15" s="340" t="n">
        <f aca="false">+[4]data1cf!G15</f>
        <v>12084.1555927674</v>
      </c>
      <c r="I15" s="340" t="n">
        <f aca="false">+[4]data1cf!H15</f>
        <v>11917.5467321379</v>
      </c>
      <c r="J15" s="340" t="n">
        <f aca="false">+[4]data1cf!I15</f>
        <v>11840.8881191258</v>
      </c>
      <c r="K15" s="340" t="n">
        <f aca="false">+[4]data1cf!J15</f>
        <v>11902.460346968</v>
      </c>
      <c r="L15" s="340" t="n">
        <f aca="false">+[4]data1cf!K15</f>
        <v>11879.7282778055</v>
      </c>
      <c r="M15" s="340" t="n">
        <f aca="false">+[4]data1cf!L15</f>
        <v>11767.6778322511</v>
      </c>
      <c r="N15" s="340" t="n">
        <f aca="false">+[4]data1cf!M15</f>
        <v>11604.4924363082</v>
      </c>
      <c r="O15" s="340" t="n">
        <f aca="false">+[4]data1cf!N15</f>
        <v>11605.3332779314</v>
      </c>
      <c r="P15" s="340" t="n">
        <f aca="false">+[4]data1cf!O15</f>
        <v>11514.6114468841</v>
      </c>
      <c r="Q15" s="340" t="n">
        <f aca="false">+[4]data1cf!P15</f>
        <v>11578.6212915809</v>
      </c>
      <c r="R15" s="340" t="n">
        <f aca="false">+[4]data1cf!Q15</f>
        <v>834.510096435233</v>
      </c>
      <c r="S15" s="340" t="n">
        <f aca="false">+[4]data1cf!R15</f>
        <v>0</v>
      </c>
      <c r="T15" s="340" t="n">
        <f aca="false">+[4]data1cf!S15</f>
        <v>0</v>
      </c>
      <c r="U15" s="340" t="n">
        <f aca="false">+[4]data1cf!T15</f>
        <v>0</v>
      </c>
      <c r="V15" s="340" t="n">
        <f aca="false">+[4]data1cf!U15</f>
        <v>0</v>
      </c>
      <c r="W15" s="340" t="n">
        <f aca="false">+[4]data1cf!V15</f>
        <v>0</v>
      </c>
      <c r="X15" s="340" t="n">
        <f aca="false">+[4]data1cf!W15</f>
        <v>0</v>
      </c>
      <c r="Y15" s="340" t="n">
        <f aca="false">+[4]data1cf!X15</f>
        <v>0</v>
      </c>
      <c r="Z15" s="340" t="n">
        <f aca="false">+[4]data1cf!Y15</f>
        <v>0</v>
      </c>
      <c r="AA15" s="340" t="n">
        <f aca="false">+[4]data1cf!Z15</f>
        <v>0</v>
      </c>
      <c r="AB15" s="340"/>
      <c r="AC15" s="341" t="n">
        <f aca="false">XNPV(0.1,B15:AA15,$B$1:$AA$1)</f>
        <v>20152.4752102304</v>
      </c>
      <c r="AD15" s="341" t="n">
        <f aca="false">SUMPRODUCT(B15:AA15,$B$1010:$AA$1010)</f>
        <v>45615.6413135505</v>
      </c>
      <c r="AE15" s="342" t="n">
        <f aca="false">SUMPRODUCT(B15:AA15,$B$1012:$AA$1012)</f>
        <v>45245.6771983128</v>
      </c>
      <c r="AF15" s="343" t="n">
        <f aca="false">XIRR(B15:AA15,$B$1:$AA$1)</f>
        <v>0.147056307656267</v>
      </c>
      <c r="AG15" s="344" t="n">
        <f aca="false">1-EXP(-(1/0.25)*(AD15/ABS($AD$1010)))</f>
        <v>0.97600427946435</v>
      </c>
    </row>
    <row r="16" customFormat="false" ht="12.75" hidden="false" customHeight="false" outlineLevel="0" collapsed="false">
      <c r="A16" s="335"/>
      <c r="B16" s="340" t="n">
        <f aca="false">+[4]data1cf!A16</f>
        <v>-71090.5967309562</v>
      </c>
      <c r="C16" s="340" t="n">
        <f aca="false">+[4]data1cf!B16</f>
        <v>11971.1961711377</v>
      </c>
      <c r="D16" s="340" t="n">
        <f aca="false">+[4]data1cf!C16</f>
        <v>13240.5287550395</v>
      </c>
      <c r="E16" s="340" t="n">
        <f aca="false">+[4]data1cf!D16</f>
        <v>12835.2788716597</v>
      </c>
      <c r="F16" s="340" t="n">
        <f aca="false">+[4]data1cf!E16</f>
        <v>12433.6054316959</v>
      </c>
      <c r="G16" s="340" t="n">
        <f aca="false">+[4]data1cf!F16</f>
        <v>12262.4657944793</v>
      </c>
      <c r="H16" s="340" t="n">
        <f aca="false">+[4]data1cf!G16</f>
        <v>12063.6622865944</v>
      </c>
      <c r="I16" s="340" t="n">
        <f aca="false">+[4]data1cf!H16</f>
        <v>11949.8570658166</v>
      </c>
      <c r="J16" s="340" t="n">
        <f aca="false">+[4]data1cf!I16</f>
        <v>11767.6036969799</v>
      </c>
      <c r="K16" s="340" t="n">
        <f aca="false">+[4]data1cf!J16</f>
        <v>11798.3055679628</v>
      </c>
      <c r="L16" s="340" t="n">
        <f aca="false">+[4]data1cf!K16</f>
        <v>11666.4769457608</v>
      </c>
      <c r="M16" s="340" t="n">
        <f aca="false">+[4]data1cf!L16</f>
        <v>11622.2540508075</v>
      </c>
      <c r="N16" s="340" t="n">
        <f aca="false">+[4]data1cf!M16</f>
        <v>11830.433983472</v>
      </c>
      <c r="O16" s="340" t="n">
        <f aca="false">+[4]data1cf!N16</f>
        <v>11633.78183241</v>
      </c>
      <c r="P16" s="340" t="n">
        <f aca="false">+[4]data1cf!O16</f>
        <v>11613.1354222278</v>
      </c>
      <c r="Q16" s="340" t="n">
        <f aca="false">+[4]data1cf!P16</f>
        <v>11537.0511406678</v>
      </c>
      <c r="R16" s="340" t="n">
        <f aca="false">+[4]data1cf!Q16</f>
        <v>815.380708265375</v>
      </c>
      <c r="S16" s="340" t="n">
        <f aca="false">+[4]data1cf!R16</f>
        <v>0</v>
      </c>
      <c r="T16" s="340" t="n">
        <f aca="false">+[4]data1cf!S16</f>
        <v>0</v>
      </c>
      <c r="U16" s="340" t="n">
        <f aca="false">+[4]data1cf!T16</f>
        <v>0</v>
      </c>
      <c r="V16" s="340" t="n">
        <f aca="false">+[4]data1cf!U16</f>
        <v>0</v>
      </c>
      <c r="W16" s="340" t="n">
        <f aca="false">+[4]data1cf!V16</f>
        <v>0</v>
      </c>
      <c r="X16" s="340" t="n">
        <f aca="false">+[4]data1cf!W16</f>
        <v>0</v>
      </c>
      <c r="Y16" s="340" t="n">
        <f aca="false">+[4]data1cf!X16</f>
        <v>0</v>
      </c>
      <c r="Z16" s="340" t="n">
        <f aca="false">+[4]data1cf!Y16</f>
        <v>0</v>
      </c>
      <c r="AA16" s="340" t="n">
        <f aca="false">+[4]data1cf!Z16</f>
        <v>0</v>
      </c>
      <c r="AB16" s="340"/>
      <c r="AC16" s="341" t="n">
        <f aca="false">XNPV(0.1,B16:AA16,$B$1:$AA$1)</f>
        <v>21587.6173668538</v>
      </c>
      <c r="AD16" s="341" t="n">
        <f aca="false">SUMPRODUCT(B16:AA16,$B$1010:$AA$1010)</f>
        <v>46985.0576277918</v>
      </c>
      <c r="AE16" s="342" t="n">
        <f aca="false">SUMPRODUCT(B16:AA16,$B$1012:$AA$1012)</f>
        <v>46615.9456510893</v>
      </c>
      <c r="AF16" s="343" t="n">
        <f aca="false">XIRR(B16:AA16,$B$1:$AA$1)</f>
        <v>0.151399746943867</v>
      </c>
      <c r="AG16" s="344" t="n">
        <f aca="false">1-EXP(-(1/0.25)*(AD16/ABS($AD$1010)))</f>
        <v>0.978546202482064</v>
      </c>
    </row>
    <row r="17" customFormat="false" ht="12.75" hidden="false" customHeight="false" outlineLevel="0" collapsed="false">
      <c r="A17" s="335"/>
      <c r="B17" s="340" t="n">
        <f aca="false">+[4]data1cf!A17</f>
        <v>-68767.6135478018</v>
      </c>
      <c r="C17" s="340" t="n">
        <f aca="false">+[4]data1cf!B17</f>
        <v>12144.8157766673</v>
      </c>
      <c r="D17" s="340" t="n">
        <f aca="false">+[4]data1cf!C17</f>
        <v>13228.5917234679</v>
      </c>
      <c r="E17" s="340" t="n">
        <f aca="false">+[4]data1cf!D17</f>
        <v>12723.1505430128</v>
      </c>
      <c r="F17" s="340" t="n">
        <f aca="false">+[4]data1cf!E17</f>
        <v>12387.3877009666</v>
      </c>
      <c r="G17" s="340" t="n">
        <f aca="false">+[4]data1cf!F17</f>
        <v>12217.5898671889</v>
      </c>
      <c r="H17" s="340" t="n">
        <f aca="false">+[4]data1cf!G17</f>
        <v>11833.0767787026</v>
      </c>
      <c r="I17" s="340" t="n">
        <f aca="false">+[4]data1cf!H17</f>
        <v>11771.509173356</v>
      </c>
      <c r="J17" s="340" t="n">
        <f aca="false">+[4]data1cf!I17</f>
        <v>11739.7469909847</v>
      </c>
      <c r="K17" s="340" t="n">
        <f aca="false">+[4]data1cf!J17</f>
        <v>11832.3910620898</v>
      </c>
      <c r="L17" s="340" t="n">
        <f aca="false">+[4]data1cf!K17</f>
        <v>11673.2719710139</v>
      </c>
      <c r="M17" s="340" t="n">
        <f aca="false">+[4]data1cf!L17</f>
        <v>11737.7918922136</v>
      </c>
      <c r="N17" s="340" t="n">
        <f aca="false">+[4]data1cf!M17</f>
        <v>11530.1817455133</v>
      </c>
      <c r="O17" s="340" t="n">
        <f aca="false">+[4]data1cf!N17</f>
        <v>11595.0175135909</v>
      </c>
      <c r="P17" s="340" t="n">
        <f aca="false">+[4]data1cf!O17</f>
        <v>11378.0383770396</v>
      </c>
      <c r="Q17" s="340" t="n">
        <f aca="false">+[4]data1cf!P17</f>
        <v>11392.2522566606</v>
      </c>
      <c r="R17" s="340" t="n">
        <f aca="false">+[4]data1cf!Q17</f>
        <v>788.737020347867</v>
      </c>
      <c r="S17" s="340" t="n">
        <f aca="false">+[4]data1cf!R17</f>
        <v>0</v>
      </c>
      <c r="T17" s="340" t="n">
        <f aca="false">+[4]data1cf!S17</f>
        <v>0</v>
      </c>
      <c r="U17" s="340" t="n">
        <f aca="false">+[4]data1cf!T17</f>
        <v>0</v>
      </c>
      <c r="V17" s="340" t="n">
        <f aca="false">+[4]data1cf!U17</f>
        <v>0</v>
      </c>
      <c r="W17" s="340" t="n">
        <f aca="false">+[4]data1cf!V17</f>
        <v>0</v>
      </c>
      <c r="X17" s="340" t="n">
        <f aca="false">+[4]data1cf!W17</f>
        <v>0</v>
      </c>
      <c r="Y17" s="340" t="n">
        <f aca="false">+[4]data1cf!X17</f>
        <v>0</v>
      </c>
      <c r="Z17" s="340" t="n">
        <f aca="false">+[4]data1cf!Y17</f>
        <v>0</v>
      </c>
      <c r="AA17" s="340" t="n">
        <f aca="false">+[4]data1cf!Z17</f>
        <v>0</v>
      </c>
      <c r="AB17" s="340"/>
      <c r="AC17" s="341" t="n">
        <f aca="false">XNPV(0.1,B17:AA17,$B$1:$AA$1)</f>
        <v>23528.8340214751</v>
      </c>
      <c r="AD17" s="341" t="n">
        <f aca="false">SUMPRODUCT(B17:AA17,$B$1010:$AA$1010)</f>
        <v>48746.7890202789</v>
      </c>
      <c r="AE17" s="342" t="n">
        <f aca="false">SUMPRODUCT(B17:AA17,$B$1012:$AA$1012)</f>
        <v>48380.4184838854</v>
      </c>
      <c r="AF17" s="343" t="n">
        <f aca="false">XIRR(B17:AA17,$B$1:$AA$1)</f>
        <v>0.157811192692044</v>
      </c>
      <c r="AG17" s="344" t="n">
        <f aca="false">1-EXP(-(1/0.25)*(AD17/ABS($AD$1010)))</f>
        <v>0.981424394466584</v>
      </c>
    </row>
    <row r="18" customFormat="false" ht="12.75" hidden="false" customHeight="false" outlineLevel="0" collapsed="false">
      <c r="A18" s="335"/>
      <c r="B18" s="340" t="n">
        <f aca="false">+[4]data1cf!A18</f>
        <v>-69339.9340202193</v>
      </c>
      <c r="C18" s="340" t="n">
        <f aca="false">+[4]data1cf!B18</f>
        <v>12053.814033882</v>
      </c>
      <c r="D18" s="340" t="n">
        <f aca="false">+[4]data1cf!C18</f>
        <v>13030.1039480672</v>
      </c>
      <c r="E18" s="340" t="n">
        <f aca="false">+[4]data1cf!D18</f>
        <v>12847.3295207189</v>
      </c>
      <c r="F18" s="340" t="n">
        <f aca="false">+[4]data1cf!E18</f>
        <v>12551.5580036899</v>
      </c>
      <c r="G18" s="340" t="n">
        <f aca="false">+[4]data1cf!F18</f>
        <v>12189.7500683543</v>
      </c>
      <c r="H18" s="340" t="n">
        <f aca="false">+[4]data1cf!G18</f>
        <v>12084.4301090141</v>
      </c>
      <c r="I18" s="340" t="n">
        <f aca="false">+[4]data1cf!H18</f>
        <v>11815.3119127625</v>
      </c>
      <c r="J18" s="340" t="n">
        <f aca="false">+[4]data1cf!I18</f>
        <v>11747.1773936953</v>
      </c>
      <c r="K18" s="340" t="n">
        <f aca="false">+[4]data1cf!J18</f>
        <v>11708.3145161064</v>
      </c>
      <c r="L18" s="340" t="n">
        <f aca="false">+[4]data1cf!K18</f>
        <v>11631.6219508985</v>
      </c>
      <c r="M18" s="340" t="n">
        <f aca="false">+[4]data1cf!L18</f>
        <v>11599.9723229332</v>
      </c>
      <c r="N18" s="340" t="n">
        <f aca="false">+[4]data1cf!M18</f>
        <v>11614.942323822</v>
      </c>
      <c r="O18" s="340" t="n">
        <f aca="false">+[4]data1cf!N18</f>
        <v>11566.5209467844</v>
      </c>
      <c r="P18" s="340" t="n">
        <f aca="false">+[4]data1cf!O18</f>
        <v>11455.7611776295</v>
      </c>
      <c r="Q18" s="340" t="n">
        <f aca="false">+[4]data1cf!P18</f>
        <v>11521.1409332304</v>
      </c>
      <c r="R18" s="340" t="n">
        <f aca="false">+[4]data1cf!Q18</f>
        <v>795.301307238308</v>
      </c>
      <c r="S18" s="340" t="n">
        <f aca="false">+[4]data1cf!R18</f>
        <v>0</v>
      </c>
      <c r="T18" s="340" t="n">
        <f aca="false">+[4]data1cf!S18</f>
        <v>0</v>
      </c>
      <c r="U18" s="340" t="n">
        <f aca="false">+[4]data1cf!T18</f>
        <v>0</v>
      </c>
      <c r="V18" s="340" t="n">
        <f aca="false">+[4]data1cf!U18</f>
        <v>0</v>
      </c>
      <c r="W18" s="340" t="n">
        <f aca="false">+[4]data1cf!V18</f>
        <v>0</v>
      </c>
      <c r="X18" s="340" t="n">
        <f aca="false">+[4]data1cf!W18</f>
        <v>0</v>
      </c>
      <c r="Y18" s="340" t="n">
        <f aca="false">+[4]data1cf!X18</f>
        <v>0</v>
      </c>
      <c r="Z18" s="340" t="n">
        <f aca="false">+[4]data1cf!Y18</f>
        <v>0</v>
      </c>
      <c r="AA18" s="340" t="n">
        <f aca="false">+[4]data1cf!Z18</f>
        <v>0</v>
      </c>
      <c r="AB18" s="340"/>
      <c r="AC18" s="341" t="n">
        <f aca="false">XNPV(0.1,B18:AA18,$B$1:$AA$1)</f>
        <v>23020.1474554058</v>
      </c>
      <c r="AD18" s="341" t="n">
        <f aca="false">SUMPRODUCT(B18:AA18,$B$1010:$AA$1010)</f>
        <v>48287.7991163196</v>
      </c>
      <c r="AE18" s="342" t="n">
        <f aca="false">SUMPRODUCT(B18:AA18,$B$1012:$AA$1012)</f>
        <v>47920.7195076305</v>
      </c>
      <c r="AF18" s="343" t="n">
        <f aca="false">XIRR(B18:AA18,$B$1:$AA$1)</f>
        <v>0.156083889035871</v>
      </c>
      <c r="AG18" s="344" t="n">
        <f aca="false">1-EXP(-(1/0.25)*(AD18/ABS($AD$1010)))</f>
        <v>0.980713995549706</v>
      </c>
    </row>
    <row r="19" customFormat="false" ht="12.75" hidden="false" customHeight="false" outlineLevel="0" collapsed="false">
      <c r="A19" s="335"/>
      <c r="B19" s="340" t="n">
        <f aca="false">+[4]data1cf!A19</f>
        <v>-72054.6266860769</v>
      </c>
      <c r="C19" s="340" t="n">
        <f aca="false">+[4]data1cf!B19</f>
        <v>12167.1168473163</v>
      </c>
      <c r="D19" s="340" t="n">
        <f aca="false">+[4]data1cf!C19</f>
        <v>13194.1470085421</v>
      </c>
      <c r="E19" s="340" t="n">
        <f aca="false">+[4]data1cf!D19</f>
        <v>12862.0707062394</v>
      </c>
      <c r="F19" s="340" t="n">
        <f aca="false">+[4]data1cf!E19</f>
        <v>12546.4228209048</v>
      </c>
      <c r="G19" s="340" t="n">
        <f aca="false">+[4]data1cf!F19</f>
        <v>12315.3759530466</v>
      </c>
      <c r="H19" s="340" t="n">
        <f aca="false">+[4]data1cf!G19</f>
        <v>11933.2505280076</v>
      </c>
      <c r="I19" s="340" t="n">
        <f aca="false">+[4]data1cf!H19</f>
        <v>11833.0887039072</v>
      </c>
      <c r="J19" s="340" t="n">
        <f aca="false">+[4]data1cf!I19</f>
        <v>12001.5071325692</v>
      </c>
      <c r="K19" s="340" t="n">
        <f aca="false">+[4]data1cf!J19</f>
        <v>11948.3088055166</v>
      </c>
      <c r="L19" s="340" t="n">
        <f aca="false">+[4]data1cf!K19</f>
        <v>11944.0158244816</v>
      </c>
      <c r="M19" s="340" t="n">
        <f aca="false">+[4]data1cf!L19</f>
        <v>11663.3335961004</v>
      </c>
      <c r="N19" s="340" t="n">
        <f aca="false">+[4]data1cf!M19</f>
        <v>11799.4054098192</v>
      </c>
      <c r="O19" s="340" t="n">
        <f aca="false">+[4]data1cf!N19</f>
        <v>11684.2283397567</v>
      </c>
      <c r="P19" s="340" t="n">
        <f aca="false">+[4]data1cf!O19</f>
        <v>11590.7949646194</v>
      </c>
      <c r="Q19" s="340" t="n">
        <f aca="false">+[4]data1cf!P19</f>
        <v>11529.0050774661</v>
      </c>
      <c r="R19" s="340" t="n">
        <f aca="false">+[4]data1cf!Q19</f>
        <v>826.437746238628</v>
      </c>
      <c r="S19" s="340" t="n">
        <f aca="false">+[4]data1cf!R19</f>
        <v>0</v>
      </c>
      <c r="T19" s="340" t="n">
        <f aca="false">+[4]data1cf!S19</f>
        <v>0</v>
      </c>
      <c r="U19" s="340" t="n">
        <f aca="false">+[4]data1cf!T19</f>
        <v>0</v>
      </c>
      <c r="V19" s="340" t="n">
        <f aca="false">+[4]data1cf!U19</f>
        <v>0</v>
      </c>
      <c r="W19" s="340" t="n">
        <f aca="false">+[4]data1cf!V19</f>
        <v>0</v>
      </c>
      <c r="X19" s="340" t="n">
        <f aca="false">+[4]data1cf!W19</f>
        <v>0</v>
      </c>
      <c r="Y19" s="340" t="n">
        <f aca="false">+[4]data1cf!X19</f>
        <v>0</v>
      </c>
      <c r="Z19" s="340" t="n">
        <f aca="false">+[4]data1cf!Y19</f>
        <v>0</v>
      </c>
      <c r="AA19" s="340" t="n">
        <f aca="false">+[4]data1cf!Z19</f>
        <v>0</v>
      </c>
      <c r="AB19" s="340"/>
      <c r="AC19" s="341" t="n">
        <f aca="false">XNPV(0.1,B19:AA19,$B$1:$AA$1)</f>
        <v>21053.1890345584</v>
      </c>
      <c r="AD19" s="341" t="n">
        <f aca="false">SUMPRODUCT(B19:AA19,$B$1010:$AA$1010)</f>
        <v>46560.3933182527</v>
      </c>
      <c r="AE19" s="342" t="n">
        <f aca="false">SUMPRODUCT(B19:AA19,$B$1012:$AA$1012)</f>
        <v>46189.7007452473</v>
      </c>
      <c r="AF19" s="343" t="n">
        <f aca="false">XIRR(B19:AA19,$B$1:$AA$1)</f>
        <v>0.149559020217963</v>
      </c>
      <c r="AG19" s="344" t="n">
        <f aca="false">1-EXP(-(1/0.25)*(AD19/ABS($AD$1010)))</f>
        <v>0.977788160991708</v>
      </c>
    </row>
    <row r="20" customFormat="false" ht="12.75" hidden="false" customHeight="false" outlineLevel="0" collapsed="false">
      <c r="A20" s="335"/>
      <c r="B20" s="340" t="n">
        <f aca="false">+[4]data1cf!A20</f>
        <v>-74969.8344373376</v>
      </c>
      <c r="C20" s="340" t="n">
        <f aca="false">+[4]data1cf!B20</f>
        <v>12204.0514710995</v>
      </c>
      <c r="D20" s="340" t="n">
        <f aca="false">+[4]data1cf!C20</f>
        <v>13224.7087682163</v>
      </c>
      <c r="E20" s="340" t="n">
        <f aca="false">+[4]data1cf!D20</f>
        <v>12983.4110117417</v>
      </c>
      <c r="F20" s="340" t="n">
        <f aca="false">+[4]data1cf!E20</f>
        <v>12636.4420100947</v>
      </c>
      <c r="G20" s="340" t="n">
        <f aca="false">+[4]data1cf!F20</f>
        <v>12576.8676306725</v>
      </c>
      <c r="H20" s="340" t="n">
        <f aca="false">+[4]data1cf!G20</f>
        <v>12148.2562656535</v>
      </c>
      <c r="I20" s="340" t="n">
        <f aca="false">+[4]data1cf!H20</f>
        <v>11877.2825636682</v>
      </c>
      <c r="J20" s="340" t="n">
        <f aca="false">+[4]data1cf!I20</f>
        <v>11825.6676348349</v>
      </c>
      <c r="K20" s="340" t="n">
        <f aca="false">+[4]data1cf!J20</f>
        <v>11886.5028028348</v>
      </c>
      <c r="L20" s="340" t="n">
        <f aca="false">+[4]data1cf!K20</f>
        <v>11726.4072413939</v>
      </c>
      <c r="M20" s="340" t="n">
        <f aca="false">+[4]data1cf!L20</f>
        <v>11827.1261558192</v>
      </c>
      <c r="N20" s="340" t="n">
        <f aca="false">+[4]data1cf!M20</f>
        <v>11734.141388098</v>
      </c>
      <c r="O20" s="340" t="n">
        <f aca="false">+[4]data1cf!N20</f>
        <v>11619.1488605325</v>
      </c>
      <c r="P20" s="340" t="n">
        <f aca="false">+[4]data1cf!O20</f>
        <v>11585.8926807686</v>
      </c>
      <c r="Q20" s="340" t="n">
        <f aca="false">+[4]data1cf!P20</f>
        <v>11606.5535994106</v>
      </c>
      <c r="R20" s="340" t="n">
        <f aca="false">+[4]data1cf!Q20</f>
        <v>859.874013062488</v>
      </c>
      <c r="S20" s="340" t="n">
        <f aca="false">+[4]data1cf!R20</f>
        <v>0</v>
      </c>
      <c r="T20" s="340" t="n">
        <f aca="false">+[4]data1cf!S20</f>
        <v>0</v>
      </c>
      <c r="U20" s="340" t="n">
        <f aca="false">+[4]data1cf!T20</f>
        <v>0</v>
      </c>
      <c r="V20" s="340" t="n">
        <f aca="false">+[4]data1cf!U20</f>
        <v>0</v>
      </c>
      <c r="W20" s="340" t="n">
        <f aca="false">+[4]data1cf!V20</f>
        <v>0</v>
      </c>
      <c r="X20" s="340" t="n">
        <f aca="false">+[4]data1cf!W20</f>
        <v>0</v>
      </c>
      <c r="Y20" s="340" t="n">
        <f aca="false">+[4]data1cf!X20</f>
        <v>0</v>
      </c>
      <c r="Z20" s="340" t="n">
        <f aca="false">+[4]data1cf!Y20</f>
        <v>0</v>
      </c>
      <c r="AA20" s="340" t="n">
        <f aca="false">+[4]data1cf!Z20</f>
        <v>0</v>
      </c>
      <c r="AB20" s="340"/>
      <c r="AC20" s="341" t="n">
        <f aca="false">XNPV(0.1,B20:AA20,$B$1:$AA$1)</f>
        <v>18505.9654142181</v>
      </c>
      <c r="AD20" s="341" t="n">
        <f aca="false">SUMPRODUCT(B20:AA20,$B$1010:$AA$1010)</f>
        <v>44061.2320219053</v>
      </c>
      <c r="AE20" s="342" t="n">
        <f aca="false">SUMPRODUCT(B20:AA20,$B$1012:$AA$1012)</f>
        <v>43689.9898502419</v>
      </c>
      <c r="AF20" s="343" t="n">
        <f aca="false">XIRR(B20:AA20,$B$1:$AA$1)</f>
        <v>0.14223868219473</v>
      </c>
      <c r="AG20" s="344" t="n">
        <f aca="false">1-EXP(-(1/0.25)*(AD20/ABS($AD$1010)))</f>
        <v>0.97275211886874</v>
      </c>
    </row>
    <row r="21" customFormat="false" ht="12.75" hidden="false" customHeight="false" outlineLevel="0" collapsed="false">
      <c r="A21" s="335"/>
      <c r="B21" s="340" t="n">
        <f aca="false">+[4]data1cf!A21</f>
        <v>-66791.4318375622</v>
      </c>
      <c r="C21" s="340" t="n">
        <f aca="false">+[4]data1cf!B21</f>
        <v>12053.2133890852</v>
      </c>
      <c r="D21" s="340" t="n">
        <f aca="false">+[4]data1cf!C21</f>
        <v>13010.9876372678</v>
      </c>
      <c r="E21" s="340" t="n">
        <f aca="false">+[4]data1cf!D21</f>
        <v>12692.2723629749</v>
      </c>
      <c r="F21" s="340" t="n">
        <f aca="false">+[4]data1cf!E21</f>
        <v>12430.8779869602</v>
      </c>
      <c r="G21" s="340" t="n">
        <f aca="false">+[4]data1cf!F21</f>
        <v>12325.9973782741</v>
      </c>
      <c r="H21" s="340" t="n">
        <f aca="false">+[4]data1cf!G21</f>
        <v>11984.4604528219</v>
      </c>
      <c r="I21" s="340" t="n">
        <f aca="false">+[4]data1cf!H21</f>
        <v>12009.7141759201</v>
      </c>
      <c r="J21" s="340" t="n">
        <f aca="false">+[4]data1cf!I21</f>
        <v>11873.6939572379</v>
      </c>
      <c r="K21" s="340" t="n">
        <f aca="false">+[4]data1cf!J21</f>
        <v>11672.2101192807</v>
      </c>
      <c r="L21" s="340" t="n">
        <f aca="false">+[4]data1cf!K21</f>
        <v>11536.1501345154</v>
      </c>
      <c r="M21" s="340" t="n">
        <f aca="false">+[4]data1cf!L21</f>
        <v>11598.7865113184</v>
      </c>
      <c r="N21" s="340" t="n">
        <f aca="false">+[4]data1cf!M21</f>
        <v>11521.7019780822</v>
      </c>
      <c r="O21" s="340" t="n">
        <f aca="false">+[4]data1cf!N21</f>
        <v>11519.5860942216</v>
      </c>
      <c r="P21" s="340" t="n">
        <f aca="false">+[4]data1cf!O21</f>
        <v>11378.2643332702</v>
      </c>
      <c r="Q21" s="340" t="n">
        <f aca="false">+[4]data1cf!P21</f>
        <v>11349.3386949599</v>
      </c>
      <c r="R21" s="340" t="n">
        <f aca="false">+[4]data1cf!Q21</f>
        <v>766.071006604103</v>
      </c>
      <c r="S21" s="340" t="n">
        <f aca="false">+[4]data1cf!R21</f>
        <v>0</v>
      </c>
      <c r="T21" s="340" t="n">
        <f aca="false">+[4]data1cf!S21</f>
        <v>0</v>
      </c>
      <c r="U21" s="340" t="n">
        <f aca="false">+[4]data1cf!T21</f>
        <v>0</v>
      </c>
      <c r="V21" s="340" t="n">
        <f aca="false">+[4]data1cf!U21</f>
        <v>0</v>
      </c>
      <c r="W21" s="340" t="n">
        <f aca="false">+[4]data1cf!V21</f>
        <v>0</v>
      </c>
      <c r="X21" s="340" t="n">
        <f aca="false">+[4]data1cf!W21</f>
        <v>0</v>
      </c>
      <c r="Y21" s="340" t="n">
        <f aca="false">+[4]data1cf!X21</f>
        <v>0</v>
      </c>
      <c r="Z21" s="340" t="n">
        <f aca="false">+[4]data1cf!Y21</f>
        <v>0</v>
      </c>
      <c r="AA21" s="340" t="n">
        <f aca="false">+[4]data1cf!Z21</f>
        <v>0</v>
      </c>
      <c r="AB21" s="340"/>
      <c r="AC21" s="341" t="n">
        <f aca="false">XNPV(0.1,B21:AA21,$B$1:$AA$1)</f>
        <v>25376.7159308028</v>
      </c>
      <c r="AD21" s="341" t="n">
        <f aca="false">SUMPRODUCT(B21:AA21,$B$1010:$AA$1010)</f>
        <v>50586.7002554954</v>
      </c>
      <c r="AE21" s="342" t="n">
        <f aca="false">SUMPRODUCT(B21:AA21,$B$1012:$AA$1012)</f>
        <v>50220.6806272642</v>
      </c>
      <c r="AF21" s="343" t="n">
        <f aca="false">XIRR(B21:AA21,$B$1:$AA$1)</f>
        <v>0.16379990631853</v>
      </c>
      <c r="AG21" s="344" t="n">
        <f aca="false">1-EXP(-(1/0.25)*(AD21/ABS($AD$1010)))</f>
        <v>0.98401894219668</v>
      </c>
    </row>
    <row r="22" customFormat="false" ht="12.75" hidden="false" customHeight="false" outlineLevel="0" collapsed="false">
      <c r="A22" s="335"/>
      <c r="B22" s="340" t="n">
        <f aca="false">+[4]data1cf!A22</f>
        <v>-65174.9396699923</v>
      </c>
      <c r="C22" s="340" t="n">
        <f aca="false">+[4]data1cf!B22</f>
        <v>12126.8059134074</v>
      </c>
      <c r="D22" s="340" t="n">
        <f aca="false">+[4]data1cf!C22</f>
        <v>13041.1835708145</v>
      </c>
      <c r="E22" s="340" t="n">
        <f aca="false">+[4]data1cf!D22</f>
        <v>12733.3661125736</v>
      </c>
      <c r="F22" s="340" t="n">
        <f aca="false">+[4]data1cf!E22</f>
        <v>12390.3492119811</v>
      </c>
      <c r="G22" s="340" t="n">
        <f aca="false">+[4]data1cf!F22</f>
        <v>12126.726179799</v>
      </c>
      <c r="H22" s="340" t="n">
        <f aca="false">+[4]data1cf!G22</f>
        <v>11842.1478641615</v>
      </c>
      <c r="I22" s="340" t="n">
        <f aca="false">+[4]data1cf!H22</f>
        <v>11794.0490456359</v>
      </c>
      <c r="J22" s="340" t="n">
        <f aca="false">+[4]data1cf!I22</f>
        <v>11875.2572093378</v>
      </c>
      <c r="K22" s="340" t="n">
        <f aca="false">+[4]data1cf!J22</f>
        <v>11689.0259027152</v>
      </c>
      <c r="L22" s="340" t="n">
        <f aca="false">+[4]data1cf!K22</f>
        <v>11569.34517442</v>
      </c>
      <c r="M22" s="340" t="n">
        <f aca="false">+[4]data1cf!L22</f>
        <v>11564.269105017</v>
      </c>
      <c r="N22" s="340" t="n">
        <f aca="false">+[4]data1cf!M22</f>
        <v>11586.4324133859</v>
      </c>
      <c r="O22" s="340" t="n">
        <f aca="false">+[4]data1cf!N22</f>
        <v>11570.7596765644</v>
      </c>
      <c r="P22" s="340" t="n">
        <f aca="false">+[4]data1cf!O22</f>
        <v>11490.2340293881</v>
      </c>
      <c r="Q22" s="340" t="n">
        <f aca="false">+[4]data1cf!P22</f>
        <v>11319.5715522926</v>
      </c>
      <c r="R22" s="340" t="n">
        <f aca="false">+[4]data1cf!Q22</f>
        <v>747.530488038943</v>
      </c>
      <c r="S22" s="340" t="n">
        <f aca="false">+[4]data1cf!R22</f>
        <v>0</v>
      </c>
      <c r="T22" s="340" t="n">
        <f aca="false">+[4]data1cf!S22</f>
        <v>0</v>
      </c>
      <c r="U22" s="340" t="n">
        <f aca="false">+[4]data1cf!T22</f>
        <v>0</v>
      </c>
      <c r="V22" s="340" t="n">
        <f aca="false">+[4]data1cf!U22</f>
        <v>0</v>
      </c>
      <c r="W22" s="340" t="n">
        <f aca="false">+[4]data1cf!V22</f>
        <v>0</v>
      </c>
      <c r="X22" s="340" t="n">
        <f aca="false">+[4]data1cf!W22</f>
        <v>0</v>
      </c>
      <c r="Y22" s="340" t="n">
        <f aca="false">+[4]data1cf!X22</f>
        <v>0</v>
      </c>
      <c r="Z22" s="340" t="n">
        <f aca="false">+[4]data1cf!Y22</f>
        <v>0</v>
      </c>
      <c r="AA22" s="340" t="n">
        <f aca="false">+[4]data1cf!Z22</f>
        <v>0</v>
      </c>
      <c r="AB22" s="340"/>
      <c r="AC22" s="341" t="n">
        <f aca="false">XNPV(0.1,B22:AA22,$B$1:$AA$1)</f>
        <v>26835.9309077472</v>
      </c>
      <c r="AD22" s="341" t="n">
        <f aca="false">SUMPRODUCT(B22:AA22,$B$1010:$AA$1010)</f>
        <v>51993.3949642716</v>
      </c>
      <c r="AE22" s="342" t="n">
        <f aca="false">SUMPRODUCT(B22:AA22,$B$1012:$AA$1012)</f>
        <v>51627.9358651545</v>
      </c>
      <c r="AF22" s="343" t="n">
        <f aca="false">XIRR(B22:AA22,$B$1:$AA$1)</f>
        <v>0.168899252349273</v>
      </c>
      <c r="AG22" s="344" t="n">
        <f aca="false">1-EXP(-(1/0.25)*(AD22/ABS($AD$1010)))</f>
        <v>0.985755339469273</v>
      </c>
    </row>
    <row r="23" customFormat="false" ht="12.75" hidden="false" customHeight="false" outlineLevel="0" collapsed="false">
      <c r="A23" s="335"/>
      <c r="B23" s="340" t="n">
        <f aca="false">+[4]data1cf!A23</f>
        <v>-62858.9261609218</v>
      </c>
      <c r="C23" s="340" t="n">
        <f aca="false">+[4]data1cf!B23</f>
        <v>11795.1789698514</v>
      </c>
      <c r="D23" s="340" t="n">
        <f aca="false">+[4]data1cf!C23</f>
        <v>12809.4729401558</v>
      </c>
      <c r="E23" s="340" t="n">
        <f aca="false">+[4]data1cf!D23</f>
        <v>12521.2916301371</v>
      </c>
      <c r="F23" s="340" t="n">
        <f aca="false">+[4]data1cf!E23</f>
        <v>12218.4559420489</v>
      </c>
      <c r="G23" s="340" t="n">
        <f aca="false">+[4]data1cf!F23</f>
        <v>12102.3322208919</v>
      </c>
      <c r="H23" s="340" t="n">
        <f aca="false">+[4]data1cf!G23</f>
        <v>11724.1395787589</v>
      </c>
      <c r="I23" s="340" t="n">
        <f aca="false">+[4]data1cf!H23</f>
        <v>11716.1991472068</v>
      </c>
      <c r="J23" s="340" t="n">
        <f aca="false">+[4]data1cf!I23</f>
        <v>11746.1197935761</v>
      </c>
      <c r="K23" s="340" t="n">
        <f aca="false">+[4]data1cf!J23</f>
        <v>11694.945550642</v>
      </c>
      <c r="L23" s="340" t="n">
        <f aca="false">+[4]data1cf!K23</f>
        <v>11557.2083186693</v>
      </c>
      <c r="M23" s="340" t="n">
        <f aca="false">+[4]data1cf!L23</f>
        <v>11635.8298966081</v>
      </c>
      <c r="N23" s="340" t="n">
        <f aca="false">+[4]data1cf!M23</f>
        <v>11559.1038634038</v>
      </c>
      <c r="O23" s="340" t="n">
        <f aca="false">+[4]data1cf!N23</f>
        <v>11349.063035188</v>
      </c>
      <c r="P23" s="340" t="n">
        <f aca="false">+[4]data1cf!O23</f>
        <v>11333.9334053043</v>
      </c>
      <c r="Q23" s="340" t="n">
        <f aca="false">+[4]data1cf!P23</f>
        <v>11358.3683321823</v>
      </c>
      <c r="R23" s="340" t="n">
        <f aca="false">+[4]data1cf!Q23</f>
        <v>720.966739495308</v>
      </c>
      <c r="S23" s="340" t="n">
        <f aca="false">+[4]data1cf!R23</f>
        <v>0</v>
      </c>
      <c r="T23" s="340" t="n">
        <f aca="false">+[4]data1cf!S23</f>
        <v>0</v>
      </c>
      <c r="U23" s="340" t="n">
        <f aca="false">+[4]data1cf!T23</f>
        <v>0</v>
      </c>
      <c r="V23" s="340" t="n">
        <f aca="false">+[4]data1cf!U23</f>
        <v>0</v>
      </c>
      <c r="W23" s="340" t="n">
        <f aca="false">+[4]data1cf!V23</f>
        <v>0</v>
      </c>
      <c r="X23" s="340" t="n">
        <f aca="false">+[4]data1cf!W23</f>
        <v>0</v>
      </c>
      <c r="Y23" s="340" t="n">
        <f aca="false">+[4]data1cf!X23</f>
        <v>0</v>
      </c>
      <c r="Z23" s="340" t="n">
        <f aca="false">+[4]data1cf!Y23</f>
        <v>0</v>
      </c>
      <c r="AA23" s="340" t="n">
        <f aca="false">+[4]data1cf!Z23</f>
        <v>0</v>
      </c>
      <c r="AB23" s="340"/>
      <c r="AC23" s="341" t="n">
        <f aca="false">XNPV(0.1,B23:AA23,$B$1:$AA$1)</f>
        <v>28112.9043657165</v>
      </c>
      <c r="AD23" s="341" t="n">
        <f aca="false">SUMPRODUCT(B23:AA23,$B$1010:$AA$1010)</f>
        <v>53087.5117545124</v>
      </c>
      <c r="AE23" s="342" t="n">
        <f aca="false">SUMPRODUCT(B23:AA23,$B$1012:$AA$1012)</f>
        <v>52724.5608209607</v>
      </c>
      <c r="AF23" s="343" t="n">
        <f aca="false">XIRR(B23:AA23,$B$1:$AA$1)</f>
        <v>0.174131235964282</v>
      </c>
      <c r="AG23" s="344" t="n">
        <f aca="false">1-EXP(-(1/0.25)*(AD23/ABS($AD$1010)))</f>
        <v>0.986974371048361</v>
      </c>
    </row>
    <row r="24" customFormat="false" ht="12.75" hidden="false" customHeight="false" outlineLevel="0" collapsed="false">
      <c r="A24" s="335"/>
      <c r="B24" s="340" t="n">
        <f aca="false">+[4]data1cf!A24</f>
        <v>-63039.833580777</v>
      </c>
      <c r="C24" s="340" t="n">
        <f aca="false">+[4]data1cf!B24</f>
        <v>11906.3595346839</v>
      </c>
      <c r="D24" s="340" t="n">
        <f aca="false">+[4]data1cf!C24</f>
        <v>12934.3699703475</v>
      </c>
      <c r="E24" s="340" t="n">
        <f aca="false">+[4]data1cf!D24</f>
        <v>12632.3162457993</v>
      </c>
      <c r="F24" s="340" t="n">
        <f aca="false">+[4]data1cf!E24</f>
        <v>12267.2068781818</v>
      </c>
      <c r="G24" s="340" t="n">
        <f aca="false">+[4]data1cf!F24</f>
        <v>12065.927687208</v>
      </c>
      <c r="H24" s="340" t="n">
        <f aca="false">+[4]data1cf!G24</f>
        <v>11805.0016248115</v>
      </c>
      <c r="I24" s="340" t="n">
        <f aca="false">+[4]data1cf!H24</f>
        <v>11615.7494430206</v>
      </c>
      <c r="J24" s="340" t="n">
        <f aca="false">+[4]data1cf!I24</f>
        <v>11644.1217703261</v>
      </c>
      <c r="K24" s="340" t="n">
        <f aca="false">+[4]data1cf!J24</f>
        <v>11755.931571879</v>
      </c>
      <c r="L24" s="340" t="n">
        <f aca="false">+[4]data1cf!K24</f>
        <v>11531.1810264675</v>
      </c>
      <c r="M24" s="340" t="n">
        <f aca="false">+[4]data1cf!L24</f>
        <v>11526.5632574518</v>
      </c>
      <c r="N24" s="340" t="n">
        <f aca="false">+[4]data1cf!M24</f>
        <v>11455.7740532849</v>
      </c>
      <c r="O24" s="340" t="n">
        <f aca="false">+[4]data1cf!N24</f>
        <v>11364.2085971406</v>
      </c>
      <c r="P24" s="340" t="n">
        <f aca="false">+[4]data1cf!O24</f>
        <v>11358.7015813242</v>
      </c>
      <c r="Q24" s="340" t="n">
        <f aca="false">+[4]data1cf!P24</f>
        <v>11253.1515232822</v>
      </c>
      <c r="R24" s="340" t="n">
        <f aca="false">+[4]data1cf!Q24</f>
        <v>723.04167523808</v>
      </c>
      <c r="S24" s="340" t="n">
        <f aca="false">+[4]data1cf!R24</f>
        <v>0</v>
      </c>
      <c r="T24" s="340" t="n">
        <f aca="false">+[4]data1cf!S24</f>
        <v>0</v>
      </c>
      <c r="U24" s="340" t="n">
        <f aca="false">+[4]data1cf!T24</f>
        <v>0</v>
      </c>
      <c r="V24" s="340" t="n">
        <f aca="false">+[4]data1cf!U24</f>
        <v>0</v>
      </c>
      <c r="W24" s="340" t="n">
        <f aca="false">+[4]data1cf!V24</f>
        <v>0</v>
      </c>
      <c r="X24" s="340" t="n">
        <f aca="false">+[4]data1cf!W24</f>
        <v>0</v>
      </c>
      <c r="Y24" s="340" t="n">
        <f aca="false">+[4]data1cf!X24</f>
        <v>0</v>
      </c>
      <c r="Z24" s="340" t="n">
        <f aca="false">+[4]data1cf!Y24</f>
        <v>0</v>
      </c>
      <c r="AA24" s="340" t="n">
        <f aca="false">+[4]data1cf!Z24</f>
        <v>0</v>
      </c>
      <c r="AB24" s="340"/>
      <c r="AC24" s="341" t="n">
        <f aca="false">XNPV(0.1,B24:AA24,$B$1:$AA$1)</f>
        <v>28107.7366076479</v>
      </c>
      <c r="AD24" s="341" t="n">
        <f aca="false">SUMPRODUCT(B24:AA24,$B$1010:$AA$1010)</f>
        <v>53046.1188599772</v>
      </c>
      <c r="AE24" s="342" t="n">
        <f aca="false">SUMPRODUCT(B24:AA24,$B$1012:$AA$1012)</f>
        <v>52683.8324339342</v>
      </c>
      <c r="AF24" s="343" t="n">
        <f aca="false">XIRR(B24:AA24,$B$1:$AA$1)</f>
        <v>0.174213810377904</v>
      </c>
      <c r="AG24" s="344" t="n">
        <f aca="false">1-EXP(-(1/0.25)*(AD24/ABS($AD$1010)))</f>
        <v>0.986930209864115</v>
      </c>
    </row>
    <row r="25" customFormat="false" ht="12.75" hidden="false" customHeight="false" outlineLevel="0" collapsed="false">
      <c r="A25" s="335"/>
      <c r="B25" s="340" t="n">
        <f aca="false">+[4]data1cf!A25</f>
        <v>-62484.9998339661</v>
      </c>
      <c r="C25" s="340" t="n">
        <f aca="false">+[4]data1cf!B25</f>
        <v>11908.2437258605</v>
      </c>
      <c r="D25" s="340" t="n">
        <f aca="false">+[4]data1cf!C25</f>
        <v>12767.1201724559</v>
      </c>
      <c r="E25" s="340" t="n">
        <f aca="false">+[4]data1cf!D25</f>
        <v>12523.8056869891</v>
      </c>
      <c r="F25" s="340" t="n">
        <f aca="false">+[4]data1cf!E25</f>
        <v>12256.4329709825</v>
      </c>
      <c r="G25" s="340" t="n">
        <f aca="false">+[4]data1cf!F25</f>
        <v>11970.6988015434</v>
      </c>
      <c r="H25" s="340" t="n">
        <f aca="false">+[4]data1cf!G25</f>
        <v>11873.7774437728</v>
      </c>
      <c r="I25" s="340" t="n">
        <f aca="false">+[4]data1cf!H25</f>
        <v>11683.2200372729</v>
      </c>
      <c r="J25" s="340" t="n">
        <f aca="false">+[4]data1cf!I25</f>
        <v>11659.8953796511</v>
      </c>
      <c r="K25" s="340" t="n">
        <f aca="false">+[4]data1cf!J25</f>
        <v>11596.2177699379</v>
      </c>
      <c r="L25" s="340" t="n">
        <f aca="false">+[4]data1cf!K25</f>
        <v>11601.1333650273</v>
      </c>
      <c r="M25" s="340" t="n">
        <f aca="false">+[4]data1cf!L25</f>
        <v>11476.4598981657</v>
      </c>
      <c r="N25" s="340" t="n">
        <f aca="false">+[4]data1cf!M25</f>
        <v>11420.0756027051</v>
      </c>
      <c r="O25" s="340" t="n">
        <f aca="false">+[4]data1cf!N25</f>
        <v>11519.2040492203</v>
      </c>
      <c r="P25" s="340" t="n">
        <f aca="false">+[4]data1cf!O25</f>
        <v>11288.9023355579</v>
      </c>
      <c r="Q25" s="340" t="n">
        <f aca="false">+[4]data1cf!P25</f>
        <v>11283.0578920148</v>
      </c>
      <c r="R25" s="340" t="n">
        <f aca="false">+[4]data1cf!Q25</f>
        <v>716.677954095658</v>
      </c>
      <c r="S25" s="340" t="n">
        <f aca="false">+[4]data1cf!R25</f>
        <v>0</v>
      </c>
      <c r="T25" s="340" t="n">
        <f aca="false">+[4]data1cf!S25</f>
        <v>0</v>
      </c>
      <c r="U25" s="340" t="n">
        <f aca="false">+[4]data1cf!T25</f>
        <v>0</v>
      </c>
      <c r="V25" s="340" t="n">
        <f aca="false">+[4]data1cf!U25</f>
        <v>0</v>
      </c>
      <c r="W25" s="340" t="n">
        <f aca="false">+[4]data1cf!V25</f>
        <v>0</v>
      </c>
      <c r="X25" s="340" t="n">
        <f aca="false">+[4]data1cf!W25</f>
        <v>0</v>
      </c>
      <c r="Y25" s="340" t="n">
        <f aca="false">+[4]data1cf!X25</f>
        <v>0</v>
      </c>
      <c r="Z25" s="340" t="n">
        <f aca="false">+[4]data1cf!Y25</f>
        <v>0</v>
      </c>
      <c r="AA25" s="340" t="n">
        <f aca="false">+[4]data1cf!Z25</f>
        <v>0</v>
      </c>
      <c r="AB25" s="340"/>
      <c r="AC25" s="341" t="n">
        <f aca="false">XNPV(0.1,B25:AA25,$B$1:$AA$1)</f>
        <v>28421.4881389608</v>
      </c>
      <c r="AD25" s="341" t="n">
        <f aca="false">SUMPRODUCT(B25:AA25,$B$1010:$AA$1010)</f>
        <v>53335.6063165005</v>
      </c>
      <c r="AE25" s="342" t="n">
        <f aca="false">SUMPRODUCT(B25:AA25,$B$1012:$AA$1012)</f>
        <v>52973.5964976369</v>
      </c>
      <c r="AF25" s="343" t="n">
        <f aca="false">XIRR(B25:AA25,$B$1:$AA$1)</f>
        <v>0.175482143643846</v>
      </c>
      <c r="AG25" s="344" t="n">
        <f aca="false">1-EXP(-(1/0.25)*(AD25/ABS($AD$1010)))</f>
        <v>0.987235947940231</v>
      </c>
    </row>
    <row r="26" customFormat="false" ht="12.75" hidden="false" customHeight="false" outlineLevel="0" collapsed="false">
      <c r="A26" s="335"/>
      <c r="B26" s="340" t="n">
        <f aca="false">+[4]data1cf!A26</f>
        <v>-62773.4966448944</v>
      </c>
      <c r="C26" s="340" t="n">
        <f aca="false">+[4]data1cf!B26</f>
        <v>12154.5966433579</v>
      </c>
      <c r="D26" s="340" t="n">
        <f aca="false">+[4]data1cf!C26</f>
        <v>12902.6034067828</v>
      </c>
      <c r="E26" s="340" t="n">
        <f aca="false">+[4]data1cf!D26</f>
        <v>12537.0116514567</v>
      </c>
      <c r="F26" s="340" t="n">
        <f aca="false">+[4]data1cf!E26</f>
        <v>12272.033488549</v>
      </c>
      <c r="G26" s="340" t="n">
        <f aca="false">+[4]data1cf!F26</f>
        <v>12061.6946013753</v>
      </c>
      <c r="H26" s="340" t="n">
        <f aca="false">+[4]data1cf!G26</f>
        <v>11834.1813314688</v>
      </c>
      <c r="I26" s="340" t="n">
        <f aca="false">+[4]data1cf!H26</f>
        <v>11870.7271563138</v>
      </c>
      <c r="J26" s="340" t="n">
        <f aca="false">+[4]data1cf!I26</f>
        <v>11606.4486929665</v>
      </c>
      <c r="K26" s="340" t="n">
        <f aca="false">+[4]data1cf!J26</f>
        <v>11631.0972744038</v>
      </c>
      <c r="L26" s="340" t="n">
        <f aca="false">+[4]data1cf!K26</f>
        <v>11558.3020617941</v>
      </c>
      <c r="M26" s="340" t="n">
        <f aca="false">+[4]data1cf!L26</f>
        <v>11562.7121375857</v>
      </c>
      <c r="N26" s="340" t="n">
        <f aca="false">+[4]data1cf!M26</f>
        <v>11439.2576524656</v>
      </c>
      <c r="O26" s="340" t="n">
        <f aca="false">+[4]data1cf!N26</f>
        <v>11235.9690351936</v>
      </c>
      <c r="P26" s="340" t="n">
        <f aca="false">+[4]data1cf!O26</f>
        <v>11238.6402517013</v>
      </c>
      <c r="Q26" s="340" t="n">
        <f aca="false">+[4]data1cf!P26</f>
        <v>11363.2542349731</v>
      </c>
      <c r="R26" s="340" t="n">
        <f aca="false">+[4]data1cf!Q26</f>
        <v>719.98689711828</v>
      </c>
      <c r="S26" s="340" t="n">
        <f aca="false">+[4]data1cf!R26</f>
        <v>0</v>
      </c>
      <c r="T26" s="340" t="n">
        <f aca="false">+[4]data1cf!S26</f>
        <v>0</v>
      </c>
      <c r="U26" s="340" t="n">
        <f aca="false">+[4]data1cf!T26</f>
        <v>0</v>
      </c>
      <c r="V26" s="340" t="n">
        <f aca="false">+[4]data1cf!U26</f>
        <v>0</v>
      </c>
      <c r="W26" s="340" t="n">
        <f aca="false">+[4]data1cf!V26</f>
        <v>0</v>
      </c>
      <c r="X26" s="340" t="n">
        <f aca="false">+[4]data1cf!W26</f>
        <v>0</v>
      </c>
      <c r="Y26" s="340" t="n">
        <f aca="false">+[4]data1cf!X26</f>
        <v>0</v>
      </c>
      <c r="Z26" s="340" t="n">
        <f aca="false">+[4]data1cf!Y26</f>
        <v>0</v>
      </c>
      <c r="AA26" s="340" t="n">
        <f aca="false">+[4]data1cf!Z26</f>
        <v>0</v>
      </c>
      <c r="AB26" s="340"/>
      <c r="AC26" s="341" t="n">
        <f aca="false">XNPV(0.1,B26:AA26,$B$1:$AA$1)</f>
        <v>28554.153921521</v>
      </c>
      <c r="AD26" s="341" t="n">
        <f aca="false">SUMPRODUCT(B26:AA26,$B$1010:$AA$1010)</f>
        <v>53497.4525926687</v>
      </c>
      <c r="AE26" s="342" t="n">
        <f aca="false">SUMPRODUCT(B26:AA26,$B$1012:$AA$1012)</f>
        <v>53135.2219676879</v>
      </c>
      <c r="AF26" s="343" t="n">
        <f aca="false">XIRR(B26:AA26,$B$1:$AA$1)</f>
        <v>0.175814686640014</v>
      </c>
      <c r="AG26" s="344" t="n">
        <f aca="false">1-EXP(-(1/0.25)*(AD26/ABS($AD$1010)))</f>
        <v>0.987403751750525</v>
      </c>
    </row>
    <row r="27" customFormat="false" ht="12.75" hidden="false" customHeight="false" outlineLevel="0" collapsed="false">
      <c r="A27" s="335"/>
      <c r="B27" s="340" t="n">
        <f aca="false">+[4]data1cf!A27</f>
        <v>-63227.2255116828</v>
      </c>
      <c r="C27" s="340" t="n">
        <f aca="false">+[4]data1cf!B27</f>
        <v>11911.9260505162</v>
      </c>
      <c r="D27" s="340" t="n">
        <f aca="false">+[4]data1cf!C27</f>
        <v>12803.8782676369</v>
      </c>
      <c r="E27" s="340" t="n">
        <f aca="false">+[4]data1cf!D27</f>
        <v>12529.9145250057</v>
      </c>
      <c r="F27" s="340" t="n">
        <f aca="false">+[4]data1cf!E27</f>
        <v>12329.9471677046</v>
      </c>
      <c r="G27" s="340" t="n">
        <f aca="false">+[4]data1cf!F27</f>
        <v>11911.6750249042</v>
      </c>
      <c r="H27" s="340" t="n">
        <f aca="false">+[4]data1cf!G27</f>
        <v>11838.473793897</v>
      </c>
      <c r="I27" s="340" t="n">
        <f aca="false">+[4]data1cf!H27</f>
        <v>11685.8416807586</v>
      </c>
      <c r="J27" s="340" t="n">
        <f aca="false">+[4]data1cf!I27</f>
        <v>11650.6529427631</v>
      </c>
      <c r="K27" s="340" t="n">
        <f aca="false">+[4]data1cf!J27</f>
        <v>11621.8953094619</v>
      </c>
      <c r="L27" s="340" t="n">
        <f aca="false">+[4]data1cf!K27</f>
        <v>11516.0252437509</v>
      </c>
      <c r="M27" s="340" t="n">
        <f aca="false">+[4]data1cf!L27</f>
        <v>11591.6364944826</v>
      </c>
      <c r="N27" s="340" t="n">
        <f aca="false">+[4]data1cf!M27</f>
        <v>11370.1566885433</v>
      </c>
      <c r="O27" s="340" t="n">
        <f aca="false">+[4]data1cf!N27</f>
        <v>11496.3851598028</v>
      </c>
      <c r="P27" s="340" t="n">
        <f aca="false">+[4]data1cf!O27</f>
        <v>11338.7509874665</v>
      </c>
      <c r="Q27" s="340" t="n">
        <f aca="false">+[4]data1cf!P27</f>
        <v>11514.1145899832</v>
      </c>
      <c r="R27" s="340" t="n">
        <f aca="false">+[4]data1cf!Q27</f>
        <v>725.190985728797</v>
      </c>
      <c r="S27" s="340" t="n">
        <f aca="false">+[4]data1cf!R27</f>
        <v>0</v>
      </c>
      <c r="T27" s="340" t="n">
        <f aca="false">+[4]data1cf!S27</f>
        <v>0</v>
      </c>
      <c r="U27" s="340" t="n">
        <f aca="false">+[4]data1cf!T27</f>
        <v>0</v>
      </c>
      <c r="V27" s="340" t="n">
        <f aca="false">+[4]data1cf!U27</f>
        <v>0</v>
      </c>
      <c r="W27" s="340" t="n">
        <f aca="false">+[4]data1cf!V27</f>
        <v>0</v>
      </c>
      <c r="X27" s="340" t="n">
        <f aca="false">+[4]data1cf!W27</f>
        <v>0</v>
      </c>
      <c r="Y27" s="340" t="n">
        <f aca="false">+[4]data1cf!X27</f>
        <v>0</v>
      </c>
      <c r="Z27" s="340" t="n">
        <f aca="false">+[4]data1cf!Y27</f>
        <v>0</v>
      </c>
      <c r="AA27" s="340" t="n">
        <f aca="false">+[4]data1cf!Z27</f>
        <v>0</v>
      </c>
      <c r="AB27" s="340"/>
      <c r="AC27" s="341" t="n">
        <f aca="false">XNPV(0.1,B27:AA27,$B$1:$AA$1)</f>
        <v>27774.4005537429</v>
      </c>
      <c r="AD27" s="341" t="n">
        <f aca="false">SUMPRODUCT(B27:AA27,$B$1010:$AA$1010)</f>
        <v>52726.8495161002</v>
      </c>
      <c r="AE27" s="342" t="n">
        <f aca="false">SUMPRODUCT(B27:AA27,$B$1012:$AA$1012)</f>
        <v>52364.1492981353</v>
      </c>
      <c r="AF27" s="343" t="n">
        <f aca="false">XIRR(B27:AA27,$B$1:$AA$1)</f>
        <v>0.173000960100788</v>
      </c>
      <c r="AG27" s="344" t="n">
        <f aca="false">1-EXP(-(1/0.25)*(AD27/ABS($AD$1010)))</f>
        <v>0.98658451889539</v>
      </c>
    </row>
    <row r="28" customFormat="false" ht="12.75" hidden="false" customHeight="false" outlineLevel="0" collapsed="false">
      <c r="A28" s="335"/>
      <c r="B28" s="340" t="n">
        <f aca="false">+[4]data1cf!A28</f>
        <v>-74498.2749672692</v>
      </c>
      <c r="C28" s="340" t="n">
        <f aca="false">+[4]data1cf!B28</f>
        <v>12143.3266762621</v>
      </c>
      <c r="D28" s="340" t="n">
        <f aca="false">+[4]data1cf!C28</f>
        <v>13280.1714447134</v>
      </c>
      <c r="E28" s="340" t="n">
        <f aca="false">+[4]data1cf!D28</f>
        <v>12866.1278292025</v>
      </c>
      <c r="F28" s="340" t="n">
        <f aca="false">+[4]data1cf!E28</f>
        <v>12576.875696604</v>
      </c>
      <c r="G28" s="340" t="n">
        <f aca="false">+[4]data1cf!F28</f>
        <v>12503.1900769618</v>
      </c>
      <c r="H28" s="340" t="n">
        <f aca="false">+[4]data1cf!G28</f>
        <v>12148.8438613874</v>
      </c>
      <c r="I28" s="340" t="n">
        <f aca="false">+[4]data1cf!H28</f>
        <v>11964.4194925397</v>
      </c>
      <c r="J28" s="340" t="n">
        <f aca="false">+[4]data1cf!I28</f>
        <v>11833.2930186848</v>
      </c>
      <c r="K28" s="340" t="n">
        <f aca="false">+[4]data1cf!J28</f>
        <v>11974.0683090059</v>
      </c>
      <c r="L28" s="340" t="n">
        <f aca="false">+[4]data1cf!K28</f>
        <v>11750.9039037439</v>
      </c>
      <c r="M28" s="340" t="n">
        <f aca="false">+[4]data1cf!L28</f>
        <v>11826.9873124249</v>
      </c>
      <c r="N28" s="340" t="n">
        <f aca="false">+[4]data1cf!M28</f>
        <v>11701.0934283937</v>
      </c>
      <c r="O28" s="340" t="n">
        <f aca="false">+[4]data1cf!N28</f>
        <v>11799.6266650373</v>
      </c>
      <c r="P28" s="340" t="n">
        <f aca="false">+[4]data1cf!O28</f>
        <v>11577.085815178</v>
      </c>
      <c r="Q28" s="340" t="n">
        <f aca="false">+[4]data1cf!P28</f>
        <v>11722.143920957</v>
      </c>
      <c r="R28" s="340" t="n">
        <f aca="false">+[4]data1cf!Q28</f>
        <v>854.46541456459</v>
      </c>
      <c r="S28" s="340" t="n">
        <f aca="false">+[4]data1cf!R28</f>
        <v>0</v>
      </c>
      <c r="T28" s="340" t="n">
        <f aca="false">+[4]data1cf!S28</f>
        <v>0</v>
      </c>
      <c r="U28" s="340" t="n">
        <f aca="false">+[4]data1cf!T28</f>
        <v>0</v>
      </c>
      <c r="V28" s="340" t="n">
        <f aca="false">+[4]data1cf!U28</f>
        <v>0</v>
      </c>
      <c r="W28" s="340" t="n">
        <f aca="false">+[4]data1cf!V28</f>
        <v>0</v>
      </c>
      <c r="X28" s="340" t="n">
        <f aca="false">+[4]data1cf!W28</f>
        <v>0</v>
      </c>
      <c r="Y28" s="340" t="n">
        <f aca="false">+[4]data1cf!X28</f>
        <v>0</v>
      </c>
      <c r="Z28" s="340" t="n">
        <f aca="false">+[4]data1cf!Y28</f>
        <v>0</v>
      </c>
      <c r="AA28" s="340" t="n">
        <f aca="false">+[4]data1cf!Z28</f>
        <v>0</v>
      </c>
      <c r="AB28" s="340"/>
      <c r="AC28" s="341" t="n">
        <f aca="false">XNPV(0.1,B28:AA28,$B$1:$AA$1)</f>
        <v>18954.5911429382</v>
      </c>
      <c r="AD28" s="341" t="n">
        <f aca="false">SUMPRODUCT(B28:AA28,$B$1010:$AA$1010)</f>
        <v>44555.5899257795</v>
      </c>
      <c r="AE28" s="342" t="n">
        <f aca="false">SUMPRODUCT(B28:AA28,$B$1012:$AA$1012)</f>
        <v>44183.5248382655</v>
      </c>
      <c r="AF28" s="343" t="n">
        <f aca="false">XIRR(B28:AA28,$B$1:$AA$1)</f>
        <v>0.14338956223219</v>
      </c>
      <c r="AG28" s="344" t="n">
        <f aca="false">1-EXP(-(1/0.25)*(AD28/ABS($AD$1010)))</f>
        <v>0.973831580505696</v>
      </c>
    </row>
    <row r="29" customFormat="false" ht="12.75" hidden="false" customHeight="false" outlineLevel="0" collapsed="false">
      <c r="A29" s="335"/>
      <c r="B29" s="340" t="n">
        <f aca="false">+[4]data1cf!A29</f>
        <v>-62155.8880057539</v>
      </c>
      <c r="C29" s="340" t="n">
        <f aca="false">+[4]data1cf!B29</f>
        <v>11969.0189780698</v>
      </c>
      <c r="D29" s="340" t="n">
        <f aca="false">+[4]data1cf!C29</f>
        <v>12699.4452800846</v>
      </c>
      <c r="E29" s="340" t="n">
        <f aca="false">+[4]data1cf!D29</f>
        <v>12511.9925658504</v>
      </c>
      <c r="F29" s="340" t="n">
        <f aca="false">+[4]data1cf!E29</f>
        <v>12199.0736622237</v>
      </c>
      <c r="G29" s="340" t="n">
        <f aca="false">+[4]data1cf!F29</f>
        <v>12058.333774575</v>
      </c>
      <c r="H29" s="340" t="n">
        <f aca="false">+[4]data1cf!G29</f>
        <v>11809.7192985566</v>
      </c>
      <c r="I29" s="340" t="n">
        <f aca="false">+[4]data1cf!H29</f>
        <v>11663.7549460258</v>
      </c>
      <c r="J29" s="340" t="n">
        <f aca="false">+[4]data1cf!I29</f>
        <v>11588.9764098928</v>
      </c>
      <c r="K29" s="340" t="n">
        <f aca="false">+[4]data1cf!J29</f>
        <v>11555.5239884729</v>
      </c>
      <c r="L29" s="340" t="n">
        <f aca="false">+[4]data1cf!K29</f>
        <v>11618.9756379606</v>
      </c>
      <c r="M29" s="340" t="n">
        <f aca="false">+[4]data1cf!L29</f>
        <v>11562.7010841562</v>
      </c>
      <c r="N29" s="340" t="n">
        <f aca="false">+[4]data1cf!M29</f>
        <v>11464.7877233939</v>
      </c>
      <c r="O29" s="340" t="n">
        <f aca="false">+[4]data1cf!N29</f>
        <v>11555.1156825934</v>
      </c>
      <c r="P29" s="340" t="n">
        <f aca="false">+[4]data1cf!O29</f>
        <v>11521.1737294993</v>
      </c>
      <c r="Q29" s="340" t="n">
        <f aca="false">+[4]data1cf!P29</f>
        <v>11225.6096413019</v>
      </c>
      <c r="R29" s="340" t="n">
        <f aca="false">+[4]data1cf!Q29</f>
        <v>712.903173070795</v>
      </c>
      <c r="S29" s="340" t="n">
        <f aca="false">+[4]data1cf!R29</f>
        <v>0</v>
      </c>
      <c r="T29" s="340" t="n">
        <f aca="false">+[4]data1cf!S29</f>
        <v>0</v>
      </c>
      <c r="U29" s="340" t="n">
        <f aca="false">+[4]data1cf!T29</f>
        <v>0</v>
      </c>
      <c r="V29" s="340" t="n">
        <f aca="false">+[4]data1cf!U29</f>
        <v>0</v>
      </c>
      <c r="W29" s="340" t="n">
        <f aca="false">+[4]data1cf!V29</f>
        <v>0</v>
      </c>
      <c r="X29" s="340" t="n">
        <f aca="false">+[4]data1cf!W29</f>
        <v>0</v>
      </c>
      <c r="Y29" s="340" t="n">
        <f aca="false">+[4]data1cf!X29</f>
        <v>0</v>
      </c>
      <c r="Z29" s="340" t="n">
        <f aca="false">+[4]data1cf!Y29</f>
        <v>0</v>
      </c>
      <c r="AA29" s="340" t="n">
        <f aca="false">+[4]data1cf!Z29</f>
        <v>0</v>
      </c>
      <c r="AB29" s="340"/>
      <c r="AC29" s="341" t="n">
        <f aca="false">XNPV(0.1,B29:AA29,$B$1:$AA$1)</f>
        <v>28768.1036669318</v>
      </c>
      <c r="AD29" s="341" t="n">
        <f aca="false">SUMPRODUCT(B29:AA29,$B$1010:$AA$1010)</f>
        <v>53706.3769412099</v>
      </c>
      <c r="AE29" s="342" t="n">
        <f aca="false">SUMPRODUCT(B29:AA29,$B$1012:$AA$1012)</f>
        <v>53343.8429466882</v>
      </c>
      <c r="AF29" s="343" t="n">
        <f aca="false">XIRR(B29:AA29,$B$1:$AA$1)</f>
        <v>0.176661523505961</v>
      </c>
      <c r="AG29" s="344" t="n">
        <f aca="false">1-EXP(-(1/0.25)*(AD29/ABS($AD$1010)))</f>
        <v>0.987617108811395</v>
      </c>
    </row>
    <row r="30" customFormat="false" ht="12.75" hidden="false" customHeight="false" outlineLevel="0" collapsed="false">
      <c r="A30" s="335"/>
      <c r="B30" s="340" t="n">
        <f aca="false">+[4]data1cf!A30</f>
        <v>-67056.3608408051</v>
      </c>
      <c r="C30" s="340" t="n">
        <f aca="false">+[4]data1cf!B30</f>
        <v>11942.1635356651</v>
      </c>
      <c r="D30" s="340" t="n">
        <f aca="false">+[4]data1cf!C30</f>
        <v>13088.5159969286</v>
      </c>
      <c r="E30" s="340" t="n">
        <f aca="false">+[4]data1cf!D30</f>
        <v>12674.816936143</v>
      </c>
      <c r="F30" s="340" t="n">
        <f aca="false">+[4]data1cf!E30</f>
        <v>12501.1592255623</v>
      </c>
      <c r="G30" s="340" t="n">
        <f aca="false">+[4]data1cf!F30</f>
        <v>12179.877277354</v>
      </c>
      <c r="H30" s="340" t="n">
        <f aca="false">+[4]data1cf!G30</f>
        <v>12091.7910764511</v>
      </c>
      <c r="I30" s="340" t="n">
        <f aca="false">+[4]data1cf!H30</f>
        <v>11918.8018400829</v>
      </c>
      <c r="J30" s="340" t="n">
        <f aca="false">+[4]data1cf!I30</f>
        <v>11735.5674044238</v>
      </c>
      <c r="K30" s="340" t="n">
        <f aca="false">+[4]data1cf!J30</f>
        <v>11676.1193011888</v>
      </c>
      <c r="L30" s="340" t="n">
        <f aca="false">+[4]data1cf!K30</f>
        <v>11759.3975307509</v>
      </c>
      <c r="M30" s="340" t="n">
        <f aca="false">+[4]data1cf!L30</f>
        <v>11736.4132513798</v>
      </c>
      <c r="N30" s="340" t="n">
        <f aca="false">+[4]data1cf!M30</f>
        <v>11463.5932465638</v>
      </c>
      <c r="O30" s="340" t="n">
        <f aca="false">+[4]data1cf!N30</f>
        <v>11455.9424069042</v>
      </c>
      <c r="P30" s="340" t="n">
        <f aca="false">+[4]data1cf!O30</f>
        <v>11602.2640812875</v>
      </c>
      <c r="Q30" s="340" t="n">
        <f aca="false">+[4]data1cf!P30</f>
        <v>11442.9041906055</v>
      </c>
      <c r="R30" s="340" t="n">
        <f aca="false">+[4]data1cf!Q30</f>
        <v>769.109636299698</v>
      </c>
      <c r="S30" s="340" t="n">
        <f aca="false">+[4]data1cf!R30</f>
        <v>0</v>
      </c>
      <c r="T30" s="340" t="n">
        <f aca="false">+[4]data1cf!S30</f>
        <v>0</v>
      </c>
      <c r="U30" s="340" t="n">
        <f aca="false">+[4]data1cf!T30</f>
        <v>0</v>
      </c>
      <c r="V30" s="340" t="n">
        <f aca="false">+[4]data1cf!U30</f>
        <v>0</v>
      </c>
      <c r="W30" s="340" t="n">
        <f aca="false">+[4]data1cf!V30</f>
        <v>0</v>
      </c>
      <c r="X30" s="340" t="n">
        <f aca="false">+[4]data1cf!W30</f>
        <v>0</v>
      </c>
      <c r="Y30" s="340" t="n">
        <f aca="false">+[4]data1cf!X30</f>
        <v>0</v>
      </c>
      <c r="Z30" s="340" t="n">
        <f aca="false">+[4]data1cf!Y30</f>
        <v>0</v>
      </c>
      <c r="AA30" s="340" t="n">
        <f aca="false">+[4]data1cf!Z30</f>
        <v>0</v>
      </c>
      <c r="AB30" s="340"/>
      <c r="AC30" s="341" t="n">
        <f aca="false">XNPV(0.1,B30:AA30,$B$1:$AA$1)</f>
        <v>25149.4847736617</v>
      </c>
      <c r="AD30" s="341" t="n">
        <f aca="false">SUMPRODUCT(B30:AA30,$B$1010:$AA$1010)</f>
        <v>50412.316038135</v>
      </c>
      <c r="AE30" s="342" t="n">
        <f aca="false">SUMPRODUCT(B30:AA30,$B$1012:$AA$1012)</f>
        <v>50045.2998568938</v>
      </c>
      <c r="AF30" s="343" t="n">
        <f aca="false">XIRR(B30:AA30,$B$1:$AA$1)</f>
        <v>0.162883402980982</v>
      </c>
      <c r="AG30" s="344" t="n">
        <f aca="false">1-EXP(-(1/0.25)*(AD30/ABS($AD$1010)))</f>
        <v>0.983789436366197</v>
      </c>
    </row>
    <row r="31" customFormat="false" ht="12.75" hidden="false" customHeight="false" outlineLevel="0" collapsed="false">
      <c r="A31" s="335"/>
      <c r="B31" s="340" t="n">
        <f aca="false">+[4]data1cf!A31</f>
        <v>-65749.3394207905</v>
      </c>
      <c r="C31" s="340" t="n">
        <f aca="false">+[4]data1cf!B31</f>
        <v>12160.6910690119</v>
      </c>
      <c r="D31" s="340" t="n">
        <f aca="false">+[4]data1cf!C31</f>
        <v>12925.1963980953</v>
      </c>
      <c r="E31" s="340" t="n">
        <f aca="false">+[4]data1cf!D31</f>
        <v>12718.2934883427</v>
      </c>
      <c r="F31" s="340" t="n">
        <f aca="false">+[4]data1cf!E31</f>
        <v>12457.0479456261</v>
      </c>
      <c r="G31" s="340" t="n">
        <f aca="false">+[4]data1cf!F31</f>
        <v>12136.9855846981</v>
      </c>
      <c r="H31" s="340" t="n">
        <f aca="false">+[4]data1cf!G31</f>
        <v>11817.0185352926</v>
      </c>
      <c r="I31" s="340" t="n">
        <f aca="false">+[4]data1cf!H31</f>
        <v>11669.4520820832</v>
      </c>
      <c r="J31" s="340" t="n">
        <f aca="false">+[4]data1cf!I31</f>
        <v>11803.6337277003</v>
      </c>
      <c r="K31" s="340" t="n">
        <f aca="false">+[4]data1cf!J31</f>
        <v>11808.1414392728</v>
      </c>
      <c r="L31" s="340" t="n">
        <f aca="false">+[4]data1cf!K31</f>
        <v>11590.3617512626</v>
      </c>
      <c r="M31" s="340" t="n">
        <f aca="false">+[4]data1cf!L31</f>
        <v>11586.8015673408</v>
      </c>
      <c r="N31" s="340" t="n">
        <f aca="false">+[4]data1cf!M31</f>
        <v>11591.5486020143</v>
      </c>
      <c r="O31" s="340" t="n">
        <f aca="false">+[4]data1cf!N31</f>
        <v>11430.1363934014</v>
      </c>
      <c r="P31" s="340" t="n">
        <f aca="false">+[4]data1cf!O31</f>
        <v>11409.2510807248</v>
      </c>
      <c r="Q31" s="340" t="n">
        <f aca="false">+[4]data1cf!P31</f>
        <v>11326.8993740214</v>
      </c>
      <c r="R31" s="340" t="n">
        <f aca="false">+[4]data1cf!Q31</f>
        <v>754.118623420698</v>
      </c>
      <c r="S31" s="340" t="n">
        <f aca="false">+[4]data1cf!R31</f>
        <v>0</v>
      </c>
      <c r="T31" s="340" t="n">
        <f aca="false">+[4]data1cf!S31</f>
        <v>0</v>
      </c>
      <c r="U31" s="340" t="n">
        <f aca="false">+[4]data1cf!T31</f>
        <v>0</v>
      </c>
      <c r="V31" s="340" t="n">
        <f aca="false">+[4]data1cf!U31</f>
        <v>0</v>
      </c>
      <c r="W31" s="340" t="n">
        <f aca="false">+[4]data1cf!V31</f>
        <v>0</v>
      </c>
      <c r="X31" s="340" t="n">
        <f aca="false">+[4]data1cf!W31</f>
        <v>0</v>
      </c>
      <c r="Y31" s="340" t="n">
        <f aca="false">+[4]data1cf!X31</f>
        <v>0</v>
      </c>
      <c r="Z31" s="340" t="n">
        <f aca="false">+[4]data1cf!Y31</f>
        <v>0</v>
      </c>
      <c r="AA31" s="340" t="n">
        <f aca="false">+[4]data1cf!Z31</f>
        <v>0</v>
      </c>
      <c r="AB31" s="340"/>
      <c r="AC31" s="341" t="n">
        <f aca="false">XNPV(0.1,B31:AA31,$B$1:$AA$1)</f>
        <v>26134.9046166546</v>
      </c>
      <c r="AD31" s="341" t="n">
        <f aca="false">SUMPRODUCT(B31:AA31,$B$1010:$AA$1010)</f>
        <v>51250.3149147181</v>
      </c>
      <c r="AE31" s="342" t="n">
        <f aca="false">SUMPRODUCT(B31:AA31,$B$1012:$AA$1012)</f>
        <v>50885.4776944914</v>
      </c>
      <c r="AF31" s="343" t="n">
        <f aca="false">XIRR(B31:AA31,$B$1:$AA$1)</f>
        <v>0.166648894421646</v>
      </c>
      <c r="AG31" s="344" t="n">
        <f aca="false">1-EXP(-(1/0.25)*(AD31/ABS($AD$1010)))</f>
        <v>0.984863001467065</v>
      </c>
    </row>
    <row r="32" customFormat="false" ht="12.75" hidden="false" customHeight="false" outlineLevel="0" collapsed="false">
      <c r="A32" s="335"/>
      <c r="B32" s="340" t="n">
        <f aca="false">+[4]data1cf!A32</f>
        <v>-74022.4629552395</v>
      </c>
      <c r="C32" s="340" t="n">
        <f aca="false">+[4]data1cf!B32</f>
        <v>12154.7071259705</v>
      </c>
      <c r="D32" s="340" t="n">
        <f aca="false">+[4]data1cf!C32</f>
        <v>13260.5715346213</v>
      </c>
      <c r="E32" s="340" t="n">
        <f aca="false">+[4]data1cf!D32</f>
        <v>12834.4245639958</v>
      </c>
      <c r="F32" s="340" t="n">
        <f aca="false">+[4]data1cf!E32</f>
        <v>12621.8850482078</v>
      </c>
      <c r="G32" s="340" t="n">
        <f aca="false">+[4]data1cf!F32</f>
        <v>12246.4888018452</v>
      </c>
      <c r="H32" s="340" t="n">
        <f aca="false">+[4]data1cf!G32</f>
        <v>12080.6783114147</v>
      </c>
      <c r="I32" s="340" t="n">
        <f aca="false">+[4]data1cf!H32</f>
        <v>12015.249296438</v>
      </c>
      <c r="J32" s="340" t="n">
        <f aca="false">+[4]data1cf!I32</f>
        <v>12104.8590730464</v>
      </c>
      <c r="K32" s="340" t="n">
        <f aca="false">+[4]data1cf!J32</f>
        <v>11844.7022428889</v>
      </c>
      <c r="L32" s="340" t="n">
        <f aca="false">+[4]data1cf!K32</f>
        <v>11819.8956143679</v>
      </c>
      <c r="M32" s="340" t="n">
        <f aca="false">+[4]data1cf!L32</f>
        <v>11849.1823355578</v>
      </c>
      <c r="N32" s="340" t="n">
        <f aca="false">+[4]data1cf!M32</f>
        <v>11880.2005684461</v>
      </c>
      <c r="O32" s="340" t="n">
        <f aca="false">+[4]data1cf!N32</f>
        <v>11749.3122716295</v>
      </c>
      <c r="P32" s="340" t="n">
        <f aca="false">+[4]data1cf!O32</f>
        <v>11583.3477959393</v>
      </c>
      <c r="Q32" s="340" t="n">
        <f aca="false">+[4]data1cf!P32</f>
        <v>11497.8988461445</v>
      </c>
      <c r="R32" s="340" t="n">
        <f aca="false">+[4]data1cf!Q32</f>
        <v>849.008041111414</v>
      </c>
      <c r="S32" s="340" t="n">
        <f aca="false">+[4]data1cf!R32</f>
        <v>0</v>
      </c>
      <c r="T32" s="340" t="n">
        <f aca="false">+[4]data1cf!S32</f>
        <v>0</v>
      </c>
      <c r="U32" s="340" t="n">
        <f aca="false">+[4]data1cf!T32</f>
        <v>0</v>
      </c>
      <c r="V32" s="340" t="n">
        <f aca="false">+[4]data1cf!U32</f>
        <v>0</v>
      </c>
      <c r="W32" s="340" t="n">
        <f aca="false">+[4]data1cf!V32</f>
        <v>0</v>
      </c>
      <c r="X32" s="340" t="n">
        <f aca="false">+[4]data1cf!W32</f>
        <v>0</v>
      </c>
      <c r="Y32" s="340" t="n">
        <f aca="false">+[4]data1cf!X32</f>
        <v>0</v>
      </c>
      <c r="Z32" s="340" t="n">
        <f aca="false">+[4]data1cf!Y32</f>
        <v>0</v>
      </c>
      <c r="AA32" s="340" t="n">
        <f aca="false">+[4]data1cf!Z32</f>
        <v>0</v>
      </c>
      <c r="AB32" s="340"/>
      <c r="AC32" s="341" t="n">
        <f aca="false">XNPV(0.1,B32:AA32,$B$1:$AA$1)</f>
        <v>19355.172542862</v>
      </c>
      <c r="AD32" s="341" t="n">
        <f aca="false">SUMPRODUCT(B32:AA32,$B$1010:$AA$1010)</f>
        <v>44951.1906814055</v>
      </c>
      <c r="AE32" s="342" t="n">
        <f aca="false">SUMPRODUCT(B32:AA32,$B$1012:$AA$1012)</f>
        <v>44579.269293624</v>
      </c>
      <c r="AF32" s="343" t="n">
        <f aca="false">XIRR(B32:AA32,$B$1:$AA$1)</f>
        <v>0.144524466295355</v>
      </c>
      <c r="AG32" s="344" t="n">
        <f aca="false">1-EXP(-(1/0.25)*(AD32/ABS($AD$1010)))</f>
        <v>0.974664514254691</v>
      </c>
    </row>
    <row r="33" customFormat="false" ht="12.75" hidden="false" customHeight="false" outlineLevel="0" collapsed="false">
      <c r="A33" s="335"/>
      <c r="B33" s="340" t="n">
        <f aca="false">+[4]data1cf!A33</f>
        <v>-72725.4774540316</v>
      </c>
      <c r="C33" s="340" t="n">
        <f aca="false">+[4]data1cf!B33</f>
        <v>12307.8174831898</v>
      </c>
      <c r="D33" s="340" t="n">
        <f aca="false">+[4]data1cf!C33</f>
        <v>13336.4439222049</v>
      </c>
      <c r="E33" s="340" t="n">
        <f aca="false">+[4]data1cf!D33</f>
        <v>12843.9738915908</v>
      </c>
      <c r="F33" s="340" t="n">
        <f aca="false">+[4]data1cf!E33</f>
        <v>12525.9308009993</v>
      </c>
      <c r="G33" s="340" t="n">
        <f aca="false">+[4]data1cf!F33</f>
        <v>12304.3074434915</v>
      </c>
      <c r="H33" s="340" t="n">
        <f aca="false">+[4]data1cf!G33</f>
        <v>12012.0536941777</v>
      </c>
      <c r="I33" s="340" t="n">
        <f aca="false">+[4]data1cf!H33</f>
        <v>11912.6586514384</v>
      </c>
      <c r="J33" s="340" t="n">
        <f aca="false">+[4]data1cf!I33</f>
        <v>11643.8757961036</v>
      </c>
      <c r="K33" s="340" t="n">
        <f aca="false">+[4]data1cf!J33</f>
        <v>11743.7444761244</v>
      </c>
      <c r="L33" s="340" t="n">
        <f aca="false">+[4]data1cf!K33</f>
        <v>11793.2873833713</v>
      </c>
      <c r="M33" s="340" t="n">
        <f aca="false">+[4]data1cf!L33</f>
        <v>11653.7281186221</v>
      </c>
      <c r="N33" s="340" t="n">
        <f aca="false">+[4]data1cf!M33</f>
        <v>11595.4474745261</v>
      </c>
      <c r="O33" s="340" t="n">
        <f aca="false">+[4]data1cf!N33</f>
        <v>11692.9523663658</v>
      </c>
      <c r="P33" s="340" t="n">
        <f aca="false">+[4]data1cf!O33</f>
        <v>11506.1134992496</v>
      </c>
      <c r="Q33" s="340" t="n">
        <f aca="false">+[4]data1cf!P33</f>
        <v>11567.4363322181</v>
      </c>
      <c r="R33" s="340" t="n">
        <f aca="false">+[4]data1cf!Q33</f>
        <v>834.13213620676</v>
      </c>
      <c r="S33" s="340" t="n">
        <f aca="false">+[4]data1cf!R33</f>
        <v>0</v>
      </c>
      <c r="T33" s="340" t="n">
        <f aca="false">+[4]data1cf!S33</f>
        <v>0</v>
      </c>
      <c r="U33" s="340" t="n">
        <f aca="false">+[4]data1cf!T33</f>
        <v>0</v>
      </c>
      <c r="V33" s="340" t="n">
        <f aca="false">+[4]data1cf!U33</f>
        <v>0</v>
      </c>
      <c r="W33" s="340" t="n">
        <f aca="false">+[4]data1cf!V33</f>
        <v>0</v>
      </c>
      <c r="X33" s="340" t="n">
        <f aca="false">+[4]data1cf!W33</f>
        <v>0</v>
      </c>
      <c r="Y33" s="340" t="n">
        <f aca="false">+[4]data1cf!X33</f>
        <v>0</v>
      </c>
      <c r="Z33" s="340" t="n">
        <f aca="false">+[4]data1cf!Y33</f>
        <v>0</v>
      </c>
      <c r="AA33" s="340" t="n">
        <f aca="false">+[4]data1cf!Z33</f>
        <v>0</v>
      </c>
      <c r="AB33" s="340"/>
      <c r="AC33" s="341" t="n">
        <f aca="false">XNPV(0.1,B33:AA33,$B$1:$AA$1)</f>
        <v>20289.9159548606</v>
      </c>
      <c r="AD33" s="341" t="n">
        <f aca="false">SUMPRODUCT(B33:AA33,$B$1010:$AA$1010)</f>
        <v>45668.5256748402</v>
      </c>
      <c r="AE33" s="342" t="n">
        <f aca="false">SUMPRODUCT(B33:AA33,$B$1012:$AA$1012)</f>
        <v>45299.797248759</v>
      </c>
      <c r="AF33" s="343" t="n">
        <f aca="false">XIRR(B33:AA33,$B$1:$AA$1)</f>
        <v>0.14762945831426</v>
      </c>
      <c r="AG33" s="344" t="n">
        <f aca="false">1-EXP(-(1/0.25)*(AD33/ABS($AD$1010)))</f>
        <v>0.976107818341798</v>
      </c>
    </row>
    <row r="34" customFormat="false" ht="12.75" hidden="false" customHeight="false" outlineLevel="0" collapsed="false">
      <c r="A34" s="335"/>
      <c r="B34" s="340" t="n">
        <f aca="false">+[4]data1cf!A34</f>
        <v>-72164.366465958</v>
      </c>
      <c r="C34" s="340" t="n">
        <f aca="false">+[4]data1cf!B34</f>
        <v>12190.5007327362</v>
      </c>
      <c r="D34" s="340" t="n">
        <f aca="false">+[4]data1cf!C34</f>
        <v>13230.9067034354</v>
      </c>
      <c r="E34" s="340" t="n">
        <f aca="false">+[4]data1cf!D34</f>
        <v>12910.1582330861</v>
      </c>
      <c r="F34" s="340" t="n">
        <f aca="false">+[4]data1cf!E34</f>
        <v>12579.2315089985</v>
      </c>
      <c r="G34" s="340" t="n">
        <f aca="false">+[4]data1cf!F34</f>
        <v>12231.6702995093</v>
      </c>
      <c r="H34" s="340" t="n">
        <f aca="false">+[4]data1cf!G34</f>
        <v>12012.4523968077</v>
      </c>
      <c r="I34" s="340" t="n">
        <f aca="false">+[4]data1cf!H34</f>
        <v>11951.2167866046</v>
      </c>
      <c r="J34" s="340" t="n">
        <f aca="false">+[4]data1cf!I34</f>
        <v>11623.2732924816</v>
      </c>
      <c r="K34" s="340" t="n">
        <f aca="false">+[4]data1cf!J34</f>
        <v>11731.6118880826</v>
      </c>
      <c r="L34" s="340" t="n">
        <f aca="false">+[4]data1cf!K34</f>
        <v>11787.046799426</v>
      </c>
      <c r="M34" s="340" t="n">
        <f aca="false">+[4]data1cf!L34</f>
        <v>11647.4606446062</v>
      </c>
      <c r="N34" s="340" t="n">
        <f aca="false">+[4]data1cf!M34</f>
        <v>11780.901577785</v>
      </c>
      <c r="O34" s="340" t="n">
        <f aca="false">+[4]data1cf!N34</f>
        <v>11603.0036840445</v>
      </c>
      <c r="P34" s="340" t="n">
        <f aca="false">+[4]data1cf!O34</f>
        <v>11563.0784679977</v>
      </c>
      <c r="Q34" s="340" t="n">
        <f aca="false">+[4]data1cf!P34</f>
        <v>11529.9927375188</v>
      </c>
      <c r="R34" s="340" t="n">
        <f aca="false">+[4]data1cf!Q34</f>
        <v>827.696417617952</v>
      </c>
      <c r="S34" s="340" t="n">
        <f aca="false">+[4]data1cf!R34</f>
        <v>0</v>
      </c>
      <c r="T34" s="340" t="n">
        <f aca="false">+[4]data1cf!S34</f>
        <v>0</v>
      </c>
      <c r="U34" s="340" t="n">
        <f aca="false">+[4]data1cf!T34</f>
        <v>0</v>
      </c>
      <c r="V34" s="340" t="n">
        <f aca="false">+[4]data1cf!U34</f>
        <v>0</v>
      </c>
      <c r="W34" s="340" t="n">
        <f aca="false">+[4]data1cf!V34</f>
        <v>0</v>
      </c>
      <c r="X34" s="340" t="n">
        <f aca="false">+[4]data1cf!W34</f>
        <v>0</v>
      </c>
      <c r="Y34" s="340" t="n">
        <f aca="false">+[4]data1cf!X34</f>
        <v>0</v>
      </c>
      <c r="Z34" s="340" t="n">
        <f aca="false">+[4]data1cf!Y34</f>
        <v>0</v>
      </c>
      <c r="AA34" s="340" t="n">
        <f aca="false">+[4]data1cf!Z34</f>
        <v>0</v>
      </c>
      <c r="AB34" s="340"/>
      <c r="AC34" s="341" t="n">
        <f aca="false">XNPV(0.1,B34:AA34,$B$1:$AA$1)</f>
        <v>20736.4900955687</v>
      </c>
      <c r="AD34" s="341" t="n">
        <f aca="false">SUMPRODUCT(B34:AA34,$B$1010:$AA$1010)</f>
        <v>46122.4347785193</v>
      </c>
      <c r="AE34" s="342" t="n">
        <f aca="false">SUMPRODUCT(B34:AA34,$B$1012:$AA$1012)</f>
        <v>45753.554408844</v>
      </c>
      <c r="AF34" s="343" t="n">
        <f aca="false">XIRR(B34:AA34,$B$1:$AA$1)</f>
        <v>0.148909323095577</v>
      </c>
      <c r="AG34" s="344" t="n">
        <f aca="false">1-EXP(-(1/0.25)*(AD34/ABS($AD$1010)))</f>
        <v>0.976978323297643</v>
      </c>
    </row>
    <row r="35" customFormat="false" ht="12.75" hidden="false" customHeight="false" outlineLevel="0" collapsed="false">
      <c r="A35" s="335"/>
      <c r="B35" s="340" t="n">
        <f aca="false">+[4]data1cf!A35</f>
        <v>-74496.8244567964</v>
      </c>
      <c r="C35" s="340" t="n">
        <f aca="false">+[4]data1cf!B35</f>
        <v>12115.3225821106</v>
      </c>
      <c r="D35" s="340" t="n">
        <f aca="false">+[4]data1cf!C35</f>
        <v>13274.92446939</v>
      </c>
      <c r="E35" s="340" t="n">
        <f aca="false">+[4]data1cf!D35</f>
        <v>12881.8748641112</v>
      </c>
      <c r="F35" s="340" t="n">
        <f aca="false">+[4]data1cf!E35</f>
        <v>12542.4682111941</v>
      </c>
      <c r="G35" s="340" t="n">
        <f aca="false">+[4]data1cf!F35</f>
        <v>12484.6929232049</v>
      </c>
      <c r="H35" s="340" t="n">
        <f aca="false">+[4]data1cf!G35</f>
        <v>12167.4330167685</v>
      </c>
      <c r="I35" s="340" t="n">
        <f aca="false">+[4]data1cf!H35</f>
        <v>11950.5469439997</v>
      </c>
      <c r="J35" s="340" t="n">
        <f aca="false">+[4]data1cf!I35</f>
        <v>11904.9335336084</v>
      </c>
      <c r="K35" s="340" t="n">
        <f aca="false">+[4]data1cf!J35</f>
        <v>11931.9438804074</v>
      </c>
      <c r="L35" s="340" t="n">
        <f aca="false">+[4]data1cf!K35</f>
        <v>11796.1423303466</v>
      </c>
      <c r="M35" s="340" t="n">
        <f aca="false">+[4]data1cf!L35</f>
        <v>11719.3623113145</v>
      </c>
      <c r="N35" s="340" t="n">
        <f aca="false">+[4]data1cf!M35</f>
        <v>11558.1056388449</v>
      </c>
      <c r="O35" s="340" t="n">
        <f aca="false">+[4]data1cf!N35</f>
        <v>11783.8547403515</v>
      </c>
      <c r="P35" s="340" t="n">
        <f aca="false">+[4]data1cf!O35</f>
        <v>11678.7424767879</v>
      </c>
      <c r="Q35" s="340" t="n">
        <f aca="false">+[4]data1cf!P35</f>
        <v>11497.6368067732</v>
      </c>
      <c r="R35" s="340" t="n">
        <f aca="false">+[4]data1cf!Q35</f>
        <v>854.448777789673</v>
      </c>
      <c r="S35" s="340" t="n">
        <f aca="false">+[4]data1cf!R35</f>
        <v>0</v>
      </c>
      <c r="T35" s="340" t="n">
        <f aca="false">+[4]data1cf!S35</f>
        <v>0</v>
      </c>
      <c r="U35" s="340" t="n">
        <f aca="false">+[4]data1cf!T35</f>
        <v>0</v>
      </c>
      <c r="V35" s="340" t="n">
        <f aca="false">+[4]data1cf!U35</f>
        <v>0</v>
      </c>
      <c r="W35" s="340" t="n">
        <f aca="false">+[4]data1cf!V35</f>
        <v>0</v>
      </c>
      <c r="X35" s="340" t="n">
        <f aca="false">+[4]data1cf!W35</f>
        <v>0</v>
      </c>
      <c r="Y35" s="340" t="n">
        <f aca="false">+[4]data1cf!X35</f>
        <v>0</v>
      </c>
      <c r="Z35" s="340" t="n">
        <f aca="false">+[4]data1cf!Y35</f>
        <v>0</v>
      </c>
      <c r="AA35" s="340" t="n">
        <f aca="false">+[4]data1cf!Z35</f>
        <v>0</v>
      </c>
      <c r="AB35" s="340"/>
      <c r="AC35" s="341" t="n">
        <f aca="false">XNPV(0.1,B35:AA35,$B$1:$AA$1)</f>
        <v>18824.7139284038</v>
      </c>
      <c r="AD35" s="341" t="n">
        <f aca="false">SUMPRODUCT(B35:AA35,$B$1010:$AA$1010)</f>
        <v>44371.4454094508</v>
      </c>
      <c r="AE35" s="342" t="n">
        <f aca="false">SUMPRODUCT(B35:AA35,$B$1012:$AA$1012)</f>
        <v>44000.3101914709</v>
      </c>
      <c r="AF35" s="343" t="n">
        <f aca="false">XIRR(B35:AA35,$B$1:$AA$1)</f>
        <v>0.143140746169304</v>
      </c>
      <c r="AG35" s="344" t="n">
        <f aca="false">1-EXP(-(1/0.25)*(AD35/ABS($AD$1010)))</f>
        <v>0.973434580026395</v>
      </c>
    </row>
    <row r="36" customFormat="false" ht="12.75" hidden="false" customHeight="false" outlineLevel="0" collapsed="false">
      <c r="A36" s="335"/>
      <c r="B36" s="340" t="n">
        <f aca="false">+[4]data1cf!A36</f>
        <v>-75470.8192331115</v>
      </c>
      <c r="C36" s="340" t="n">
        <f aca="false">+[4]data1cf!B36</f>
        <v>12158.3631633628</v>
      </c>
      <c r="D36" s="340" t="n">
        <f aca="false">+[4]data1cf!C36</f>
        <v>13274.4255417023</v>
      </c>
      <c r="E36" s="340" t="n">
        <f aca="false">+[4]data1cf!D36</f>
        <v>13030.9409095167</v>
      </c>
      <c r="F36" s="340" t="n">
        <f aca="false">+[4]data1cf!E36</f>
        <v>12663.1733410243</v>
      </c>
      <c r="G36" s="340" t="n">
        <f aca="false">+[4]data1cf!F36</f>
        <v>12405.0164008681</v>
      </c>
      <c r="H36" s="340" t="n">
        <f aca="false">+[4]data1cf!G36</f>
        <v>12161.6886106967</v>
      </c>
      <c r="I36" s="340" t="n">
        <f aca="false">+[4]data1cf!H36</f>
        <v>11962.9052692451</v>
      </c>
      <c r="J36" s="340" t="n">
        <f aca="false">+[4]data1cf!I36</f>
        <v>11992.6733079835</v>
      </c>
      <c r="K36" s="340" t="n">
        <f aca="false">+[4]data1cf!J36</f>
        <v>11842.0754123928</v>
      </c>
      <c r="L36" s="340" t="n">
        <f aca="false">+[4]data1cf!K36</f>
        <v>11825.2507164861</v>
      </c>
      <c r="M36" s="340" t="n">
        <f aca="false">+[4]data1cf!L36</f>
        <v>11678.9716049746</v>
      </c>
      <c r="N36" s="340" t="n">
        <f aca="false">+[4]data1cf!M36</f>
        <v>11779.9474580484</v>
      </c>
      <c r="O36" s="340" t="n">
        <f aca="false">+[4]data1cf!N36</f>
        <v>11631.4204245248</v>
      </c>
      <c r="P36" s="340" t="n">
        <f aca="false">+[4]data1cf!O36</f>
        <v>11646.8217030613</v>
      </c>
      <c r="Q36" s="340" t="n">
        <f aca="false">+[4]data1cf!P36</f>
        <v>11622.6385705411</v>
      </c>
      <c r="R36" s="340" t="n">
        <f aca="false">+[4]data1cf!Q36</f>
        <v>865.620108276095</v>
      </c>
      <c r="S36" s="340" t="n">
        <f aca="false">+[4]data1cf!R36</f>
        <v>0</v>
      </c>
      <c r="T36" s="340" t="n">
        <f aca="false">+[4]data1cf!S36</f>
        <v>0</v>
      </c>
      <c r="U36" s="340" t="n">
        <f aca="false">+[4]data1cf!T36</f>
        <v>0</v>
      </c>
      <c r="V36" s="340" t="n">
        <f aca="false">+[4]data1cf!U36</f>
        <v>0</v>
      </c>
      <c r="W36" s="340" t="n">
        <f aca="false">+[4]data1cf!V36</f>
        <v>0</v>
      </c>
      <c r="X36" s="340" t="n">
        <f aca="false">+[4]data1cf!W36</f>
        <v>0</v>
      </c>
      <c r="Y36" s="340" t="n">
        <f aca="false">+[4]data1cf!X36</f>
        <v>0</v>
      </c>
      <c r="Z36" s="340" t="n">
        <f aca="false">+[4]data1cf!Y36</f>
        <v>0</v>
      </c>
      <c r="AA36" s="340" t="n">
        <f aca="false">+[4]data1cf!Z36</f>
        <v>0</v>
      </c>
      <c r="AB36" s="340"/>
      <c r="AC36" s="341" t="n">
        <f aca="false">XNPV(0.1,B36:AA36,$B$1:$AA$1)</f>
        <v>18087.7802574073</v>
      </c>
      <c r="AD36" s="341" t="n">
        <f aca="false">SUMPRODUCT(B36:AA36,$B$1010:$AA$1010)</f>
        <v>43683.1589209904</v>
      </c>
      <c r="AE36" s="342" t="n">
        <f aca="false">SUMPRODUCT(B36:AA36,$B$1012:$AA$1012)</f>
        <v>43311.3463566261</v>
      </c>
      <c r="AF36" s="343" t="n">
        <f aca="false">XIRR(B36:AA36,$B$1:$AA$1)</f>
        <v>0.141028942319631</v>
      </c>
      <c r="AG36" s="344" t="n">
        <f aca="false">1-EXP(-(1/0.25)*(AD36/ABS($AD$1010)))</f>
        <v>0.971896619344625</v>
      </c>
    </row>
    <row r="37" customFormat="false" ht="12.75" hidden="false" customHeight="false" outlineLevel="0" collapsed="false">
      <c r="A37" s="335"/>
      <c r="B37" s="340" t="n">
        <f aca="false">+[4]data1cf!A37</f>
        <v>-74253.9645471489</v>
      </c>
      <c r="C37" s="340" t="n">
        <f aca="false">+[4]data1cf!B37</f>
        <v>12098.9896752612</v>
      </c>
      <c r="D37" s="340" t="n">
        <f aca="false">+[4]data1cf!C37</f>
        <v>13348.4936856132</v>
      </c>
      <c r="E37" s="340" t="n">
        <f aca="false">+[4]data1cf!D37</f>
        <v>12928.0827214712</v>
      </c>
      <c r="F37" s="340" t="n">
        <f aca="false">+[4]data1cf!E37</f>
        <v>12526.0535843345</v>
      </c>
      <c r="G37" s="340" t="n">
        <f aca="false">+[4]data1cf!F37</f>
        <v>12315.9935054097</v>
      </c>
      <c r="H37" s="340" t="n">
        <f aca="false">+[4]data1cf!G37</f>
        <v>12192.7903389439</v>
      </c>
      <c r="I37" s="340" t="n">
        <f aca="false">+[4]data1cf!H37</f>
        <v>11917.6074404672</v>
      </c>
      <c r="J37" s="340" t="n">
        <f aca="false">+[4]data1cf!I37</f>
        <v>12021.3679932066</v>
      </c>
      <c r="K37" s="340" t="n">
        <f aca="false">+[4]data1cf!J37</f>
        <v>11877.8525248615</v>
      </c>
      <c r="L37" s="340" t="n">
        <f aca="false">+[4]data1cf!K37</f>
        <v>11831.6704092488</v>
      </c>
      <c r="M37" s="340" t="n">
        <f aca="false">+[4]data1cf!L37</f>
        <v>11670.9048366029</v>
      </c>
      <c r="N37" s="340" t="n">
        <f aca="false">+[4]data1cf!M37</f>
        <v>11831.4899423159</v>
      </c>
      <c r="O37" s="340" t="n">
        <f aca="false">+[4]data1cf!N37</f>
        <v>11707.7578510486</v>
      </c>
      <c r="P37" s="340" t="n">
        <f aca="false">+[4]data1cf!O37</f>
        <v>11559.3596958873</v>
      </c>
      <c r="Q37" s="340" t="n">
        <f aca="false">+[4]data1cf!P37</f>
        <v>11574.7809083938</v>
      </c>
      <c r="R37" s="340" t="n">
        <f aca="false">+[4]data1cf!Q37</f>
        <v>851.663271769979</v>
      </c>
      <c r="S37" s="340" t="n">
        <f aca="false">+[4]data1cf!R37</f>
        <v>0</v>
      </c>
      <c r="T37" s="340" t="n">
        <f aca="false">+[4]data1cf!S37</f>
        <v>0</v>
      </c>
      <c r="U37" s="340" t="n">
        <f aca="false">+[4]data1cf!T37</f>
        <v>0</v>
      </c>
      <c r="V37" s="340" t="n">
        <f aca="false">+[4]data1cf!U37</f>
        <v>0</v>
      </c>
      <c r="W37" s="340" t="n">
        <f aca="false">+[4]data1cf!V37</f>
        <v>0</v>
      </c>
      <c r="X37" s="340" t="n">
        <f aca="false">+[4]data1cf!W37</f>
        <v>0</v>
      </c>
      <c r="Y37" s="340" t="n">
        <f aca="false">+[4]data1cf!X37</f>
        <v>0</v>
      </c>
      <c r="Z37" s="340" t="n">
        <f aca="false">+[4]data1cf!Y37</f>
        <v>0</v>
      </c>
      <c r="AA37" s="340" t="n">
        <f aca="false">+[4]data1cf!Z37</f>
        <v>0</v>
      </c>
      <c r="AB37" s="340"/>
      <c r="AC37" s="341" t="n">
        <f aca="false">XNPV(0.1,B37:AA37,$B$1:$AA$1)</f>
        <v>19109.230840601</v>
      </c>
      <c r="AD37" s="341" t="n">
        <f aca="false">SUMPRODUCT(B37:AA37,$B$1010:$AA$1010)</f>
        <v>44673.686029238</v>
      </c>
      <c r="AE37" s="342" t="n">
        <f aca="false">SUMPRODUCT(B37:AA37,$B$1012:$AA$1012)</f>
        <v>44302.2691291936</v>
      </c>
      <c r="AF37" s="343" t="n">
        <f aca="false">XIRR(B37:AA37,$B$1:$AA$1)</f>
        <v>0.143897812538291</v>
      </c>
      <c r="AG37" s="344" t="n">
        <f aca="false">1-EXP(-(1/0.25)*(AD37/ABS($AD$1010)))</f>
        <v>0.974083057887538</v>
      </c>
    </row>
    <row r="38" customFormat="false" ht="12.75" hidden="false" customHeight="false" outlineLevel="0" collapsed="false">
      <c r="A38" s="335"/>
      <c r="B38" s="340" t="n">
        <f aca="false">+[4]data1cf!A38</f>
        <v>-70829.4664329055</v>
      </c>
      <c r="C38" s="340" t="n">
        <f aca="false">+[4]data1cf!B38</f>
        <v>11916.5412812395</v>
      </c>
      <c r="D38" s="340" t="n">
        <f aca="false">+[4]data1cf!C38</f>
        <v>13209.7896256467</v>
      </c>
      <c r="E38" s="340" t="n">
        <f aca="false">+[4]data1cf!D38</f>
        <v>13022.4284500584</v>
      </c>
      <c r="F38" s="340" t="n">
        <f aca="false">+[4]data1cf!E38</f>
        <v>12510.5628214821</v>
      </c>
      <c r="G38" s="340" t="n">
        <f aca="false">+[4]data1cf!F38</f>
        <v>12211.5694441408</v>
      </c>
      <c r="H38" s="340" t="n">
        <f aca="false">+[4]data1cf!G38</f>
        <v>11956.1624559985</v>
      </c>
      <c r="I38" s="340" t="n">
        <f aca="false">+[4]data1cf!H38</f>
        <v>11860.2789628798</v>
      </c>
      <c r="J38" s="340" t="n">
        <f aca="false">+[4]data1cf!I38</f>
        <v>11741.1432166932</v>
      </c>
      <c r="K38" s="340" t="n">
        <f aca="false">+[4]data1cf!J38</f>
        <v>11835.6372629518</v>
      </c>
      <c r="L38" s="340" t="n">
        <f aca="false">+[4]data1cf!K38</f>
        <v>11721.9844940844</v>
      </c>
      <c r="M38" s="340" t="n">
        <f aca="false">+[4]data1cf!L38</f>
        <v>11790.3337826609</v>
      </c>
      <c r="N38" s="340" t="n">
        <f aca="false">+[4]data1cf!M38</f>
        <v>11637.2375938159</v>
      </c>
      <c r="O38" s="340" t="n">
        <f aca="false">+[4]data1cf!N38</f>
        <v>11438.3921768189</v>
      </c>
      <c r="P38" s="340" t="n">
        <f aca="false">+[4]data1cf!O38</f>
        <v>11543.2109719694</v>
      </c>
      <c r="Q38" s="340" t="n">
        <f aca="false">+[4]data1cf!P38</f>
        <v>11420.8750986825</v>
      </c>
      <c r="R38" s="340" t="n">
        <f aca="false">+[4]data1cf!Q38</f>
        <v>812.385648198853</v>
      </c>
      <c r="S38" s="340" t="n">
        <f aca="false">+[4]data1cf!R38</f>
        <v>0</v>
      </c>
      <c r="T38" s="340" t="n">
        <f aca="false">+[4]data1cf!S38</f>
        <v>0</v>
      </c>
      <c r="U38" s="340" t="n">
        <f aca="false">+[4]data1cf!T38</f>
        <v>0</v>
      </c>
      <c r="V38" s="340" t="n">
        <f aca="false">+[4]data1cf!U38</f>
        <v>0</v>
      </c>
      <c r="W38" s="340" t="n">
        <f aca="false">+[4]data1cf!V38</f>
        <v>0</v>
      </c>
      <c r="X38" s="340" t="n">
        <f aca="false">+[4]data1cf!W38</f>
        <v>0</v>
      </c>
      <c r="Y38" s="340" t="n">
        <f aca="false">+[4]data1cf!X38</f>
        <v>0</v>
      </c>
      <c r="Z38" s="340" t="n">
        <f aca="false">+[4]data1cf!Y38</f>
        <v>0</v>
      </c>
      <c r="AA38" s="340" t="n">
        <f aca="false">+[4]data1cf!Z38</f>
        <v>0</v>
      </c>
      <c r="AB38" s="340"/>
      <c r="AC38" s="341" t="n">
        <f aca="false">XNPV(0.1,B38:AA38,$B$1:$AA$1)</f>
        <v>21747.4412965563</v>
      </c>
      <c r="AD38" s="341" t="n">
        <f aca="false">SUMPRODUCT(B38:AA38,$B$1010:$AA$1010)</f>
        <v>47077.2828142218</v>
      </c>
      <c r="AE38" s="342" t="n">
        <f aca="false">SUMPRODUCT(B38:AA38,$B$1012:$AA$1012)</f>
        <v>46709.3258263232</v>
      </c>
      <c r="AF38" s="343" t="n">
        <f aca="false">XIRR(B38:AA38,$B$1:$AA$1)</f>
        <v>0.152034060612969</v>
      </c>
      <c r="AG38" s="344" t="n">
        <f aca="false">1-EXP(-(1/0.25)*(AD38/ABS($AD$1010)))</f>
        <v>0.978707377706335</v>
      </c>
    </row>
    <row r="39" customFormat="false" ht="12.75" hidden="false" customHeight="false" outlineLevel="0" collapsed="false">
      <c r="A39" s="335"/>
      <c r="B39" s="340" t="n">
        <f aca="false">+[4]data1cf!A39</f>
        <v>-64255.3706670252</v>
      </c>
      <c r="C39" s="340" t="n">
        <f aca="false">+[4]data1cf!B39</f>
        <v>12000.5197350188</v>
      </c>
      <c r="D39" s="340" t="n">
        <f aca="false">+[4]data1cf!C39</f>
        <v>13002.3775303352</v>
      </c>
      <c r="E39" s="340" t="n">
        <f aca="false">+[4]data1cf!D39</f>
        <v>12580.6580734886</v>
      </c>
      <c r="F39" s="340" t="n">
        <f aca="false">+[4]data1cf!E39</f>
        <v>12364.3003151525</v>
      </c>
      <c r="G39" s="340" t="n">
        <f aca="false">+[4]data1cf!F39</f>
        <v>12255.1569723599</v>
      </c>
      <c r="H39" s="340" t="n">
        <f aca="false">+[4]data1cf!G39</f>
        <v>11901.6605816335</v>
      </c>
      <c r="I39" s="340" t="n">
        <f aca="false">+[4]data1cf!H39</f>
        <v>11770.0567086609</v>
      </c>
      <c r="J39" s="340" t="n">
        <f aca="false">+[4]data1cf!I39</f>
        <v>11748.392217061</v>
      </c>
      <c r="K39" s="340" t="n">
        <f aca="false">+[4]data1cf!J39</f>
        <v>11579.5365399548</v>
      </c>
      <c r="L39" s="340" t="n">
        <f aca="false">+[4]data1cf!K39</f>
        <v>11689.3457343072</v>
      </c>
      <c r="M39" s="340" t="n">
        <f aca="false">+[4]data1cf!L39</f>
        <v>11491.6096239112</v>
      </c>
      <c r="N39" s="340" t="n">
        <f aca="false">+[4]data1cf!M39</f>
        <v>11550.0223172301</v>
      </c>
      <c r="O39" s="340" t="n">
        <f aca="false">+[4]data1cf!N39</f>
        <v>11396.8779730688</v>
      </c>
      <c r="P39" s="340" t="n">
        <f aca="false">+[4]data1cf!O39</f>
        <v>11305.0856299998</v>
      </c>
      <c r="Q39" s="340" t="n">
        <f aca="false">+[4]data1cf!P39</f>
        <v>11328.1356463038</v>
      </c>
      <c r="R39" s="340" t="n">
        <f aca="false">+[4]data1cf!Q39</f>
        <v>736.983399402512</v>
      </c>
      <c r="S39" s="340" t="n">
        <f aca="false">+[4]data1cf!R39</f>
        <v>0</v>
      </c>
      <c r="T39" s="340" t="n">
        <f aca="false">+[4]data1cf!S39</f>
        <v>0</v>
      </c>
      <c r="U39" s="340" t="n">
        <f aca="false">+[4]data1cf!T39</f>
        <v>0</v>
      </c>
      <c r="V39" s="340" t="n">
        <f aca="false">+[4]data1cf!U39</f>
        <v>0</v>
      </c>
      <c r="W39" s="340" t="n">
        <f aca="false">+[4]data1cf!V39</f>
        <v>0</v>
      </c>
      <c r="X39" s="340" t="n">
        <f aca="false">+[4]data1cf!W39</f>
        <v>0</v>
      </c>
      <c r="Y39" s="340" t="n">
        <f aca="false">+[4]data1cf!X39</f>
        <v>0</v>
      </c>
      <c r="Z39" s="340" t="n">
        <f aca="false">+[4]data1cf!Y39</f>
        <v>0</v>
      </c>
      <c r="AA39" s="340" t="n">
        <f aca="false">+[4]data1cf!Z39</f>
        <v>0</v>
      </c>
      <c r="AB39" s="340"/>
      <c r="AC39" s="341" t="n">
        <f aca="false">XNPV(0.1,B39:AA39,$B$1:$AA$1)</f>
        <v>27381.4879608303</v>
      </c>
      <c r="AD39" s="341" t="n">
        <f aca="false">SUMPRODUCT(B39:AA39,$B$1010:$AA$1010)</f>
        <v>52440.3671280231</v>
      </c>
      <c r="AE39" s="342" t="n">
        <f aca="false">SUMPRODUCT(B39:AA39,$B$1012:$AA$1012)</f>
        <v>52076.4519522452</v>
      </c>
      <c r="AF39" s="343" t="n">
        <f aca="false">XIRR(B39:AA39,$B$1:$AA$1)</f>
        <v>0.171151986509165</v>
      </c>
      <c r="AG39" s="344" t="n">
        <f aca="false">1-EXP(-(1/0.25)*(AD39/ABS($AD$1010)))</f>
        <v>0.986266552059648</v>
      </c>
    </row>
    <row r="40" customFormat="false" ht="12.75" hidden="false" customHeight="false" outlineLevel="0" collapsed="false">
      <c r="A40" s="335"/>
      <c r="B40" s="340" t="n">
        <f aca="false">+[4]data1cf!A40</f>
        <v>-72363.8785214181</v>
      </c>
      <c r="C40" s="340" t="n">
        <f aca="false">+[4]data1cf!B40</f>
        <v>12215.3645280435</v>
      </c>
      <c r="D40" s="340" t="n">
        <f aca="false">+[4]data1cf!C40</f>
        <v>13379.6676292873</v>
      </c>
      <c r="E40" s="340" t="n">
        <f aca="false">+[4]data1cf!D40</f>
        <v>12898.3889299554</v>
      </c>
      <c r="F40" s="340" t="n">
        <f aca="false">+[4]data1cf!E40</f>
        <v>12475.0805908378</v>
      </c>
      <c r="G40" s="340" t="n">
        <f aca="false">+[4]data1cf!F40</f>
        <v>12328.9779046386</v>
      </c>
      <c r="H40" s="340" t="n">
        <f aca="false">+[4]data1cf!G40</f>
        <v>11964.7804042377</v>
      </c>
      <c r="I40" s="340" t="n">
        <f aca="false">+[4]data1cf!H40</f>
        <v>11862.0519729198</v>
      </c>
      <c r="J40" s="340" t="n">
        <f aca="false">+[4]data1cf!I40</f>
        <v>11878.3615691181</v>
      </c>
      <c r="K40" s="340" t="n">
        <f aca="false">+[4]data1cf!J40</f>
        <v>11819.0524569989</v>
      </c>
      <c r="L40" s="340" t="n">
        <f aca="false">+[4]data1cf!K40</f>
        <v>11757.8732380662</v>
      </c>
      <c r="M40" s="340" t="n">
        <f aca="false">+[4]data1cf!L40</f>
        <v>11743.2271339083</v>
      </c>
      <c r="N40" s="340" t="n">
        <f aca="false">+[4]data1cf!M40</f>
        <v>11748.1366516544</v>
      </c>
      <c r="O40" s="340" t="n">
        <f aca="false">+[4]data1cf!N40</f>
        <v>11710.4720157031</v>
      </c>
      <c r="P40" s="340" t="n">
        <f aca="false">+[4]data1cf!O40</f>
        <v>11669.6339647141</v>
      </c>
      <c r="Q40" s="340" t="n">
        <f aca="false">+[4]data1cf!P40</f>
        <v>11752.6959363994</v>
      </c>
      <c r="R40" s="340" t="n">
        <f aca="false">+[4]data1cf!Q40</f>
        <v>829.984741089258</v>
      </c>
      <c r="S40" s="340" t="n">
        <f aca="false">+[4]data1cf!R40</f>
        <v>0</v>
      </c>
      <c r="T40" s="340" t="n">
        <f aca="false">+[4]data1cf!S40</f>
        <v>0</v>
      </c>
      <c r="U40" s="340" t="n">
        <f aca="false">+[4]data1cf!T40</f>
        <v>0</v>
      </c>
      <c r="V40" s="340" t="n">
        <f aca="false">+[4]data1cf!U40</f>
        <v>0</v>
      </c>
      <c r="W40" s="340" t="n">
        <f aca="false">+[4]data1cf!V40</f>
        <v>0</v>
      </c>
      <c r="X40" s="340" t="n">
        <f aca="false">+[4]data1cf!W40</f>
        <v>0</v>
      </c>
      <c r="Y40" s="340" t="n">
        <f aca="false">+[4]data1cf!X40</f>
        <v>0</v>
      </c>
      <c r="Z40" s="340" t="n">
        <f aca="false">+[4]data1cf!Y40</f>
        <v>0</v>
      </c>
      <c r="AA40" s="340" t="n">
        <f aca="false">+[4]data1cf!Z40</f>
        <v>0</v>
      </c>
      <c r="AB40" s="340"/>
      <c r="AC40" s="341" t="n">
        <f aca="false">XNPV(0.1,B40:AA40,$B$1:$AA$1)</f>
        <v>20871.0733091041</v>
      </c>
      <c r="AD40" s="341" t="n">
        <f aca="false">SUMPRODUCT(B40:AA40,$B$1010:$AA$1010)</f>
        <v>46379.7886860277</v>
      </c>
      <c r="AE40" s="342" t="n">
        <f aca="false">SUMPRODUCT(B40:AA40,$B$1012:$AA$1012)</f>
        <v>46008.9602437512</v>
      </c>
      <c r="AF40" s="343" t="n">
        <f aca="false">XIRR(B40:AA40,$B$1:$AA$1)</f>
        <v>0.149021407614603</v>
      </c>
      <c r="AG40" s="344" t="n">
        <f aca="false">1-EXP(-(1/0.25)*(AD40/ABS($AD$1010)))</f>
        <v>0.977457711460092</v>
      </c>
    </row>
    <row r="41" customFormat="false" ht="12.75" hidden="false" customHeight="false" outlineLevel="0" collapsed="false">
      <c r="A41" s="335"/>
      <c r="B41" s="340" t="n">
        <f aca="false">+[4]data1cf!A41</f>
        <v>-74480.2518634872</v>
      </c>
      <c r="C41" s="340" t="n">
        <f aca="false">+[4]data1cf!B41</f>
        <v>12230.8284554396</v>
      </c>
      <c r="D41" s="340" t="n">
        <f aca="false">+[4]data1cf!C41</f>
        <v>13172.0758714691</v>
      </c>
      <c r="E41" s="340" t="n">
        <f aca="false">+[4]data1cf!D41</f>
        <v>13035.763975074</v>
      </c>
      <c r="F41" s="340" t="n">
        <f aca="false">+[4]data1cf!E41</f>
        <v>12784.7887555224</v>
      </c>
      <c r="G41" s="340" t="n">
        <f aca="false">+[4]data1cf!F41</f>
        <v>12443.004573652</v>
      </c>
      <c r="H41" s="340" t="n">
        <f aca="false">+[4]data1cf!G41</f>
        <v>12152.8351186726</v>
      </c>
      <c r="I41" s="340" t="n">
        <f aca="false">+[4]data1cf!H41</f>
        <v>11878.905548073</v>
      </c>
      <c r="J41" s="340" t="n">
        <f aca="false">+[4]data1cf!I41</f>
        <v>11876.3537180881</v>
      </c>
      <c r="K41" s="340" t="n">
        <f aca="false">+[4]data1cf!J41</f>
        <v>11832.820599107</v>
      </c>
      <c r="L41" s="340" t="n">
        <f aca="false">+[4]data1cf!K41</f>
        <v>11845.9030965704</v>
      </c>
      <c r="M41" s="340" t="n">
        <f aca="false">+[4]data1cf!L41</f>
        <v>11888.4842789156</v>
      </c>
      <c r="N41" s="340" t="n">
        <f aca="false">+[4]data1cf!M41</f>
        <v>11713.8627681737</v>
      </c>
      <c r="O41" s="340" t="n">
        <f aca="false">+[4]data1cf!N41</f>
        <v>11742.1579288067</v>
      </c>
      <c r="P41" s="340" t="n">
        <f aca="false">+[4]data1cf!O41</f>
        <v>11544.7324425096</v>
      </c>
      <c r="Q41" s="340" t="n">
        <f aca="false">+[4]data1cf!P41</f>
        <v>11607.6998107467</v>
      </c>
      <c r="R41" s="340" t="n">
        <f aca="false">+[4]data1cf!Q41</f>
        <v>854.258696773453</v>
      </c>
      <c r="S41" s="340" t="n">
        <f aca="false">+[4]data1cf!R41</f>
        <v>0</v>
      </c>
      <c r="T41" s="340" t="n">
        <f aca="false">+[4]data1cf!S41</f>
        <v>0</v>
      </c>
      <c r="U41" s="340" t="n">
        <f aca="false">+[4]data1cf!T41</f>
        <v>0</v>
      </c>
      <c r="V41" s="340" t="n">
        <f aca="false">+[4]data1cf!U41</f>
        <v>0</v>
      </c>
      <c r="W41" s="340" t="n">
        <f aca="false">+[4]data1cf!V41</f>
        <v>0</v>
      </c>
      <c r="X41" s="340" t="n">
        <f aca="false">+[4]data1cf!W41</f>
        <v>0</v>
      </c>
      <c r="Y41" s="340" t="n">
        <f aca="false">+[4]data1cf!X41</f>
        <v>0</v>
      </c>
      <c r="Z41" s="340" t="n">
        <f aca="false">+[4]data1cf!Y41</f>
        <v>0</v>
      </c>
      <c r="AA41" s="340" t="n">
        <f aca="false">+[4]data1cf!Z41</f>
        <v>0</v>
      </c>
      <c r="AB41" s="340"/>
      <c r="AC41" s="341" t="n">
        <f aca="false">XNPV(0.1,B41:AA41,$B$1:$AA$1)</f>
        <v>19123.1174425331</v>
      </c>
      <c r="AD41" s="341" t="n">
        <f aca="false">SUMPRODUCT(B41:AA41,$B$1010:$AA$1010)</f>
        <v>44721.2223563819</v>
      </c>
      <c r="AE41" s="342" t="n">
        <f aca="false">SUMPRODUCT(B41:AA41,$B$1012:$AA$1012)</f>
        <v>44349.3388565233</v>
      </c>
      <c r="AF41" s="343" t="n">
        <f aca="false">XIRR(B41:AA41,$B$1:$AA$1)</f>
        <v>0.143854815220992</v>
      </c>
      <c r="AG41" s="344" t="n">
        <f aca="false">1-EXP(-(1/0.25)*(AD41/ABS($AD$1010)))</f>
        <v>0.974183599690242</v>
      </c>
    </row>
    <row r="42" customFormat="false" ht="12.75" hidden="false" customHeight="false" outlineLevel="0" collapsed="false">
      <c r="A42" s="335"/>
      <c r="B42" s="340" t="n">
        <f aca="false">+[4]data1cf!A42</f>
        <v>-66550.2628349468</v>
      </c>
      <c r="C42" s="340" t="n">
        <f aca="false">+[4]data1cf!B42</f>
        <v>12058.3281657916</v>
      </c>
      <c r="D42" s="340" t="n">
        <f aca="false">+[4]data1cf!C42</f>
        <v>12973.4149874667</v>
      </c>
      <c r="E42" s="340" t="n">
        <f aca="false">+[4]data1cf!D42</f>
        <v>12695.3453231802</v>
      </c>
      <c r="F42" s="340" t="n">
        <f aca="false">+[4]data1cf!E42</f>
        <v>12391.3346372187</v>
      </c>
      <c r="G42" s="340" t="n">
        <f aca="false">+[4]data1cf!F42</f>
        <v>12093.128553059</v>
      </c>
      <c r="H42" s="340" t="n">
        <f aca="false">+[4]data1cf!G42</f>
        <v>11784.2061969167</v>
      </c>
      <c r="I42" s="340" t="n">
        <f aca="false">+[4]data1cf!H42</f>
        <v>11925.7713515748</v>
      </c>
      <c r="J42" s="340" t="n">
        <f aca="false">+[4]data1cf!I42</f>
        <v>11629.6436880903</v>
      </c>
      <c r="K42" s="340" t="n">
        <f aca="false">+[4]data1cf!J42</f>
        <v>11746.4565414502</v>
      </c>
      <c r="L42" s="340" t="n">
        <f aca="false">+[4]data1cf!K42</f>
        <v>11645.1809892403</v>
      </c>
      <c r="M42" s="340" t="n">
        <f aca="false">+[4]data1cf!L42</f>
        <v>11530.8946361356</v>
      </c>
      <c r="N42" s="340" t="n">
        <f aca="false">+[4]data1cf!M42</f>
        <v>11426.2470855149</v>
      </c>
      <c r="O42" s="340" t="n">
        <f aca="false">+[4]data1cf!N42</f>
        <v>11444.8192872056</v>
      </c>
      <c r="P42" s="340" t="n">
        <f aca="false">+[4]data1cf!O42</f>
        <v>11456.8189211906</v>
      </c>
      <c r="Q42" s="340" t="n">
        <f aca="false">+[4]data1cf!P42</f>
        <v>11483.7033588581</v>
      </c>
      <c r="R42" s="340" t="n">
        <f aca="false">+[4]data1cf!Q42</f>
        <v>763.304894611705</v>
      </c>
      <c r="S42" s="340" t="n">
        <f aca="false">+[4]data1cf!R42</f>
        <v>0</v>
      </c>
      <c r="T42" s="340" t="n">
        <f aca="false">+[4]data1cf!S42</f>
        <v>0</v>
      </c>
      <c r="U42" s="340" t="n">
        <f aca="false">+[4]data1cf!T42</f>
        <v>0</v>
      </c>
      <c r="V42" s="340" t="n">
        <f aca="false">+[4]data1cf!U42</f>
        <v>0</v>
      </c>
      <c r="W42" s="340" t="n">
        <f aca="false">+[4]data1cf!V42</f>
        <v>0</v>
      </c>
      <c r="X42" s="340" t="n">
        <f aca="false">+[4]data1cf!W42</f>
        <v>0</v>
      </c>
      <c r="Y42" s="340" t="n">
        <f aca="false">+[4]data1cf!X42</f>
        <v>0</v>
      </c>
      <c r="Z42" s="340" t="n">
        <f aca="false">+[4]data1cf!Y42</f>
        <v>0</v>
      </c>
      <c r="AA42" s="340" t="n">
        <f aca="false">+[4]data1cf!Z42</f>
        <v>0</v>
      </c>
      <c r="AB42" s="340"/>
      <c r="AC42" s="341" t="n">
        <f aca="false">XNPV(0.1,B42:AA42,$B$1:$AA$1)</f>
        <v>25202.2788508586</v>
      </c>
      <c r="AD42" s="341" t="n">
        <f aca="false">SUMPRODUCT(B42:AA42,$B$1010:$AA$1010)</f>
        <v>50304.8919449717</v>
      </c>
      <c r="AE42" s="342" t="n">
        <f aca="false">SUMPRODUCT(B42:AA42,$B$1012:$AA$1012)</f>
        <v>49940.1642052026</v>
      </c>
      <c r="AF42" s="343" t="n">
        <f aca="false">XIRR(B42:AA42,$B$1:$AA$1)</f>
        <v>0.163582581184343</v>
      </c>
      <c r="AG42" s="344" t="n">
        <f aca="false">1-EXP(-(1/0.25)*(AD42/ABS($AD$1010)))</f>
        <v>0.983646418716909</v>
      </c>
    </row>
    <row r="43" customFormat="false" ht="12.75" hidden="false" customHeight="false" outlineLevel="0" collapsed="false">
      <c r="A43" s="335"/>
      <c r="B43" s="340" t="n">
        <f aca="false">+[4]data1cf!A43</f>
        <v>-66284.7223063767</v>
      </c>
      <c r="C43" s="340" t="n">
        <f aca="false">+[4]data1cf!B43</f>
        <v>11991.4005584801</v>
      </c>
      <c r="D43" s="340" t="n">
        <f aca="false">+[4]data1cf!C43</f>
        <v>12872.5270490679</v>
      </c>
      <c r="E43" s="340" t="n">
        <f aca="false">+[4]data1cf!D43</f>
        <v>12630.1909711536</v>
      </c>
      <c r="F43" s="340" t="n">
        <f aca="false">+[4]data1cf!E43</f>
        <v>12420.778503194</v>
      </c>
      <c r="G43" s="340" t="n">
        <f aca="false">+[4]data1cf!F43</f>
        <v>12257.4603007924</v>
      </c>
      <c r="H43" s="340" t="n">
        <f aca="false">+[4]data1cf!G43</f>
        <v>12023.895440256</v>
      </c>
      <c r="I43" s="340" t="n">
        <f aca="false">+[4]data1cf!H43</f>
        <v>11828.7059115279</v>
      </c>
      <c r="J43" s="340" t="n">
        <f aca="false">+[4]data1cf!I43</f>
        <v>11779.9194748821</v>
      </c>
      <c r="K43" s="340" t="n">
        <f aca="false">+[4]data1cf!J43</f>
        <v>11827.6343767864</v>
      </c>
      <c r="L43" s="340" t="n">
        <f aca="false">+[4]data1cf!K43</f>
        <v>11684.8540283186</v>
      </c>
      <c r="M43" s="340" t="n">
        <f aca="false">+[4]data1cf!L43</f>
        <v>11552.0323592553</v>
      </c>
      <c r="N43" s="340" t="n">
        <f aca="false">+[4]data1cf!M43</f>
        <v>11483.8799832924</v>
      </c>
      <c r="O43" s="340" t="n">
        <f aca="false">+[4]data1cf!N43</f>
        <v>11373.8789830618</v>
      </c>
      <c r="P43" s="340" t="n">
        <f aca="false">+[4]data1cf!O43</f>
        <v>11515.6490128998</v>
      </c>
      <c r="Q43" s="340" t="n">
        <f aca="false">+[4]data1cf!P43</f>
        <v>11433.1470540121</v>
      </c>
      <c r="R43" s="340" t="n">
        <f aca="false">+[4]data1cf!Q43</f>
        <v>760.259250965218</v>
      </c>
      <c r="S43" s="340" t="n">
        <f aca="false">+[4]data1cf!R43</f>
        <v>0</v>
      </c>
      <c r="T43" s="340" t="n">
        <f aca="false">+[4]data1cf!S43</f>
        <v>0</v>
      </c>
      <c r="U43" s="340" t="n">
        <f aca="false">+[4]data1cf!T43</f>
        <v>0</v>
      </c>
      <c r="V43" s="340" t="n">
        <f aca="false">+[4]data1cf!U43</f>
        <v>0</v>
      </c>
      <c r="W43" s="340" t="n">
        <f aca="false">+[4]data1cf!V43</f>
        <v>0</v>
      </c>
      <c r="X43" s="340" t="n">
        <f aca="false">+[4]data1cf!W43</f>
        <v>0</v>
      </c>
      <c r="Y43" s="340" t="n">
        <f aca="false">+[4]data1cf!X43</f>
        <v>0</v>
      </c>
      <c r="Z43" s="340" t="n">
        <f aca="false">+[4]data1cf!Y43</f>
        <v>0</v>
      </c>
      <c r="AA43" s="340" t="n">
        <f aca="false">+[4]data1cf!Z43</f>
        <v>0</v>
      </c>
      <c r="AB43" s="340"/>
      <c r="AC43" s="341" t="n">
        <f aca="false">XNPV(0.1,B43:AA43,$B$1:$AA$1)</f>
        <v>25609.9441449039</v>
      </c>
      <c r="AD43" s="341" t="n">
        <f aca="false">SUMPRODUCT(B43:AA43,$B$1010:$AA$1010)</f>
        <v>50794.0492932486</v>
      </c>
      <c r="AE43" s="342" t="n">
        <f aca="false">SUMPRODUCT(B43:AA43,$B$1012:$AA$1012)</f>
        <v>50428.2110585486</v>
      </c>
      <c r="AF43" s="343" t="n">
        <f aca="false">XIRR(B43:AA43,$B$1:$AA$1)</f>
        <v>0.164666283804608</v>
      </c>
      <c r="AG43" s="344" t="n">
        <f aca="false">1-EXP(-(1/0.25)*(AD43/ABS($AD$1010)))</f>
        <v>0.984287607875376</v>
      </c>
    </row>
    <row r="44" customFormat="false" ht="12.75" hidden="false" customHeight="false" outlineLevel="0" collapsed="false">
      <c r="A44" s="335"/>
      <c r="B44" s="340" t="n">
        <f aca="false">+[4]data1cf!A44</f>
        <v>-71737.2695947705</v>
      </c>
      <c r="C44" s="340" t="n">
        <f aca="false">+[4]data1cf!B44</f>
        <v>12162.4168880998</v>
      </c>
      <c r="D44" s="340" t="n">
        <f aca="false">+[4]data1cf!C44</f>
        <v>13268.2783778445</v>
      </c>
      <c r="E44" s="340" t="n">
        <f aca="false">+[4]data1cf!D44</f>
        <v>12788.037890552</v>
      </c>
      <c r="F44" s="340" t="n">
        <f aca="false">+[4]data1cf!E44</f>
        <v>12610.3906973919</v>
      </c>
      <c r="G44" s="340" t="n">
        <f aca="false">+[4]data1cf!F44</f>
        <v>12227.3278524985</v>
      </c>
      <c r="H44" s="340" t="n">
        <f aca="false">+[4]data1cf!G44</f>
        <v>11996.6351851148</v>
      </c>
      <c r="I44" s="340" t="n">
        <f aca="false">+[4]data1cf!H44</f>
        <v>11815.242451511</v>
      </c>
      <c r="J44" s="340" t="n">
        <f aca="false">+[4]data1cf!I44</f>
        <v>11939.8234923133</v>
      </c>
      <c r="K44" s="340" t="n">
        <f aca="false">+[4]data1cf!J44</f>
        <v>11911.3318070087</v>
      </c>
      <c r="L44" s="340" t="n">
        <f aca="false">+[4]data1cf!K44</f>
        <v>11744.909532652</v>
      </c>
      <c r="M44" s="340" t="n">
        <f aca="false">+[4]data1cf!L44</f>
        <v>11688.8042245352</v>
      </c>
      <c r="N44" s="340" t="n">
        <f aca="false">+[4]data1cf!M44</f>
        <v>11630.6473805087</v>
      </c>
      <c r="O44" s="340" t="n">
        <f aca="false">+[4]data1cf!N44</f>
        <v>11499.3648267326</v>
      </c>
      <c r="P44" s="340" t="n">
        <f aca="false">+[4]data1cf!O44</f>
        <v>11485.4852143776</v>
      </c>
      <c r="Q44" s="340" t="n">
        <f aca="false">+[4]data1cf!P44</f>
        <v>11546.1764868616</v>
      </c>
      <c r="R44" s="340" t="n">
        <f aca="false">+[4]data1cf!Q44</f>
        <v>822.79778734418</v>
      </c>
      <c r="S44" s="340" t="n">
        <f aca="false">+[4]data1cf!R44</f>
        <v>0</v>
      </c>
      <c r="T44" s="340" t="n">
        <f aca="false">+[4]data1cf!S44</f>
        <v>0</v>
      </c>
      <c r="U44" s="340" t="n">
        <f aca="false">+[4]data1cf!T44</f>
        <v>0</v>
      </c>
      <c r="V44" s="340" t="n">
        <f aca="false">+[4]data1cf!U44</f>
        <v>0</v>
      </c>
      <c r="W44" s="340" t="n">
        <f aca="false">+[4]data1cf!V44</f>
        <v>0</v>
      </c>
      <c r="X44" s="340" t="n">
        <f aca="false">+[4]data1cf!W44</f>
        <v>0</v>
      </c>
      <c r="Y44" s="340" t="n">
        <f aca="false">+[4]data1cf!X44</f>
        <v>0</v>
      </c>
      <c r="Z44" s="340" t="n">
        <f aca="false">+[4]data1cf!Y44</f>
        <v>0</v>
      </c>
      <c r="AA44" s="340" t="n">
        <f aca="false">+[4]data1cf!Z44</f>
        <v>0</v>
      </c>
      <c r="AB44" s="340"/>
      <c r="AC44" s="341" t="n">
        <f aca="false">XNPV(0.1,B44:AA44,$B$1:$AA$1)</f>
        <v>21143.7042253886</v>
      </c>
      <c r="AD44" s="341" t="n">
        <f aca="false">SUMPRODUCT(B44:AA44,$B$1010:$AA$1010)</f>
        <v>46534.047885021</v>
      </c>
      <c r="AE44" s="342" t="n">
        <f aca="false">SUMPRODUCT(B44:AA44,$B$1012:$AA$1012)</f>
        <v>46165.2333017585</v>
      </c>
      <c r="AF44" s="343" t="n">
        <f aca="false">XIRR(B44:AA44,$B$1:$AA$1)</f>
        <v>0.150100293751133</v>
      </c>
      <c r="AG44" s="344" t="n">
        <f aca="false">1-EXP(-(1/0.25)*(AD44/ABS($AD$1010)))</f>
        <v>0.977740260632182</v>
      </c>
    </row>
    <row r="45" customFormat="false" ht="12.75" hidden="false" customHeight="false" outlineLevel="0" collapsed="false">
      <c r="A45" s="335"/>
      <c r="B45" s="340" t="n">
        <f aca="false">+[4]data1cf!A45</f>
        <v>-74497.030489937</v>
      </c>
      <c r="C45" s="340" t="n">
        <f aca="false">+[4]data1cf!B45</f>
        <v>12236.1991537452</v>
      </c>
      <c r="D45" s="340" t="n">
        <f aca="false">+[4]data1cf!C45</f>
        <v>13320.0245501613</v>
      </c>
      <c r="E45" s="340" t="n">
        <f aca="false">+[4]data1cf!D45</f>
        <v>12869.1388954223</v>
      </c>
      <c r="F45" s="340" t="n">
        <f aca="false">+[4]data1cf!E45</f>
        <v>12559.1225023598</v>
      </c>
      <c r="G45" s="340" t="n">
        <f aca="false">+[4]data1cf!F45</f>
        <v>12312.161274468</v>
      </c>
      <c r="H45" s="340" t="n">
        <f aca="false">+[4]data1cf!G45</f>
        <v>12029.7850933764</v>
      </c>
      <c r="I45" s="340" t="n">
        <f aca="false">+[4]data1cf!H45</f>
        <v>12012.886244488</v>
      </c>
      <c r="J45" s="340" t="n">
        <f aca="false">+[4]data1cf!I45</f>
        <v>11932.1130145488</v>
      </c>
      <c r="K45" s="340" t="n">
        <f aca="false">+[4]data1cf!J45</f>
        <v>11923.3943762713</v>
      </c>
      <c r="L45" s="340" t="n">
        <f aca="false">+[4]data1cf!K45</f>
        <v>11884.8918281224</v>
      </c>
      <c r="M45" s="340" t="n">
        <f aca="false">+[4]data1cf!L45</f>
        <v>11807.1315558213</v>
      </c>
      <c r="N45" s="340" t="n">
        <f aca="false">+[4]data1cf!M45</f>
        <v>11892.6415581389</v>
      </c>
      <c r="O45" s="340" t="n">
        <f aca="false">+[4]data1cf!N45</f>
        <v>11658.8083770149</v>
      </c>
      <c r="P45" s="340" t="n">
        <f aca="false">+[4]data1cf!O45</f>
        <v>11643.9436854799</v>
      </c>
      <c r="Q45" s="340" t="n">
        <f aca="false">+[4]data1cf!P45</f>
        <v>11625.1785200627</v>
      </c>
      <c r="R45" s="340" t="n">
        <f aca="false">+[4]data1cf!Q45</f>
        <v>854.451140907381</v>
      </c>
      <c r="S45" s="340" t="n">
        <f aca="false">+[4]data1cf!R45</f>
        <v>0</v>
      </c>
      <c r="T45" s="340" t="n">
        <f aca="false">+[4]data1cf!S45</f>
        <v>0</v>
      </c>
      <c r="U45" s="340" t="n">
        <f aca="false">+[4]data1cf!T45</f>
        <v>0</v>
      </c>
      <c r="V45" s="340" t="n">
        <f aca="false">+[4]data1cf!U45</f>
        <v>0</v>
      </c>
      <c r="W45" s="340" t="n">
        <f aca="false">+[4]data1cf!V45</f>
        <v>0</v>
      </c>
      <c r="X45" s="340" t="n">
        <f aca="false">+[4]data1cf!W45</f>
        <v>0</v>
      </c>
      <c r="Y45" s="340" t="n">
        <f aca="false">+[4]data1cf!X45</f>
        <v>0</v>
      </c>
      <c r="Z45" s="340" t="n">
        <f aca="false">+[4]data1cf!Y45</f>
        <v>0</v>
      </c>
      <c r="AA45" s="340" t="n">
        <f aca="false">+[4]data1cf!Z45</f>
        <v>0</v>
      </c>
      <c r="AB45" s="340"/>
      <c r="AC45" s="341" t="n">
        <f aca="false">XNPV(0.1,B45:AA45,$B$1:$AA$1)</f>
        <v>18986.3204622348</v>
      </c>
      <c r="AD45" s="341" t="n">
        <f aca="false">SUMPRODUCT(B45:AA45,$B$1010:$AA$1010)</f>
        <v>44588.5206426379</v>
      </c>
      <c r="AE45" s="342" t="n">
        <f aca="false">SUMPRODUCT(B45:AA45,$B$1012:$AA$1012)</f>
        <v>44216.4169309692</v>
      </c>
      <c r="AF45" s="343" t="n">
        <f aca="false">XIRR(B45:AA45,$B$1:$AA$1)</f>
        <v>0.143479831255352</v>
      </c>
      <c r="AG45" s="344" t="n">
        <f aca="false">1-EXP(-(1/0.25)*(AD45/ABS($AD$1010)))</f>
        <v>0.97390194849684</v>
      </c>
    </row>
    <row r="46" customFormat="false" ht="12.75" hidden="false" customHeight="false" outlineLevel="0" collapsed="false">
      <c r="A46" s="335"/>
      <c r="B46" s="340" t="n">
        <f aca="false">+[4]data1cf!A46</f>
        <v>-69036.8555413544</v>
      </c>
      <c r="C46" s="340" t="n">
        <f aca="false">+[4]data1cf!B46</f>
        <v>12073.3435164958</v>
      </c>
      <c r="D46" s="340" t="n">
        <f aca="false">+[4]data1cf!C46</f>
        <v>13086.6151473892</v>
      </c>
      <c r="E46" s="340" t="n">
        <f aca="false">+[4]data1cf!D46</f>
        <v>12791.7925567584</v>
      </c>
      <c r="F46" s="340" t="n">
        <f aca="false">+[4]data1cf!E46</f>
        <v>12396.776213009</v>
      </c>
      <c r="G46" s="340" t="n">
        <f aca="false">+[4]data1cf!F46</f>
        <v>12147.5968332655</v>
      </c>
      <c r="H46" s="340" t="n">
        <f aca="false">+[4]data1cf!G46</f>
        <v>11860.5033104086</v>
      </c>
      <c r="I46" s="340" t="n">
        <f aca="false">+[4]data1cf!H46</f>
        <v>11833.3217223701</v>
      </c>
      <c r="J46" s="340" t="n">
        <f aca="false">+[4]data1cf!I46</f>
        <v>11881.2748471067</v>
      </c>
      <c r="K46" s="340" t="n">
        <f aca="false">+[4]data1cf!J46</f>
        <v>11775.4891211324</v>
      </c>
      <c r="L46" s="340" t="n">
        <f aca="false">+[4]data1cf!K46</f>
        <v>11681.302847005</v>
      </c>
      <c r="M46" s="340" t="n">
        <f aca="false">+[4]data1cf!L46</f>
        <v>11812.4914809033</v>
      </c>
      <c r="N46" s="340" t="n">
        <f aca="false">+[4]data1cf!M46</f>
        <v>11679.9726146606</v>
      </c>
      <c r="O46" s="340" t="n">
        <f aca="false">+[4]data1cf!N46</f>
        <v>11623.968355196</v>
      </c>
      <c r="P46" s="340" t="n">
        <f aca="false">+[4]data1cf!O46</f>
        <v>11485.9838729661</v>
      </c>
      <c r="Q46" s="340" t="n">
        <f aca="false">+[4]data1cf!P46</f>
        <v>11483.5470516614</v>
      </c>
      <c r="R46" s="340" t="n">
        <f aca="false">+[4]data1cf!Q46</f>
        <v>791.825118317119</v>
      </c>
      <c r="S46" s="340" t="n">
        <f aca="false">+[4]data1cf!R46</f>
        <v>0</v>
      </c>
      <c r="T46" s="340" t="n">
        <f aca="false">+[4]data1cf!S46</f>
        <v>0</v>
      </c>
      <c r="U46" s="340" t="n">
        <f aca="false">+[4]data1cf!T46</f>
        <v>0</v>
      </c>
      <c r="V46" s="340" t="n">
        <f aca="false">+[4]data1cf!U46</f>
        <v>0</v>
      </c>
      <c r="W46" s="340" t="n">
        <f aca="false">+[4]data1cf!V46</f>
        <v>0</v>
      </c>
      <c r="X46" s="340" t="n">
        <f aca="false">+[4]data1cf!W46</f>
        <v>0</v>
      </c>
      <c r="Y46" s="340" t="n">
        <f aca="false">+[4]data1cf!X46</f>
        <v>0</v>
      </c>
      <c r="Z46" s="340" t="n">
        <f aca="false">+[4]data1cf!Y46</f>
        <v>0</v>
      </c>
      <c r="AA46" s="340" t="n">
        <f aca="false">+[4]data1cf!Z46</f>
        <v>0</v>
      </c>
      <c r="AB46" s="340"/>
      <c r="AC46" s="341" t="n">
        <f aca="false">XNPV(0.1,B46:AA46,$B$1:$AA$1)</f>
        <v>23317.1033049042</v>
      </c>
      <c r="AD46" s="341" t="n">
        <f aca="false">SUMPRODUCT(B46:AA46,$B$1010:$AA$1010)</f>
        <v>48624.6337333374</v>
      </c>
      <c r="AE46" s="342" t="n">
        <f aca="false">SUMPRODUCT(B46:AA46,$B$1012:$AA$1012)</f>
        <v>48256.8070403586</v>
      </c>
      <c r="AF46" s="343" t="n">
        <f aca="false">XIRR(B46:AA46,$B$1:$AA$1)</f>
        <v>0.156911244021601</v>
      </c>
      <c r="AG46" s="344" t="n">
        <f aca="false">1-EXP(-(1/0.25)*(AD46/ABS($AD$1010)))</f>
        <v>0.981237925294563</v>
      </c>
    </row>
    <row r="47" customFormat="false" ht="12.75" hidden="false" customHeight="false" outlineLevel="0" collapsed="false">
      <c r="A47" s="335"/>
      <c r="B47" s="340" t="n">
        <f aca="false">+[4]data1cf!A47</f>
        <v>-71836.7121323928</v>
      </c>
      <c r="C47" s="340" t="n">
        <f aca="false">+[4]data1cf!B47</f>
        <v>12135.996303797</v>
      </c>
      <c r="D47" s="340" t="n">
        <f aca="false">+[4]data1cf!C47</f>
        <v>13168.7283928793</v>
      </c>
      <c r="E47" s="340" t="n">
        <f aca="false">+[4]data1cf!D47</f>
        <v>12914.1586978592</v>
      </c>
      <c r="F47" s="340" t="n">
        <f aca="false">+[4]data1cf!E47</f>
        <v>12515.227924728</v>
      </c>
      <c r="G47" s="340" t="n">
        <f aca="false">+[4]data1cf!F47</f>
        <v>12392.6242876777</v>
      </c>
      <c r="H47" s="340" t="n">
        <f aca="false">+[4]data1cf!G47</f>
        <v>12049.8469112774</v>
      </c>
      <c r="I47" s="340" t="n">
        <f aca="false">+[4]data1cf!H47</f>
        <v>11857.4446183317</v>
      </c>
      <c r="J47" s="340" t="n">
        <f aca="false">+[4]data1cf!I47</f>
        <v>11961.2725928796</v>
      </c>
      <c r="K47" s="340" t="n">
        <f aca="false">+[4]data1cf!J47</f>
        <v>11797.5448192718</v>
      </c>
      <c r="L47" s="340" t="n">
        <f aca="false">+[4]data1cf!K47</f>
        <v>11747.087316537</v>
      </c>
      <c r="M47" s="340" t="n">
        <f aca="false">+[4]data1cf!L47</f>
        <v>11711.7571436326</v>
      </c>
      <c r="N47" s="340" t="n">
        <f aca="false">+[4]data1cf!M47</f>
        <v>11778.1328706973</v>
      </c>
      <c r="O47" s="340" t="n">
        <f aca="false">+[4]data1cf!N47</f>
        <v>11654.2117192332</v>
      </c>
      <c r="P47" s="340" t="n">
        <f aca="false">+[4]data1cf!O47</f>
        <v>11497.2764722949</v>
      </c>
      <c r="Q47" s="340" t="n">
        <f aca="false">+[4]data1cf!P47</f>
        <v>11503.7531600918</v>
      </c>
      <c r="R47" s="340" t="n">
        <f aca="false">+[4]data1cf!Q47</f>
        <v>823.938353473692</v>
      </c>
      <c r="S47" s="340" t="n">
        <f aca="false">+[4]data1cf!R47</f>
        <v>0</v>
      </c>
      <c r="T47" s="340" t="n">
        <f aca="false">+[4]data1cf!S47</f>
        <v>0</v>
      </c>
      <c r="U47" s="340" t="n">
        <f aca="false">+[4]data1cf!T47</f>
        <v>0</v>
      </c>
      <c r="V47" s="340" t="n">
        <f aca="false">+[4]data1cf!U47</f>
        <v>0</v>
      </c>
      <c r="W47" s="340" t="n">
        <f aca="false">+[4]data1cf!V47</f>
        <v>0</v>
      </c>
      <c r="X47" s="340" t="n">
        <f aca="false">+[4]data1cf!W47</f>
        <v>0</v>
      </c>
      <c r="Y47" s="340" t="n">
        <f aca="false">+[4]data1cf!X47</f>
        <v>0</v>
      </c>
      <c r="Z47" s="340" t="n">
        <f aca="false">+[4]data1cf!Y47</f>
        <v>0</v>
      </c>
      <c r="AA47" s="340" t="n">
        <f aca="false">+[4]data1cf!Z47</f>
        <v>0</v>
      </c>
      <c r="AB47" s="340"/>
      <c r="AC47" s="341" t="n">
        <f aca="false">XNPV(0.1,B47:AA47,$B$1:$AA$1)</f>
        <v>21177.6447830269</v>
      </c>
      <c r="AD47" s="341" t="n">
        <f aca="false">SUMPRODUCT(B47:AA47,$B$1010:$AA$1010)</f>
        <v>46632.2289064389</v>
      </c>
      <c r="AE47" s="342" t="n">
        <f aca="false">SUMPRODUCT(B47:AA47,$B$1012:$AA$1012)</f>
        <v>46262.4406721151</v>
      </c>
      <c r="AF47" s="343" t="n">
        <f aca="false">XIRR(B47:AA47,$B$1:$AA$1)</f>
        <v>0.150045033436314</v>
      </c>
      <c r="AG47" s="344" t="n">
        <f aca="false">1-EXP(-(1/0.25)*(AD47/ABS($AD$1010)))</f>
        <v>0.977918246931241</v>
      </c>
    </row>
    <row r="48" customFormat="false" ht="12.75" hidden="false" customHeight="false" outlineLevel="0" collapsed="false">
      <c r="A48" s="335"/>
      <c r="B48" s="340" t="n">
        <f aca="false">+[4]data1cf!A48</f>
        <v>-63243.3456842803</v>
      </c>
      <c r="C48" s="340" t="n">
        <f aca="false">+[4]data1cf!B48</f>
        <v>11894.0971037959</v>
      </c>
      <c r="D48" s="340" t="n">
        <f aca="false">+[4]data1cf!C48</f>
        <v>12819.8407821022</v>
      </c>
      <c r="E48" s="340" t="n">
        <f aca="false">+[4]data1cf!D48</f>
        <v>12519.9494650349</v>
      </c>
      <c r="F48" s="340" t="n">
        <f aca="false">+[4]data1cf!E48</f>
        <v>12182.5099773682</v>
      </c>
      <c r="G48" s="340" t="n">
        <f aca="false">+[4]data1cf!F48</f>
        <v>11924.1709016505</v>
      </c>
      <c r="H48" s="340" t="n">
        <f aca="false">+[4]data1cf!G48</f>
        <v>11627.6885969197</v>
      </c>
      <c r="I48" s="340" t="n">
        <f aca="false">+[4]data1cf!H48</f>
        <v>11719.8751268049</v>
      </c>
      <c r="J48" s="340" t="n">
        <f aca="false">+[4]data1cf!I48</f>
        <v>11641.9631027026</v>
      </c>
      <c r="K48" s="340" t="n">
        <f aca="false">+[4]data1cf!J48</f>
        <v>11616.8864538658</v>
      </c>
      <c r="L48" s="340" t="n">
        <f aca="false">+[4]data1cf!K48</f>
        <v>11624.1120470547</v>
      </c>
      <c r="M48" s="340" t="n">
        <f aca="false">+[4]data1cf!L48</f>
        <v>11439.1987554467</v>
      </c>
      <c r="N48" s="340" t="n">
        <f aca="false">+[4]data1cf!M48</f>
        <v>11414.0774174656</v>
      </c>
      <c r="O48" s="340" t="n">
        <f aca="false">+[4]data1cf!N48</f>
        <v>11462.1749634877</v>
      </c>
      <c r="P48" s="340" t="n">
        <f aca="false">+[4]data1cf!O48</f>
        <v>11380.6220982355</v>
      </c>
      <c r="Q48" s="340" t="n">
        <f aca="false">+[4]data1cf!P48</f>
        <v>11362.4197740398</v>
      </c>
      <c r="R48" s="340" t="n">
        <f aca="false">+[4]data1cf!Q48</f>
        <v>725.375877660421</v>
      </c>
      <c r="S48" s="340" t="n">
        <f aca="false">+[4]data1cf!R48</f>
        <v>0</v>
      </c>
      <c r="T48" s="340" t="n">
        <f aca="false">+[4]data1cf!S48</f>
        <v>0</v>
      </c>
      <c r="U48" s="340" t="n">
        <f aca="false">+[4]data1cf!T48</f>
        <v>0</v>
      </c>
      <c r="V48" s="340" t="n">
        <f aca="false">+[4]data1cf!U48</f>
        <v>0</v>
      </c>
      <c r="W48" s="340" t="n">
        <f aca="false">+[4]data1cf!V48</f>
        <v>0</v>
      </c>
      <c r="X48" s="340" t="n">
        <f aca="false">+[4]data1cf!W48</f>
        <v>0</v>
      </c>
      <c r="Y48" s="340" t="n">
        <f aca="false">+[4]data1cf!X48</f>
        <v>0</v>
      </c>
      <c r="Z48" s="340" t="n">
        <f aca="false">+[4]data1cf!Y48</f>
        <v>0</v>
      </c>
      <c r="AA48" s="340" t="n">
        <f aca="false">+[4]data1cf!Z48</f>
        <v>0</v>
      </c>
      <c r="AB48" s="340"/>
      <c r="AC48" s="341" t="n">
        <f aca="false">XNPV(0.1,B48:AA48,$B$1:$AA$1)</f>
        <v>27514.3302703487</v>
      </c>
      <c r="AD48" s="341" t="n">
        <f aca="false">SUMPRODUCT(B48:AA48,$B$1010:$AA$1010)</f>
        <v>52398.3282209633</v>
      </c>
      <c r="AE48" s="342" t="n">
        <f aca="false">SUMPRODUCT(B48:AA48,$B$1012:$AA$1012)</f>
        <v>52036.6114693269</v>
      </c>
      <c r="AF48" s="343" t="n">
        <f aca="false">XIRR(B48:AA48,$B$1:$AA$1)</f>
        <v>0.172345646552049</v>
      </c>
      <c r="AG48" s="344" t="n">
        <f aca="false">1-EXP(-(1/0.25)*(AD48/ABS($AD$1010)))</f>
        <v>0.986219263216422</v>
      </c>
    </row>
    <row r="49" customFormat="false" ht="12.75" hidden="false" customHeight="false" outlineLevel="0" collapsed="false">
      <c r="A49" s="335"/>
      <c r="B49" s="340" t="n">
        <f aca="false">+[4]data1cf!A49</f>
        <v>-65918.5531928384</v>
      </c>
      <c r="C49" s="340" t="n">
        <f aca="false">+[4]data1cf!B49</f>
        <v>11946.9537258915</v>
      </c>
      <c r="D49" s="340" t="n">
        <f aca="false">+[4]data1cf!C49</f>
        <v>13041.5813170452</v>
      </c>
      <c r="E49" s="340" t="n">
        <f aca="false">+[4]data1cf!D49</f>
        <v>12697.0502645885</v>
      </c>
      <c r="F49" s="340" t="n">
        <f aca="false">+[4]data1cf!E49</f>
        <v>12404.5111350594</v>
      </c>
      <c r="G49" s="340" t="n">
        <f aca="false">+[4]data1cf!F49</f>
        <v>12085.1370067652</v>
      </c>
      <c r="H49" s="340" t="n">
        <f aca="false">+[4]data1cf!G49</f>
        <v>11889.9196985514</v>
      </c>
      <c r="I49" s="340" t="n">
        <f aca="false">+[4]data1cf!H49</f>
        <v>11750.2657361948</v>
      </c>
      <c r="J49" s="340" t="n">
        <f aca="false">+[4]data1cf!I49</f>
        <v>11715.74831663</v>
      </c>
      <c r="K49" s="340" t="n">
        <f aca="false">+[4]data1cf!J49</f>
        <v>11757.7674261349</v>
      </c>
      <c r="L49" s="340" t="n">
        <f aca="false">+[4]data1cf!K49</f>
        <v>11600.5722375847</v>
      </c>
      <c r="M49" s="340" t="n">
        <f aca="false">+[4]data1cf!L49</f>
        <v>11593.8104760463</v>
      </c>
      <c r="N49" s="340" t="n">
        <f aca="false">+[4]data1cf!M49</f>
        <v>11431.5092654736</v>
      </c>
      <c r="O49" s="340" t="n">
        <f aca="false">+[4]data1cf!N49</f>
        <v>11444.8939163375</v>
      </c>
      <c r="P49" s="340" t="n">
        <f aca="false">+[4]data1cf!O49</f>
        <v>11547.5997105494</v>
      </c>
      <c r="Q49" s="340" t="n">
        <f aca="false">+[4]data1cf!P49</f>
        <v>11435.8230229265</v>
      </c>
      <c r="R49" s="340" t="n">
        <f aca="false">+[4]data1cf!Q49</f>
        <v>756.059437700579</v>
      </c>
      <c r="S49" s="340" t="n">
        <f aca="false">+[4]data1cf!R49</f>
        <v>0</v>
      </c>
      <c r="T49" s="340" t="n">
        <f aca="false">+[4]data1cf!S49</f>
        <v>0</v>
      </c>
      <c r="U49" s="340" t="n">
        <f aca="false">+[4]data1cf!T49</f>
        <v>0</v>
      </c>
      <c r="V49" s="340" t="n">
        <f aca="false">+[4]data1cf!U49</f>
        <v>0</v>
      </c>
      <c r="W49" s="340" t="n">
        <f aca="false">+[4]data1cf!V49</f>
        <v>0</v>
      </c>
      <c r="X49" s="340" t="n">
        <f aca="false">+[4]data1cf!W49</f>
        <v>0</v>
      </c>
      <c r="Y49" s="340" t="n">
        <f aca="false">+[4]data1cf!X49</f>
        <v>0</v>
      </c>
      <c r="Z49" s="340" t="n">
        <f aca="false">+[4]data1cf!Y49</f>
        <v>0</v>
      </c>
      <c r="AA49" s="340" t="n">
        <f aca="false">+[4]data1cf!Z49</f>
        <v>0</v>
      </c>
      <c r="AB49" s="340"/>
      <c r="AC49" s="341" t="n">
        <f aca="false">XNPV(0.1,B49:AA49,$B$1:$AA$1)</f>
        <v>25826.3466781862</v>
      </c>
      <c r="AD49" s="341" t="n">
        <f aca="false">SUMPRODUCT(B49:AA49,$B$1010:$AA$1010)</f>
        <v>50943.2482797003</v>
      </c>
      <c r="AE49" s="342" t="n">
        <f aca="false">SUMPRODUCT(B49:AA49,$B$1012:$AA$1012)</f>
        <v>50578.2885074051</v>
      </c>
      <c r="AF49" s="343" t="n">
        <f aca="false">XIRR(B49:AA49,$B$1:$AA$1)</f>
        <v>0.165612996606345</v>
      </c>
      <c r="AG49" s="344" t="n">
        <f aca="false">1-EXP(-(1/0.25)*(AD49/ABS($AD$1010)))</f>
        <v>0.98447812885502</v>
      </c>
    </row>
    <row r="50" customFormat="false" ht="12.75" hidden="false" customHeight="false" outlineLevel="0" collapsed="false">
      <c r="A50" s="335"/>
      <c r="B50" s="340" t="n">
        <f aca="false">+[4]data1cf!A50</f>
        <v>-70515.6321590932</v>
      </c>
      <c r="C50" s="340" t="n">
        <f aca="false">+[4]data1cf!B50</f>
        <v>12201.4825659026</v>
      </c>
      <c r="D50" s="340" t="n">
        <f aca="false">+[4]data1cf!C50</f>
        <v>13291.690776849</v>
      </c>
      <c r="E50" s="340" t="n">
        <f aca="false">+[4]data1cf!D50</f>
        <v>12806.7814922971</v>
      </c>
      <c r="F50" s="340" t="n">
        <f aca="false">+[4]data1cf!E50</f>
        <v>12621.8056164971</v>
      </c>
      <c r="G50" s="340" t="n">
        <f aca="false">+[4]data1cf!F50</f>
        <v>12333.5409570424</v>
      </c>
      <c r="H50" s="340" t="n">
        <f aca="false">+[4]data1cf!G50</f>
        <v>12143.9711782381</v>
      </c>
      <c r="I50" s="340" t="n">
        <f aca="false">+[4]data1cf!H50</f>
        <v>11778.6448871141</v>
      </c>
      <c r="J50" s="340" t="n">
        <f aca="false">+[4]data1cf!I50</f>
        <v>11888.3296042875</v>
      </c>
      <c r="K50" s="340" t="n">
        <f aca="false">+[4]data1cf!J50</f>
        <v>11889.7468579665</v>
      </c>
      <c r="L50" s="340" t="n">
        <f aca="false">+[4]data1cf!K50</f>
        <v>11790.6437006526</v>
      </c>
      <c r="M50" s="340" t="n">
        <f aca="false">+[4]data1cf!L50</f>
        <v>11601.2615824315</v>
      </c>
      <c r="N50" s="340" t="n">
        <f aca="false">+[4]data1cf!M50</f>
        <v>11597.685814564</v>
      </c>
      <c r="O50" s="340" t="n">
        <f aca="false">+[4]data1cf!N50</f>
        <v>11713.3513504256</v>
      </c>
      <c r="P50" s="340" t="n">
        <f aca="false">+[4]data1cf!O50</f>
        <v>11582.2747449173</v>
      </c>
      <c r="Q50" s="340" t="n">
        <f aca="false">+[4]data1cf!P50</f>
        <v>11500.3634967701</v>
      </c>
      <c r="R50" s="340" t="n">
        <f aca="false">+[4]data1cf!Q50</f>
        <v>808.786094611936</v>
      </c>
      <c r="S50" s="340" t="n">
        <f aca="false">+[4]data1cf!R50</f>
        <v>0</v>
      </c>
      <c r="T50" s="340" t="n">
        <f aca="false">+[4]data1cf!S50</f>
        <v>0</v>
      </c>
      <c r="U50" s="340" t="n">
        <f aca="false">+[4]data1cf!T50</f>
        <v>0</v>
      </c>
      <c r="V50" s="340" t="n">
        <f aca="false">+[4]data1cf!U50</f>
        <v>0</v>
      </c>
      <c r="W50" s="340" t="n">
        <f aca="false">+[4]data1cf!V50</f>
        <v>0</v>
      </c>
      <c r="X50" s="340" t="n">
        <f aca="false">+[4]data1cf!W50</f>
        <v>0</v>
      </c>
      <c r="Y50" s="340" t="n">
        <f aca="false">+[4]data1cf!X50</f>
        <v>0</v>
      </c>
      <c r="Z50" s="340" t="n">
        <f aca="false">+[4]data1cf!Y50</f>
        <v>0</v>
      </c>
      <c r="AA50" s="340" t="n">
        <f aca="false">+[4]data1cf!Z50</f>
        <v>0</v>
      </c>
      <c r="AB50" s="340"/>
      <c r="AC50" s="341" t="n">
        <f aca="false">XNPV(0.1,B50:AA50,$B$1:$AA$1)</f>
        <v>22589.060244514</v>
      </c>
      <c r="AD50" s="341" t="n">
        <f aca="false">SUMPRODUCT(B50:AA50,$B$1010:$AA$1010)</f>
        <v>48031.6528631504</v>
      </c>
      <c r="AE50" s="342" t="n">
        <f aca="false">SUMPRODUCT(B50:AA50,$B$1012:$AA$1012)</f>
        <v>47662.0648571651</v>
      </c>
      <c r="AF50" s="343" t="n">
        <f aca="false">XIRR(B50:AA50,$B$1:$AA$1)</f>
        <v>0.154274497669892</v>
      </c>
      <c r="AG50" s="344" t="n">
        <f aca="false">1-EXP(-(1/0.25)*(AD50/ABS($AD$1010)))</f>
        <v>0.98030580091961</v>
      </c>
    </row>
    <row r="51" customFormat="false" ht="12.75" hidden="false" customHeight="false" outlineLevel="0" collapsed="false">
      <c r="A51" s="335"/>
      <c r="B51" s="340" t="n">
        <f aca="false">+[4]data1cf!A51</f>
        <v>-70252.9918761612</v>
      </c>
      <c r="C51" s="340" t="n">
        <f aca="false">+[4]data1cf!B51</f>
        <v>12097.4285039691</v>
      </c>
      <c r="D51" s="340" t="n">
        <f aca="false">+[4]data1cf!C51</f>
        <v>13179.2178244202</v>
      </c>
      <c r="E51" s="340" t="n">
        <f aca="false">+[4]data1cf!D51</f>
        <v>12759.9358878761</v>
      </c>
      <c r="F51" s="340" t="n">
        <f aca="false">+[4]data1cf!E51</f>
        <v>12584.1996669121</v>
      </c>
      <c r="G51" s="340" t="n">
        <f aca="false">+[4]data1cf!F51</f>
        <v>12312.2999148714</v>
      </c>
      <c r="H51" s="340" t="n">
        <f aca="false">+[4]data1cf!G51</f>
        <v>11979.8063968118</v>
      </c>
      <c r="I51" s="340" t="n">
        <f aca="false">+[4]data1cf!H51</f>
        <v>11953.543822083</v>
      </c>
      <c r="J51" s="340" t="n">
        <f aca="false">+[4]data1cf!I51</f>
        <v>11969.0342184208</v>
      </c>
      <c r="K51" s="340" t="n">
        <f aca="false">+[4]data1cf!J51</f>
        <v>11750.1453989307</v>
      </c>
      <c r="L51" s="340" t="n">
        <f aca="false">+[4]data1cf!K51</f>
        <v>11603.2281581877</v>
      </c>
      <c r="M51" s="340" t="n">
        <f aca="false">+[4]data1cf!L51</f>
        <v>11777.2794242656</v>
      </c>
      <c r="N51" s="340" t="n">
        <f aca="false">+[4]data1cf!M51</f>
        <v>11653.1300179467</v>
      </c>
      <c r="O51" s="340" t="n">
        <f aca="false">+[4]data1cf!N51</f>
        <v>11627.9721949211</v>
      </c>
      <c r="P51" s="340" t="n">
        <f aca="false">+[4]data1cf!O51</f>
        <v>11612.1665011394</v>
      </c>
      <c r="Q51" s="340" t="n">
        <f aca="false">+[4]data1cf!P51</f>
        <v>11618.8767381596</v>
      </c>
      <c r="R51" s="340" t="n">
        <f aca="false">+[4]data1cf!Q51</f>
        <v>805.773715622818</v>
      </c>
      <c r="S51" s="340" t="n">
        <f aca="false">+[4]data1cf!R51</f>
        <v>0</v>
      </c>
      <c r="T51" s="340" t="n">
        <f aca="false">+[4]data1cf!S51</f>
        <v>0</v>
      </c>
      <c r="U51" s="340" t="n">
        <f aca="false">+[4]data1cf!T51</f>
        <v>0</v>
      </c>
      <c r="V51" s="340" t="n">
        <f aca="false">+[4]data1cf!U51</f>
        <v>0</v>
      </c>
      <c r="W51" s="340" t="n">
        <f aca="false">+[4]data1cf!V51</f>
        <v>0</v>
      </c>
      <c r="X51" s="340" t="n">
        <f aca="false">+[4]data1cf!W51</f>
        <v>0</v>
      </c>
      <c r="Y51" s="340" t="n">
        <f aca="false">+[4]data1cf!X51</f>
        <v>0</v>
      </c>
      <c r="Z51" s="340" t="n">
        <f aca="false">+[4]data1cf!Y51</f>
        <v>0</v>
      </c>
      <c r="AA51" s="340" t="n">
        <f aca="false">+[4]data1cf!Z51</f>
        <v>0</v>
      </c>
      <c r="AB51" s="340"/>
      <c r="AC51" s="341" t="n">
        <f aca="false">XNPV(0.1,B51:AA51,$B$1:$AA$1)</f>
        <v>22583.6029365518</v>
      </c>
      <c r="AD51" s="341" t="n">
        <f aca="false">SUMPRODUCT(B51:AA51,$B$1010:$AA$1010)</f>
        <v>48012.6602639764</v>
      </c>
      <c r="AE51" s="342" t="n">
        <f aca="false">SUMPRODUCT(B51:AA51,$B$1012:$AA$1012)</f>
        <v>47643.1593390874</v>
      </c>
      <c r="AF51" s="343" t="n">
        <f aca="false">XIRR(B51:AA51,$B$1:$AA$1)</f>
        <v>0.154316594001061</v>
      </c>
      <c r="AG51" s="344" t="n">
        <f aca="false">1-EXP(-(1/0.25)*(AD51/ABS($AD$1010)))</f>
        <v>0.980275192490328</v>
      </c>
    </row>
    <row r="52" customFormat="false" ht="12.75" hidden="false" customHeight="false" outlineLevel="0" collapsed="false">
      <c r="A52" s="335"/>
      <c r="B52" s="340" t="n">
        <f aca="false">+[4]data1cf!A52</f>
        <v>-72272.3229682969</v>
      </c>
      <c r="C52" s="340" t="n">
        <f aca="false">+[4]data1cf!B52</f>
        <v>12162.3567925924</v>
      </c>
      <c r="D52" s="340" t="n">
        <f aca="false">+[4]data1cf!C52</f>
        <v>13243.4862887061</v>
      </c>
      <c r="E52" s="340" t="n">
        <f aca="false">+[4]data1cf!D52</f>
        <v>12846.4839974806</v>
      </c>
      <c r="F52" s="340" t="n">
        <f aca="false">+[4]data1cf!E52</f>
        <v>12546.8447562846</v>
      </c>
      <c r="G52" s="340" t="n">
        <f aca="false">+[4]data1cf!F52</f>
        <v>12256.7758140431</v>
      </c>
      <c r="H52" s="340" t="n">
        <f aca="false">+[4]data1cf!G52</f>
        <v>12005.6014472396</v>
      </c>
      <c r="I52" s="340" t="n">
        <f aca="false">+[4]data1cf!H52</f>
        <v>11937.0932773203</v>
      </c>
      <c r="J52" s="340" t="n">
        <f aca="false">+[4]data1cf!I52</f>
        <v>11939.3462057292</v>
      </c>
      <c r="K52" s="340" t="n">
        <f aca="false">+[4]data1cf!J52</f>
        <v>11775.8114277697</v>
      </c>
      <c r="L52" s="340" t="n">
        <f aca="false">+[4]data1cf!K52</f>
        <v>11746.6957251282</v>
      </c>
      <c r="M52" s="340" t="n">
        <f aca="false">+[4]data1cf!L52</f>
        <v>11564.7143228472</v>
      </c>
      <c r="N52" s="340" t="n">
        <f aca="false">+[4]data1cf!M52</f>
        <v>11688.1659358476</v>
      </c>
      <c r="O52" s="340" t="n">
        <f aca="false">+[4]data1cf!N52</f>
        <v>11576.3910038221</v>
      </c>
      <c r="P52" s="340" t="n">
        <f aca="false">+[4]data1cf!O52</f>
        <v>11533.9802542382</v>
      </c>
      <c r="Q52" s="340" t="n">
        <f aca="false">+[4]data1cf!P52</f>
        <v>11500.0719496944</v>
      </c>
      <c r="R52" s="340" t="n">
        <f aca="false">+[4]data1cf!Q52</f>
        <v>828.934635517178</v>
      </c>
      <c r="S52" s="340" t="n">
        <f aca="false">+[4]data1cf!R52</f>
        <v>0</v>
      </c>
      <c r="T52" s="340" t="n">
        <f aca="false">+[4]data1cf!S52</f>
        <v>0</v>
      </c>
      <c r="U52" s="340" t="n">
        <f aca="false">+[4]data1cf!T52</f>
        <v>0</v>
      </c>
      <c r="V52" s="340" t="n">
        <f aca="false">+[4]data1cf!U52</f>
        <v>0</v>
      </c>
      <c r="W52" s="340" t="n">
        <f aca="false">+[4]data1cf!V52</f>
        <v>0</v>
      </c>
      <c r="X52" s="340" t="n">
        <f aca="false">+[4]data1cf!W52</f>
        <v>0</v>
      </c>
      <c r="Y52" s="340" t="n">
        <f aca="false">+[4]data1cf!X52</f>
        <v>0</v>
      </c>
      <c r="Z52" s="340" t="n">
        <f aca="false">+[4]data1cf!Y52</f>
        <v>0</v>
      </c>
      <c r="AA52" s="340" t="n">
        <f aca="false">+[4]data1cf!Z52</f>
        <v>0</v>
      </c>
      <c r="AB52" s="340"/>
      <c r="AC52" s="341" t="n">
        <f aca="false">XNPV(0.1,B52:AA52,$B$1:$AA$1)</f>
        <v>20617.6912344917</v>
      </c>
      <c r="AD52" s="341" t="n">
        <f aca="false">SUMPRODUCT(B52:AA52,$B$1010:$AA$1010)</f>
        <v>46010.6087086991</v>
      </c>
      <c r="AE52" s="342" t="n">
        <f aca="false">SUMPRODUCT(B52:AA52,$B$1012:$AA$1012)</f>
        <v>45641.7728133453</v>
      </c>
      <c r="AF52" s="343" t="n">
        <f aca="false">XIRR(B52:AA52,$B$1:$AA$1)</f>
        <v>0.148559751201724</v>
      </c>
      <c r="AG52" s="344" t="n">
        <f aca="false">1-EXP(-(1/0.25)*(AD52/ABS($AD$1010)))</f>
        <v>0.97676685361532</v>
      </c>
    </row>
    <row r="53" customFormat="false" ht="12.75" hidden="false" customHeight="false" outlineLevel="0" collapsed="false">
      <c r="A53" s="335"/>
      <c r="B53" s="340" t="n">
        <f aca="false">+[4]data1cf!A53</f>
        <v>-66775.3900222738</v>
      </c>
      <c r="C53" s="340" t="n">
        <f aca="false">+[4]data1cf!B53</f>
        <v>11868.4392977627</v>
      </c>
      <c r="D53" s="340" t="n">
        <f aca="false">+[4]data1cf!C53</f>
        <v>13083.3448283321</v>
      </c>
      <c r="E53" s="340" t="n">
        <f aca="false">+[4]data1cf!D53</f>
        <v>12711.9648775718</v>
      </c>
      <c r="F53" s="340" t="n">
        <f aca="false">+[4]data1cf!E53</f>
        <v>12502.9825658996</v>
      </c>
      <c r="G53" s="340" t="n">
        <f aca="false">+[4]data1cf!F53</f>
        <v>12153.9895251975</v>
      </c>
      <c r="H53" s="340" t="n">
        <f aca="false">+[4]data1cf!G53</f>
        <v>11973.9217819179</v>
      </c>
      <c r="I53" s="340" t="n">
        <f aca="false">+[4]data1cf!H53</f>
        <v>11607.3271271444</v>
      </c>
      <c r="J53" s="340" t="n">
        <f aca="false">+[4]data1cf!I53</f>
        <v>11630.5750849233</v>
      </c>
      <c r="K53" s="340" t="n">
        <f aca="false">+[4]data1cf!J53</f>
        <v>11717.5373260845</v>
      </c>
      <c r="L53" s="340" t="n">
        <f aca="false">+[4]data1cf!K53</f>
        <v>11624.5798711073</v>
      </c>
      <c r="M53" s="340" t="n">
        <f aca="false">+[4]data1cf!L53</f>
        <v>11543.0100204674</v>
      </c>
      <c r="N53" s="340" t="n">
        <f aca="false">+[4]data1cf!M53</f>
        <v>11537.623135234</v>
      </c>
      <c r="O53" s="340" t="n">
        <f aca="false">+[4]data1cf!N53</f>
        <v>11562.410596414</v>
      </c>
      <c r="P53" s="340" t="n">
        <f aca="false">+[4]data1cf!O53</f>
        <v>11336.8850930283</v>
      </c>
      <c r="Q53" s="340" t="n">
        <f aca="false">+[4]data1cf!P53</f>
        <v>11343.7316237987</v>
      </c>
      <c r="R53" s="340" t="n">
        <f aca="false">+[4]data1cf!Q53</f>
        <v>765.887013399472</v>
      </c>
      <c r="S53" s="340" t="n">
        <f aca="false">+[4]data1cf!R53</f>
        <v>0</v>
      </c>
      <c r="T53" s="340" t="n">
        <f aca="false">+[4]data1cf!S53</f>
        <v>0</v>
      </c>
      <c r="U53" s="340" t="n">
        <f aca="false">+[4]data1cf!T53</f>
        <v>0</v>
      </c>
      <c r="V53" s="340" t="n">
        <f aca="false">+[4]data1cf!U53</f>
        <v>0</v>
      </c>
      <c r="W53" s="340" t="n">
        <f aca="false">+[4]data1cf!V53</f>
        <v>0</v>
      </c>
      <c r="X53" s="340" t="n">
        <f aca="false">+[4]data1cf!W53</f>
        <v>0</v>
      </c>
      <c r="Y53" s="340" t="n">
        <f aca="false">+[4]data1cf!X53</f>
        <v>0</v>
      </c>
      <c r="Z53" s="340" t="n">
        <f aca="false">+[4]data1cf!Y53</f>
        <v>0</v>
      </c>
      <c r="AA53" s="340" t="n">
        <f aca="false">+[4]data1cf!Z53</f>
        <v>0</v>
      </c>
      <c r="AB53" s="340"/>
      <c r="AC53" s="341" t="n">
        <f aca="false">XNPV(0.1,B53:AA53,$B$1:$AA$1)</f>
        <v>24955.0768767696</v>
      </c>
      <c r="AD53" s="341" t="n">
        <f aca="false">SUMPRODUCT(B53:AA53,$B$1010:$AA$1010)</f>
        <v>50048.0938437346</v>
      </c>
      <c r="AE53" s="342" t="n">
        <f aca="false">SUMPRODUCT(B53:AA53,$B$1012:$AA$1012)</f>
        <v>49683.5627178292</v>
      </c>
      <c r="AF53" s="343" t="n">
        <f aca="false">XIRR(B53:AA53,$B$1:$AA$1)</f>
        <v>0.162776667311493</v>
      </c>
      <c r="AG53" s="344" t="n">
        <f aca="false">1-EXP(-(1/0.25)*(AD53/ABS($AD$1010)))</f>
        <v>0.983299399669306</v>
      </c>
    </row>
    <row r="54" customFormat="false" ht="12.75" hidden="false" customHeight="false" outlineLevel="0" collapsed="false">
      <c r="A54" s="335"/>
      <c r="B54" s="340" t="n">
        <f aca="false">+[4]data1cf!A54</f>
        <v>-75353.0736672846</v>
      </c>
      <c r="C54" s="340" t="n">
        <f aca="false">+[4]data1cf!B54</f>
        <v>12319.0494514927</v>
      </c>
      <c r="D54" s="340" t="n">
        <f aca="false">+[4]data1cf!C54</f>
        <v>13311.4106544967</v>
      </c>
      <c r="E54" s="340" t="n">
        <f aca="false">+[4]data1cf!D54</f>
        <v>12960.8033149089</v>
      </c>
      <c r="F54" s="340" t="n">
        <f aca="false">+[4]data1cf!E54</f>
        <v>12687.9839085782</v>
      </c>
      <c r="G54" s="340" t="n">
        <f aca="false">+[4]data1cf!F54</f>
        <v>12295.0173357881</v>
      </c>
      <c r="H54" s="340" t="n">
        <f aca="false">+[4]data1cf!G54</f>
        <v>12155.3605319095</v>
      </c>
      <c r="I54" s="340" t="n">
        <f aca="false">+[4]data1cf!H54</f>
        <v>11918.2461811584</v>
      </c>
      <c r="J54" s="340" t="n">
        <f aca="false">+[4]data1cf!I54</f>
        <v>11928.1928948433</v>
      </c>
      <c r="K54" s="340" t="n">
        <f aca="false">+[4]data1cf!J54</f>
        <v>11876.226023657</v>
      </c>
      <c r="L54" s="340" t="n">
        <f aca="false">+[4]data1cf!K54</f>
        <v>11921.5317348009</v>
      </c>
      <c r="M54" s="340" t="n">
        <f aca="false">+[4]data1cf!L54</f>
        <v>11919.4114781782</v>
      </c>
      <c r="N54" s="340" t="n">
        <f aca="false">+[4]data1cf!M54</f>
        <v>11757.1225930924</v>
      </c>
      <c r="O54" s="340" t="n">
        <f aca="false">+[4]data1cf!N54</f>
        <v>11651.8429940623</v>
      </c>
      <c r="P54" s="340" t="n">
        <f aca="false">+[4]data1cf!O54</f>
        <v>11574.2186818419</v>
      </c>
      <c r="Q54" s="340" t="n">
        <f aca="false">+[4]data1cf!P54</f>
        <v>11576.810737301</v>
      </c>
      <c r="R54" s="340" t="n">
        <f aca="false">+[4]data1cf!Q54</f>
        <v>864.269613734287</v>
      </c>
      <c r="S54" s="340" t="n">
        <f aca="false">+[4]data1cf!R54</f>
        <v>0</v>
      </c>
      <c r="T54" s="340" t="n">
        <f aca="false">+[4]data1cf!S54</f>
        <v>0</v>
      </c>
      <c r="U54" s="340" t="n">
        <f aca="false">+[4]data1cf!T54</f>
        <v>0</v>
      </c>
      <c r="V54" s="340" t="n">
        <f aca="false">+[4]data1cf!U54</f>
        <v>0</v>
      </c>
      <c r="W54" s="340" t="n">
        <f aca="false">+[4]data1cf!V54</f>
        <v>0</v>
      </c>
      <c r="X54" s="340" t="n">
        <f aca="false">+[4]data1cf!W54</f>
        <v>0</v>
      </c>
      <c r="Y54" s="340" t="n">
        <f aca="false">+[4]data1cf!X54</f>
        <v>0</v>
      </c>
      <c r="Z54" s="340" t="n">
        <f aca="false">+[4]data1cf!Y54</f>
        <v>0</v>
      </c>
      <c r="AA54" s="340" t="n">
        <f aca="false">+[4]data1cf!Z54</f>
        <v>0</v>
      </c>
      <c r="AB54" s="340"/>
      <c r="AC54" s="341" t="n">
        <f aca="false">XNPV(0.1,B54:AA54,$B$1:$AA$1)</f>
        <v>18325.6653513385</v>
      </c>
      <c r="AD54" s="341" t="n">
        <f aca="false">SUMPRODUCT(B54:AA54,$B$1010:$AA$1010)</f>
        <v>43933.3498375554</v>
      </c>
      <c r="AE54" s="342" t="n">
        <f aca="false">SUMPRODUCT(B54:AA54,$B$1012:$AA$1012)</f>
        <v>43561.3099050954</v>
      </c>
      <c r="AF54" s="343" t="n">
        <f aca="false">XIRR(B54:AA54,$B$1:$AA$1)</f>
        <v>0.141648210092747</v>
      </c>
      <c r="AG54" s="344" t="n">
        <f aca="false">1-EXP(-(1/0.25)*(AD54/ABS($AD$1010)))</f>
        <v>0.972465703423594</v>
      </c>
    </row>
    <row r="55" customFormat="false" ht="12.75" hidden="false" customHeight="false" outlineLevel="0" collapsed="false">
      <c r="A55" s="335"/>
      <c r="B55" s="340" t="n">
        <f aca="false">+[4]data1cf!A55</f>
        <v>-62090.5585587819</v>
      </c>
      <c r="C55" s="340" t="n">
        <f aca="false">+[4]data1cf!B55</f>
        <v>11810.375196861</v>
      </c>
      <c r="D55" s="340" t="n">
        <f aca="false">+[4]data1cf!C55</f>
        <v>12753.9869102252</v>
      </c>
      <c r="E55" s="340" t="n">
        <f aca="false">+[4]data1cf!D55</f>
        <v>12459.9959925902</v>
      </c>
      <c r="F55" s="340" t="n">
        <f aca="false">+[4]data1cf!E55</f>
        <v>12378.8366936041</v>
      </c>
      <c r="G55" s="340" t="n">
        <f aca="false">+[4]data1cf!F55</f>
        <v>12065.9977319198</v>
      </c>
      <c r="H55" s="340" t="n">
        <f aca="false">+[4]data1cf!G55</f>
        <v>11816.9611862718</v>
      </c>
      <c r="I55" s="340" t="n">
        <f aca="false">+[4]data1cf!H55</f>
        <v>11729.3808019865</v>
      </c>
      <c r="J55" s="340" t="n">
        <f aca="false">+[4]data1cf!I55</f>
        <v>11650.3432478157</v>
      </c>
      <c r="K55" s="340" t="n">
        <f aca="false">+[4]data1cf!J55</f>
        <v>11598.1893191507</v>
      </c>
      <c r="L55" s="340" t="n">
        <f aca="false">+[4]data1cf!K55</f>
        <v>11627.4210654971</v>
      </c>
      <c r="M55" s="340" t="n">
        <f aca="false">+[4]data1cf!L55</f>
        <v>11518.3816118441</v>
      </c>
      <c r="N55" s="340" t="n">
        <f aca="false">+[4]data1cf!M55</f>
        <v>11459.9152555573</v>
      </c>
      <c r="O55" s="340" t="n">
        <f aca="false">+[4]data1cf!N55</f>
        <v>11433.996625977</v>
      </c>
      <c r="P55" s="340" t="n">
        <f aca="false">+[4]data1cf!O55</f>
        <v>11252.3183079504</v>
      </c>
      <c r="Q55" s="340" t="n">
        <f aca="false">+[4]data1cf!P55</f>
        <v>11290.0135584563</v>
      </c>
      <c r="R55" s="340" t="n">
        <f aca="false">+[4]data1cf!Q55</f>
        <v>712.153870445805</v>
      </c>
      <c r="S55" s="340" t="n">
        <f aca="false">+[4]data1cf!R55</f>
        <v>0</v>
      </c>
      <c r="T55" s="340" t="n">
        <f aca="false">+[4]data1cf!S55</f>
        <v>0</v>
      </c>
      <c r="U55" s="340" t="n">
        <f aca="false">+[4]data1cf!T55</f>
        <v>0</v>
      </c>
      <c r="V55" s="340" t="n">
        <f aca="false">+[4]data1cf!U55</f>
        <v>0</v>
      </c>
      <c r="W55" s="340" t="n">
        <f aca="false">+[4]data1cf!V55</f>
        <v>0</v>
      </c>
      <c r="X55" s="340" t="n">
        <f aca="false">+[4]data1cf!W55</f>
        <v>0</v>
      </c>
      <c r="Y55" s="340" t="n">
        <f aca="false">+[4]data1cf!X55</f>
        <v>0</v>
      </c>
      <c r="Z55" s="340" t="n">
        <f aca="false">+[4]data1cf!Y55</f>
        <v>0</v>
      </c>
      <c r="AA55" s="340" t="n">
        <f aca="false">+[4]data1cf!Z55</f>
        <v>0</v>
      </c>
      <c r="AB55" s="340"/>
      <c r="AC55" s="341" t="n">
        <f aca="false">XNPV(0.1,B55:AA55,$B$1:$AA$1)</f>
        <v>28802.807322357</v>
      </c>
      <c r="AD55" s="341" t="n">
        <f aca="false">SUMPRODUCT(B55:AA55,$B$1010:$AA$1010)</f>
        <v>53731.1998949609</v>
      </c>
      <c r="AE55" s="342" t="n">
        <f aca="false">SUMPRODUCT(B55:AA55,$B$1012:$AA$1012)</f>
        <v>53369.0321789301</v>
      </c>
      <c r="AF55" s="343" t="n">
        <f aca="false">XIRR(B55:AA55,$B$1:$AA$1)</f>
        <v>0.176817622845564</v>
      </c>
      <c r="AG55" s="344" t="n">
        <f aca="false">1-EXP(-(1/0.25)*(AD55/ABS($AD$1010)))</f>
        <v>0.987642217029435</v>
      </c>
    </row>
    <row r="56" customFormat="false" ht="12.75" hidden="false" customHeight="false" outlineLevel="0" collapsed="false">
      <c r="A56" s="335"/>
      <c r="B56" s="340" t="n">
        <f aca="false">+[4]data1cf!A56</f>
        <v>-64850.800746852</v>
      </c>
      <c r="C56" s="340" t="n">
        <f aca="false">+[4]data1cf!B56</f>
        <v>11965.3538727512</v>
      </c>
      <c r="D56" s="340" t="n">
        <f aca="false">+[4]data1cf!C56</f>
        <v>12908.0201181197</v>
      </c>
      <c r="E56" s="340" t="n">
        <f aca="false">+[4]data1cf!D56</f>
        <v>12616.5220759293</v>
      </c>
      <c r="F56" s="340" t="n">
        <f aca="false">+[4]data1cf!E56</f>
        <v>12420.6706702371</v>
      </c>
      <c r="G56" s="340" t="n">
        <f aca="false">+[4]data1cf!F56</f>
        <v>12057.2464203104</v>
      </c>
      <c r="H56" s="340" t="n">
        <f aca="false">+[4]data1cf!G56</f>
        <v>11835.9451267302</v>
      </c>
      <c r="I56" s="340" t="n">
        <f aca="false">+[4]data1cf!H56</f>
        <v>11741.9235229006</v>
      </c>
      <c r="J56" s="340" t="n">
        <f aca="false">+[4]data1cf!I56</f>
        <v>11798.9430127157</v>
      </c>
      <c r="K56" s="340" t="n">
        <f aca="false">+[4]data1cf!J56</f>
        <v>11713.6641563576</v>
      </c>
      <c r="L56" s="340" t="n">
        <f aca="false">+[4]data1cf!K56</f>
        <v>11656.3912335192</v>
      </c>
      <c r="M56" s="340" t="n">
        <f aca="false">+[4]data1cf!L56</f>
        <v>11566.3413774787</v>
      </c>
      <c r="N56" s="340" t="n">
        <f aca="false">+[4]data1cf!M56</f>
        <v>11523.448138927</v>
      </c>
      <c r="O56" s="340" t="n">
        <f aca="false">+[4]data1cf!N56</f>
        <v>11432.6258546768</v>
      </c>
      <c r="P56" s="340" t="n">
        <f aca="false">+[4]data1cf!O56</f>
        <v>11409.2284911967</v>
      </c>
      <c r="Q56" s="340" t="n">
        <f aca="false">+[4]data1cf!P56</f>
        <v>11430.6426049818</v>
      </c>
      <c r="R56" s="340" t="n">
        <f aca="false">+[4]data1cf!Q56</f>
        <v>743.812744246093</v>
      </c>
      <c r="S56" s="340" t="n">
        <f aca="false">+[4]data1cf!R56</f>
        <v>0</v>
      </c>
      <c r="T56" s="340" t="n">
        <f aca="false">+[4]data1cf!S56</f>
        <v>0</v>
      </c>
      <c r="U56" s="340" t="n">
        <f aca="false">+[4]data1cf!T56</f>
        <v>0</v>
      </c>
      <c r="V56" s="340" t="n">
        <f aca="false">+[4]data1cf!U56</f>
        <v>0</v>
      </c>
      <c r="W56" s="340" t="n">
        <f aca="false">+[4]data1cf!V56</f>
        <v>0</v>
      </c>
      <c r="X56" s="340" t="n">
        <f aca="false">+[4]data1cf!W56</f>
        <v>0</v>
      </c>
      <c r="Y56" s="340" t="n">
        <f aca="false">+[4]data1cf!X56</f>
        <v>0</v>
      </c>
      <c r="Z56" s="340" t="n">
        <f aca="false">+[4]data1cf!Y56</f>
        <v>0</v>
      </c>
      <c r="AA56" s="340" t="n">
        <f aca="false">+[4]data1cf!Z56</f>
        <v>0</v>
      </c>
      <c r="AB56" s="340"/>
      <c r="AC56" s="341" t="n">
        <f aca="false">XNPV(0.1,B56:AA56,$B$1:$AA$1)</f>
        <v>26716.3789263288</v>
      </c>
      <c r="AD56" s="341" t="n">
        <f aca="false">SUMPRODUCT(B56:AA56,$B$1010:$AA$1010)</f>
        <v>51806.553086973</v>
      </c>
      <c r="AE56" s="342" t="n">
        <f aca="false">SUMPRODUCT(B56:AA56,$B$1012:$AA$1012)</f>
        <v>51441.9874263738</v>
      </c>
      <c r="AF56" s="343" t="n">
        <f aca="false">XIRR(B56:AA56,$B$1:$AA$1)</f>
        <v>0.16874840902806</v>
      </c>
      <c r="AG56" s="344" t="n">
        <f aca="false">1-EXP(-(1/0.25)*(AD56/ABS($AD$1010)))</f>
        <v>0.985536044288407</v>
      </c>
    </row>
    <row r="57" customFormat="false" ht="12.75" hidden="false" customHeight="false" outlineLevel="0" collapsed="false">
      <c r="A57" s="335"/>
      <c r="B57" s="340" t="n">
        <f aca="false">+[4]data1cf!A57</f>
        <v>-67862.6083230333</v>
      </c>
      <c r="C57" s="340" t="n">
        <f aca="false">+[4]data1cf!B57</f>
        <v>12091.0594390527</v>
      </c>
      <c r="D57" s="340" t="n">
        <f aca="false">+[4]data1cf!C57</f>
        <v>13100.5828402166</v>
      </c>
      <c r="E57" s="340" t="n">
        <f aca="false">+[4]data1cf!D57</f>
        <v>12786.6576087319</v>
      </c>
      <c r="F57" s="340" t="n">
        <f aca="false">+[4]data1cf!E57</f>
        <v>12448.7344022654</v>
      </c>
      <c r="G57" s="340" t="n">
        <f aca="false">+[4]data1cf!F57</f>
        <v>12233.1295010036</v>
      </c>
      <c r="H57" s="340" t="n">
        <f aca="false">+[4]data1cf!G57</f>
        <v>12045.9054619578</v>
      </c>
      <c r="I57" s="340" t="n">
        <f aca="false">+[4]data1cf!H57</f>
        <v>11620.4019844732</v>
      </c>
      <c r="J57" s="340" t="n">
        <f aca="false">+[4]data1cf!I57</f>
        <v>11750.6541513135</v>
      </c>
      <c r="K57" s="340" t="n">
        <f aca="false">+[4]data1cf!J57</f>
        <v>11643.7909672774</v>
      </c>
      <c r="L57" s="340" t="n">
        <f aca="false">+[4]data1cf!K57</f>
        <v>11636.7205647007</v>
      </c>
      <c r="M57" s="340" t="n">
        <f aca="false">+[4]data1cf!L57</f>
        <v>11723.4354776799</v>
      </c>
      <c r="N57" s="340" t="n">
        <f aca="false">+[4]data1cf!M57</f>
        <v>11493.4625255997</v>
      </c>
      <c r="O57" s="340" t="n">
        <f aca="false">+[4]data1cf!N57</f>
        <v>11554.3146218654</v>
      </c>
      <c r="P57" s="340" t="n">
        <f aca="false">+[4]data1cf!O57</f>
        <v>11632.0957077549</v>
      </c>
      <c r="Q57" s="340" t="n">
        <f aca="false">+[4]data1cf!P57</f>
        <v>11507.0641045641</v>
      </c>
      <c r="R57" s="340" t="n">
        <f aca="false">+[4]data1cf!Q57</f>
        <v>778.356972421862</v>
      </c>
      <c r="S57" s="340" t="n">
        <f aca="false">+[4]data1cf!R57</f>
        <v>0</v>
      </c>
      <c r="T57" s="340" t="n">
        <f aca="false">+[4]data1cf!S57</f>
        <v>0</v>
      </c>
      <c r="U57" s="340" t="n">
        <f aca="false">+[4]data1cf!T57</f>
        <v>0</v>
      </c>
      <c r="V57" s="340" t="n">
        <f aca="false">+[4]data1cf!U57</f>
        <v>0</v>
      </c>
      <c r="W57" s="340" t="n">
        <f aca="false">+[4]data1cf!V57</f>
        <v>0</v>
      </c>
      <c r="X57" s="340" t="n">
        <f aca="false">+[4]data1cf!W57</f>
        <v>0</v>
      </c>
      <c r="Y57" s="340" t="n">
        <f aca="false">+[4]data1cf!X57</f>
        <v>0</v>
      </c>
      <c r="Z57" s="340" t="n">
        <f aca="false">+[4]data1cf!Y57</f>
        <v>0</v>
      </c>
      <c r="AA57" s="340" t="n">
        <f aca="false">+[4]data1cf!Z57</f>
        <v>0</v>
      </c>
      <c r="AB57" s="340"/>
      <c r="AC57" s="341" t="n">
        <f aca="false">XNPV(0.1,B57:AA57,$B$1:$AA$1)</f>
        <v>24395.607479602</v>
      </c>
      <c r="AD57" s="341" t="n">
        <f aca="false">SUMPRODUCT(B57:AA57,$B$1010:$AA$1010)</f>
        <v>49628.6712401275</v>
      </c>
      <c r="AE57" s="342" t="n">
        <f aca="false">SUMPRODUCT(B57:AA57,$B$1012:$AA$1012)</f>
        <v>49261.9637720846</v>
      </c>
      <c r="AF57" s="343" t="n">
        <f aca="false">XIRR(B57:AA57,$B$1:$AA$1)</f>
        <v>0.160524105407684</v>
      </c>
      <c r="AG57" s="344" t="n">
        <f aca="false">1-EXP(-(1/0.25)*(AD57/ABS($AD$1010)))</f>
        <v>0.982716715329114</v>
      </c>
    </row>
    <row r="58" customFormat="false" ht="12.75" hidden="false" customHeight="false" outlineLevel="0" collapsed="false">
      <c r="A58" s="335"/>
      <c r="B58" s="340" t="n">
        <f aca="false">+[4]data1cf!A58</f>
        <v>-74433.5761591949</v>
      </c>
      <c r="C58" s="340" t="n">
        <f aca="false">+[4]data1cf!B58</f>
        <v>12236.7137701822</v>
      </c>
      <c r="D58" s="340" t="n">
        <f aca="false">+[4]data1cf!C58</f>
        <v>13208.4957787418</v>
      </c>
      <c r="E58" s="340" t="n">
        <f aca="false">+[4]data1cf!D58</f>
        <v>12848.2407561893</v>
      </c>
      <c r="F58" s="340" t="n">
        <f aca="false">+[4]data1cf!E58</f>
        <v>12639.5243671869</v>
      </c>
      <c r="G58" s="340" t="n">
        <f aca="false">+[4]data1cf!F58</f>
        <v>12284.9058432548</v>
      </c>
      <c r="H58" s="340" t="n">
        <f aca="false">+[4]data1cf!G58</f>
        <v>12116.5809918686</v>
      </c>
      <c r="I58" s="340" t="n">
        <f aca="false">+[4]data1cf!H58</f>
        <v>12016.5023520719</v>
      </c>
      <c r="J58" s="340" t="n">
        <f aca="false">+[4]data1cf!I58</f>
        <v>11898.3939600763</v>
      </c>
      <c r="K58" s="340" t="n">
        <f aca="false">+[4]data1cf!J58</f>
        <v>12077.7279737496</v>
      </c>
      <c r="L58" s="340" t="n">
        <f aca="false">+[4]data1cf!K58</f>
        <v>11724.5755642666</v>
      </c>
      <c r="M58" s="340" t="n">
        <f aca="false">+[4]data1cf!L58</f>
        <v>11715.207027407</v>
      </c>
      <c r="N58" s="340" t="n">
        <f aca="false">+[4]data1cf!M58</f>
        <v>11677.6388576855</v>
      </c>
      <c r="O58" s="340" t="n">
        <f aca="false">+[4]data1cf!N58</f>
        <v>11837.9630179489</v>
      </c>
      <c r="P58" s="340" t="n">
        <f aca="false">+[4]data1cf!O58</f>
        <v>11762.6027059497</v>
      </c>
      <c r="Q58" s="340" t="n">
        <f aca="false">+[4]data1cf!P58</f>
        <v>11551.4812468451</v>
      </c>
      <c r="R58" s="340" t="n">
        <f aca="false">+[4]data1cf!Q58</f>
        <v>853.723345115501</v>
      </c>
      <c r="S58" s="340" t="n">
        <f aca="false">+[4]data1cf!R58</f>
        <v>0</v>
      </c>
      <c r="T58" s="340" t="n">
        <f aca="false">+[4]data1cf!S58</f>
        <v>0</v>
      </c>
      <c r="U58" s="340" t="n">
        <f aca="false">+[4]data1cf!T58</f>
        <v>0</v>
      </c>
      <c r="V58" s="340" t="n">
        <f aca="false">+[4]data1cf!U58</f>
        <v>0</v>
      </c>
      <c r="W58" s="340" t="n">
        <f aca="false">+[4]data1cf!V58</f>
        <v>0</v>
      </c>
      <c r="X58" s="340" t="n">
        <f aca="false">+[4]data1cf!W58</f>
        <v>0</v>
      </c>
      <c r="Y58" s="340" t="n">
        <f aca="false">+[4]data1cf!X58</f>
        <v>0</v>
      </c>
      <c r="Z58" s="340" t="n">
        <f aca="false">+[4]data1cf!Y58</f>
        <v>0</v>
      </c>
      <c r="AA58" s="340" t="n">
        <f aca="false">+[4]data1cf!Z58</f>
        <v>0</v>
      </c>
      <c r="AB58" s="340"/>
      <c r="AC58" s="341" t="n">
        <f aca="false">XNPV(0.1,B58:AA58,$B$1:$AA$1)</f>
        <v>18983.7774841115</v>
      </c>
      <c r="AD58" s="341" t="n">
        <f aca="false">SUMPRODUCT(B58:AA58,$B$1010:$AA$1010)</f>
        <v>44573.6934542767</v>
      </c>
      <c r="AE58" s="342" t="n">
        <f aca="false">SUMPRODUCT(B58:AA58,$B$1012:$AA$1012)</f>
        <v>44201.7813204087</v>
      </c>
      <c r="AF58" s="343" t="n">
        <f aca="false">XIRR(B58:AA58,$B$1:$AA$1)</f>
        <v>0.143496974306843</v>
      </c>
      <c r="AG58" s="344" t="n">
        <f aca="false">1-EXP(-(1/0.25)*(AD58/ABS($AD$1010)))</f>
        <v>0.973870288473599</v>
      </c>
    </row>
    <row r="59" customFormat="false" ht="12.75" hidden="false" customHeight="false" outlineLevel="0" collapsed="false">
      <c r="A59" s="335"/>
      <c r="B59" s="340" t="n">
        <f aca="false">+[4]data1cf!A59</f>
        <v>-70361.8846487076</v>
      </c>
      <c r="C59" s="340" t="n">
        <f aca="false">+[4]data1cf!B59</f>
        <v>11992.5540349994</v>
      </c>
      <c r="D59" s="340" t="n">
        <f aca="false">+[4]data1cf!C59</f>
        <v>13180.1210318566</v>
      </c>
      <c r="E59" s="340" t="n">
        <f aca="false">+[4]data1cf!D59</f>
        <v>12932.4510700004</v>
      </c>
      <c r="F59" s="340" t="n">
        <f aca="false">+[4]data1cf!E59</f>
        <v>12488.8477158027</v>
      </c>
      <c r="G59" s="340" t="n">
        <f aca="false">+[4]data1cf!F59</f>
        <v>12209.4377329846</v>
      </c>
      <c r="H59" s="340" t="n">
        <f aca="false">+[4]data1cf!G59</f>
        <v>12107.7354257851</v>
      </c>
      <c r="I59" s="340" t="n">
        <f aca="false">+[4]data1cf!H59</f>
        <v>11857.7224069009</v>
      </c>
      <c r="J59" s="340" t="n">
        <f aca="false">+[4]data1cf!I59</f>
        <v>11773.1096446537</v>
      </c>
      <c r="K59" s="340" t="n">
        <f aca="false">+[4]data1cf!J59</f>
        <v>11714.514169533</v>
      </c>
      <c r="L59" s="340" t="n">
        <f aca="false">+[4]data1cf!K59</f>
        <v>11719.7900816742</v>
      </c>
      <c r="M59" s="340" t="n">
        <f aca="false">+[4]data1cf!L59</f>
        <v>11612.9978559668</v>
      </c>
      <c r="N59" s="340" t="n">
        <f aca="false">+[4]data1cf!M59</f>
        <v>11574.7396389587</v>
      </c>
      <c r="O59" s="340" t="n">
        <f aca="false">+[4]data1cf!N59</f>
        <v>11565.5175333982</v>
      </c>
      <c r="P59" s="340" t="n">
        <f aca="false">+[4]data1cf!O59</f>
        <v>11589.0114272695</v>
      </c>
      <c r="Q59" s="340" t="n">
        <f aca="false">+[4]data1cf!P59</f>
        <v>11459.4798370366</v>
      </c>
      <c r="R59" s="340" t="n">
        <f aca="false">+[4]data1cf!Q59</f>
        <v>807.022672166817</v>
      </c>
      <c r="S59" s="340" t="n">
        <f aca="false">+[4]data1cf!R59</f>
        <v>0</v>
      </c>
      <c r="T59" s="340" t="n">
        <f aca="false">+[4]data1cf!S59</f>
        <v>0</v>
      </c>
      <c r="U59" s="340" t="n">
        <f aca="false">+[4]data1cf!T59</f>
        <v>0</v>
      </c>
      <c r="V59" s="340" t="n">
        <f aca="false">+[4]data1cf!U59</f>
        <v>0</v>
      </c>
      <c r="W59" s="340" t="n">
        <f aca="false">+[4]data1cf!V59</f>
        <v>0</v>
      </c>
      <c r="X59" s="340" t="n">
        <f aca="false">+[4]data1cf!W59</f>
        <v>0</v>
      </c>
      <c r="Y59" s="340" t="n">
        <f aca="false">+[4]data1cf!X59</f>
        <v>0</v>
      </c>
      <c r="Z59" s="340" t="n">
        <f aca="false">+[4]data1cf!Y59</f>
        <v>0</v>
      </c>
      <c r="AA59" s="340" t="n">
        <f aca="false">+[4]data1cf!Z59</f>
        <v>0</v>
      </c>
      <c r="AB59" s="340"/>
      <c r="AC59" s="341" t="n">
        <f aca="false">XNPV(0.1,B59:AA59,$B$1:$AA$1)</f>
        <v>22197.7033652489</v>
      </c>
      <c r="AD59" s="341" t="n">
        <f aca="false">SUMPRODUCT(B59:AA59,$B$1010:$AA$1010)</f>
        <v>47517.2886352615</v>
      </c>
      <c r="AE59" s="342" t="n">
        <f aca="false">SUMPRODUCT(B59:AA59,$B$1012:$AA$1012)</f>
        <v>47149.4741193708</v>
      </c>
      <c r="AF59" s="343" t="n">
        <f aca="false">XIRR(B59:AA59,$B$1:$AA$1)</f>
        <v>0.15342050387817</v>
      </c>
      <c r="AG59" s="344" t="n">
        <f aca="false">1-EXP(-(1/0.25)*(AD59/ABS($AD$1010)))</f>
        <v>0.979459830876869</v>
      </c>
    </row>
    <row r="60" customFormat="false" ht="12.75" hidden="false" customHeight="false" outlineLevel="0" collapsed="false">
      <c r="A60" s="335"/>
      <c r="B60" s="340" t="n">
        <f aca="false">+[4]data1cf!A60</f>
        <v>-67952.2575169579</v>
      </c>
      <c r="C60" s="340" t="n">
        <f aca="false">+[4]data1cf!B60</f>
        <v>11957.7735369643</v>
      </c>
      <c r="D60" s="340" t="n">
        <f aca="false">+[4]data1cf!C60</f>
        <v>13244.2224627466</v>
      </c>
      <c r="E60" s="340" t="n">
        <f aca="false">+[4]data1cf!D60</f>
        <v>12736.1793209435</v>
      </c>
      <c r="F60" s="340" t="n">
        <f aca="false">+[4]data1cf!E60</f>
        <v>12405.5438842865</v>
      </c>
      <c r="G60" s="340" t="n">
        <f aca="false">+[4]data1cf!F60</f>
        <v>12284.1421448933</v>
      </c>
      <c r="H60" s="340" t="n">
        <f aca="false">+[4]data1cf!G60</f>
        <v>12028.3984849785</v>
      </c>
      <c r="I60" s="340" t="n">
        <f aca="false">+[4]data1cf!H60</f>
        <v>11918.6464410717</v>
      </c>
      <c r="J60" s="340" t="n">
        <f aca="false">+[4]data1cf!I60</f>
        <v>11733.4959182005</v>
      </c>
      <c r="K60" s="340" t="n">
        <f aca="false">+[4]data1cf!J60</f>
        <v>11615.7703575933</v>
      </c>
      <c r="L60" s="340" t="n">
        <f aca="false">+[4]data1cf!K60</f>
        <v>11862.8590600649</v>
      </c>
      <c r="M60" s="340" t="n">
        <f aca="false">+[4]data1cf!L60</f>
        <v>11636.3470335132</v>
      </c>
      <c r="N60" s="340" t="n">
        <f aca="false">+[4]data1cf!M60</f>
        <v>11702.0831745327</v>
      </c>
      <c r="O60" s="340" t="n">
        <f aca="false">+[4]data1cf!N60</f>
        <v>11472.3259805104</v>
      </c>
      <c r="P60" s="340" t="n">
        <f aca="false">+[4]data1cf!O60</f>
        <v>11380.3016541464</v>
      </c>
      <c r="Q60" s="340" t="n">
        <f aca="false">+[4]data1cf!P60</f>
        <v>11397.9637178362</v>
      </c>
      <c r="R60" s="340" t="n">
        <f aca="false">+[4]data1cf!Q60</f>
        <v>779.385212816501</v>
      </c>
      <c r="S60" s="340" t="n">
        <f aca="false">+[4]data1cf!R60</f>
        <v>0</v>
      </c>
      <c r="T60" s="340" t="n">
        <f aca="false">+[4]data1cf!S60</f>
        <v>0</v>
      </c>
      <c r="U60" s="340" t="n">
        <f aca="false">+[4]data1cf!T60</f>
        <v>0</v>
      </c>
      <c r="V60" s="340" t="n">
        <f aca="false">+[4]data1cf!U60</f>
        <v>0</v>
      </c>
      <c r="W60" s="340" t="n">
        <f aca="false">+[4]data1cf!V60</f>
        <v>0</v>
      </c>
      <c r="X60" s="340" t="n">
        <f aca="false">+[4]data1cf!W60</f>
        <v>0</v>
      </c>
      <c r="Y60" s="340" t="n">
        <f aca="false">+[4]data1cf!X60</f>
        <v>0</v>
      </c>
      <c r="Z60" s="340" t="n">
        <f aca="false">+[4]data1cf!Y60</f>
        <v>0</v>
      </c>
      <c r="AA60" s="340" t="n">
        <f aca="false">+[4]data1cf!Z60</f>
        <v>0</v>
      </c>
      <c r="AB60" s="340"/>
      <c r="AC60" s="341" t="n">
        <f aca="false">XNPV(0.1,B60:AA60,$B$1:$AA$1)</f>
        <v>24398.1453376363</v>
      </c>
      <c r="AD60" s="341" t="n">
        <f aca="false">SUMPRODUCT(B60:AA60,$B$1010:$AA$1010)</f>
        <v>49664.805540397</v>
      </c>
      <c r="AE60" s="342" t="n">
        <f aca="false">SUMPRODUCT(B60:AA60,$B$1012:$AA$1012)</f>
        <v>49297.8245813585</v>
      </c>
      <c r="AF60" s="343" t="n">
        <f aca="false">XIRR(B60:AA60,$B$1:$AA$1)</f>
        <v>0.160427730889002</v>
      </c>
      <c r="AG60" s="344" t="n">
        <f aca="false">1-EXP(-(1/0.25)*(AD60/ABS($AD$1010)))</f>
        <v>0.982767705392592</v>
      </c>
    </row>
    <row r="61" customFormat="false" ht="12.75" hidden="false" customHeight="false" outlineLevel="0" collapsed="false">
      <c r="A61" s="335"/>
      <c r="B61" s="340" t="n">
        <f aca="false">+[4]data1cf!A61</f>
        <v>-71593.8278678403</v>
      </c>
      <c r="C61" s="340" t="n">
        <f aca="false">+[4]data1cf!B61</f>
        <v>12116.2438915113</v>
      </c>
      <c r="D61" s="340" t="n">
        <f aca="false">+[4]data1cf!C61</f>
        <v>13181.2681026188</v>
      </c>
      <c r="E61" s="340" t="n">
        <f aca="false">+[4]data1cf!D61</f>
        <v>12862.9666658801</v>
      </c>
      <c r="F61" s="340" t="n">
        <f aca="false">+[4]data1cf!E61</f>
        <v>12502.2860070199</v>
      </c>
      <c r="G61" s="340" t="n">
        <f aca="false">+[4]data1cf!F61</f>
        <v>12350.5977246399</v>
      </c>
      <c r="H61" s="340" t="n">
        <f aca="false">+[4]data1cf!G61</f>
        <v>12076.1392716406</v>
      </c>
      <c r="I61" s="340" t="n">
        <f aca="false">+[4]data1cf!H61</f>
        <v>11897.6907052339</v>
      </c>
      <c r="J61" s="340" t="n">
        <f aca="false">+[4]data1cf!I61</f>
        <v>11821.4928897532</v>
      </c>
      <c r="K61" s="340" t="n">
        <f aca="false">+[4]data1cf!J61</f>
        <v>11798.5651853156</v>
      </c>
      <c r="L61" s="340" t="n">
        <f aca="false">+[4]data1cf!K61</f>
        <v>11734.2852355997</v>
      </c>
      <c r="M61" s="340" t="n">
        <f aca="false">+[4]data1cf!L61</f>
        <v>11653.0512202489</v>
      </c>
      <c r="N61" s="340" t="n">
        <f aca="false">+[4]data1cf!M61</f>
        <v>11699.2984042512</v>
      </c>
      <c r="O61" s="340" t="n">
        <f aca="false">+[4]data1cf!N61</f>
        <v>11742.5829204752</v>
      </c>
      <c r="P61" s="340" t="n">
        <f aca="false">+[4]data1cf!O61</f>
        <v>11558.4234507922</v>
      </c>
      <c r="Q61" s="340" t="n">
        <f aca="false">+[4]data1cf!P61</f>
        <v>11609.4767092264</v>
      </c>
      <c r="R61" s="340" t="n">
        <f aca="false">+[4]data1cf!Q61</f>
        <v>821.152568112982</v>
      </c>
      <c r="S61" s="340" t="n">
        <f aca="false">+[4]data1cf!R61</f>
        <v>0</v>
      </c>
      <c r="T61" s="340" t="n">
        <f aca="false">+[4]data1cf!S61</f>
        <v>0</v>
      </c>
      <c r="U61" s="340" t="n">
        <f aca="false">+[4]data1cf!T61</f>
        <v>0</v>
      </c>
      <c r="V61" s="340" t="n">
        <f aca="false">+[4]data1cf!U61</f>
        <v>0</v>
      </c>
      <c r="W61" s="340" t="n">
        <f aca="false">+[4]data1cf!V61</f>
        <v>0</v>
      </c>
      <c r="X61" s="340" t="n">
        <f aca="false">+[4]data1cf!W61</f>
        <v>0</v>
      </c>
      <c r="Y61" s="340" t="n">
        <f aca="false">+[4]data1cf!X61</f>
        <v>0</v>
      </c>
      <c r="Z61" s="340" t="n">
        <f aca="false">+[4]data1cf!Y61</f>
        <v>0</v>
      </c>
      <c r="AA61" s="340" t="n">
        <f aca="false">+[4]data1cf!Z61</f>
        <v>0</v>
      </c>
      <c r="AB61" s="340"/>
      <c r="AC61" s="341" t="n">
        <f aca="false">XNPV(0.1,B61:AA61,$B$1:$AA$1)</f>
        <v>21326.0389544166</v>
      </c>
      <c r="AD61" s="341" t="n">
        <f aca="false">SUMPRODUCT(B61:AA61,$B$1010:$AA$1010)</f>
        <v>46767.3641486612</v>
      </c>
      <c r="AE61" s="342" t="n">
        <f aca="false">SUMPRODUCT(B61:AA61,$B$1012:$AA$1012)</f>
        <v>46397.6432191011</v>
      </c>
      <c r="AF61" s="343" t="n">
        <f aca="false">XIRR(B61:AA61,$B$1:$AA$1)</f>
        <v>0.150513982522483</v>
      </c>
      <c r="AG61" s="344" t="n">
        <f aca="false">1-EXP(-(1/0.25)*(AD61/ABS($AD$1010)))</f>
        <v>0.978160900131798</v>
      </c>
    </row>
    <row r="62" customFormat="false" ht="12.75" hidden="false" customHeight="false" outlineLevel="0" collapsed="false">
      <c r="A62" s="335"/>
      <c r="B62" s="340" t="n">
        <f aca="false">+[4]data1cf!A62</f>
        <v>-61969.9038152629</v>
      </c>
      <c r="C62" s="340" t="n">
        <f aca="false">+[4]data1cf!B62</f>
        <v>11952.6738455009</v>
      </c>
      <c r="D62" s="340" t="n">
        <f aca="false">+[4]data1cf!C62</f>
        <v>12926.5665500786</v>
      </c>
      <c r="E62" s="340" t="n">
        <f aca="false">+[4]data1cf!D62</f>
        <v>12495.099432458</v>
      </c>
      <c r="F62" s="340" t="n">
        <f aca="false">+[4]data1cf!E62</f>
        <v>12304.3691386611</v>
      </c>
      <c r="G62" s="340" t="n">
        <f aca="false">+[4]data1cf!F62</f>
        <v>12104.8771483088</v>
      </c>
      <c r="H62" s="340" t="n">
        <f aca="false">+[4]data1cf!G62</f>
        <v>11925.8817909418</v>
      </c>
      <c r="I62" s="340" t="n">
        <f aca="false">+[4]data1cf!H62</f>
        <v>11708.2027266483</v>
      </c>
      <c r="J62" s="340" t="n">
        <f aca="false">+[4]data1cf!I62</f>
        <v>11552.5844923671</v>
      </c>
      <c r="K62" s="340" t="n">
        <f aca="false">+[4]data1cf!J62</f>
        <v>11599.7945295557</v>
      </c>
      <c r="L62" s="340" t="n">
        <f aca="false">+[4]data1cf!K62</f>
        <v>11552.2954754036</v>
      </c>
      <c r="M62" s="340" t="n">
        <f aca="false">+[4]data1cf!L62</f>
        <v>11429.2955359852</v>
      </c>
      <c r="N62" s="340" t="n">
        <f aca="false">+[4]data1cf!M62</f>
        <v>11465.234322518</v>
      </c>
      <c r="O62" s="340" t="n">
        <f aca="false">+[4]data1cf!N62</f>
        <v>11306.1966846383</v>
      </c>
      <c r="P62" s="340" t="n">
        <f aca="false">+[4]data1cf!O62</f>
        <v>11337.3090425172</v>
      </c>
      <c r="Q62" s="340" t="n">
        <f aca="false">+[4]data1cf!P62</f>
        <v>11209.0001908378</v>
      </c>
      <c r="R62" s="340" t="n">
        <f aca="false">+[4]data1cf!Q62</f>
        <v>710.770008799539</v>
      </c>
      <c r="S62" s="340" t="n">
        <f aca="false">+[4]data1cf!R62</f>
        <v>0</v>
      </c>
      <c r="T62" s="340" t="n">
        <f aca="false">+[4]data1cf!S62</f>
        <v>0</v>
      </c>
      <c r="U62" s="340" t="n">
        <f aca="false">+[4]data1cf!T62</f>
        <v>0</v>
      </c>
      <c r="V62" s="340" t="n">
        <f aca="false">+[4]data1cf!U62</f>
        <v>0</v>
      </c>
      <c r="W62" s="340" t="n">
        <f aca="false">+[4]data1cf!V62</f>
        <v>0</v>
      </c>
      <c r="X62" s="340" t="n">
        <f aca="false">+[4]data1cf!W62</f>
        <v>0</v>
      </c>
      <c r="Y62" s="340" t="n">
        <f aca="false">+[4]data1cf!X62</f>
        <v>0</v>
      </c>
      <c r="Z62" s="340" t="n">
        <f aca="false">+[4]data1cf!Y62</f>
        <v>0</v>
      </c>
      <c r="AA62" s="340" t="n">
        <f aca="false">+[4]data1cf!Z62</f>
        <v>0</v>
      </c>
      <c r="AB62" s="340"/>
      <c r="AC62" s="341" t="n">
        <f aca="false">XNPV(0.1,B62:AA62,$B$1:$AA$1)</f>
        <v>29108.0003478369</v>
      </c>
      <c r="AD62" s="341" t="n">
        <f aca="false">SUMPRODUCT(B62:AA62,$B$1010:$AA$1010)</f>
        <v>54004.1072492546</v>
      </c>
      <c r="AE62" s="342" t="n">
        <f aca="false">SUMPRODUCT(B62:AA62,$B$1012:$AA$1012)</f>
        <v>53642.5441530815</v>
      </c>
      <c r="AF62" s="343" t="n">
        <f aca="false">XIRR(B62:AA62,$B$1:$AA$1)</f>
        <v>0.178045239978394</v>
      </c>
      <c r="AG62" s="344" t="n">
        <f aca="false">1-EXP(-(1/0.25)*(AD62/ABS($AD$1010)))</f>
        <v>0.987914926505073</v>
      </c>
    </row>
    <row r="63" customFormat="false" ht="12.75" hidden="false" customHeight="false" outlineLevel="0" collapsed="false">
      <c r="A63" s="335"/>
      <c r="B63" s="340" t="n">
        <f aca="false">+[4]data1cf!A63</f>
        <v>-72051.5619983764</v>
      </c>
      <c r="C63" s="340" t="n">
        <f aca="false">+[4]data1cf!B63</f>
        <v>12160.3225475115</v>
      </c>
      <c r="D63" s="340" t="n">
        <f aca="false">+[4]data1cf!C63</f>
        <v>13122.2089737141</v>
      </c>
      <c r="E63" s="340" t="n">
        <f aca="false">+[4]data1cf!D63</f>
        <v>12851.1958312714</v>
      </c>
      <c r="F63" s="340" t="n">
        <f aca="false">+[4]data1cf!E63</f>
        <v>12523.262638729</v>
      </c>
      <c r="G63" s="340" t="n">
        <f aca="false">+[4]data1cf!F63</f>
        <v>12346.3349865744</v>
      </c>
      <c r="H63" s="340" t="n">
        <f aca="false">+[4]data1cf!G63</f>
        <v>12135.3625413828</v>
      </c>
      <c r="I63" s="340" t="n">
        <f aca="false">+[4]data1cf!H63</f>
        <v>11943.9794549838</v>
      </c>
      <c r="J63" s="340" t="n">
        <f aca="false">+[4]data1cf!I63</f>
        <v>11877.0491133197</v>
      </c>
      <c r="K63" s="340" t="n">
        <f aca="false">+[4]data1cf!J63</f>
        <v>11899.5694668527</v>
      </c>
      <c r="L63" s="340" t="n">
        <f aca="false">+[4]data1cf!K63</f>
        <v>11704.5981034246</v>
      </c>
      <c r="M63" s="340" t="n">
        <f aca="false">+[4]data1cf!L63</f>
        <v>11725.4316763649</v>
      </c>
      <c r="N63" s="340" t="n">
        <f aca="false">+[4]data1cf!M63</f>
        <v>11518.2793790515</v>
      </c>
      <c r="O63" s="340" t="n">
        <f aca="false">+[4]data1cf!N63</f>
        <v>11520.2986904052</v>
      </c>
      <c r="P63" s="340" t="n">
        <f aca="false">+[4]data1cf!O63</f>
        <v>11543.0887294323</v>
      </c>
      <c r="Q63" s="340" t="n">
        <f aca="false">+[4]data1cf!P63</f>
        <v>11727.1602152066</v>
      </c>
      <c r="R63" s="340" t="n">
        <f aca="false">+[4]data1cf!Q63</f>
        <v>826.402595496578</v>
      </c>
      <c r="S63" s="340" t="n">
        <f aca="false">+[4]data1cf!R63</f>
        <v>0</v>
      </c>
      <c r="T63" s="340" t="n">
        <f aca="false">+[4]data1cf!S63</f>
        <v>0</v>
      </c>
      <c r="U63" s="340" t="n">
        <f aca="false">+[4]data1cf!T63</f>
        <v>0</v>
      </c>
      <c r="V63" s="340" t="n">
        <f aca="false">+[4]data1cf!U63</f>
        <v>0</v>
      </c>
      <c r="W63" s="340" t="n">
        <f aca="false">+[4]data1cf!V63</f>
        <v>0</v>
      </c>
      <c r="X63" s="340" t="n">
        <f aca="false">+[4]data1cf!W63</f>
        <v>0</v>
      </c>
      <c r="Y63" s="340" t="n">
        <f aca="false">+[4]data1cf!X63</f>
        <v>0</v>
      </c>
      <c r="Z63" s="340" t="n">
        <f aca="false">+[4]data1cf!Y63</f>
        <v>0</v>
      </c>
      <c r="AA63" s="340" t="n">
        <f aca="false">+[4]data1cf!Z63</f>
        <v>0</v>
      </c>
      <c r="AB63" s="340"/>
      <c r="AC63" s="341" t="n">
        <f aca="false">XNPV(0.1,B63:AA63,$B$1:$AA$1)</f>
        <v>20905.479187722</v>
      </c>
      <c r="AD63" s="341" t="n">
        <f aca="false">SUMPRODUCT(B63:AA63,$B$1010:$AA$1010)</f>
        <v>46348.5666662789</v>
      </c>
      <c r="AE63" s="342" t="n">
        <f aca="false">SUMPRODUCT(B63:AA63,$B$1012:$AA$1012)</f>
        <v>45978.9324615932</v>
      </c>
      <c r="AF63" s="343" t="n">
        <f aca="false">XIRR(B63:AA63,$B$1:$AA$1)</f>
        <v>0.149280601899836</v>
      </c>
      <c r="AG63" s="344" t="n">
        <f aca="false">1-EXP(-(1/0.25)*(AD63/ABS($AD$1010)))</f>
        <v>0.977400088637137</v>
      </c>
    </row>
    <row r="64" customFormat="false" ht="12.75" hidden="false" customHeight="false" outlineLevel="0" collapsed="false">
      <c r="A64" s="335"/>
      <c r="B64" s="340" t="n">
        <f aca="false">+[4]data1cf!A64</f>
        <v>-71959.4936466774</v>
      </c>
      <c r="C64" s="340" t="n">
        <f aca="false">+[4]data1cf!B64</f>
        <v>12034.6676386042</v>
      </c>
      <c r="D64" s="340" t="n">
        <f aca="false">+[4]data1cf!C64</f>
        <v>13272.3208060144</v>
      </c>
      <c r="E64" s="340" t="n">
        <f aca="false">+[4]data1cf!D64</f>
        <v>12860.7895067254</v>
      </c>
      <c r="F64" s="340" t="n">
        <f aca="false">+[4]data1cf!E64</f>
        <v>12513.0798860473</v>
      </c>
      <c r="G64" s="340" t="n">
        <f aca="false">+[4]data1cf!F64</f>
        <v>12228.4820823653</v>
      </c>
      <c r="H64" s="340" t="n">
        <f aca="false">+[4]data1cf!G64</f>
        <v>11933.0906587968</v>
      </c>
      <c r="I64" s="340" t="n">
        <f aca="false">+[4]data1cf!H64</f>
        <v>11821.8829574723</v>
      </c>
      <c r="J64" s="340" t="n">
        <f aca="false">+[4]data1cf!I64</f>
        <v>11784.5151193629</v>
      </c>
      <c r="K64" s="340" t="n">
        <f aca="false">+[4]data1cf!J64</f>
        <v>11829.2605794556</v>
      </c>
      <c r="L64" s="340" t="n">
        <f aca="false">+[4]data1cf!K64</f>
        <v>11730.2281085915</v>
      </c>
      <c r="M64" s="340" t="n">
        <f aca="false">+[4]data1cf!L64</f>
        <v>11749.3503282877</v>
      </c>
      <c r="N64" s="340" t="n">
        <f aca="false">+[4]data1cf!M64</f>
        <v>11727.6308849234</v>
      </c>
      <c r="O64" s="340" t="n">
        <f aca="false">+[4]data1cf!N64</f>
        <v>11852.8342562511</v>
      </c>
      <c r="P64" s="340" t="n">
        <f aca="false">+[4]data1cf!O64</f>
        <v>11622.5612626553</v>
      </c>
      <c r="Q64" s="340" t="n">
        <f aca="false">+[4]data1cf!P64</f>
        <v>11588.2177329698</v>
      </c>
      <c r="R64" s="340" t="n">
        <f aca="false">+[4]data1cf!Q64</f>
        <v>825.34660832993</v>
      </c>
      <c r="S64" s="340" t="n">
        <f aca="false">+[4]data1cf!R64</f>
        <v>0</v>
      </c>
      <c r="T64" s="340" t="n">
        <f aca="false">+[4]data1cf!S64</f>
        <v>0</v>
      </c>
      <c r="U64" s="340" t="n">
        <f aca="false">+[4]data1cf!T64</f>
        <v>0</v>
      </c>
      <c r="V64" s="340" t="n">
        <f aca="false">+[4]data1cf!U64</f>
        <v>0</v>
      </c>
      <c r="W64" s="340" t="n">
        <f aca="false">+[4]data1cf!V64</f>
        <v>0</v>
      </c>
      <c r="X64" s="340" t="n">
        <f aca="false">+[4]data1cf!W64</f>
        <v>0</v>
      </c>
      <c r="Y64" s="340" t="n">
        <f aca="false">+[4]data1cf!X64</f>
        <v>0</v>
      </c>
      <c r="Z64" s="340" t="n">
        <f aca="false">+[4]data1cf!Y64</f>
        <v>0</v>
      </c>
      <c r="AA64" s="340" t="n">
        <f aca="false">+[4]data1cf!Z64</f>
        <v>0</v>
      </c>
      <c r="AB64" s="340"/>
      <c r="AC64" s="341" t="n">
        <f aca="false">XNPV(0.1,B64:AA64,$B$1:$AA$1)</f>
        <v>20853.3517288841</v>
      </c>
      <c r="AD64" s="341" t="n">
        <f aca="false">SUMPRODUCT(B64:AA64,$B$1010:$AA$1010)</f>
        <v>46288.9429545516</v>
      </c>
      <c r="AE64" s="342" t="n">
        <f aca="false">SUMPRODUCT(B64:AA64,$B$1012:$AA$1012)</f>
        <v>45919.1179924239</v>
      </c>
      <c r="AF64" s="343" t="n">
        <f aca="false">XIRR(B64:AA64,$B$1:$AA$1)</f>
        <v>0.149144032710458</v>
      </c>
      <c r="AG64" s="344" t="n">
        <f aca="false">1-EXP(-(1/0.25)*(AD64/ABS($AD$1010)))</f>
        <v>0.97728963859708</v>
      </c>
    </row>
    <row r="65" customFormat="false" ht="12.75" hidden="false" customHeight="false" outlineLevel="0" collapsed="false">
      <c r="A65" s="335"/>
      <c r="B65" s="340" t="n">
        <f aca="false">+[4]data1cf!A65</f>
        <v>-68105.7545774177</v>
      </c>
      <c r="C65" s="340" t="n">
        <f aca="false">+[4]data1cf!B65</f>
        <v>12115.5887610456</v>
      </c>
      <c r="D65" s="340" t="n">
        <f aca="false">+[4]data1cf!C65</f>
        <v>13195.4474088657</v>
      </c>
      <c r="E65" s="340" t="n">
        <f aca="false">+[4]data1cf!D65</f>
        <v>12802.5734309615</v>
      </c>
      <c r="F65" s="340" t="n">
        <f aca="false">+[4]data1cf!E65</f>
        <v>12379.5725554411</v>
      </c>
      <c r="G65" s="340" t="n">
        <f aca="false">+[4]data1cf!F65</f>
        <v>12093.0925650057</v>
      </c>
      <c r="H65" s="340" t="n">
        <f aca="false">+[4]data1cf!G65</f>
        <v>11955.0078852176</v>
      </c>
      <c r="I65" s="340" t="n">
        <f aca="false">+[4]data1cf!H65</f>
        <v>11793.965696927</v>
      </c>
      <c r="J65" s="340" t="n">
        <f aca="false">+[4]data1cf!I65</f>
        <v>11891.4994328468</v>
      </c>
      <c r="K65" s="340" t="n">
        <f aca="false">+[4]data1cf!J65</f>
        <v>11729.7529903808</v>
      </c>
      <c r="L65" s="340" t="n">
        <f aca="false">+[4]data1cf!K65</f>
        <v>11656.8060319761</v>
      </c>
      <c r="M65" s="340" t="n">
        <f aca="false">+[4]data1cf!L65</f>
        <v>11604.4521185932</v>
      </c>
      <c r="N65" s="340" t="n">
        <f aca="false">+[4]data1cf!M65</f>
        <v>11691.2797523304</v>
      </c>
      <c r="O65" s="340" t="n">
        <f aca="false">+[4]data1cf!N65</f>
        <v>11587.8544826313</v>
      </c>
      <c r="P65" s="340" t="n">
        <f aca="false">+[4]data1cf!O65</f>
        <v>11589.0951205413</v>
      </c>
      <c r="Q65" s="340" t="n">
        <f aca="false">+[4]data1cf!P65</f>
        <v>11482.8602934173</v>
      </c>
      <c r="R65" s="340" t="n">
        <f aca="false">+[4]data1cf!Q65</f>
        <v>781.145762701151</v>
      </c>
      <c r="S65" s="340" t="n">
        <f aca="false">+[4]data1cf!R65</f>
        <v>0</v>
      </c>
      <c r="T65" s="340" t="n">
        <f aca="false">+[4]data1cf!S65</f>
        <v>0</v>
      </c>
      <c r="U65" s="340" t="n">
        <f aca="false">+[4]data1cf!T65</f>
        <v>0</v>
      </c>
      <c r="V65" s="340" t="n">
        <f aca="false">+[4]data1cf!U65</f>
        <v>0</v>
      </c>
      <c r="W65" s="340" t="n">
        <f aca="false">+[4]data1cf!V65</f>
        <v>0</v>
      </c>
      <c r="X65" s="340" t="n">
        <f aca="false">+[4]data1cf!W65</f>
        <v>0</v>
      </c>
      <c r="Y65" s="340" t="n">
        <f aca="false">+[4]data1cf!X65</f>
        <v>0</v>
      </c>
      <c r="Z65" s="340" t="n">
        <f aca="false">+[4]data1cf!Y65</f>
        <v>0</v>
      </c>
      <c r="AA65" s="340" t="n">
        <f aca="false">+[4]data1cf!Z65</f>
        <v>0</v>
      </c>
      <c r="AB65" s="340"/>
      <c r="AC65" s="341" t="n">
        <f aca="false">XNPV(0.1,B65:AA65,$B$1:$AA$1)</f>
        <v>24293.0478702206</v>
      </c>
      <c r="AD65" s="341" t="n">
        <f aca="false">SUMPRODUCT(B65:AA65,$B$1010:$AA$1010)</f>
        <v>49575.2240403386</v>
      </c>
      <c r="AE65" s="342" t="n">
        <f aca="false">SUMPRODUCT(B65:AA65,$B$1012:$AA$1012)</f>
        <v>49207.8142403174</v>
      </c>
      <c r="AF65" s="343" t="n">
        <f aca="false">XIRR(B65:AA65,$B$1:$AA$1)</f>
        <v>0.160059562724149</v>
      </c>
      <c r="AG65" s="344" t="n">
        <f aca="false">1-EXP(-(1/0.25)*(AD65/ABS($AD$1010)))</f>
        <v>0.982641017814414</v>
      </c>
    </row>
    <row r="66" customFormat="false" ht="12.75" hidden="false" customHeight="false" outlineLevel="0" collapsed="false">
      <c r="A66" s="335"/>
      <c r="B66" s="340" t="n">
        <f aca="false">+[4]data1cf!A66</f>
        <v>-73861.5399554845</v>
      </c>
      <c r="C66" s="340" t="n">
        <f aca="false">+[4]data1cf!B66</f>
        <v>12206.9483487867</v>
      </c>
      <c r="D66" s="340" t="n">
        <f aca="false">+[4]data1cf!C66</f>
        <v>13310.8066379031</v>
      </c>
      <c r="E66" s="340" t="n">
        <f aca="false">+[4]data1cf!D66</f>
        <v>12907.752185314</v>
      </c>
      <c r="F66" s="340" t="n">
        <f aca="false">+[4]data1cf!E66</f>
        <v>12435.6761693165</v>
      </c>
      <c r="G66" s="340" t="n">
        <f aca="false">+[4]data1cf!F66</f>
        <v>12415.4748710585</v>
      </c>
      <c r="H66" s="340" t="n">
        <f aca="false">+[4]data1cf!G66</f>
        <v>11986.5855039003</v>
      </c>
      <c r="I66" s="340" t="n">
        <f aca="false">+[4]data1cf!H66</f>
        <v>11940.0809460294</v>
      </c>
      <c r="J66" s="340" t="n">
        <f aca="false">+[4]data1cf!I66</f>
        <v>11971.0251925183</v>
      </c>
      <c r="K66" s="340" t="n">
        <f aca="false">+[4]data1cf!J66</f>
        <v>11816.6398800348</v>
      </c>
      <c r="L66" s="340" t="n">
        <f aca="false">+[4]data1cf!K66</f>
        <v>11834.1859195724</v>
      </c>
      <c r="M66" s="340" t="n">
        <f aca="false">+[4]data1cf!L66</f>
        <v>11746.5521641484</v>
      </c>
      <c r="N66" s="340" t="n">
        <f aca="false">+[4]data1cf!M66</f>
        <v>11703.7268150804</v>
      </c>
      <c r="O66" s="340" t="n">
        <f aca="false">+[4]data1cf!N66</f>
        <v>11563.0421290389</v>
      </c>
      <c r="P66" s="340" t="n">
        <f aca="false">+[4]data1cf!O66</f>
        <v>11566.9927203372</v>
      </c>
      <c r="Q66" s="340" t="n">
        <f aca="false">+[4]data1cf!P66</f>
        <v>11755.3464090795</v>
      </c>
      <c r="R66" s="340" t="n">
        <f aca="false">+[4]data1cf!Q66</f>
        <v>847.162318673425</v>
      </c>
      <c r="S66" s="340" t="n">
        <f aca="false">+[4]data1cf!R66</f>
        <v>0</v>
      </c>
      <c r="T66" s="340" t="n">
        <f aca="false">+[4]data1cf!S66</f>
        <v>0</v>
      </c>
      <c r="U66" s="340" t="n">
        <f aca="false">+[4]data1cf!T66</f>
        <v>0</v>
      </c>
      <c r="V66" s="340" t="n">
        <f aca="false">+[4]data1cf!U66</f>
        <v>0</v>
      </c>
      <c r="W66" s="340" t="n">
        <f aca="false">+[4]data1cf!V66</f>
        <v>0</v>
      </c>
      <c r="X66" s="340" t="n">
        <f aca="false">+[4]data1cf!W66</f>
        <v>0</v>
      </c>
      <c r="Y66" s="340" t="n">
        <f aca="false">+[4]data1cf!X66</f>
        <v>0</v>
      </c>
      <c r="Z66" s="340" t="n">
        <f aca="false">+[4]data1cf!Y66</f>
        <v>0</v>
      </c>
      <c r="AA66" s="340" t="n">
        <f aca="false">+[4]data1cf!Z66</f>
        <v>0</v>
      </c>
      <c r="AB66" s="340"/>
      <c r="AC66" s="341" t="n">
        <f aca="false">XNPV(0.1,B66:AA66,$B$1:$AA$1)</f>
        <v>19388.3112043016</v>
      </c>
      <c r="AD66" s="341" t="n">
        <f aca="false">SUMPRODUCT(B66:AA66,$B$1010:$AA$1010)</f>
        <v>44904.0858254538</v>
      </c>
      <c r="AE66" s="342" t="n">
        <f aca="false">SUMPRODUCT(B66:AA66,$B$1012:$AA$1012)</f>
        <v>44533.305669853</v>
      </c>
      <c r="AF66" s="343" t="n">
        <f aca="false">XIRR(B66:AA66,$B$1:$AA$1)</f>
        <v>0.144780021740381</v>
      </c>
      <c r="AG66" s="344" t="n">
        <f aca="false">1-EXP(-(1/0.25)*(AD66/ABS($AD$1010)))</f>
        <v>0.974566742680606</v>
      </c>
    </row>
    <row r="67" customFormat="false" ht="12.75" hidden="false" customHeight="false" outlineLevel="0" collapsed="false">
      <c r="A67" s="335"/>
      <c r="B67" s="340" t="n">
        <f aca="false">+[4]data1cf!A67</f>
        <v>-62135.5884392073</v>
      </c>
      <c r="C67" s="340" t="n">
        <f aca="false">+[4]data1cf!B67</f>
        <v>11911.7012200968</v>
      </c>
      <c r="D67" s="340" t="n">
        <f aca="false">+[4]data1cf!C67</f>
        <v>12890.8819306538</v>
      </c>
      <c r="E67" s="340" t="n">
        <f aca="false">+[4]data1cf!D67</f>
        <v>12583.4631027186</v>
      </c>
      <c r="F67" s="340" t="n">
        <f aca="false">+[4]data1cf!E67</f>
        <v>12462.6372488606</v>
      </c>
      <c r="G67" s="340" t="n">
        <f aca="false">+[4]data1cf!F67</f>
        <v>11889.86876837</v>
      </c>
      <c r="H67" s="340" t="n">
        <f aca="false">+[4]data1cf!G67</f>
        <v>11876.3652780845</v>
      </c>
      <c r="I67" s="340" t="n">
        <f aca="false">+[4]data1cf!H67</f>
        <v>11844.2297361498</v>
      </c>
      <c r="J67" s="340" t="n">
        <f aca="false">+[4]data1cf!I67</f>
        <v>11579.6838303415</v>
      </c>
      <c r="K67" s="340" t="n">
        <f aca="false">+[4]data1cf!J67</f>
        <v>11457.6785412526</v>
      </c>
      <c r="L67" s="340" t="n">
        <f aca="false">+[4]data1cf!K67</f>
        <v>11580.6132225709</v>
      </c>
      <c r="M67" s="340" t="n">
        <f aca="false">+[4]data1cf!L67</f>
        <v>11483.5112421552</v>
      </c>
      <c r="N67" s="340" t="n">
        <f aca="false">+[4]data1cf!M67</f>
        <v>11523.6782873406</v>
      </c>
      <c r="O67" s="340" t="n">
        <f aca="false">+[4]data1cf!N67</f>
        <v>11414.1345567747</v>
      </c>
      <c r="P67" s="340" t="n">
        <f aca="false">+[4]data1cf!O67</f>
        <v>11374.5997933358</v>
      </c>
      <c r="Q67" s="340" t="n">
        <f aca="false">+[4]data1cf!P67</f>
        <v>11351.3366907166</v>
      </c>
      <c r="R67" s="340" t="n">
        <f aca="false">+[4]data1cf!Q67</f>
        <v>712.670345162332</v>
      </c>
      <c r="S67" s="340" t="n">
        <f aca="false">+[4]data1cf!R67</f>
        <v>0</v>
      </c>
      <c r="T67" s="340" t="n">
        <f aca="false">+[4]data1cf!S67</f>
        <v>0</v>
      </c>
      <c r="U67" s="340" t="n">
        <f aca="false">+[4]data1cf!T67</f>
        <v>0</v>
      </c>
      <c r="V67" s="340" t="n">
        <f aca="false">+[4]data1cf!U67</f>
        <v>0</v>
      </c>
      <c r="W67" s="340" t="n">
        <f aca="false">+[4]data1cf!V67</f>
        <v>0</v>
      </c>
      <c r="X67" s="340" t="n">
        <f aca="false">+[4]data1cf!W67</f>
        <v>0</v>
      </c>
      <c r="Y67" s="340" t="n">
        <f aca="false">+[4]data1cf!X67</f>
        <v>0</v>
      </c>
      <c r="Z67" s="340" t="n">
        <f aca="false">+[4]data1cf!Y67</f>
        <v>0</v>
      </c>
      <c r="AA67" s="340" t="n">
        <f aca="false">+[4]data1cf!Z67</f>
        <v>0</v>
      </c>
      <c r="AB67" s="340"/>
      <c r="AC67" s="341" t="n">
        <f aca="false">XNPV(0.1,B67:AA67,$B$1:$AA$1)</f>
        <v>29034.7916060368</v>
      </c>
      <c r="AD67" s="341" t="n">
        <f aca="false">SUMPRODUCT(B67:AA67,$B$1010:$AA$1010)</f>
        <v>53989.3955408113</v>
      </c>
      <c r="AE67" s="342" t="n">
        <f aca="false">SUMPRODUCT(B67:AA67,$B$1012:$AA$1012)</f>
        <v>53626.8492686103</v>
      </c>
      <c r="AF67" s="343" t="n">
        <f aca="false">XIRR(B67:AA67,$B$1:$AA$1)</f>
        <v>0.177549134254382</v>
      </c>
      <c r="AG67" s="344" t="n">
        <f aca="false">1-EXP(-(1/0.25)*(AD67/ABS($AD$1010)))</f>
        <v>0.987900380132889</v>
      </c>
    </row>
    <row r="68" customFormat="false" ht="12.75" hidden="false" customHeight="false" outlineLevel="0" collapsed="false">
      <c r="A68" s="335"/>
      <c r="B68" s="340" t="n">
        <f aca="false">+[4]data1cf!A68</f>
        <v>-67744.1855037511</v>
      </c>
      <c r="C68" s="340" t="n">
        <f aca="false">+[4]data1cf!B68</f>
        <v>12031.7031700164</v>
      </c>
      <c r="D68" s="340" t="n">
        <f aca="false">+[4]data1cf!C68</f>
        <v>13062.6563313152</v>
      </c>
      <c r="E68" s="340" t="n">
        <f aca="false">+[4]data1cf!D68</f>
        <v>12742.739905226</v>
      </c>
      <c r="F68" s="340" t="n">
        <f aca="false">+[4]data1cf!E68</f>
        <v>12538.5433542752</v>
      </c>
      <c r="G68" s="340" t="n">
        <f aca="false">+[4]data1cf!F68</f>
        <v>12155.3163034481</v>
      </c>
      <c r="H68" s="340" t="n">
        <f aca="false">+[4]data1cf!G68</f>
        <v>11854.6986485392</v>
      </c>
      <c r="I68" s="340" t="n">
        <f aca="false">+[4]data1cf!H68</f>
        <v>11772.0403987908</v>
      </c>
      <c r="J68" s="340" t="n">
        <f aca="false">+[4]data1cf!I68</f>
        <v>11806.02499242</v>
      </c>
      <c r="K68" s="340" t="n">
        <f aca="false">+[4]data1cf!J68</f>
        <v>11798.1860730262</v>
      </c>
      <c r="L68" s="340" t="n">
        <f aca="false">+[4]data1cf!K68</f>
        <v>11625.1075239336</v>
      </c>
      <c r="M68" s="340" t="n">
        <f aca="false">+[4]data1cf!L68</f>
        <v>11605.6304750892</v>
      </c>
      <c r="N68" s="340" t="n">
        <f aca="false">+[4]data1cf!M68</f>
        <v>11631.0089117594</v>
      </c>
      <c r="O68" s="340" t="n">
        <f aca="false">+[4]data1cf!N68</f>
        <v>11547.1044013147</v>
      </c>
      <c r="P68" s="340" t="n">
        <f aca="false">+[4]data1cf!O68</f>
        <v>11627.3757774825</v>
      </c>
      <c r="Q68" s="340" t="n">
        <f aca="false">+[4]data1cf!P68</f>
        <v>11292.3780408179</v>
      </c>
      <c r="R68" s="340" t="n">
        <f aca="false">+[4]data1cf!Q68</f>
        <v>776.998710053824</v>
      </c>
      <c r="S68" s="340" t="n">
        <f aca="false">+[4]data1cf!R68</f>
        <v>0</v>
      </c>
      <c r="T68" s="340" t="n">
        <f aca="false">+[4]data1cf!S68</f>
        <v>0</v>
      </c>
      <c r="U68" s="340" t="n">
        <f aca="false">+[4]data1cf!T68</f>
        <v>0</v>
      </c>
      <c r="V68" s="340" t="n">
        <f aca="false">+[4]data1cf!U68</f>
        <v>0</v>
      </c>
      <c r="W68" s="340" t="n">
        <f aca="false">+[4]data1cf!V68</f>
        <v>0</v>
      </c>
      <c r="X68" s="340" t="n">
        <f aca="false">+[4]data1cf!W68</f>
        <v>0</v>
      </c>
      <c r="Y68" s="340" t="n">
        <f aca="false">+[4]data1cf!X68</f>
        <v>0</v>
      </c>
      <c r="Z68" s="340" t="n">
        <f aca="false">+[4]data1cf!Y68</f>
        <v>0</v>
      </c>
      <c r="AA68" s="340" t="n">
        <f aca="false">+[4]data1cf!Z68</f>
        <v>0</v>
      </c>
      <c r="AB68" s="340"/>
      <c r="AC68" s="341" t="n">
        <f aca="false">XNPV(0.1,B68:AA68,$B$1:$AA$1)</f>
        <v>24413.0253171349</v>
      </c>
      <c r="AD68" s="341" t="n">
        <f aca="false">SUMPRODUCT(B68:AA68,$B$1010:$AA$1010)</f>
        <v>49635.9754088597</v>
      </c>
      <c r="AE68" s="342" t="n">
        <f aca="false">SUMPRODUCT(B68:AA68,$B$1012:$AA$1012)</f>
        <v>49269.4964533373</v>
      </c>
      <c r="AF68" s="343" t="n">
        <f aca="false">XIRR(B68:AA68,$B$1:$AA$1)</f>
        <v>0.160616807220589</v>
      </c>
      <c r="AG68" s="344" t="n">
        <f aca="false">1-EXP(-(1/0.25)*(AD68/ABS($AD$1010)))</f>
        <v>0.982727034586513</v>
      </c>
    </row>
    <row r="69" customFormat="false" ht="12.75" hidden="false" customHeight="false" outlineLevel="0" collapsed="false">
      <c r="A69" s="335"/>
      <c r="B69" s="340" t="n">
        <f aca="false">+[4]data1cf!A69</f>
        <v>-66030.4045064516</v>
      </c>
      <c r="C69" s="340" t="n">
        <f aca="false">+[4]data1cf!B69</f>
        <v>12070.7655063893</v>
      </c>
      <c r="D69" s="340" t="n">
        <f aca="false">+[4]data1cf!C69</f>
        <v>13102.8320710662</v>
      </c>
      <c r="E69" s="340" t="n">
        <f aca="false">+[4]data1cf!D69</f>
        <v>12678.352493926</v>
      </c>
      <c r="F69" s="340" t="n">
        <f aca="false">+[4]data1cf!E69</f>
        <v>12396.5204882815</v>
      </c>
      <c r="G69" s="340" t="n">
        <f aca="false">+[4]data1cf!F69</f>
        <v>12124.4533495147</v>
      </c>
      <c r="H69" s="340" t="n">
        <f aca="false">+[4]data1cf!G69</f>
        <v>11914.8519619316</v>
      </c>
      <c r="I69" s="340" t="n">
        <f aca="false">+[4]data1cf!H69</f>
        <v>11794.5003443416</v>
      </c>
      <c r="J69" s="340" t="n">
        <f aca="false">+[4]data1cf!I69</f>
        <v>11762.9601108498</v>
      </c>
      <c r="K69" s="340" t="n">
        <f aca="false">+[4]data1cf!J69</f>
        <v>11590.0911068522</v>
      </c>
      <c r="L69" s="340" t="n">
        <f aca="false">+[4]data1cf!K69</f>
        <v>11558.0331399853</v>
      </c>
      <c r="M69" s="340" t="n">
        <f aca="false">+[4]data1cf!L69</f>
        <v>11601.775106178</v>
      </c>
      <c r="N69" s="340" t="n">
        <f aca="false">+[4]data1cf!M69</f>
        <v>11584.1376140936</v>
      </c>
      <c r="O69" s="340" t="n">
        <f aca="false">+[4]data1cf!N69</f>
        <v>11594.2429340428</v>
      </c>
      <c r="P69" s="340" t="n">
        <f aca="false">+[4]data1cf!O69</f>
        <v>11463.5457641816</v>
      </c>
      <c r="Q69" s="340" t="n">
        <f aca="false">+[4]data1cf!P69</f>
        <v>11436.2431857578</v>
      </c>
      <c r="R69" s="340" t="n">
        <f aca="false">+[4]data1cf!Q69</f>
        <v>757.342327527198</v>
      </c>
      <c r="S69" s="340" t="n">
        <f aca="false">+[4]data1cf!R69</f>
        <v>0</v>
      </c>
      <c r="T69" s="340" t="n">
        <f aca="false">+[4]data1cf!S69</f>
        <v>0</v>
      </c>
      <c r="U69" s="340" t="n">
        <f aca="false">+[4]data1cf!T69</f>
        <v>0</v>
      </c>
      <c r="V69" s="340" t="n">
        <f aca="false">+[4]data1cf!U69</f>
        <v>0</v>
      </c>
      <c r="W69" s="340" t="n">
        <f aca="false">+[4]data1cf!V69</f>
        <v>0</v>
      </c>
      <c r="X69" s="340" t="n">
        <f aca="false">+[4]data1cf!W69</f>
        <v>0</v>
      </c>
      <c r="Y69" s="340" t="n">
        <f aca="false">+[4]data1cf!X69</f>
        <v>0</v>
      </c>
      <c r="Z69" s="340" t="n">
        <f aca="false">+[4]data1cf!Y69</f>
        <v>0</v>
      </c>
      <c r="AA69" s="340" t="n">
        <f aca="false">+[4]data1cf!Z69</f>
        <v>0</v>
      </c>
      <c r="AB69" s="340"/>
      <c r="AC69" s="341" t="n">
        <f aca="false">XNPV(0.1,B69:AA69,$B$1:$AA$1)</f>
        <v>25926.7483585127</v>
      </c>
      <c r="AD69" s="341" t="n">
        <f aca="false">SUMPRODUCT(B69:AA69,$B$1010:$AA$1010)</f>
        <v>51077.9732689378</v>
      </c>
      <c r="AE69" s="342" t="n">
        <f aca="false">SUMPRODUCT(B69:AA69,$B$1012:$AA$1012)</f>
        <v>50712.5222034818</v>
      </c>
      <c r="AF69" s="343" t="n">
        <f aca="false">XIRR(B69:AA69,$B$1:$AA$1)</f>
        <v>0.165832805847621</v>
      </c>
      <c r="AG69" s="344" t="n">
        <f aca="false">1-EXP(-(1/0.25)*(AD69/ABS($AD$1010)))</f>
        <v>0.984648181484924</v>
      </c>
    </row>
    <row r="70" customFormat="false" ht="12.75" hidden="false" customHeight="false" outlineLevel="0" collapsed="false">
      <c r="A70" s="335"/>
      <c r="B70" s="340" t="n">
        <f aca="false">+[4]data1cf!A70</f>
        <v>-67908.8626381331</v>
      </c>
      <c r="C70" s="340" t="n">
        <f aca="false">+[4]data1cf!B70</f>
        <v>12006.7707486892</v>
      </c>
      <c r="D70" s="340" t="n">
        <f aca="false">+[4]data1cf!C70</f>
        <v>13225.7237991741</v>
      </c>
      <c r="E70" s="340" t="n">
        <f aca="false">+[4]data1cf!D70</f>
        <v>12675.9842428433</v>
      </c>
      <c r="F70" s="340" t="n">
        <f aca="false">+[4]data1cf!E70</f>
        <v>12466.3508991149</v>
      </c>
      <c r="G70" s="340" t="n">
        <f aca="false">+[4]data1cf!F70</f>
        <v>12050.4406769447</v>
      </c>
      <c r="H70" s="340" t="n">
        <f aca="false">+[4]data1cf!G70</f>
        <v>11951.3890024499</v>
      </c>
      <c r="I70" s="340" t="n">
        <f aca="false">+[4]data1cf!H70</f>
        <v>11766.8713683885</v>
      </c>
      <c r="J70" s="340" t="n">
        <f aca="false">+[4]data1cf!I70</f>
        <v>11676.425400813</v>
      </c>
      <c r="K70" s="340" t="n">
        <f aca="false">+[4]data1cf!J70</f>
        <v>11787.6109177756</v>
      </c>
      <c r="L70" s="340" t="n">
        <f aca="false">+[4]data1cf!K70</f>
        <v>11664.4043236251</v>
      </c>
      <c r="M70" s="340" t="n">
        <f aca="false">+[4]data1cf!L70</f>
        <v>11654.0430051621</v>
      </c>
      <c r="N70" s="340" t="n">
        <f aca="false">+[4]data1cf!M70</f>
        <v>11610.691638073</v>
      </c>
      <c r="O70" s="340" t="n">
        <f aca="false">+[4]data1cf!N70</f>
        <v>11593.653556158</v>
      </c>
      <c r="P70" s="340" t="n">
        <f aca="false">+[4]data1cf!O70</f>
        <v>11432.4612718317</v>
      </c>
      <c r="Q70" s="340" t="n">
        <f aca="false">+[4]data1cf!P70</f>
        <v>11424.9030393623</v>
      </c>
      <c r="R70" s="340" t="n">
        <f aca="false">+[4]data1cf!Q70</f>
        <v>778.887490914331</v>
      </c>
      <c r="S70" s="340" t="n">
        <f aca="false">+[4]data1cf!R70</f>
        <v>0</v>
      </c>
      <c r="T70" s="340" t="n">
        <f aca="false">+[4]data1cf!S70</f>
        <v>0</v>
      </c>
      <c r="U70" s="340" t="n">
        <f aca="false">+[4]data1cf!T70</f>
        <v>0</v>
      </c>
      <c r="V70" s="340" t="n">
        <f aca="false">+[4]data1cf!U70</f>
        <v>0</v>
      </c>
      <c r="W70" s="340" t="n">
        <f aca="false">+[4]data1cf!V70</f>
        <v>0</v>
      </c>
      <c r="X70" s="340" t="n">
        <f aca="false">+[4]data1cf!W70</f>
        <v>0</v>
      </c>
      <c r="Y70" s="340" t="n">
        <f aca="false">+[4]data1cf!X70</f>
        <v>0</v>
      </c>
      <c r="Z70" s="340" t="n">
        <f aca="false">+[4]data1cf!Y70</f>
        <v>0</v>
      </c>
      <c r="AA70" s="340" t="n">
        <f aca="false">+[4]data1cf!Z70</f>
        <v>0</v>
      </c>
      <c r="AB70" s="340"/>
      <c r="AC70" s="341" t="n">
        <f aca="false">XNPV(0.1,B70:AA70,$B$1:$AA$1)</f>
        <v>24202.7912040547</v>
      </c>
      <c r="AD70" s="341" t="n">
        <f aca="false">SUMPRODUCT(B70:AA70,$B$1010:$AA$1010)</f>
        <v>49404.0991761522</v>
      </c>
      <c r="AE70" s="342" t="n">
        <f aca="false">SUMPRODUCT(B70:AA70,$B$1012:$AA$1012)</f>
        <v>49037.8879756965</v>
      </c>
      <c r="AF70" s="343" t="n">
        <f aca="false">XIRR(B70:AA70,$B$1:$AA$1)</f>
        <v>0.160006388376831</v>
      </c>
      <c r="AG70" s="344" t="n">
        <f aca="false">1-EXP(-(1/0.25)*(AD70/ABS($AD$1010)))</f>
        <v>0.982396415596838</v>
      </c>
    </row>
    <row r="71" customFormat="false" ht="12.75" hidden="false" customHeight="false" outlineLevel="0" collapsed="false">
      <c r="A71" s="335"/>
      <c r="B71" s="340" t="n">
        <f aca="false">+[4]data1cf!A71</f>
        <v>-70591.5863612441</v>
      </c>
      <c r="C71" s="340" t="n">
        <f aca="false">+[4]data1cf!B71</f>
        <v>12158.7558516789</v>
      </c>
      <c r="D71" s="340" t="n">
        <f aca="false">+[4]data1cf!C71</f>
        <v>13406.5448717395</v>
      </c>
      <c r="E71" s="340" t="n">
        <f aca="false">+[4]data1cf!D71</f>
        <v>12789.3266746765</v>
      </c>
      <c r="F71" s="340" t="n">
        <f aca="false">+[4]data1cf!E71</f>
        <v>12621.728904649</v>
      </c>
      <c r="G71" s="340" t="n">
        <f aca="false">+[4]data1cf!F71</f>
        <v>12297.3055356041</v>
      </c>
      <c r="H71" s="340" t="n">
        <f aca="false">+[4]data1cf!G71</f>
        <v>12061.3857230753</v>
      </c>
      <c r="I71" s="340" t="n">
        <f aca="false">+[4]data1cf!H71</f>
        <v>11862.9038009594</v>
      </c>
      <c r="J71" s="340" t="n">
        <f aca="false">+[4]data1cf!I71</f>
        <v>11842.8892283383</v>
      </c>
      <c r="K71" s="340" t="n">
        <f aca="false">+[4]data1cf!J71</f>
        <v>11745.1564374191</v>
      </c>
      <c r="L71" s="340" t="n">
        <f aca="false">+[4]data1cf!K71</f>
        <v>11790.5807413356</v>
      </c>
      <c r="M71" s="340" t="n">
        <f aca="false">+[4]data1cf!L71</f>
        <v>11670.0149364083</v>
      </c>
      <c r="N71" s="340" t="n">
        <f aca="false">+[4]data1cf!M71</f>
        <v>11477.500123236</v>
      </c>
      <c r="O71" s="340" t="n">
        <f aca="false">+[4]data1cf!N71</f>
        <v>11450.3890127612</v>
      </c>
      <c r="P71" s="340" t="n">
        <f aca="false">+[4]data1cf!O71</f>
        <v>11601.8739359496</v>
      </c>
      <c r="Q71" s="340" t="n">
        <f aca="false">+[4]data1cf!P71</f>
        <v>11575.3701068828</v>
      </c>
      <c r="R71" s="340" t="n">
        <f aca="false">+[4]data1cf!Q71</f>
        <v>809.657258928925</v>
      </c>
      <c r="S71" s="340" t="n">
        <f aca="false">+[4]data1cf!R71</f>
        <v>0</v>
      </c>
      <c r="T71" s="340" t="n">
        <f aca="false">+[4]data1cf!S71</f>
        <v>0</v>
      </c>
      <c r="U71" s="340" t="n">
        <f aca="false">+[4]data1cf!T71</f>
        <v>0</v>
      </c>
      <c r="V71" s="340" t="n">
        <f aca="false">+[4]data1cf!U71</f>
        <v>0</v>
      </c>
      <c r="W71" s="340" t="n">
        <f aca="false">+[4]data1cf!V71</f>
        <v>0</v>
      </c>
      <c r="X71" s="340" t="n">
        <f aca="false">+[4]data1cf!W71</f>
        <v>0</v>
      </c>
      <c r="Y71" s="340" t="n">
        <f aca="false">+[4]data1cf!X71</f>
        <v>0</v>
      </c>
      <c r="Z71" s="340" t="n">
        <f aca="false">+[4]data1cf!Y71</f>
        <v>0</v>
      </c>
      <c r="AA71" s="340" t="n">
        <f aca="false">+[4]data1cf!Z71</f>
        <v>0</v>
      </c>
      <c r="AB71" s="340"/>
      <c r="AC71" s="341" t="n">
        <f aca="false">XNPV(0.1,B71:AA71,$B$1:$AA$1)</f>
        <v>22380.6107520211</v>
      </c>
      <c r="AD71" s="341" t="n">
        <f aca="false">SUMPRODUCT(B71:AA71,$B$1010:$AA$1010)</f>
        <v>47757.0510642038</v>
      </c>
      <c r="AE71" s="342" t="n">
        <f aca="false">SUMPRODUCT(B71:AA71,$B$1012:$AA$1012)</f>
        <v>47388.5054953158</v>
      </c>
      <c r="AF71" s="343" t="n">
        <f aca="false">XIRR(B71:AA71,$B$1:$AA$1)</f>
        <v>0.153817458075331</v>
      </c>
      <c r="AG71" s="344" t="n">
        <f aca="false">1-EXP(-(1/0.25)*(AD71/ABS($AD$1010)))</f>
        <v>0.979858594949051</v>
      </c>
    </row>
    <row r="72" customFormat="false" ht="12.75" hidden="false" customHeight="false" outlineLevel="0" collapsed="false">
      <c r="A72" s="335"/>
      <c r="B72" s="340" t="n">
        <f aca="false">+[4]data1cf!A72</f>
        <v>-63459.4634277837</v>
      </c>
      <c r="C72" s="340" t="n">
        <f aca="false">+[4]data1cf!B72</f>
        <v>12125.8519671256</v>
      </c>
      <c r="D72" s="340" t="n">
        <f aca="false">+[4]data1cf!C72</f>
        <v>12864.4989545036</v>
      </c>
      <c r="E72" s="340" t="n">
        <f aca="false">+[4]data1cf!D72</f>
        <v>12676.2018115312</v>
      </c>
      <c r="F72" s="340" t="n">
        <f aca="false">+[4]data1cf!E72</f>
        <v>12402.5667749288</v>
      </c>
      <c r="G72" s="340" t="n">
        <f aca="false">+[4]data1cf!F72</f>
        <v>12110.5310697787</v>
      </c>
      <c r="H72" s="340" t="n">
        <f aca="false">+[4]data1cf!G72</f>
        <v>11846.4618722021</v>
      </c>
      <c r="I72" s="340" t="n">
        <f aca="false">+[4]data1cf!H72</f>
        <v>11681.3653343632</v>
      </c>
      <c r="J72" s="340" t="n">
        <f aca="false">+[4]data1cf!I72</f>
        <v>11616.3242239682</v>
      </c>
      <c r="K72" s="340" t="n">
        <f aca="false">+[4]data1cf!J72</f>
        <v>11777.5856797956</v>
      </c>
      <c r="L72" s="340" t="n">
        <f aca="false">+[4]data1cf!K72</f>
        <v>11529.3905042766</v>
      </c>
      <c r="M72" s="340" t="n">
        <f aca="false">+[4]data1cf!L72</f>
        <v>11594.5797732933</v>
      </c>
      <c r="N72" s="340" t="n">
        <f aca="false">+[4]data1cf!M72</f>
        <v>11527.6739204906</v>
      </c>
      <c r="O72" s="340" t="n">
        <f aca="false">+[4]data1cf!N72</f>
        <v>11471.462247362</v>
      </c>
      <c r="P72" s="340" t="n">
        <f aca="false">+[4]data1cf!O72</f>
        <v>11435.3564344738</v>
      </c>
      <c r="Q72" s="340" t="n">
        <f aca="false">+[4]data1cf!P72</f>
        <v>11335.6939249263</v>
      </c>
      <c r="R72" s="340" t="n">
        <f aca="false">+[4]data1cf!Q72</f>
        <v>727.854661731308</v>
      </c>
      <c r="S72" s="340" t="n">
        <f aca="false">+[4]data1cf!R72</f>
        <v>0</v>
      </c>
      <c r="T72" s="340" t="n">
        <f aca="false">+[4]data1cf!S72</f>
        <v>0</v>
      </c>
      <c r="U72" s="340" t="n">
        <f aca="false">+[4]data1cf!T72</f>
        <v>0</v>
      </c>
      <c r="V72" s="340" t="n">
        <f aca="false">+[4]data1cf!U72</f>
        <v>0</v>
      </c>
      <c r="W72" s="340" t="n">
        <f aca="false">+[4]data1cf!V72</f>
        <v>0</v>
      </c>
      <c r="X72" s="340" t="n">
        <f aca="false">+[4]data1cf!W72</f>
        <v>0</v>
      </c>
      <c r="Y72" s="340" t="n">
        <f aca="false">+[4]data1cf!X72</f>
        <v>0</v>
      </c>
      <c r="Z72" s="340" t="n">
        <f aca="false">+[4]data1cf!Y72</f>
        <v>0</v>
      </c>
      <c r="AA72" s="340" t="n">
        <f aca="false">+[4]data1cf!Z72</f>
        <v>0</v>
      </c>
      <c r="AB72" s="340"/>
      <c r="AC72" s="341" t="n">
        <f aca="false">XNPV(0.1,B72:AA72,$B$1:$AA$1)</f>
        <v>28154.2739134603</v>
      </c>
      <c r="AD72" s="341" t="n">
        <f aca="false">SUMPRODUCT(B72:AA72,$B$1010:$AA$1010)</f>
        <v>53204.4864155729</v>
      </c>
      <c r="AE72" s="342" t="n">
        <f aca="false">SUMPRODUCT(B72:AA72,$B$1012:$AA$1012)</f>
        <v>52840.5134711872</v>
      </c>
      <c r="AF72" s="343" t="n">
        <f aca="false">XIRR(B72:AA72,$B$1:$AA$1)</f>
        <v>0.173927401456652</v>
      </c>
      <c r="AG72" s="344" t="n">
        <f aca="false">1-EXP(-(1/0.25)*(AD72/ABS($AD$1010)))</f>
        <v>0.98709836378539</v>
      </c>
    </row>
    <row r="73" customFormat="false" ht="12.75" hidden="false" customHeight="false" outlineLevel="0" collapsed="false">
      <c r="A73" s="335"/>
      <c r="B73" s="340" t="n">
        <f aca="false">+[4]data1cf!A73</f>
        <v>-70797.8756863987</v>
      </c>
      <c r="C73" s="340" t="n">
        <f aca="false">+[4]data1cf!B73</f>
        <v>12164.5093159474</v>
      </c>
      <c r="D73" s="340" t="n">
        <f aca="false">+[4]data1cf!C73</f>
        <v>13275.7813799427</v>
      </c>
      <c r="E73" s="340" t="n">
        <f aca="false">+[4]data1cf!D73</f>
        <v>12848.0951833315</v>
      </c>
      <c r="F73" s="340" t="n">
        <f aca="false">+[4]data1cf!E73</f>
        <v>12711.031753046</v>
      </c>
      <c r="G73" s="340" t="n">
        <f aca="false">+[4]data1cf!F73</f>
        <v>12254.99219328</v>
      </c>
      <c r="H73" s="340" t="n">
        <f aca="false">+[4]data1cf!G73</f>
        <v>11912.9206360933</v>
      </c>
      <c r="I73" s="340" t="n">
        <f aca="false">+[4]data1cf!H73</f>
        <v>11941.8785737263</v>
      </c>
      <c r="J73" s="340" t="n">
        <f aca="false">+[4]data1cf!I73</f>
        <v>11838.9167946895</v>
      </c>
      <c r="K73" s="340" t="n">
        <f aca="false">+[4]data1cf!J73</f>
        <v>11720.1366076438</v>
      </c>
      <c r="L73" s="340" t="n">
        <f aca="false">+[4]data1cf!K73</f>
        <v>11847.1381238716</v>
      </c>
      <c r="M73" s="340" t="n">
        <f aca="false">+[4]data1cf!L73</f>
        <v>11675.8081623688</v>
      </c>
      <c r="N73" s="340" t="n">
        <f aca="false">+[4]data1cf!M73</f>
        <v>11631.5991385473</v>
      </c>
      <c r="O73" s="340" t="n">
        <f aca="false">+[4]data1cf!N73</f>
        <v>11651.2068578393</v>
      </c>
      <c r="P73" s="340" t="n">
        <f aca="false">+[4]data1cf!O73</f>
        <v>11504.2143384035</v>
      </c>
      <c r="Q73" s="340" t="n">
        <f aca="false">+[4]data1cf!P73</f>
        <v>11494.5174451941</v>
      </c>
      <c r="R73" s="340" t="n">
        <f aca="false">+[4]data1cf!Q73</f>
        <v>812.023314972718</v>
      </c>
      <c r="S73" s="340" t="n">
        <f aca="false">+[4]data1cf!R73</f>
        <v>0</v>
      </c>
      <c r="T73" s="340" t="n">
        <f aca="false">+[4]data1cf!S73</f>
        <v>0</v>
      </c>
      <c r="U73" s="340" t="n">
        <f aca="false">+[4]data1cf!T73</f>
        <v>0</v>
      </c>
      <c r="V73" s="340" t="n">
        <f aca="false">+[4]data1cf!U73</f>
        <v>0</v>
      </c>
      <c r="W73" s="340" t="n">
        <f aca="false">+[4]data1cf!V73</f>
        <v>0</v>
      </c>
      <c r="X73" s="340" t="n">
        <f aca="false">+[4]data1cf!W73</f>
        <v>0</v>
      </c>
      <c r="Y73" s="340" t="n">
        <f aca="false">+[4]data1cf!X73</f>
        <v>0</v>
      </c>
      <c r="Z73" s="340" t="n">
        <f aca="false">+[4]data1cf!Y73</f>
        <v>0</v>
      </c>
      <c r="AA73" s="340" t="n">
        <f aca="false">+[4]data1cf!Z73</f>
        <v>0</v>
      </c>
      <c r="AB73" s="340"/>
      <c r="AC73" s="341" t="n">
        <f aca="false">XNPV(0.1,B73:AA73,$B$1:$AA$1)</f>
        <v>22181.14561542</v>
      </c>
      <c r="AD73" s="341" t="n">
        <f aca="false">SUMPRODUCT(B73:AA73,$B$1010:$AA$1010)</f>
        <v>47585.2222210734</v>
      </c>
      <c r="AE73" s="342" t="n">
        <f aca="false">SUMPRODUCT(B73:AA73,$B$1012:$AA$1012)</f>
        <v>47216.2106355097</v>
      </c>
      <c r="AF73" s="343" t="n">
        <f aca="false">XIRR(B73:AA73,$B$1:$AA$1)</f>
        <v>0.153146224165461</v>
      </c>
      <c r="AG73" s="344" t="n">
        <f aca="false">1-EXP(-(1/0.25)*(AD73/ABS($AD$1010)))</f>
        <v>0.97957361036075</v>
      </c>
    </row>
    <row r="74" customFormat="false" ht="12.75" hidden="false" customHeight="false" outlineLevel="0" collapsed="false">
      <c r="A74" s="335"/>
      <c r="B74" s="340" t="n">
        <f aca="false">+[4]data1cf!A74</f>
        <v>-68295.9677110501</v>
      </c>
      <c r="C74" s="340" t="n">
        <f aca="false">+[4]data1cf!B74</f>
        <v>12036.1870129611</v>
      </c>
      <c r="D74" s="340" t="n">
        <f aca="false">+[4]data1cf!C74</f>
        <v>13042.550000222</v>
      </c>
      <c r="E74" s="340" t="n">
        <f aca="false">+[4]data1cf!D74</f>
        <v>12680.2546295484</v>
      </c>
      <c r="F74" s="340" t="n">
        <f aca="false">+[4]data1cf!E74</f>
        <v>12400.2322926262</v>
      </c>
      <c r="G74" s="340" t="n">
        <f aca="false">+[4]data1cf!F74</f>
        <v>12168.964930333</v>
      </c>
      <c r="H74" s="340" t="n">
        <f aca="false">+[4]data1cf!G74</f>
        <v>12062.7434280991</v>
      </c>
      <c r="I74" s="340" t="n">
        <f aca="false">+[4]data1cf!H74</f>
        <v>11875.9175181284</v>
      </c>
      <c r="J74" s="340" t="n">
        <f aca="false">+[4]data1cf!I74</f>
        <v>11844.8363702481</v>
      </c>
      <c r="K74" s="340" t="n">
        <f aca="false">+[4]data1cf!J74</f>
        <v>11782.43767348</v>
      </c>
      <c r="L74" s="340" t="n">
        <f aca="false">+[4]data1cf!K74</f>
        <v>11718.8175948553</v>
      </c>
      <c r="M74" s="340" t="n">
        <f aca="false">+[4]data1cf!L74</f>
        <v>11719.855658442</v>
      </c>
      <c r="N74" s="340" t="n">
        <f aca="false">+[4]data1cf!M74</f>
        <v>11591.2844050067</v>
      </c>
      <c r="O74" s="340" t="n">
        <f aca="false">+[4]data1cf!N74</f>
        <v>11495.5007350838</v>
      </c>
      <c r="P74" s="340" t="n">
        <f aca="false">+[4]data1cf!O74</f>
        <v>11520.2253162458</v>
      </c>
      <c r="Q74" s="340" t="n">
        <f aca="false">+[4]data1cf!P74</f>
        <v>11410.954971384</v>
      </c>
      <c r="R74" s="340" t="n">
        <f aca="false">+[4]data1cf!Q74</f>
        <v>783.32743125866</v>
      </c>
      <c r="S74" s="340" t="n">
        <f aca="false">+[4]data1cf!R74</f>
        <v>0</v>
      </c>
      <c r="T74" s="340" t="n">
        <f aca="false">+[4]data1cf!S74</f>
        <v>0</v>
      </c>
      <c r="U74" s="340" t="n">
        <f aca="false">+[4]data1cf!T74</f>
        <v>0</v>
      </c>
      <c r="V74" s="340" t="n">
        <f aca="false">+[4]data1cf!U74</f>
        <v>0</v>
      </c>
      <c r="W74" s="340" t="n">
        <f aca="false">+[4]data1cf!V74</f>
        <v>0</v>
      </c>
      <c r="X74" s="340" t="n">
        <f aca="false">+[4]data1cf!W74</f>
        <v>0</v>
      </c>
      <c r="Y74" s="340" t="n">
        <f aca="false">+[4]data1cf!X74</f>
        <v>0</v>
      </c>
      <c r="Z74" s="340" t="n">
        <f aca="false">+[4]data1cf!Y74</f>
        <v>0</v>
      </c>
      <c r="AA74" s="340" t="n">
        <f aca="false">+[4]data1cf!Z74</f>
        <v>0</v>
      </c>
      <c r="AB74" s="340"/>
      <c r="AC74" s="341" t="n">
        <f aca="false">XNPV(0.1,B74:AA74,$B$1:$AA$1)</f>
        <v>23947.9422408593</v>
      </c>
      <c r="AD74" s="341" t="n">
        <f aca="false">SUMPRODUCT(B74:AA74,$B$1010:$AA$1010)</f>
        <v>49225.9923903709</v>
      </c>
      <c r="AE74" s="342" t="n">
        <f aca="false">SUMPRODUCT(B74:AA74,$B$1012:$AA$1012)</f>
        <v>48858.7323800601</v>
      </c>
      <c r="AF74" s="343" t="n">
        <f aca="false">XIRR(B74:AA74,$B$1:$AA$1)</f>
        <v>0.158977097055657</v>
      </c>
      <c r="AG74" s="344" t="n">
        <f aca="false">1-EXP(-(1/0.25)*(AD74/ABS($AD$1010)))</f>
        <v>0.982138172421917</v>
      </c>
    </row>
    <row r="75" customFormat="false" ht="12.75" hidden="false" customHeight="false" outlineLevel="0" collapsed="false">
      <c r="A75" s="335"/>
      <c r="B75" s="340" t="n">
        <f aca="false">+[4]data1cf!A75</f>
        <v>-64314.553258938</v>
      </c>
      <c r="C75" s="340" t="n">
        <f aca="false">+[4]data1cf!B75</f>
        <v>11963.4987763143</v>
      </c>
      <c r="D75" s="340" t="n">
        <f aca="false">+[4]data1cf!C75</f>
        <v>12881.5471607196</v>
      </c>
      <c r="E75" s="340" t="n">
        <f aca="false">+[4]data1cf!D75</f>
        <v>12743.7831127945</v>
      </c>
      <c r="F75" s="340" t="n">
        <f aca="false">+[4]data1cf!E75</f>
        <v>12319.0265515633</v>
      </c>
      <c r="G75" s="340" t="n">
        <f aca="false">+[4]data1cf!F75</f>
        <v>12107.0118053497</v>
      </c>
      <c r="H75" s="340" t="n">
        <f aca="false">+[4]data1cf!G75</f>
        <v>12000.21130654</v>
      </c>
      <c r="I75" s="340" t="n">
        <f aca="false">+[4]data1cf!H75</f>
        <v>11776.7838884463</v>
      </c>
      <c r="J75" s="340" t="n">
        <f aca="false">+[4]data1cf!I75</f>
        <v>11594.0053239688</v>
      </c>
      <c r="K75" s="340" t="n">
        <f aca="false">+[4]data1cf!J75</f>
        <v>11581.50621226</v>
      </c>
      <c r="L75" s="340" t="n">
        <f aca="false">+[4]data1cf!K75</f>
        <v>11674.5173341406</v>
      </c>
      <c r="M75" s="340" t="n">
        <f aca="false">+[4]data1cf!L75</f>
        <v>11686.8312140661</v>
      </c>
      <c r="N75" s="340" t="n">
        <f aca="false">+[4]data1cf!M75</f>
        <v>11486.8658480525</v>
      </c>
      <c r="O75" s="340" t="n">
        <f aca="false">+[4]data1cf!N75</f>
        <v>11462.5516173541</v>
      </c>
      <c r="P75" s="340" t="n">
        <f aca="false">+[4]data1cf!O75</f>
        <v>11356.4972979158</v>
      </c>
      <c r="Q75" s="340" t="n">
        <f aca="false">+[4]data1cf!P75</f>
        <v>11187.5432325692</v>
      </c>
      <c r="R75" s="340" t="n">
        <f aca="false">+[4]data1cf!Q75</f>
        <v>737.662200058716</v>
      </c>
      <c r="S75" s="340" t="n">
        <f aca="false">+[4]data1cf!R75</f>
        <v>0</v>
      </c>
      <c r="T75" s="340" t="n">
        <f aca="false">+[4]data1cf!S75</f>
        <v>0</v>
      </c>
      <c r="U75" s="340" t="n">
        <f aca="false">+[4]data1cf!T75</f>
        <v>0</v>
      </c>
      <c r="V75" s="340" t="n">
        <f aca="false">+[4]data1cf!U75</f>
        <v>0</v>
      </c>
      <c r="W75" s="340" t="n">
        <f aca="false">+[4]data1cf!V75</f>
        <v>0</v>
      </c>
      <c r="X75" s="340" t="n">
        <f aca="false">+[4]data1cf!W75</f>
        <v>0</v>
      </c>
      <c r="Y75" s="340" t="n">
        <f aca="false">+[4]data1cf!X75</f>
        <v>0</v>
      </c>
      <c r="Z75" s="340" t="n">
        <f aca="false">+[4]data1cf!Y75</f>
        <v>0</v>
      </c>
      <c r="AA75" s="340" t="n">
        <f aca="false">+[4]data1cf!Z75</f>
        <v>0</v>
      </c>
      <c r="AB75" s="340"/>
      <c r="AC75" s="341" t="n">
        <f aca="false">XNPV(0.1,B75:AA75,$B$1:$AA$1)</f>
        <v>27217.9745610676</v>
      </c>
      <c r="AD75" s="341" t="n">
        <f aca="false">SUMPRODUCT(B75:AA75,$B$1010:$AA$1010)</f>
        <v>52261.4776724339</v>
      </c>
      <c r="AE75" s="342" t="n">
        <f aca="false">SUMPRODUCT(B75:AA75,$B$1012:$AA$1012)</f>
        <v>51897.7302696384</v>
      </c>
      <c r="AF75" s="343" t="n">
        <f aca="false">XIRR(B75:AA75,$B$1:$AA$1)</f>
        <v>0.170631120273213</v>
      </c>
      <c r="AG75" s="344" t="n">
        <f aca="false">1-EXP(-(1/0.25)*(AD75/ABS($AD$1010)))</f>
        <v>0.986064191655611</v>
      </c>
    </row>
    <row r="76" customFormat="false" ht="12.75" hidden="false" customHeight="false" outlineLevel="0" collapsed="false">
      <c r="A76" s="335"/>
      <c r="B76" s="340" t="n">
        <f aca="false">+[4]data1cf!A76</f>
        <v>-63255.1135245222</v>
      </c>
      <c r="C76" s="340" t="n">
        <f aca="false">+[4]data1cf!B76</f>
        <v>11960.1707071384</v>
      </c>
      <c r="D76" s="340" t="n">
        <f aca="false">+[4]data1cf!C76</f>
        <v>12889.3732080646</v>
      </c>
      <c r="E76" s="340" t="n">
        <f aca="false">+[4]data1cf!D76</f>
        <v>12503.1894401052</v>
      </c>
      <c r="F76" s="340" t="n">
        <f aca="false">+[4]data1cf!E76</f>
        <v>12244.2732571583</v>
      </c>
      <c r="G76" s="340" t="n">
        <f aca="false">+[4]data1cf!F76</f>
        <v>12111.7229913806</v>
      </c>
      <c r="H76" s="340" t="n">
        <f aca="false">+[4]data1cf!G76</f>
        <v>11789.3533470549</v>
      </c>
      <c r="I76" s="340" t="n">
        <f aca="false">+[4]data1cf!H76</f>
        <v>11612.919291169</v>
      </c>
      <c r="J76" s="340" t="n">
        <f aca="false">+[4]data1cf!I76</f>
        <v>11524.0239863067</v>
      </c>
      <c r="K76" s="340" t="n">
        <f aca="false">+[4]data1cf!J76</f>
        <v>11574.7589942966</v>
      </c>
      <c r="L76" s="340" t="n">
        <f aca="false">+[4]data1cf!K76</f>
        <v>11514.4361999174</v>
      </c>
      <c r="M76" s="340" t="n">
        <f aca="false">+[4]data1cf!L76</f>
        <v>11539.854083885</v>
      </c>
      <c r="N76" s="340" t="n">
        <f aca="false">+[4]data1cf!M76</f>
        <v>11415.5698032165</v>
      </c>
      <c r="O76" s="340" t="n">
        <f aca="false">+[4]data1cf!N76</f>
        <v>11539.0862743419</v>
      </c>
      <c r="P76" s="340" t="n">
        <f aca="false">+[4]data1cf!O76</f>
        <v>11325.3722790781</v>
      </c>
      <c r="Q76" s="340" t="n">
        <f aca="false">+[4]data1cf!P76</f>
        <v>11433.9875881636</v>
      </c>
      <c r="R76" s="340" t="n">
        <f aca="false">+[4]data1cf!Q76</f>
        <v>725.51085008086</v>
      </c>
      <c r="S76" s="340" t="n">
        <f aca="false">+[4]data1cf!R76</f>
        <v>0</v>
      </c>
      <c r="T76" s="340" t="n">
        <f aca="false">+[4]data1cf!S76</f>
        <v>0</v>
      </c>
      <c r="U76" s="340" t="n">
        <f aca="false">+[4]data1cf!T76</f>
        <v>0</v>
      </c>
      <c r="V76" s="340" t="n">
        <f aca="false">+[4]data1cf!U76</f>
        <v>0</v>
      </c>
      <c r="W76" s="340" t="n">
        <f aca="false">+[4]data1cf!V76</f>
        <v>0</v>
      </c>
      <c r="X76" s="340" t="n">
        <f aca="false">+[4]data1cf!W76</f>
        <v>0</v>
      </c>
      <c r="Y76" s="340" t="n">
        <f aca="false">+[4]data1cf!X76</f>
        <v>0</v>
      </c>
      <c r="Z76" s="340" t="n">
        <f aca="false">+[4]data1cf!Y76</f>
        <v>0</v>
      </c>
      <c r="AA76" s="340" t="n">
        <f aca="false">+[4]data1cf!Z76</f>
        <v>0</v>
      </c>
      <c r="AB76" s="340"/>
      <c r="AC76" s="341" t="n">
        <f aca="false">XNPV(0.1,B76:AA76,$B$1:$AA$1)</f>
        <v>27747.9392875579</v>
      </c>
      <c r="AD76" s="341" t="n">
        <f aca="false">SUMPRODUCT(B76:AA76,$B$1010:$AA$1010)</f>
        <v>52662.8856822426</v>
      </c>
      <c r="AE76" s="342" t="n">
        <f aca="false">SUMPRODUCT(B76:AA76,$B$1012:$AA$1012)</f>
        <v>52300.7408252352</v>
      </c>
      <c r="AF76" s="343" t="n">
        <f aca="false">XIRR(B76:AA76,$B$1:$AA$1)</f>
        <v>0.173031391778229</v>
      </c>
      <c r="AG76" s="344" t="n">
        <f aca="false">1-EXP(-(1/0.25)*(AD76/ABS($AD$1010)))</f>
        <v>0.986514169884077</v>
      </c>
    </row>
    <row r="77" customFormat="false" ht="12.75" hidden="false" customHeight="false" outlineLevel="0" collapsed="false">
      <c r="A77" s="335"/>
      <c r="B77" s="340" t="n">
        <f aca="false">+[4]data1cf!A77</f>
        <v>-63475.1383688837</v>
      </c>
      <c r="C77" s="340" t="n">
        <f aca="false">+[4]data1cf!B77</f>
        <v>11863.3095303633</v>
      </c>
      <c r="D77" s="340" t="n">
        <f aca="false">+[4]data1cf!C77</f>
        <v>12967.7259338627</v>
      </c>
      <c r="E77" s="340" t="n">
        <f aca="false">+[4]data1cf!D77</f>
        <v>12514.163339147</v>
      </c>
      <c r="F77" s="340" t="n">
        <f aca="false">+[4]data1cf!E77</f>
        <v>12318.7601933281</v>
      </c>
      <c r="G77" s="340" t="n">
        <f aca="false">+[4]data1cf!F77</f>
        <v>12131.1807516068</v>
      </c>
      <c r="H77" s="340" t="n">
        <f aca="false">+[4]data1cf!G77</f>
        <v>11755.9032001325</v>
      </c>
      <c r="I77" s="340" t="n">
        <f aca="false">+[4]data1cf!H77</f>
        <v>11665.6194165481</v>
      </c>
      <c r="J77" s="340" t="n">
        <f aca="false">+[4]data1cf!I77</f>
        <v>11723.7387319538</v>
      </c>
      <c r="K77" s="340" t="n">
        <f aca="false">+[4]data1cf!J77</f>
        <v>11621.736812725</v>
      </c>
      <c r="L77" s="340" t="n">
        <f aca="false">+[4]data1cf!K77</f>
        <v>11623.3500726319</v>
      </c>
      <c r="M77" s="340" t="n">
        <f aca="false">+[4]data1cf!L77</f>
        <v>11477.8759705197</v>
      </c>
      <c r="N77" s="340" t="n">
        <f aca="false">+[4]data1cf!M77</f>
        <v>11394.2740535055</v>
      </c>
      <c r="O77" s="340" t="n">
        <f aca="false">+[4]data1cf!N77</f>
        <v>11477.5941178555</v>
      </c>
      <c r="P77" s="340" t="n">
        <f aca="false">+[4]data1cf!O77</f>
        <v>11412.9302134121</v>
      </c>
      <c r="Q77" s="340" t="n">
        <f aca="false">+[4]data1cf!P77</f>
        <v>11245.7990187486</v>
      </c>
      <c r="R77" s="340" t="n">
        <f aca="false">+[4]data1cf!Q77</f>
        <v>728.034447035749</v>
      </c>
      <c r="S77" s="340" t="n">
        <f aca="false">+[4]data1cf!R77</f>
        <v>0</v>
      </c>
      <c r="T77" s="340" t="n">
        <f aca="false">+[4]data1cf!S77</f>
        <v>0</v>
      </c>
      <c r="U77" s="340" t="n">
        <f aca="false">+[4]data1cf!T77</f>
        <v>0</v>
      </c>
      <c r="V77" s="340" t="n">
        <f aca="false">+[4]data1cf!U77</f>
        <v>0</v>
      </c>
      <c r="W77" s="340" t="n">
        <f aca="false">+[4]data1cf!V77</f>
        <v>0</v>
      </c>
      <c r="X77" s="340" t="n">
        <f aca="false">+[4]data1cf!W77</f>
        <v>0</v>
      </c>
      <c r="Y77" s="340" t="n">
        <f aca="false">+[4]data1cf!X77</f>
        <v>0</v>
      </c>
      <c r="Z77" s="340" t="n">
        <f aca="false">+[4]data1cf!Y77</f>
        <v>0</v>
      </c>
      <c r="AA77" s="340" t="n">
        <f aca="false">+[4]data1cf!Z77</f>
        <v>0</v>
      </c>
      <c r="AB77" s="340"/>
      <c r="AC77" s="341" t="n">
        <f aca="false">XNPV(0.1,B77:AA77,$B$1:$AA$1)</f>
        <v>27671.2212297199</v>
      </c>
      <c r="AD77" s="341" t="n">
        <f aca="false">SUMPRODUCT(B77:AA77,$B$1010:$AA$1010)</f>
        <v>52630.3179515663</v>
      </c>
      <c r="AE77" s="342" t="n">
        <f aca="false">SUMPRODUCT(B77:AA77,$B$1012:$AA$1012)</f>
        <v>52267.7077916426</v>
      </c>
      <c r="AF77" s="343" t="n">
        <f aca="false">XIRR(B77:AA77,$B$1:$AA$1)</f>
        <v>0.17257917848189</v>
      </c>
      <c r="AG77" s="344" t="n">
        <f aca="false">1-EXP(-(1/0.25)*(AD77/ABS($AD$1010)))</f>
        <v>0.986478209475389</v>
      </c>
    </row>
    <row r="78" customFormat="false" ht="12.75" hidden="false" customHeight="false" outlineLevel="0" collapsed="false">
      <c r="A78" s="335"/>
      <c r="B78" s="340" t="n">
        <f aca="false">+[4]data1cf!A78</f>
        <v>-65429.3850880812</v>
      </c>
      <c r="C78" s="340" t="n">
        <f aca="false">+[4]data1cf!B78</f>
        <v>12010.7346177376</v>
      </c>
      <c r="D78" s="340" t="n">
        <f aca="false">+[4]data1cf!C78</f>
        <v>12898.0362087574</v>
      </c>
      <c r="E78" s="340" t="n">
        <f aca="false">+[4]data1cf!D78</f>
        <v>12686.3206847502</v>
      </c>
      <c r="F78" s="340" t="n">
        <f aca="false">+[4]data1cf!E78</f>
        <v>12398.2633300117</v>
      </c>
      <c r="G78" s="340" t="n">
        <f aca="false">+[4]data1cf!F78</f>
        <v>12140.6789379038</v>
      </c>
      <c r="H78" s="340" t="n">
        <f aca="false">+[4]data1cf!G78</f>
        <v>11978.8169709508</v>
      </c>
      <c r="I78" s="340" t="n">
        <f aca="false">+[4]data1cf!H78</f>
        <v>11723.3253777054</v>
      </c>
      <c r="J78" s="340" t="n">
        <f aca="false">+[4]data1cf!I78</f>
        <v>11703.6271420597</v>
      </c>
      <c r="K78" s="340" t="n">
        <f aca="false">+[4]data1cf!J78</f>
        <v>11753.0261329996</v>
      </c>
      <c r="L78" s="340" t="n">
        <f aca="false">+[4]data1cf!K78</f>
        <v>11665.4591134992</v>
      </c>
      <c r="M78" s="340" t="n">
        <f aca="false">+[4]data1cf!L78</f>
        <v>11730.3231096362</v>
      </c>
      <c r="N78" s="340" t="n">
        <f aca="false">+[4]data1cf!M78</f>
        <v>11562.1952053227</v>
      </c>
      <c r="O78" s="340" t="n">
        <f aca="false">+[4]data1cf!N78</f>
        <v>11535.0191682195</v>
      </c>
      <c r="P78" s="340" t="n">
        <f aca="false">+[4]data1cf!O78</f>
        <v>11384.7116640295</v>
      </c>
      <c r="Q78" s="340" t="n">
        <f aca="false">+[4]data1cf!P78</f>
        <v>11479.358889284</v>
      </c>
      <c r="R78" s="340" t="n">
        <f aca="false">+[4]data1cf!Q78</f>
        <v>750.448875206256</v>
      </c>
      <c r="S78" s="340" t="n">
        <f aca="false">+[4]data1cf!R78</f>
        <v>0</v>
      </c>
      <c r="T78" s="340" t="n">
        <f aca="false">+[4]data1cf!S78</f>
        <v>0</v>
      </c>
      <c r="U78" s="340" t="n">
        <f aca="false">+[4]data1cf!T78</f>
        <v>0</v>
      </c>
      <c r="V78" s="340" t="n">
        <f aca="false">+[4]data1cf!U78</f>
        <v>0</v>
      </c>
      <c r="W78" s="340" t="n">
        <f aca="false">+[4]data1cf!V78</f>
        <v>0</v>
      </c>
      <c r="X78" s="340" t="n">
        <f aca="false">+[4]data1cf!W78</f>
        <v>0</v>
      </c>
      <c r="Y78" s="340" t="n">
        <f aca="false">+[4]data1cf!X78</f>
        <v>0</v>
      </c>
      <c r="Z78" s="340" t="n">
        <f aca="false">+[4]data1cf!Y78</f>
        <v>0</v>
      </c>
      <c r="AA78" s="340" t="n">
        <f aca="false">+[4]data1cf!Z78</f>
        <v>0</v>
      </c>
      <c r="AB78" s="340"/>
      <c r="AC78" s="341" t="n">
        <f aca="false">XNPV(0.1,B78:AA78,$B$1:$AA$1)</f>
        <v>26412.5668417392</v>
      </c>
      <c r="AD78" s="341" t="n">
        <f aca="false">SUMPRODUCT(B78:AA78,$B$1010:$AA$1010)</f>
        <v>51583.5699748566</v>
      </c>
      <c r="AE78" s="342" t="n">
        <f aca="false">SUMPRODUCT(B78:AA78,$B$1012:$AA$1012)</f>
        <v>51217.7662141473</v>
      </c>
      <c r="AF78" s="343" t="n">
        <f aca="false">XIRR(B78:AA78,$B$1:$AA$1)</f>
        <v>0.167410213747993</v>
      </c>
      <c r="AG78" s="344" t="n">
        <f aca="false">1-EXP(-(1/0.25)*(AD78/ABS($AD$1010)))</f>
        <v>0.985269907250462</v>
      </c>
    </row>
    <row r="79" customFormat="false" ht="12.75" hidden="false" customHeight="false" outlineLevel="0" collapsed="false">
      <c r="A79" s="335"/>
      <c r="B79" s="340" t="n">
        <f aca="false">+[4]data1cf!A79</f>
        <v>-64214.5253834382</v>
      </c>
      <c r="C79" s="340" t="n">
        <f aca="false">+[4]data1cf!B79</f>
        <v>11908.0257533892</v>
      </c>
      <c r="D79" s="340" t="n">
        <f aca="false">+[4]data1cf!C79</f>
        <v>13009.2317241213</v>
      </c>
      <c r="E79" s="340" t="n">
        <f aca="false">+[4]data1cf!D79</f>
        <v>12648.2403146689</v>
      </c>
      <c r="F79" s="340" t="n">
        <f aca="false">+[4]data1cf!E79</f>
        <v>12381.020814195</v>
      </c>
      <c r="G79" s="340" t="n">
        <f aca="false">+[4]data1cf!F79</f>
        <v>11962.5583537619</v>
      </c>
      <c r="H79" s="340" t="n">
        <f aca="false">+[4]data1cf!G79</f>
        <v>11919.0253428353</v>
      </c>
      <c r="I79" s="340" t="n">
        <f aca="false">+[4]data1cf!H79</f>
        <v>11699.5026284356</v>
      </c>
      <c r="J79" s="340" t="n">
        <f aca="false">+[4]data1cf!I79</f>
        <v>11682.131666104</v>
      </c>
      <c r="K79" s="340" t="n">
        <f aca="false">+[4]data1cf!J79</f>
        <v>11604.7708673166</v>
      </c>
      <c r="L79" s="340" t="n">
        <f aca="false">+[4]data1cf!K79</f>
        <v>11583.6557489482</v>
      </c>
      <c r="M79" s="340" t="n">
        <f aca="false">+[4]data1cf!L79</f>
        <v>11549.0101716219</v>
      </c>
      <c r="N79" s="340" t="n">
        <f aca="false">+[4]data1cf!M79</f>
        <v>11619.9393420836</v>
      </c>
      <c r="O79" s="340" t="n">
        <f aca="false">+[4]data1cf!N79</f>
        <v>11588.7057644913</v>
      </c>
      <c r="P79" s="340" t="n">
        <f aca="false">+[4]data1cf!O79</f>
        <v>11433.8670722611</v>
      </c>
      <c r="Q79" s="340" t="n">
        <f aca="false">+[4]data1cf!P79</f>
        <v>11395.1494798642</v>
      </c>
      <c r="R79" s="340" t="n">
        <f aca="false">+[4]data1cf!Q79</f>
        <v>736.514920337883</v>
      </c>
      <c r="S79" s="340" t="n">
        <f aca="false">+[4]data1cf!R79</f>
        <v>0</v>
      </c>
      <c r="T79" s="340" t="n">
        <f aca="false">+[4]data1cf!S79</f>
        <v>0</v>
      </c>
      <c r="U79" s="340" t="n">
        <f aca="false">+[4]data1cf!T79</f>
        <v>0</v>
      </c>
      <c r="V79" s="340" t="n">
        <f aca="false">+[4]data1cf!U79</f>
        <v>0</v>
      </c>
      <c r="W79" s="340" t="n">
        <f aca="false">+[4]data1cf!V79</f>
        <v>0</v>
      </c>
      <c r="X79" s="340" t="n">
        <f aca="false">+[4]data1cf!W79</f>
        <v>0</v>
      </c>
      <c r="Y79" s="340" t="n">
        <f aca="false">+[4]data1cf!X79</f>
        <v>0</v>
      </c>
      <c r="Z79" s="340" t="n">
        <f aca="false">+[4]data1cf!Y79</f>
        <v>0</v>
      </c>
      <c r="AA79" s="340" t="n">
        <f aca="false">+[4]data1cf!Z79</f>
        <v>0</v>
      </c>
      <c r="AB79" s="340"/>
      <c r="AC79" s="341" t="n">
        <f aca="false">XNPV(0.1,B79:AA79,$B$1:$AA$1)</f>
        <v>27284.8387955931</v>
      </c>
      <c r="AD79" s="341" t="n">
        <f aca="false">SUMPRODUCT(B79:AA79,$B$1010:$AA$1010)</f>
        <v>52353.1514545592</v>
      </c>
      <c r="AE79" s="342" t="n">
        <f aca="false">SUMPRODUCT(B79:AA79,$B$1012:$AA$1012)</f>
        <v>51988.8028734322</v>
      </c>
      <c r="AF79" s="343" t="n">
        <f aca="false">XIRR(B79:AA79,$B$1:$AA$1)</f>
        <v>0.170799619242294</v>
      </c>
      <c r="AG79" s="344" t="n">
        <f aca="false">1-EXP(-(1/0.25)*(AD79/ABS($AD$1010)))</f>
        <v>0.986168263117782</v>
      </c>
    </row>
    <row r="80" customFormat="false" ht="12.75" hidden="false" customHeight="false" outlineLevel="0" collapsed="false">
      <c r="A80" s="335"/>
      <c r="B80" s="340" t="n">
        <f aca="false">+[4]data1cf!A80</f>
        <v>-63837.6037043322</v>
      </c>
      <c r="C80" s="340" t="n">
        <f aca="false">+[4]data1cf!B80</f>
        <v>12097.1179617692</v>
      </c>
      <c r="D80" s="340" t="n">
        <f aca="false">+[4]data1cf!C80</f>
        <v>12848.5598358919</v>
      </c>
      <c r="E80" s="340" t="n">
        <f aca="false">+[4]data1cf!D80</f>
        <v>12679.9104269922</v>
      </c>
      <c r="F80" s="340" t="n">
        <f aca="false">+[4]data1cf!E80</f>
        <v>12381.6759832653</v>
      </c>
      <c r="G80" s="340" t="n">
        <f aca="false">+[4]data1cf!F80</f>
        <v>12095.5860210863</v>
      </c>
      <c r="H80" s="340" t="n">
        <f aca="false">+[4]data1cf!G80</f>
        <v>11662.7549707683</v>
      </c>
      <c r="I80" s="340" t="n">
        <f aca="false">+[4]data1cf!H80</f>
        <v>11721.9745160038</v>
      </c>
      <c r="J80" s="340" t="n">
        <f aca="false">+[4]data1cf!I80</f>
        <v>11764.0842704299</v>
      </c>
      <c r="K80" s="340" t="n">
        <f aca="false">+[4]data1cf!J80</f>
        <v>11581.6079173645</v>
      </c>
      <c r="L80" s="340" t="n">
        <f aca="false">+[4]data1cf!K80</f>
        <v>11552.3834577888</v>
      </c>
      <c r="M80" s="340" t="n">
        <f aca="false">+[4]data1cf!L80</f>
        <v>11460.7088546151</v>
      </c>
      <c r="N80" s="340" t="n">
        <f aca="false">+[4]data1cf!M80</f>
        <v>11542.4138294052</v>
      </c>
      <c r="O80" s="340" t="n">
        <f aca="false">+[4]data1cf!N80</f>
        <v>11466.4042401556</v>
      </c>
      <c r="P80" s="340" t="n">
        <f aca="false">+[4]data1cf!O80</f>
        <v>11347.9184838028</v>
      </c>
      <c r="Q80" s="340" t="n">
        <f aca="false">+[4]data1cf!P80</f>
        <v>11245.4286549249</v>
      </c>
      <c r="R80" s="340" t="n">
        <f aca="false">+[4]data1cf!Q80</f>
        <v>732.191779447208</v>
      </c>
      <c r="S80" s="340" t="n">
        <f aca="false">+[4]data1cf!R80</f>
        <v>0</v>
      </c>
      <c r="T80" s="340" t="n">
        <f aca="false">+[4]data1cf!S80</f>
        <v>0</v>
      </c>
      <c r="U80" s="340" t="n">
        <f aca="false">+[4]data1cf!T80</f>
        <v>0</v>
      </c>
      <c r="V80" s="340" t="n">
        <f aca="false">+[4]data1cf!U80</f>
        <v>0</v>
      </c>
      <c r="W80" s="340" t="n">
        <f aca="false">+[4]data1cf!V80</f>
        <v>0</v>
      </c>
      <c r="X80" s="340" t="n">
        <f aca="false">+[4]data1cf!W80</f>
        <v>0</v>
      </c>
      <c r="Y80" s="340" t="n">
        <f aca="false">+[4]data1cf!X80</f>
        <v>0</v>
      </c>
      <c r="Z80" s="340" t="n">
        <f aca="false">+[4]data1cf!Y80</f>
        <v>0</v>
      </c>
      <c r="AA80" s="340" t="n">
        <f aca="false">+[4]data1cf!Z80</f>
        <v>0</v>
      </c>
      <c r="AB80" s="340"/>
      <c r="AC80" s="341" t="n">
        <f aca="false">XNPV(0.1,B80:AA80,$B$1:$AA$1)</f>
        <v>27540.6532194726</v>
      </c>
      <c r="AD80" s="341" t="n">
        <f aca="false">SUMPRODUCT(B80:AA80,$B$1010:$AA$1010)</f>
        <v>52514.0926318084</v>
      </c>
      <c r="AE80" s="342" t="n">
        <f aca="false">SUMPRODUCT(B80:AA80,$B$1012:$AA$1012)</f>
        <v>52151.3376103553</v>
      </c>
      <c r="AF80" s="343" t="n">
        <f aca="false">XIRR(B80:AA80,$B$1:$AA$1)</f>
        <v>0.172049835490626</v>
      </c>
      <c r="AG80" s="344" t="n">
        <f aca="false">1-EXP(-(1/0.25)*(AD80/ABS($AD$1010)))</f>
        <v>0.986349093111689</v>
      </c>
    </row>
    <row r="81" customFormat="false" ht="12.75" hidden="false" customHeight="false" outlineLevel="0" collapsed="false">
      <c r="A81" s="335"/>
      <c r="B81" s="340" t="n">
        <f aca="false">+[4]data1cf!A81</f>
        <v>-66565.5976980206</v>
      </c>
      <c r="C81" s="340" t="n">
        <f aca="false">+[4]data1cf!B81</f>
        <v>12038.38693974</v>
      </c>
      <c r="D81" s="340" t="n">
        <f aca="false">+[4]data1cf!C81</f>
        <v>13037.6646154986</v>
      </c>
      <c r="E81" s="340" t="n">
        <f aca="false">+[4]data1cf!D81</f>
        <v>12603.7773565216</v>
      </c>
      <c r="F81" s="340" t="n">
        <f aca="false">+[4]data1cf!E81</f>
        <v>12340.9940993982</v>
      </c>
      <c r="G81" s="340" t="n">
        <f aca="false">+[4]data1cf!F81</f>
        <v>12170.6642568948</v>
      </c>
      <c r="H81" s="340" t="n">
        <f aca="false">+[4]data1cf!G81</f>
        <v>11890.3216222007</v>
      </c>
      <c r="I81" s="340" t="n">
        <f aca="false">+[4]data1cf!H81</f>
        <v>11871.807853003</v>
      </c>
      <c r="J81" s="340" t="n">
        <f aca="false">+[4]data1cf!I81</f>
        <v>11993.078042668</v>
      </c>
      <c r="K81" s="340" t="n">
        <f aca="false">+[4]data1cf!J81</f>
        <v>11666.4419388155</v>
      </c>
      <c r="L81" s="340" t="n">
        <f aca="false">+[4]data1cf!K81</f>
        <v>11546.9177695028</v>
      </c>
      <c r="M81" s="340" t="n">
        <f aca="false">+[4]data1cf!L81</f>
        <v>11493.0443514958</v>
      </c>
      <c r="N81" s="340" t="n">
        <f aca="false">+[4]data1cf!M81</f>
        <v>11519.5153440157</v>
      </c>
      <c r="O81" s="340" t="n">
        <f aca="false">+[4]data1cf!N81</f>
        <v>11540.4082472913</v>
      </c>
      <c r="P81" s="340" t="n">
        <f aca="false">+[4]data1cf!O81</f>
        <v>11527.8621872683</v>
      </c>
      <c r="Q81" s="340" t="n">
        <f aca="false">+[4]data1cf!P81</f>
        <v>11371.8271360376</v>
      </c>
      <c r="R81" s="340" t="n">
        <f aca="false">+[4]data1cf!Q81</f>
        <v>763.480779357217</v>
      </c>
      <c r="S81" s="340" t="n">
        <f aca="false">+[4]data1cf!R81</f>
        <v>0</v>
      </c>
      <c r="T81" s="340" t="n">
        <f aca="false">+[4]data1cf!S81</f>
        <v>0</v>
      </c>
      <c r="U81" s="340" t="n">
        <f aca="false">+[4]data1cf!T81</f>
        <v>0</v>
      </c>
      <c r="V81" s="340" t="n">
        <f aca="false">+[4]data1cf!U81</f>
        <v>0</v>
      </c>
      <c r="W81" s="340" t="n">
        <f aca="false">+[4]data1cf!V81</f>
        <v>0</v>
      </c>
      <c r="X81" s="340" t="n">
        <f aca="false">+[4]data1cf!W81</f>
        <v>0</v>
      </c>
      <c r="Y81" s="340" t="n">
        <f aca="false">+[4]data1cf!X81</f>
        <v>0</v>
      </c>
      <c r="Z81" s="340" t="n">
        <f aca="false">+[4]data1cf!Y81</f>
        <v>0</v>
      </c>
      <c r="AA81" s="340" t="n">
        <f aca="false">+[4]data1cf!Z81</f>
        <v>0</v>
      </c>
      <c r="AB81" s="340"/>
      <c r="AC81" s="341" t="n">
        <f aca="false">XNPV(0.1,B81:AA81,$B$1:$AA$1)</f>
        <v>25332.8329227833</v>
      </c>
      <c r="AD81" s="341" t="n">
        <f aca="false">SUMPRODUCT(B81:AA81,$B$1010:$AA$1010)</f>
        <v>50497.3303234651</v>
      </c>
      <c r="AE81" s="342" t="n">
        <f aca="false">SUMPRODUCT(B81:AA81,$B$1012:$AA$1012)</f>
        <v>50131.7822719821</v>
      </c>
      <c r="AF81" s="343" t="n">
        <f aca="false">XIRR(B81:AA81,$B$1:$AA$1)</f>
        <v>0.163827539899199</v>
      </c>
      <c r="AG81" s="344" t="n">
        <f aca="false">1-EXP(-(1/0.25)*(AD81/ABS($AD$1010)))</f>
        <v>0.983901731895582</v>
      </c>
    </row>
    <row r="82" customFormat="false" ht="12.75" hidden="false" customHeight="false" outlineLevel="0" collapsed="false">
      <c r="A82" s="335"/>
      <c r="B82" s="340" t="n">
        <f aca="false">+[4]data1cf!A82</f>
        <v>-69157.4243731226</v>
      </c>
      <c r="C82" s="340" t="n">
        <f aca="false">+[4]data1cf!B82</f>
        <v>11929.2189958618</v>
      </c>
      <c r="D82" s="340" t="n">
        <f aca="false">+[4]data1cf!C82</f>
        <v>13063.4814493988</v>
      </c>
      <c r="E82" s="340" t="n">
        <f aca="false">+[4]data1cf!D82</f>
        <v>12845.1184848705</v>
      </c>
      <c r="F82" s="340" t="n">
        <f aca="false">+[4]data1cf!E82</f>
        <v>12540.1828545459</v>
      </c>
      <c r="G82" s="340" t="n">
        <f aca="false">+[4]data1cf!F82</f>
        <v>12263.8117166739</v>
      </c>
      <c r="H82" s="340" t="n">
        <f aca="false">+[4]data1cf!G82</f>
        <v>12113.8221052055</v>
      </c>
      <c r="I82" s="340" t="n">
        <f aca="false">+[4]data1cf!H82</f>
        <v>11673.1167570156</v>
      </c>
      <c r="J82" s="340" t="n">
        <f aca="false">+[4]data1cf!I82</f>
        <v>11844.0233504299</v>
      </c>
      <c r="K82" s="340" t="n">
        <f aca="false">+[4]data1cf!J82</f>
        <v>11773.1238668419</v>
      </c>
      <c r="L82" s="340" t="n">
        <f aca="false">+[4]data1cf!K82</f>
        <v>11810.6644163366</v>
      </c>
      <c r="M82" s="340" t="n">
        <f aca="false">+[4]data1cf!L82</f>
        <v>11759.0676925092</v>
      </c>
      <c r="N82" s="340" t="n">
        <f aca="false">+[4]data1cf!M82</f>
        <v>11527.1615916664</v>
      </c>
      <c r="O82" s="340" t="n">
        <f aca="false">+[4]data1cf!N82</f>
        <v>11648.3557760827</v>
      </c>
      <c r="P82" s="340" t="n">
        <f aca="false">+[4]data1cf!O82</f>
        <v>11584.5956027377</v>
      </c>
      <c r="Q82" s="340" t="n">
        <f aca="false">+[4]data1cf!P82</f>
        <v>11440.8232282846</v>
      </c>
      <c r="R82" s="340" t="n">
        <f aca="false">+[4]data1cf!Q82</f>
        <v>793.207994589967</v>
      </c>
      <c r="S82" s="340" t="n">
        <f aca="false">+[4]data1cf!R82</f>
        <v>0</v>
      </c>
      <c r="T82" s="340" t="n">
        <f aca="false">+[4]data1cf!S82</f>
        <v>0</v>
      </c>
      <c r="U82" s="340" t="n">
        <f aca="false">+[4]data1cf!T82</f>
        <v>0</v>
      </c>
      <c r="V82" s="340" t="n">
        <f aca="false">+[4]data1cf!U82</f>
        <v>0</v>
      </c>
      <c r="W82" s="340" t="n">
        <f aca="false">+[4]data1cf!V82</f>
        <v>0</v>
      </c>
      <c r="X82" s="340" t="n">
        <f aca="false">+[4]data1cf!W82</f>
        <v>0</v>
      </c>
      <c r="Y82" s="340" t="n">
        <f aca="false">+[4]data1cf!X82</f>
        <v>0</v>
      </c>
      <c r="Z82" s="340" t="n">
        <f aca="false">+[4]data1cf!Y82</f>
        <v>0</v>
      </c>
      <c r="AA82" s="340" t="n">
        <f aca="false">+[4]data1cf!Z82</f>
        <v>0</v>
      </c>
      <c r="AB82" s="340"/>
      <c r="AC82" s="341" t="n">
        <f aca="false">XNPV(0.1,B82:AA82,$B$1:$AA$1)</f>
        <v>23304.4509651157</v>
      </c>
      <c r="AD82" s="341" t="n">
        <f aca="false">SUMPRODUCT(B82:AA82,$B$1010:$AA$1010)</f>
        <v>48649.1174578692</v>
      </c>
      <c r="AE82" s="342" t="n">
        <f aca="false">SUMPRODUCT(B82:AA82,$B$1012:$AA$1012)</f>
        <v>48280.8309280362</v>
      </c>
      <c r="AF82" s="343" t="n">
        <f aca="false">XIRR(B82:AA82,$B$1:$AA$1)</f>
        <v>0.15675054268697</v>
      </c>
      <c r="AG82" s="344" t="n">
        <f aca="false">1-EXP(-(1/0.25)*(AD82/ABS($AD$1010)))</f>
        <v>0.981275448915773</v>
      </c>
    </row>
    <row r="83" customFormat="false" ht="12.75" hidden="false" customHeight="false" outlineLevel="0" collapsed="false">
      <c r="A83" s="335"/>
      <c r="B83" s="340" t="n">
        <f aca="false">+[4]data1cf!A83</f>
        <v>-64330.9350048802</v>
      </c>
      <c r="C83" s="340" t="n">
        <f aca="false">+[4]data1cf!B83</f>
        <v>11990.0381494011</v>
      </c>
      <c r="D83" s="340" t="n">
        <f aca="false">+[4]data1cf!C83</f>
        <v>12985.2220479178</v>
      </c>
      <c r="E83" s="340" t="n">
        <f aca="false">+[4]data1cf!D83</f>
        <v>12624.329720349</v>
      </c>
      <c r="F83" s="340" t="n">
        <f aca="false">+[4]data1cf!E83</f>
        <v>12327.4383417215</v>
      </c>
      <c r="G83" s="340" t="n">
        <f aca="false">+[4]data1cf!F83</f>
        <v>12246.7961520199</v>
      </c>
      <c r="H83" s="340" t="n">
        <f aca="false">+[4]data1cf!G83</f>
        <v>11779.2847360564</v>
      </c>
      <c r="I83" s="340" t="n">
        <f aca="false">+[4]data1cf!H83</f>
        <v>11870.1793874388</v>
      </c>
      <c r="J83" s="340" t="n">
        <f aca="false">+[4]data1cf!I83</f>
        <v>11590.6258721874</v>
      </c>
      <c r="K83" s="340" t="n">
        <f aca="false">+[4]data1cf!J83</f>
        <v>11697.7165561069</v>
      </c>
      <c r="L83" s="340" t="n">
        <f aca="false">+[4]data1cf!K83</f>
        <v>11552.571179742</v>
      </c>
      <c r="M83" s="340" t="n">
        <f aca="false">+[4]data1cf!L83</f>
        <v>11644.3637710118</v>
      </c>
      <c r="N83" s="340" t="n">
        <f aca="false">+[4]data1cf!M83</f>
        <v>11559.8625466109</v>
      </c>
      <c r="O83" s="340" t="n">
        <f aca="false">+[4]data1cf!N83</f>
        <v>11349.3452504864</v>
      </c>
      <c r="P83" s="340" t="n">
        <f aca="false">+[4]data1cf!O83</f>
        <v>11337.9180651609</v>
      </c>
      <c r="Q83" s="340" t="n">
        <f aca="false">+[4]data1cf!P83</f>
        <v>11435.8337114017</v>
      </c>
      <c r="R83" s="340" t="n">
        <f aca="false">+[4]data1cf!Q83</f>
        <v>737.850092131973</v>
      </c>
      <c r="S83" s="340" t="n">
        <f aca="false">+[4]data1cf!R83</f>
        <v>0</v>
      </c>
      <c r="T83" s="340" t="n">
        <f aca="false">+[4]data1cf!S83</f>
        <v>0</v>
      </c>
      <c r="U83" s="340" t="n">
        <f aca="false">+[4]data1cf!T83</f>
        <v>0</v>
      </c>
      <c r="V83" s="340" t="n">
        <f aca="false">+[4]data1cf!U83</f>
        <v>0</v>
      </c>
      <c r="W83" s="340" t="n">
        <f aca="false">+[4]data1cf!V83</f>
        <v>0</v>
      </c>
      <c r="X83" s="340" t="n">
        <f aca="false">+[4]data1cf!W83</f>
        <v>0</v>
      </c>
      <c r="Y83" s="340" t="n">
        <f aca="false">+[4]data1cf!X83</f>
        <v>0</v>
      </c>
      <c r="Z83" s="340" t="n">
        <f aca="false">+[4]data1cf!Y83</f>
        <v>0</v>
      </c>
      <c r="AA83" s="340" t="n">
        <f aca="false">+[4]data1cf!Z83</f>
        <v>0</v>
      </c>
      <c r="AB83" s="340"/>
      <c r="AC83" s="341" t="n">
        <f aca="false">XNPV(0.1,B83:AA83,$B$1:$AA$1)</f>
        <v>27268.2671871081</v>
      </c>
      <c r="AD83" s="341" t="n">
        <f aca="false">SUMPRODUCT(B83:AA83,$B$1010:$AA$1010)</f>
        <v>52330.6619694114</v>
      </c>
      <c r="AE83" s="342" t="n">
        <f aca="false">SUMPRODUCT(B83:AA83,$B$1012:$AA$1012)</f>
        <v>51966.568047592</v>
      </c>
      <c r="AF83" s="343" t="n">
        <f aca="false">XIRR(B83:AA83,$B$1:$AA$1)</f>
        <v>0.170746252657235</v>
      </c>
      <c r="AG83" s="344" t="n">
        <f aca="false">1-EXP(-(1/0.25)*(AD83/ABS($AD$1010)))</f>
        <v>0.98614280439242</v>
      </c>
    </row>
    <row r="84" customFormat="false" ht="12.75" hidden="false" customHeight="false" outlineLevel="0" collapsed="false">
      <c r="A84" s="335"/>
      <c r="B84" s="340" t="n">
        <f aca="false">+[4]data1cf!A84</f>
        <v>-65877.43974259</v>
      </c>
      <c r="C84" s="340" t="n">
        <f aca="false">+[4]data1cf!B84</f>
        <v>12084.7201641459</v>
      </c>
      <c r="D84" s="340" t="n">
        <f aca="false">+[4]data1cf!C84</f>
        <v>12978.1346519489</v>
      </c>
      <c r="E84" s="340" t="n">
        <f aca="false">+[4]data1cf!D84</f>
        <v>12578.5742860393</v>
      </c>
      <c r="F84" s="340" t="n">
        <f aca="false">+[4]data1cf!E84</f>
        <v>12440.9800710073</v>
      </c>
      <c r="G84" s="340" t="n">
        <f aca="false">+[4]data1cf!F84</f>
        <v>12187.6727702084</v>
      </c>
      <c r="H84" s="340" t="n">
        <f aca="false">+[4]data1cf!G84</f>
        <v>11858.5029452707</v>
      </c>
      <c r="I84" s="340" t="n">
        <f aca="false">+[4]data1cf!H84</f>
        <v>11866.5930910161</v>
      </c>
      <c r="J84" s="340" t="n">
        <f aca="false">+[4]data1cf!I84</f>
        <v>11594.2024521661</v>
      </c>
      <c r="K84" s="340" t="n">
        <f aca="false">+[4]data1cf!J84</f>
        <v>11677.4922634488</v>
      </c>
      <c r="L84" s="340" t="n">
        <f aca="false">+[4]data1cf!K84</f>
        <v>11668.2687403603</v>
      </c>
      <c r="M84" s="340" t="n">
        <f aca="false">+[4]data1cf!L84</f>
        <v>11433.7755868647</v>
      </c>
      <c r="N84" s="340" t="n">
        <f aca="false">+[4]data1cf!M84</f>
        <v>11435.2111114529</v>
      </c>
      <c r="O84" s="340" t="n">
        <f aca="false">+[4]data1cf!N84</f>
        <v>11403.8957476073</v>
      </c>
      <c r="P84" s="340" t="n">
        <f aca="false">+[4]data1cf!O84</f>
        <v>11537.8288808392</v>
      </c>
      <c r="Q84" s="340" t="n">
        <f aca="false">+[4]data1cf!P84</f>
        <v>11290.877530943</v>
      </c>
      <c r="R84" s="340" t="n">
        <f aca="false">+[4]data1cf!Q84</f>
        <v>755.587882871611</v>
      </c>
      <c r="S84" s="340" t="n">
        <f aca="false">+[4]data1cf!R84</f>
        <v>0</v>
      </c>
      <c r="T84" s="340" t="n">
        <f aca="false">+[4]data1cf!S84</f>
        <v>0</v>
      </c>
      <c r="U84" s="340" t="n">
        <f aca="false">+[4]data1cf!T84</f>
        <v>0</v>
      </c>
      <c r="V84" s="340" t="n">
        <f aca="false">+[4]data1cf!U84</f>
        <v>0</v>
      </c>
      <c r="W84" s="340" t="n">
        <f aca="false">+[4]data1cf!V84</f>
        <v>0</v>
      </c>
      <c r="X84" s="340" t="n">
        <f aca="false">+[4]data1cf!W84</f>
        <v>0</v>
      </c>
      <c r="Y84" s="340" t="n">
        <f aca="false">+[4]data1cf!X84</f>
        <v>0</v>
      </c>
      <c r="Z84" s="340" t="n">
        <f aca="false">+[4]data1cf!Y84</f>
        <v>0</v>
      </c>
      <c r="AA84" s="340" t="n">
        <f aca="false">+[4]data1cf!Z84</f>
        <v>0</v>
      </c>
      <c r="AB84" s="340"/>
      <c r="AC84" s="341" t="n">
        <f aca="false">XNPV(0.1,B84:AA84,$B$1:$AA$1)</f>
        <v>25813.0918444598</v>
      </c>
      <c r="AD84" s="341" t="n">
        <f aca="false">SUMPRODUCT(B84:AA84,$B$1010:$AA$1010)</f>
        <v>50873.0870858096</v>
      </c>
      <c r="AE84" s="342" t="n">
        <f aca="false">SUMPRODUCT(B84:AA84,$B$1012:$AA$1012)</f>
        <v>50509.085409859</v>
      </c>
      <c r="AF84" s="343" t="n">
        <f aca="false">XIRR(B84:AA84,$B$1:$AA$1)</f>
        <v>0.165750721583905</v>
      </c>
      <c r="AG84" s="344" t="n">
        <f aca="false">1-EXP(-(1/0.25)*(AD84/ABS($AD$1010)))</f>
        <v>0.984388825362758</v>
      </c>
    </row>
    <row r="85" customFormat="false" ht="12.75" hidden="false" customHeight="false" outlineLevel="0" collapsed="false">
      <c r="A85" s="335"/>
      <c r="B85" s="340" t="n">
        <f aca="false">+[4]data1cf!A85</f>
        <v>-71940.124404179</v>
      </c>
      <c r="C85" s="340" t="n">
        <f aca="false">+[4]data1cf!B85</f>
        <v>12044.6872806388</v>
      </c>
      <c r="D85" s="340" t="n">
        <f aca="false">+[4]data1cf!C85</f>
        <v>13252.4133976902</v>
      </c>
      <c r="E85" s="340" t="n">
        <f aca="false">+[4]data1cf!D85</f>
        <v>12876.4130784142</v>
      </c>
      <c r="F85" s="340" t="n">
        <f aca="false">+[4]data1cf!E85</f>
        <v>12606.3964962457</v>
      </c>
      <c r="G85" s="340" t="n">
        <f aca="false">+[4]data1cf!F85</f>
        <v>12363.2997710646</v>
      </c>
      <c r="H85" s="340" t="n">
        <f aca="false">+[4]data1cf!G85</f>
        <v>12061.0295552862</v>
      </c>
      <c r="I85" s="340" t="n">
        <f aca="false">+[4]data1cf!H85</f>
        <v>12007.0286406714</v>
      </c>
      <c r="J85" s="340" t="n">
        <f aca="false">+[4]data1cf!I85</f>
        <v>11893.9100063816</v>
      </c>
      <c r="K85" s="340" t="n">
        <f aca="false">+[4]data1cf!J85</f>
        <v>11955.5171932683</v>
      </c>
      <c r="L85" s="340" t="n">
        <f aca="false">+[4]data1cf!K85</f>
        <v>11802.8307374377</v>
      </c>
      <c r="M85" s="340" t="n">
        <f aca="false">+[4]data1cf!L85</f>
        <v>11613.7600035814</v>
      </c>
      <c r="N85" s="340" t="n">
        <f aca="false">+[4]data1cf!M85</f>
        <v>11549.4816747757</v>
      </c>
      <c r="O85" s="340" t="n">
        <f aca="false">+[4]data1cf!N85</f>
        <v>11537.089850742</v>
      </c>
      <c r="P85" s="340" t="n">
        <f aca="false">+[4]data1cf!O85</f>
        <v>11513.7155825126</v>
      </c>
      <c r="Q85" s="340" t="n">
        <f aca="false">+[4]data1cf!P85</f>
        <v>11522.1689675801</v>
      </c>
      <c r="R85" s="340" t="n">
        <f aca="false">+[4]data1cf!Q85</f>
        <v>825.124450866171</v>
      </c>
      <c r="S85" s="340" t="n">
        <f aca="false">+[4]data1cf!R85</f>
        <v>0</v>
      </c>
      <c r="T85" s="340" t="n">
        <f aca="false">+[4]data1cf!S85</f>
        <v>0</v>
      </c>
      <c r="U85" s="340" t="n">
        <f aca="false">+[4]data1cf!T85</f>
        <v>0</v>
      </c>
      <c r="V85" s="340" t="n">
        <f aca="false">+[4]data1cf!U85</f>
        <v>0</v>
      </c>
      <c r="W85" s="340" t="n">
        <f aca="false">+[4]data1cf!V85</f>
        <v>0</v>
      </c>
      <c r="X85" s="340" t="n">
        <f aca="false">+[4]data1cf!W85</f>
        <v>0</v>
      </c>
      <c r="Y85" s="340" t="n">
        <f aca="false">+[4]data1cf!X85</f>
        <v>0</v>
      </c>
      <c r="Z85" s="340" t="n">
        <f aca="false">+[4]data1cf!Y85</f>
        <v>0</v>
      </c>
      <c r="AA85" s="340" t="n">
        <f aca="false">+[4]data1cf!Z85</f>
        <v>0</v>
      </c>
      <c r="AB85" s="340"/>
      <c r="AC85" s="341" t="n">
        <f aca="false">XNPV(0.1,B85:AA85,$B$1:$AA$1)</f>
        <v>21084.0895012124</v>
      </c>
      <c r="AD85" s="341" t="n">
        <f aca="false">SUMPRODUCT(B85:AA85,$B$1010:$AA$1010)</f>
        <v>46529.5803932287</v>
      </c>
      <c r="AE85" s="342" t="n">
        <f aca="false">SUMPRODUCT(B85:AA85,$B$1012:$AA$1012)</f>
        <v>46160.0786434652</v>
      </c>
      <c r="AF85" s="343" t="n">
        <f aca="false">XIRR(B85:AA85,$B$1:$AA$1)</f>
        <v>0.149789576808855</v>
      </c>
      <c r="AG85" s="344" t="n">
        <f aca="false">1-EXP(-(1/0.25)*(AD85/ABS($AD$1010)))</f>
        <v>0.977732127755031</v>
      </c>
    </row>
    <row r="86" customFormat="false" ht="12.75" hidden="false" customHeight="false" outlineLevel="0" collapsed="false">
      <c r="A86" s="335"/>
      <c r="B86" s="340" t="n">
        <f aca="false">+[4]data1cf!A86</f>
        <v>-66617.5146790862</v>
      </c>
      <c r="C86" s="340" t="n">
        <f aca="false">+[4]data1cf!B86</f>
        <v>12237.6503256907</v>
      </c>
      <c r="D86" s="340" t="n">
        <f aca="false">+[4]data1cf!C86</f>
        <v>12958.7457061926</v>
      </c>
      <c r="E86" s="340" t="n">
        <f aca="false">+[4]data1cf!D86</f>
        <v>12700.7419110082</v>
      </c>
      <c r="F86" s="340" t="n">
        <f aca="false">+[4]data1cf!E86</f>
        <v>12367.9516644994</v>
      </c>
      <c r="G86" s="340" t="n">
        <f aca="false">+[4]data1cf!F86</f>
        <v>12188.9360823835</v>
      </c>
      <c r="H86" s="340" t="n">
        <f aca="false">+[4]data1cf!G86</f>
        <v>11928.8266532466</v>
      </c>
      <c r="I86" s="340" t="n">
        <f aca="false">+[4]data1cf!H86</f>
        <v>11666.5649610112</v>
      </c>
      <c r="J86" s="340" t="n">
        <f aca="false">+[4]data1cf!I86</f>
        <v>11792.3069942987</v>
      </c>
      <c r="K86" s="340" t="n">
        <f aca="false">+[4]data1cf!J86</f>
        <v>11716.9333130399</v>
      </c>
      <c r="L86" s="340" t="n">
        <f aca="false">+[4]data1cf!K86</f>
        <v>11688.1928060609</v>
      </c>
      <c r="M86" s="340" t="n">
        <f aca="false">+[4]data1cf!L86</f>
        <v>11722.7642879191</v>
      </c>
      <c r="N86" s="340" t="n">
        <f aca="false">+[4]data1cf!M86</f>
        <v>11509.5670926959</v>
      </c>
      <c r="O86" s="340" t="n">
        <f aca="false">+[4]data1cf!N86</f>
        <v>11444.5204434976</v>
      </c>
      <c r="P86" s="340" t="n">
        <f aca="false">+[4]data1cf!O86</f>
        <v>11430.3469838423</v>
      </c>
      <c r="Q86" s="340" t="n">
        <f aca="false">+[4]data1cf!P86</f>
        <v>11277.6215757889</v>
      </c>
      <c r="R86" s="340" t="n">
        <f aca="false">+[4]data1cf!Q86</f>
        <v>764.076246363247</v>
      </c>
      <c r="S86" s="340" t="n">
        <f aca="false">+[4]data1cf!R86</f>
        <v>0</v>
      </c>
      <c r="T86" s="340" t="n">
        <f aca="false">+[4]data1cf!S86</f>
        <v>0</v>
      </c>
      <c r="U86" s="340" t="n">
        <f aca="false">+[4]data1cf!T86</f>
        <v>0</v>
      </c>
      <c r="V86" s="340" t="n">
        <f aca="false">+[4]data1cf!U86</f>
        <v>0</v>
      </c>
      <c r="W86" s="340" t="n">
        <f aca="false">+[4]data1cf!V86</f>
        <v>0</v>
      </c>
      <c r="X86" s="340" t="n">
        <f aca="false">+[4]data1cf!W86</f>
        <v>0</v>
      </c>
      <c r="Y86" s="340" t="n">
        <f aca="false">+[4]data1cf!X86</f>
        <v>0</v>
      </c>
      <c r="Z86" s="340" t="n">
        <f aca="false">+[4]data1cf!Y86</f>
        <v>0</v>
      </c>
      <c r="AA86" s="340" t="n">
        <f aca="false">+[4]data1cf!Z86</f>
        <v>0</v>
      </c>
      <c r="AB86" s="340"/>
      <c r="AC86" s="341" t="n">
        <f aca="false">XNPV(0.1,B86:AA86,$B$1:$AA$1)</f>
        <v>25399.5930664712</v>
      </c>
      <c r="AD86" s="341" t="n">
        <f aca="false">SUMPRODUCT(B86:AA86,$B$1010:$AA$1010)</f>
        <v>50539.9088924751</v>
      </c>
      <c r="AE86" s="342" t="n">
        <f aca="false">SUMPRODUCT(B86:AA86,$B$1012:$AA$1012)</f>
        <v>50174.7270222559</v>
      </c>
      <c r="AF86" s="343" t="n">
        <f aca="false">XIRR(B86:AA86,$B$1:$AA$1)</f>
        <v>0.164097877728755</v>
      </c>
      <c r="AG86" s="344" t="n">
        <f aca="false">1-EXP(-(1/0.25)*(AD86/ABS($AD$1010)))</f>
        <v>0.98395768130121</v>
      </c>
    </row>
    <row r="87" customFormat="false" ht="12.75" hidden="false" customHeight="false" outlineLevel="0" collapsed="false">
      <c r="A87" s="335"/>
      <c r="B87" s="340" t="n">
        <f aca="false">+[4]data1cf!A87</f>
        <v>-73938.0948927338</v>
      </c>
      <c r="C87" s="340" t="n">
        <f aca="false">+[4]data1cf!B87</f>
        <v>12240.2296379176</v>
      </c>
      <c r="D87" s="340" t="n">
        <f aca="false">+[4]data1cf!C87</f>
        <v>13369.6590462804</v>
      </c>
      <c r="E87" s="340" t="n">
        <f aca="false">+[4]data1cf!D87</f>
        <v>12902.6481135085</v>
      </c>
      <c r="F87" s="340" t="n">
        <f aca="false">+[4]data1cf!E87</f>
        <v>12642.918935488</v>
      </c>
      <c r="G87" s="340" t="n">
        <f aca="false">+[4]data1cf!F87</f>
        <v>12385.5319008138</v>
      </c>
      <c r="H87" s="340" t="n">
        <f aca="false">+[4]data1cf!G87</f>
        <v>12153.6487300783</v>
      </c>
      <c r="I87" s="340" t="n">
        <f aca="false">+[4]data1cf!H87</f>
        <v>11981.4012286516</v>
      </c>
      <c r="J87" s="340" t="n">
        <f aca="false">+[4]data1cf!I87</f>
        <v>11853.6498748553</v>
      </c>
      <c r="K87" s="340" t="n">
        <f aca="false">+[4]data1cf!J87</f>
        <v>11827.2910558385</v>
      </c>
      <c r="L87" s="340" t="n">
        <f aca="false">+[4]data1cf!K87</f>
        <v>11776.6477537691</v>
      </c>
      <c r="M87" s="340" t="n">
        <f aca="false">+[4]data1cf!L87</f>
        <v>11740.0171961327</v>
      </c>
      <c r="N87" s="340" t="n">
        <f aca="false">+[4]data1cf!M87</f>
        <v>11676.6669882597</v>
      </c>
      <c r="O87" s="340" t="n">
        <f aca="false">+[4]data1cf!N87</f>
        <v>11708.5492071258</v>
      </c>
      <c r="P87" s="340" t="n">
        <f aca="false">+[4]data1cf!O87</f>
        <v>11557.1906447617</v>
      </c>
      <c r="Q87" s="340" t="n">
        <f aca="false">+[4]data1cf!P87</f>
        <v>11657.5710789504</v>
      </c>
      <c r="R87" s="340" t="n">
        <f aca="false">+[4]data1cf!Q87</f>
        <v>848.040373181699</v>
      </c>
      <c r="S87" s="340" t="n">
        <f aca="false">+[4]data1cf!R87</f>
        <v>0</v>
      </c>
      <c r="T87" s="340" t="n">
        <f aca="false">+[4]data1cf!S87</f>
        <v>0</v>
      </c>
      <c r="U87" s="340" t="n">
        <f aca="false">+[4]data1cf!T87</f>
        <v>0</v>
      </c>
      <c r="V87" s="340" t="n">
        <f aca="false">+[4]data1cf!U87</f>
        <v>0</v>
      </c>
      <c r="W87" s="340" t="n">
        <f aca="false">+[4]data1cf!V87</f>
        <v>0</v>
      </c>
      <c r="X87" s="340" t="n">
        <f aca="false">+[4]data1cf!W87</f>
        <v>0</v>
      </c>
      <c r="Y87" s="340" t="n">
        <f aca="false">+[4]data1cf!X87</f>
        <v>0</v>
      </c>
      <c r="Z87" s="340" t="n">
        <f aca="false">+[4]data1cf!Y87</f>
        <v>0</v>
      </c>
      <c r="AA87" s="340" t="n">
        <f aca="false">+[4]data1cf!Z87</f>
        <v>0</v>
      </c>
      <c r="AB87" s="340"/>
      <c r="AC87" s="341" t="n">
        <f aca="false">XNPV(0.1,B87:AA87,$B$1:$AA$1)</f>
        <v>19558.2377315093</v>
      </c>
      <c r="AD87" s="341" t="n">
        <f aca="false">SUMPRODUCT(B87:AA87,$B$1010:$AA$1010)</f>
        <v>45105.9520592708</v>
      </c>
      <c r="AE87" s="342" t="n">
        <f aca="false">SUMPRODUCT(B87:AA87,$B$1012:$AA$1012)</f>
        <v>44734.8170410807</v>
      </c>
      <c r="AF87" s="343" t="n">
        <f aca="false">XIRR(B87:AA87,$B$1:$AA$1)</f>
        <v>0.145178626544064</v>
      </c>
      <c r="AG87" s="344" t="n">
        <f aca="false">1-EXP(-(1/0.25)*(AD87/ABS($AD$1010)))</f>
        <v>0.974983101135534</v>
      </c>
    </row>
    <row r="88" customFormat="false" ht="12.75" hidden="false" customHeight="false" outlineLevel="0" collapsed="false">
      <c r="A88" s="335"/>
      <c r="B88" s="340" t="n">
        <f aca="false">+[4]data1cf!A88</f>
        <v>-72373.1387483576</v>
      </c>
      <c r="C88" s="340" t="n">
        <f aca="false">+[4]data1cf!B88</f>
        <v>12198.3123399033</v>
      </c>
      <c r="D88" s="340" t="n">
        <f aca="false">+[4]data1cf!C88</f>
        <v>13228.0767626198</v>
      </c>
      <c r="E88" s="340" t="n">
        <f aca="false">+[4]data1cf!D88</f>
        <v>12805.7938989835</v>
      </c>
      <c r="F88" s="340" t="n">
        <f aca="false">+[4]data1cf!E88</f>
        <v>12700.5732652081</v>
      </c>
      <c r="G88" s="340" t="n">
        <f aca="false">+[4]data1cf!F88</f>
        <v>12404.453715617</v>
      </c>
      <c r="H88" s="340" t="n">
        <f aca="false">+[4]data1cf!G88</f>
        <v>12007.2906094004</v>
      </c>
      <c r="I88" s="340" t="n">
        <f aca="false">+[4]data1cf!H88</f>
        <v>11813.1150326412</v>
      </c>
      <c r="J88" s="340" t="n">
        <f aca="false">+[4]data1cf!I88</f>
        <v>11787.3141375981</v>
      </c>
      <c r="K88" s="340" t="n">
        <f aca="false">+[4]data1cf!J88</f>
        <v>11765.1678402944</v>
      </c>
      <c r="L88" s="340" t="n">
        <f aca="false">+[4]data1cf!K88</f>
        <v>11799.6038199313</v>
      </c>
      <c r="M88" s="340" t="n">
        <f aca="false">+[4]data1cf!L88</f>
        <v>11716.8740077113</v>
      </c>
      <c r="N88" s="340" t="n">
        <f aca="false">+[4]data1cf!M88</f>
        <v>11775.593153463</v>
      </c>
      <c r="O88" s="340" t="n">
        <f aca="false">+[4]data1cf!N88</f>
        <v>11728.6739212646</v>
      </c>
      <c r="P88" s="340" t="n">
        <f aca="false">+[4]data1cf!O88</f>
        <v>11510.0497819865</v>
      </c>
      <c r="Q88" s="340" t="n">
        <f aca="false">+[4]data1cf!P88</f>
        <v>11424.9821434637</v>
      </c>
      <c r="R88" s="340" t="n">
        <f aca="false">+[4]data1cf!Q88</f>
        <v>830.090952188162</v>
      </c>
      <c r="S88" s="340" t="n">
        <f aca="false">+[4]data1cf!R88</f>
        <v>0</v>
      </c>
      <c r="T88" s="340" t="n">
        <f aca="false">+[4]data1cf!S88</f>
        <v>0</v>
      </c>
      <c r="U88" s="340" t="n">
        <f aca="false">+[4]data1cf!T88</f>
        <v>0</v>
      </c>
      <c r="V88" s="340" t="n">
        <f aca="false">+[4]data1cf!U88</f>
        <v>0</v>
      </c>
      <c r="W88" s="340" t="n">
        <f aca="false">+[4]data1cf!V88</f>
        <v>0</v>
      </c>
      <c r="X88" s="340" t="n">
        <f aca="false">+[4]data1cf!W88</f>
        <v>0</v>
      </c>
      <c r="Y88" s="340" t="n">
        <f aca="false">+[4]data1cf!X88</f>
        <v>0</v>
      </c>
      <c r="Z88" s="340" t="n">
        <f aca="false">+[4]data1cf!Y88</f>
        <v>0</v>
      </c>
      <c r="AA88" s="340" t="n">
        <f aca="false">+[4]data1cf!Z88</f>
        <v>0</v>
      </c>
      <c r="AB88" s="340"/>
      <c r="AC88" s="341" t="n">
        <f aca="false">XNPV(0.1,B88:AA88,$B$1:$AA$1)</f>
        <v>20686.4606368005</v>
      </c>
      <c r="AD88" s="341" t="n">
        <f aca="false">SUMPRODUCT(B88:AA88,$B$1010:$AA$1010)</f>
        <v>46121.6740621791</v>
      </c>
      <c r="AE88" s="342" t="n">
        <f aca="false">SUMPRODUCT(B88:AA88,$B$1012:$AA$1012)</f>
        <v>45752.1459250401</v>
      </c>
      <c r="AF88" s="343" t="n">
        <f aca="false">XIRR(B88:AA88,$B$1:$AA$1)</f>
        <v>0.148646757136212</v>
      </c>
      <c r="AG88" s="344" t="n">
        <f aca="false">1-EXP(-(1/0.25)*(AD88/ABS($AD$1010)))</f>
        <v>0.976976891260602</v>
      </c>
    </row>
    <row r="89" customFormat="false" ht="12.75" hidden="false" customHeight="false" outlineLevel="0" collapsed="false">
      <c r="A89" s="335"/>
      <c r="B89" s="340" t="n">
        <f aca="false">+[4]data1cf!A89</f>
        <v>-64025.8190309377</v>
      </c>
      <c r="C89" s="340" t="n">
        <f aca="false">+[4]data1cf!B89</f>
        <v>12092.9246738311</v>
      </c>
      <c r="D89" s="340" t="n">
        <f aca="false">+[4]data1cf!C89</f>
        <v>12932.886213114</v>
      </c>
      <c r="E89" s="340" t="n">
        <f aca="false">+[4]data1cf!D89</f>
        <v>12636.7838885193</v>
      </c>
      <c r="F89" s="340" t="n">
        <f aca="false">+[4]data1cf!E89</f>
        <v>12409.8575216012</v>
      </c>
      <c r="G89" s="340" t="n">
        <f aca="false">+[4]data1cf!F89</f>
        <v>12253.3946389786</v>
      </c>
      <c r="H89" s="340" t="n">
        <f aca="false">+[4]data1cf!G89</f>
        <v>11905.7435259563</v>
      </c>
      <c r="I89" s="340" t="n">
        <f aca="false">+[4]data1cf!H89</f>
        <v>11738.4437502488</v>
      </c>
      <c r="J89" s="340" t="n">
        <f aca="false">+[4]data1cf!I89</f>
        <v>11788.9478678766</v>
      </c>
      <c r="K89" s="340" t="n">
        <f aca="false">+[4]data1cf!J89</f>
        <v>11820.0726586813</v>
      </c>
      <c r="L89" s="340" t="n">
        <f aca="false">+[4]data1cf!K89</f>
        <v>11676.913862306</v>
      </c>
      <c r="M89" s="340" t="n">
        <f aca="false">+[4]data1cf!L89</f>
        <v>11470.5971794875</v>
      </c>
      <c r="N89" s="340" t="n">
        <f aca="false">+[4]data1cf!M89</f>
        <v>11535.444001006</v>
      </c>
      <c r="O89" s="340" t="n">
        <f aca="false">+[4]data1cf!N89</f>
        <v>11550.8709281537</v>
      </c>
      <c r="P89" s="340" t="n">
        <f aca="false">+[4]data1cf!O89</f>
        <v>11508.0209858544</v>
      </c>
      <c r="Q89" s="340" t="n">
        <f aca="false">+[4]data1cf!P89</f>
        <v>11333.7112069442</v>
      </c>
      <c r="R89" s="340" t="n">
        <f aca="false">+[4]data1cf!Q89</f>
        <v>734.350533957243</v>
      </c>
      <c r="S89" s="340" t="n">
        <f aca="false">+[4]data1cf!R89</f>
        <v>0</v>
      </c>
      <c r="T89" s="340" t="n">
        <f aca="false">+[4]data1cf!S89</f>
        <v>0</v>
      </c>
      <c r="U89" s="340" t="n">
        <f aca="false">+[4]data1cf!T89</f>
        <v>0</v>
      </c>
      <c r="V89" s="340" t="n">
        <f aca="false">+[4]data1cf!U89</f>
        <v>0</v>
      </c>
      <c r="W89" s="340" t="n">
        <f aca="false">+[4]data1cf!V89</f>
        <v>0</v>
      </c>
      <c r="X89" s="340" t="n">
        <f aca="false">+[4]data1cf!W89</f>
        <v>0</v>
      </c>
      <c r="Y89" s="340" t="n">
        <f aca="false">+[4]data1cf!X89</f>
        <v>0</v>
      </c>
      <c r="Z89" s="340" t="n">
        <f aca="false">+[4]data1cf!Y89</f>
        <v>0</v>
      </c>
      <c r="AA89" s="340" t="n">
        <f aca="false">+[4]data1cf!Z89</f>
        <v>0</v>
      </c>
      <c r="AB89" s="340"/>
      <c r="AC89" s="341" t="n">
        <f aca="false">XNPV(0.1,B89:AA89,$B$1:$AA$1)</f>
        <v>27898.6822032369</v>
      </c>
      <c r="AD89" s="341" t="n">
        <f aca="false">SUMPRODUCT(B89:AA89,$B$1010:$AA$1010)</f>
        <v>53057.6409928938</v>
      </c>
      <c r="AE89" s="342" t="n">
        <f aca="false">SUMPRODUCT(B89:AA89,$B$1012:$AA$1012)</f>
        <v>52692.1408419321</v>
      </c>
      <c r="AF89" s="343" t="n">
        <f aca="false">XIRR(B89:AA89,$B$1:$AA$1)</f>
        <v>0.172595427742404</v>
      </c>
      <c r="AG89" s="344" t="n">
        <f aca="false">1-EXP(-(1/0.25)*(AD89/ABS($AD$1010)))</f>
        <v>0.986942517594588</v>
      </c>
    </row>
    <row r="90" customFormat="false" ht="12.75" hidden="false" customHeight="false" outlineLevel="0" collapsed="false">
      <c r="A90" s="335"/>
      <c r="B90" s="340" t="n">
        <f aca="false">+[4]data1cf!A90</f>
        <v>-65834.2232998061</v>
      </c>
      <c r="C90" s="340" t="n">
        <f aca="false">+[4]data1cf!B90</f>
        <v>12078.6980087103</v>
      </c>
      <c r="D90" s="340" t="n">
        <f aca="false">+[4]data1cf!C90</f>
        <v>13059.3873423241</v>
      </c>
      <c r="E90" s="340" t="n">
        <f aca="false">+[4]data1cf!D90</f>
        <v>12671.1665220105</v>
      </c>
      <c r="F90" s="340" t="n">
        <f aca="false">+[4]data1cf!E90</f>
        <v>12378.4911944587</v>
      </c>
      <c r="G90" s="340" t="n">
        <f aca="false">+[4]data1cf!F90</f>
        <v>12014.7078206193</v>
      </c>
      <c r="H90" s="340" t="n">
        <f aca="false">+[4]data1cf!G90</f>
        <v>11804.3174505482</v>
      </c>
      <c r="I90" s="340" t="n">
        <f aca="false">+[4]data1cf!H90</f>
        <v>11833.2298542574</v>
      </c>
      <c r="J90" s="340" t="n">
        <f aca="false">+[4]data1cf!I90</f>
        <v>11831.8576205679</v>
      </c>
      <c r="K90" s="340" t="n">
        <f aca="false">+[4]data1cf!J90</f>
        <v>11642.4597717892</v>
      </c>
      <c r="L90" s="340" t="n">
        <f aca="false">+[4]data1cf!K90</f>
        <v>11609.686087253</v>
      </c>
      <c r="M90" s="340" t="n">
        <f aca="false">+[4]data1cf!L90</f>
        <v>11616.0873662468</v>
      </c>
      <c r="N90" s="340" t="n">
        <f aca="false">+[4]data1cf!M90</f>
        <v>11590.5364363715</v>
      </c>
      <c r="O90" s="340" t="n">
        <f aca="false">+[4]data1cf!N90</f>
        <v>11437.289054663</v>
      </c>
      <c r="P90" s="340" t="n">
        <f aca="false">+[4]data1cf!O90</f>
        <v>11394.4549618124</v>
      </c>
      <c r="Q90" s="340" t="n">
        <f aca="false">+[4]data1cf!P90</f>
        <v>11274.7788948044</v>
      </c>
      <c r="R90" s="340" t="n">
        <f aca="false">+[4]data1cf!Q90</f>
        <v>755.092207559456</v>
      </c>
      <c r="S90" s="340" t="n">
        <f aca="false">+[4]data1cf!R90</f>
        <v>0</v>
      </c>
      <c r="T90" s="340" t="n">
        <f aca="false">+[4]data1cf!S90</f>
        <v>0</v>
      </c>
      <c r="U90" s="340" t="n">
        <f aca="false">+[4]data1cf!T90</f>
        <v>0</v>
      </c>
      <c r="V90" s="340" t="n">
        <f aca="false">+[4]data1cf!U90</f>
        <v>0</v>
      </c>
      <c r="W90" s="340" t="n">
        <f aca="false">+[4]data1cf!V90</f>
        <v>0</v>
      </c>
      <c r="X90" s="340" t="n">
        <f aca="false">+[4]data1cf!W90</f>
        <v>0</v>
      </c>
      <c r="Y90" s="340" t="n">
        <f aca="false">+[4]data1cf!X90</f>
        <v>0</v>
      </c>
      <c r="Z90" s="340" t="n">
        <f aca="false">+[4]data1cf!Y90</f>
        <v>0</v>
      </c>
      <c r="AA90" s="340" t="n">
        <f aca="false">+[4]data1cf!Z90</f>
        <v>0</v>
      </c>
      <c r="AB90" s="340"/>
      <c r="AC90" s="341" t="n">
        <f aca="false">XNPV(0.1,B90:AA90,$B$1:$AA$1)</f>
        <v>25944.4797616876</v>
      </c>
      <c r="AD90" s="341" t="n">
        <f aca="false">SUMPRODUCT(B90:AA90,$B$1010:$AA$1010)</f>
        <v>51037.8932136593</v>
      </c>
      <c r="AE90" s="342" t="n">
        <f aca="false">SUMPRODUCT(B90:AA90,$B$1012:$AA$1012)</f>
        <v>50673.4047812322</v>
      </c>
      <c r="AF90" s="343" t="n">
        <f aca="false">XIRR(B90:AA90,$B$1:$AA$1)</f>
        <v>0.166093751288291</v>
      </c>
      <c r="AG90" s="344" t="n">
        <f aca="false">1-EXP(-(1/0.25)*(AD90/ABS($AD$1010)))</f>
        <v>0.984597787230092</v>
      </c>
    </row>
    <row r="91" customFormat="false" ht="12.75" hidden="false" customHeight="false" outlineLevel="0" collapsed="false">
      <c r="A91" s="335"/>
      <c r="B91" s="340" t="n">
        <f aca="false">+[4]data1cf!A91</f>
        <v>-71969.3975517756</v>
      </c>
      <c r="C91" s="340" t="n">
        <f aca="false">+[4]data1cf!B91</f>
        <v>12116.7370287923</v>
      </c>
      <c r="D91" s="340" t="n">
        <f aca="false">+[4]data1cf!C91</f>
        <v>13263.3728267597</v>
      </c>
      <c r="E91" s="340" t="n">
        <f aca="false">+[4]data1cf!D91</f>
        <v>12914.0703423097</v>
      </c>
      <c r="F91" s="340" t="n">
        <f aca="false">+[4]data1cf!E91</f>
        <v>12607.049430308</v>
      </c>
      <c r="G91" s="340" t="n">
        <f aca="false">+[4]data1cf!F91</f>
        <v>12314.9964972771</v>
      </c>
      <c r="H91" s="340" t="n">
        <f aca="false">+[4]data1cf!G91</f>
        <v>12085.9757966156</v>
      </c>
      <c r="I91" s="340" t="n">
        <f aca="false">+[4]data1cf!H91</f>
        <v>11987.9047111199</v>
      </c>
      <c r="J91" s="340" t="n">
        <f aca="false">+[4]data1cf!I91</f>
        <v>11835.2056618361</v>
      </c>
      <c r="K91" s="340" t="n">
        <f aca="false">+[4]data1cf!J91</f>
        <v>11747.1995253556</v>
      </c>
      <c r="L91" s="340" t="n">
        <f aca="false">+[4]data1cf!K91</f>
        <v>11869.8103888003</v>
      </c>
      <c r="M91" s="340" t="n">
        <f aca="false">+[4]data1cf!L91</f>
        <v>11627.4946094813</v>
      </c>
      <c r="N91" s="340" t="n">
        <f aca="false">+[4]data1cf!M91</f>
        <v>11802.1233109712</v>
      </c>
      <c r="O91" s="340" t="n">
        <f aca="false">+[4]data1cf!N91</f>
        <v>11612.1558079026</v>
      </c>
      <c r="P91" s="340" t="n">
        <f aca="false">+[4]data1cf!O91</f>
        <v>11545.268855017</v>
      </c>
      <c r="Q91" s="340" t="n">
        <f aca="false">+[4]data1cf!P91</f>
        <v>11526.3054273936</v>
      </c>
      <c r="R91" s="340" t="n">
        <f aca="false">+[4]data1cf!Q91</f>
        <v>825.460202159846</v>
      </c>
      <c r="S91" s="340" t="n">
        <f aca="false">+[4]data1cf!R91</f>
        <v>0</v>
      </c>
      <c r="T91" s="340" t="n">
        <f aca="false">+[4]data1cf!S91</f>
        <v>0</v>
      </c>
      <c r="U91" s="340" t="n">
        <f aca="false">+[4]data1cf!T91</f>
        <v>0</v>
      </c>
      <c r="V91" s="340" t="n">
        <f aca="false">+[4]data1cf!U91</f>
        <v>0</v>
      </c>
      <c r="W91" s="340" t="n">
        <f aca="false">+[4]data1cf!V91</f>
        <v>0</v>
      </c>
      <c r="X91" s="340" t="n">
        <f aca="false">+[4]data1cf!W91</f>
        <v>0</v>
      </c>
      <c r="Y91" s="340" t="n">
        <f aca="false">+[4]data1cf!X91</f>
        <v>0</v>
      </c>
      <c r="Z91" s="340" t="n">
        <f aca="false">+[4]data1cf!Y91</f>
        <v>0</v>
      </c>
      <c r="AA91" s="340" t="n">
        <f aca="false">+[4]data1cf!Z91</f>
        <v>0</v>
      </c>
      <c r="AB91" s="340"/>
      <c r="AC91" s="341" t="n">
        <f aca="false">XNPV(0.1,B91:AA91,$B$1:$AA$1)</f>
        <v>21158.8496450848</v>
      </c>
      <c r="AD91" s="341" t="n">
        <f aca="false">SUMPRODUCT(B91:AA91,$B$1010:$AA$1010)</f>
        <v>46631.5096188598</v>
      </c>
      <c r="AE91" s="342" t="n">
        <f aca="false">SUMPRODUCT(B91:AA91,$B$1012:$AA$1012)</f>
        <v>46261.4771877739</v>
      </c>
      <c r="AF91" s="343" t="n">
        <f aca="false">XIRR(B91:AA91,$B$1:$AA$1)</f>
        <v>0.149941467014226</v>
      </c>
      <c r="AG91" s="344" t="n">
        <f aca="false">1-EXP(-(1/0.25)*(AD91/ABS($AD$1010)))</f>
        <v>0.977916948168175</v>
      </c>
    </row>
    <row r="92" customFormat="false" ht="12.75" hidden="false" customHeight="false" outlineLevel="0" collapsed="false">
      <c r="A92" s="335"/>
      <c r="B92" s="340" t="n">
        <f aca="false">+[4]data1cf!A92</f>
        <v>-71359.5272111146</v>
      </c>
      <c r="C92" s="340" t="n">
        <f aca="false">+[4]data1cf!B92</f>
        <v>12125.130647446</v>
      </c>
      <c r="D92" s="340" t="n">
        <f aca="false">+[4]data1cf!C92</f>
        <v>13136.4284259462</v>
      </c>
      <c r="E92" s="340" t="n">
        <f aca="false">+[4]data1cf!D92</f>
        <v>12773.3268373934</v>
      </c>
      <c r="F92" s="340" t="n">
        <f aca="false">+[4]data1cf!E92</f>
        <v>12536.5178642399</v>
      </c>
      <c r="G92" s="340" t="n">
        <f aca="false">+[4]data1cf!F92</f>
        <v>12315.5567224667</v>
      </c>
      <c r="H92" s="340" t="n">
        <f aca="false">+[4]data1cf!G92</f>
        <v>12051.0978214399</v>
      </c>
      <c r="I92" s="340" t="n">
        <f aca="false">+[4]data1cf!H92</f>
        <v>11880.7249634949</v>
      </c>
      <c r="J92" s="340" t="n">
        <f aca="false">+[4]data1cf!I92</f>
        <v>11888.6731169515</v>
      </c>
      <c r="K92" s="340" t="n">
        <f aca="false">+[4]data1cf!J92</f>
        <v>11831.8183695183</v>
      </c>
      <c r="L92" s="340" t="n">
        <f aca="false">+[4]data1cf!K92</f>
        <v>11912.4957323195</v>
      </c>
      <c r="M92" s="340" t="n">
        <f aca="false">+[4]data1cf!L92</f>
        <v>11686.2306352979</v>
      </c>
      <c r="N92" s="340" t="n">
        <f aca="false">+[4]data1cf!M92</f>
        <v>11642.196632682</v>
      </c>
      <c r="O92" s="340" t="n">
        <f aca="false">+[4]data1cf!N92</f>
        <v>11652.370318282</v>
      </c>
      <c r="P92" s="340" t="n">
        <f aca="false">+[4]data1cf!O92</f>
        <v>11639.6385867604</v>
      </c>
      <c r="Q92" s="340" t="n">
        <f aca="false">+[4]data1cf!P92</f>
        <v>11739.6763864563</v>
      </c>
      <c r="R92" s="340" t="n">
        <f aca="false">+[4]data1cf!Q92</f>
        <v>818.465233300599</v>
      </c>
      <c r="S92" s="340" t="n">
        <f aca="false">+[4]data1cf!R92</f>
        <v>0</v>
      </c>
      <c r="T92" s="340" t="n">
        <f aca="false">+[4]data1cf!S92</f>
        <v>0</v>
      </c>
      <c r="U92" s="340" t="n">
        <f aca="false">+[4]data1cf!T92</f>
        <v>0</v>
      </c>
      <c r="V92" s="340" t="n">
        <f aca="false">+[4]data1cf!U92</f>
        <v>0</v>
      </c>
      <c r="W92" s="340" t="n">
        <f aca="false">+[4]data1cf!V92</f>
        <v>0</v>
      </c>
      <c r="X92" s="340" t="n">
        <f aca="false">+[4]data1cf!W92</f>
        <v>0</v>
      </c>
      <c r="Y92" s="340" t="n">
        <f aca="false">+[4]data1cf!X92</f>
        <v>0</v>
      </c>
      <c r="Z92" s="340" t="n">
        <f aca="false">+[4]data1cf!Y92</f>
        <v>0</v>
      </c>
      <c r="AA92" s="340" t="n">
        <f aca="false">+[4]data1cf!Z92</f>
        <v>0</v>
      </c>
      <c r="AB92" s="340"/>
      <c r="AC92" s="341" t="n">
        <f aca="false">XNPV(0.1,B92:AA92,$B$1:$AA$1)</f>
        <v>21576.1518662057</v>
      </c>
      <c r="AD92" s="341" t="n">
        <f aca="false">SUMPRODUCT(B92:AA92,$B$1010:$AA$1010)</f>
        <v>47059.3618953435</v>
      </c>
      <c r="AE92" s="342" t="n">
        <f aca="false">SUMPRODUCT(B92:AA92,$B$1012:$AA$1012)</f>
        <v>46688.9242108437</v>
      </c>
      <c r="AF92" s="343" t="n">
        <f aca="false">XIRR(B92:AA92,$B$1:$AA$1)</f>
        <v>0.151157717959419</v>
      </c>
      <c r="AG92" s="344" t="n">
        <f aca="false">1-EXP(-(1/0.25)*(AD92/ABS($AD$1010)))</f>
        <v>0.978676153694115</v>
      </c>
    </row>
    <row r="93" customFormat="false" ht="12.75" hidden="false" customHeight="false" outlineLevel="0" collapsed="false">
      <c r="A93" s="335"/>
      <c r="B93" s="340" t="n">
        <f aca="false">+[4]data1cf!A93</f>
        <v>-63660.7808730662</v>
      </c>
      <c r="C93" s="340" t="n">
        <f aca="false">+[4]data1cf!B93</f>
        <v>11856.8170106906</v>
      </c>
      <c r="D93" s="340" t="n">
        <f aca="false">+[4]data1cf!C93</f>
        <v>12762.1698976434</v>
      </c>
      <c r="E93" s="340" t="n">
        <f aca="false">+[4]data1cf!D93</f>
        <v>12542.5900587928</v>
      </c>
      <c r="F93" s="340" t="n">
        <f aca="false">+[4]data1cf!E93</f>
        <v>12321.884554704</v>
      </c>
      <c r="G93" s="340" t="n">
        <f aca="false">+[4]data1cf!F93</f>
        <v>12044.788003981</v>
      </c>
      <c r="H93" s="340" t="n">
        <f aca="false">+[4]data1cf!G93</f>
        <v>11797.5704923124</v>
      </c>
      <c r="I93" s="340" t="n">
        <f aca="false">+[4]data1cf!H93</f>
        <v>11726.0495434662</v>
      </c>
      <c r="J93" s="340" t="n">
        <f aca="false">+[4]data1cf!I93</f>
        <v>11657.5584216458</v>
      </c>
      <c r="K93" s="340" t="n">
        <f aca="false">+[4]data1cf!J93</f>
        <v>11548.9506074874</v>
      </c>
      <c r="L93" s="340" t="n">
        <f aca="false">+[4]data1cf!K93</f>
        <v>11621.4093119717</v>
      </c>
      <c r="M93" s="340" t="n">
        <f aca="false">+[4]data1cf!L93</f>
        <v>11494.2731905784</v>
      </c>
      <c r="N93" s="340" t="n">
        <f aca="false">+[4]data1cf!M93</f>
        <v>11585.1042945999</v>
      </c>
      <c r="O93" s="340" t="n">
        <f aca="false">+[4]data1cf!N93</f>
        <v>11447.5724027695</v>
      </c>
      <c r="P93" s="340" t="n">
        <f aca="false">+[4]data1cf!O93</f>
        <v>11252.5257529355</v>
      </c>
      <c r="Q93" s="340" t="n">
        <f aca="false">+[4]data1cf!P93</f>
        <v>11274.4740009141</v>
      </c>
      <c r="R93" s="340" t="n">
        <f aca="false">+[4]data1cf!Q93</f>
        <v>730.16369230172</v>
      </c>
      <c r="S93" s="340" t="n">
        <f aca="false">+[4]data1cf!R93</f>
        <v>0</v>
      </c>
      <c r="T93" s="340" t="n">
        <f aca="false">+[4]data1cf!S93</f>
        <v>0</v>
      </c>
      <c r="U93" s="340" t="n">
        <f aca="false">+[4]data1cf!T93</f>
        <v>0</v>
      </c>
      <c r="V93" s="340" t="n">
        <f aca="false">+[4]data1cf!U93</f>
        <v>0</v>
      </c>
      <c r="W93" s="340" t="n">
        <f aca="false">+[4]data1cf!V93</f>
        <v>0</v>
      </c>
      <c r="X93" s="340" t="n">
        <f aca="false">+[4]data1cf!W93</f>
        <v>0</v>
      </c>
      <c r="Y93" s="340" t="n">
        <f aca="false">+[4]data1cf!X93</f>
        <v>0</v>
      </c>
      <c r="Z93" s="340" t="n">
        <f aca="false">+[4]data1cf!Y93</f>
        <v>0</v>
      </c>
      <c r="AA93" s="340" t="n">
        <f aca="false">+[4]data1cf!Z93</f>
        <v>0</v>
      </c>
      <c r="AB93" s="340"/>
      <c r="AC93" s="341" t="n">
        <f aca="false">XNPV(0.1,B93:AA93,$B$1:$AA$1)</f>
        <v>27294.6751737165</v>
      </c>
      <c r="AD93" s="341" t="n">
        <f aca="false">SUMPRODUCT(B93:AA93,$B$1010:$AA$1010)</f>
        <v>52230.9995350825</v>
      </c>
      <c r="AE93" s="342" t="n">
        <f aca="false">SUMPRODUCT(B93:AA93,$B$1012:$AA$1012)</f>
        <v>51868.6812312044</v>
      </c>
      <c r="AF93" s="343" t="n">
        <f aca="false">XIRR(B93:AA93,$B$1:$AA$1)</f>
        <v>0.171343609529709</v>
      </c>
      <c r="AG93" s="344" t="n">
        <f aca="false">1-EXP(-(1/0.25)*(AD93/ABS($AD$1010)))</f>
        <v>0.986029418595975</v>
      </c>
    </row>
    <row r="94" customFormat="false" ht="12.75" hidden="false" customHeight="false" outlineLevel="0" collapsed="false">
      <c r="A94" s="335"/>
      <c r="B94" s="340" t="n">
        <f aca="false">+[4]data1cf!A94</f>
        <v>-64520.1473191568</v>
      </c>
      <c r="C94" s="340" t="n">
        <f aca="false">+[4]data1cf!B94</f>
        <v>12085.7318921891</v>
      </c>
      <c r="D94" s="340" t="n">
        <f aca="false">+[4]data1cf!C94</f>
        <v>13157.6246847397</v>
      </c>
      <c r="E94" s="340" t="n">
        <f aca="false">+[4]data1cf!D94</f>
        <v>12502.0878593488</v>
      </c>
      <c r="F94" s="340" t="n">
        <f aca="false">+[4]data1cf!E94</f>
        <v>12326.9014604313</v>
      </c>
      <c r="G94" s="340" t="n">
        <f aca="false">+[4]data1cf!F94</f>
        <v>12166.83385867</v>
      </c>
      <c r="H94" s="340" t="n">
        <f aca="false">+[4]data1cf!G94</f>
        <v>11906.8258452598</v>
      </c>
      <c r="I94" s="340" t="n">
        <f aca="false">+[4]data1cf!H94</f>
        <v>11717.7701431929</v>
      </c>
      <c r="J94" s="340" t="n">
        <f aca="false">+[4]data1cf!I94</f>
        <v>11644.0516797988</v>
      </c>
      <c r="K94" s="340" t="n">
        <f aca="false">+[4]data1cf!J94</f>
        <v>11647.3548493968</v>
      </c>
      <c r="L94" s="340" t="n">
        <f aca="false">+[4]data1cf!K94</f>
        <v>11595.0861773514</v>
      </c>
      <c r="M94" s="340" t="n">
        <f aca="false">+[4]data1cf!L94</f>
        <v>11509.2604506543</v>
      </c>
      <c r="N94" s="340" t="n">
        <f aca="false">+[4]data1cf!M94</f>
        <v>11549.9825608221</v>
      </c>
      <c r="O94" s="340" t="n">
        <f aca="false">+[4]data1cf!N94</f>
        <v>11500.6610291977</v>
      </c>
      <c r="P94" s="340" t="n">
        <f aca="false">+[4]data1cf!O94</f>
        <v>11404.0434101321</v>
      </c>
      <c r="Q94" s="340" t="n">
        <f aca="false">+[4]data1cf!P94</f>
        <v>11406.1145597778</v>
      </c>
      <c r="R94" s="340" t="n">
        <f aca="false">+[4]data1cf!Q94</f>
        <v>740.0202816918</v>
      </c>
      <c r="S94" s="340" t="n">
        <f aca="false">+[4]data1cf!R94</f>
        <v>0</v>
      </c>
      <c r="T94" s="340" t="n">
        <f aca="false">+[4]data1cf!S94</f>
        <v>0</v>
      </c>
      <c r="U94" s="340" t="n">
        <f aca="false">+[4]data1cf!T94</f>
        <v>0</v>
      </c>
      <c r="V94" s="340" t="n">
        <f aca="false">+[4]data1cf!U94</f>
        <v>0</v>
      </c>
      <c r="W94" s="340" t="n">
        <f aca="false">+[4]data1cf!V94</f>
        <v>0</v>
      </c>
      <c r="X94" s="340" t="n">
        <f aca="false">+[4]data1cf!W94</f>
        <v>0</v>
      </c>
      <c r="Y94" s="340" t="n">
        <f aca="false">+[4]data1cf!X94</f>
        <v>0</v>
      </c>
      <c r="Z94" s="340" t="n">
        <f aca="false">+[4]data1cf!Y94</f>
        <v>0</v>
      </c>
      <c r="AA94" s="340" t="n">
        <f aca="false">+[4]data1cf!Z94</f>
        <v>0</v>
      </c>
      <c r="AB94" s="340"/>
      <c r="AC94" s="341" t="n">
        <f aca="false">XNPV(0.1,B94:AA94,$B$1:$AA$1)</f>
        <v>27184.4946456864</v>
      </c>
      <c r="AD94" s="341" t="n">
        <f aca="false">SUMPRODUCT(B94:AA94,$B$1010:$AA$1010)</f>
        <v>52247.4967320604</v>
      </c>
      <c r="AE94" s="342" t="n">
        <f aca="false">SUMPRODUCT(B94:AA94,$B$1012:$AA$1012)</f>
        <v>51883.3472013893</v>
      </c>
      <c r="AF94" s="343" t="n">
        <f aca="false">XIRR(B94:AA94,$B$1:$AA$1)</f>
        <v>0.17044907652367</v>
      </c>
      <c r="AG94" s="344" t="n">
        <f aca="false">1-EXP(-(1/0.25)*(AD94/ABS($AD$1010)))</f>
        <v>0.986048251305328</v>
      </c>
    </row>
    <row r="95" customFormat="false" ht="12.75" hidden="false" customHeight="false" outlineLevel="0" collapsed="false">
      <c r="A95" s="335"/>
      <c r="B95" s="340" t="n">
        <f aca="false">+[4]data1cf!A95</f>
        <v>-67535.282425068</v>
      </c>
      <c r="C95" s="340" t="n">
        <f aca="false">+[4]data1cf!B95</f>
        <v>11985.1325684712</v>
      </c>
      <c r="D95" s="340" t="n">
        <f aca="false">+[4]data1cf!C95</f>
        <v>13257.4365035368</v>
      </c>
      <c r="E95" s="340" t="n">
        <f aca="false">+[4]data1cf!D95</f>
        <v>12668.2882891604</v>
      </c>
      <c r="F95" s="340" t="n">
        <f aca="false">+[4]data1cf!E95</f>
        <v>12420.5121526034</v>
      </c>
      <c r="G95" s="340" t="n">
        <f aca="false">+[4]data1cf!F95</f>
        <v>12202.7181693944</v>
      </c>
      <c r="H95" s="340" t="n">
        <f aca="false">+[4]data1cf!G95</f>
        <v>11994.5720659026</v>
      </c>
      <c r="I95" s="340" t="n">
        <f aca="false">+[4]data1cf!H95</f>
        <v>11809.3485274903</v>
      </c>
      <c r="J95" s="340" t="n">
        <f aca="false">+[4]data1cf!I95</f>
        <v>11716.2551206626</v>
      </c>
      <c r="K95" s="340" t="n">
        <f aca="false">+[4]data1cf!J95</f>
        <v>11661.3346629127</v>
      </c>
      <c r="L95" s="340" t="n">
        <f aca="false">+[4]data1cf!K95</f>
        <v>11727.9745063919</v>
      </c>
      <c r="M95" s="340" t="n">
        <f aca="false">+[4]data1cf!L95</f>
        <v>11679.9196729647</v>
      </c>
      <c r="N95" s="340" t="n">
        <f aca="false">+[4]data1cf!M95</f>
        <v>11572.6798514629</v>
      </c>
      <c r="O95" s="340" t="n">
        <f aca="false">+[4]data1cf!N95</f>
        <v>11449.6102953496</v>
      </c>
      <c r="P95" s="340" t="n">
        <f aca="false">+[4]data1cf!O95</f>
        <v>11360.1330029411</v>
      </c>
      <c r="Q95" s="340" t="n">
        <f aca="false">+[4]data1cf!P95</f>
        <v>11397.7826254539</v>
      </c>
      <c r="R95" s="340" t="n">
        <f aca="false">+[4]data1cf!Q95</f>
        <v>774.60267530256</v>
      </c>
      <c r="S95" s="340" t="n">
        <f aca="false">+[4]data1cf!R95</f>
        <v>0</v>
      </c>
      <c r="T95" s="340" t="n">
        <f aca="false">+[4]data1cf!S95</f>
        <v>0</v>
      </c>
      <c r="U95" s="340" t="n">
        <f aca="false">+[4]data1cf!T95</f>
        <v>0</v>
      </c>
      <c r="V95" s="340" t="n">
        <f aca="false">+[4]data1cf!U95</f>
        <v>0</v>
      </c>
      <c r="W95" s="340" t="n">
        <f aca="false">+[4]data1cf!V95</f>
        <v>0</v>
      </c>
      <c r="X95" s="340" t="n">
        <f aca="false">+[4]data1cf!W95</f>
        <v>0</v>
      </c>
      <c r="Y95" s="340" t="n">
        <f aca="false">+[4]data1cf!X95</f>
        <v>0</v>
      </c>
      <c r="Z95" s="340" t="n">
        <f aca="false">+[4]data1cf!Y95</f>
        <v>0</v>
      </c>
      <c r="AA95" s="340" t="n">
        <f aca="false">+[4]data1cf!Z95</f>
        <v>0</v>
      </c>
      <c r="AB95" s="340"/>
      <c r="AC95" s="341" t="n">
        <f aca="false">XNPV(0.1,B95:AA95,$B$1:$AA$1)</f>
        <v>24604.8589212202</v>
      </c>
      <c r="AD95" s="341" t="n">
        <f aca="false">SUMPRODUCT(B95:AA95,$B$1010:$AA$1010)</f>
        <v>49793.51753096</v>
      </c>
      <c r="AE95" s="342" t="n">
        <f aca="false">SUMPRODUCT(B95:AA95,$B$1012:$AA$1012)</f>
        <v>49427.664942138</v>
      </c>
      <c r="AF95" s="343" t="n">
        <f aca="false">XIRR(B95:AA95,$B$1:$AA$1)</f>
        <v>0.161334097948835</v>
      </c>
      <c r="AG95" s="344" t="n">
        <f aca="false">1-EXP(-(1/0.25)*(AD95/ABS($AD$1010)))</f>
        <v>0.982948115062464</v>
      </c>
    </row>
    <row r="96" customFormat="false" ht="12.75" hidden="false" customHeight="false" outlineLevel="0" collapsed="false">
      <c r="A96" s="335"/>
      <c r="B96" s="340" t="n">
        <f aca="false">+[4]data1cf!A96</f>
        <v>-74010.306628314</v>
      </c>
      <c r="C96" s="340" t="n">
        <f aca="false">+[4]data1cf!B96</f>
        <v>12157.9560572124</v>
      </c>
      <c r="D96" s="340" t="n">
        <f aca="false">+[4]data1cf!C96</f>
        <v>13389.9063973351</v>
      </c>
      <c r="E96" s="340" t="n">
        <f aca="false">+[4]data1cf!D96</f>
        <v>12891.4232108681</v>
      </c>
      <c r="F96" s="340" t="n">
        <f aca="false">+[4]data1cf!E96</f>
        <v>12603.1181931819</v>
      </c>
      <c r="G96" s="340" t="n">
        <f aca="false">+[4]data1cf!F96</f>
        <v>12364.6655477023</v>
      </c>
      <c r="H96" s="340" t="n">
        <f aca="false">+[4]data1cf!G96</f>
        <v>12100.0235110428</v>
      </c>
      <c r="I96" s="340" t="n">
        <f aca="false">+[4]data1cf!H96</f>
        <v>12110.4400961221</v>
      </c>
      <c r="J96" s="340" t="n">
        <f aca="false">+[4]data1cf!I96</f>
        <v>11887.6084954472</v>
      </c>
      <c r="K96" s="340" t="n">
        <f aca="false">+[4]data1cf!J96</f>
        <v>11823.6313909663</v>
      </c>
      <c r="L96" s="340" t="n">
        <f aca="false">+[4]data1cf!K96</f>
        <v>11817.343712198</v>
      </c>
      <c r="M96" s="340" t="n">
        <f aca="false">+[4]data1cf!L96</f>
        <v>11708.9933305811</v>
      </c>
      <c r="N96" s="340" t="n">
        <f aca="false">+[4]data1cf!M96</f>
        <v>11637.702620527</v>
      </c>
      <c r="O96" s="340" t="n">
        <f aca="false">+[4]data1cf!N96</f>
        <v>11565.9654611576</v>
      </c>
      <c r="P96" s="340" t="n">
        <f aca="false">+[4]data1cf!O96</f>
        <v>11698.9846671484</v>
      </c>
      <c r="Q96" s="340" t="n">
        <f aca="false">+[4]data1cf!P96</f>
        <v>11634.7065453624</v>
      </c>
      <c r="R96" s="340" t="n">
        <f aca="false">+[4]data1cf!Q96</f>
        <v>848.86861290411</v>
      </c>
      <c r="S96" s="340" t="n">
        <f aca="false">+[4]data1cf!R96</f>
        <v>0</v>
      </c>
      <c r="T96" s="340" t="n">
        <f aca="false">+[4]data1cf!S96</f>
        <v>0</v>
      </c>
      <c r="U96" s="340" t="n">
        <f aca="false">+[4]data1cf!T96</f>
        <v>0</v>
      </c>
      <c r="V96" s="340" t="n">
        <f aca="false">+[4]data1cf!U96</f>
        <v>0</v>
      </c>
      <c r="W96" s="340" t="n">
        <f aca="false">+[4]data1cf!V96</f>
        <v>0</v>
      </c>
      <c r="X96" s="340" t="n">
        <f aca="false">+[4]data1cf!W96</f>
        <v>0</v>
      </c>
      <c r="Y96" s="340" t="n">
        <f aca="false">+[4]data1cf!X96</f>
        <v>0</v>
      </c>
      <c r="Z96" s="340" t="n">
        <f aca="false">+[4]data1cf!Y96</f>
        <v>0</v>
      </c>
      <c r="AA96" s="340" t="n">
        <f aca="false">+[4]data1cf!Z96</f>
        <v>0</v>
      </c>
      <c r="AB96" s="340"/>
      <c r="AC96" s="341" t="n">
        <f aca="false">XNPV(0.1,B96:AA96,$B$1:$AA$1)</f>
        <v>19412.7602131259</v>
      </c>
      <c r="AD96" s="341" t="n">
        <f aca="false">SUMPRODUCT(B96:AA96,$B$1010:$AA$1010)</f>
        <v>44960.5088852917</v>
      </c>
      <c r="AE96" s="342" t="n">
        <f aca="false">SUMPRODUCT(B96:AA96,$B$1012:$AA$1012)</f>
        <v>44589.3921388084</v>
      </c>
      <c r="AF96" s="343" t="n">
        <f aca="false">XIRR(B96:AA96,$B$1:$AA$1)</f>
        <v>0.144776129717469</v>
      </c>
      <c r="AG96" s="344" t="n">
        <f aca="false">1-EXP(-(1/0.25)*(AD96/ABS($AD$1010)))</f>
        <v>0.974683810688438</v>
      </c>
    </row>
    <row r="97" customFormat="false" ht="12.75" hidden="false" customHeight="false" outlineLevel="0" collapsed="false">
      <c r="A97" s="335"/>
      <c r="B97" s="340" t="n">
        <f aca="false">+[4]data1cf!A97</f>
        <v>-73120.1321181656</v>
      </c>
      <c r="C97" s="340" t="n">
        <f aca="false">+[4]data1cf!B97</f>
        <v>11997.4952646552</v>
      </c>
      <c r="D97" s="340" t="n">
        <f aca="false">+[4]data1cf!C97</f>
        <v>13259.3454075534</v>
      </c>
      <c r="E97" s="340" t="n">
        <f aca="false">+[4]data1cf!D97</f>
        <v>12800.8276386402</v>
      </c>
      <c r="F97" s="340" t="n">
        <f aca="false">+[4]data1cf!E97</f>
        <v>12485.760866989</v>
      </c>
      <c r="G97" s="340" t="n">
        <f aca="false">+[4]data1cf!F97</f>
        <v>12194.4236782458</v>
      </c>
      <c r="H97" s="340" t="n">
        <f aca="false">+[4]data1cf!G97</f>
        <v>12110.4689242085</v>
      </c>
      <c r="I97" s="340" t="n">
        <f aca="false">+[4]data1cf!H97</f>
        <v>11953.6405762851</v>
      </c>
      <c r="J97" s="340" t="n">
        <f aca="false">+[4]data1cf!I97</f>
        <v>11823.419570473</v>
      </c>
      <c r="K97" s="340" t="n">
        <f aca="false">+[4]data1cf!J97</f>
        <v>11779.0359220358</v>
      </c>
      <c r="L97" s="340" t="n">
        <f aca="false">+[4]data1cf!K97</f>
        <v>11670.8866742422</v>
      </c>
      <c r="M97" s="340" t="n">
        <f aca="false">+[4]data1cf!L97</f>
        <v>11656.2661713732</v>
      </c>
      <c r="N97" s="340" t="n">
        <f aca="false">+[4]data1cf!M97</f>
        <v>11760.5176366345</v>
      </c>
      <c r="O97" s="340" t="n">
        <f aca="false">+[4]data1cf!N97</f>
        <v>11635.6799336545</v>
      </c>
      <c r="P97" s="340" t="n">
        <f aca="false">+[4]data1cf!O97</f>
        <v>11531.1489183104</v>
      </c>
      <c r="Q97" s="340" t="n">
        <f aca="false">+[4]data1cf!P97</f>
        <v>11604.414831068</v>
      </c>
      <c r="R97" s="340" t="n">
        <f aca="false">+[4]data1cf!Q97</f>
        <v>838.658667342511</v>
      </c>
      <c r="S97" s="340" t="n">
        <f aca="false">+[4]data1cf!R97</f>
        <v>0</v>
      </c>
      <c r="T97" s="340" t="n">
        <f aca="false">+[4]data1cf!S97</f>
        <v>0</v>
      </c>
      <c r="U97" s="340" t="n">
        <f aca="false">+[4]data1cf!T97</f>
        <v>0</v>
      </c>
      <c r="V97" s="340" t="n">
        <f aca="false">+[4]data1cf!U97</f>
        <v>0</v>
      </c>
      <c r="W97" s="340" t="n">
        <f aca="false">+[4]data1cf!V97</f>
        <v>0</v>
      </c>
      <c r="X97" s="340" t="n">
        <f aca="false">+[4]data1cf!W97</f>
        <v>0</v>
      </c>
      <c r="Y97" s="340" t="n">
        <f aca="false">+[4]data1cf!X97</f>
        <v>0</v>
      </c>
      <c r="Z97" s="340" t="n">
        <f aca="false">+[4]data1cf!Y97</f>
        <v>0</v>
      </c>
      <c r="AA97" s="340" t="n">
        <f aca="false">+[4]data1cf!Z97</f>
        <v>0</v>
      </c>
      <c r="AB97" s="340"/>
      <c r="AC97" s="341" t="n">
        <f aca="false">XNPV(0.1,B97:AA97,$B$1:$AA$1)</f>
        <v>19602.7437431282</v>
      </c>
      <c r="AD97" s="341" t="n">
        <f aca="false">SUMPRODUCT(B97:AA97,$B$1010:$AA$1010)</f>
        <v>45007.6866677278</v>
      </c>
      <c r="AE97" s="342" t="n">
        <f aca="false">SUMPRODUCT(B97:AA97,$B$1012:$AA$1012)</f>
        <v>44638.4953811571</v>
      </c>
      <c r="AF97" s="343" t="n">
        <f aca="false">XIRR(B97:AA97,$B$1:$AA$1)</f>
        <v>0.145624381831912</v>
      </c>
      <c r="AG97" s="344" t="n">
        <f aca="false">1-EXP(-(1/0.25)*(AD97/ABS($AD$1010)))</f>
        <v>0.974781282605057</v>
      </c>
    </row>
    <row r="98" customFormat="false" ht="12.75" hidden="false" customHeight="false" outlineLevel="0" collapsed="false">
      <c r="A98" s="335"/>
      <c r="B98" s="340" t="n">
        <f aca="false">+[4]data1cf!A98</f>
        <v>-68261.5380963411</v>
      </c>
      <c r="C98" s="340" t="n">
        <f aca="false">+[4]data1cf!B98</f>
        <v>12054.2120211053</v>
      </c>
      <c r="D98" s="340" t="n">
        <f aca="false">+[4]data1cf!C98</f>
        <v>12908.1803264767</v>
      </c>
      <c r="E98" s="340" t="n">
        <f aca="false">+[4]data1cf!D98</f>
        <v>12669.1368284287</v>
      </c>
      <c r="F98" s="340" t="n">
        <f aca="false">+[4]data1cf!E98</f>
        <v>12361.2680487055</v>
      </c>
      <c r="G98" s="340" t="n">
        <f aca="false">+[4]data1cf!F98</f>
        <v>12258.4690840633</v>
      </c>
      <c r="H98" s="340" t="n">
        <f aca="false">+[4]data1cf!G98</f>
        <v>12079.6711213858</v>
      </c>
      <c r="I98" s="340" t="n">
        <f aca="false">+[4]data1cf!H98</f>
        <v>11927.9625479367</v>
      </c>
      <c r="J98" s="340" t="n">
        <f aca="false">+[4]data1cf!I98</f>
        <v>11688.5048860159</v>
      </c>
      <c r="K98" s="340" t="n">
        <f aca="false">+[4]data1cf!J98</f>
        <v>11687.4480937886</v>
      </c>
      <c r="L98" s="340" t="n">
        <f aca="false">+[4]data1cf!K98</f>
        <v>11551.5480317378</v>
      </c>
      <c r="M98" s="340" t="n">
        <f aca="false">+[4]data1cf!L98</f>
        <v>11600.5887080885</v>
      </c>
      <c r="N98" s="340" t="n">
        <f aca="false">+[4]data1cf!M98</f>
        <v>11693.4304601028</v>
      </c>
      <c r="O98" s="340" t="n">
        <f aca="false">+[4]data1cf!N98</f>
        <v>11412.9426390425</v>
      </c>
      <c r="P98" s="340" t="n">
        <f aca="false">+[4]data1cf!O98</f>
        <v>11435.1985964818</v>
      </c>
      <c r="Q98" s="340" t="n">
        <f aca="false">+[4]data1cf!P98</f>
        <v>11269.404055179</v>
      </c>
      <c r="R98" s="340" t="n">
        <f aca="false">+[4]data1cf!Q98</f>
        <v>782.932537349794</v>
      </c>
      <c r="S98" s="340" t="n">
        <f aca="false">+[4]data1cf!R98</f>
        <v>0</v>
      </c>
      <c r="T98" s="340" t="n">
        <f aca="false">+[4]data1cf!S98</f>
        <v>0</v>
      </c>
      <c r="U98" s="340" t="n">
        <f aca="false">+[4]data1cf!T98</f>
        <v>0</v>
      </c>
      <c r="V98" s="340" t="n">
        <f aca="false">+[4]data1cf!U98</f>
        <v>0</v>
      </c>
      <c r="W98" s="340" t="n">
        <f aca="false">+[4]data1cf!V98</f>
        <v>0</v>
      </c>
      <c r="X98" s="340" t="n">
        <f aca="false">+[4]data1cf!W98</f>
        <v>0</v>
      </c>
      <c r="Y98" s="340" t="n">
        <f aca="false">+[4]data1cf!X98</f>
        <v>0</v>
      </c>
      <c r="Z98" s="340" t="n">
        <f aca="false">+[4]data1cf!Y98</f>
        <v>0</v>
      </c>
      <c r="AA98" s="340" t="n">
        <f aca="false">+[4]data1cf!Z98</f>
        <v>0</v>
      </c>
      <c r="AB98" s="340"/>
      <c r="AC98" s="341" t="n">
        <f aca="false">XNPV(0.1,B98:AA98,$B$1:$AA$1)</f>
        <v>23677.543352729</v>
      </c>
      <c r="AD98" s="341" t="n">
        <f aca="false">SUMPRODUCT(B98:AA98,$B$1010:$AA$1010)</f>
        <v>48841.4988725154</v>
      </c>
      <c r="AE98" s="342" t="n">
        <f aca="false">SUMPRODUCT(B98:AA98,$B$1012:$AA$1012)</f>
        <v>48476.0235442292</v>
      </c>
      <c r="AF98" s="343" t="n">
        <f aca="false">XIRR(B98:AA98,$B$1:$AA$1)</f>
        <v>0.158448932907607</v>
      </c>
      <c r="AG98" s="344" t="n">
        <f aca="false">1-EXP(-(1/0.25)*(AD98/ABS($AD$1010)))</f>
        <v>0.981567691976065</v>
      </c>
    </row>
    <row r="99" customFormat="false" ht="12.75" hidden="false" customHeight="false" outlineLevel="0" collapsed="false">
      <c r="A99" s="335"/>
      <c r="B99" s="340" t="n">
        <f aca="false">+[4]data1cf!A99</f>
        <v>-71008.2430068256</v>
      </c>
      <c r="C99" s="340" t="n">
        <f aca="false">+[4]data1cf!B99</f>
        <v>12083.1662135027</v>
      </c>
      <c r="D99" s="340" t="n">
        <f aca="false">+[4]data1cf!C99</f>
        <v>13224.1844082878</v>
      </c>
      <c r="E99" s="340" t="n">
        <f aca="false">+[4]data1cf!D99</f>
        <v>12691.8465560246</v>
      </c>
      <c r="F99" s="340" t="n">
        <f aca="false">+[4]data1cf!E99</f>
        <v>12475.836905422</v>
      </c>
      <c r="G99" s="340" t="n">
        <f aca="false">+[4]data1cf!F99</f>
        <v>12194.4816777294</v>
      </c>
      <c r="H99" s="340" t="n">
        <f aca="false">+[4]data1cf!G99</f>
        <v>11954.1768282404</v>
      </c>
      <c r="I99" s="340" t="n">
        <f aca="false">+[4]data1cf!H99</f>
        <v>11890.4922270502</v>
      </c>
      <c r="J99" s="340" t="n">
        <f aca="false">+[4]data1cf!I99</f>
        <v>11760.0659246772</v>
      </c>
      <c r="K99" s="340" t="n">
        <f aca="false">+[4]data1cf!J99</f>
        <v>11884.0175809011</v>
      </c>
      <c r="L99" s="340" t="n">
        <f aca="false">+[4]data1cf!K99</f>
        <v>11862.1406192301</v>
      </c>
      <c r="M99" s="340" t="n">
        <f aca="false">+[4]data1cf!L99</f>
        <v>11932.4128864129</v>
      </c>
      <c r="N99" s="340" t="n">
        <f aca="false">+[4]data1cf!M99</f>
        <v>11694.7397924</v>
      </c>
      <c r="O99" s="340" t="n">
        <f aca="false">+[4]data1cf!N99</f>
        <v>11706.1634108505</v>
      </c>
      <c r="P99" s="340" t="n">
        <f aca="false">+[4]data1cf!O99</f>
        <v>11647.5031334484</v>
      </c>
      <c r="Q99" s="340" t="n">
        <f aca="false">+[4]data1cf!P99</f>
        <v>11639.8243319259</v>
      </c>
      <c r="R99" s="340" t="n">
        <f aca="false">+[4]data1cf!Q99</f>
        <v>814.436143991086</v>
      </c>
      <c r="S99" s="340" t="n">
        <f aca="false">+[4]data1cf!R99</f>
        <v>0</v>
      </c>
      <c r="T99" s="340" t="n">
        <f aca="false">+[4]data1cf!S99</f>
        <v>0</v>
      </c>
      <c r="U99" s="340" t="n">
        <f aca="false">+[4]data1cf!T99</f>
        <v>0</v>
      </c>
      <c r="V99" s="340" t="n">
        <f aca="false">+[4]data1cf!U99</f>
        <v>0</v>
      </c>
      <c r="W99" s="340" t="n">
        <f aca="false">+[4]data1cf!V99</f>
        <v>0</v>
      </c>
      <c r="X99" s="340" t="n">
        <f aca="false">+[4]data1cf!W99</f>
        <v>0</v>
      </c>
      <c r="Y99" s="340" t="n">
        <f aca="false">+[4]data1cf!X99</f>
        <v>0</v>
      </c>
      <c r="Z99" s="340" t="n">
        <f aca="false">+[4]data1cf!Y99</f>
        <v>0</v>
      </c>
      <c r="AA99" s="340" t="n">
        <f aca="false">+[4]data1cf!Z99</f>
        <v>0</v>
      </c>
      <c r="AB99" s="340"/>
      <c r="AC99" s="341" t="n">
        <f aca="false">XNPV(0.1,B99:AA99,$B$1:$AA$1)</f>
        <v>21772.9196962038</v>
      </c>
      <c r="AD99" s="341" t="n">
        <f aca="false">SUMPRODUCT(B99:AA99,$B$1010:$AA$1010)</f>
        <v>47234.5049966494</v>
      </c>
      <c r="AE99" s="342" t="n">
        <f aca="false">SUMPRODUCT(B99:AA99,$B$1012:$AA$1012)</f>
        <v>46864.2294621472</v>
      </c>
      <c r="AF99" s="343" t="n">
        <f aca="false">XIRR(B99:AA99,$B$1:$AA$1)</f>
        <v>0.151796063085635</v>
      </c>
      <c r="AG99" s="344" t="n">
        <f aca="false">1-EXP(-(1/0.25)*(AD99/ABS($AD$1010)))</f>
        <v>0.978979356745783</v>
      </c>
    </row>
    <row r="100" customFormat="false" ht="12.75" hidden="false" customHeight="false" outlineLevel="0" collapsed="false">
      <c r="A100" s="335"/>
      <c r="B100" s="340" t="n">
        <f aca="false">+[4]data1cf!A100</f>
        <v>-69968.8095484901</v>
      </c>
      <c r="C100" s="340" t="n">
        <f aca="false">+[4]data1cf!B100</f>
        <v>12067.2970718763</v>
      </c>
      <c r="D100" s="340" t="n">
        <f aca="false">+[4]data1cf!C100</f>
        <v>13231.8313504913</v>
      </c>
      <c r="E100" s="340" t="n">
        <f aca="false">+[4]data1cf!D100</f>
        <v>12829.2628431676</v>
      </c>
      <c r="F100" s="340" t="n">
        <f aca="false">+[4]data1cf!E100</f>
        <v>12533.8479716973</v>
      </c>
      <c r="G100" s="340" t="n">
        <f aca="false">+[4]data1cf!F100</f>
        <v>12267.6263334822</v>
      </c>
      <c r="H100" s="340" t="n">
        <f aca="false">+[4]data1cf!G100</f>
        <v>12089.8083504535</v>
      </c>
      <c r="I100" s="340" t="n">
        <f aca="false">+[4]data1cf!H100</f>
        <v>11857.1941277059</v>
      </c>
      <c r="J100" s="340" t="n">
        <f aca="false">+[4]data1cf!I100</f>
        <v>11757.519944662</v>
      </c>
      <c r="K100" s="340" t="n">
        <f aca="false">+[4]data1cf!J100</f>
        <v>11753.9525077255</v>
      </c>
      <c r="L100" s="340" t="n">
        <f aca="false">+[4]data1cf!K100</f>
        <v>11807.0576123816</v>
      </c>
      <c r="M100" s="340" t="n">
        <f aca="false">+[4]data1cf!L100</f>
        <v>11573.2639517456</v>
      </c>
      <c r="N100" s="340" t="n">
        <f aca="false">+[4]data1cf!M100</f>
        <v>11618.0781380099</v>
      </c>
      <c r="O100" s="340" t="n">
        <f aca="false">+[4]data1cf!N100</f>
        <v>11548.0330998369</v>
      </c>
      <c r="P100" s="340" t="n">
        <f aca="false">+[4]data1cf!O100</f>
        <v>11474.6243555189</v>
      </c>
      <c r="Q100" s="340" t="n">
        <f aca="false">+[4]data1cf!P100</f>
        <v>11411.9924678083</v>
      </c>
      <c r="R100" s="340" t="n">
        <f aca="false">+[4]data1cf!Q100</f>
        <v>802.514257997362</v>
      </c>
      <c r="S100" s="340" t="n">
        <f aca="false">+[4]data1cf!R100</f>
        <v>0</v>
      </c>
      <c r="T100" s="340" t="n">
        <f aca="false">+[4]data1cf!S100</f>
        <v>0</v>
      </c>
      <c r="U100" s="340" t="n">
        <f aca="false">+[4]data1cf!T100</f>
        <v>0</v>
      </c>
      <c r="V100" s="340" t="n">
        <f aca="false">+[4]data1cf!U100</f>
        <v>0</v>
      </c>
      <c r="W100" s="340" t="n">
        <f aca="false">+[4]data1cf!V100</f>
        <v>0</v>
      </c>
      <c r="X100" s="340" t="n">
        <f aca="false">+[4]data1cf!W100</f>
        <v>0</v>
      </c>
      <c r="Y100" s="340" t="n">
        <f aca="false">+[4]data1cf!X100</f>
        <v>0</v>
      </c>
      <c r="Z100" s="340" t="n">
        <f aca="false">+[4]data1cf!Y100</f>
        <v>0</v>
      </c>
      <c r="AA100" s="340" t="n">
        <f aca="false">+[4]data1cf!Z100</f>
        <v>0</v>
      </c>
      <c r="AB100" s="340"/>
      <c r="AC100" s="341" t="n">
        <f aca="false">XNPV(0.1,B100:AA100,$B$1:$AA$1)</f>
        <v>22675.8709955831</v>
      </c>
      <c r="AD100" s="341" t="n">
        <f aca="false">SUMPRODUCT(B100:AA100,$B$1010:$AA$1010)</f>
        <v>47993.844404643</v>
      </c>
      <c r="AE100" s="342" t="n">
        <f aca="false">SUMPRODUCT(B100:AA100,$B$1012:$AA$1012)</f>
        <v>47626.1408383892</v>
      </c>
      <c r="AF100" s="343" t="n">
        <f aca="false">XIRR(B100:AA100,$B$1:$AA$1)</f>
        <v>0.1548748976943</v>
      </c>
      <c r="AG100" s="344" t="n">
        <f aca="false">1-EXP(-(1/0.25)*(AD100/ABS($AD$1010)))</f>
        <v>0.980244821985598</v>
      </c>
    </row>
    <row r="101" customFormat="false" ht="12.75" hidden="false" customHeight="false" outlineLevel="0" collapsed="false">
      <c r="A101" s="335"/>
      <c r="B101" s="340" t="n">
        <f aca="false">+[4]data1cf!A101</f>
        <v>-65538.7961312098</v>
      </c>
      <c r="C101" s="340" t="n">
        <f aca="false">+[4]data1cf!B101</f>
        <v>12009.0045198696</v>
      </c>
      <c r="D101" s="340" t="n">
        <f aca="false">+[4]data1cf!C101</f>
        <v>12943.6610647915</v>
      </c>
      <c r="E101" s="340" t="n">
        <f aca="false">+[4]data1cf!D101</f>
        <v>12761.5589934584</v>
      </c>
      <c r="F101" s="340" t="n">
        <f aca="false">+[4]data1cf!E101</f>
        <v>12250.6482866121</v>
      </c>
      <c r="G101" s="340" t="n">
        <f aca="false">+[4]data1cf!F101</f>
        <v>12095.6984764651</v>
      </c>
      <c r="H101" s="340" t="n">
        <f aca="false">+[4]data1cf!G101</f>
        <v>11975.4934631389</v>
      </c>
      <c r="I101" s="340" t="n">
        <f aca="false">+[4]data1cf!H101</f>
        <v>11733.8879833346</v>
      </c>
      <c r="J101" s="340" t="n">
        <f aca="false">+[4]data1cf!I101</f>
        <v>11770.9780757816</v>
      </c>
      <c r="K101" s="340" t="n">
        <f aca="false">+[4]data1cf!J101</f>
        <v>11747.2365179273</v>
      </c>
      <c r="L101" s="340" t="n">
        <f aca="false">+[4]data1cf!K101</f>
        <v>11769.5963628595</v>
      </c>
      <c r="M101" s="340" t="n">
        <f aca="false">+[4]data1cf!L101</f>
        <v>11530.6072622931</v>
      </c>
      <c r="N101" s="340" t="n">
        <f aca="false">+[4]data1cf!M101</f>
        <v>11380.1790660359</v>
      </c>
      <c r="O101" s="340" t="n">
        <f aca="false">+[4]data1cf!N101</f>
        <v>11426.8025143066</v>
      </c>
      <c r="P101" s="340" t="n">
        <f aca="false">+[4]data1cf!O101</f>
        <v>11303.1243109033</v>
      </c>
      <c r="Q101" s="340" t="n">
        <f aca="false">+[4]data1cf!P101</f>
        <v>11380.0864003541</v>
      </c>
      <c r="R101" s="340" t="n">
        <f aca="false">+[4]data1cf!Q101</f>
        <v>751.703776106524</v>
      </c>
      <c r="S101" s="340" t="n">
        <f aca="false">+[4]data1cf!R101</f>
        <v>0</v>
      </c>
      <c r="T101" s="340" t="n">
        <f aca="false">+[4]data1cf!S101</f>
        <v>0</v>
      </c>
      <c r="U101" s="340" t="n">
        <f aca="false">+[4]data1cf!T101</f>
        <v>0</v>
      </c>
      <c r="V101" s="340" t="n">
        <f aca="false">+[4]data1cf!U101</f>
        <v>0</v>
      </c>
      <c r="W101" s="340" t="n">
        <f aca="false">+[4]data1cf!V101</f>
        <v>0</v>
      </c>
      <c r="X101" s="340" t="n">
        <f aca="false">+[4]data1cf!W101</f>
        <v>0</v>
      </c>
      <c r="Y101" s="340" t="n">
        <f aca="false">+[4]data1cf!X101</f>
        <v>0</v>
      </c>
      <c r="Z101" s="340" t="n">
        <f aca="false">+[4]data1cf!Y101</f>
        <v>0</v>
      </c>
      <c r="AA101" s="340" t="n">
        <f aca="false">+[4]data1cf!Z101</f>
        <v>0</v>
      </c>
      <c r="AB101" s="340"/>
      <c r="AC101" s="341" t="n">
        <f aca="false">XNPV(0.1,B101:AA101,$B$1:$AA$1)</f>
        <v>26135.5369967188</v>
      </c>
      <c r="AD101" s="341" t="n">
        <f aca="false">SUMPRODUCT(B101:AA101,$B$1010:$AA$1010)</f>
        <v>51216.4405726212</v>
      </c>
      <c r="AE101" s="342" t="n">
        <f aca="false">SUMPRODUCT(B101:AA101,$B$1012:$AA$1012)</f>
        <v>50852.1621462614</v>
      </c>
      <c r="AF101" s="343" t="n">
        <f aca="false">XIRR(B101:AA101,$B$1:$AA$1)</f>
        <v>0.166777783545624</v>
      </c>
      <c r="AG101" s="344" t="n">
        <f aca="false">1-EXP(-(1/0.25)*(AD101/ABS($AD$1010)))</f>
        <v>0.984821016551455</v>
      </c>
    </row>
    <row r="102" customFormat="false" ht="12.75" hidden="false" customHeight="false" outlineLevel="0" collapsed="false">
      <c r="A102" s="335"/>
      <c r="B102" s="340" t="n">
        <f aca="false">+[4]data1cf!A102</f>
        <v>-69044.000992367</v>
      </c>
      <c r="C102" s="340" t="n">
        <f aca="false">+[4]data1cf!B102</f>
        <v>12054.5113618105</v>
      </c>
      <c r="D102" s="340" t="n">
        <f aca="false">+[4]data1cf!C102</f>
        <v>13140.1962985448</v>
      </c>
      <c r="E102" s="340" t="n">
        <f aca="false">+[4]data1cf!D102</f>
        <v>12707.8728948669</v>
      </c>
      <c r="F102" s="340" t="n">
        <f aca="false">+[4]data1cf!E102</f>
        <v>12529.9003115142</v>
      </c>
      <c r="G102" s="340" t="n">
        <f aca="false">+[4]data1cf!F102</f>
        <v>12326.9241117313</v>
      </c>
      <c r="H102" s="340" t="n">
        <f aca="false">+[4]data1cf!G102</f>
        <v>11956.7757150201</v>
      </c>
      <c r="I102" s="340" t="n">
        <f aca="false">+[4]data1cf!H102</f>
        <v>11841.4767567703</v>
      </c>
      <c r="J102" s="340" t="n">
        <f aca="false">+[4]data1cf!I102</f>
        <v>11839.9766442551</v>
      </c>
      <c r="K102" s="340" t="n">
        <f aca="false">+[4]data1cf!J102</f>
        <v>11801.6185465441</v>
      </c>
      <c r="L102" s="340" t="n">
        <f aca="false">+[4]data1cf!K102</f>
        <v>11669.2773049627</v>
      </c>
      <c r="M102" s="340" t="n">
        <f aca="false">+[4]data1cf!L102</f>
        <v>11720.6325573201</v>
      </c>
      <c r="N102" s="340" t="n">
        <f aca="false">+[4]data1cf!M102</f>
        <v>11586.6770898852</v>
      </c>
      <c r="O102" s="340" t="n">
        <f aca="false">+[4]data1cf!N102</f>
        <v>11712.5933318243</v>
      </c>
      <c r="P102" s="340" t="n">
        <f aca="false">+[4]data1cf!O102</f>
        <v>11664.2951865375</v>
      </c>
      <c r="Q102" s="340" t="n">
        <f aca="false">+[4]data1cf!P102</f>
        <v>11759.0077684875</v>
      </c>
      <c r="R102" s="340" t="n">
        <f aca="false">+[4]data1cf!Q102</f>
        <v>791.907073782053</v>
      </c>
      <c r="S102" s="340" t="n">
        <f aca="false">+[4]data1cf!R102</f>
        <v>0</v>
      </c>
      <c r="T102" s="340" t="n">
        <f aca="false">+[4]data1cf!S102</f>
        <v>0</v>
      </c>
      <c r="U102" s="340" t="n">
        <f aca="false">+[4]data1cf!T102</f>
        <v>0</v>
      </c>
      <c r="V102" s="340" t="n">
        <f aca="false">+[4]data1cf!U102</f>
        <v>0</v>
      </c>
      <c r="W102" s="340" t="n">
        <f aca="false">+[4]data1cf!V102</f>
        <v>0</v>
      </c>
      <c r="X102" s="340" t="n">
        <f aca="false">+[4]data1cf!W102</f>
        <v>0</v>
      </c>
      <c r="Y102" s="340" t="n">
        <f aca="false">+[4]data1cf!X102</f>
        <v>0</v>
      </c>
      <c r="Z102" s="340" t="n">
        <f aca="false">+[4]data1cf!Y102</f>
        <v>0</v>
      </c>
      <c r="AA102" s="340" t="n">
        <f aca="false">+[4]data1cf!Z102</f>
        <v>0</v>
      </c>
      <c r="AB102" s="340"/>
      <c r="AC102" s="341" t="n">
        <f aca="false">XNPV(0.1,B102:AA102,$B$1:$AA$1)</f>
        <v>23598.5549854598</v>
      </c>
      <c r="AD102" s="341" t="n">
        <f aca="false">SUMPRODUCT(B102:AA102,$B$1010:$AA$1010)</f>
        <v>49005.6402542502</v>
      </c>
      <c r="AE102" s="342" t="n">
        <f aca="false">SUMPRODUCT(B102:AA102,$B$1012:$AA$1012)</f>
        <v>48636.2446154352</v>
      </c>
      <c r="AF102" s="343" t="n">
        <f aca="false">XIRR(B102:AA102,$B$1:$AA$1)</f>
        <v>0.15750330333081</v>
      </c>
      <c r="AG102" s="344" t="n">
        <f aca="false">1-EXP(-(1/0.25)*(AD102/ABS($AD$1010)))</f>
        <v>0.981813427353058</v>
      </c>
    </row>
    <row r="103" customFormat="false" ht="12.75" hidden="false" customHeight="false" outlineLevel="0" collapsed="false">
      <c r="A103" s="335"/>
      <c r="B103" s="340" t="n">
        <f aca="false">+[4]data1cf!A103</f>
        <v>-74223.9117734804</v>
      </c>
      <c r="C103" s="340" t="n">
        <f aca="false">+[4]data1cf!B103</f>
        <v>12127.9731467099</v>
      </c>
      <c r="D103" s="340" t="n">
        <f aca="false">+[4]data1cf!C103</f>
        <v>13245.9810646793</v>
      </c>
      <c r="E103" s="340" t="n">
        <f aca="false">+[4]data1cf!D103</f>
        <v>12954.7093102243</v>
      </c>
      <c r="F103" s="340" t="n">
        <f aca="false">+[4]data1cf!E103</f>
        <v>12667.0459668682</v>
      </c>
      <c r="G103" s="340" t="n">
        <f aca="false">+[4]data1cf!F103</f>
        <v>12366.1928622987</v>
      </c>
      <c r="H103" s="340" t="n">
        <f aca="false">+[4]data1cf!G103</f>
        <v>12081.1104477146</v>
      </c>
      <c r="I103" s="340" t="n">
        <f aca="false">+[4]data1cf!H103</f>
        <v>11934.4622159498</v>
      </c>
      <c r="J103" s="340" t="n">
        <f aca="false">+[4]data1cf!I103</f>
        <v>11875.6049192641</v>
      </c>
      <c r="K103" s="340" t="n">
        <f aca="false">+[4]data1cf!J103</f>
        <v>11866.2377964404</v>
      </c>
      <c r="L103" s="340" t="n">
        <f aca="false">+[4]data1cf!K103</f>
        <v>11926.7658040326</v>
      </c>
      <c r="M103" s="340" t="n">
        <f aca="false">+[4]data1cf!L103</f>
        <v>11811.1043699387</v>
      </c>
      <c r="N103" s="340" t="n">
        <f aca="false">+[4]data1cf!M103</f>
        <v>11632.017352294</v>
      </c>
      <c r="O103" s="340" t="n">
        <f aca="false">+[4]data1cf!N103</f>
        <v>11766.5166454524</v>
      </c>
      <c r="P103" s="340" t="n">
        <f aca="false">+[4]data1cf!O103</f>
        <v>11539.4841600207</v>
      </c>
      <c r="Q103" s="340" t="n">
        <f aca="false">+[4]data1cf!P103</f>
        <v>11619.9252088028</v>
      </c>
      <c r="R103" s="340" t="n">
        <f aca="false">+[4]data1cf!Q103</f>
        <v>851.318578477111</v>
      </c>
      <c r="S103" s="340" t="n">
        <f aca="false">+[4]data1cf!R103</f>
        <v>0</v>
      </c>
      <c r="T103" s="340" t="n">
        <f aca="false">+[4]data1cf!S103</f>
        <v>0</v>
      </c>
      <c r="U103" s="340" t="n">
        <f aca="false">+[4]data1cf!T103</f>
        <v>0</v>
      </c>
      <c r="V103" s="340" t="n">
        <f aca="false">+[4]data1cf!U103</f>
        <v>0</v>
      </c>
      <c r="W103" s="340" t="n">
        <f aca="false">+[4]data1cf!V103</f>
        <v>0</v>
      </c>
      <c r="X103" s="340" t="n">
        <f aca="false">+[4]data1cf!W103</f>
        <v>0</v>
      </c>
      <c r="Y103" s="340" t="n">
        <f aca="false">+[4]data1cf!X103</f>
        <v>0</v>
      </c>
      <c r="Z103" s="340" t="n">
        <f aca="false">+[4]data1cf!Y103</f>
        <v>0</v>
      </c>
      <c r="AA103" s="340" t="n">
        <f aca="false">+[4]data1cf!Z103</f>
        <v>0</v>
      </c>
      <c r="AB103" s="340"/>
      <c r="AC103" s="341" t="n">
        <f aca="false">XNPV(0.1,B103:AA103,$B$1:$AA$1)</f>
        <v>19145.8456070112</v>
      </c>
      <c r="AD103" s="341" t="n">
        <f aca="false">SUMPRODUCT(B103:AA103,$B$1010:$AA$1010)</f>
        <v>44707.4596587883</v>
      </c>
      <c r="AE103" s="342" t="n">
        <f aca="false">SUMPRODUCT(B103:AA103,$B$1012:$AA$1012)</f>
        <v>44336.0478869197</v>
      </c>
      <c r="AF103" s="343" t="n">
        <f aca="false">XIRR(B103:AA103,$B$1:$AA$1)</f>
        <v>0.143999417754026</v>
      </c>
      <c r="AG103" s="344" t="n">
        <f aca="false">1-EXP(-(1/0.25)*(AD103/ABS($AD$1010)))</f>
        <v>0.974154531051792</v>
      </c>
    </row>
    <row r="104" customFormat="false" ht="12.75" hidden="false" customHeight="false" outlineLevel="0" collapsed="false">
      <c r="A104" s="335"/>
      <c r="B104" s="340" t="n">
        <f aca="false">+[4]data1cf!A104</f>
        <v>-70659.8071346152</v>
      </c>
      <c r="C104" s="340" t="n">
        <f aca="false">+[4]data1cf!B104</f>
        <v>12196.6768455581</v>
      </c>
      <c r="D104" s="340" t="n">
        <f aca="false">+[4]data1cf!C104</f>
        <v>13079.5920615346</v>
      </c>
      <c r="E104" s="340" t="n">
        <f aca="false">+[4]data1cf!D104</f>
        <v>12785.3266286913</v>
      </c>
      <c r="F104" s="340" t="n">
        <f aca="false">+[4]data1cf!E104</f>
        <v>12562.4854916837</v>
      </c>
      <c r="G104" s="340" t="n">
        <f aca="false">+[4]data1cf!F104</f>
        <v>12398.3917188067</v>
      </c>
      <c r="H104" s="340" t="n">
        <f aca="false">+[4]data1cf!G104</f>
        <v>12173.8300497367</v>
      </c>
      <c r="I104" s="340" t="n">
        <f aca="false">+[4]data1cf!H104</f>
        <v>11847.3463074323</v>
      </c>
      <c r="J104" s="340" t="n">
        <f aca="false">+[4]data1cf!I104</f>
        <v>11761.1459553137</v>
      </c>
      <c r="K104" s="340" t="n">
        <f aca="false">+[4]data1cf!J104</f>
        <v>11780.1575788223</v>
      </c>
      <c r="L104" s="340" t="n">
        <f aca="false">+[4]data1cf!K104</f>
        <v>11782.4280613822</v>
      </c>
      <c r="M104" s="340" t="n">
        <f aca="false">+[4]data1cf!L104</f>
        <v>11749.279302894</v>
      </c>
      <c r="N104" s="340" t="n">
        <f aca="false">+[4]data1cf!M104</f>
        <v>11701.5898567429</v>
      </c>
      <c r="O104" s="340" t="n">
        <f aca="false">+[4]data1cf!N104</f>
        <v>11636.251201276</v>
      </c>
      <c r="P104" s="340" t="n">
        <f aca="false">+[4]data1cf!O104</f>
        <v>11575.2310116768</v>
      </c>
      <c r="Q104" s="340" t="n">
        <f aca="false">+[4]data1cf!P104</f>
        <v>11519.2995253079</v>
      </c>
      <c r="R104" s="340" t="n">
        <f aca="false">+[4]data1cf!Q104</f>
        <v>810.439723911182</v>
      </c>
      <c r="S104" s="340" t="n">
        <f aca="false">+[4]data1cf!R104</f>
        <v>0</v>
      </c>
      <c r="T104" s="340" t="n">
        <f aca="false">+[4]data1cf!S104</f>
        <v>0</v>
      </c>
      <c r="U104" s="340" t="n">
        <f aca="false">+[4]data1cf!T104</f>
        <v>0</v>
      </c>
      <c r="V104" s="340" t="n">
        <f aca="false">+[4]data1cf!U104</f>
        <v>0</v>
      </c>
      <c r="W104" s="340" t="n">
        <f aca="false">+[4]data1cf!V104</f>
        <v>0</v>
      </c>
      <c r="X104" s="340" t="n">
        <f aca="false">+[4]data1cf!W104</f>
        <v>0</v>
      </c>
      <c r="Y104" s="340" t="n">
        <f aca="false">+[4]data1cf!X104</f>
        <v>0</v>
      </c>
      <c r="Z104" s="340" t="n">
        <f aca="false">+[4]data1cf!Y104</f>
        <v>0</v>
      </c>
      <c r="AA104" s="340" t="n">
        <f aca="false">+[4]data1cf!Z104</f>
        <v>0</v>
      </c>
      <c r="AB104" s="340"/>
      <c r="AC104" s="341" t="n">
        <f aca="false">XNPV(0.1,B104:AA104,$B$1:$AA$1)</f>
        <v>22257.7124293873</v>
      </c>
      <c r="AD104" s="341" t="n">
        <f aca="false">SUMPRODUCT(B104:AA104,$B$1010:$AA$1010)</f>
        <v>47688.6531803589</v>
      </c>
      <c r="AE104" s="342" t="n">
        <f aca="false">SUMPRODUCT(B104:AA104,$B$1012:$AA$1012)</f>
        <v>47319.1366332936</v>
      </c>
      <c r="AF104" s="343" t="n">
        <f aca="false">XIRR(B104:AA104,$B$1:$AA$1)</f>
        <v>0.153309277212946</v>
      </c>
      <c r="AG104" s="344" t="n">
        <f aca="false">1-EXP(-(1/0.25)*(AD104/ABS($AD$1010)))</f>
        <v>0.979745633959369</v>
      </c>
    </row>
    <row r="105" customFormat="false" ht="12.75" hidden="false" customHeight="false" outlineLevel="0" collapsed="false">
      <c r="A105" s="335"/>
      <c r="B105" s="340" t="n">
        <f aca="false">+[4]data1cf!A105</f>
        <v>-72476.0132387262</v>
      </c>
      <c r="C105" s="340" t="n">
        <f aca="false">+[4]data1cf!B105</f>
        <v>12109.8412467291</v>
      </c>
      <c r="D105" s="340" t="n">
        <f aca="false">+[4]data1cf!C105</f>
        <v>13358.5762848189</v>
      </c>
      <c r="E105" s="340" t="n">
        <f aca="false">+[4]data1cf!D105</f>
        <v>12868.2438649492</v>
      </c>
      <c r="F105" s="340" t="n">
        <f aca="false">+[4]data1cf!E105</f>
        <v>12490.129675166</v>
      </c>
      <c r="G105" s="340" t="n">
        <f aca="false">+[4]data1cf!F105</f>
        <v>12307.7712756339</v>
      </c>
      <c r="H105" s="340" t="n">
        <f aca="false">+[4]data1cf!G105</f>
        <v>12162.9680566965</v>
      </c>
      <c r="I105" s="340" t="n">
        <f aca="false">+[4]data1cf!H105</f>
        <v>11963.8876715727</v>
      </c>
      <c r="J105" s="340" t="n">
        <f aca="false">+[4]data1cf!I105</f>
        <v>11833.1364077036</v>
      </c>
      <c r="K105" s="340" t="n">
        <f aca="false">+[4]data1cf!J105</f>
        <v>11932.1111743743</v>
      </c>
      <c r="L105" s="340" t="n">
        <f aca="false">+[4]data1cf!K105</f>
        <v>11813.2639267037</v>
      </c>
      <c r="M105" s="340" t="n">
        <f aca="false">+[4]data1cf!L105</f>
        <v>11841.4111859793</v>
      </c>
      <c r="N105" s="340" t="n">
        <f aca="false">+[4]data1cf!M105</f>
        <v>11839.594054619</v>
      </c>
      <c r="O105" s="340" t="n">
        <f aca="false">+[4]data1cf!N105</f>
        <v>11682.9048943937</v>
      </c>
      <c r="P105" s="340" t="n">
        <f aca="false">+[4]data1cf!O105</f>
        <v>11667.5529911512</v>
      </c>
      <c r="Q105" s="340" t="n">
        <f aca="false">+[4]data1cf!P105</f>
        <v>11619.2978774374</v>
      </c>
      <c r="R105" s="340" t="n">
        <f aca="false">+[4]data1cf!Q105</f>
        <v>831.270881442894</v>
      </c>
      <c r="S105" s="340" t="n">
        <f aca="false">+[4]data1cf!R105</f>
        <v>0</v>
      </c>
      <c r="T105" s="340" t="n">
        <f aca="false">+[4]data1cf!S105</f>
        <v>0</v>
      </c>
      <c r="U105" s="340" t="n">
        <f aca="false">+[4]data1cf!T105</f>
        <v>0</v>
      </c>
      <c r="V105" s="340" t="n">
        <f aca="false">+[4]data1cf!U105</f>
        <v>0</v>
      </c>
      <c r="W105" s="340" t="n">
        <f aca="false">+[4]data1cf!V105</f>
        <v>0</v>
      </c>
      <c r="X105" s="340" t="n">
        <f aca="false">+[4]data1cf!W105</f>
        <v>0</v>
      </c>
      <c r="Y105" s="340" t="n">
        <f aca="false">+[4]data1cf!X105</f>
        <v>0</v>
      </c>
      <c r="Z105" s="340" t="n">
        <f aca="false">+[4]data1cf!Y105</f>
        <v>0</v>
      </c>
      <c r="AA105" s="340" t="n">
        <f aca="false">+[4]data1cf!Z105</f>
        <v>0</v>
      </c>
      <c r="AB105" s="340"/>
      <c r="AC105" s="341" t="n">
        <f aca="false">XNPV(0.1,B105:AA105,$B$1:$AA$1)</f>
        <v>20855.6264801759</v>
      </c>
      <c r="AD105" s="341" t="n">
        <f aca="false">SUMPRODUCT(B105:AA105,$B$1010:$AA$1010)</f>
        <v>46429.8313168901</v>
      </c>
      <c r="AE105" s="342" t="n">
        <f aca="false">SUMPRODUCT(B105:AA105,$B$1012:$AA$1012)</f>
        <v>46058.1105759762</v>
      </c>
      <c r="AF105" s="343" t="n">
        <f aca="false">XIRR(B105:AA105,$B$1:$AA$1)</f>
        <v>0.148822739814738</v>
      </c>
      <c r="AG105" s="344" t="n">
        <f aca="false">1-EXP(-(1/0.25)*(AD105/ABS($AD$1010)))</f>
        <v>0.97754976297761</v>
      </c>
    </row>
    <row r="106" customFormat="false" ht="12.75" hidden="false" customHeight="false" outlineLevel="0" collapsed="false">
      <c r="A106" s="335"/>
      <c r="B106" s="340" t="n">
        <f aca="false">+[4]data1cf!A106</f>
        <v>-67467.9953653123</v>
      </c>
      <c r="C106" s="340" t="n">
        <f aca="false">+[4]data1cf!B106</f>
        <v>12195.6774852758</v>
      </c>
      <c r="D106" s="340" t="n">
        <f aca="false">+[4]data1cf!C106</f>
        <v>13074.9673706556</v>
      </c>
      <c r="E106" s="340" t="n">
        <f aca="false">+[4]data1cf!D106</f>
        <v>12678.5394638975</v>
      </c>
      <c r="F106" s="340" t="n">
        <f aca="false">+[4]data1cf!E106</f>
        <v>12517.2533972536</v>
      </c>
      <c r="G106" s="340" t="n">
        <f aca="false">+[4]data1cf!F106</f>
        <v>12259.1134739077</v>
      </c>
      <c r="H106" s="340" t="n">
        <f aca="false">+[4]data1cf!G106</f>
        <v>11851.3469860698</v>
      </c>
      <c r="I106" s="340" t="n">
        <f aca="false">+[4]data1cf!H106</f>
        <v>11834.5500905225</v>
      </c>
      <c r="J106" s="340" t="n">
        <f aca="false">+[4]data1cf!I106</f>
        <v>11850.0287263436</v>
      </c>
      <c r="K106" s="340" t="n">
        <f aca="false">+[4]data1cf!J106</f>
        <v>11693.3616616151</v>
      </c>
      <c r="L106" s="340" t="n">
        <f aca="false">+[4]data1cf!K106</f>
        <v>11616.4975155798</v>
      </c>
      <c r="M106" s="340" t="n">
        <f aca="false">+[4]data1cf!L106</f>
        <v>11624.1912806188</v>
      </c>
      <c r="N106" s="340" t="n">
        <f aca="false">+[4]data1cf!M106</f>
        <v>11474.2181522797</v>
      </c>
      <c r="O106" s="340" t="n">
        <f aca="false">+[4]data1cf!N106</f>
        <v>11435.5594776606</v>
      </c>
      <c r="P106" s="340" t="n">
        <f aca="false">+[4]data1cf!O106</f>
        <v>11502.7190002006</v>
      </c>
      <c r="Q106" s="340" t="n">
        <f aca="false">+[4]data1cf!P106</f>
        <v>11406.0854863271</v>
      </c>
      <c r="R106" s="340" t="n">
        <f aca="false">+[4]data1cf!Q106</f>
        <v>773.830919641986</v>
      </c>
      <c r="S106" s="340" t="n">
        <f aca="false">+[4]data1cf!R106</f>
        <v>0</v>
      </c>
      <c r="T106" s="340" t="n">
        <f aca="false">+[4]data1cf!S106</f>
        <v>0</v>
      </c>
      <c r="U106" s="340" t="n">
        <f aca="false">+[4]data1cf!T106</f>
        <v>0</v>
      </c>
      <c r="V106" s="340" t="n">
        <f aca="false">+[4]data1cf!U106</f>
        <v>0</v>
      </c>
      <c r="W106" s="340" t="n">
        <f aca="false">+[4]data1cf!V106</f>
        <v>0</v>
      </c>
      <c r="X106" s="340" t="n">
        <f aca="false">+[4]data1cf!W106</f>
        <v>0</v>
      </c>
      <c r="Y106" s="340" t="n">
        <f aca="false">+[4]data1cf!X106</f>
        <v>0</v>
      </c>
      <c r="Z106" s="340" t="n">
        <f aca="false">+[4]data1cf!Y106</f>
        <v>0</v>
      </c>
      <c r="AA106" s="340" t="n">
        <f aca="false">+[4]data1cf!Z106</f>
        <v>0</v>
      </c>
      <c r="AB106" s="340"/>
      <c r="AC106" s="341" t="n">
        <f aca="false">XNPV(0.1,B106:AA106,$B$1:$AA$1)</f>
        <v>24771.0732746071</v>
      </c>
      <c r="AD106" s="341" t="n">
        <f aca="false">SUMPRODUCT(B106:AA106,$B$1010:$AA$1010)</f>
        <v>49964.4624130727</v>
      </c>
      <c r="AE106" s="342" t="n">
        <f aca="false">SUMPRODUCT(B106:AA106,$B$1012:$AA$1012)</f>
        <v>49598.5702590834</v>
      </c>
      <c r="AF106" s="343" t="n">
        <f aca="false">XIRR(B106:AA106,$B$1:$AA$1)</f>
        <v>0.161863741919383</v>
      </c>
      <c r="AG106" s="344" t="n">
        <f aca="false">1-EXP(-(1/0.25)*(AD106/ABS($AD$1010)))</f>
        <v>0.983184803940748</v>
      </c>
    </row>
    <row r="107" customFormat="false" ht="12.75" hidden="false" customHeight="false" outlineLevel="0" collapsed="false">
      <c r="A107" s="335"/>
      <c r="B107" s="340" t="n">
        <f aca="false">+[4]data1cf!A107</f>
        <v>-63526.4553709358</v>
      </c>
      <c r="C107" s="340" t="n">
        <f aca="false">+[4]data1cf!B107</f>
        <v>12014.4290450618</v>
      </c>
      <c r="D107" s="340" t="n">
        <f aca="false">+[4]data1cf!C107</f>
        <v>12765.3115221707</v>
      </c>
      <c r="E107" s="340" t="n">
        <f aca="false">+[4]data1cf!D107</f>
        <v>12663.1975069004</v>
      </c>
      <c r="F107" s="340" t="n">
        <f aca="false">+[4]data1cf!E107</f>
        <v>12346.0053050283</v>
      </c>
      <c r="G107" s="340" t="n">
        <f aca="false">+[4]data1cf!F107</f>
        <v>12125.6917577708</v>
      </c>
      <c r="H107" s="340" t="n">
        <f aca="false">+[4]data1cf!G107</f>
        <v>11799.9727918339</v>
      </c>
      <c r="I107" s="340" t="n">
        <f aca="false">+[4]data1cf!H107</f>
        <v>11604.4418438995</v>
      </c>
      <c r="J107" s="340" t="n">
        <f aca="false">+[4]data1cf!I107</f>
        <v>11677.7026238971</v>
      </c>
      <c r="K107" s="340" t="n">
        <f aca="false">+[4]data1cf!J107</f>
        <v>11606.5178769176</v>
      </c>
      <c r="L107" s="340" t="n">
        <f aca="false">+[4]data1cf!K107</f>
        <v>11509.1066502461</v>
      </c>
      <c r="M107" s="340" t="n">
        <f aca="false">+[4]data1cf!L107</f>
        <v>11595.0286766977</v>
      </c>
      <c r="N107" s="340" t="n">
        <f aca="false">+[4]data1cf!M107</f>
        <v>11438.0555802127</v>
      </c>
      <c r="O107" s="340" t="n">
        <f aca="false">+[4]data1cf!N107</f>
        <v>11453.4882108163</v>
      </c>
      <c r="P107" s="340" t="n">
        <f aca="false">+[4]data1cf!O107</f>
        <v>11530.8251516811</v>
      </c>
      <c r="Q107" s="340" t="n">
        <f aca="false">+[4]data1cf!P107</f>
        <v>11293.4895052364</v>
      </c>
      <c r="R107" s="340" t="n">
        <f aca="false">+[4]data1cf!Q107</f>
        <v>728.623032522486</v>
      </c>
      <c r="S107" s="340" t="n">
        <f aca="false">+[4]data1cf!R107</f>
        <v>0</v>
      </c>
      <c r="T107" s="340" t="n">
        <f aca="false">+[4]data1cf!S107</f>
        <v>0</v>
      </c>
      <c r="U107" s="340" t="n">
        <f aca="false">+[4]data1cf!T107</f>
        <v>0</v>
      </c>
      <c r="V107" s="340" t="n">
        <f aca="false">+[4]data1cf!U107</f>
        <v>0</v>
      </c>
      <c r="W107" s="340" t="n">
        <f aca="false">+[4]data1cf!V107</f>
        <v>0</v>
      </c>
      <c r="X107" s="340" t="n">
        <f aca="false">+[4]data1cf!W107</f>
        <v>0</v>
      </c>
      <c r="Y107" s="340" t="n">
        <f aca="false">+[4]data1cf!X107</f>
        <v>0</v>
      </c>
      <c r="Z107" s="340" t="n">
        <f aca="false">+[4]data1cf!Y107</f>
        <v>0</v>
      </c>
      <c r="AA107" s="340" t="n">
        <f aca="false">+[4]data1cf!Z107</f>
        <v>0</v>
      </c>
      <c r="AB107" s="340"/>
      <c r="AC107" s="341" t="n">
        <f aca="false">XNPV(0.1,B107:AA107,$B$1:$AA$1)</f>
        <v>27729.2791178069</v>
      </c>
      <c r="AD107" s="341" t="n">
        <f aca="false">SUMPRODUCT(B107:AA107,$B$1010:$AA$1010)</f>
        <v>52710.8986199501</v>
      </c>
      <c r="AE107" s="342" t="n">
        <f aca="false">SUMPRODUCT(B107:AA107,$B$1012:$AA$1012)</f>
        <v>52347.8677503445</v>
      </c>
      <c r="AF107" s="343" t="n">
        <f aca="false">XIRR(B107:AA107,$B$1:$AA$1)</f>
        <v>0.172695790355271</v>
      </c>
      <c r="AG107" s="344" t="n">
        <f aca="false">1-EXP(-(1/0.25)*(AD107/ABS($AD$1010)))</f>
        <v>0.986567010125443</v>
      </c>
    </row>
    <row r="108" customFormat="false" ht="12.75" hidden="false" customHeight="false" outlineLevel="0" collapsed="false">
      <c r="A108" s="335"/>
      <c r="B108" s="340" t="n">
        <f aca="false">+[4]data1cf!A108</f>
        <v>-73663.704197958</v>
      </c>
      <c r="C108" s="340" t="n">
        <f aca="false">+[4]data1cf!B108</f>
        <v>12091.9624394132</v>
      </c>
      <c r="D108" s="340" t="n">
        <f aca="false">+[4]data1cf!C108</f>
        <v>13189.46651945</v>
      </c>
      <c r="E108" s="340" t="n">
        <f aca="false">+[4]data1cf!D108</f>
        <v>12959.6345213894</v>
      </c>
      <c r="F108" s="340" t="n">
        <f aca="false">+[4]data1cf!E108</f>
        <v>12647.3844663393</v>
      </c>
      <c r="G108" s="340" t="n">
        <f aca="false">+[4]data1cf!F108</f>
        <v>12372.440130391</v>
      </c>
      <c r="H108" s="340" t="n">
        <f aca="false">+[4]data1cf!G108</f>
        <v>12137.1125535566</v>
      </c>
      <c r="I108" s="340" t="n">
        <f aca="false">+[4]data1cf!H108</f>
        <v>12000.9175693592</v>
      </c>
      <c r="J108" s="340" t="n">
        <f aca="false">+[4]data1cf!I108</f>
        <v>11905.2682402801</v>
      </c>
      <c r="K108" s="340" t="n">
        <f aca="false">+[4]data1cf!J108</f>
        <v>11945.3930861321</v>
      </c>
      <c r="L108" s="340" t="n">
        <f aca="false">+[4]data1cf!K108</f>
        <v>11881.7386801147</v>
      </c>
      <c r="M108" s="340" t="n">
        <f aca="false">+[4]data1cf!L108</f>
        <v>11763.7334893844</v>
      </c>
      <c r="N108" s="340" t="n">
        <f aca="false">+[4]data1cf!M108</f>
        <v>11532.1996165119</v>
      </c>
      <c r="O108" s="340" t="n">
        <f aca="false">+[4]data1cf!N108</f>
        <v>11660.1048010356</v>
      </c>
      <c r="P108" s="340" t="n">
        <f aca="false">+[4]data1cf!O108</f>
        <v>11693.1682587515</v>
      </c>
      <c r="Q108" s="340" t="n">
        <f aca="false">+[4]data1cf!P108</f>
        <v>11629.553949834</v>
      </c>
      <c r="R108" s="340" t="n">
        <f aca="false">+[4]data1cf!Q108</f>
        <v>844.893221668899</v>
      </c>
      <c r="S108" s="340" t="n">
        <f aca="false">+[4]data1cf!R108</f>
        <v>0</v>
      </c>
      <c r="T108" s="340" t="n">
        <f aca="false">+[4]data1cf!S108</f>
        <v>0</v>
      </c>
      <c r="U108" s="340" t="n">
        <f aca="false">+[4]data1cf!T108</f>
        <v>0</v>
      </c>
      <c r="V108" s="340" t="n">
        <f aca="false">+[4]data1cf!U108</f>
        <v>0</v>
      </c>
      <c r="W108" s="340" t="n">
        <f aca="false">+[4]data1cf!V108</f>
        <v>0</v>
      </c>
      <c r="X108" s="340" t="n">
        <f aca="false">+[4]data1cf!W108</f>
        <v>0</v>
      </c>
      <c r="Y108" s="340" t="n">
        <f aca="false">+[4]data1cf!X108</f>
        <v>0</v>
      </c>
      <c r="Z108" s="340" t="n">
        <f aca="false">+[4]data1cf!Y108</f>
        <v>0</v>
      </c>
      <c r="AA108" s="340" t="n">
        <f aca="false">+[4]data1cf!Z108</f>
        <v>0</v>
      </c>
      <c r="AB108" s="340"/>
      <c r="AC108" s="341" t="n">
        <f aca="false">XNPV(0.1,B108:AA108,$B$1:$AA$1)</f>
        <v>19678.653667941</v>
      </c>
      <c r="AD108" s="341" t="n">
        <f aca="false">SUMPRODUCT(B108:AA108,$B$1010:$AA$1010)</f>
        <v>45248.1679666083</v>
      </c>
      <c r="AE108" s="342" t="n">
        <f aca="false">SUMPRODUCT(B108:AA108,$B$1012:$AA$1012)</f>
        <v>44876.6740354372</v>
      </c>
      <c r="AF108" s="343" t="n">
        <f aca="false">XIRR(B108:AA108,$B$1:$AA$1)</f>
        <v>0.145476521055334</v>
      </c>
      <c r="AG108" s="344" t="n">
        <f aca="false">1-EXP(-(1/0.25)*(AD108/ABS($AD$1010)))</f>
        <v>0.975272328923396</v>
      </c>
    </row>
    <row r="109" customFormat="false" ht="12.75" hidden="false" customHeight="false" outlineLevel="0" collapsed="false">
      <c r="A109" s="335"/>
      <c r="B109" s="340" t="n">
        <f aca="false">+[4]data1cf!A109</f>
        <v>-67217.7179101937</v>
      </c>
      <c r="C109" s="340" t="n">
        <f aca="false">+[4]data1cf!B109</f>
        <v>12018.3117848621</v>
      </c>
      <c r="D109" s="340" t="n">
        <f aca="false">+[4]data1cf!C109</f>
        <v>13032.3501431658</v>
      </c>
      <c r="E109" s="340" t="n">
        <f aca="false">+[4]data1cf!D109</f>
        <v>12769.4723980718</v>
      </c>
      <c r="F109" s="340" t="n">
        <f aca="false">+[4]data1cf!E109</f>
        <v>12558.5374897441</v>
      </c>
      <c r="G109" s="340" t="n">
        <f aca="false">+[4]data1cf!F109</f>
        <v>12270.9086956777</v>
      </c>
      <c r="H109" s="340" t="n">
        <f aca="false">+[4]data1cf!G109</f>
        <v>12142.7038865982</v>
      </c>
      <c r="I109" s="340" t="n">
        <f aca="false">+[4]data1cf!H109</f>
        <v>11964.1900870595</v>
      </c>
      <c r="J109" s="340" t="n">
        <f aca="false">+[4]data1cf!I109</f>
        <v>11807.4786198015</v>
      </c>
      <c r="K109" s="340" t="n">
        <f aca="false">+[4]data1cf!J109</f>
        <v>11757.2407057082</v>
      </c>
      <c r="L109" s="340" t="n">
        <f aca="false">+[4]data1cf!K109</f>
        <v>11544.7597248539</v>
      </c>
      <c r="M109" s="340" t="n">
        <f aca="false">+[4]data1cf!L109</f>
        <v>11615.7928670393</v>
      </c>
      <c r="N109" s="340" t="n">
        <f aca="false">+[4]data1cf!M109</f>
        <v>11554.4482847946</v>
      </c>
      <c r="O109" s="340" t="n">
        <f aca="false">+[4]data1cf!N109</f>
        <v>11473.4575076282</v>
      </c>
      <c r="P109" s="340" t="n">
        <f aca="false">+[4]data1cf!O109</f>
        <v>11478.178990256</v>
      </c>
      <c r="Q109" s="340" t="n">
        <f aca="false">+[4]data1cf!P109</f>
        <v>11577.7345799763</v>
      </c>
      <c r="R109" s="340" t="n">
        <f aca="false">+[4]data1cf!Q109</f>
        <v>770.960337342758</v>
      </c>
      <c r="S109" s="340" t="n">
        <f aca="false">+[4]data1cf!R109</f>
        <v>0</v>
      </c>
      <c r="T109" s="340" t="n">
        <f aca="false">+[4]data1cf!S109</f>
        <v>0</v>
      </c>
      <c r="U109" s="340" t="n">
        <f aca="false">+[4]data1cf!T109</f>
        <v>0</v>
      </c>
      <c r="V109" s="340" t="n">
        <f aca="false">+[4]data1cf!U109</f>
        <v>0</v>
      </c>
      <c r="W109" s="340" t="n">
        <f aca="false">+[4]data1cf!V109</f>
        <v>0</v>
      </c>
      <c r="X109" s="340" t="n">
        <f aca="false">+[4]data1cf!W109</f>
        <v>0</v>
      </c>
      <c r="Y109" s="340" t="n">
        <f aca="false">+[4]data1cf!X109</f>
        <v>0</v>
      </c>
      <c r="Z109" s="340" t="n">
        <f aca="false">+[4]data1cf!Y109</f>
        <v>0</v>
      </c>
      <c r="AA109" s="340" t="n">
        <f aca="false">+[4]data1cf!Z109</f>
        <v>0</v>
      </c>
      <c r="AB109" s="340"/>
      <c r="AC109" s="341" t="n">
        <f aca="false">XNPV(0.1,B109:AA109,$B$1:$AA$1)</f>
        <v>25206.7212834463</v>
      </c>
      <c r="AD109" s="341" t="n">
        <f aca="false">SUMPRODUCT(B109:AA109,$B$1010:$AA$1010)</f>
        <v>50503.9825021544</v>
      </c>
      <c r="AE109" s="342" t="n">
        <f aca="false">SUMPRODUCT(B109:AA109,$B$1012:$AA$1012)</f>
        <v>50136.5806563378</v>
      </c>
      <c r="AF109" s="343" t="n">
        <f aca="false">XIRR(B109:AA109,$B$1:$AA$1)</f>
        <v>0.162954454573563</v>
      </c>
      <c r="AG109" s="344" t="n">
        <f aca="false">1-EXP(-(1/0.25)*(AD109/ABS($AD$1010)))</f>
        <v>0.983910485884712</v>
      </c>
    </row>
    <row r="110" customFormat="false" ht="12.75" hidden="false" customHeight="false" outlineLevel="0" collapsed="false">
      <c r="A110" s="335"/>
      <c r="B110" s="340" t="n">
        <f aca="false">+[4]data1cf!A110</f>
        <v>-73813.4833453845</v>
      </c>
      <c r="C110" s="340" t="n">
        <f aca="false">+[4]data1cf!B110</f>
        <v>12335.276467061</v>
      </c>
      <c r="D110" s="340" t="n">
        <f aca="false">+[4]data1cf!C110</f>
        <v>13178.4583365135</v>
      </c>
      <c r="E110" s="340" t="n">
        <f aca="false">+[4]data1cf!D110</f>
        <v>12863.3526098561</v>
      </c>
      <c r="F110" s="340" t="n">
        <f aca="false">+[4]data1cf!E110</f>
        <v>12689.8108442711</v>
      </c>
      <c r="G110" s="340" t="n">
        <f aca="false">+[4]data1cf!F110</f>
        <v>12402.8847746386</v>
      </c>
      <c r="H110" s="340" t="n">
        <f aca="false">+[4]data1cf!G110</f>
        <v>12243.5134653422</v>
      </c>
      <c r="I110" s="340" t="n">
        <f aca="false">+[4]data1cf!H110</f>
        <v>11885.9749531102</v>
      </c>
      <c r="J110" s="340" t="n">
        <f aca="false">+[4]data1cf!I110</f>
        <v>11861.3733779853</v>
      </c>
      <c r="K110" s="340" t="n">
        <f aca="false">+[4]data1cf!J110</f>
        <v>11884.2142146142</v>
      </c>
      <c r="L110" s="340" t="n">
        <f aca="false">+[4]data1cf!K110</f>
        <v>11717.1620245574</v>
      </c>
      <c r="M110" s="340" t="n">
        <f aca="false">+[4]data1cf!L110</f>
        <v>11739.8474924114</v>
      </c>
      <c r="N110" s="340" t="n">
        <f aca="false">+[4]data1cf!M110</f>
        <v>11787.5965554013</v>
      </c>
      <c r="O110" s="340" t="n">
        <f aca="false">+[4]data1cf!N110</f>
        <v>11707.6957864949</v>
      </c>
      <c r="P110" s="340" t="n">
        <f aca="false">+[4]data1cf!O110</f>
        <v>11567.6026000525</v>
      </c>
      <c r="Q110" s="340" t="n">
        <f aca="false">+[4]data1cf!P110</f>
        <v>11457.2113841242</v>
      </c>
      <c r="R110" s="340" t="n">
        <f aca="false">+[4]data1cf!Q110</f>
        <v>846.611128578222</v>
      </c>
      <c r="S110" s="340" t="n">
        <f aca="false">+[4]data1cf!R110</f>
        <v>0</v>
      </c>
      <c r="T110" s="340" t="n">
        <f aca="false">+[4]data1cf!S110</f>
        <v>0</v>
      </c>
      <c r="U110" s="340" t="n">
        <f aca="false">+[4]data1cf!T110</f>
        <v>0</v>
      </c>
      <c r="V110" s="340" t="n">
        <f aca="false">+[4]data1cf!U110</f>
        <v>0</v>
      </c>
      <c r="W110" s="340" t="n">
        <f aca="false">+[4]data1cf!V110</f>
        <v>0</v>
      </c>
      <c r="X110" s="340" t="n">
        <f aca="false">+[4]data1cf!W110</f>
        <v>0</v>
      </c>
      <c r="Y110" s="340" t="n">
        <f aca="false">+[4]data1cf!X110</f>
        <v>0</v>
      </c>
      <c r="Z110" s="340" t="n">
        <f aca="false">+[4]data1cf!Y110</f>
        <v>0</v>
      </c>
      <c r="AA110" s="340" t="n">
        <f aca="false">+[4]data1cf!Z110</f>
        <v>0</v>
      </c>
      <c r="AB110" s="340"/>
      <c r="AC110" s="341" t="n">
        <f aca="false">XNPV(0.1,B110:AA110,$B$1:$AA$1)</f>
        <v>19620.6504738395</v>
      </c>
      <c r="AD110" s="341" t="n">
        <f aca="false">SUMPRODUCT(B110:AA110,$B$1010:$AA$1010)</f>
        <v>45150.0821678905</v>
      </c>
      <c r="AE110" s="342" t="n">
        <f aca="false">SUMPRODUCT(B110:AA110,$B$1012:$AA$1012)</f>
        <v>44779.2595231845</v>
      </c>
      <c r="AF110" s="343" t="n">
        <f aca="false">XIRR(B110:AA110,$B$1:$AA$1)</f>
        <v>0.145391153767019</v>
      </c>
      <c r="AG110" s="344" t="n">
        <f aca="false">1-EXP(-(1/0.25)*(AD110/ABS($AD$1010)))</f>
        <v>0.975073209726109</v>
      </c>
    </row>
    <row r="111" customFormat="false" ht="12.75" hidden="false" customHeight="false" outlineLevel="0" collapsed="false">
      <c r="A111" s="335"/>
      <c r="B111" s="340" t="n">
        <f aca="false">+[4]data1cf!A111</f>
        <v>-62520.8555593904</v>
      </c>
      <c r="C111" s="340" t="n">
        <f aca="false">+[4]data1cf!B111</f>
        <v>12015.3797379032</v>
      </c>
      <c r="D111" s="340" t="n">
        <f aca="false">+[4]data1cf!C111</f>
        <v>12830.7358027723</v>
      </c>
      <c r="E111" s="340" t="n">
        <f aca="false">+[4]data1cf!D111</f>
        <v>12708.7712333482</v>
      </c>
      <c r="F111" s="340" t="n">
        <f aca="false">+[4]data1cf!E111</f>
        <v>12408.8752597611</v>
      </c>
      <c r="G111" s="340" t="n">
        <f aca="false">+[4]data1cf!F111</f>
        <v>12086.5258267661</v>
      </c>
      <c r="H111" s="340" t="n">
        <f aca="false">+[4]data1cf!G111</f>
        <v>11845.0771884904</v>
      </c>
      <c r="I111" s="340" t="n">
        <f aca="false">+[4]data1cf!H111</f>
        <v>11656.9950382456</v>
      </c>
      <c r="J111" s="340" t="n">
        <f aca="false">+[4]data1cf!I111</f>
        <v>11655.4998612648</v>
      </c>
      <c r="K111" s="340" t="n">
        <f aca="false">+[4]data1cf!J111</f>
        <v>11617.563636444</v>
      </c>
      <c r="L111" s="340" t="n">
        <f aca="false">+[4]data1cf!K111</f>
        <v>11574.2777334386</v>
      </c>
      <c r="M111" s="340" t="n">
        <f aca="false">+[4]data1cf!L111</f>
        <v>11534.9015728195</v>
      </c>
      <c r="N111" s="340" t="n">
        <f aca="false">+[4]data1cf!M111</f>
        <v>11425.0292886132</v>
      </c>
      <c r="O111" s="340" t="n">
        <f aca="false">+[4]data1cf!N111</f>
        <v>11147.8320010921</v>
      </c>
      <c r="P111" s="340" t="n">
        <f aca="false">+[4]data1cf!O111</f>
        <v>11387.3085681264</v>
      </c>
      <c r="Q111" s="340" t="n">
        <f aca="false">+[4]data1cf!P111</f>
        <v>11260.6997391025</v>
      </c>
      <c r="R111" s="340" t="n">
        <f aca="false">+[4]data1cf!Q111</f>
        <v>717.089204923985</v>
      </c>
      <c r="S111" s="340" t="n">
        <f aca="false">+[4]data1cf!R111</f>
        <v>0</v>
      </c>
      <c r="T111" s="340" t="n">
        <f aca="false">+[4]data1cf!S111</f>
        <v>0</v>
      </c>
      <c r="U111" s="340" t="n">
        <f aca="false">+[4]data1cf!T111</f>
        <v>0</v>
      </c>
      <c r="V111" s="340" t="n">
        <f aca="false">+[4]data1cf!U111</f>
        <v>0</v>
      </c>
      <c r="W111" s="340" t="n">
        <f aca="false">+[4]data1cf!V111</f>
        <v>0</v>
      </c>
      <c r="X111" s="340" t="n">
        <f aca="false">+[4]data1cf!W111</f>
        <v>0</v>
      </c>
      <c r="Y111" s="340" t="n">
        <f aca="false">+[4]data1cf!X111</f>
        <v>0</v>
      </c>
      <c r="Z111" s="340" t="n">
        <f aca="false">+[4]data1cf!Y111</f>
        <v>0</v>
      </c>
      <c r="AA111" s="340" t="n">
        <f aca="false">+[4]data1cf!Z111</f>
        <v>0</v>
      </c>
      <c r="AB111" s="340"/>
      <c r="AC111" s="341" t="n">
        <f aca="false">XNPV(0.1,B111:AA111,$B$1:$AA$1)</f>
        <v>28752.7092437496</v>
      </c>
      <c r="AD111" s="341" t="n">
        <f aca="false">SUMPRODUCT(B111:AA111,$B$1010:$AA$1010)</f>
        <v>53682.6627359385</v>
      </c>
      <c r="AE111" s="342" t="n">
        <f aca="false">SUMPRODUCT(B111:AA111,$B$1012:$AA$1012)</f>
        <v>53320.6638691974</v>
      </c>
      <c r="AF111" s="343" t="n">
        <f aca="false">XIRR(B111:AA111,$B$1:$AA$1)</f>
        <v>0.176576812848074</v>
      </c>
      <c r="AG111" s="344" t="n">
        <f aca="false">1-EXP(-(1/0.25)*(AD111/ABS($AD$1010)))</f>
        <v>0.987593074437781</v>
      </c>
    </row>
    <row r="112" customFormat="false" ht="12.75" hidden="false" customHeight="false" outlineLevel="0" collapsed="false">
      <c r="A112" s="335"/>
      <c r="B112" s="340" t="n">
        <f aca="false">+[4]data1cf!A112</f>
        <v>-62755.7382028716</v>
      </c>
      <c r="C112" s="340" t="n">
        <f aca="false">+[4]data1cf!B112</f>
        <v>11884.7774068982</v>
      </c>
      <c r="D112" s="340" t="n">
        <f aca="false">+[4]data1cf!C112</f>
        <v>12848.6663677882</v>
      </c>
      <c r="E112" s="340" t="n">
        <f aca="false">+[4]data1cf!D112</f>
        <v>12501.4732791986</v>
      </c>
      <c r="F112" s="340" t="n">
        <f aca="false">+[4]data1cf!E112</f>
        <v>12317.980701517</v>
      </c>
      <c r="G112" s="340" t="n">
        <f aca="false">+[4]data1cf!F112</f>
        <v>12002.7883845601</v>
      </c>
      <c r="H112" s="340" t="n">
        <f aca="false">+[4]data1cf!G112</f>
        <v>11733.6518216431</v>
      </c>
      <c r="I112" s="340" t="n">
        <f aca="false">+[4]data1cf!H112</f>
        <v>11647.2176708365</v>
      </c>
      <c r="J112" s="340" t="n">
        <f aca="false">+[4]data1cf!I112</f>
        <v>11621.4493442654</v>
      </c>
      <c r="K112" s="340" t="n">
        <f aca="false">+[4]data1cf!J112</f>
        <v>11679.3012931431</v>
      </c>
      <c r="L112" s="340" t="n">
        <f aca="false">+[4]data1cf!K112</f>
        <v>11511.264918919</v>
      </c>
      <c r="M112" s="340" t="n">
        <f aca="false">+[4]data1cf!L112</f>
        <v>11478.8648181996</v>
      </c>
      <c r="N112" s="340" t="n">
        <f aca="false">+[4]data1cf!M112</f>
        <v>11371.3442213055</v>
      </c>
      <c r="O112" s="340" t="n">
        <f aca="false">+[4]data1cf!N112</f>
        <v>11518.6040440946</v>
      </c>
      <c r="P112" s="340" t="n">
        <f aca="false">+[4]data1cf!O112</f>
        <v>11327.0402199702</v>
      </c>
      <c r="Q112" s="340" t="n">
        <f aca="false">+[4]data1cf!P112</f>
        <v>11313.3392465952</v>
      </c>
      <c r="R112" s="340" t="n">
        <f aca="false">+[4]data1cf!Q112</f>
        <v>719.783214891657</v>
      </c>
      <c r="S112" s="340" t="n">
        <f aca="false">+[4]data1cf!R112</f>
        <v>0</v>
      </c>
      <c r="T112" s="340" t="n">
        <f aca="false">+[4]data1cf!S112</f>
        <v>0</v>
      </c>
      <c r="U112" s="340" t="n">
        <f aca="false">+[4]data1cf!T112</f>
        <v>0</v>
      </c>
      <c r="V112" s="340" t="n">
        <f aca="false">+[4]data1cf!U112</f>
        <v>0</v>
      </c>
      <c r="W112" s="340" t="n">
        <f aca="false">+[4]data1cf!V112</f>
        <v>0</v>
      </c>
      <c r="X112" s="340" t="n">
        <f aca="false">+[4]data1cf!W112</f>
        <v>0</v>
      </c>
      <c r="Y112" s="340" t="n">
        <f aca="false">+[4]data1cf!X112</f>
        <v>0</v>
      </c>
      <c r="Z112" s="340" t="n">
        <f aca="false">+[4]data1cf!Y112</f>
        <v>0</v>
      </c>
      <c r="AA112" s="340" t="n">
        <f aca="false">+[4]data1cf!Z112</f>
        <v>0</v>
      </c>
      <c r="AB112" s="340"/>
      <c r="AC112" s="341" t="n">
        <f aca="false">XNPV(0.1,B112:AA112,$B$1:$AA$1)</f>
        <v>28130.2166147805</v>
      </c>
      <c r="AD112" s="341" t="n">
        <f aca="false">SUMPRODUCT(B112:AA112,$B$1010:$AA$1010)</f>
        <v>53025.9529564858</v>
      </c>
      <c r="AE112" s="342" t="n">
        <f aca="false">SUMPRODUCT(B112:AA112,$B$1012:$AA$1012)</f>
        <v>52664.1774309726</v>
      </c>
      <c r="AF112" s="343" t="n">
        <f aca="false">XIRR(B112:AA112,$B$1:$AA$1)</f>
        <v>0.174490753761015</v>
      </c>
      <c r="AG112" s="344" t="n">
        <f aca="false">1-EXP(-(1/0.25)*(AD112/ABS($AD$1010)))</f>
        <v>0.98690864109041</v>
      </c>
    </row>
    <row r="113" customFormat="false" ht="12.75" hidden="false" customHeight="false" outlineLevel="0" collapsed="false">
      <c r="A113" s="335"/>
      <c r="B113" s="340" t="n">
        <f aca="false">+[4]data1cf!A113</f>
        <v>-74662.0783173768</v>
      </c>
      <c r="C113" s="340" t="n">
        <f aca="false">+[4]data1cf!B113</f>
        <v>12201.283691104</v>
      </c>
      <c r="D113" s="340" t="n">
        <f aca="false">+[4]data1cf!C113</f>
        <v>13351.3398413725</v>
      </c>
      <c r="E113" s="340" t="n">
        <f aca="false">+[4]data1cf!D113</f>
        <v>13016.3502906131</v>
      </c>
      <c r="F113" s="340" t="n">
        <f aca="false">+[4]data1cf!E113</f>
        <v>12609.3745905929</v>
      </c>
      <c r="G113" s="340" t="n">
        <f aca="false">+[4]data1cf!F113</f>
        <v>12259.2552205232</v>
      </c>
      <c r="H113" s="340" t="n">
        <f aca="false">+[4]data1cf!G113</f>
        <v>12069.5476336582</v>
      </c>
      <c r="I113" s="340" t="n">
        <f aca="false">+[4]data1cf!H113</f>
        <v>12022.5899083943</v>
      </c>
      <c r="J113" s="340" t="n">
        <f aca="false">+[4]data1cf!I113</f>
        <v>12124.6818809229</v>
      </c>
      <c r="K113" s="340" t="n">
        <f aca="false">+[4]data1cf!J113</f>
        <v>11718.1210328144</v>
      </c>
      <c r="L113" s="340" t="n">
        <f aca="false">+[4]data1cf!K113</f>
        <v>11795.5719327787</v>
      </c>
      <c r="M113" s="340" t="n">
        <f aca="false">+[4]data1cf!L113</f>
        <v>11723.1189051934</v>
      </c>
      <c r="N113" s="340" t="n">
        <f aca="false">+[4]data1cf!M113</f>
        <v>11765.3105066517</v>
      </c>
      <c r="O113" s="340" t="n">
        <f aca="false">+[4]data1cf!N113</f>
        <v>11542.7597551376</v>
      </c>
      <c r="P113" s="340" t="n">
        <f aca="false">+[4]data1cf!O113</f>
        <v>11531.2859244403</v>
      </c>
      <c r="Q113" s="340" t="n">
        <f aca="false">+[4]data1cf!P113</f>
        <v>11616.8257132256</v>
      </c>
      <c r="R113" s="340" t="n">
        <f aca="false">+[4]data1cf!Q113</f>
        <v>856.344173468985</v>
      </c>
      <c r="S113" s="340" t="n">
        <f aca="false">+[4]data1cf!R113</f>
        <v>0</v>
      </c>
      <c r="T113" s="340" t="n">
        <f aca="false">+[4]data1cf!S113</f>
        <v>0</v>
      </c>
      <c r="U113" s="340" t="n">
        <f aca="false">+[4]data1cf!T113</f>
        <v>0</v>
      </c>
      <c r="V113" s="340" t="n">
        <f aca="false">+[4]data1cf!U113</f>
        <v>0</v>
      </c>
      <c r="W113" s="340" t="n">
        <f aca="false">+[4]data1cf!V113</f>
        <v>0</v>
      </c>
      <c r="X113" s="340" t="n">
        <f aca="false">+[4]data1cf!W113</f>
        <v>0</v>
      </c>
      <c r="Y113" s="340" t="n">
        <f aca="false">+[4]data1cf!X113</f>
        <v>0</v>
      </c>
      <c r="Z113" s="340" t="n">
        <f aca="false">+[4]data1cf!Y113</f>
        <v>0</v>
      </c>
      <c r="AA113" s="340" t="n">
        <f aca="false">+[4]data1cf!Z113</f>
        <v>0</v>
      </c>
      <c r="AB113" s="340"/>
      <c r="AC113" s="341" t="n">
        <f aca="false">XNPV(0.1,B113:AA113,$B$1:$AA$1)</f>
        <v>18788.4551328767</v>
      </c>
      <c r="AD113" s="341" t="n">
        <f aca="false">SUMPRODUCT(B113:AA113,$B$1010:$AA$1010)</f>
        <v>44328.51991876</v>
      </c>
      <c r="AE113" s="342" t="n">
        <f aca="false">SUMPRODUCT(B113:AA113,$B$1012:$AA$1012)</f>
        <v>43957.6056676319</v>
      </c>
      <c r="AF113" s="343" t="n">
        <f aca="false">XIRR(B113:AA113,$B$1:$AA$1)</f>
        <v>0.143061360869555</v>
      </c>
      <c r="AG113" s="344" t="n">
        <f aca="false">1-EXP(-(1/0.25)*(AD113/ABS($AD$1010)))</f>
        <v>0.973341173893178</v>
      </c>
    </row>
    <row r="114" customFormat="false" ht="12.75" hidden="false" customHeight="false" outlineLevel="0" collapsed="false">
      <c r="A114" s="335"/>
      <c r="B114" s="340" t="n">
        <f aca="false">+[4]data1cf!A114</f>
        <v>-68105.7433450715</v>
      </c>
      <c r="C114" s="340" t="n">
        <f aca="false">+[4]data1cf!B114</f>
        <v>12072.9077204598</v>
      </c>
      <c r="D114" s="340" t="n">
        <f aca="false">+[4]data1cf!C114</f>
        <v>13011.0049160632</v>
      </c>
      <c r="E114" s="340" t="n">
        <f aca="false">+[4]data1cf!D114</f>
        <v>12719.5080272375</v>
      </c>
      <c r="F114" s="340" t="n">
        <f aca="false">+[4]data1cf!E114</f>
        <v>12532.5405299917</v>
      </c>
      <c r="G114" s="340" t="n">
        <f aca="false">+[4]data1cf!F114</f>
        <v>12106.9572362828</v>
      </c>
      <c r="H114" s="340" t="n">
        <f aca="false">+[4]data1cf!G114</f>
        <v>11917.0006106076</v>
      </c>
      <c r="I114" s="340" t="n">
        <f aca="false">+[4]data1cf!H114</f>
        <v>11786.4538165335</v>
      </c>
      <c r="J114" s="340" t="n">
        <f aca="false">+[4]data1cf!I114</f>
        <v>11778.6315851116</v>
      </c>
      <c r="K114" s="340" t="n">
        <f aca="false">+[4]data1cf!J114</f>
        <v>11806.2121914294</v>
      </c>
      <c r="L114" s="340" t="n">
        <f aca="false">+[4]data1cf!K114</f>
        <v>11681.737893695</v>
      </c>
      <c r="M114" s="340" t="n">
        <f aca="false">+[4]data1cf!L114</f>
        <v>11651.3042549196</v>
      </c>
      <c r="N114" s="340" t="n">
        <f aca="false">+[4]data1cf!M114</f>
        <v>11515.9091302325</v>
      </c>
      <c r="O114" s="340" t="n">
        <f aca="false">+[4]data1cf!N114</f>
        <v>11627.998575079</v>
      </c>
      <c r="P114" s="340" t="n">
        <f aca="false">+[4]data1cf!O114</f>
        <v>11540.3917093297</v>
      </c>
      <c r="Q114" s="340" t="n">
        <f aca="false">+[4]data1cf!P114</f>
        <v>11356.5815724221</v>
      </c>
      <c r="R114" s="340" t="n">
        <f aca="false">+[4]data1cf!Q114</f>
        <v>781.145633870631</v>
      </c>
      <c r="S114" s="340" t="n">
        <f aca="false">+[4]data1cf!R114</f>
        <v>0</v>
      </c>
      <c r="T114" s="340" t="n">
        <f aca="false">+[4]data1cf!S114</f>
        <v>0</v>
      </c>
      <c r="U114" s="340" t="n">
        <f aca="false">+[4]data1cf!T114</f>
        <v>0</v>
      </c>
      <c r="V114" s="340" t="n">
        <f aca="false">+[4]data1cf!U114</f>
        <v>0</v>
      </c>
      <c r="W114" s="340" t="n">
        <f aca="false">+[4]data1cf!V114</f>
        <v>0</v>
      </c>
      <c r="X114" s="340" t="n">
        <f aca="false">+[4]data1cf!W114</f>
        <v>0</v>
      </c>
      <c r="Y114" s="340" t="n">
        <f aca="false">+[4]data1cf!X114</f>
        <v>0</v>
      </c>
      <c r="Z114" s="340" t="n">
        <f aca="false">+[4]data1cf!Y114</f>
        <v>0</v>
      </c>
      <c r="AA114" s="340" t="n">
        <f aca="false">+[4]data1cf!Z114</f>
        <v>0</v>
      </c>
      <c r="AB114" s="340"/>
      <c r="AC114" s="341" t="n">
        <f aca="false">XNPV(0.1,B114:AA114,$B$1:$AA$1)</f>
        <v>24045.8075173596</v>
      </c>
      <c r="AD114" s="341" t="n">
        <f aca="false">SUMPRODUCT(B114:AA114,$B$1010:$AA$1010)</f>
        <v>49273.5139150864</v>
      </c>
      <c r="AE114" s="342" t="n">
        <f aca="false">SUMPRODUCT(B114:AA114,$B$1012:$AA$1012)</f>
        <v>48906.9448829118</v>
      </c>
      <c r="AF114" s="343" t="n">
        <f aca="false">XIRR(B114:AA114,$B$1:$AA$1)</f>
        <v>0.159430098781347</v>
      </c>
      <c r="AG114" s="344" t="n">
        <f aca="false">1-EXP(-(1/0.25)*(AD114/ABS($AD$1010)))</f>
        <v>0.982207443796829</v>
      </c>
    </row>
    <row r="115" customFormat="false" ht="12.75" hidden="false" customHeight="false" outlineLevel="0" collapsed="false">
      <c r="A115" s="335"/>
      <c r="B115" s="340" t="n">
        <f aca="false">+[4]data1cf!A115</f>
        <v>-67958.3143658742</v>
      </c>
      <c r="C115" s="340" t="n">
        <f aca="false">+[4]data1cf!B115</f>
        <v>12012.4663381882</v>
      </c>
      <c r="D115" s="340" t="n">
        <f aca="false">+[4]data1cf!C115</f>
        <v>13009.4226487372</v>
      </c>
      <c r="E115" s="340" t="n">
        <f aca="false">+[4]data1cf!D115</f>
        <v>12695.6030684018</v>
      </c>
      <c r="F115" s="340" t="n">
        <f aca="false">+[4]data1cf!E115</f>
        <v>12391.8180187867</v>
      </c>
      <c r="G115" s="340" t="n">
        <f aca="false">+[4]data1cf!F115</f>
        <v>12333.711647753</v>
      </c>
      <c r="H115" s="340" t="n">
        <f aca="false">+[4]data1cf!G115</f>
        <v>12079.1303029385</v>
      </c>
      <c r="I115" s="340" t="n">
        <f aca="false">+[4]data1cf!H115</f>
        <v>11851.6924003192</v>
      </c>
      <c r="J115" s="340" t="n">
        <f aca="false">+[4]data1cf!I115</f>
        <v>11756.3018182909</v>
      </c>
      <c r="K115" s="340" t="n">
        <f aca="false">+[4]data1cf!J115</f>
        <v>11886.4710444038</v>
      </c>
      <c r="L115" s="340" t="n">
        <f aca="false">+[4]data1cf!K115</f>
        <v>11741.5799535727</v>
      </c>
      <c r="M115" s="340" t="n">
        <f aca="false">+[4]data1cf!L115</f>
        <v>11604.6027585848</v>
      </c>
      <c r="N115" s="340" t="n">
        <f aca="false">+[4]data1cf!M115</f>
        <v>11580.7254308426</v>
      </c>
      <c r="O115" s="340" t="n">
        <f aca="false">+[4]data1cf!N115</f>
        <v>11594.3490379693</v>
      </c>
      <c r="P115" s="340" t="n">
        <f aca="false">+[4]data1cf!O115</f>
        <v>11430.0047855681</v>
      </c>
      <c r="Q115" s="340" t="n">
        <f aca="false">+[4]data1cf!P115</f>
        <v>11378.0995430038</v>
      </c>
      <c r="R115" s="340" t="n">
        <f aca="false">+[4]data1cf!Q115</f>
        <v>779.454682450831</v>
      </c>
      <c r="S115" s="340" t="n">
        <f aca="false">+[4]data1cf!R115</f>
        <v>0</v>
      </c>
      <c r="T115" s="340" t="n">
        <f aca="false">+[4]data1cf!S115</f>
        <v>0</v>
      </c>
      <c r="U115" s="340" t="n">
        <f aca="false">+[4]data1cf!T115</f>
        <v>0</v>
      </c>
      <c r="V115" s="340" t="n">
        <f aca="false">+[4]data1cf!U115</f>
        <v>0</v>
      </c>
      <c r="W115" s="340" t="n">
        <f aca="false">+[4]data1cf!V115</f>
        <v>0</v>
      </c>
      <c r="X115" s="340" t="n">
        <f aca="false">+[4]data1cf!W115</f>
        <v>0</v>
      </c>
      <c r="Y115" s="340" t="n">
        <f aca="false">+[4]data1cf!X115</f>
        <v>0</v>
      </c>
      <c r="Z115" s="340" t="n">
        <f aca="false">+[4]data1cf!Y115</f>
        <v>0</v>
      </c>
      <c r="AA115" s="340" t="n">
        <f aca="false">+[4]data1cf!Z115</f>
        <v>0</v>
      </c>
      <c r="AB115" s="340"/>
      <c r="AC115" s="341" t="n">
        <f aca="false">XNPV(0.1,B115:AA115,$B$1:$AA$1)</f>
        <v>24305.5702902004</v>
      </c>
      <c r="AD115" s="341" t="n">
        <f aca="false">SUMPRODUCT(B115:AA115,$B$1010:$AA$1010)</f>
        <v>49582.724147239</v>
      </c>
      <c r="AE115" s="342" t="n">
        <f aca="false">SUMPRODUCT(B115:AA115,$B$1012:$AA$1012)</f>
        <v>49215.5316972696</v>
      </c>
      <c r="AF115" s="343" t="n">
        <f aca="false">XIRR(B115:AA115,$B$1:$AA$1)</f>
        <v>0.160106343967223</v>
      </c>
      <c r="AG115" s="344" t="n">
        <f aca="false">1-EXP(-(1/0.25)*(AD115/ABS($AD$1010)))</f>
        <v>0.982651660214887</v>
      </c>
    </row>
    <row r="116" customFormat="false" ht="12.75" hidden="false" customHeight="false" outlineLevel="0" collapsed="false">
      <c r="A116" s="335"/>
      <c r="B116" s="340" t="n">
        <f aca="false">+[4]data1cf!A116</f>
        <v>-66955.861418208</v>
      </c>
      <c r="C116" s="340" t="n">
        <f aca="false">+[4]data1cf!B116</f>
        <v>12043.5804700212</v>
      </c>
      <c r="D116" s="340" t="n">
        <f aca="false">+[4]data1cf!C116</f>
        <v>13025.9759614188</v>
      </c>
      <c r="E116" s="340" t="n">
        <f aca="false">+[4]data1cf!D116</f>
        <v>12693.8981835041</v>
      </c>
      <c r="F116" s="340" t="n">
        <f aca="false">+[4]data1cf!E116</f>
        <v>12299.7361877447</v>
      </c>
      <c r="G116" s="340" t="n">
        <f aca="false">+[4]data1cf!F116</f>
        <v>12111.8510183075</v>
      </c>
      <c r="H116" s="340" t="n">
        <f aca="false">+[4]data1cf!G116</f>
        <v>11995.3507700886</v>
      </c>
      <c r="I116" s="340" t="n">
        <f aca="false">+[4]data1cf!H116</f>
        <v>11821.1692223458</v>
      </c>
      <c r="J116" s="340" t="n">
        <f aca="false">+[4]data1cf!I116</f>
        <v>11810.5078655528</v>
      </c>
      <c r="K116" s="340" t="n">
        <f aca="false">+[4]data1cf!J116</f>
        <v>11580.6793433715</v>
      </c>
      <c r="L116" s="340" t="n">
        <f aca="false">+[4]data1cf!K116</f>
        <v>11495.1494819075</v>
      </c>
      <c r="M116" s="340" t="n">
        <f aca="false">+[4]data1cf!L116</f>
        <v>11597.8227245202</v>
      </c>
      <c r="N116" s="340" t="n">
        <f aca="false">+[4]data1cf!M116</f>
        <v>11581.4042210063</v>
      </c>
      <c r="O116" s="340" t="n">
        <f aca="false">+[4]data1cf!N116</f>
        <v>11574.9043529804</v>
      </c>
      <c r="P116" s="340" t="n">
        <f aca="false">+[4]data1cf!O116</f>
        <v>11410.7469114624</v>
      </c>
      <c r="Q116" s="340" t="n">
        <f aca="false">+[4]data1cf!P116</f>
        <v>11416.923850644</v>
      </c>
      <c r="R116" s="340" t="n">
        <f aca="false">+[4]data1cf!Q116</f>
        <v>767.956948122279</v>
      </c>
      <c r="S116" s="340" t="n">
        <f aca="false">+[4]data1cf!R116</f>
        <v>0</v>
      </c>
      <c r="T116" s="340" t="n">
        <f aca="false">+[4]data1cf!S116</f>
        <v>0</v>
      </c>
      <c r="U116" s="340" t="n">
        <f aca="false">+[4]data1cf!T116</f>
        <v>0</v>
      </c>
      <c r="V116" s="340" t="n">
        <f aca="false">+[4]data1cf!U116</f>
        <v>0</v>
      </c>
      <c r="W116" s="340" t="n">
        <f aca="false">+[4]data1cf!V116</f>
        <v>0</v>
      </c>
      <c r="X116" s="340" t="n">
        <f aca="false">+[4]data1cf!W116</f>
        <v>0</v>
      </c>
      <c r="Y116" s="340" t="n">
        <f aca="false">+[4]data1cf!X116</f>
        <v>0</v>
      </c>
      <c r="Z116" s="340" t="n">
        <f aca="false">+[4]data1cf!Y116</f>
        <v>0</v>
      </c>
      <c r="AA116" s="340" t="n">
        <f aca="false">+[4]data1cf!Z116</f>
        <v>0</v>
      </c>
      <c r="AB116" s="340"/>
      <c r="AC116" s="341" t="n">
        <f aca="false">XNPV(0.1,B116:AA116,$B$1:$AA$1)</f>
        <v>24879.8385113317</v>
      </c>
      <c r="AD116" s="341" t="n">
        <f aca="false">SUMPRODUCT(B116:AA116,$B$1010:$AA$1010)</f>
        <v>50012.570334141</v>
      </c>
      <c r="AE116" s="342" t="n">
        <f aca="false">SUMPRODUCT(B116:AA116,$B$1012:$AA$1012)</f>
        <v>49647.426872999</v>
      </c>
      <c r="AF116" s="343" t="n">
        <f aca="false">XIRR(B116:AA116,$B$1:$AA$1)</f>
        <v>0.162430287270298</v>
      </c>
      <c r="AG116" s="344" t="n">
        <f aca="false">1-EXP(-(1/0.25)*(AD116/ABS($AD$1010)))</f>
        <v>0.983250819402996</v>
      </c>
    </row>
    <row r="117" customFormat="false" ht="12.75" hidden="false" customHeight="false" outlineLevel="0" collapsed="false">
      <c r="A117" s="335"/>
      <c r="B117" s="340" t="n">
        <f aca="false">+[4]data1cf!A117</f>
        <v>-63509.0183995613</v>
      </c>
      <c r="C117" s="340" t="n">
        <f aca="false">+[4]data1cf!B117</f>
        <v>11836.9792884843</v>
      </c>
      <c r="D117" s="340" t="n">
        <f aca="false">+[4]data1cf!C117</f>
        <v>12935.3661900105</v>
      </c>
      <c r="E117" s="340" t="n">
        <f aca="false">+[4]data1cf!D117</f>
        <v>12681.8724663099</v>
      </c>
      <c r="F117" s="340" t="n">
        <f aca="false">+[4]data1cf!E117</f>
        <v>12415.0738639502</v>
      </c>
      <c r="G117" s="340" t="n">
        <f aca="false">+[4]data1cf!F117</f>
        <v>12126.9422783541</v>
      </c>
      <c r="H117" s="340" t="n">
        <f aca="false">+[4]data1cf!G117</f>
        <v>11827.7167696873</v>
      </c>
      <c r="I117" s="340" t="n">
        <f aca="false">+[4]data1cf!H117</f>
        <v>11692.5898891708</v>
      </c>
      <c r="J117" s="340" t="n">
        <f aca="false">+[4]data1cf!I117</f>
        <v>11733.9092612125</v>
      </c>
      <c r="K117" s="340" t="n">
        <f aca="false">+[4]data1cf!J117</f>
        <v>11574.3669581302</v>
      </c>
      <c r="L117" s="340" t="n">
        <f aca="false">+[4]data1cf!K117</f>
        <v>11486.6773578075</v>
      </c>
      <c r="M117" s="340" t="n">
        <f aca="false">+[4]data1cf!L117</f>
        <v>11513.8877596779</v>
      </c>
      <c r="N117" s="340" t="n">
        <f aca="false">+[4]data1cf!M117</f>
        <v>11599.0954191865</v>
      </c>
      <c r="O117" s="340" t="n">
        <f aca="false">+[4]data1cf!N117</f>
        <v>11384.2719353723</v>
      </c>
      <c r="P117" s="340" t="n">
        <f aca="false">+[4]data1cf!O117</f>
        <v>11418.8928306935</v>
      </c>
      <c r="Q117" s="340" t="n">
        <f aca="false">+[4]data1cf!P117</f>
        <v>11421.3981469453</v>
      </c>
      <c r="R117" s="340" t="n">
        <f aca="false">+[4]data1cf!Q117</f>
        <v>728.423037435608</v>
      </c>
      <c r="S117" s="340" t="n">
        <f aca="false">+[4]data1cf!R117</f>
        <v>0</v>
      </c>
      <c r="T117" s="340" t="n">
        <f aca="false">+[4]data1cf!S117</f>
        <v>0</v>
      </c>
      <c r="U117" s="340" t="n">
        <f aca="false">+[4]data1cf!T117</f>
        <v>0</v>
      </c>
      <c r="V117" s="340" t="n">
        <f aca="false">+[4]data1cf!U117</f>
        <v>0</v>
      </c>
      <c r="W117" s="340" t="n">
        <f aca="false">+[4]data1cf!V117</f>
        <v>0</v>
      </c>
      <c r="X117" s="340" t="n">
        <f aca="false">+[4]data1cf!W117</f>
        <v>0</v>
      </c>
      <c r="Y117" s="340" t="n">
        <f aca="false">+[4]data1cf!X117</f>
        <v>0</v>
      </c>
      <c r="Z117" s="340" t="n">
        <f aca="false">+[4]data1cf!Y117</f>
        <v>0</v>
      </c>
      <c r="AA117" s="340" t="n">
        <f aca="false">+[4]data1cf!Z117</f>
        <v>0</v>
      </c>
      <c r="AB117" s="340"/>
      <c r="AC117" s="341" t="n">
        <f aca="false">XNPV(0.1,B117:AA117,$B$1:$AA$1)</f>
        <v>27856.5910843927</v>
      </c>
      <c r="AD117" s="341" t="n">
        <f aca="false">SUMPRODUCT(B117:AA117,$B$1010:$AA$1010)</f>
        <v>52879.1701415441</v>
      </c>
      <c r="AE117" s="342" t="n">
        <f aca="false">SUMPRODUCT(B117:AA117,$B$1012:$AA$1012)</f>
        <v>52515.6176638217</v>
      </c>
      <c r="AF117" s="343" t="n">
        <f aca="false">XIRR(B117:AA117,$B$1:$AA$1)</f>
        <v>0.17298815643855</v>
      </c>
      <c r="AG117" s="344" t="n">
        <f aca="false">1-EXP(-(1/0.25)*(AD117/ABS($AD$1010)))</f>
        <v>0.986750570959168</v>
      </c>
    </row>
    <row r="118" customFormat="false" ht="12.75" hidden="false" customHeight="false" outlineLevel="0" collapsed="false">
      <c r="A118" s="335"/>
      <c r="B118" s="340" t="n">
        <f aca="false">+[4]data1cf!A118</f>
        <v>-71521.7830348023</v>
      </c>
      <c r="C118" s="340" t="n">
        <f aca="false">+[4]data1cf!B118</f>
        <v>12125.3996063168</v>
      </c>
      <c r="D118" s="340" t="n">
        <f aca="false">+[4]data1cf!C118</f>
        <v>13263.0832428837</v>
      </c>
      <c r="E118" s="340" t="n">
        <f aca="false">+[4]data1cf!D118</f>
        <v>12841.5963181957</v>
      </c>
      <c r="F118" s="340" t="n">
        <f aca="false">+[4]data1cf!E118</f>
        <v>12495.8803739708</v>
      </c>
      <c r="G118" s="340" t="n">
        <f aca="false">+[4]data1cf!F118</f>
        <v>12311.1385484411</v>
      </c>
      <c r="H118" s="340" t="n">
        <f aca="false">+[4]data1cf!G118</f>
        <v>11956.4245921585</v>
      </c>
      <c r="I118" s="340" t="n">
        <f aca="false">+[4]data1cf!H118</f>
        <v>11860.0044989096</v>
      </c>
      <c r="J118" s="340" t="n">
        <f aca="false">+[4]data1cf!I118</f>
        <v>11850.2706021403</v>
      </c>
      <c r="K118" s="340" t="n">
        <f aca="false">+[4]data1cf!J118</f>
        <v>11767.1503309583</v>
      </c>
      <c r="L118" s="340" t="n">
        <f aca="false">+[4]data1cf!K118</f>
        <v>11791.3353137994</v>
      </c>
      <c r="M118" s="340" t="n">
        <f aca="false">+[4]data1cf!L118</f>
        <v>11725.3175199941</v>
      </c>
      <c r="N118" s="340" t="n">
        <f aca="false">+[4]data1cf!M118</f>
        <v>11839.1294778217</v>
      </c>
      <c r="O118" s="340" t="n">
        <f aca="false">+[4]data1cf!N118</f>
        <v>11816.9325801846</v>
      </c>
      <c r="P118" s="340" t="n">
        <f aca="false">+[4]data1cf!O118</f>
        <v>11614.9097954512</v>
      </c>
      <c r="Q118" s="340" t="n">
        <f aca="false">+[4]data1cf!P118</f>
        <v>11429.1812542947</v>
      </c>
      <c r="R118" s="340" t="n">
        <f aca="false">+[4]data1cf!Q118</f>
        <v>820.326242695969</v>
      </c>
      <c r="S118" s="340" t="n">
        <f aca="false">+[4]data1cf!R118</f>
        <v>0</v>
      </c>
      <c r="T118" s="340" t="n">
        <f aca="false">+[4]data1cf!S118</f>
        <v>0</v>
      </c>
      <c r="U118" s="340" t="n">
        <f aca="false">+[4]data1cf!T118</f>
        <v>0</v>
      </c>
      <c r="V118" s="340" t="n">
        <f aca="false">+[4]data1cf!U118</f>
        <v>0</v>
      </c>
      <c r="W118" s="340" t="n">
        <f aca="false">+[4]data1cf!V118</f>
        <v>0</v>
      </c>
      <c r="X118" s="340" t="n">
        <f aca="false">+[4]data1cf!W118</f>
        <v>0</v>
      </c>
      <c r="Y118" s="340" t="n">
        <f aca="false">+[4]data1cf!X118</f>
        <v>0</v>
      </c>
      <c r="Z118" s="340" t="n">
        <f aca="false">+[4]data1cf!Y118</f>
        <v>0</v>
      </c>
      <c r="AA118" s="340" t="n">
        <f aca="false">+[4]data1cf!Z118</f>
        <v>0</v>
      </c>
      <c r="AB118" s="340"/>
      <c r="AC118" s="341" t="n">
        <f aca="false">XNPV(0.1,B118:AA118,$B$1:$AA$1)</f>
        <v>21427.2071070507</v>
      </c>
      <c r="AD118" s="341" t="n">
        <f aca="false">SUMPRODUCT(B118:AA118,$B$1010:$AA$1010)</f>
        <v>46878.4351038212</v>
      </c>
      <c r="AE118" s="342" t="n">
        <f aca="false">SUMPRODUCT(B118:AA118,$B$1012:$AA$1012)</f>
        <v>46508.5079052895</v>
      </c>
      <c r="AF118" s="343" t="n">
        <f aca="false">XIRR(B118:AA118,$B$1:$AA$1)</f>
        <v>0.150786931319982</v>
      </c>
      <c r="AG118" s="344" t="n">
        <f aca="false">1-EXP(-(1/0.25)*(AD118/ABS($AD$1010)))</f>
        <v>0.978358344909082</v>
      </c>
    </row>
    <row r="119" customFormat="false" ht="12.75" hidden="false" customHeight="false" outlineLevel="0" collapsed="false">
      <c r="A119" s="335"/>
      <c r="B119" s="340" t="n">
        <f aca="false">+[4]data1cf!A119</f>
        <v>-72905.5133706823</v>
      </c>
      <c r="C119" s="340" t="n">
        <f aca="false">+[4]data1cf!B119</f>
        <v>11993.4315368633</v>
      </c>
      <c r="D119" s="340" t="n">
        <f aca="false">+[4]data1cf!C119</f>
        <v>13304.1571169314</v>
      </c>
      <c r="E119" s="340" t="n">
        <f aca="false">+[4]data1cf!D119</f>
        <v>12866.5065068353</v>
      </c>
      <c r="F119" s="340" t="n">
        <f aca="false">+[4]data1cf!E119</f>
        <v>12671.8662355728</v>
      </c>
      <c r="G119" s="340" t="n">
        <f aca="false">+[4]data1cf!F119</f>
        <v>12548.0015997553</v>
      </c>
      <c r="H119" s="340" t="n">
        <f aca="false">+[4]data1cf!G119</f>
        <v>12130.9159945594</v>
      </c>
      <c r="I119" s="340" t="n">
        <f aca="false">+[4]data1cf!H119</f>
        <v>11918.2152582822</v>
      </c>
      <c r="J119" s="340" t="n">
        <f aca="false">+[4]data1cf!I119</f>
        <v>11924.7192988431</v>
      </c>
      <c r="K119" s="340" t="n">
        <f aca="false">+[4]data1cf!J119</f>
        <v>11695.0044334781</v>
      </c>
      <c r="L119" s="340" t="n">
        <f aca="false">+[4]data1cf!K119</f>
        <v>11736.5450738506</v>
      </c>
      <c r="M119" s="340" t="n">
        <f aca="false">+[4]data1cf!L119</f>
        <v>11780.4100574548</v>
      </c>
      <c r="N119" s="340" t="n">
        <f aca="false">+[4]data1cf!M119</f>
        <v>11572.7510437618</v>
      </c>
      <c r="O119" s="340" t="n">
        <f aca="false">+[4]data1cf!N119</f>
        <v>11644.0728303643</v>
      </c>
      <c r="P119" s="340" t="n">
        <f aca="false">+[4]data1cf!O119</f>
        <v>11579.3099322618</v>
      </c>
      <c r="Q119" s="340" t="n">
        <f aca="false">+[4]data1cf!P119</f>
        <v>11464.9827122626</v>
      </c>
      <c r="R119" s="340" t="n">
        <f aca="false">+[4]data1cf!Q119</f>
        <v>836.197076156377</v>
      </c>
      <c r="S119" s="340" t="n">
        <f aca="false">+[4]data1cf!R119</f>
        <v>0</v>
      </c>
      <c r="T119" s="340" t="n">
        <f aca="false">+[4]data1cf!S119</f>
        <v>0</v>
      </c>
      <c r="U119" s="340" t="n">
        <f aca="false">+[4]data1cf!T119</f>
        <v>0</v>
      </c>
      <c r="V119" s="340" t="n">
        <f aca="false">+[4]data1cf!U119</f>
        <v>0</v>
      </c>
      <c r="W119" s="340" t="n">
        <f aca="false">+[4]data1cf!V119</f>
        <v>0</v>
      </c>
      <c r="X119" s="340" t="n">
        <f aca="false">+[4]data1cf!W119</f>
        <v>0</v>
      </c>
      <c r="Y119" s="340" t="n">
        <f aca="false">+[4]data1cf!X119</f>
        <v>0</v>
      </c>
      <c r="Z119" s="340" t="n">
        <f aca="false">+[4]data1cf!Y119</f>
        <v>0</v>
      </c>
      <c r="AA119" s="340" t="n">
        <f aca="false">+[4]data1cf!Z119</f>
        <v>0</v>
      </c>
      <c r="AB119" s="340"/>
      <c r="AC119" s="341" t="n">
        <f aca="false">XNPV(0.1,B119:AA119,$B$1:$AA$1)</f>
        <v>20241.7812051378</v>
      </c>
      <c r="AD119" s="341" t="n">
        <f aca="false">SUMPRODUCT(B119:AA119,$B$1010:$AA$1010)</f>
        <v>45719.6025247745</v>
      </c>
      <c r="AE119" s="342" t="n">
        <f aca="false">SUMPRODUCT(B119:AA119,$B$1012:$AA$1012)</f>
        <v>45349.6240208258</v>
      </c>
      <c r="AF119" s="343" t="n">
        <f aca="false">XIRR(B119:AA119,$B$1:$AA$1)</f>
        <v>0.147271194213847</v>
      </c>
      <c r="AG119" s="344" t="n">
        <f aca="false">1-EXP(-(1/0.25)*(AD119/ABS($AD$1010)))</f>
        <v>0.976207394273179</v>
      </c>
    </row>
    <row r="120" customFormat="false" ht="12.75" hidden="false" customHeight="false" outlineLevel="0" collapsed="false">
      <c r="A120" s="335"/>
      <c r="B120" s="340" t="n">
        <f aca="false">+[4]data1cf!A120</f>
        <v>-74317.1061855169</v>
      </c>
      <c r="C120" s="340" t="n">
        <f aca="false">+[4]data1cf!B120</f>
        <v>12213.0492549855</v>
      </c>
      <c r="D120" s="340" t="n">
        <f aca="false">+[4]data1cf!C120</f>
        <v>13235.6622772923</v>
      </c>
      <c r="E120" s="340" t="n">
        <f aca="false">+[4]data1cf!D120</f>
        <v>12763.640242776</v>
      </c>
      <c r="F120" s="340" t="n">
        <f aca="false">+[4]data1cf!E120</f>
        <v>12626.49757292</v>
      </c>
      <c r="G120" s="340" t="n">
        <f aca="false">+[4]data1cf!F120</f>
        <v>12339.7841706557</v>
      </c>
      <c r="H120" s="340" t="n">
        <f aca="false">+[4]data1cf!G120</f>
        <v>12187.4865422947</v>
      </c>
      <c r="I120" s="340" t="n">
        <f aca="false">+[4]data1cf!H120</f>
        <v>11814.7230617978</v>
      </c>
      <c r="J120" s="340" t="n">
        <f aca="false">+[4]data1cf!I120</f>
        <v>11797.2448091887</v>
      </c>
      <c r="K120" s="340" t="n">
        <f aca="false">+[4]data1cf!J120</f>
        <v>11880.904623983</v>
      </c>
      <c r="L120" s="340" t="n">
        <f aca="false">+[4]data1cf!K120</f>
        <v>11729.3305622557</v>
      </c>
      <c r="M120" s="340" t="n">
        <f aca="false">+[4]data1cf!L120</f>
        <v>11704.0516302263</v>
      </c>
      <c r="N120" s="340" t="n">
        <f aca="false">+[4]data1cf!M120</f>
        <v>11690.1858965985</v>
      </c>
      <c r="O120" s="340" t="n">
        <f aca="false">+[4]data1cf!N120</f>
        <v>11749.4905920276</v>
      </c>
      <c r="P120" s="340" t="n">
        <f aca="false">+[4]data1cf!O120</f>
        <v>11551.2954092882</v>
      </c>
      <c r="Q120" s="340" t="n">
        <f aca="false">+[4]data1cf!P120</f>
        <v>11667.4665972472</v>
      </c>
      <c r="R120" s="340" t="n">
        <f aca="false">+[4]data1cf!Q120</f>
        <v>852.387481105404</v>
      </c>
      <c r="S120" s="340" t="n">
        <f aca="false">+[4]data1cf!R120</f>
        <v>0</v>
      </c>
      <c r="T120" s="340" t="n">
        <f aca="false">+[4]data1cf!S120</f>
        <v>0</v>
      </c>
      <c r="U120" s="340" t="n">
        <f aca="false">+[4]data1cf!T120</f>
        <v>0</v>
      </c>
      <c r="V120" s="340" t="n">
        <f aca="false">+[4]data1cf!U120</f>
        <v>0</v>
      </c>
      <c r="W120" s="340" t="n">
        <f aca="false">+[4]data1cf!V120</f>
        <v>0</v>
      </c>
      <c r="X120" s="340" t="n">
        <f aca="false">+[4]data1cf!W120</f>
        <v>0</v>
      </c>
      <c r="Y120" s="340" t="n">
        <f aca="false">+[4]data1cf!X120</f>
        <v>0</v>
      </c>
      <c r="Z120" s="340" t="n">
        <f aca="false">+[4]data1cf!Y120</f>
        <v>0</v>
      </c>
      <c r="AA120" s="340" t="n">
        <f aca="false">+[4]data1cf!Z120</f>
        <v>0</v>
      </c>
      <c r="AB120" s="340"/>
      <c r="AC120" s="341" t="n">
        <f aca="false">XNPV(0.1,B120:AA120,$B$1:$AA$1)</f>
        <v>18816.9013255377</v>
      </c>
      <c r="AD120" s="341" t="n">
        <f aca="false">SUMPRODUCT(B120:AA120,$B$1010:$AA$1010)</f>
        <v>44301.8945096354</v>
      </c>
      <c r="AE120" s="342" t="n">
        <f aca="false">SUMPRODUCT(B120:AA120,$B$1012:$AA$1012)</f>
        <v>43931.5149318486</v>
      </c>
      <c r="AF120" s="343" t="n">
        <f aca="false">XIRR(B120:AA120,$B$1:$AA$1)</f>
        <v>0.143243412289995</v>
      </c>
      <c r="AG120" s="344" t="n">
        <f aca="false">1-EXP(-(1/0.25)*(AD120/ABS($AD$1010)))</f>
        <v>0.973283071877927</v>
      </c>
    </row>
    <row r="121" customFormat="false" ht="12.75" hidden="false" customHeight="false" outlineLevel="0" collapsed="false">
      <c r="A121" s="335"/>
      <c r="B121" s="340" t="n">
        <f aca="false">+[4]data1cf!A121</f>
        <v>-75391.8615989536</v>
      </c>
      <c r="C121" s="340" t="n">
        <f aca="false">+[4]data1cf!B121</f>
        <v>12248.2000337796</v>
      </c>
      <c r="D121" s="340" t="n">
        <f aca="false">+[4]data1cf!C121</f>
        <v>13262.0393800516</v>
      </c>
      <c r="E121" s="340" t="n">
        <f aca="false">+[4]data1cf!D121</f>
        <v>13071.4207274822</v>
      </c>
      <c r="F121" s="340" t="n">
        <f aca="false">+[4]data1cf!E121</f>
        <v>12814.9760725809</v>
      </c>
      <c r="G121" s="340" t="n">
        <f aca="false">+[4]data1cf!F121</f>
        <v>12313.320983686</v>
      </c>
      <c r="H121" s="340" t="n">
        <f aca="false">+[4]data1cf!G121</f>
        <v>12215.8810615207</v>
      </c>
      <c r="I121" s="340" t="n">
        <f aca="false">+[4]data1cf!H121</f>
        <v>11979.9630607919</v>
      </c>
      <c r="J121" s="340" t="n">
        <f aca="false">+[4]data1cf!I121</f>
        <v>11918.2868611277</v>
      </c>
      <c r="K121" s="340" t="n">
        <f aca="false">+[4]data1cf!J121</f>
        <v>11860.0153141471</v>
      </c>
      <c r="L121" s="340" t="n">
        <f aca="false">+[4]data1cf!K121</f>
        <v>11902.0486195818</v>
      </c>
      <c r="M121" s="340" t="n">
        <f aca="false">+[4]data1cf!L121</f>
        <v>11759.8015612594</v>
      </c>
      <c r="N121" s="340" t="n">
        <f aca="false">+[4]data1cf!M121</f>
        <v>11700.1937667647</v>
      </c>
      <c r="O121" s="340" t="n">
        <f aca="false">+[4]data1cf!N121</f>
        <v>11744.3307847177</v>
      </c>
      <c r="P121" s="340" t="n">
        <f aca="false">+[4]data1cf!O121</f>
        <v>11450.1032372093</v>
      </c>
      <c r="Q121" s="340" t="n">
        <f aca="false">+[4]data1cf!P121</f>
        <v>11534.1305274724</v>
      </c>
      <c r="R121" s="340" t="n">
        <f aca="false">+[4]data1cf!Q121</f>
        <v>864.714495795358</v>
      </c>
      <c r="S121" s="340" t="n">
        <f aca="false">+[4]data1cf!R121</f>
        <v>0</v>
      </c>
      <c r="T121" s="340" t="n">
        <f aca="false">+[4]data1cf!S121</f>
        <v>0</v>
      </c>
      <c r="U121" s="340" t="n">
        <f aca="false">+[4]data1cf!T121</f>
        <v>0</v>
      </c>
      <c r="V121" s="340" t="n">
        <f aca="false">+[4]data1cf!U121</f>
        <v>0</v>
      </c>
      <c r="W121" s="340" t="n">
        <f aca="false">+[4]data1cf!V121</f>
        <v>0</v>
      </c>
      <c r="X121" s="340" t="n">
        <f aca="false">+[4]data1cf!W121</f>
        <v>0</v>
      </c>
      <c r="Y121" s="340" t="n">
        <f aca="false">+[4]data1cf!X121</f>
        <v>0</v>
      </c>
      <c r="Z121" s="340" t="n">
        <f aca="false">+[4]data1cf!Y121</f>
        <v>0</v>
      </c>
      <c r="AA121" s="340" t="n">
        <f aca="false">+[4]data1cf!Z121</f>
        <v>0</v>
      </c>
      <c r="AB121" s="340"/>
      <c r="AC121" s="341" t="n">
        <f aca="false">XNPV(0.1,B121:AA121,$B$1:$AA$1)</f>
        <v>18319.6296157287</v>
      </c>
      <c r="AD121" s="341" t="n">
        <f aca="false">SUMPRODUCT(B121:AA121,$B$1010:$AA$1010)</f>
        <v>43916.4972753785</v>
      </c>
      <c r="AE121" s="342" t="n">
        <f aca="false">SUMPRODUCT(B121:AA121,$B$1012:$AA$1012)</f>
        <v>43544.7972508725</v>
      </c>
      <c r="AF121" s="343" t="n">
        <f aca="false">XIRR(B121:AA121,$B$1:$AA$1)</f>
        <v>0.141649696802346</v>
      </c>
      <c r="AG121" s="344" t="n">
        <f aca="false">1-EXP(-(1/0.25)*(AD121/ABS($AD$1010)))</f>
        <v>0.972427735203859</v>
      </c>
    </row>
    <row r="122" customFormat="false" ht="12.75" hidden="false" customHeight="false" outlineLevel="0" collapsed="false">
      <c r="A122" s="335"/>
      <c r="B122" s="340" t="n">
        <f aca="false">+[4]data1cf!A122</f>
        <v>-73961.7697120652</v>
      </c>
      <c r="C122" s="340" t="n">
        <f aca="false">+[4]data1cf!B122</f>
        <v>12069.8074745272</v>
      </c>
      <c r="D122" s="340" t="n">
        <f aca="false">+[4]data1cf!C122</f>
        <v>13261.7367395294</v>
      </c>
      <c r="E122" s="340" t="n">
        <f aca="false">+[4]data1cf!D122</f>
        <v>12847.8412578271</v>
      </c>
      <c r="F122" s="340" t="n">
        <f aca="false">+[4]data1cf!E122</f>
        <v>12557.7926232404</v>
      </c>
      <c r="G122" s="340" t="n">
        <f aca="false">+[4]data1cf!F122</f>
        <v>12297.3875428018</v>
      </c>
      <c r="H122" s="340" t="n">
        <f aca="false">+[4]data1cf!G122</f>
        <v>12179.6272835952</v>
      </c>
      <c r="I122" s="340" t="n">
        <f aca="false">+[4]data1cf!H122</f>
        <v>11976.4758170109</v>
      </c>
      <c r="J122" s="340" t="n">
        <f aca="false">+[4]data1cf!I122</f>
        <v>11710.5387274195</v>
      </c>
      <c r="K122" s="340" t="n">
        <f aca="false">+[4]data1cf!J122</f>
        <v>12009.8347532838</v>
      </c>
      <c r="L122" s="340" t="n">
        <f aca="false">+[4]data1cf!K122</f>
        <v>11948.5325411499</v>
      </c>
      <c r="M122" s="340" t="n">
        <f aca="false">+[4]data1cf!L122</f>
        <v>11632.9946264519</v>
      </c>
      <c r="N122" s="340" t="n">
        <f aca="false">+[4]data1cf!M122</f>
        <v>11692.5753663501</v>
      </c>
      <c r="O122" s="340" t="n">
        <f aca="false">+[4]data1cf!N122</f>
        <v>11550.9739501684</v>
      </c>
      <c r="P122" s="340" t="n">
        <f aca="false">+[4]data1cf!O122</f>
        <v>11605.2712187134</v>
      </c>
      <c r="Q122" s="340" t="n">
        <f aca="false">+[4]data1cf!P122</f>
        <v>11480.779375478</v>
      </c>
      <c r="R122" s="340" t="n">
        <f aca="false">+[4]data1cf!Q122</f>
        <v>848.311913889503</v>
      </c>
      <c r="S122" s="340" t="n">
        <f aca="false">+[4]data1cf!R122</f>
        <v>0</v>
      </c>
      <c r="T122" s="340" t="n">
        <f aca="false">+[4]data1cf!S122</f>
        <v>0</v>
      </c>
      <c r="U122" s="340" t="n">
        <f aca="false">+[4]data1cf!T122</f>
        <v>0</v>
      </c>
      <c r="V122" s="340" t="n">
        <f aca="false">+[4]data1cf!U122</f>
        <v>0</v>
      </c>
      <c r="W122" s="340" t="n">
        <f aca="false">+[4]data1cf!V122</f>
        <v>0</v>
      </c>
      <c r="X122" s="340" t="n">
        <f aca="false">+[4]data1cf!W122</f>
        <v>0</v>
      </c>
      <c r="Y122" s="340" t="n">
        <f aca="false">+[4]data1cf!X122</f>
        <v>0</v>
      </c>
      <c r="Z122" s="340" t="n">
        <f aca="false">+[4]data1cf!Y122</f>
        <v>0</v>
      </c>
      <c r="AA122" s="340" t="n">
        <f aca="false">+[4]data1cf!Z122</f>
        <v>0</v>
      </c>
      <c r="AB122" s="340"/>
      <c r="AC122" s="341" t="n">
        <f aca="false">XNPV(0.1,B122:AA122,$B$1:$AA$1)</f>
        <v>19117.8546750974</v>
      </c>
      <c r="AD122" s="341" t="n">
        <f aca="false">SUMPRODUCT(B122:AA122,$B$1010:$AA$1010)</f>
        <v>44599.3560775181</v>
      </c>
      <c r="AE122" s="342" t="n">
        <f aca="false">SUMPRODUCT(B122:AA122,$B$1012:$AA$1012)</f>
        <v>44229.1609600594</v>
      </c>
      <c r="AF122" s="343" t="n">
        <f aca="false">XIRR(B122:AA122,$B$1:$AA$1)</f>
        <v>0.144085479686238</v>
      </c>
      <c r="AG122" s="344" t="n">
        <f aca="false">1-EXP(-(1/0.25)*(AD122/ABS($AD$1010)))</f>
        <v>0.973925060793501</v>
      </c>
    </row>
    <row r="123" customFormat="false" ht="12.75" hidden="false" customHeight="false" outlineLevel="0" collapsed="false">
      <c r="A123" s="335"/>
      <c r="B123" s="340" t="n">
        <f aca="false">+[4]data1cf!A123</f>
        <v>-75514.9990177876</v>
      </c>
      <c r="C123" s="340" t="n">
        <f aca="false">+[4]data1cf!B123</f>
        <v>12133.6556645812</v>
      </c>
      <c r="D123" s="340" t="n">
        <f aca="false">+[4]data1cf!C123</f>
        <v>13376.915759542</v>
      </c>
      <c r="E123" s="340" t="n">
        <f aca="false">+[4]data1cf!D123</f>
        <v>12902.298861623</v>
      </c>
      <c r="F123" s="340" t="n">
        <f aca="false">+[4]data1cf!E123</f>
        <v>12553.9701344019</v>
      </c>
      <c r="G123" s="340" t="n">
        <f aca="false">+[4]data1cf!F123</f>
        <v>12349.4940568441</v>
      </c>
      <c r="H123" s="340" t="n">
        <f aca="false">+[4]data1cf!G123</f>
        <v>12120.4115358308</v>
      </c>
      <c r="I123" s="340" t="n">
        <f aca="false">+[4]data1cf!H123</f>
        <v>11882.531342443</v>
      </c>
      <c r="J123" s="340" t="n">
        <f aca="false">+[4]data1cf!I123</f>
        <v>11920.519560663</v>
      </c>
      <c r="K123" s="340" t="n">
        <f aca="false">+[4]data1cf!J123</f>
        <v>11895.5073777645</v>
      </c>
      <c r="L123" s="340" t="n">
        <f aca="false">+[4]data1cf!K123</f>
        <v>11786.4523454706</v>
      </c>
      <c r="M123" s="340" t="n">
        <f aca="false">+[4]data1cf!L123</f>
        <v>11589.0014790982</v>
      </c>
      <c r="N123" s="340" t="n">
        <f aca="false">+[4]data1cf!M123</f>
        <v>11755.925339613</v>
      </c>
      <c r="O123" s="340" t="n">
        <f aca="false">+[4]data1cf!N123</f>
        <v>11728.1621634599</v>
      </c>
      <c r="P123" s="340" t="n">
        <f aca="false">+[4]data1cf!O123</f>
        <v>11726.3487473547</v>
      </c>
      <c r="Q123" s="340" t="n">
        <f aca="false">+[4]data1cf!P123</f>
        <v>11727.0667104446</v>
      </c>
      <c r="R123" s="340" t="n">
        <f aca="false">+[4]data1cf!Q123</f>
        <v>866.126832734417</v>
      </c>
      <c r="S123" s="340" t="n">
        <f aca="false">+[4]data1cf!R123</f>
        <v>0</v>
      </c>
      <c r="T123" s="340" t="n">
        <f aca="false">+[4]data1cf!S123</f>
        <v>0</v>
      </c>
      <c r="U123" s="340" t="n">
        <f aca="false">+[4]data1cf!T123</f>
        <v>0</v>
      </c>
      <c r="V123" s="340" t="n">
        <f aca="false">+[4]data1cf!U123</f>
        <v>0</v>
      </c>
      <c r="W123" s="340" t="n">
        <f aca="false">+[4]data1cf!V123</f>
        <v>0</v>
      </c>
      <c r="X123" s="340" t="n">
        <f aca="false">+[4]data1cf!W123</f>
        <v>0</v>
      </c>
      <c r="Y123" s="340" t="n">
        <f aca="false">+[4]data1cf!X123</f>
        <v>0</v>
      </c>
      <c r="Z123" s="340" t="n">
        <f aca="false">+[4]data1cf!Y123</f>
        <v>0</v>
      </c>
      <c r="AA123" s="340" t="n">
        <f aca="false">+[4]data1cf!Z123</f>
        <v>0</v>
      </c>
      <c r="AB123" s="340"/>
      <c r="AC123" s="341" t="n">
        <f aca="false">XNPV(0.1,B123:AA123,$B$1:$AA$1)</f>
        <v>17844.555511916</v>
      </c>
      <c r="AD123" s="341" t="n">
        <f aca="false">SUMPRODUCT(B123:AA123,$B$1010:$AA$1010)</f>
        <v>43404.8489125793</v>
      </c>
      <c r="AE123" s="342" t="n">
        <f aca="false">SUMPRODUCT(B123:AA123,$B$1012:$AA$1012)</f>
        <v>43033.3306489187</v>
      </c>
      <c r="AF123" s="343" t="n">
        <f aca="false">XIRR(B123:AA123,$B$1:$AA$1)</f>
        <v>0.140438065850386</v>
      </c>
      <c r="AG123" s="344" t="n">
        <f aca="false">1-EXP(-(1/0.25)*(AD123/ABS($AD$1010)))</f>
        <v>0.971249745828016</v>
      </c>
    </row>
    <row r="124" customFormat="false" ht="12.75" hidden="false" customHeight="false" outlineLevel="0" collapsed="false">
      <c r="A124" s="335"/>
      <c r="B124" s="340" t="n">
        <f aca="false">+[4]data1cf!A124</f>
        <v>-72326.9141384247</v>
      </c>
      <c r="C124" s="340" t="n">
        <f aca="false">+[4]data1cf!B124</f>
        <v>12133.8678892557</v>
      </c>
      <c r="D124" s="340" t="n">
        <f aca="false">+[4]data1cf!C124</f>
        <v>13070.6894296803</v>
      </c>
      <c r="E124" s="340" t="n">
        <f aca="false">+[4]data1cf!D124</f>
        <v>12897.5311454082</v>
      </c>
      <c r="F124" s="340" t="n">
        <f aca="false">+[4]data1cf!E124</f>
        <v>12701.3703475261</v>
      </c>
      <c r="G124" s="340" t="n">
        <f aca="false">+[4]data1cf!F124</f>
        <v>12267.9966456116</v>
      </c>
      <c r="H124" s="340" t="n">
        <f aca="false">+[4]data1cf!G124</f>
        <v>12100.6040235731</v>
      </c>
      <c r="I124" s="340" t="n">
        <f aca="false">+[4]data1cf!H124</f>
        <v>12066.1180590143</v>
      </c>
      <c r="J124" s="340" t="n">
        <f aca="false">+[4]data1cf!I124</f>
        <v>11919.3102079093</v>
      </c>
      <c r="K124" s="340" t="n">
        <f aca="false">+[4]data1cf!J124</f>
        <v>11698.6653072227</v>
      </c>
      <c r="L124" s="340" t="n">
        <f aca="false">+[4]data1cf!K124</f>
        <v>11759.50983117</v>
      </c>
      <c r="M124" s="340" t="n">
        <f aca="false">+[4]data1cf!L124</f>
        <v>11740.0632724522</v>
      </c>
      <c r="N124" s="340" t="n">
        <f aca="false">+[4]data1cf!M124</f>
        <v>11584.7095119767</v>
      </c>
      <c r="O124" s="340" t="n">
        <f aca="false">+[4]data1cf!N124</f>
        <v>11577.3558394394</v>
      </c>
      <c r="P124" s="340" t="n">
        <f aca="false">+[4]data1cf!O124</f>
        <v>11541.7796332895</v>
      </c>
      <c r="Q124" s="340" t="n">
        <f aca="false">+[4]data1cf!P124</f>
        <v>11605.8837769012</v>
      </c>
      <c r="R124" s="340" t="n">
        <f aca="false">+[4]data1cf!Q124</f>
        <v>829.560774402075</v>
      </c>
      <c r="S124" s="340" t="n">
        <f aca="false">+[4]data1cf!R124</f>
        <v>0</v>
      </c>
      <c r="T124" s="340" t="n">
        <f aca="false">+[4]data1cf!S124</f>
        <v>0</v>
      </c>
      <c r="U124" s="340" t="n">
        <f aca="false">+[4]data1cf!T124</f>
        <v>0</v>
      </c>
      <c r="V124" s="340" t="n">
        <f aca="false">+[4]data1cf!U124</f>
        <v>0</v>
      </c>
      <c r="W124" s="340" t="n">
        <f aca="false">+[4]data1cf!V124</f>
        <v>0</v>
      </c>
      <c r="X124" s="340" t="n">
        <f aca="false">+[4]data1cf!W124</f>
        <v>0</v>
      </c>
      <c r="Y124" s="340" t="n">
        <f aca="false">+[4]data1cf!X124</f>
        <v>0</v>
      </c>
      <c r="Z124" s="340" t="n">
        <f aca="false">+[4]data1cf!Y124</f>
        <v>0</v>
      </c>
      <c r="AA124" s="340" t="n">
        <f aca="false">+[4]data1cf!Z124</f>
        <v>0</v>
      </c>
      <c r="AB124" s="340"/>
      <c r="AC124" s="341" t="n">
        <f aca="false">XNPV(0.1,B124:AA124,$B$1:$AA$1)</f>
        <v>20684.1656545094</v>
      </c>
      <c r="AD124" s="341" t="n">
        <f aca="false">SUMPRODUCT(B124:AA124,$B$1010:$AA$1010)</f>
        <v>46141.583971769</v>
      </c>
      <c r="AE124" s="342" t="n">
        <f aca="false">SUMPRODUCT(B124:AA124,$B$1012:$AA$1012)</f>
        <v>45771.8218939493</v>
      </c>
      <c r="AF124" s="343" t="n">
        <f aca="false">XIRR(B124:AA124,$B$1:$AA$1)</f>
        <v>0.148604763628175</v>
      </c>
      <c r="AG124" s="344" t="n">
        <f aca="false">1-EXP(-(1/0.25)*(AD124/ABS($AD$1010)))</f>
        <v>0.977014342037958</v>
      </c>
    </row>
    <row r="125" customFormat="false" ht="12.75" hidden="false" customHeight="false" outlineLevel="0" collapsed="false">
      <c r="A125" s="335"/>
      <c r="B125" s="340" t="n">
        <f aca="false">+[4]data1cf!A125</f>
        <v>-75139.8949283827</v>
      </c>
      <c r="C125" s="340" t="n">
        <f aca="false">+[4]data1cf!B125</f>
        <v>12094.7627675271</v>
      </c>
      <c r="D125" s="340" t="n">
        <f aca="false">+[4]data1cf!C125</f>
        <v>13323.854396647</v>
      </c>
      <c r="E125" s="340" t="n">
        <f aca="false">+[4]data1cf!D125</f>
        <v>12964.9917549862</v>
      </c>
      <c r="F125" s="340" t="n">
        <f aca="false">+[4]data1cf!E125</f>
        <v>12543.3711710338</v>
      </c>
      <c r="G125" s="340" t="n">
        <f aca="false">+[4]data1cf!F125</f>
        <v>12439.1803898533</v>
      </c>
      <c r="H125" s="340" t="n">
        <f aca="false">+[4]data1cf!G125</f>
        <v>12063.4275687039</v>
      </c>
      <c r="I125" s="340" t="n">
        <f aca="false">+[4]data1cf!H125</f>
        <v>11926.2177076427</v>
      </c>
      <c r="J125" s="340" t="n">
        <f aca="false">+[4]data1cf!I125</f>
        <v>12003.1750289228</v>
      </c>
      <c r="K125" s="340" t="n">
        <f aca="false">+[4]data1cf!J125</f>
        <v>11800.8179744106</v>
      </c>
      <c r="L125" s="340" t="n">
        <f aca="false">+[4]data1cf!K125</f>
        <v>11810.793009837</v>
      </c>
      <c r="M125" s="340" t="n">
        <f aca="false">+[4]data1cf!L125</f>
        <v>11849.8715699136</v>
      </c>
      <c r="N125" s="340" t="n">
        <f aca="false">+[4]data1cf!M125</f>
        <v>11826.3574386059</v>
      </c>
      <c r="O125" s="340" t="n">
        <f aca="false">+[4]data1cf!N125</f>
        <v>11647.6521923748</v>
      </c>
      <c r="P125" s="340" t="n">
        <f aca="false">+[4]data1cf!O125</f>
        <v>11663.3727474371</v>
      </c>
      <c r="Q125" s="340" t="n">
        <f aca="false">+[4]data1cf!P125</f>
        <v>11702.7127056653</v>
      </c>
      <c r="R125" s="340" t="n">
        <f aca="false">+[4]data1cf!Q125</f>
        <v>861.824538870578</v>
      </c>
      <c r="S125" s="340" t="n">
        <f aca="false">+[4]data1cf!R125</f>
        <v>0</v>
      </c>
      <c r="T125" s="340" t="n">
        <f aca="false">+[4]data1cf!S125</f>
        <v>0</v>
      </c>
      <c r="U125" s="340" t="n">
        <f aca="false">+[4]data1cf!T125</f>
        <v>0</v>
      </c>
      <c r="V125" s="340" t="n">
        <f aca="false">+[4]data1cf!U125</f>
        <v>0</v>
      </c>
      <c r="W125" s="340" t="n">
        <f aca="false">+[4]data1cf!V125</f>
        <v>0</v>
      </c>
      <c r="X125" s="340" t="n">
        <f aca="false">+[4]data1cf!W125</f>
        <v>0</v>
      </c>
      <c r="Y125" s="340" t="n">
        <f aca="false">+[4]data1cf!X125</f>
        <v>0</v>
      </c>
      <c r="Z125" s="340" t="n">
        <f aca="false">+[4]data1cf!Y125</f>
        <v>0</v>
      </c>
      <c r="AA125" s="340" t="n">
        <f aca="false">+[4]data1cf!Z125</f>
        <v>0</v>
      </c>
      <c r="AB125" s="340"/>
      <c r="AC125" s="341" t="n">
        <f aca="false">XNPV(0.1,B125:AA125,$B$1:$AA$1)</f>
        <v>18301.1822181061</v>
      </c>
      <c r="AD125" s="341" t="n">
        <f aca="false">SUMPRODUCT(B125:AA125,$B$1010:$AA$1010)</f>
        <v>43903.986953078</v>
      </c>
      <c r="AE125" s="342" t="n">
        <f aca="false">SUMPRODUCT(B125:AA125,$B$1012:$AA$1012)</f>
        <v>43531.8876230659</v>
      </c>
      <c r="AF125" s="343" t="n">
        <f aca="false">XIRR(B125:AA125,$B$1:$AA$1)</f>
        <v>0.141598327268181</v>
      </c>
      <c r="AG125" s="344" t="n">
        <f aca="false">1-EXP(-(1/0.25)*(AD125/ABS($AD$1010)))</f>
        <v>0.972399516040422</v>
      </c>
    </row>
    <row r="126" customFormat="false" ht="12.75" hidden="false" customHeight="false" outlineLevel="0" collapsed="false">
      <c r="A126" s="335"/>
      <c r="B126" s="340" t="n">
        <f aca="false">+[4]data1cf!A126</f>
        <v>-67591.6133145577</v>
      </c>
      <c r="C126" s="340" t="n">
        <f aca="false">+[4]data1cf!B126</f>
        <v>12129.0657584716</v>
      </c>
      <c r="D126" s="340" t="n">
        <f aca="false">+[4]data1cf!C126</f>
        <v>13025.0630740121</v>
      </c>
      <c r="E126" s="340" t="n">
        <f aca="false">+[4]data1cf!D126</f>
        <v>12667.4838362213</v>
      </c>
      <c r="F126" s="340" t="n">
        <f aca="false">+[4]data1cf!E126</f>
        <v>12399.7010623104</v>
      </c>
      <c r="G126" s="340" t="n">
        <f aca="false">+[4]data1cf!F126</f>
        <v>12183.595162057</v>
      </c>
      <c r="H126" s="340" t="n">
        <f aca="false">+[4]data1cf!G126</f>
        <v>12055.0558628065</v>
      </c>
      <c r="I126" s="340" t="n">
        <f aca="false">+[4]data1cf!H126</f>
        <v>11861.5093282653</v>
      </c>
      <c r="J126" s="340" t="n">
        <f aca="false">+[4]data1cf!I126</f>
        <v>11799.5799507379</v>
      </c>
      <c r="K126" s="340" t="n">
        <f aca="false">+[4]data1cf!J126</f>
        <v>11606.3531608639</v>
      </c>
      <c r="L126" s="340" t="n">
        <f aca="false">+[4]data1cf!K126</f>
        <v>11686.2352235003</v>
      </c>
      <c r="M126" s="340" t="n">
        <f aca="false">+[4]data1cf!L126</f>
        <v>11539.8575014675</v>
      </c>
      <c r="N126" s="340" t="n">
        <f aca="false">+[4]data1cf!M126</f>
        <v>11549.2717902494</v>
      </c>
      <c r="O126" s="340" t="n">
        <f aca="false">+[4]data1cf!N126</f>
        <v>11478.4297229947</v>
      </c>
      <c r="P126" s="340" t="n">
        <f aca="false">+[4]data1cf!O126</f>
        <v>11395.3316896482</v>
      </c>
      <c r="Q126" s="340" t="n">
        <f aca="false">+[4]data1cf!P126</f>
        <v>11299.6126493286</v>
      </c>
      <c r="R126" s="340" t="n">
        <f aca="false">+[4]data1cf!Q126</f>
        <v>775.24876807265</v>
      </c>
      <c r="S126" s="340" t="n">
        <f aca="false">+[4]data1cf!R126</f>
        <v>0</v>
      </c>
      <c r="T126" s="340" t="n">
        <f aca="false">+[4]data1cf!S126</f>
        <v>0</v>
      </c>
      <c r="U126" s="340" t="n">
        <f aca="false">+[4]data1cf!T126</f>
        <v>0</v>
      </c>
      <c r="V126" s="340" t="n">
        <f aca="false">+[4]data1cf!U126</f>
        <v>0</v>
      </c>
      <c r="W126" s="340" t="n">
        <f aca="false">+[4]data1cf!V126</f>
        <v>0</v>
      </c>
      <c r="X126" s="340" t="n">
        <f aca="false">+[4]data1cf!W126</f>
        <v>0</v>
      </c>
      <c r="Y126" s="340" t="n">
        <f aca="false">+[4]data1cf!X126</f>
        <v>0</v>
      </c>
      <c r="Z126" s="340" t="n">
        <f aca="false">+[4]data1cf!Y126</f>
        <v>0</v>
      </c>
      <c r="AA126" s="340" t="n">
        <f aca="false">+[4]data1cf!Z126</f>
        <v>0</v>
      </c>
      <c r="AB126" s="340"/>
      <c r="AC126" s="341" t="n">
        <f aca="false">XNPV(0.1,B126:AA126,$B$1:$AA$1)</f>
        <v>24458.7989347261</v>
      </c>
      <c r="AD126" s="341" t="n">
        <f aca="false">SUMPRODUCT(B126:AA126,$B$1010:$AA$1010)</f>
        <v>49616.8249719065</v>
      </c>
      <c r="AE126" s="342" t="n">
        <f aca="false">SUMPRODUCT(B126:AA126,$B$1012:$AA$1012)</f>
        <v>49251.4934946475</v>
      </c>
      <c r="AF126" s="343" t="n">
        <f aca="false">XIRR(B126:AA126,$B$1:$AA$1)</f>
        <v>0.160965288765941</v>
      </c>
      <c r="AG126" s="344" t="n">
        <f aca="false">1-EXP(-(1/0.25)*(AD126/ABS($AD$1010)))</f>
        <v>0.982699965929359</v>
      </c>
    </row>
    <row r="127" customFormat="false" ht="12.75" hidden="false" customHeight="false" outlineLevel="0" collapsed="false">
      <c r="A127" s="335"/>
      <c r="B127" s="340" t="n">
        <f aca="false">+[4]data1cf!A127</f>
        <v>-71666.536626735</v>
      </c>
      <c r="C127" s="340" t="n">
        <f aca="false">+[4]data1cf!B127</f>
        <v>12071.5245828871</v>
      </c>
      <c r="D127" s="340" t="n">
        <f aca="false">+[4]data1cf!C127</f>
        <v>13184.0001923453</v>
      </c>
      <c r="E127" s="340" t="n">
        <f aca="false">+[4]data1cf!D127</f>
        <v>13071.0633449423</v>
      </c>
      <c r="F127" s="340" t="n">
        <f aca="false">+[4]data1cf!E127</f>
        <v>12672.7595289231</v>
      </c>
      <c r="G127" s="340" t="n">
        <f aca="false">+[4]data1cf!F127</f>
        <v>12168.4580147379</v>
      </c>
      <c r="H127" s="340" t="n">
        <f aca="false">+[4]data1cf!G127</f>
        <v>12019.4509109575</v>
      </c>
      <c r="I127" s="340" t="n">
        <f aca="false">+[4]data1cf!H127</f>
        <v>11937.9962617296</v>
      </c>
      <c r="J127" s="340" t="n">
        <f aca="false">+[4]data1cf!I127</f>
        <v>11954.072509969</v>
      </c>
      <c r="K127" s="340" t="n">
        <f aca="false">+[4]data1cf!J127</f>
        <v>11914.4007442816</v>
      </c>
      <c r="L127" s="340" t="n">
        <f aca="false">+[4]data1cf!K127</f>
        <v>11663.7554234448</v>
      </c>
      <c r="M127" s="340" t="n">
        <f aca="false">+[4]data1cf!L127</f>
        <v>11694.5131738214</v>
      </c>
      <c r="N127" s="340" t="n">
        <f aca="false">+[4]data1cf!M127</f>
        <v>11635.6625036886</v>
      </c>
      <c r="O127" s="340" t="n">
        <f aca="false">+[4]data1cf!N127</f>
        <v>11634.519838209</v>
      </c>
      <c r="P127" s="340" t="n">
        <f aca="false">+[4]data1cf!O127</f>
        <v>11570.2234312743</v>
      </c>
      <c r="Q127" s="340" t="n">
        <f aca="false">+[4]data1cf!P127</f>
        <v>11491.8513370847</v>
      </c>
      <c r="R127" s="340" t="n">
        <f aca="false">+[4]data1cf!Q127</f>
        <v>821.986508494</v>
      </c>
      <c r="S127" s="340" t="n">
        <f aca="false">+[4]data1cf!R127</f>
        <v>0</v>
      </c>
      <c r="T127" s="340" t="n">
        <f aca="false">+[4]data1cf!S127</f>
        <v>0</v>
      </c>
      <c r="U127" s="340" t="n">
        <f aca="false">+[4]data1cf!T127</f>
        <v>0</v>
      </c>
      <c r="V127" s="340" t="n">
        <f aca="false">+[4]data1cf!U127</f>
        <v>0</v>
      </c>
      <c r="W127" s="340" t="n">
        <f aca="false">+[4]data1cf!V127</f>
        <v>0</v>
      </c>
      <c r="X127" s="340" t="n">
        <f aca="false">+[4]data1cf!W127</f>
        <v>0</v>
      </c>
      <c r="Y127" s="340" t="n">
        <f aca="false">+[4]data1cf!X127</f>
        <v>0</v>
      </c>
      <c r="Z127" s="340" t="n">
        <f aca="false">+[4]data1cf!Y127</f>
        <v>0</v>
      </c>
      <c r="AA127" s="340" t="n">
        <f aca="false">+[4]data1cf!Z127</f>
        <v>0</v>
      </c>
      <c r="AB127" s="340"/>
      <c r="AC127" s="341" t="n">
        <f aca="false">XNPV(0.1,B127:AA127,$B$1:$AA$1)</f>
        <v>21385.1542224931</v>
      </c>
      <c r="AD127" s="341" t="n">
        <f aca="false">SUMPRODUCT(B127:AA127,$B$1010:$AA$1010)</f>
        <v>46835.5700517823</v>
      </c>
      <c r="AE127" s="342" t="n">
        <f aca="false">SUMPRODUCT(B127:AA127,$B$1012:$AA$1012)</f>
        <v>46465.9139770097</v>
      </c>
      <c r="AF127" s="343" t="n">
        <f aca="false">XIRR(B127:AA127,$B$1:$AA$1)</f>
        <v>0.150662026495458</v>
      </c>
      <c r="AG127" s="344" t="n">
        <f aca="false">1-EXP(-(1/0.25)*(AD127/ABS($AD$1010)))</f>
        <v>0.97828235845263</v>
      </c>
    </row>
    <row r="128" customFormat="false" ht="12.75" hidden="false" customHeight="false" outlineLevel="0" collapsed="false">
      <c r="A128" s="335"/>
      <c r="B128" s="340" t="n">
        <f aca="false">+[4]data1cf!A128</f>
        <v>-67671.1212888319</v>
      </c>
      <c r="C128" s="340" t="n">
        <f aca="false">+[4]data1cf!B128</f>
        <v>11987.4847241393</v>
      </c>
      <c r="D128" s="340" t="n">
        <f aca="false">+[4]data1cf!C128</f>
        <v>13009.8738256791</v>
      </c>
      <c r="E128" s="340" t="n">
        <f aca="false">+[4]data1cf!D128</f>
        <v>12610.6631462906</v>
      </c>
      <c r="F128" s="340" t="n">
        <f aca="false">+[4]data1cf!E128</f>
        <v>12321.4281042941</v>
      </c>
      <c r="G128" s="340" t="n">
        <f aca="false">+[4]data1cf!F128</f>
        <v>12119.1966004536</v>
      </c>
      <c r="H128" s="340" t="n">
        <f aca="false">+[4]data1cf!G128</f>
        <v>11964.9805209252</v>
      </c>
      <c r="I128" s="340" t="n">
        <f aca="false">+[4]data1cf!H128</f>
        <v>11766.8799392037</v>
      </c>
      <c r="J128" s="340" t="n">
        <f aca="false">+[4]data1cf!I128</f>
        <v>11762.8428530745</v>
      </c>
      <c r="K128" s="340" t="n">
        <f aca="false">+[4]data1cf!J128</f>
        <v>11875.9576205426</v>
      </c>
      <c r="L128" s="340" t="n">
        <f aca="false">+[4]data1cf!K128</f>
        <v>11662.6274752209</v>
      </c>
      <c r="M128" s="340" t="n">
        <f aca="false">+[4]data1cf!L128</f>
        <v>11717.5203811204</v>
      </c>
      <c r="N128" s="340" t="n">
        <f aca="false">+[4]data1cf!M128</f>
        <v>11602.1593554397</v>
      </c>
      <c r="O128" s="340" t="n">
        <f aca="false">+[4]data1cf!N128</f>
        <v>11419.7541723861</v>
      </c>
      <c r="P128" s="340" t="n">
        <f aca="false">+[4]data1cf!O128</f>
        <v>11472.3535069124</v>
      </c>
      <c r="Q128" s="340" t="n">
        <f aca="false">+[4]data1cf!P128</f>
        <v>11409.6535072327</v>
      </c>
      <c r="R128" s="340" t="n">
        <f aca="false">+[4]data1cf!Q128</f>
        <v>776.160692734386</v>
      </c>
      <c r="S128" s="340" t="n">
        <f aca="false">+[4]data1cf!R128</f>
        <v>0</v>
      </c>
      <c r="T128" s="340" t="n">
        <f aca="false">+[4]data1cf!S128</f>
        <v>0</v>
      </c>
      <c r="U128" s="340" t="n">
        <f aca="false">+[4]data1cf!T128</f>
        <v>0</v>
      </c>
      <c r="V128" s="340" t="n">
        <f aca="false">+[4]data1cf!U128</f>
        <v>0</v>
      </c>
      <c r="W128" s="340" t="n">
        <f aca="false">+[4]data1cf!V128</f>
        <v>0</v>
      </c>
      <c r="X128" s="340" t="n">
        <f aca="false">+[4]data1cf!W128</f>
        <v>0</v>
      </c>
      <c r="Y128" s="340" t="n">
        <f aca="false">+[4]data1cf!X128</f>
        <v>0</v>
      </c>
      <c r="Z128" s="340" t="n">
        <f aca="false">+[4]data1cf!Y128</f>
        <v>0</v>
      </c>
      <c r="AA128" s="340" t="n">
        <f aca="false">+[4]data1cf!Z128</f>
        <v>0</v>
      </c>
      <c r="AB128" s="340"/>
      <c r="AC128" s="341" t="n">
        <f aca="false">XNPV(0.1,B128:AA128,$B$1:$AA$1)</f>
        <v>24199.4816710219</v>
      </c>
      <c r="AD128" s="341" t="n">
        <f aca="false">SUMPRODUCT(B128:AA128,$B$1010:$AA$1010)</f>
        <v>49387.0490862386</v>
      </c>
      <c r="AE128" s="342" t="n">
        <f aca="false">SUMPRODUCT(B128:AA128,$B$1012:$AA$1012)</f>
        <v>49021.0149775728</v>
      </c>
      <c r="AF128" s="343" t="n">
        <f aca="false">XIRR(B128:AA128,$B$1:$AA$1)</f>
        <v>0.160055141689412</v>
      </c>
      <c r="AG128" s="344" t="n">
        <f aca="false">1-EXP(-(1/0.25)*(AD128/ABS($AD$1010)))</f>
        <v>0.982371856544833</v>
      </c>
    </row>
    <row r="129" customFormat="false" ht="12.75" hidden="false" customHeight="false" outlineLevel="0" collapsed="false">
      <c r="A129" s="335"/>
      <c r="B129" s="340" t="n">
        <f aca="false">+[4]data1cf!A129</f>
        <v>-66499.931568997</v>
      </c>
      <c r="C129" s="340" t="n">
        <f aca="false">+[4]data1cf!B129</f>
        <v>11993.8672576148</v>
      </c>
      <c r="D129" s="340" t="n">
        <f aca="false">+[4]data1cf!C129</f>
        <v>13007.9566662407</v>
      </c>
      <c r="E129" s="340" t="n">
        <f aca="false">+[4]data1cf!D129</f>
        <v>12769.7590505142</v>
      </c>
      <c r="F129" s="340" t="n">
        <f aca="false">+[4]data1cf!E129</f>
        <v>12400.0084633033</v>
      </c>
      <c r="G129" s="340" t="n">
        <f aca="false">+[4]data1cf!F129</f>
        <v>12077.6399297392</v>
      </c>
      <c r="H129" s="340" t="n">
        <f aca="false">+[4]data1cf!G129</f>
        <v>11879.3080290542</v>
      </c>
      <c r="I129" s="340" t="n">
        <f aca="false">+[4]data1cf!H129</f>
        <v>11921.2511863073</v>
      </c>
      <c r="J129" s="340" t="n">
        <f aca="false">+[4]data1cf!I129</f>
        <v>11748.6250511447</v>
      </c>
      <c r="K129" s="340" t="n">
        <f aca="false">+[4]data1cf!J129</f>
        <v>11686.7514145281</v>
      </c>
      <c r="L129" s="340" t="n">
        <f aca="false">+[4]data1cf!K129</f>
        <v>11640.0855148739</v>
      </c>
      <c r="M129" s="340" t="n">
        <f aca="false">+[4]data1cf!L129</f>
        <v>11579.5533380888</v>
      </c>
      <c r="N129" s="340" t="n">
        <f aca="false">+[4]data1cf!M129</f>
        <v>11485.8906155887</v>
      </c>
      <c r="O129" s="340" t="n">
        <f aca="false">+[4]data1cf!N129</f>
        <v>11543.177796628</v>
      </c>
      <c r="P129" s="340" t="n">
        <f aca="false">+[4]data1cf!O129</f>
        <v>11493.7440916353</v>
      </c>
      <c r="Q129" s="340" t="n">
        <f aca="false">+[4]data1cf!P129</f>
        <v>11406.7614628101</v>
      </c>
      <c r="R129" s="340" t="n">
        <f aca="false">+[4]data1cf!Q129</f>
        <v>762.727615123767</v>
      </c>
      <c r="S129" s="340" t="n">
        <f aca="false">+[4]data1cf!R129</f>
        <v>0</v>
      </c>
      <c r="T129" s="340" t="n">
        <f aca="false">+[4]data1cf!S129</f>
        <v>0</v>
      </c>
      <c r="U129" s="340" t="n">
        <f aca="false">+[4]data1cf!T129</f>
        <v>0</v>
      </c>
      <c r="V129" s="340" t="n">
        <f aca="false">+[4]data1cf!U129</f>
        <v>0</v>
      </c>
      <c r="W129" s="340" t="n">
        <f aca="false">+[4]data1cf!V129</f>
        <v>0</v>
      </c>
      <c r="X129" s="340" t="n">
        <f aca="false">+[4]data1cf!W129</f>
        <v>0</v>
      </c>
      <c r="Y129" s="340" t="n">
        <f aca="false">+[4]data1cf!X129</f>
        <v>0</v>
      </c>
      <c r="Z129" s="340" t="n">
        <f aca="false">+[4]data1cf!Y129</f>
        <v>0</v>
      </c>
      <c r="AA129" s="340" t="n">
        <f aca="false">+[4]data1cf!Z129</f>
        <v>0</v>
      </c>
      <c r="AB129" s="340"/>
      <c r="AC129" s="341" t="n">
        <f aca="false">XNPV(0.1,B129:AA129,$B$1:$AA$1)</f>
        <v>25409.9796722293</v>
      </c>
      <c r="AD129" s="341" t="n">
        <f aca="false">SUMPRODUCT(B129:AA129,$B$1010:$AA$1010)</f>
        <v>50571.3494931815</v>
      </c>
      <c r="AE129" s="342" t="n">
        <f aca="false">SUMPRODUCT(B129:AA129,$B$1012:$AA$1012)</f>
        <v>50205.7950332645</v>
      </c>
      <c r="AF129" s="343" t="n">
        <f aca="false">XIRR(B129:AA129,$B$1:$AA$1)</f>
        <v>0.164078043154588</v>
      </c>
      <c r="AG129" s="344" t="n">
        <f aca="false">1-EXP(-(1/0.25)*(AD129/ABS($AD$1010)))</f>
        <v>0.98399887026784</v>
      </c>
    </row>
    <row r="130" customFormat="false" ht="12.75" hidden="false" customHeight="false" outlineLevel="0" collapsed="false">
      <c r="A130" s="335"/>
      <c r="B130" s="340" t="n">
        <f aca="false">+[4]data1cf!A130</f>
        <v>-63498.1625899571</v>
      </c>
      <c r="C130" s="340" t="n">
        <f aca="false">+[4]data1cf!B130</f>
        <v>11879.262428</v>
      </c>
      <c r="D130" s="340" t="n">
        <f aca="false">+[4]data1cf!C130</f>
        <v>12946.4793836667</v>
      </c>
      <c r="E130" s="340" t="n">
        <f aca="false">+[4]data1cf!D130</f>
        <v>12825.5528971834</v>
      </c>
      <c r="F130" s="340" t="n">
        <f aca="false">+[4]data1cf!E130</f>
        <v>12387.066799922</v>
      </c>
      <c r="G130" s="340" t="n">
        <f aca="false">+[4]data1cf!F130</f>
        <v>12000.8070142218</v>
      </c>
      <c r="H130" s="340" t="n">
        <f aca="false">+[4]data1cf!G130</f>
        <v>11875.9173584167</v>
      </c>
      <c r="I130" s="340" t="n">
        <f aca="false">+[4]data1cf!H130</f>
        <v>11724.7319611299</v>
      </c>
      <c r="J130" s="340" t="n">
        <f aca="false">+[4]data1cf!I130</f>
        <v>11594.3078073485</v>
      </c>
      <c r="K130" s="340" t="n">
        <f aca="false">+[4]data1cf!J130</f>
        <v>11657.2929528584</v>
      </c>
      <c r="L130" s="340" t="n">
        <f aca="false">+[4]data1cf!K130</f>
        <v>11650.5652496248</v>
      </c>
      <c r="M130" s="340" t="n">
        <f aca="false">+[4]data1cf!L130</f>
        <v>11560.8999777094</v>
      </c>
      <c r="N130" s="340" t="n">
        <f aca="false">+[4]data1cf!M130</f>
        <v>11525.796277039</v>
      </c>
      <c r="O130" s="340" t="n">
        <f aca="false">+[4]data1cf!N130</f>
        <v>11363.8059522302</v>
      </c>
      <c r="P130" s="340" t="n">
        <f aca="false">+[4]data1cf!O130</f>
        <v>11487.670107692</v>
      </c>
      <c r="Q130" s="340" t="n">
        <f aca="false">+[4]data1cf!P130</f>
        <v>11275.4880420603</v>
      </c>
      <c r="R130" s="340" t="n">
        <f aca="false">+[4]data1cf!Q130</f>
        <v>728.298525641772</v>
      </c>
      <c r="S130" s="340" t="n">
        <f aca="false">+[4]data1cf!R130</f>
        <v>0</v>
      </c>
      <c r="T130" s="340" t="n">
        <f aca="false">+[4]data1cf!S130</f>
        <v>0</v>
      </c>
      <c r="U130" s="340" t="n">
        <f aca="false">+[4]data1cf!T130</f>
        <v>0</v>
      </c>
      <c r="V130" s="340" t="n">
        <f aca="false">+[4]data1cf!U130</f>
        <v>0</v>
      </c>
      <c r="W130" s="340" t="n">
        <f aca="false">+[4]data1cf!V130</f>
        <v>0</v>
      </c>
      <c r="X130" s="340" t="n">
        <f aca="false">+[4]data1cf!W130</f>
        <v>0</v>
      </c>
      <c r="Y130" s="340" t="n">
        <f aca="false">+[4]data1cf!X130</f>
        <v>0</v>
      </c>
      <c r="Z130" s="340" t="n">
        <f aca="false">+[4]data1cf!Y130</f>
        <v>0</v>
      </c>
      <c r="AA130" s="340" t="n">
        <f aca="false">+[4]data1cf!Z130</f>
        <v>0</v>
      </c>
      <c r="AB130" s="340"/>
      <c r="AC130" s="341" t="n">
        <f aca="false">XNPV(0.1,B130:AA130,$B$1:$AA$1)</f>
        <v>27972.8160263068</v>
      </c>
      <c r="AD130" s="341" t="n">
        <f aca="false">SUMPRODUCT(B130:AA130,$B$1010:$AA$1010)</f>
        <v>53001.1196414245</v>
      </c>
      <c r="AE130" s="342" t="n">
        <f aca="false">SUMPRODUCT(B130:AA130,$B$1012:$AA$1012)</f>
        <v>52637.5141492394</v>
      </c>
      <c r="AF130" s="343" t="n">
        <f aca="false">XIRR(B130:AA130,$B$1:$AA$1)</f>
        <v>0.173359982771358</v>
      </c>
      <c r="AG130" s="344" t="n">
        <f aca="false">1-EXP(-(1/0.25)*(AD130/ABS($AD$1010)))</f>
        <v>0.986882031298305</v>
      </c>
    </row>
    <row r="131" customFormat="false" ht="12.75" hidden="false" customHeight="false" outlineLevel="0" collapsed="false">
      <c r="A131" s="335"/>
      <c r="B131" s="340" t="n">
        <f aca="false">+[4]data1cf!A131</f>
        <v>-63035.3486003705</v>
      </c>
      <c r="C131" s="340" t="n">
        <f aca="false">+[4]data1cf!B131</f>
        <v>11988.0481162883</v>
      </c>
      <c r="D131" s="340" t="n">
        <f aca="false">+[4]data1cf!C131</f>
        <v>12841.5287072867</v>
      </c>
      <c r="E131" s="340" t="n">
        <f aca="false">+[4]data1cf!D131</f>
        <v>12515.6238266169</v>
      </c>
      <c r="F131" s="340" t="n">
        <f aca="false">+[4]data1cf!E131</f>
        <v>12331.3184912706</v>
      </c>
      <c r="G131" s="340" t="n">
        <f aca="false">+[4]data1cf!F131</f>
        <v>11995.6560982616</v>
      </c>
      <c r="H131" s="340" t="n">
        <f aca="false">+[4]data1cf!G131</f>
        <v>11745.8365942273</v>
      </c>
      <c r="I131" s="340" t="n">
        <f aca="false">+[4]data1cf!H131</f>
        <v>11672.4508470481</v>
      </c>
      <c r="J131" s="340" t="n">
        <f aca="false">+[4]data1cf!I131</f>
        <v>11705.7334958107</v>
      </c>
      <c r="K131" s="340" t="n">
        <f aca="false">+[4]data1cf!J131</f>
        <v>11701.4702524604</v>
      </c>
      <c r="L131" s="340" t="n">
        <f aca="false">+[4]data1cf!K131</f>
        <v>11583.4754035856</v>
      </c>
      <c r="M131" s="340" t="n">
        <f aca="false">+[4]data1cf!L131</f>
        <v>11515.6721665625</v>
      </c>
      <c r="N131" s="340" t="n">
        <f aca="false">+[4]data1cf!M131</f>
        <v>11538.8356062273</v>
      </c>
      <c r="O131" s="340" t="n">
        <f aca="false">+[4]data1cf!N131</f>
        <v>11434.917520514</v>
      </c>
      <c r="P131" s="340" t="n">
        <f aca="false">+[4]data1cf!O131</f>
        <v>11262.0923401269</v>
      </c>
      <c r="Q131" s="340" t="n">
        <f aca="false">+[4]data1cf!P131</f>
        <v>11338.9124303902</v>
      </c>
      <c r="R131" s="340" t="n">
        <f aca="false">+[4]data1cf!Q131</f>
        <v>722.99023430681</v>
      </c>
      <c r="S131" s="340" t="n">
        <f aca="false">+[4]data1cf!R131</f>
        <v>0</v>
      </c>
      <c r="T131" s="340" t="n">
        <f aca="false">+[4]data1cf!S131</f>
        <v>0</v>
      </c>
      <c r="U131" s="340" t="n">
        <f aca="false">+[4]data1cf!T131</f>
        <v>0</v>
      </c>
      <c r="V131" s="340" t="n">
        <f aca="false">+[4]data1cf!U131</f>
        <v>0</v>
      </c>
      <c r="W131" s="340" t="n">
        <f aca="false">+[4]data1cf!V131</f>
        <v>0</v>
      </c>
      <c r="X131" s="340" t="n">
        <f aca="false">+[4]data1cf!W131</f>
        <v>0</v>
      </c>
      <c r="Y131" s="340" t="n">
        <f aca="false">+[4]data1cf!X131</f>
        <v>0</v>
      </c>
      <c r="Z131" s="340" t="n">
        <f aca="false">+[4]data1cf!Y131</f>
        <v>0</v>
      </c>
      <c r="AA131" s="340" t="n">
        <f aca="false">+[4]data1cf!Z131</f>
        <v>0</v>
      </c>
      <c r="AB131" s="340"/>
      <c r="AC131" s="341" t="n">
        <f aca="false">XNPV(0.1,B131:AA131,$B$1:$AA$1)</f>
        <v>28081.9530398482</v>
      </c>
      <c r="AD131" s="341" t="n">
        <f aca="false">SUMPRODUCT(B131:AA131,$B$1010:$AA$1010)</f>
        <v>53035.8083850713</v>
      </c>
      <c r="AE131" s="342" t="n">
        <f aca="false">SUMPRODUCT(B131:AA131,$B$1012:$AA$1012)</f>
        <v>52673.2190217549</v>
      </c>
      <c r="AF131" s="343" t="n">
        <f aca="false">XIRR(B131:AA131,$B$1:$AA$1)</f>
        <v>0.174083805476153</v>
      </c>
      <c r="AG131" s="344" t="n">
        <f aca="false">1-EXP(-(1/0.25)*(AD131/ABS($AD$1010)))</f>
        <v>0.986919186569527</v>
      </c>
    </row>
    <row r="132" customFormat="false" ht="12.75" hidden="false" customHeight="false" outlineLevel="0" collapsed="false">
      <c r="A132" s="335"/>
      <c r="B132" s="340" t="n">
        <f aca="false">+[4]data1cf!A132</f>
        <v>-73007.3720609617</v>
      </c>
      <c r="C132" s="340" t="n">
        <f aca="false">+[4]data1cf!B132</f>
        <v>12196.878910366</v>
      </c>
      <c r="D132" s="340" t="n">
        <f aca="false">+[4]data1cf!C132</f>
        <v>13221.7144609763</v>
      </c>
      <c r="E132" s="340" t="n">
        <f aca="false">+[4]data1cf!D132</f>
        <v>12863.6458277175</v>
      </c>
      <c r="F132" s="340" t="n">
        <f aca="false">+[4]data1cf!E132</f>
        <v>12632.3578757302</v>
      </c>
      <c r="G132" s="340" t="n">
        <f aca="false">+[4]data1cf!F132</f>
        <v>12178.0217040869</v>
      </c>
      <c r="H132" s="340" t="n">
        <f aca="false">+[4]data1cf!G132</f>
        <v>12003.9803072161</v>
      </c>
      <c r="I132" s="340" t="n">
        <f aca="false">+[4]data1cf!H132</f>
        <v>11923.6026876613</v>
      </c>
      <c r="J132" s="340" t="n">
        <f aca="false">+[4]data1cf!I132</f>
        <v>11802.7485111367</v>
      </c>
      <c r="K132" s="340" t="n">
        <f aca="false">+[4]data1cf!J132</f>
        <v>11908.8952189268</v>
      </c>
      <c r="L132" s="340" t="n">
        <f aca="false">+[4]data1cf!K132</f>
        <v>11735.1751864806</v>
      </c>
      <c r="M132" s="340" t="n">
        <f aca="false">+[4]data1cf!L132</f>
        <v>11728.1496251231</v>
      </c>
      <c r="N132" s="340" t="n">
        <f aca="false">+[4]data1cf!M132</f>
        <v>11765.1464114243</v>
      </c>
      <c r="O132" s="340" t="n">
        <f aca="false">+[4]data1cf!N132</f>
        <v>11487.6987526814</v>
      </c>
      <c r="P132" s="340" t="n">
        <f aca="false">+[4]data1cf!O132</f>
        <v>11599.9808648714</v>
      </c>
      <c r="Q132" s="340" t="n">
        <f aca="false">+[4]data1cf!P132</f>
        <v>11581.5202630737</v>
      </c>
      <c r="R132" s="340" t="n">
        <f aca="false">+[4]data1cf!Q132</f>
        <v>837.365354590407</v>
      </c>
      <c r="S132" s="340" t="n">
        <f aca="false">+[4]data1cf!R132</f>
        <v>0</v>
      </c>
      <c r="T132" s="340" t="n">
        <f aca="false">+[4]data1cf!S132</f>
        <v>0</v>
      </c>
      <c r="U132" s="340" t="n">
        <f aca="false">+[4]data1cf!T132</f>
        <v>0</v>
      </c>
      <c r="V132" s="340" t="n">
        <f aca="false">+[4]data1cf!U132</f>
        <v>0</v>
      </c>
      <c r="W132" s="340" t="n">
        <f aca="false">+[4]data1cf!V132</f>
        <v>0</v>
      </c>
      <c r="X132" s="340" t="n">
        <f aca="false">+[4]data1cf!W132</f>
        <v>0</v>
      </c>
      <c r="Y132" s="340" t="n">
        <f aca="false">+[4]data1cf!X132</f>
        <v>0</v>
      </c>
      <c r="Z132" s="340" t="n">
        <f aca="false">+[4]data1cf!Y132</f>
        <v>0</v>
      </c>
      <c r="AA132" s="340" t="n">
        <f aca="false">+[4]data1cf!Z132</f>
        <v>0</v>
      </c>
      <c r="AB132" s="340"/>
      <c r="AC132" s="341" t="n">
        <f aca="false">XNPV(0.1,B132:AA132,$B$1:$AA$1)</f>
        <v>19993.6293811706</v>
      </c>
      <c r="AD132" s="341" t="n">
        <f aca="false">SUMPRODUCT(B132:AA132,$B$1010:$AA$1010)</f>
        <v>45429.1623743825</v>
      </c>
      <c r="AE132" s="342" t="n">
        <f aca="false">SUMPRODUCT(B132:AA132,$B$1012:$AA$1012)</f>
        <v>45059.5699194884</v>
      </c>
      <c r="AF132" s="343" t="n">
        <f aca="false">XIRR(B132:AA132,$B$1:$AA$1)</f>
        <v>0.146661109850217</v>
      </c>
      <c r="AG132" s="344" t="n">
        <f aca="false">1-EXP(-(1/0.25)*(AD132/ABS($AD$1010)))</f>
        <v>0.975635590713896</v>
      </c>
    </row>
    <row r="133" customFormat="false" ht="12.75" hidden="false" customHeight="false" outlineLevel="0" collapsed="false">
      <c r="A133" s="335"/>
      <c r="B133" s="340" t="n">
        <f aca="false">+[4]data1cf!A133</f>
        <v>-71154.4841125396</v>
      </c>
      <c r="C133" s="340" t="n">
        <f aca="false">+[4]data1cf!B133</f>
        <v>12243.0974235691</v>
      </c>
      <c r="D133" s="340" t="n">
        <f aca="false">+[4]data1cf!C133</f>
        <v>13281.4927591591</v>
      </c>
      <c r="E133" s="340" t="n">
        <f aca="false">+[4]data1cf!D133</f>
        <v>12807.5187621132</v>
      </c>
      <c r="F133" s="340" t="n">
        <f aca="false">+[4]data1cf!E133</f>
        <v>12556.0241398508</v>
      </c>
      <c r="G133" s="340" t="n">
        <f aca="false">+[4]data1cf!F133</f>
        <v>12207.81297861</v>
      </c>
      <c r="H133" s="340" t="n">
        <f aca="false">+[4]data1cf!G133</f>
        <v>12055.5052632191</v>
      </c>
      <c r="I133" s="340" t="n">
        <f aca="false">+[4]data1cf!H133</f>
        <v>11887.7445497478</v>
      </c>
      <c r="J133" s="340" t="n">
        <f aca="false">+[4]data1cf!I133</f>
        <v>11915.1897328876</v>
      </c>
      <c r="K133" s="340" t="n">
        <f aca="false">+[4]data1cf!J133</f>
        <v>12043.7836482911</v>
      </c>
      <c r="L133" s="340" t="n">
        <f aca="false">+[4]data1cf!K133</f>
        <v>11848.1211811071</v>
      </c>
      <c r="M133" s="340" t="n">
        <f aca="false">+[4]data1cf!L133</f>
        <v>11700.3683618746</v>
      </c>
      <c r="N133" s="340" t="n">
        <f aca="false">+[4]data1cf!M133</f>
        <v>11774.4160303082</v>
      </c>
      <c r="O133" s="340" t="n">
        <f aca="false">+[4]data1cf!N133</f>
        <v>11618.8457145698</v>
      </c>
      <c r="P133" s="340" t="n">
        <f aca="false">+[4]data1cf!O133</f>
        <v>11598.4311370539</v>
      </c>
      <c r="Q133" s="340" t="n">
        <f aca="false">+[4]data1cf!P133</f>
        <v>11532.1588654884</v>
      </c>
      <c r="R133" s="340" t="n">
        <f aca="false">+[4]data1cf!Q133</f>
        <v>816.113470977184</v>
      </c>
      <c r="S133" s="340" t="n">
        <f aca="false">+[4]data1cf!R133</f>
        <v>0</v>
      </c>
      <c r="T133" s="340" t="n">
        <f aca="false">+[4]data1cf!S133</f>
        <v>0</v>
      </c>
      <c r="U133" s="340" t="n">
        <f aca="false">+[4]data1cf!T133</f>
        <v>0</v>
      </c>
      <c r="V133" s="340" t="n">
        <f aca="false">+[4]data1cf!U133</f>
        <v>0</v>
      </c>
      <c r="W133" s="340" t="n">
        <f aca="false">+[4]data1cf!V133</f>
        <v>0</v>
      </c>
      <c r="X133" s="340" t="n">
        <f aca="false">+[4]data1cf!W133</f>
        <v>0</v>
      </c>
      <c r="Y133" s="340" t="n">
        <f aca="false">+[4]data1cf!X133</f>
        <v>0</v>
      </c>
      <c r="Z133" s="340" t="n">
        <f aca="false">+[4]data1cf!Y133</f>
        <v>0</v>
      </c>
      <c r="AA133" s="340" t="n">
        <f aca="false">+[4]data1cf!Z133</f>
        <v>0</v>
      </c>
      <c r="AB133" s="340"/>
      <c r="AC133" s="341" t="n">
        <f aca="false">XNPV(0.1,B133:AA133,$B$1:$AA$1)</f>
        <v>22040.2776734562</v>
      </c>
      <c r="AD133" s="341" t="n">
        <f aca="false">SUMPRODUCT(B133:AA133,$B$1010:$AA$1010)</f>
        <v>47542.1755825399</v>
      </c>
      <c r="AE133" s="342" t="n">
        <f aca="false">SUMPRODUCT(B133:AA133,$B$1012:$AA$1012)</f>
        <v>47171.611359908</v>
      </c>
      <c r="AF133" s="343" t="n">
        <f aca="false">XIRR(B133:AA133,$B$1:$AA$1)</f>
        <v>0.152479203594621</v>
      </c>
      <c r="AG133" s="344" t="n">
        <f aca="false">1-EXP(-(1/0.25)*(AD133/ABS($AD$1010)))</f>
        <v>0.979501586491778</v>
      </c>
    </row>
    <row r="134" customFormat="false" ht="12.75" hidden="false" customHeight="false" outlineLevel="0" collapsed="false">
      <c r="A134" s="335"/>
      <c r="B134" s="340" t="n">
        <f aca="false">+[4]data1cf!A134</f>
        <v>-75454.7300151432</v>
      </c>
      <c r="C134" s="340" t="n">
        <f aca="false">+[4]data1cf!B134</f>
        <v>12141.9631266573</v>
      </c>
      <c r="D134" s="340" t="n">
        <f aca="false">+[4]data1cf!C134</f>
        <v>13274.7326172211</v>
      </c>
      <c r="E134" s="340" t="n">
        <f aca="false">+[4]data1cf!D134</f>
        <v>12874.6471900307</v>
      </c>
      <c r="F134" s="340" t="n">
        <f aca="false">+[4]data1cf!E134</f>
        <v>12568.2681386973</v>
      </c>
      <c r="G134" s="340" t="n">
        <f aca="false">+[4]data1cf!F134</f>
        <v>12435.5003214699</v>
      </c>
      <c r="H134" s="340" t="n">
        <f aca="false">+[4]data1cf!G134</f>
        <v>12044.5299375506</v>
      </c>
      <c r="I134" s="340" t="n">
        <f aca="false">+[4]data1cf!H134</f>
        <v>12045.8951986664</v>
      </c>
      <c r="J134" s="340" t="n">
        <f aca="false">+[4]data1cf!I134</f>
        <v>12078.9299575484</v>
      </c>
      <c r="K134" s="340" t="n">
        <f aca="false">+[4]data1cf!J134</f>
        <v>11969.9468885721</v>
      </c>
      <c r="L134" s="340" t="n">
        <f aca="false">+[4]data1cf!K134</f>
        <v>11894.4092605378</v>
      </c>
      <c r="M134" s="340" t="n">
        <f aca="false">+[4]data1cf!L134</f>
        <v>11712.842114815</v>
      </c>
      <c r="N134" s="340" t="n">
        <f aca="false">+[4]data1cf!M134</f>
        <v>11914.0119147226</v>
      </c>
      <c r="O134" s="340" t="n">
        <f aca="false">+[4]data1cf!N134</f>
        <v>11700.2577606167</v>
      </c>
      <c r="P134" s="340" t="n">
        <f aca="false">+[4]data1cf!O134</f>
        <v>11707.3571953867</v>
      </c>
      <c r="Q134" s="340" t="n">
        <f aca="false">+[4]data1cf!P134</f>
        <v>11652.5971157739</v>
      </c>
      <c r="R134" s="340" t="n">
        <f aca="false">+[4]data1cf!Q134</f>
        <v>865.435571381686</v>
      </c>
      <c r="S134" s="340" t="n">
        <f aca="false">+[4]data1cf!R134</f>
        <v>0</v>
      </c>
      <c r="T134" s="340" t="n">
        <f aca="false">+[4]data1cf!S134</f>
        <v>0</v>
      </c>
      <c r="U134" s="340" t="n">
        <f aca="false">+[4]data1cf!T134</f>
        <v>0</v>
      </c>
      <c r="V134" s="340" t="n">
        <f aca="false">+[4]data1cf!U134</f>
        <v>0</v>
      </c>
      <c r="W134" s="340" t="n">
        <f aca="false">+[4]data1cf!V134</f>
        <v>0</v>
      </c>
      <c r="X134" s="340" t="n">
        <f aca="false">+[4]data1cf!W134</f>
        <v>0</v>
      </c>
      <c r="Y134" s="340" t="n">
        <f aca="false">+[4]data1cf!X134</f>
        <v>0</v>
      </c>
      <c r="Z134" s="340" t="n">
        <f aca="false">+[4]data1cf!Y134</f>
        <v>0</v>
      </c>
      <c r="AA134" s="340" t="n">
        <f aca="false">+[4]data1cf!Z134</f>
        <v>0</v>
      </c>
      <c r="AB134" s="340"/>
      <c r="AC134" s="341" t="n">
        <f aca="false">XNPV(0.1,B134:AA134,$B$1:$AA$1)</f>
        <v>18120.9848193263</v>
      </c>
      <c r="AD134" s="341" t="n">
        <f aca="false">SUMPRODUCT(B134:AA134,$B$1010:$AA$1010)</f>
        <v>43789.424329727</v>
      </c>
      <c r="AE134" s="342" t="n">
        <f aca="false">SUMPRODUCT(B134:AA134,$B$1012:$AA$1012)</f>
        <v>43416.3666637286</v>
      </c>
      <c r="AF134" s="343" t="n">
        <f aca="false">XIRR(B134:AA134,$B$1:$AA$1)</f>
        <v>0.140989292374029</v>
      </c>
      <c r="AG134" s="344" t="n">
        <f aca="false">1-EXP(-(1/0.25)*(AD134/ABS($AD$1010)))</f>
        <v>0.972139753566528</v>
      </c>
    </row>
    <row r="135" customFormat="false" ht="12.75" hidden="false" customHeight="false" outlineLevel="0" collapsed="false">
      <c r="A135" s="335"/>
      <c r="B135" s="340" t="n">
        <f aca="false">+[4]data1cf!A135</f>
        <v>-69156.563032212</v>
      </c>
      <c r="C135" s="340" t="n">
        <f aca="false">+[4]data1cf!B135</f>
        <v>12161.594133643</v>
      </c>
      <c r="D135" s="340" t="n">
        <f aca="false">+[4]data1cf!C135</f>
        <v>13365.5402961646</v>
      </c>
      <c r="E135" s="340" t="n">
        <f aca="false">+[4]data1cf!D135</f>
        <v>12847.2790707663</v>
      </c>
      <c r="F135" s="340" t="n">
        <f aca="false">+[4]data1cf!E135</f>
        <v>12398.6784456577</v>
      </c>
      <c r="G135" s="340" t="n">
        <f aca="false">+[4]data1cf!F135</f>
        <v>12248.7495763629</v>
      </c>
      <c r="H135" s="340" t="n">
        <f aca="false">+[4]data1cf!G135</f>
        <v>12089.5241104744</v>
      </c>
      <c r="I135" s="340" t="n">
        <f aca="false">+[4]data1cf!H135</f>
        <v>11912.5882343464</v>
      </c>
      <c r="J135" s="340" t="n">
        <f aca="false">+[4]data1cf!I135</f>
        <v>11754.8178315489</v>
      </c>
      <c r="K135" s="340" t="n">
        <f aca="false">+[4]data1cf!J135</f>
        <v>11789.685972766</v>
      </c>
      <c r="L135" s="340" t="n">
        <f aca="false">+[4]data1cf!K135</f>
        <v>11664.4660280948</v>
      </c>
      <c r="M135" s="340" t="n">
        <f aca="false">+[4]data1cf!L135</f>
        <v>11626.4585825506</v>
      </c>
      <c r="N135" s="340" t="n">
        <f aca="false">+[4]data1cf!M135</f>
        <v>11615.5369361419</v>
      </c>
      <c r="O135" s="340" t="n">
        <f aca="false">+[4]data1cf!N135</f>
        <v>11562.6117481355</v>
      </c>
      <c r="P135" s="340" t="n">
        <f aca="false">+[4]data1cf!O135</f>
        <v>11615.449707388</v>
      </c>
      <c r="Q135" s="340" t="n">
        <f aca="false">+[4]data1cf!P135</f>
        <v>11525.6607498587</v>
      </c>
      <c r="R135" s="340" t="n">
        <f aca="false">+[4]data1cf!Q135</f>
        <v>793.198115354259</v>
      </c>
      <c r="S135" s="340" t="n">
        <f aca="false">+[4]data1cf!R135</f>
        <v>0</v>
      </c>
      <c r="T135" s="340" t="n">
        <f aca="false">+[4]data1cf!S135</f>
        <v>0</v>
      </c>
      <c r="U135" s="340" t="n">
        <f aca="false">+[4]data1cf!T135</f>
        <v>0</v>
      </c>
      <c r="V135" s="340" t="n">
        <f aca="false">+[4]data1cf!U135</f>
        <v>0</v>
      </c>
      <c r="W135" s="340" t="n">
        <f aca="false">+[4]data1cf!V135</f>
        <v>0</v>
      </c>
      <c r="X135" s="340" t="n">
        <f aca="false">+[4]data1cf!W135</f>
        <v>0</v>
      </c>
      <c r="Y135" s="340" t="n">
        <f aca="false">+[4]data1cf!X135</f>
        <v>0</v>
      </c>
      <c r="Z135" s="340" t="n">
        <f aca="false">+[4]data1cf!Y135</f>
        <v>0</v>
      </c>
      <c r="AA135" s="340" t="n">
        <f aca="false">+[4]data1cf!Z135</f>
        <v>0</v>
      </c>
      <c r="AB135" s="340"/>
      <c r="AC135" s="341" t="n">
        <f aca="false">XNPV(0.1,B135:AA135,$B$1:$AA$1)</f>
        <v>23665.2805083324</v>
      </c>
      <c r="AD135" s="341" t="n">
        <f aca="false">SUMPRODUCT(B135:AA135,$B$1010:$AA$1010)</f>
        <v>49018.0712591885</v>
      </c>
      <c r="AE135" s="342" t="n">
        <f aca="false">SUMPRODUCT(B135:AA135,$B$1012:$AA$1012)</f>
        <v>48649.7589551057</v>
      </c>
      <c r="AF135" s="343" t="n">
        <f aca="false">XIRR(B135:AA135,$B$1:$AA$1)</f>
        <v>0.157843620316243</v>
      </c>
      <c r="AG135" s="344" t="n">
        <f aca="false">1-EXP(-(1/0.25)*(AD135/ABS($AD$1010)))</f>
        <v>0.981831903756978</v>
      </c>
    </row>
    <row r="136" customFormat="false" ht="12.75" hidden="false" customHeight="false" outlineLevel="0" collapsed="false">
      <c r="A136" s="335"/>
      <c r="B136" s="340" t="n">
        <f aca="false">+[4]data1cf!A136</f>
        <v>-62801.541833692</v>
      </c>
      <c r="C136" s="340" t="n">
        <f aca="false">+[4]data1cf!B136</f>
        <v>11885.3310927899</v>
      </c>
      <c r="D136" s="340" t="n">
        <f aca="false">+[4]data1cf!C136</f>
        <v>12771.5607685655</v>
      </c>
      <c r="E136" s="340" t="n">
        <f aca="false">+[4]data1cf!D136</f>
        <v>12553.2830055359</v>
      </c>
      <c r="F136" s="340" t="n">
        <f aca="false">+[4]data1cf!E136</f>
        <v>12308.0816080718</v>
      </c>
      <c r="G136" s="340" t="n">
        <f aca="false">+[4]data1cf!F136</f>
        <v>12056.6674259256</v>
      </c>
      <c r="H136" s="340" t="n">
        <f aca="false">+[4]data1cf!G136</f>
        <v>11884.9714317332</v>
      </c>
      <c r="I136" s="340" t="n">
        <f aca="false">+[4]data1cf!H136</f>
        <v>11698.0921762892</v>
      </c>
      <c r="J136" s="340" t="n">
        <f aca="false">+[4]data1cf!I136</f>
        <v>11691.7817115183</v>
      </c>
      <c r="K136" s="340" t="n">
        <f aca="false">+[4]data1cf!J136</f>
        <v>11530.0208055937</v>
      </c>
      <c r="L136" s="340" t="n">
        <f aca="false">+[4]data1cf!K136</f>
        <v>11578.7612761364</v>
      </c>
      <c r="M136" s="340" t="n">
        <f aca="false">+[4]data1cf!L136</f>
        <v>11386.5071768376</v>
      </c>
      <c r="N136" s="340" t="n">
        <f aca="false">+[4]data1cf!M136</f>
        <v>11448.6702391967</v>
      </c>
      <c r="O136" s="340" t="n">
        <f aca="false">+[4]data1cf!N136</f>
        <v>11327.3105212084</v>
      </c>
      <c r="P136" s="340" t="n">
        <f aca="false">+[4]data1cf!O136</f>
        <v>11387.8876838271</v>
      </c>
      <c r="Q136" s="340" t="n">
        <f aca="false">+[4]data1cf!P136</f>
        <v>11350.2517772298</v>
      </c>
      <c r="R136" s="340" t="n">
        <f aca="false">+[4]data1cf!Q136</f>
        <v>720.308564215714</v>
      </c>
      <c r="S136" s="340" t="n">
        <f aca="false">+[4]data1cf!R136</f>
        <v>0</v>
      </c>
      <c r="T136" s="340" t="n">
        <f aca="false">+[4]data1cf!S136</f>
        <v>0</v>
      </c>
      <c r="U136" s="340" t="n">
        <f aca="false">+[4]data1cf!T136</f>
        <v>0</v>
      </c>
      <c r="V136" s="340" t="n">
        <f aca="false">+[4]data1cf!U136</f>
        <v>0</v>
      </c>
      <c r="W136" s="340" t="n">
        <f aca="false">+[4]data1cf!V136</f>
        <v>0</v>
      </c>
      <c r="X136" s="340" t="n">
        <f aca="false">+[4]data1cf!W136</f>
        <v>0</v>
      </c>
      <c r="Y136" s="340" t="n">
        <f aca="false">+[4]data1cf!X136</f>
        <v>0</v>
      </c>
      <c r="Z136" s="340" t="n">
        <f aca="false">+[4]data1cf!Y136</f>
        <v>0</v>
      </c>
      <c r="AA136" s="340" t="n">
        <f aca="false">+[4]data1cf!Z136</f>
        <v>0</v>
      </c>
      <c r="AB136" s="340"/>
      <c r="AC136" s="341" t="n">
        <f aca="false">XNPV(0.1,B136:AA136,$B$1:$AA$1)</f>
        <v>28155.6488995718</v>
      </c>
      <c r="AD136" s="341" t="n">
        <f aca="false">SUMPRODUCT(B136:AA136,$B$1010:$AA$1010)</f>
        <v>53071.1763646613</v>
      </c>
      <c r="AE136" s="342" t="n">
        <f aca="false">SUMPRODUCT(B136:AA136,$B$1012:$AA$1012)</f>
        <v>52709.2141993714</v>
      </c>
      <c r="AF136" s="343" t="n">
        <f aca="false">XIRR(B136:AA136,$B$1:$AA$1)</f>
        <v>0.174502290225243</v>
      </c>
      <c r="AG136" s="344" t="n">
        <f aca="false">1-EXP(-(1/0.25)*(AD136/ABS($AD$1010)))</f>
        <v>0.986956961025889</v>
      </c>
    </row>
    <row r="137" customFormat="false" ht="12.75" hidden="false" customHeight="false" outlineLevel="0" collapsed="false">
      <c r="A137" s="335"/>
      <c r="B137" s="340" t="n">
        <f aca="false">+[4]data1cf!A137</f>
        <v>-73800.2620087752</v>
      </c>
      <c r="C137" s="340" t="n">
        <f aca="false">+[4]data1cf!B137</f>
        <v>12080.8768521876</v>
      </c>
      <c r="D137" s="340" t="n">
        <f aca="false">+[4]data1cf!C137</f>
        <v>13130.8906355891</v>
      </c>
      <c r="E137" s="340" t="n">
        <f aca="false">+[4]data1cf!D137</f>
        <v>12927.9363892334</v>
      </c>
      <c r="F137" s="340" t="n">
        <f aca="false">+[4]data1cf!E137</f>
        <v>12578.4565176483</v>
      </c>
      <c r="G137" s="340" t="n">
        <f aca="false">+[4]data1cf!F137</f>
        <v>12312.1198253099</v>
      </c>
      <c r="H137" s="340" t="n">
        <f aca="false">+[4]data1cf!G137</f>
        <v>12025.1378767483</v>
      </c>
      <c r="I137" s="340" t="n">
        <f aca="false">+[4]data1cf!H137</f>
        <v>11974.1153674588</v>
      </c>
      <c r="J137" s="340" t="n">
        <f aca="false">+[4]data1cf!I137</f>
        <v>11944.7022501747</v>
      </c>
      <c r="K137" s="340" t="n">
        <f aca="false">+[4]data1cf!J137</f>
        <v>12037.7951341785</v>
      </c>
      <c r="L137" s="340" t="n">
        <f aca="false">+[4]data1cf!K137</f>
        <v>11863.3627673432</v>
      </c>
      <c r="M137" s="340" t="n">
        <f aca="false">+[4]data1cf!L137</f>
        <v>11739.7645008844</v>
      </c>
      <c r="N137" s="340" t="n">
        <f aca="false">+[4]data1cf!M137</f>
        <v>11681.9845247544</v>
      </c>
      <c r="O137" s="340" t="n">
        <f aca="false">+[4]data1cf!N137</f>
        <v>11640.062281261</v>
      </c>
      <c r="P137" s="340" t="n">
        <f aca="false">+[4]data1cf!O137</f>
        <v>11671.9087290888</v>
      </c>
      <c r="Q137" s="340" t="n">
        <f aca="false">+[4]data1cf!P137</f>
        <v>11476.0874531722</v>
      </c>
      <c r="R137" s="340" t="n">
        <f aca="false">+[4]data1cf!Q137</f>
        <v>846.459485135847</v>
      </c>
      <c r="S137" s="340" t="n">
        <f aca="false">+[4]data1cf!R137</f>
        <v>0</v>
      </c>
      <c r="T137" s="340" t="n">
        <f aca="false">+[4]data1cf!S137</f>
        <v>0</v>
      </c>
      <c r="U137" s="340" t="n">
        <f aca="false">+[4]data1cf!T137</f>
        <v>0</v>
      </c>
      <c r="V137" s="340" t="n">
        <f aca="false">+[4]data1cf!U137</f>
        <v>0</v>
      </c>
      <c r="W137" s="340" t="n">
        <f aca="false">+[4]data1cf!V137</f>
        <v>0</v>
      </c>
      <c r="X137" s="340" t="n">
        <f aca="false">+[4]data1cf!W137</f>
        <v>0</v>
      </c>
      <c r="Y137" s="340" t="n">
        <f aca="false">+[4]data1cf!X137</f>
        <v>0</v>
      </c>
      <c r="Z137" s="340" t="n">
        <f aca="false">+[4]data1cf!Y137</f>
        <v>0</v>
      </c>
      <c r="AA137" s="340" t="n">
        <f aca="false">+[4]data1cf!Z137</f>
        <v>0</v>
      </c>
      <c r="AB137" s="340"/>
      <c r="AC137" s="341" t="n">
        <f aca="false">XNPV(0.1,B137:AA137,$B$1:$AA$1)</f>
        <v>19340.3961479153</v>
      </c>
      <c r="AD137" s="341" t="n">
        <f aca="false">SUMPRODUCT(B137:AA137,$B$1010:$AA$1010)</f>
        <v>44873.5825971654</v>
      </c>
      <c r="AE137" s="342" t="n">
        <f aca="false">SUMPRODUCT(B137:AA137,$B$1012:$AA$1012)</f>
        <v>44502.583975247</v>
      </c>
      <c r="AF137" s="343" t="n">
        <f aca="false">XIRR(B137:AA137,$B$1:$AA$1)</f>
        <v>0.144608533339265</v>
      </c>
      <c r="AG137" s="344" t="n">
        <f aca="false">1-EXP(-(1/0.25)*(AD137/ABS($AD$1010)))</f>
        <v>0.974503228521231</v>
      </c>
    </row>
    <row r="138" customFormat="false" ht="12.75" hidden="false" customHeight="false" outlineLevel="0" collapsed="false">
      <c r="A138" s="335"/>
      <c r="B138" s="340" t="n">
        <f aca="false">+[4]data1cf!A138</f>
        <v>-70316.0065691527</v>
      </c>
      <c r="C138" s="340" t="n">
        <f aca="false">+[4]data1cf!B138</f>
        <v>12139.7034024919</v>
      </c>
      <c r="D138" s="340" t="n">
        <f aca="false">+[4]data1cf!C138</f>
        <v>13052.802496599</v>
      </c>
      <c r="E138" s="340" t="n">
        <f aca="false">+[4]data1cf!D138</f>
        <v>12759.4425593193</v>
      </c>
      <c r="F138" s="340" t="n">
        <f aca="false">+[4]data1cf!E138</f>
        <v>12629.7660173467</v>
      </c>
      <c r="G138" s="340" t="n">
        <f aca="false">+[4]data1cf!F138</f>
        <v>12245.7417388448</v>
      </c>
      <c r="H138" s="340" t="n">
        <f aca="false">+[4]data1cf!G138</f>
        <v>11919.1627854166</v>
      </c>
      <c r="I138" s="340" t="n">
        <f aca="false">+[4]data1cf!H138</f>
        <v>11885.6788583097</v>
      </c>
      <c r="J138" s="340" t="n">
        <f aca="false">+[4]data1cf!I138</f>
        <v>11856.2737948708</v>
      </c>
      <c r="K138" s="340" t="n">
        <f aca="false">+[4]data1cf!J138</f>
        <v>11803.4139790018</v>
      </c>
      <c r="L138" s="340" t="n">
        <f aca="false">+[4]data1cf!K138</f>
        <v>11791.5377945216</v>
      </c>
      <c r="M138" s="340" t="n">
        <f aca="false">+[4]data1cf!L138</f>
        <v>11614.0159958296</v>
      </c>
      <c r="N138" s="340" t="n">
        <f aca="false">+[4]data1cf!M138</f>
        <v>11720.9139139534</v>
      </c>
      <c r="O138" s="340" t="n">
        <f aca="false">+[4]data1cf!N138</f>
        <v>11657.8808463102</v>
      </c>
      <c r="P138" s="340" t="n">
        <f aca="false">+[4]data1cf!O138</f>
        <v>11446.2834188419</v>
      </c>
      <c r="Q138" s="340" t="n">
        <f aca="false">+[4]data1cf!P138</f>
        <v>11578.0589560901</v>
      </c>
      <c r="R138" s="340" t="n">
        <f aca="false">+[4]data1cf!Q138</f>
        <v>806.496468945554</v>
      </c>
      <c r="S138" s="340" t="n">
        <f aca="false">+[4]data1cf!R138</f>
        <v>0</v>
      </c>
      <c r="T138" s="340" t="n">
        <f aca="false">+[4]data1cf!S138</f>
        <v>0</v>
      </c>
      <c r="U138" s="340" t="n">
        <f aca="false">+[4]data1cf!T138</f>
        <v>0</v>
      </c>
      <c r="V138" s="340" t="n">
        <f aca="false">+[4]data1cf!U138</f>
        <v>0</v>
      </c>
      <c r="W138" s="340" t="n">
        <f aca="false">+[4]data1cf!V138</f>
        <v>0</v>
      </c>
      <c r="X138" s="340" t="n">
        <f aca="false">+[4]data1cf!W138</f>
        <v>0</v>
      </c>
      <c r="Y138" s="340" t="n">
        <f aca="false">+[4]data1cf!X138</f>
        <v>0</v>
      </c>
      <c r="Z138" s="340" t="n">
        <f aca="false">+[4]data1cf!Y138</f>
        <v>0</v>
      </c>
      <c r="AA138" s="340" t="n">
        <f aca="false">+[4]data1cf!Z138</f>
        <v>0</v>
      </c>
      <c r="AB138" s="340"/>
      <c r="AC138" s="341" t="n">
        <f aca="false">XNPV(0.1,B138:AA138,$B$1:$AA$1)</f>
        <v>22337.3446932658</v>
      </c>
      <c r="AD138" s="341" t="n">
        <f aca="false">SUMPRODUCT(B138:AA138,$B$1010:$AA$1010)</f>
        <v>47710.9071388893</v>
      </c>
      <c r="AE138" s="342" t="n">
        <f aca="false">SUMPRODUCT(B138:AA138,$B$1012:$AA$1012)</f>
        <v>47342.1987244397</v>
      </c>
      <c r="AF138" s="343" t="n">
        <f aca="false">XIRR(B138:AA138,$B$1:$AA$1)</f>
        <v>0.153712585740417</v>
      </c>
      <c r="AG138" s="344" t="n">
        <f aca="false">1-EXP(-(1/0.25)*(AD138/ABS($AD$1010)))</f>
        <v>0.979782456343546</v>
      </c>
    </row>
    <row r="139" customFormat="false" ht="12.75" hidden="false" customHeight="false" outlineLevel="0" collapsed="false">
      <c r="A139" s="335"/>
      <c r="B139" s="340" t="n">
        <f aca="false">+[4]data1cf!A139</f>
        <v>-62375.1075299713</v>
      </c>
      <c r="C139" s="340" t="n">
        <f aca="false">+[4]data1cf!B139</f>
        <v>11861.2434059708</v>
      </c>
      <c r="D139" s="340" t="n">
        <f aca="false">+[4]data1cf!C139</f>
        <v>12790.2527059186</v>
      </c>
      <c r="E139" s="340" t="n">
        <f aca="false">+[4]data1cf!D139</f>
        <v>12530.9527031038</v>
      </c>
      <c r="F139" s="340" t="n">
        <f aca="false">+[4]data1cf!E139</f>
        <v>12230.9640087734</v>
      </c>
      <c r="G139" s="340" t="n">
        <f aca="false">+[4]data1cf!F139</f>
        <v>12017.0393019388</v>
      </c>
      <c r="H139" s="340" t="n">
        <f aca="false">+[4]data1cf!G139</f>
        <v>11809.0113470797</v>
      </c>
      <c r="I139" s="340" t="n">
        <f aca="false">+[4]data1cf!H139</f>
        <v>11812.0859427804</v>
      </c>
      <c r="J139" s="340" t="n">
        <f aca="false">+[4]data1cf!I139</f>
        <v>11676.911769705</v>
      </c>
      <c r="K139" s="340" t="n">
        <f aca="false">+[4]data1cf!J139</f>
        <v>11589.9908633917</v>
      </c>
      <c r="L139" s="340" t="n">
        <f aca="false">+[4]data1cf!K139</f>
        <v>11517.7765140271</v>
      </c>
      <c r="M139" s="340" t="n">
        <f aca="false">+[4]data1cf!L139</f>
        <v>11356.6781151495</v>
      </c>
      <c r="N139" s="340" t="n">
        <f aca="false">+[4]data1cf!M139</f>
        <v>11372.3331194712</v>
      </c>
      <c r="O139" s="340" t="n">
        <f aca="false">+[4]data1cf!N139</f>
        <v>11325.2292040648</v>
      </c>
      <c r="P139" s="340" t="n">
        <f aca="false">+[4]data1cf!O139</f>
        <v>11446.0286650272</v>
      </c>
      <c r="Q139" s="340" t="n">
        <f aca="false">+[4]data1cf!P139</f>
        <v>11382.6802151872</v>
      </c>
      <c r="R139" s="340" t="n">
        <f aca="false">+[4]data1cf!Q139</f>
        <v>715.417533325759</v>
      </c>
      <c r="S139" s="340" t="n">
        <f aca="false">+[4]data1cf!R139</f>
        <v>0</v>
      </c>
      <c r="T139" s="340" t="n">
        <f aca="false">+[4]data1cf!S139</f>
        <v>0</v>
      </c>
      <c r="U139" s="340" t="n">
        <f aca="false">+[4]data1cf!T139</f>
        <v>0</v>
      </c>
      <c r="V139" s="340" t="n">
        <f aca="false">+[4]data1cf!U139</f>
        <v>0</v>
      </c>
      <c r="W139" s="340" t="n">
        <f aca="false">+[4]data1cf!V139</f>
        <v>0</v>
      </c>
      <c r="X139" s="340" t="n">
        <f aca="false">+[4]data1cf!W139</f>
        <v>0</v>
      </c>
      <c r="Y139" s="340" t="n">
        <f aca="false">+[4]data1cf!X139</f>
        <v>0</v>
      </c>
      <c r="Z139" s="340" t="n">
        <f aca="false">+[4]data1cf!Y139</f>
        <v>0</v>
      </c>
      <c r="AA139" s="340" t="n">
        <f aca="false">+[4]data1cf!Z139</f>
        <v>0</v>
      </c>
      <c r="AB139" s="340"/>
      <c r="AC139" s="341" t="n">
        <f aca="false">XNPV(0.1,B139:AA139,$B$1:$AA$1)</f>
        <v>28478.8348138772</v>
      </c>
      <c r="AD139" s="341" t="n">
        <f aca="false">SUMPRODUCT(B139:AA139,$B$1010:$AA$1010)</f>
        <v>53377.6790319289</v>
      </c>
      <c r="AE139" s="342" t="n">
        <f aca="false">SUMPRODUCT(B139:AA139,$B$1012:$AA$1012)</f>
        <v>53015.9247889903</v>
      </c>
      <c r="AF139" s="343" t="n">
        <f aca="false">XIRR(B139:AA139,$B$1:$AA$1)</f>
        <v>0.175761167401293</v>
      </c>
      <c r="AG139" s="344" t="n">
        <f aca="false">1-EXP(-(1/0.25)*(AD139/ABS($AD$1010)))</f>
        <v>0.987279783175926</v>
      </c>
    </row>
    <row r="140" customFormat="false" ht="12.75" hidden="false" customHeight="false" outlineLevel="0" collapsed="false">
      <c r="A140" s="335"/>
      <c r="B140" s="340" t="n">
        <f aca="false">+[4]data1cf!A140</f>
        <v>-72980.7227907426</v>
      </c>
      <c r="C140" s="340" t="n">
        <f aca="false">+[4]data1cf!B140</f>
        <v>12111.2894849553</v>
      </c>
      <c r="D140" s="340" t="n">
        <f aca="false">+[4]data1cf!C140</f>
        <v>13221.2147897926</v>
      </c>
      <c r="E140" s="340" t="n">
        <f aca="false">+[4]data1cf!D140</f>
        <v>12952.5365121023</v>
      </c>
      <c r="F140" s="340" t="n">
        <f aca="false">+[4]data1cf!E140</f>
        <v>12526.6548954431</v>
      </c>
      <c r="G140" s="340" t="n">
        <f aca="false">+[4]data1cf!F140</f>
        <v>12326.9618960609</v>
      </c>
      <c r="H140" s="340" t="n">
        <f aca="false">+[4]data1cf!G140</f>
        <v>12103.8275115183</v>
      </c>
      <c r="I140" s="340" t="n">
        <f aca="false">+[4]data1cf!H140</f>
        <v>11810.7126930567</v>
      </c>
      <c r="J140" s="340" t="n">
        <f aca="false">+[4]data1cf!I140</f>
        <v>11793.9269294799</v>
      </c>
      <c r="K140" s="340" t="n">
        <f aca="false">+[4]data1cf!J140</f>
        <v>11968.6143710224</v>
      </c>
      <c r="L140" s="340" t="n">
        <f aca="false">+[4]data1cf!K140</f>
        <v>11912.8414769804</v>
      </c>
      <c r="M140" s="340" t="n">
        <f aca="false">+[4]data1cf!L140</f>
        <v>11789.316822825</v>
      </c>
      <c r="N140" s="340" t="n">
        <f aca="false">+[4]data1cf!M140</f>
        <v>11729.6542562243</v>
      </c>
      <c r="O140" s="340" t="n">
        <f aca="false">+[4]data1cf!N140</f>
        <v>11667.0098774462</v>
      </c>
      <c r="P140" s="340" t="n">
        <f aca="false">+[4]data1cf!O140</f>
        <v>11672.9129939739</v>
      </c>
      <c r="Q140" s="340" t="n">
        <f aca="false">+[4]data1cf!P140</f>
        <v>11630.9483270126</v>
      </c>
      <c r="R140" s="340" t="n">
        <f aca="false">+[4]data1cf!Q140</f>
        <v>837.059698120702</v>
      </c>
      <c r="S140" s="340" t="n">
        <f aca="false">+[4]data1cf!R140</f>
        <v>0</v>
      </c>
      <c r="T140" s="340" t="n">
        <f aca="false">+[4]data1cf!S140</f>
        <v>0</v>
      </c>
      <c r="U140" s="340" t="n">
        <f aca="false">+[4]data1cf!T140</f>
        <v>0</v>
      </c>
      <c r="V140" s="340" t="n">
        <f aca="false">+[4]data1cf!U140</f>
        <v>0</v>
      </c>
      <c r="W140" s="340" t="n">
        <f aca="false">+[4]data1cf!V140</f>
        <v>0</v>
      </c>
      <c r="X140" s="340" t="n">
        <f aca="false">+[4]data1cf!W140</f>
        <v>0</v>
      </c>
      <c r="Y140" s="340" t="n">
        <f aca="false">+[4]data1cf!X140</f>
        <v>0</v>
      </c>
      <c r="Z140" s="340" t="n">
        <f aca="false">+[4]data1cf!Y140</f>
        <v>0</v>
      </c>
      <c r="AA140" s="340" t="n">
        <f aca="false">+[4]data1cf!Z140</f>
        <v>0</v>
      </c>
      <c r="AB140" s="340"/>
      <c r="AC140" s="341" t="n">
        <f aca="false">XNPV(0.1,B140:AA140,$B$1:$AA$1)</f>
        <v>20210.1396911562</v>
      </c>
      <c r="AD140" s="341" t="n">
        <f aca="false">SUMPRODUCT(B140:AA140,$B$1010:$AA$1010)</f>
        <v>45744.0213458374</v>
      </c>
      <c r="AE140" s="342" t="n">
        <f aca="false">SUMPRODUCT(B140:AA140,$B$1012:$AA$1012)</f>
        <v>45372.8506856106</v>
      </c>
      <c r="AF140" s="343" t="n">
        <f aca="false">XIRR(B140:AA140,$B$1:$AA$1)</f>
        <v>0.147056446119325</v>
      </c>
      <c r="AG140" s="344" t="n">
        <f aca="false">1-EXP(-(1/0.25)*(AD140/ABS($AD$1010)))</f>
        <v>0.976254852799685</v>
      </c>
    </row>
    <row r="141" customFormat="false" ht="12.75" hidden="false" customHeight="false" outlineLevel="0" collapsed="false">
      <c r="A141" s="335"/>
      <c r="B141" s="340" t="n">
        <f aca="false">+[4]data1cf!A141</f>
        <v>-70992.0038854107</v>
      </c>
      <c r="C141" s="340" t="n">
        <f aca="false">+[4]data1cf!B141</f>
        <v>12286.9479571074</v>
      </c>
      <c r="D141" s="340" t="n">
        <f aca="false">+[4]data1cf!C141</f>
        <v>13259.3823421907</v>
      </c>
      <c r="E141" s="340" t="n">
        <f aca="false">+[4]data1cf!D141</f>
        <v>12785.2614338968</v>
      </c>
      <c r="F141" s="340" t="n">
        <f aca="false">+[4]data1cf!E141</f>
        <v>12595.4806596987</v>
      </c>
      <c r="G141" s="340" t="n">
        <f aca="false">+[4]data1cf!F141</f>
        <v>12404.1382995116</v>
      </c>
      <c r="H141" s="340" t="n">
        <f aca="false">+[4]data1cf!G141</f>
        <v>12043.4818276986</v>
      </c>
      <c r="I141" s="340" t="n">
        <f aca="false">+[4]data1cf!H141</f>
        <v>11834.4864476728</v>
      </c>
      <c r="J141" s="340" t="n">
        <f aca="false">+[4]data1cf!I141</f>
        <v>11842.3598300798</v>
      </c>
      <c r="K141" s="340" t="n">
        <f aca="false">+[4]data1cf!J141</f>
        <v>11777.2053616686</v>
      </c>
      <c r="L141" s="340" t="n">
        <f aca="false">+[4]data1cf!K141</f>
        <v>11812.0180385015</v>
      </c>
      <c r="M141" s="340" t="n">
        <f aca="false">+[4]data1cf!L141</f>
        <v>11648.5850688591</v>
      </c>
      <c r="N141" s="340" t="n">
        <f aca="false">+[4]data1cf!M141</f>
        <v>11620.1190074447</v>
      </c>
      <c r="O141" s="340" t="n">
        <f aca="false">+[4]data1cf!N141</f>
        <v>11659.4067650565</v>
      </c>
      <c r="P141" s="340" t="n">
        <f aca="false">+[4]data1cf!O141</f>
        <v>11531.7744163603</v>
      </c>
      <c r="Q141" s="340" t="n">
        <f aca="false">+[4]data1cf!P141</f>
        <v>11444.4580473239</v>
      </c>
      <c r="R141" s="340" t="n">
        <f aca="false">+[4]data1cf!Q141</f>
        <v>814.249887764107</v>
      </c>
      <c r="S141" s="340" t="n">
        <f aca="false">+[4]data1cf!R141</f>
        <v>0</v>
      </c>
      <c r="T141" s="340" t="n">
        <f aca="false">+[4]data1cf!S141</f>
        <v>0</v>
      </c>
      <c r="U141" s="340" t="n">
        <f aca="false">+[4]data1cf!T141</f>
        <v>0</v>
      </c>
      <c r="V141" s="340" t="n">
        <f aca="false">+[4]data1cf!U141</f>
        <v>0</v>
      </c>
      <c r="W141" s="340" t="n">
        <f aca="false">+[4]data1cf!V141</f>
        <v>0</v>
      </c>
      <c r="X141" s="340" t="n">
        <f aca="false">+[4]data1cf!W141</f>
        <v>0</v>
      </c>
      <c r="Y141" s="340" t="n">
        <f aca="false">+[4]data1cf!X141</f>
        <v>0</v>
      </c>
      <c r="Z141" s="340" t="n">
        <f aca="false">+[4]data1cf!Y141</f>
        <v>0</v>
      </c>
      <c r="AA141" s="340" t="n">
        <f aca="false">+[4]data1cf!Z141</f>
        <v>0</v>
      </c>
      <c r="AB141" s="340"/>
      <c r="AC141" s="341" t="n">
        <f aca="false">XNPV(0.1,B141:AA141,$B$1:$AA$1)</f>
        <v>22067.0538887656</v>
      </c>
      <c r="AD141" s="341" t="n">
        <f aca="false">SUMPRODUCT(B141:AA141,$B$1010:$AA$1010)</f>
        <v>47473.1865890868</v>
      </c>
      <c r="AE141" s="342" t="n">
        <f aca="false">SUMPRODUCT(B141:AA141,$B$1012:$AA$1012)</f>
        <v>47104.1721617112</v>
      </c>
      <c r="AF141" s="343" t="n">
        <f aca="false">XIRR(B141:AA141,$B$1:$AA$1)</f>
        <v>0.152793245977121</v>
      </c>
      <c r="AG141" s="344" t="n">
        <f aca="false">1-EXP(-(1/0.25)*(AD141/ABS($AD$1010)))</f>
        <v>0.979385626914433</v>
      </c>
    </row>
    <row r="142" customFormat="false" ht="12.75" hidden="false" customHeight="false" outlineLevel="0" collapsed="false">
      <c r="A142" s="335"/>
      <c r="B142" s="340" t="n">
        <f aca="false">+[4]data1cf!A142</f>
        <v>-73829.5958225753</v>
      </c>
      <c r="C142" s="340" t="n">
        <f aca="false">+[4]data1cf!B142</f>
        <v>12031.3701796865</v>
      </c>
      <c r="D142" s="340" t="n">
        <f aca="false">+[4]data1cf!C142</f>
        <v>13386.9099773655</v>
      </c>
      <c r="E142" s="340" t="n">
        <f aca="false">+[4]data1cf!D142</f>
        <v>12923.4568750262</v>
      </c>
      <c r="F142" s="340" t="n">
        <f aca="false">+[4]data1cf!E142</f>
        <v>12673.6564788334</v>
      </c>
      <c r="G142" s="340" t="n">
        <f aca="false">+[4]data1cf!F142</f>
        <v>12378.6120464354</v>
      </c>
      <c r="H142" s="340" t="n">
        <f aca="false">+[4]data1cf!G142</f>
        <v>12163.6100527913</v>
      </c>
      <c r="I142" s="340" t="n">
        <f aca="false">+[4]data1cf!H142</f>
        <v>11952.5239777591</v>
      </c>
      <c r="J142" s="340" t="n">
        <f aca="false">+[4]data1cf!I142</f>
        <v>11989.1863833907</v>
      </c>
      <c r="K142" s="340" t="n">
        <f aca="false">+[4]data1cf!J142</f>
        <v>11963.3980286248</v>
      </c>
      <c r="L142" s="340" t="n">
        <f aca="false">+[4]data1cf!K142</f>
        <v>11846.8907157495</v>
      </c>
      <c r="M142" s="340" t="n">
        <f aca="false">+[4]data1cf!L142</f>
        <v>11764.0173345566</v>
      </c>
      <c r="N142" s="340" t="n">
        <f aca="false">+[4]data1cf!M142</f>
        <v>11621.1277748279</v>
      </c>
      <c r="O142" s="340" t="n">
        <f aca="false">+[4]data1cf!N142</f>
        <v>11545.8678538963</v>
      </c>
      <c r="P142" s="340" t="n">
        <f aca="false">+[4]data1cf!O142</f>
        <v>11628.5353524862</v>
      </c>
      <c r="Q142" s="340" t="n">
        <f aca="false">+[4]data1cf!P142</f>
        <v>11729.5102343865</v>
      </c>
      <c r="R142" s="340" t="n">
        <f aca="false">+[4]data1cf!Q142</f>
        <v>846.79593224661</v>
      </c>
      <c r="S142" s="340" t="n">
        <f aca="false">+[4]data1cf!R142</f>
        <v>0</v>
      </c>
      <c r="T142" s="340" t="n">
        <f aca="false">+[4]data1cf!S142</f>
        <v>0</v>
      </c>
      <c r="U142" s="340" t="n">
        <f aca="false">+[4]data1cf!T142</f>
        <v>0</v>
      </c>
      <c r="V142" s="340" t="n">
        <f aca="false">+[4]data1cf!U142</f>
        <v>0</v>
      </c>
      <c r="W142" s="340" t="n">
        <f aca="false">+[4]data1cf!V142</f>
        <v>0</v>
      </c>
      <c r="X142" s="340" t="n">
        <f aca="false">+[4]data1cf!W142</f>
        <v>0</v>
      </c>
      <c r="Y142" s="340" t="n">
        <f aca="false">+[4]data1cf!X142</f>
        <v>0</v>
      </c>
      <c r="Z142" s="340" t="n">
        <f aca="false">+[4]data1cf!Y142</f>
        <v>0</v>
      </c>
      <c r="AA142" s="340" t="n">
        <f aca="false">+[4]data1cf!Z142</f>
        <v>0</v>
      </c>
      <c r="AB142" s="340"/>
      <c r="AC142" s="341" t="n">
        <f aca="false">XNPV(0.1,B142:AA142,$B$1:$AA$1)</f>
        <v>19641.536047263</v>
      </c>
      <c r="AD142" s="341" t="n">
        <f aca="false">SUMPRODUCT(B142:AA142,$B$1010:$AA$1010)</f>
        <v>45234.0945104398</v>
      </c>
      <c r="AE142" s="342" t="n">
        <f aca="false">SUMPRODUCT(B142:AA142,$B$1012:$AA$1012)</f>
        <v>44862.3169420252</v>
      </c>
      <c r="AF142" s="343" t="n">
        <f aca="false">XIRR(B142:AA142,$B$1:$AA$1)</f>
        <v>0.145322488861808</v>
      </c>
      <c r="AG142" s="344" t="n">
        <f aca="false">1-EXP(-(1/0.25)*(AD142/ABS($AD$1010)))</f>
        <v>0.975243857122685</v>
      </c>
    </row>
    <row r="143" customFormat="false" ht="12.75" hidden="false" customHeight="false" outlineLevel="0" collapsed="false">
      <c r="A143" s="335"/>
      <c r="B143" s="340" t="n">
        <f aca="false">+[4]data1cf!A143</f>
        <v>-73402.4386632268</v>
      </c>
      <c r="C143" s="340" t="n">
        <f aca="false">+[4]data1cf!B143</f>
        <v>12089.5242744141</v>
      </c>
      <c r="D143" s="340" t="n">
        <f aca="false">+[4]data1cf!C143</f>
        <v>13236.6373331135</v>
      </c>
      <c r="E143" s="340" t="n">
        <f aca="false">+[4]data1cf!D143</f>
        <v>12807.1421266041</v>
      </c>
      <c r="F143" s="340" t="n">
        <f aca="false">+[4]data1cf!E143</f>
        <v>12647.8574895511</v>
      </c>
      <c r="G143" s="340" t="n">
        <f aca="false">+[4]data1cf!F143</f>
        <v>12232.3153761762</v>
      </c>
      <c r="H143" s="340" t="n">
        <f aca="false">+[4]data1cf!G143</f>
        <v>12080.2801472423</v>
      </c>
      <c r="I143" s="340" t="n">
        <f aca="false">+[4]data1cf!H143</f>
        <v>11973.5171652281</v>
      </c>
      <c r="J143" s="340" t="n">
        <f aca="false">+[4]data1cf!I143</f>
        <v>11832.2907156103</v>
      </c>
      <c r="K143" s="340" t="n">
        <f aca="false">+[4]data1cf!J143</f>
        <v>11764.3755391971</v>
      </c>
      <c r="L143" s="340" t="n">
        <f aca="false">+[4]data1cf!K143</f>
        <v>11861.4428042501</v>
      </c>
      <c r="M143" s="340" t="n">
        <f aca="false">+[4]data1cf!L143</f>
        <v>11821.5637013245</v>
      </c>
      <c r="N143" s="340" t="n">
        <f aca="false">+[4]data1cf!M143</f>
        <v>11772.0050613997</v>
      </c>
      <c r="O143" s="340" t="n">
        <f aca="false">+[4]data1cf!N143</f>
        <v>11737.0874927427</v>
      </c>
      <c r="P143" s="340" t="n">
        <f aca="false">+[4]data1cf!O143</f>
        <v>11468.1172124682</v>
      </c>
      <c r="Q143" s="340" t="n">
        <f aca="false">+[4]data1cf!P143</f>
        <v>11459.1360520926</v>
      </c>
      <c r="R143" s="340" t="n">
        <f aca="false">+[4]data1cf!Q143</f>
        <v>841.896610491746</v>
      </c>
      <c r="S143" s="340" t="n">
        <f aca="false">+[4]data1cf!R143</f>
        <v>0</v>
      </c>
      <c r="T143" s="340" t="n">
        <f aca="false">+[4]data1cf!S143</f>
        <v>0</v>
      </c>
      <c r="U143" s="340" t="n">
        <f aca="false">+[4]data1cf!T143</f>
        <v>0</v>
      </c>
      <c r="V143" s="340" t="n">
        <f aca="false">+[4]data1cf!U143</f>
        <v>0</v>
      </c>
      <c r="W143" s="340" t="n">
        <f aca="false">+[4]data1cf!V143</f>
        <v>0</v>
      </c>
      <c r="X143" s="340" t="n">
        <f aca="false">+[4]data1cf!W143</f>
        <v>0</v>
      </c>
      <c r="Y143" s="340" t="n">
        <f aca="false">+[4]data1cf!X143</f>
        <v>0</v>
      </c>
      <c r="Z143" s="340" t="n">
        <f aca="false">+[4]data1cf!Y143</f>
        <v>0</v>
      </c>
      <c r="AA143" s="340" t="n">
        <f aca="false">+[4]data1cf!Z143</f>
        <v>0</v>
      </c>
      <c r="AB143" s="340"/>
      <c r="AC143" s="341" t="n">
        <f aca="false">XNPV(0.1,B143:AA143,$B$1:$AA$1)</f>
        <v>19629.0622021498</v>
      </c>
      <c r="AD143" s="341" t="n">
        <f aca="false">SUMPRODUCT(B143:AA143,$B$1010:$AA$1010)</f>
        <v>45106.49621857</v>
      </c>
      <c r="AE143" s="342" t="n">
        <f aca="false">SUMPRODUCT(B143:AA143,$B$1012:$AA$1012)</f>
        <v>44736.3191031813</v>
      </c>
      <c r="AF143" s="343" t="n">
        <f aca="false">XIRR(B143:AA143,$B$1:$AA$1)</f>
        <v>0.145536017163915</v>
      </c>
      <c r="AG143" s="344" t="n">
        <f aca="false">1-EXP(-(1/0.25)*(AD143/ABS($AD$1010)))</f>
        <v>0.974984214227158</v>
      </c>
    </row>
    <row r="144" customFormat="false" ht="12.75" hidden="false" customHeight="false" outlineLevel="0" collapsed="false">
      <c r="A144" s="335"/>
      <c r="B144" s="340" t="n">
        <f aca="false">+[4]data1cf!A144</f>
        <v>-69917.8218021979</v>
      </c>
      <c r="C144" s="340" t="n">
        <f aca="false">+[4]data1cf!B144</f>
        <v>12019.4683077478</v>
      </c>
      <c r="D144" s="340" t="n">
        <f aca="false">+[4]data1cf!C144</f>
        <v>13086.8587873998</v>
      </c>
      <c r="E144" s="340" t="n">
        <f aca="false">+[4]data1cf!D144</f>
        <v>12732.0537645971</v>
      </c>
      <c r="F144" s="340" t="n">
        <f aca="false">+[4]data1cf!E144</f>
        <v>12427.5405622912</v>
      </c>
      <c r="G144" s="340" t="n">
        <f aca="false">+[4]data1cf!F144</f>
        <v>12140.8871803191</v>
      </c>
      <c r="H144" s="340" t="n">
        <f aca="false">+[4]data1cf!G144</f>
        <v>11965.6761437647</v>
      </c>
      <c r="I144" s="340" t="n">
        <f aca="false">+[4]data1cf!H144</f>
        <v>11981.1301410399</v>
      </c>
      <c r="J144" s="340" t="n">
        <f aca="false">+[4]data1cf!I144</f>
        <v>11909.8238113586</v>
      </c>
      <c r="K144" s="340" t="n">
        <f aca="false">+[4]data1cf!J144</f>
        <v>11826.9192416752</v>
      </c>
      <c r="L144" s="340" t="n">
        <f aca="false">+[4]data1cf!K144</f>
        <v>11702.9621221437</v>
      </c>
      <c r="M144" s="340" t="n">
        <f aca="false">+[4]data1cf!L144</f>
        <v>11807.4566287669</v>
      </c>
      <c r="N144" s="340" t="n">
        <f aca="false">+[4]data1cf!M144</f>
        <v>11720.3394707511</v>
      </c>
      <c r="O144" s="340" t="n">
        <f aca="false">+[4]data1cf!N144</f>
        <v>11482.4857285757</v>
      </c>
      <c r="P144" s="340" t="n">
        <f aca="false">+[4]data1cf!O144</f>
        <v>11474.8430760146</v>
      </c>
      <c r="Q144" s="340" t="n">
        <f aca="false">+[4]data1cf!P144</f>
        <v>11317.6792491229</v>
      </c>
      <c r="R144" s="340" t="n">
        <f aca="false">+[4]data1cf!Q144</f>
        <v>801.929448942489</v>
      </c>
      <c r="S144" s="340" t="n">
        <f aca="false">+[4]data1cf!R144</f>
        <v>0</v>
      </c>
      <c r="T144" s="340" t="n">
        <f aca="false">+[4]data1cf!S144</f>
        <v>0</v>
      </c>
      <c r="U144" s="340" t="n">
        <f aca="false">+[4]data1cf!T144</f>
        <v>0</v>
      </c>
      <c r="V144" s="340" t="n">
        <f aca="false">+[4]data1cf!U144</f>
        <v>0</v>
      </c>
      <c r="W144" s="340" t="n">
        <f aca="false">+[4]data1cf!V144</f>
        <v>0</v>
      </c>
      <c r="X144" s="340" t="n">
        <f aca="false">+[4]data1cf!W144</f>
        <v>0</v>
      </c>
      <c r="Y144" s="340" t="n">
        <f aca="false">+[4]data1cf!X144</f>
        <v>0</v>
      </c>
      <c r="Z144" s="340" t="n">
        <f aca="false">+[4]data1cf!Y144</f>
        <v>0</v>
      </c>
      <c r="AA144" s="340" t="n">
        <f aca="false">+[4]data1cf!Z144</f>
        <v>0</v>
      </c>
      <c r="AB144" s="340"/>
      <c r="AC144" s="341" t="n">
        <f aca="false">XNPV(0.1,B144:AA144,$B$1:$AA$1)</f>
        <v>22467.6715069445</v>
      </c>
      <c r="AD144" s="341" t="n">
        <f aca="false">SUMPRODUCT(B144:AA144,$B$1010:$AA$1010)</f>
        <v>47788.2635751562</v>
      </c>
      <c r="AE144" s="342" t="n">
        <f aca="false">SUMPRODUCT(B144:AA144,$B$1012:$AA$1012)</f>
        <v>47420.4351170126</v>
      </c>
      <c r="AF144" s="343" t="n">
        <f aca="false">XIRR(B144:AA144,$B$1:$AA$1)</f>
        <v>0.154257366063419</v>
      </c>
      <c r="AG144" s="344" t="n">
        <f aca="false">1-EXP(-(1/0.25)*(AD144/ABS($AD$1010)))</f>
        <v>0.979909933716827</v>
      </c>
    </row>
    <row r="145" customFormat="false" ht="12.75" hidden="false" customHeight="false" outlineLevel="0" collapsed="false">
      <c r="A145" s="335"/>
      <c r="B145" s="340" t="n">
        <f aca="false">+[4]data1cf!A145</f>
        <v>-66075.6449821571</v>
      </c>
      <c r="C145" s="340" t="n">
        <f aca="false">+[4]data1cf!B145</f>
        <v>11899.9485437896</v>
      </c>
      <c r="D145" s="340" t="n">
        <f aca="false">+[4]data1cf!C145</f>
        <v>12956.5512228703</v>
      </c>
      <c r="E145" s="340" t="n">
        <f aca="false">+[4]data1cf!D145</f>
        <v>12788.507092703</v>
      </c>
      <c r="F145" s="340" t="n">
        <f aca="false">+[4]data1cf!E145</f>
        <v>12391.5980779874</v>
      </c>
      <c r="G145" s="340" t="n">
        <f aca="false">+[4]data1cf!F145</f>
        <v>12059.2637571929</v>
      </c>
      <c r="H145" s="340" t="n">
        <f aca="false">+[4]data1cf!G145</f>
        <v>11827.8193738196</v>
      </c>
      <c r="I145" s="340" t="n">
        <f aca="false">+[4]data1cf!H145</f>
        <v>11786.3808674985</v>
      </c>
      <c r="J145" s="340" t="n">
        <f aca="false">+[4]data1cf!I145</f>
        <v>11730.220146779</v>
      </c>
      <c r="K145" s="340" t="n">
        <f aca="false">+[4]data1cf!J145</f>
        <v>11629.0376845913</v>
      </c>
      <c r="L145" s="340" t="n">
        <f aca="false">+[4]data1cf!K145</f>
        <v>11505.5283406989</v>
      </c>
      <c r="M145" s="340" t="n">
        <f aca="false">+[4]data1cf!L145</f>
        <v>11506.1734580697</v>
      </c>
      <c r="N145" s="340" t="n">
        <f aca="false">+[4]data1cf!M145</f>
        <v>11579.8293597062</v>
      </c>
      <c r="O145" s="340" t="n">
        <f aca="false">+[4]data1cf!N145</f>
        <v>11602.2930840637</v>
      </c>
      <c r="P145" s="340" t="n">
        <f aca="false">+[4]data1cf!O145</f>
        <v>11442.9723988923</v>
      </c>
      <c r="Q145" s="340" t="n">
        <f aca="false">+[4]data1cf!P145</f>
        <v>11439.8182892453</v>
      </c>
      <c r="R145" s="340" t="n">
        <f aca="false">+[4]data1cf!Q145</f>
        <v>757.861217687349</v>
      </c>
      <c r="S145" s="340" t="n">
        <f aca="false">+[4]data1cf!R145</f>
        <v>0</v>
      </c>
      <c r="T145" s="340" t="n">
        <f aca="false">+[4]data1cf!S145</f>
        <v>0</v>
      </c>
      <c r="U145" s="340" t="n">
        <f aca="false">+[4]data1cf!T145</f>
        <v>0</v>
      </c>
      <c r="V145" s="340" t="n">
        <f aca="false">+[4]data1cf!U145</f>
        <v>0</v>
      </c>
      <c r="W145" s="340" t="n">
        <f aca="false">+[4]data1cf!V145</f>
        <v>0</v>
      </c>
      <c r="X145" s="340" t="n">
        <f aca="false">+[4]data1cf!W145</f>
        <v>0</v>
      </c>
      <c r="Y145" s="340" t="n">
        <f aca="false">+[4]data1cf!X145</f>
        <v>0</v>
      </c>
      <c r="Z145" s="340" t="n">
        <f aca="false">+[4]data1cf!Y145</f>
        <v>0</v>
      </c>
      <c r="AA145" s="340" t="n">
        <f aca="false">+[4]data1cf!Z145</f>
        <v>0</v>
      </c>
      <c r="AB145" s="340"/>
      <c r="AC145" s="341" t="n">
        <f aca="false">XNPV(0.1,B145:AA145,$B$1:$AA$1)</f>
        <v>25535.0512458724</v>
      </c>
      <c r="AD145" s="341" t="n">
        <f aca="false">SUMPRODUCT(B145:AA145,$B$1010:$AA$1010)</f>
        <v>50628.643229362</v>
      </c>
      <c r="AE145" s="342" t="n">
        <f aca="false">SUMPRODUCT(B145:AA145,$B$1012:$AA$1012)</f>
        <v>50263.9806521741</v>
      </c>
      <c r="AF145" s="343" t="n">
        <f aca="false">XIRR(B145:AA145,$B$1:$AA$1)</f>
        <v>0.164724519987298</v>
      </c>
      <c r="AG145" s="344" t="n">
        <f aca="false">1-EXP(-(1/0.25)*(AD145/ABS($AD$1010)))</f>
        <v>0.984073656551291</v>
      </c>
    </row>
    <row r="146" customFormat="false" ht="12.75" hidden="false" customHeight="false" outlineLevel="0" collapsed="false">
      <c r="A146" s="335"/>
      <c r="B146" s="340" t="n">
        <f aca="false">+[4]data1cf!A146</f>
        <v>-69623.6921265832</v>
      </c>
      <c r="C146" s="340" t="n">
        <f aca="false">+[4]data1cf!B146</f>
        <v>12121.8054446805</v>
      </c>
      <c r="D146" s="340" t="n">
        <f aca="false">+[4]data1cf!C146</f>
        <v>13122.4518816928</v>
      </c>
      <c r="E146" s="340" t="n">
        <f aca="false">+[4]data1cf!D146</f>
        <v>12782.5557318908</v>
      </c>
      <c r="F146" s="340" t="n">
        <f aca="false">+[4]data1cf!E146</f>
        <v>12568.4452388614</v>
      </c>
      <c r="G146" s="340" t="n">
        <f aca="false">+[4]data1cf!F146</f>
        <v>12252.6862368203</v>
      </c>
      <c r="H146" s="340" t="n">
        <f aca="false">+[4]data1cf!G146</f>
        <v>12032.8665203008</v>
      </c>
      <c r="I146" s="340" t="n">
        <f aca="false">+[4]data1cf!H146</f>
        <v>11825.0640979194</v>
      </c>
      <c r="J146" s="340" t="n">
        <f aca="false">+[4]data1cf!I146</f>
        <v>11791.3343375936</v>
      </c>
      <c r="K146" s="340" t="n">
        <f aca="false">+[4]data1cf!J146</f>
        <v>11759.3288885296</v>
      </c>
      <c r="L146" s="340" t="n">
        <f aca="false">+[4]data1cf!K146</f>
        <v>11666.4497355819</v>
      </c>
      <c r="M146" s="340" t="n">
        <f aca="false">+[4]data1cf!L146</f>
        <v>11510.8943981483</v>
      </c>
      <c r="N146" s="340" t="n">
        <f aca="false">+[4]data1cf!M146</f>
        <v>11534.7149984411</v>
      </c>
      <c r="O146" s="340" t="n">
        <f aca="false">+[4]data1cf!N146</f>
        <v>11652.0833759044</v>
      </c>
      <c r="P146" s="340" t="n">
        <f aca="false">+[4]data1cf!O146</f>
        <v>11624.0159281197</v>
      </c>
      <c r="Q146" s="340" t="n">
        <f aca="false">+[4]data1cf!P146</f>
        <v>11477.5646639001</v>
      </c>
      <c r="R146" s="340" t="n">
        <f aca="false">+[4]data1cf!Q146</f>
        <v>798.555899215058</v>
      </c>
      <c r="S146" s="340" t="n">
        <f aca="false">+[4]data1cf!R146</f>
        <v>0</v>
      </c>
      <c r="T146" s="340" t="n">
        <f aca="false">+[4]data1cf!S146</f>
        <v>0</v>
      </c>
      <c r="U146" s="340" t="n">
        <f aca="false">+[4]data1cf!T146</f>
        <v>0</v>
      </c>
      <c r="V146" s="340" t="n">
        <f aca="false">+[4]data1cf!U146</f>
        <v>0</v>
      </c>
      <c r="W146" s="340" t="n">
        <f aca="false">+[4]data1cf!V146</f>
        <v>0</v>
      </c>
      <c r="X146" s="340" t="n">
        <f aca="false">+[4]data1cf!W146</f>
        <v>0</v>
      </c>
      <c r="Y146" s="340" t="n">
        <f aca="false">+[4]data1cf!X146</f>
        <v>0</v>
      </c>
      <c r="Z146" s="340" t="n">
        <f aca="false">+[4]data1cf!Y146</f>
        <v>0</v>
      </c>
      <c r="AA146" s="340" t="n">
        <f aca="false">+[4]data1cf!Z146</f>
        <v>0</v>
      </c>
      <c r="AB146" s="340"/>
      <c r="AC146" s="341" t="n">
        <f aca="false">XNPV(0.1,B146:AA146,$B$1:$AA$1)</f>
        <v>22910.5597589583</v>
      </c>
      <c r="AD146" s="341" t="n">
        <f aca="false">SUMPRODUCT(B146:AA146,$B$1010:$AA$1010)</f>
        <v>48213.4853746388</v>
      </c>
      <c r="AE146" s="342" t="n">
        <f aca="false">SUMPRODUCT(B146:AA146,$B$1012:$AA$1012)</f>
        <v>47845.8736818899</v>
      </c>
      <c r="AF146" s="343" t="n">
        <f aca="false">XIRR(B146:AA146,$B$1:$AA$1)</f>
        <v>0.155645857460521</v>
      </c>
      <c r="AG146" s="344" t="n">
        <f aca="false">1-EXP(-(1/0.25)*(AD146/ABS($AD$1010)))</f>
        <v>0.980596448267349</v>
      </c>
    </row>
    <row r="147" customFormat="false" ht="12.75" hidden="false" customHeight="false" outlineLevel="0" collapsed="false">
      <c r="A147" s="335"/>
      <c r="B147" s="340" t="n">
        <f aca="false">+[4]data1cf!A147</f>
        <v>-62604.4566954879</v>
      </c>
      <c r="C147" s="340" t="n">
        <f aca="false">+[4]data1cf!B147</f>
        <v>11858.3741550475</v>
      </c>
      <c r="D147" s="340" t="n">
        <f aca="false">+[4]data1cf!C147</f>
        <v>12970.0095800427</v>
      </c>
      <c r="E147" s="340" t="n">
        <f aca="false">+[4]data1cf!D147</f>
        <v>12540.3349879688</v>
      </c>
      <c r="F147" s="340" t="n">
        <f aca="false">+[4]data1cf!E147</f>
        <v>12225.2664712268</v>
      </c>
      <c r="G147" s="340" t="n">
        <f aca="false">+[4]data1cf!F147</f>
        <v>12011.4105064794</v>
      </c>
      <c r="H147" s="340" t="n">
        <f aca="false">+[4]data1cf!G147</f>
        <v>11768.9074851429</v>
      </c>
      <c r="I147" s="340" t="n">
        <f aca="false">+[4]data1cf!H147</f>
        <v>11697.7766981407</v>
      </c>
      <c r="J147" s="340" t="n">
        <f aca="false">+[4]data1cf!I147</f>
        <v>11769.1800785194</v>
      </c>
      <c r="K147" s="340" t="n">
        <f aca="false">+[4]data1cf!J147</f>
        <v>11575.2162404088</v>
      </c>
      <c r="L147" s="340" t="n">
        <f aca="false">+[4]data1cf!K147</f>
        <v>11743.6637989059</v>
      </c>
      <c r="M147" s="340" t="n">
        <f aca="false">+[4]data1cf!L147</f>
        <v>11649.9310123363</v>
      </c>
      <c r="N147" s="340" t="n">
        <f aca="false">+[4]data1cf!M147</f>
        <v>11418.9444739541</v>
      </c>
      <c r="O147" s="340" t="n">
        <f aca="false">+[4]data1cf!N147</f>
        <v>11367.9676194743</v>
      </c>
      <c r="P147" s="340" t="n">
        <f aca="false">+[4]data1cf!O147</f>
        <v>11268.5718511199</v>
      </c>
      <c r="Q147" s="340" t="n">
        <f aca="false">+[4]data1cf!P147</f>
        <v>11247.4130076137</v>
      </c>
      <c r="R147" s="340" t="n">
        <f aca="false">+[4]data1cf!Q147</f>
        <v>718.048076514568</v>
      </c>
      <c r="S147" s="340" t="n">
        <f aca="false">+[4]data1cf!R147</f>
        <v>0</v>
      </c>
      <c r="T147" s="340" t="n">
        <f aca="false">+[4]data1cf!S147</f>
        <v>0</v>
      </c>
      <c r="U147" s="340" t="n">
        <f aca="false">+[4]data1cf!T147</f>
        <v>0</v>
      </c>
      <c r="V147" s="340" t="n">
        <f aca="false">+[4]data1cf!U147</f>
        <v>0</v>
      </c>
      <c r="W147" s="340" t="n">
        <f aca="false">+[4]data1cf!V147</f>
        <v>0</v>
      </c>
      <c r="X147" s="340" t="n">
        <f aca="false">+[4]data1cf!W147</f>
        <v>0</v>
      </c>
      <c r="Y147" s="340" t="n">
        <f aca="false">+[4]data1cf!X147</f>
        <v>0</v>
      </c>
      <c r="Z147" s="340" t="n">
        <f aca="false">+[4]data1cf!Y147</f>
        <v>0</v>
      </c>
      <c r="AA147" s="340" t="n">
        <f aca="false">+[4]data1cf!Z147</f>
        <v>0</v>
      </c>
      <c r="AB147" s="340"/>
      <c r="AC147" s="341" t="n">
        <f aca="false">XNPV(0.1,B147:AA147,$B$1:$AA$1)</f>
        <v>28489.0422983333</v>
      </c>
      <c r="AD147" s="341" t="n">
        <f aca="false">SUMPRODUCT(B147:AA147,$B$1010:$AA$1010)</f>
        <v>53442.9787787951</v>
      </c>
      <c r="AE147" s="342" t="n">
        <f aca="false">SUMPRODUCT(B147:AA147,$B$1012:$AA$1012)</f>
        <v>53080.4736382433</v>
      </c>
      <c r="AF147" s="343" t="n">
        <f aca="false">XIRR(B147:AA147,$B$1:$AA$1)</f>
        <v>0.175557404113451</v>
      </c>
      <c r="AG147" s="344" t="n">
        <f aca="false">1-EXP(-(1/0.25)*(AD147/ABS($AD$1010)))</f>
        <v>0.987347520516224</v>
      </c>
    </row>
    <row r="148" customFormat="false" ht="12.75" hidden="false" customHeight="false" outlineLevel="0" collapsed="false">
      <c r="A148" s="335"/>
      <c r="B148" s="340" t="n">
        <f aca="false">+[4]data1cf!A148</f>
        <v>-73505.362888605</v>
      </c>
      <c r="C148" s="340" t="n">
        <f aca="false">+[4]data1cf!B148</f>
        <v>12080.3858958555</v>
      </c>
      <c r="D148" s="340" t="n">
        <f aca="false">+[4]data1cf!C148</f>
        <v>13266.9348818879</v>
      </c>
      <c r="E148" s="340" t="n">
        <f aca="false">+[4]data1cf!D148</f>
        <v>12980.3666354557</v>
      </c>
      <c r="F148" s="340" t="n">
        <f aca="false">+[4]data1cf!E148</f>
        <v>12730.1355562541</v>
      </c>
      <c r="G148" s="340" t="n">
        <f aca="false">+[4]data1cf!F148</f>
        <v>12452.2896676847</v>
      </c>
      <c r="H148" s="340" t="n">
        <f aca="false">+[4]data1cf!G148</f>
        <v>12062.9858773675</v>
      </c>
      <c r="I148" s="340" t="n">
        <f aca="false">+[4]data1cf!H148</f>
        <v>11869.9774297311</v>
      </c>
      <c r="J148" s="340" t="n">
        <f aca="false">+[4]data1cf!I148</f>
        <v>11907.9408638539</v>
      </c>
      <c r="K148" s="340" t="n">
        <f aca="false">+[4]data1cf!J148</f>
        <v>11839.5423930777</v>
      </c>
      <c r="L148" s="340" t="n">
        <f aca="false">+[4]data1cf!K148</f>
        <v>11643.091300157</v>
      </c>
      <c r="M148" s="340" t="n">
        <f aca="false">+[4]data1cf!L148</f>
        <v>11721.2414987286</v>
      </c>
      <c r="N148" s="340" t="n">
        <f aca="false">+[4]data1cf!M148</f>
        <v>11857.8283459406</v>
      </c>
      <c r="O148" s="340" t="n">
        <f aca="false">+[4]data1cf!N148</f>
        <v>11718.1916795422</v>
      </c>
      <c r="P148" s="340" t="n">
        <f aca="false">+[4]data1cf!O148</f>
        <v>11589.6824089371</v>
      </c>
      <c r="Q148" s="340" t="n">
        <f aca="false">+[4]data1cf!P148</f>
        <v>11634.6382019711</v>
      </c>
      <c r="R148" s="340" t="n">
        <f aca="false">+[4]data1cf!Q148</f>
        <v>843.077110187144</v>
      </c>
      <c r="S148" s="340" t="n">
        <f aca="false">+[4]data1cf!R148</f>
        <v>0</v>
      </c>
      <c r="T148" s="340" t="n">
        <f aca="false">+[4]data1cf!S148</f>
        <v>0</v>
      </c>
      <c r="U148" s="340" t="n">
        <f aca="false">+[4]data1cf!T148</f>
        <v>0</v>
      </c>
      <c r="V148" s="340" t="n">
        <f aca="false">+[4]data1cf!U148</f>
        <v>0</v>
      </c>
      <c r="W148" s="340" t="n">
        <f aca="false">+[4]data1cf!V148</f>
        <v>0</v>
      </c>
      <c r="X148" s="340" t="n">
        <f aca="false">+[4]data1cf!W148</f>
        <v>0</v>
      </c>
      <c r="Y148" s="340" t="n">
        <f aca="false">+[4]data1cf!X148</f>
        <v>0</v>
      </c>
      <c r="Z148" s="340" t="n">
        <f aca="false">+[4]data1cf!Y148</f>
        <v>0</v>
      </c>
      <c r="AA148" s="340" t="n">
        <f aca="false">+[4]data1cf!Z148</f>
        <v>0</v>
      </c>
      <c r="AB148" s="340"/>
      <c r="AC148" s="341" t="n">
        <f aca="false">XNPV(0.1,B148:AA148,$B$1:$AA$1)</f>
        <v>19846.7891304349</v>
      </c>
      <c r="AD148" s="341" t="n">
        <f aca="false">SUMPRODUCT(B148:AA148,$B$1010:$AA$1010)</f>
        <v>45393.0068320217</v>
      </c>
      <c r="AE148" s="342" t="n">
        <f aca="false">SUMPRODUCT(B148:AA148,$B$1012:$AA$1012)</f>
        <v>45021.8283922835</v>
      </c>
      <c r="AF148" s="343" t="n">
        <f aca="false">XIRR(B148:AA148,$B$1:$AA$1)</f>
        <v>0.145995213485825</v>
      </c>
      <c r="AG148" s="344" t="n">
        <f aca="false">1-EXP(-(1/0.25)*(AD148/ABS($AD$1010)))</f>
        <v>0.97556345440156</v>
      </c>
    </row>
    <row r="149" customFormat="false" ht="12.75" hidden="false" customHeight="false" outlineLevel="0" collapsed="false">
      <c r="A149" s="335"/>
      <c r="B149" s="340" t="n">
        <f aca="false">+[4]data1cf!A149</f>
        <v>-75413.8480037702</v>
      </c>
      <c r="C149" s="340" t="n">
        <f aca="false">+[4]data1cf!B149</f>
        <v>12393.6307876895</v>
      </c>
      <c r="D149" s="340" t="n">
        <f aca="false">+[4]data1cf!C149</f>
        <v>13230.1633531441</v>
      </c>
      <c r="E149" s="340" t="n">
        <f aca="false">+[4]data1cf!D149</f>
        <v>13039.9367567612</v>
      </c>
      <c r="F149" s="340" t="n">
        <f aca="false">+[4]data1cf!E149</f>
        <v>12716.9273115458</v>
      </c>
      <c r="G149" s="340" t="n">
        <f aca="false">+[4]data1cf!F149</f>
        <v>12331.7739676779</v>
      </c>
      <c r="H149" s="340" t="n">
        <f aca="false">+[4]data1cf!G149</f>
        <v>12184.2399919118</v>
      </c>
      <c r="I149" s="340" t="n">
        <f aca="false">+[4]data1cf!H149</f>
        <v>12068.3421850363</v>
      </c>
      <c r="J149" s="340" t="n">
        <f aca="false">+[4]data1cf!I149</f>
        <v>11960.0796287339</v>
      </c>
      <c r="K149" s="340" t="n">
        <f aca="false">+[4]data1cf!J149</f>
        <v>11883.9417240966</v>
      </c>
      <c r="L149" s="340" t="n">
        <f aca="false">+[4]data1cf!K149</f>
        <v>11867.588598844</v>
      </c>
      <c r="M149" s="340" t="n">
        <f aca="false">+[4]data1cf!L149</f>
        <v>11853.2842373984</v>
      </c>
      <c r="N149" s="340" t="n">
        <f aca="false">+[4]data1cf!M149</f>
        <v>11839.7267735987</v>
      </c>
      <c r="O149" s="340" t="n">
        <f aca="false">+[4]data1cf!N149</f>
        <v>11591.84700061</v>
      </c>
      <c r="P149" s="340" t="n">
        <f aca="false">+[4]data1cf!O149</f>
        <v>11652.4921757209</v>
      </c>
      <c r="Q149" s="340" t="n">
        <f aca="false">+[4]data1cf!P149</f>
        <v>11542.7346684066</v>
      </c>
      <c r="R149" s="340" t="n">
        <f aca="false">+[4]data1cf!Q149</f>
        <v>864.966671064042</v>
      </c>
      <c r="S149" s="340" t="n">
        <f aca="false">+[4]data1cf!R149</f>
        <v>0</v>
      </c>
      <c r="T149" s="340" t="n">
        <f aca="false">+[4]data1cf!S149</f>
        <v>0</v>
      </c>
      <c r="U149" s="340" t="n">
        <f aca="false">+[4]data1cf!T149</f>
        <v>0</v>
      </c>
      <c r="V149" s="340" t="n">
        <f aca="false">+[4]data1cf!U149</f>
        <v>0</v>
      </c>
      <c r="W149" s="340" t="n">
        <f aca="false">+[4]data1cf!V149</f>
        <v>0</v>
      </c>
      <c r="X149" s="340" t="n">
        <f aca="false">+[4]data1cf!W149</f>
        <v>0</v>
      </c>
      <c r="Y149" s="340" t="n">
        <f aca="false">+[4]data1cf!X149</f>
        <v>0</v>
      </c>
      <c r="Z149" s="340" t="n">
        <f aca="false">+[4]data1cf!Y149</f>
        <v>0</v>
      </c>
      <c r="AA149" s="340" t="n">
        <f aca="false">+[4]data1cf!Z149</f>
        <v>0</v>
      </c>
      <c r="AB149" s="340"/>
      <c r="AC149" s="341" t="n">
        <f aca="false">XNPV(0.1,B149:AA149,$B$1:$AA$1)</f>
        <v>18456.5837323347</v>
      </c>
      <c r="AD149" s="341" t="n">
        <f aca="false">SUMPRODUCT(B149:AA149,$B$1010:$AA$1010)</f>
        <v>44106.736174743</v>
      </c>
      <c r="AE149" s="342" t="n">
        <f aca="false">SUMPRODUCT(B149:AA149,$B$1012:$AA$1012)</f>
        <v>43734.1689332492</v>
      </c>
      <c r="AF149" s="343" t="n">
        <f aca="false">XIRR(B149:AA149,$B$1:$AA$1)</f>
        <v>0.141923611764862</v>
      </c>
      <c r="AG149" s="344" t="n">
        <f aca="false">1-EXP(-(1/0.25)*(AD149/ABS($AD$1010)))</f>
        <v>0.972853313416734</v>
      </c>
    </row>
    <row r="150" customFormat="false" ht="12.75" hidden="false" customHeight="false" outlineLevel="0" collapsed="false">
      <c r="A150" s="335"/>
      <c r="B150" s="340" t="n">
        <f aca="false">+[4]data1cf!A150</f>
        <v>-67783.0763975266</v>
      </c>
      <c r="C150" s="340" t="n">
        <f aca="false">+[4]data1cf!B150</f>
        <v>11960.5002931123</v>
      </c>
      <c r="D150" s="340" t="n">
        <f aca="false">+[4]data1cf!C150</f>
        <v>13042.3048718505</v>
      </c>
      <c r="E150" s="340" t="n">
        <f aca="false">+[4]data1cf!D150</f>
        <v>12670.9758079924</v>
      </c>
      <c r="F150" s="340" t="n">
        <f aca="false">+[4]data1cf!E150</f>
        <v>12383.2550795715</v>
      </c>
      <c r="G150" s="340" t="n">
        <f aca="false">+[4]data1cf!F150</f>
        <v>12217.8264718058</v>
      </c>
      <c r="H150" s="340" t="n">
        <f aca="false">+[4]data1cf!G150</f>
        <v>11921.3463730858</v>
      </c>
      <c r="I150" s="340" t="n">
        <f aca="false">+[4]data1cf!H150</f>
        <v>11772.0556831315</v>
      </c>
      <c r="J150" s="340" t="n">
        <f aca="false">+[4]data1cf!I150</f>
        <v>11747.904790503</v>
      </c>
      <c r="K150" s="340" t="n">
        <f aca="false">+[4]data1cf!J150</f>
        <v>11858.4934397216</v>
      </c>
      <c r="L150" s="340" t="n">
        <f aca="false">+[4]data1cf!K150</f>
        <v>11604.940702023</v>
      </c>
      <c r="M150" s="340" t="n">
        <f aca="false">+[4]data1cf!L150</f>
        <v>11409.9080904975</v>
      </c>
      <c r="N150" s="340" t="n">
        <f aca="false">+[4]data1cf!M150</f>
        <v>11546.9391751759</v>
      </c>
      <c r="O150" s="340" t="n">
        <f aca="false">+[4]data1cf!N150</f>
        <v>11409.890154433</v>
      </c>
      <c r="P150" s="340" t="n">
        <f aca="false">+[4]data1cf!O150</f>
        <v>11546.0477437133</v>
      </c>
      <c r="Q150" s="340" t="n">
        <f aca="false">+[4]data1cf!P150</f>
        <v>11337.3812188197</v>
      </c>
      <c r="R150" s="340" t="n">
        <f aca="false">+[4]data1cf!Q150</f>
        <v>777.444773049071</v>
      </c>
      <c r="S150" s="340" t="n">
        <f aca="false">+[4]data1cf!R150</f>
        <v>0</v>
      </c>
      <c r="T150" s="340" t="n">
        <f aca="false">+[4]data1cf!S150</f>
        <v>0</v>
      </c>
      <c r="U150" s="340" t="n">
        <f aca="false">+[4]data1cf!T150</f>
        <v>0</v>
      </c>
      <c r="V150" s="340" t="n">
        <f aca="false">+[4]data1cf!U150</f>
        <v>0</v>
      </c>
      <c r="W150" s="340" t="n">
        <f aca="false">+[4]data1cf!V150</f>
        <v>0</v>
      </c>
      <c r="X150" s="340" t="n">
        <f aca="false">+[4]data1cf!W150</f>
        <v>0</v>
      </c>
      <c r="Y150" s="340" t="n">
        <f aca="false">+[4]data1cf!X150</f>
        <v>0</v>
      </c>
      <c r="Z150" s="340" t="n">
        <f aca="false">+[4]data1cf!Y150</f>
        <v>0</v>
      </c>
      <c r="AA150" s="340" t="n">
        <f aca="false">+[4]data1cf!Z150</f>
        <v>0</v>
      </c>
      <c r="AB150" s="340"/>
      <c r="AC150" s="341" t="n">
        <f aca="false">XNPV(0.1,B150:AA150,$B$1:$AA$1)</f>
        <v>24054.195479442</v>
      </c>
      <c r="AD150" s="341" t="n">
        <f aca="false">SUMPRODUCT(B150:AA150,$B$1010:$AA$1010)</f>
        <v>49188.3782373749</v>
      </c>
      <c r="AE150" s="342" t="n">
        <f aca="false">SUMPRODUCT(B150:AA150,$B$1012:$AA$1012)</f>
        <v>48823.2692977403</v>
      </c>
      <c r="AF150" s="343" t="n">
        <f aca="false">XIRR(B150:AA150,$B$1:$AA$1)</f>
        <v>0.159737781688061</v>
      </c>
      <c r="AG150" s="344" t="n">
        <f aca="false">1-EXP(-(1/0.25)*(AD150/ABS($AD$1010)))</f>
        <v>0.98208315170296</v>
      </c>
    </row>
    <row r="151" customFormat="false" ht="12.75" hidden="false" customHeight="false" outlineLevel="0" collapsed="false">
      <c r="A151" s="335"/>
      <c r="B151" s="340" t="n">
        <f aca="false">+[4]data1cf!A151</f>
        <v>-75364.7677059494</v>
      </c>
      <c r="C151" s="340" t="n">
        <f aca="false">+[4]data1cf!B151</f>
        <v>12151.8624097894</v>
      </c>
      <c r="D151" s="340" t="n">
        <f aca="false">+[4]data1cf!C151</f>
        <v>13461.7610262302</v>
      </c>
      <c r="E151" s="340" t="n">
        <f aca="false">+[4]data1cf!D151</f>
        <v>12997.833898984</v>
      </c>
      <c r="F151" s="340" t="n">
        <f aca="false">+[4]data1cf!E151</f>
        <v>12615.6987901781</v>
      </c>
      <c r="G151" s="340" t="n">
        <f aca="false">+[4]data1cf!F151</f>
        <v>12304.1706129234</v>
      </c>
      <c r="H151" s="340" t="n">
        <f aca="false">+[4]data1cf!G151</f>
        <v>12138.1358139352</v>
      </c>
      <c r="I151" s="340" t="n">
        <f aca="false">+[4]data1cf!H151</f>
        <v>11946.8551692106</v>
      </c>
      <c r="J151" s="340" t="n">
        <f aca="false">+[4]data1cf!I151</f>
        <v>12065.7387469509</v>
      </c>
      <c r="K151" s="340" t="n">
        <f aca="false">+[4]data1cf!J151</f>
        <v>11764.4194801598</v>
      </c>
      <c r="L151" s="340" t="n">
        <f aca="false">+[4]data1cf!K151</f>
        <v>11815.8016702692</v>
      </c>
      <c r="M151" s="340" t="n">
        <f aca="false">+[4]data1cf!L151</f>
        <v>11615.416317272</v>
      </c>
      <c r="N151" s="340" t="n">
        <f aca="false">+[4]data1cf!M151</f>
        <v>11795.9587115165</v>
      </c>
      <c r="O151" s="340" t="n">
        <f aca="false">+[4]data1cf!N151</f>
        <v>11810.0106983765</v>
      </c>
      <c r="P151" s="340" t="n">
        <f aca="false">+[4]data1cf!O151</f>
        <v>11620.6169287155</v>
      </c>
      <c r="Q151" s="340" t="n">
        <f aca="false">+[4]data1cf!P151</f>
        <v>11653.2981021886</v>
      </c>
      <c r="R151" s="340" t="n">
        <f aca="false">+[4]data1cf!Q151</f>
        <v>864.403739680157</v>
      </c>
      <c r="S151" s="340" t="n">
        <f aca="false">+[4]data1cf!R151</f>
        <v>0</v>
      </c>
      <c r="T151" s="340" t="n">
        <f aca="false">+[4]data1cf!S151</f>
        <v>0</v>
      </c>
      <c r="U151" s="340" t="n">
        <f aca="false">+[4]data1cf!T151</f>
        <v>0</v>
      </c>
      <c r="V151" s="340" t="n">
        <f aca="false">+[4]data1cf!U151</f>
        <v>0</v>
      </c>
      <c r="W151" s="340" t="n">
        <f aca="false">+[4]data1cf!V151</f>
        <v>0</v>
      </c>
      <c r="X151" s="340" t="n">
        <f aca="false">+[4]data1cf!W151</f>
        <v>0</v>
      </c>
      <c r="Y151" s="340" t="n">
        <f aca="false">+[4]data1cf!X151</f>
        <v>0</v>
      </c>
      <c r="Z151" s="340" t="n">
        <f aca="false">+[4]data1cf!Y151</f>
        <v>0</v>
      </c>
      <c r="AA151" s="340" t="n">
        <f aca="false">+[4]data1cf!Z151</f>
        <v>0</v>
      </c>
      <c r="AB151" s="340"/>
      <c r="AC151" s="341" t="n">
        <f aca="false">XNPV(0.1,B151:AA151,$B$1:$AA$1)</f>
        <v>18233.5142650176</v>
      </c>
      <c r="AD151" s="341" t="n">
        <f aca="false">SUMPRODUCT(B151:AA151,$B$1010:$AA$1010)</f>
        <v>43831.9773742176</v>
      </c>
      <c r="AE151" s="342" t="n">
        <f aca="false">SUMPRODUCT(B151:AA151,$B$1012:$AA$1012)</f>
        <v>43460.0586132387</v>
      </c>
      <c r="AF151" s="343" t="n">
        <f aca="false">XIRR(B151:AA151,$B$1:$AA$1)</f>
        <v>0.141421124366394</v>
      </c>
      <c r="AG151" s="344" t="n">
        <f aca="false">1-EXP(-(1/0.25)*(AD151/ABS($AD$1010)))</f>
        <v>0.972236523691913</v>
      </c>
    </row>
    <row r="152" customFormat="false" ht="12.75" hidden="false" customHeight="false" outlineLevel="0" collapsed="false">
      <c r="A152" s="335"/>
      <c r="B152" s="340" t="n">
        <f aca="false">+[4]data1cf!A152</f>
        <v>-70755.9353419561</v>
      </c>
      <c r="C152" s="340" t="n">
        <f aca="false">+[4]data1cf!B152</f>
        <v>12156.1978508632</v>
      </c>
      <c r="D152" s="340" t="n">
        <f aca="false">+[4]data1cf!C152</f>
        <v>13151.0745683735</v>
      </c>
      <c r="E152" s="340" t="n">
        <f aca="false">+[4]data1cf!D152</f>
        <v>12767.140236911</v>
      </c>
      <c r="F152" s="340" t="n">
        <f aca="false">+[4]data1cf!E152</f>
        <v>12452.5753471054</v>
      </c>
      <c r="G152" s="340" t="n">
        <f aca="false">+[4]data1cf!F152</f>
        <v>12309.3646652897</v>
      </c>
      <c r="H152" s="340" t="n">
        <f aca="false">+[4]data1cf!G152</f>
        <v>11993.7473637902</v>
      </c>
      <c r="I152" s="340" t="n">
        <f aca="false">+[4]data1cf!H152</f>
        <v>11767.5045948006</v>
      </c>
      <c r="J152" s="340" t="n">
        <f aca="false">+[4]data1cf!I152</f>
        <v>11927.9279781853</v>
      </c>
      <c r="K152" s="340" t="n">
        <f aca="false">+[4]data1cf!J152</f>
        <v>11876.8220588097</v>
      </c>
      <c r="L152" s="340" t="n">
        <f aca="false">+[4]data1cf!K152</f>
        <v>11667.6302111659</v>
      </c>
      <c r="M152" s="340" t="n">
        <f aca="false">+[4]data1cf!L152</f>
        <v>11642.4890973367</v>
      </c>
      <c r="N152" s="340" t="n">
        <f aca="false">+[4]data1cf!M152</f>
        <v>11616.3404074221</v>
      </c>
      <c r="O152" s="340" t="n">
        <f aca="false">+[4]data1cf!N152</f>
        <v>11503.2149487863</v>
      </c>
      <c r="P152" s="340" t="n">
        <f aca="false">+[4]data1cf!O152</f>
        <v>11518.3096380765</v>
      </c>
      <c r="Q152" s="340" t="n">
        <f aca="false">+[4]data1cf!P152</f>
        <v>11365.3137812897</v>
      </c>
      <c r="R152" s="340" t="n">
        <f aca="false">+[4]data1cf!Q152</f>
        <v>811.542275998099</v>
      </c>
      <c r="S152" s="340" t="n">
        <f aca="false">+[4]data1cf!R152</f>
        <v>0</v>
      </c>
      <c r="T152" s="340" t="n">
        <f aca="false">+[4]data1cf!S152</f>
        <v>0</v>
      </c>
      <c r="U152" s="340" t="n">
        <f aca="false">+[4]data1cf!T152</f>
        <v>0</v>
      </c>
      <c r="V152" s="340" t="n">
        <f aca="false">+[4]data1cf!U152</f>
        <v>0</v>
      </c>
      <c r="W152" s="340" t="n">
        <f aca="false">+[4]data1cf!V152</f>
        <v>0</v>
      </c>
      <c r="X152" s="340" t="n">
        <f aca="false">+[4]data1cf!W152</f>
        <v>0</v>
      </c>
      <c r="Y152" s="340" t="n">
        <f aca="false">+[4]data1cf!X152</f>
        <v>0</v>
      </c>
      <c r="Z152" s="340" t="n">
        <f aca="false">+[4]data1cf!Y152</f>
        <v>0</v>
      </c>
      <c r="AA152" s="340" t="n">
        <f aca="false">+[4]data1cf!Z152</f>
        <v>0</v>
      </c>
      <c r="AB152" s="340"/>
      <c r="AC152" s="341" t="n">
        <f aca="false">XNPV(0.1,B152:AA152,$B$1:$AA$1)</f>
        <v>21817.2296901814</v>
      </c>
      <c r="AD152" s="341" t="n">
        <f aca="false">SUMPRODUCT(B152:AA152,$B$1010:$AA$1010)</f>
        <v>47125.5620968647</v>
      </c>
      <c r="AE152" s="342" t="n">
        <f aca="false">SUMPRODUCT(B152:AA152,$B$1012:$AA$1012)</f>
        <v>46757.9714209982</v>
      </c>
      <c r="AF152" s="343" t="n">
        <f aca="false">XIRR(B152:AA152,$B$1:$AA$1)</f>
        <v>0.152306963302793</v>
      </c>
      <c r="AG152" s="344" t="n">
        <f aca="false">1-EXP(-(1/0.25)*(AD152/ABS($AD$1010)))</f>
        <v>0.97879126845335</v>
      </c>
    </row>
    <row r="153" customFormat="false" ht="12.75" hidden="false" customHeight="false" outlineLevel="0" collapsed="false">
      <c r="A153" s="335"/>
      <c r="B153" s="340" t="n">
        <f aca="false">+[4]data1cf!A153</f>
        <v>-68346.3215442124</v>
      </c>
      <c r="C153" s="340" t="n">
        <f aca="false">+[4]data1cf!B153</f>
        <v>12120.9743972915</v>
      </c>
      <c r="D153" s="340" t="n">
        <f aca="false">+[4]data1cf!C153</f>
        <v>12991.6816378432</v>
      </c>
      <c r="E153" s="340" t="n">
        <f aca="false">+[4]data1cf!D153</f>
        <v>12660.7369619408</v>
      </c>
      <c r="F153" s="340" t="n">
        <f aca="false">+[4]data1cf!E153</f>
        <v>12474.4349821594</v>
      </c>
      <c r="G153" s="340" t="n">
        <f aca="false">+[4]data1cf!F153</f>
        <v>12262.165079691</v>
      </c>
      <c r="H153" s="340" t="n">
        <f aca="false">+[4]data1cf!G153</f>
        <v>11903.3457774671</v>
      </c>
      <c r="I153" s="340" t="n">
        <f aca="false">+[4]data1cf!H153</f>
        <v>11758.9077140165</v>
      </c>
      <c r="J153" s="340" t="n">
        <f aca="false">+[4]data1cf!I153</f>
        <v>11851.3017564243</v>
      </c>
      <c r="K153" s="340" t="n">
        <f aca="false">+[4]data1cf!J153</f>
        <v>11753.0505526178</v>
      </c>
      <c r="L153" s="340" t="n">
        <f aca="false">+[4]data1cf!K153</f>
        <v>11754.45382782</v>
      </c>
      <c r="M153" s="340" t="n">
        <f aca="false">+[4]data1cf!L153</f>
        <v>11665.4246641219</v>
      </c>
      <c r="N153" s="340" t="n">
        <f aca="false">+[4]data1cf!M153</f>
        <v>11675.8571385451</v>
      </c>
      <c r="O153" s="340" t="n">
        <f aca="false">+[4]data1cf!N153</f>
        <v>11471.9534268561</v>
      </c>
      <c r="P153" s="340" t="n">
        <f aca="false">+[4]data1cf!O153</f>
        <v>11515.5846656832</v>
      </c>
      <c r="Q153" s="340" t="n">
        <f aca="false">+[4]data1cf!P153</f>
        <v>11547.792851154</v>
      </c>
      <c r="R153" s="340" t="n">
        <f aca="false">+[4]data1cf!Q153</f>
        <v>783.904969583499</v>
      </c>
      <c r="S153" s="340" t="n">
        <f aca="false">+[4]data1cf!R153</f>
        <v>0</v>
      </c>
      <c r="T153" s="340" t="n">
        <f aca="false">+[4]data1cf!S153</f>
        <v>0</v>
      </c>
      <c r="U153" s="340" t="n">
        <f aca="false">+[4]data1cf!T153</f>
        <v>0</v>
      </c>
      <c r="V153" s="340" t="n">
        <f aca="false">+[4]data1cf!U153</f>
        <v>0</v>
      </c>
      <c r="W153" s="340" t="n">
        <f aca="false">+[4]data1cf!V153</f>
        <v>0</v>
      </c>
      <c r="X153" s="340" t="n">
        <f aca="false">+[4]data1cf!W153</f>
        <v>0</v>
      </c>
      <c r="Y153" s="340" t="n">
        <f aca="false">+[4]data1cf!X153</f>
        <v>0</v>
      </c>
      <c r="Z153" s="340" t="n">
        <f aca="false">+[4]data1cf!Y153</f>
        <v>0</v>
      </c>
      <c r="AA153" s="340" t="n">
        <f aca="false">+[4]data1cf!Z153</f>
        <v>0</v>
      </c>
      <c r="AB153" s="340"/>
      <c r="AC153" s="341" t="n">
        <f aca="false">XNPV(0.1,B153:AA153,$B$1:$AA$1)</f>
        <v>23913.5230478503</v>
      </c>
      <c r="AD153" s="341" t="n">
        <f aca="false">SUMPRODUCT(B153:AA153,$B$1010:$AA$1010)</f>
        <v>49189.3006097112</v>
      </c>
      <c r="AE153" s="342" t="n">
        <f aca="false">SUMPRODUCT(B153:AA153,$B$1012:$AA$1012)</f>
        <v>48821.9647445992</v>
      </c>
      <c r="AF153" s="343" t="n">
        <f aca="false">XIRR(B153:AA153,$B$1:$AA$1)</f>
        <v>0.158874694336598</v>
      </c>
      <c r="AG153" s="344" t="n">
        <f aca="false">1-EXP(-(1/0.25)*(AD153/ABS($AD$1010)))</f>
        <v>0.982084502943159</v>
      </c>
    </row>
    <row r="154" customFormat="false" ht="12.75" hidden="false" customHeight="false" outlineLevel="0" collapsed="false">
      <c r="A154" s="335"/>
      <c r="B154" s="340" t="n">
        <f aca="false">+[4]data1cf!A154</f>
        <v>-67948.2993483303</v>
      </c>
      <c r="C154" s="340" t="n">
        <f aca="false">+[4]data1cf!B154</f>
        <v>11975.398868788</v>
      </c>
      <c r="D154" s="340" t="n">
        <f aca="false">+[4]data1cf!C154</f>
        <v>13013.9852098503</v>
      </c>
      <c r="E154" s="340" t="n">
        <f aca="false">+[4]data1cf!D154</f>
        <v>12816.9348103537</v>
      </c>
      <c r="F154" s="340" t="n">
        <f aca="false">+[4]data1cf!E154</f>
        <v>12400.3831582934</v>
      </c>
      <c r="G154" s="340" t="n">
        <f aca="false">+[4]data1cf!F154</f>
        <v>12281.2323244128</v>
      </c>
      <c r="H154" s="340" t="n">
        <f aca="false">+[4]data1cf!G154</f>
        <v>11959.1682614631</v>
      </c>
      <c r="I154" s="340" t="n">
        <f aca="false">+[4]data1cf!H154</f>
        <v>11794.1575527877</v>
      </c>
      <c r="J154" s="340" t="n">
        <f aca="false">+[4]data1cf!I154</f>
        <v>11757.6341140275</v>
      </c>
      <c r="K154" s="340" t="n">
        <f aca="false">+[4]data1cf!J154</f>
        <v>11761.5584504539</v>
      </c>
      <c r="L154" s="340" t="n">
        <f aca="false">+[4]data1cf!K154</f>
        <v>11622.9582702963</v>
      </c>
      <c r="M154" s="340" t="n">
        <f aca="false">+[4]data1cf!L154</f>
        <v>11706.4488965141</v>
      </c>
      <c r="N154" s="340" t="n">
        <f aca="false">+[4]data1cf!M154</f>
        <v>11684.0013359078</v>
      </c>
      <c r="O154" s="340" t="n">
        <f aca="false">+[4]data1cf!N154</f>
        <v>11702.9487077917</v>
      </c>
      <c r="P154" s="340" t="n">
        <f aca="false">+[4]data1cf!O154</f>
        <v>11609.23789062</v>
      </c>
      <c r="Q154" s="340" t="n">
        <f aca="false">+[4]data1cf!P154</f>
        <v>11399.5499498338</v>
      </c>
      <c r="R154" s="340" t="n">
        <f aca="false">+[4]data1cf!Q154</f>
        <v>779.339814205609</v>
      </c>
      <c r="S154" s="340" t="n">
        <f aca="false">+[4]data1cf!R154</f>
        <v>0</v>
      </c>
      <c r="T154" s="340" t="n">
        <f aca="false">+[4]data1cf!S154</f>
        <v>0</v>
      </c>
      <c r="U154" s="340" t="n">
        <f aca="false">+[4]data1cf!T154</f>
        <v>0</v>
      </c>
      <c r="V154" s="340" t="n">
        <f aca="false">+[4]data1cf!U154</f>
        <v>0</v>
      </c>
      <c r="W154" s="340" t="n">
        <f aca="false">+[4]data1cf!V154</f>
        <v>0</v>
      </c>
      <c r="X154" s="340" t="n">
        <f aca="false">+[4]data1cf!W154</f>
        <v>0</v>
      </c>
      <c r="Y154" s="340" t="n">
        <f aca="false">+[4]data1cf!X154</f>
        <v>0</v>
      </c>
      <c r="Z154" s="340" t="n">
        <f aca="false">+[4]data1cf!Y154</f>
        <v>0</v>
      </c>
      <c r="AA154" s="340" t="n">
        <f aca="false">+[4]data1cf!Z154</f>
        <v>0</v>
      </c>
      <c r="AB154" s="340"/>
      <c r="AC154" s="341" t="n">
        <f aca="false">XNPV(0.1,B154:AA154,$B$1:$AA$1)</f>
        <v>24307.0855875311</v>
      </c>
      <c r="AD154" s="341" t="n">
        <f aca="false">SUMPRODUCT(B154:AA154,$B$1010:$AA$1010)</f>
        <v>49600.3429936451</v>
      </c>
      <c r="AE154" s="342" t="n">
        <f aca="false">SUMPRODUCT(B154:AA154,$B$1012:$AA$1012)</f>
        <v>49232.7081449215</v>
      </c>
      <c r="AF154" s="343" t="n">
        <f aca="false">XIRR(B154:AA154,$B$1:$AA$1)</f>
        <v>0.160067350506679</v>
      </c>
      <c r="AG154" s="344" t="n">
        <f aca="false">1-EXP(-(1/0.25)*(AD154/ABS($AD$1010)))</f>
        <v>0.982676635108223</v>
      </c>
    </row>
    <row r="155" customFormat="false" ht="12.75" hidden="false" customHeight="false" outlineLevel="0" collapsed="false">
      <c r="A155" s="335"/>
      <c r="B155" s="340" t="n">
        <f aca="false">+[4]data1cf!A155</f>
        <v>-73706.8830030909</v>
      </c>
      <c r="C155" s="340" t="n">
        <f aca="false">+[4]data1cf!B155</f>
        <v>12359.2838127854</v>
      </c>
      <c r="D155" s="340" t="n">
        <f aca="false">+[4]data1cf!C155</f>
        <v>13467.795718098</v>
      </c>
      <c r="E155" s="340" t="n">
        <f aca="false">+[4]data1cf!D155</f>
        <v>12912.1799915276</v>
      </c>
      <c r="F155" s="340" t="n">
        <f aca="false">+[4]data1cf!E155</f>
        <v>12701.5829513972</v>
      </c>
      <c r="G155" s="340" t="n">
        <f aca="false">+[4]data1cf!F155</f>
        <v>12351.8182002684</v>
      </c>
      <c r="H155" s="340" t="n">
        <f aca="false">+[4]data1cf!G155</f>
        <v>12238.72783093</v>
      </c>
      <c r="I155" s="340" t="n">
        <f aca="false">+[4]data1cf!H155</f>
        <v>11834.7073140444</v>
      </c>
      <c r="J155" s="340" t="n">
        <f aca="false">+[4]data1cf!I155</f>
        <v>11940.1100024001</v>
      </c>
      <c r="K155" s="340" t="n">
        <f aca="false">+[4]data1cf!J155</f>
        <v>11902.7748163781</v>
      </c>
      <c r="L155" s="340" t="n">
        <f aca="false">+[4]data1cf!K155</f>
        <v>11798.493992402</v>
      </c>
      <c r="M155" s="340" t="n">
        <f aca="false">+[4]data1cf!L155</f>
        <v>11795.1302605563</v>
      </c>
      <c r="N155" s="340" t="n">
        <f aca="false">+[4]data1cf!M155</f>
        <v>11753.431561877</v>
      </c>
      <c r="O155" s="340" t="n">
        <f aca="false">+[4]data1cf!N155</f>
        <v>11599.4276330351</v>
      </c>
      <c r="P155" s="340" t="n">
        <f aca="false">+[4]data1cf!O155</f>
        <v>11953.7992239589</v>
      </c>
      <c r="Q155" s="340" t="n">
        <f aca="false">+[4]data1cf!P155</f>
        <v>11540.989351255</v>
      </c>
      <c r="R155" s="340" t="n">
        <f aca="false">+[4]data1cf!Q155</f>
        <v>845.388465292252</v>
      </c>
      <c r="S155" s="340" t="n">
        <f aca="false">+[4]data1cf!R155</f>
        <v>0</v>
      </c>
      <c r="T155" s="340" t="n">
        <f aca="false">+[4]data1cf!S155</f>
        <v>0</v>
      </c>
      <c r="U155" s="340" t="n">
        <f aca="false">+[4]data1cf!T155</f>
        <v>0</v>
      </c>
      <c r="V155" s="340" t="n">
        <f aca="false">+[4]data1cf!U155</f>
        <v>0</v>
      </c>
      <c r="W155" s="340" t="n">
        <f aca="false">+[4]data1cf!V155</f>
        <v>0</v>
      </c>
      <c r="X155" s="340" t="n">
        <f aca="false">+[4]data1cf!W155</f>
        <v>0</v>
      </c>
      <c r="Y155" s="340" t="n">
        <f aca="false">+[4]data1cf!X155</f>
        <v>0</v>
      </c>
      <c r="Z155" s="340" t="n">
        <f aca="false">+[4]data1cf!Y155</f>
        <v>0</v>
      </c>
      <c r="AA155" s="340" t="n">
        <f aca="false">+[4]data1cf!Z155</f>
        <v>0</v>
      </c>
      <c r="AB155" s="340"/>
      <c r="AC155" s="341" t="n">
        <f aca="false">XNPV(0.1,B155:AA155,$B$1:$AA$1)</f>
        <v>20146.5730581882</v>
      </c>
      <c r="AD155" s="341" t="n">
        <f aca="false">SUMPRODUCT(B155:AA155,$B$1010:$AA$1010)</f>
        <v>45776.4934146058</v>
      </c>
      <c r="AE155" s="342" t="n">
        <f aca="false">SUMPRODUCT(B155:AA155,$B$1012:$AA$1012)</f>
        <v>45404.0894124656</v>
      </c>
      <c r="AF155" s="343" t="n">
        <f aca="false">XIRR(B155:AA155,$B$1:$AA$1)</f>
        <v>0.146654128706712</v>
      </c>
      <c r="AG155" s="344" t="n">
        <f aca="false">1-EXP(-(1/0.25)*(AD155/ABS($AD$1010)))</f>
        <v>0.976317816383445</v>
      </c>
    </row>
    <row r="156" customFormat="false" ht="12.75" hidden="false" customHeight="false" outlineLevel="0" collapsed="false">
      <c r="A156" s="335"/>
      <c r="B156" s="340" t="n">
        <f aca="false">+[4]data1cf!A156</f>
        <v>-64041.61277989</v>
      </c>
      <c r="C156" s="340" t="n">
        <f aca="false">+[4]data1cf!B156</f>
        <v>11748.1184466811</v>
      </c>
      <c r="D156" s="340" t="n">
        <f aca="false">+[4]data1cf!C156</f>
        <v>12951.5664179029</v>
      </c>
      <c r="E156" s="340" t="n">
        <f aca="false">+[4]data1cf!D156</f>
        <v>12569.4290479463</v>
      </c>
      <c r="F156" s="340" t="n">
        <f aca="false">+[4]data1cf!E156</f>
        <v>12221.0562658435</v>
      </c>
      <c r="G156" s="340" t="n">
        <f aca="false">+[4]data1cf!F156</f>
        <v>11924.0021694848</v>
      </c>
      <c r="H156" s="340" t="n">
        <f aca="false">+[4]data1cf!G156</f>
        <v>11867.5424918246</v>
      </c>
      <c r="I156" s="340" t="n">
        <f aca="false">+[4]data1cf!H156</f>
        <v>11582.0705762226</v>
      </c>
      <c r="J156" s="340" t="n">
        <f aca="false">+[4]data1cf!I156</f>
        <v>11797.9050591243</v>
      </c>
      <c r="K156" s="340" t="n">
        <f aca="false">+[4]data1cf!J156</f>
        <v>11588.2206855164</v>
      </c>
      <c r="L156" s="340" t="n">
        <f aca="false">+[4]data1cf!K156</f>
        <v>11638.606835314</v>
      </c>
      <c r="M156" s="340" t="n">
        <f aca="false">+[4]data1cf!L156</f>
        <v>11642.1580145624</v>
      </c>
      <c r="N156" s="340" t="n">
        <f aca="false">+[4]data1cf!M156</f>
        <v>11571.1284564142</v>
      </c>
      <c r="O156" s="340" t="n">
        <f aca="false">+[4]data1cf!N156</f>
        <v>11459.2690277056</v>
      </c>
      <c r="P156" s="340" t="n">
        <f aca="false">+[4]data1cf!O156</f>
        <v>11362.3298403541</v>
      </c>
      <c r="Q156" s="340" t="n">
        <f aca="false">+[4]data1cf!P156</f>
        <v>11361.2199349653</v>
      </c>
      <c r="R156" s="340" t="n">
        <f aca="false">+[4]data1cf!Q156</f>
        <v>734.531681940226</v>
      </c>
      <c r="S156" s="340" t="n">
        <f aca="false">+[4]data1cf!R156</f>
        <v>0</v>
      </c>
      <c r="T156" s="340" t="n">
        <f aca="false">+[4]data1cf!S156</f>
        <v>0</v>
      </c>
      <c r="U156" s="340" t="n">
        <f aca="false">+[4]data1cf!T156</f>
        <v>0</v>
      </c>
      <c r="V156" s="340" t="n">
        <f aca="false">+[4]data1cf!U156</f>
        <v>0</v>
      </c>
      <c r="W156" s="340" t="n">
        <f aca="false">+[4]data1cf!V156</f>
        <v>0</v>
      </c>
      <c r="X156" s="340" t="n">
        <f aca="false">+[4]data1cf!W156</f>
        <v>0</v>
      </c>
      <c r="Y156" s="340" t="n">
        <f aca="false">+[4]data1cf!X156</f>
        <v>0</v>
      </c>
      <c r="Z156" s="340" t="n">
        <f aca="false">+[4]data1cf!Y156</f>
        <v>0</v>
      </c>
      <c r="AA156" s="340" t="n">
        <f aca="false">+[4]data1cf!Z156</f>
        <v>0</v>
      </c>
      <c r="AB156" s="340"/>
      <c r="AC156" s="341" t="n">
        <f aca="false">XNPV(0.1,B156:AA156,$B$1:$AA$1)</f>
        <v>27003.4903928845</v>
      </c>
      <c r="AD156" s="341" t="n">
        <f aca="false">SUMPRODUCT(B156:AA156,$B$1010:$AA$1010)</f>
        <v>51998.1761551654</v>
      </c>
      <c r="AE156" s="342" t="n">
        <f aca="false">SUMPRODUCT(B156:AA156,$B$1012:$AA$1012)</f>
        <v>51634.85822111</v>
      </c>
      <c r="AF156" s="343" t="n">
        <f aca="false">XIRR(B156:AA156,$B$1:$AA$1)</f>
        <v>0.170116310393724</v>
      </c>
      <c r="AG156" s="344" t="n">
        <f aca="false">1-EXP(-(1/0.25)*(AD156/ABS($AD$1010)))</f>
        <v>0.985760907278493</v>
      </c>
    </row>
    <row r="157" customFormat="false" ht="12.75" hidden="false" customHeight="false" outlineLevel="0" collapsed="false">
      <c r="A157" s="335"/>
      <c r="B157" s="340" t="n">
        <f aca="false">+[4]data1cf!A157</f>
        <v>-63670.5797400282</v>
      </c>
      <c r="C157" s="340" t="n">
        <f aca="false">+[4]data1cf!B157</f>
        <v>12007.9371228507</v>
      </c>
      <c r="D157" s="340" t="n">
        <f aca="false">+[4]data1cf!C157</f>
        <v>12879.8578726079</v>
      </c>
      <c r="E157" s="340" t="n">
        <f aca="false">+[4]data1cf!D157</f>
        <v>12672.9896474241</v>
      </c>
      <c r="F157" s="340" t="n">
        <f aca="false">+[4]data1cf!E157</f>
        <v>12251.6035037327</v>
      </c>
      <c r="G157" s="340" t="n">
        <f aca="false">+[4]data1cf!F157</f>
        <v>12177.1702259744</v>
      </c>
      <c r="H157" s="340" t="n">
        <f aca="false">+[4]data1cf!G157</f>
        <v>11701.2217222919</v>
      </c>
      <c r="I157" s="340" t="n">
        <f aca="false">+[4]data1cf!H157</f>
        <v>11633.898049511</v>
      </c>
      <c r="J157" s="340" t="n">
        <f aca="false">+[4]data1cf!I157</f>
        <v>11715.1340810762</v>
      </c>
      <c r="K157" s="340" t="n">
        <f aca="false">+[4]data1cf!J157</f>
        <v>11819.8031390933</v>
      </c>
      <c r="L157" s="340" t="n">
        <f aca="false">+[4]data1cf!K157</f>
        <v>11611.5343236469</v>
      </c>
      <c r="M157" s="340" t="n">
        <f aca="false">+[4]data1cf!L157</f>
        <v>11582.8541225866</v>
      </c>
      <c r="N157" s="340" t="n">
        <f aca="false">+[4]data1cf!M157</f>
        <v>11442.3759725476</v>
      </c>
      <c r="O157" s="340" t="n">
        <f aca="false">+[4]data1cf!N157</f>
        <v>11345.8660119136</v>
      </c>
      <c r="P157" s="340" t="n">
        <f aca="false">+[4]data1cf!O157</f>
        <v>11436.3386409283</v>
      </c>
      <c r="Q157" s="340" t="n">
        <f aca="false">+[4]data1cf!P157</f>
        <v>11308.3935584172</v>
      </c>
      <c r="R157" s="340" t="n">
        <f aca="false">+[4]data1cf!Q157</f>
        <v>730.276081386227</v>
      </c>
      <c r="S157" s="340" t="n">
        <f aca="false">+[4]data1cf!R157</f>
        <v>0</v>
      </c>
      <c r="T157" s="340" t="n">
        <f aca="false">+[4]data1cf!S157</f>
        <v>0</v>
      </c>
      <c r="U157" s="340" t="n">
        <f aca="false">+[4]data1cf!T157</f>
        <v>0</v>
      </c>
      <c r="V157" s="340" t="n">
        <f aca="false">+[4]data1cf!U157</f>
        <v>0</v>
      </c>
      <c r="W157" s="340" t="n">
        <f aca="false">+[4]data1cf!V157</f>
        <v>0</v>
      </c>
      <c r="X157" s="340" t="n">
        <f aca="false">+[4]data1cf!W157</f>
        <v>0</v>
      </c>
      <c r="Y157" s="340" t="n">
        <f aca="false">+[4]data1cf!X157</f>
        <v>0</v>
      </c>
      <c r="Z157" s="340" t="n">
        <f aca="false">+[4]data1cf!Y157</f>
        <v>0</v>
      </c>
      <c r="AA157" s="340" t="n">
        <f aca="false">+[4]data1cf!Z157</f>
        <v>0</v>
      </c>
      <c r="AB157" s="340"/>
      <c r="AC157" s="341" t="n">
        <f aca="false">XNPV(0.1,B157:AA157,$B$1:$AA$1)</f>
        <v>27700.4881194205</v>
      </c>
      <c r="AD157" s="341" t="n">
        <f aca="false">SUMPRODUCT(B157:AA157,$B$1010:$AA$1010)</f>
        <v>52706.3848527816</v>
      </c>
      <c r="AE157" s="342" t="n">
        <f aca="false">SUMPRODUCT(B157:AA157,$B$1012:$AA$1012)</f>
        <v>52343.0686946059</v>
      </c>
      <c r="AF157" s="343" t="n">
        <f aca="false">XIRR(B157:AA157,$B$1:$AA$1)</f>
        <v>0.17249328770413</v>
      </c>
      <c r="AG157" s="344" t="n">
        <f aca="false">1-EXP(-(1/0.25)*(AD157/ABS($AD$1010)))</f>
        <v>0.986562051366048</v>
      </c>
    </row>
    <row r="158" customFormat="false" ht="12.75" hidden="false" customHeight="false" outlineLevel="0" collapsed="false">
      <c r="A158" s="335"/>
      <c r="B158" s="340" t="n">
        <f aca="false">+[4]data1cf!A158</f>
        <v>-67806.1150226584</v>
      </c>
      <c r="C158" s="340" t="n">
        <f aca="false">+[4]data1cf!B158</f>
        <v>12048.9083444842</v>
      </c>
      <c r="D158" s="340" t="n">
        <f aca="false">+[4]data1cf!C158</f>
        <v>13023.0987813916</v>
      </c>
      <c r="E158" s="340" t="n">
        <f aca="false">+[4]data1cf!D158</f>
        <v>12684.5596319934</v>
      </c>
      <c r="F158" s="340" t="n">
        <f aca="false">+[4]data1cf!E158</f>
        <v>12387.3366431579</v>
      </c>
      <c r="G158" s="340" t="n">
        <f aca="false">+[4]data1cf!F158</f>
        <v>12148.544182305</v>
      </c>
      <c r="H158" s="340" t="n">
        <f aca="false">+[4]data1cf!G158</f>
        <v>11946.5663562592</v>
      </c>
      <c r="I158" s="340" t="n">
        <f aca="false">+[4]data1cf!H158</f>
        <v>11835.2519410497</v>
      </c>
      <c r="J158" s="340" t="n">
        <f aca="false">+[4]data1cf!I158</f>
        <v>11767.9621015977</v>
      </c>
      <c r="K158" s="340" t="n">
        <f aca="false">+[4]data1cf!J158</f>
        <v>11692.9049468446</v>
      </c>
      <c r="L158" s="340" t="n">
        <f aca="false">+[4]data1cf!K158</f>
        <v>11669.5696901503</v>
      </c>
      <c r="M158" s="340" t="n">
        <f aca="false">+[4]data1cf!L158</f>
        <v>11592.6466109054</v>
      </c>
      <c r="N158" s="340" t="n">
        <f aca="false">+[4]data1cf!M158</f>
        <v>11509.2879510626</v>
      </c>
      <c r="O158" s="340" t="n">
        <f aca="false">+[4]data1cf!N158</f>
        <v>11446.3036223159</v>
      </c>
      <c r="P158" s="340" t="n">
        <f aca="false">+[4]data1cf!O158</f>
        <v>11290.6652988003</v>
      </c>
      <c r="Q158" s="340" t="n">
        <f aca="false">+[4]data1cf!P158</f>
        <v>11387.2077993245</v>
      </c>
      <c r="R158" s="340" t="n">
        <f aca="false">+[4]data1cf!Q158</f>
        <v>777.709016863883</v>
      </c>
      <c r="S158" s="340" t="n">
        <f aca="false">+[4]data1cf!R158</f>
        <v>0</v>
      </c>
      <c r="T158" s="340" t="n">
        <f aca="false">+[4]data1cf!S158</f>
        <v>0</v>
      </c>
      <c r="U158" s="340" t="n">
        <f aca="false">+[4]data1cf!T158</f>
        <v>0</v>
      </c>
      <c r="V158" s="340" t="n">
        <f aca="false">+[4]data1cf!U158</f>
        <v>0</v>
      </c>
      <c r="W158" s="340" t="n">
        <f aca="false">+[4]data1cf!V158</f>
        <v>0</v>
      </c>
      <c r="X158" s="340" t="n">
        <f aca="false">+[4]data1cf!W158</f>
        <v>0</v>
      </c>
      <c r="Y158" s="340" t="n">
        <f aca="false">+[4]data1cf!X158</f>
        <v>0</v>
      </c>
      <c r="Z158" s="340" t="n">
        <f aca="false">+[4]data1cf!Y158</f>
        <v>0</v>
      </c>
      <c r="AA158" s="340" t="n">
        <f aca="false">+[4]data1cf!Z158</f>
        <v>0</v>
      </c>
      <c r="AB158" s="340"/>
      <c r="AC158" s="341" t="n">
        <f aca="false">XNPV(0.1,B158:AA158,$B$1:$AA$1)</f>
        <v>24083.6873716958</v>
      </c>
      <c r="AD158" s="341" t="n">
        <f aca="false">SUMPRODUCT(B158:AA158,$B$1010:$AA$1010)</f>
        <v>49212.7277728688</v>
      </c>
      <c r="AE158" s="342" t="n">
        <f aca="false">SUMPRODUCT(B158:AA158,$B$1012:$AA$1012)</f>
        <v>48847.7695526273</v>
      </c>
      <c r="AF158" s="343" t="n">
        <f aca="false">XIRR(B158:AA158,$B$1:$AA$1)</f>
        <v>0.159849672065079</v>
      </c>
      <c r="AG158" s="344" t="n">
        <f aca="false">1-EXP(-(1/0.25)*(AD158/ABS($AD$1010)))</f>
        <v>0.982118788698022</v>
      </c>
    </row>
    <row r="159" customFormat="false" ht="12.75" hidden="false" customHeight="false" outlineLevel="0" collapsed="false">
      <c r="A159" s="335"/>
      <c r="B159" s="340" t="n">
        <f aca="false">+[4]data1cf!A159</f>
        <v>-63177.3354597284</v>
      </c>
      <c r="C159" s="340" t="n">
        <f aca="false">+[4]data1cf!B159</f>
        <v>11981.9596081089</v>
      </c>
      <c r="D159" s="340" t="n">
        <f aca="false">+[4]data1cf!C159</f>
        <v>13002.2091175849</v>
      </c>
      <c r="E159" s="340" t="n">
        <f aca="false">+[4]data1cf!D159</f>
        <v>12617.5978524961</v>
      </c>
      <c r="F159" s="340" t="n">
        <f aca="false">+[4]data1cf!E159</f>
        <v>12437.7131720324</v>
      </c>
      <c r="G159" s="340" t="n">
        <f aca="false">+[4]data1cf!F159</f>
        <v>12069.7518242124</v>
      </c>
      <c r="H159" s="340" t="n">
        <f aca="false">+[4]data1cf!G159</f>
        <v>11899.2662517816</v>
      </c>
      <c r="I159" s="340" t="n">
        <f aca="false">+[4]data1cf!H159</f>
        <v>11777.0813076514</v>
      </c>
      <c r="J159" s="340" t="n">
        <f aca="false">+[4]data1cf!I159</f>
        <v>11545.371158948</v>
      </c>
      <c r="K159" s="340" t="n">
        <f aca="false">+[4]data1cf!J159</f>
        <v>11484.8677884661</v>
      </c>
      <c r="L159" s="340" t="n">
        <f aca="false">+[4]data1cf!K159</f>
        <v>11576.1868952884</v>
      </c>
      <c r="M159" s="340" t="n">
        <f aca="false">+[4]data1cf!L159</f>
        <v>11452.0438384878</v>
      </c>
      <c r="N159" s="340" t="n">
        <f aca="false">+[4]data1cf!M159</f>
        <v>11412.7772147968</v>
      </c>
      <c r="O159" s="340" t="n">
        <f aca="false">+[4]data1cf!N159</f>
        <v>11282.2956949025</v>
      </c>
      <c r="P159" s="340" t="n">
        <f aca="false">+[4]data1cf!O159</f>
        <v>11317.6395832813</v>
      </c>
      <c r="Q159" s="340" t="n">
        <f aca="false">+[4]data1cf!P159</f>
        <v>11335.4859609069</v>
      </c>
      <c r="R159" s="340" t="n">
        <f aca="false">+[4]data1cf!Q159</f>
        <v>724.618766788901</v>
      </c>
      <c r="S159" s="340" t="n">
        <f aca="false">+[4]data1cf!R159</f>
        <v>0</v>
      </c>
      <c r="T159" s="340" t="n">
        <f aca="false">+[4]data1cf!S159</f>
        <v>0</v>
      </c>
      <c r="U159" s="340" t="n">
        <f aca="false">+[4]data1cf!T159</f>
        <v>0</v>
      </c>
      <c r="V159" s="340" t="n">
        <f aca="false">+[4]data1cf!U159</f>
        <v>0</v>
      </c>
      <c r="W159" s="340" t="n">
        <f aca="false">+[4]data1cf!V159</f>
        <v>0</v>
      </c>
      <c r="X159" s="340" t="n">
        <f aca="false">+[4]data1cf!W159</f>
        <v>0</v>
      </c>
      <c r="Y159" s="340" t="n">
        <f aca="false">+[4]data1cf!X159</f>
        <v>0</v>
      </c>
      <c r="Z159" s="340" t="n">
        <f aca="false">+[4]data1cf!Y159</f>
        <v>0</v>
      </c>
      <c r="AA159" s="340" t="n">
        <f aca="false">+[4]data1cf!Z159</f>
        <v>0</v>
      </c>
      <c r="AB159" s="340"/>
      <c r="AC159" s="341" t="n">
        <f aca="false">XNPV(0.1,B159:AA159,$B$1:$AA$1)</f>
        <v>28140.8182808481</v>
      </c>
      <c r="AD159" s="341" t="n">
        <f aca="false">SUMPRODUCT(B159:AA159,$B$1010:$AA$1010)</f>
        <v>53068.3808225037</v>
      </c>
      <c r="AE159" s="342" t="n">
        <f aca="false">SUMPRODUCT(B159:AA159,$B$1012:$AA$1012)</f>
        <v>52706.4144781491</v>
      </c>
      <c r="AF159" s="343" t="n">
        <f aca="false">XIRR(B159:AA159,$B$1:$AA$1)</f>
        <v>0.174353263828204</v>
      </c>
      <c r="AG159" s="344" t="n">
        <f aca="false">1-EXP(-(1/0.25)*(AD159/ABS($AD$1010)))</f>
        <v>0.986953979246394</v>
      </c>
    </row>
    <row r="160" customFormat="false" ht="12.75" hidden="false" customHeight="false" outlineLevel="0" collapsed="false">
      <c r="A160" s="335"/>
      <c r="B160" s="340" t="n">
        <f aca="false">+[4]data1cf!A160</f>
        <v>-69832.4051139841</v>
      </c>
      <c r="C160" s="340" t="n">
        <f aca="false">+[4]data1cf!B160</f>
        <v>12146.6989548114</v>
      </c>
      <c r="D160" s="340" t="n">
        <f aca="false">+[4]data1cf!C160</f>
        <v>13040.5406698962</v>
      </c>
      <c r="E160" s="340" t="n">
        <f aca="false">+[4]data1cf!D160</f>
        <v>12737.7817222893</v>
      </c>
      <c r="F160" s="340" t="n">
        <f aca="false">+[4]data1cf!E160</f>
        <v>12491.3788173493</v>
      </c>
      <c r="G160" s="340" t="n">
        <f aca="false">+[4]data1cf!F160</f>
        <v>12228.4922386452</v>
      </c>
      <c r="H160" s="340" t="n">
        <f aca="false">+[4]data1cf!G160</f>
        <v>12144.7949984792</v>
      </c>
      <c r="I160" s="340" t="n">
        <f aca="false">+[4]data1cf!H160</f>
        <v>11927.1268090361</v>
      </c>
      <c r="J160" s="340" t="n">
        <f aca="false">+[4]data1cf!I160</f>
        <v>11882.0996088276</v>
      </c>
      <c r="K160" s="340" t="n">
        <f aca="false">+[4]data1cf!J160</f>
        <v>11788.0536170811</v>
      </c>
      <c r="L160" s="340" t="n">
        <f aca="false">+[4]data1cf!K160</f>
        <v>11688.1815490117</v>
      </c>
      <c r="M160" s="340" t="n">
        <f aca="false">+[4]data1cf!L160</f>
        <v>11648.5538394958</v>
      </c>
      <c r="N160" s="340" t="n">
        <f aca="false">+[4]data1cf!M160</f>
        <v>11604.9771298928</v>
      </c>
      <c r="O160" s="340" t="n">
        <f aca="false">+[4]data1cf!N160</f>
        <v>11507.2364573879</v>
      </c>
      <c r="P160" s="340" t="n">
        <f aca="false">+[4]data1cf!O160</f>
        <v>11446.1863462073</v>
      </c>
      <c r="Q160" s="340" t="n">
        <f aca="false">+[4]data1cf!P160</f>
        <v>11443.1173175381</v>
      </c>
      <c r="R160" s="340" t="n">
        <f aca="false">+[4]data1cf!Q160</f>
        <v>800.949753695352</v>
      </c>
      <c r="S160" s="340" t="n">
        <f aca="false">+[4]data1cf!R160</f>
        <v>0</v>
      </c>
      <c r="T160" s="340" t="n">
        <f aca="false">+[4]data1cf!S160</f>
        <v>0</v>
      </c>
      <c r="U160" s="340" t="n">
        <f aca="false">+[4]data1cf!T160</f>
        <v>0</v>
      </c>
      <c r="V160" s="340" t="n">
        <f aca="false">+[4]data1cf!U160</f>
        <v>0</v>
      </c>
      <c r="W160" s="340" t="n">
        <f aca="false">+[4]data1cf!V160</f>
        <v>0</v>
      </c>
      <c r="X160" s="340" t="n">
        <f aca="false">+[4]data1cf!W160</f>
        <v>0</v>
      </c>
      <c r="Y160" s="340" t="n">
        <f aca="false">+[4]data1cf!X160</f>
        <v>0</v>
      </c>
      <c r="Z160" s="340" t="n">
        <f aca="false">+[4]data1cf!Y160</f>
        <v>0</v>
      </c>
      <c r="AA160" s="340" t="n">
        <f aca="false">+[4]data1cf!Z160</f>
        <v>0</v>
      </c>
      <c r="AB160" s="340"/>
      <c r="AC160" s="341" t="n">
        <f aca="false">XNPV(0.1,B160:AA160,$B$1:$AA$1)</f>
        <v>22708.0502013456</v>
      </c>
      <c r="AD160" s="341" t="n">
        <f aca="false">SUMPRODUCT(B160:AA160,$B$1010:$AA$1010)</f>
        <v>48028.9318703147</v>
      </c>
      <c r="AE160" s="342" t="n">
        <f aca="false">SUMPRODUCT(B160:AA160,$B$1012:$AA$1012)</f>
        <v>47661.1892622351</v>
      </c>
      <c r="AF160" s="343" t="n">
        <f aca="false">XIRR(B160:AA160,$B$1:$AA$1)</f>
        <v>0.154982703687166</v>
      </c>
      <c r="AG160" s="344" t="n">
        <f aca="false">1-EXP(-(1/0.25)*(AD160/ABS($AD$1010)))</f>
        <v>0.980301418690451</v>
      </c>
    </row>
    <row r="161" customFormat="false" ht="12.75" hidden="false" customHeight="false" outlineLevel="0" collapsed="false">
      <c r="A161" s="335"/>
      <c r="B161" s="340" t="n">
        <f aca="false">+[4]data1cf!A161</f>
        <v>-72803.900991084</v>
      </c>
      <c r="C161" s="340" t="n">
        <f aca="false">+[4]data1cf!B161</f>
        <v>12149.3756081948</v>
      </c>
      <c r="D161" s="340" t="n">
        <f aca="false">+[4]data1cf!C161</f>
        <v>13284.9328688369</v>
      </c>
      <c r="E161" s="340" t="n">
        <f aca="false">+[4]data1cf!D161</f>
        <v>12936.2283116638</v>
      </c>
      <c r="F161" s="340" t="n">
        <f aca="false">+[4]data1cf!E161</f>
        <v>12637.5821013572</v>
      </c>
      <c r="G161" s="340" t="n">
        <f aca="false">+[4]data1cf!F161</f>
        <v>12423.753714773</v>
      </c>
      <c r="H161" s="340" t="n">
        <f aca="false">+[4]data1cf!G161</f>
        <v>12120.1371431121</v>
      </c>
      <c r="I161" s="340" t="n">
        <f aca="false">+[4]data1cf!H161</f>
        <v>11835.4884897206</v>
      </c>
      <c r="J161" s="340" t="n">
        <f aca="false">+[4]data1cf!I161</f>
        <v>11863.5322180531</v>
      </c>
      <c r="K161" s="340" t="n">
        <f aca="false">+[4]data1cf!J161</f>
        <v>11840.0022382929</v>
      </c>
      <c r="L161" s="340" t="n">
        <f aca="false">+[4]data1cf!K161</f>
        <v>11667.8759633275</v>
      </c>
      <c r="M161" s="340" t="n">
        <f aca="false">+[4]data1cf!L161</f>
        <v>11755.7151341048</v>
      </c>
      <c r="N161" s="340" t="n">
        <f aca="false">+[4]data1cf!M161</f>
        <v>11705.2007352635</v>
      </c>
      <c r="O161" s="340" t="n">
        <f aca="false">+[4]data1cf!N161</f>
        <v>11651.3820874099</v>
      </c>
      <c r="P161" s="340" t="n">
        <f aca="false">+[4]data1cf!O161</f>
        <v>11577.0879503944</v>
      </c>
      <c r="Q161" s="340" t="n">
        <f aca="false">+[4]data1cf!P161</f>
        <v>11440.7446388603</v>
      </c>
      <c r="R161" s="340" t="n">
        <f aca="false">+[4]data1cf!Q161</f>
        <v>835.031622807337</v>
      </c>
      <c r="S161" s="340" t="n">
        <f aca="false">+[4]data1cf!R161</f>
        <v>0</v>
      </c>
      <c r="T161" s="340" t="n">
        <f aca="false">+[4]data1cf!S161</f>
        <v>0</v>
      </c>
      <c r="U161" s="340" t="n">
        <f aca="false">+[4]data1cf!T161</f>
        <v>0</v>
      </c>
      <c r="V161" s="340" t="n">
        <f aca="false">+[4]data1cf!U161</f>
        <v>0</v>
      </c>
      <c r="W161" s="340" t="n">
        <f aca="false">+[4]data1cf!V161</f>
        <v>0</v>
      </c>
      <c r="X161" s="340" t="n">
        <f aca="false">+[4]data1cf!W161</f>
        <v>0</v>
      </c>
      <c r="Y161" s="340" t="n">
        <f aca="false">+[4]data1cf!X161</f>
        <v>0</v>
      </c>
      <c r="Z161" s="340" t="n">
        <f aca="false">+[4]data1cf!Y161</f>
        <v>0</v>
      </c>
      <c r="AA161" s="340" t="n">
        <f aca="false">+[4]data1cf!Z161</f>
        <v>0</v>
      </c>
      <c r="AB161" s="340"/>
      <c r="AC161" s="341" t="n">
        <f aca="false">XNPV(0.1,B161:AA161,$B$1:$AA$1)</f>
        <v>20408.0770547042</v>
      </c>
      <c r="AD161" s="341" t="n">
        <f aca="false">SUMPRODUCT(B161:AA161,$B$1010:$AA$1010)</f>
        <v>45875.7997177064</v>
      </c>
      <c r="AE161" s="342" t="n">
        <f aca="false">SUMPRODUCT(B161:AA161,$B$1012:$AA$1012)</f>
        <v>45505.8975477383</v>
      </c>
      <c r="AF161" s="343" t="n">
        <f aca="false">XIRR(B161:AA161,$B$1:$AA$1)</f>
        <v>0.147766433742867</v>
      </c>
      <c r="AG161" s="344" t="n">
        <f aca="false">1-EXP(-(1/0.25)*(AD161/ABS($AD$1010)))</f>
        <v>0.976509337893475</v>
      </c>
    </row>
    <row r="162" customFormat="false" ht="12.75" hidden="false" customHeight="false" outlineLevel="0" collapsed="false">
      <c r="A162" s="335"/>
      <c r="B162" s="340" t="n">
        <f aca="false">+[4]data1cf!A162</f>
        <v>-69062.891883004</v>
      </c>
      <c r="C162" s="340" t="n">
        <f aca="false">+[4]data1cf!B162</f>
        <v>12153.122810397</v>
      </c>
      <c r="D162" s="340" t="n">
        <f aca="false">+[4]data1cf!C162</f>
        <v>12929.5966667642</v>
      </c>
      <c r="E162" s="340" t="n">
        <f aca="false">+[4]data1cf!D162</f>
        <v>12655.9855873615</v>
      </c>
      <c r="F162" s="340" t="n">
        <f aca="false">+[4]data1cf!E162</f>
        <v>12453.404250068</v>
      </c>
      <c r="G162" s="340" t="n">
        <f aca="false">+[4]data1cf!F162</f>
        <v>12091.8590421263</v>
      </c>
      <c r="H162" s="340" t="n">
        <f aca="false">+[4]data1cf!G162</f>
        <v>11886.1566054734</v>
      </c>
      <c r="I162" s="340" t="n">
        <f aca="false">+[4]data1cf!H162</f>
        <v>11726.9402248028</v>
      </c>
      <c r="J162" s="340" t="n">
        <f aca="false">+[4]data1cf!I162</f>
        <v>11828.6460813763</v>
      </c>
      <c r="K162" s="340" t="n">
        <f aca="false">+[4]data1cf!J162</f>
        <v>11749.1354710138</v>
      </c>
      <c r="L162" s="340" t="n">
        <f aca="false">+[4]data1cf!K162</f>
        <v>11743.918603807</v>
      </c>
      <c r="M162" s="340" t="n">
        <f aca="false">+[4]data1cf!L162</f>
        <v>11661.6903642256</v>
      </c>
      <c r="N162" s="340" t="n">
        <f aca="false">+[4]data1cf!M162</f>
        <v>11656.6041776047</v>
      </c>
      <c r="O162" s="340" t="n">
        <f aca="false">+[4]data1cf!N162</f>
        <v>11561.3596538172</v>
      </c>
      <c r="P162" s="340" t="n">
        <f aca="false">+[4]data1cf!O162</f>
        <v>11466.3561942034</v>
      </c>
      <c r="Q162" s="340" t="n">
        <f aca="false">+[4]data1cf!P162</f>
        <v>11514.2510623762</v>
      </c>
      <c r="R162" s="340" t="n">
        <f aca="false">+[4]data1cf!Q162</f>
        <v>792.123744741302</v>
      </c>
      <c r="S162" s="340" t="n">
        <f aca="false">+[4]data1cf!R162</f>
        <v>0</v>
      </c>
      <c r="T162" s="340" t="n">
        <f aca="false">+[4]data1cf!S162</f>
        <v>0</v>
      </c>
      <c r="U162" s="340" t="n">
        <f aca="false">+[4]data1cf!T162</f>
        <v>0</v>
      </c>
      <c r="V162" s="340" t="n">
        <f aca="false">+[4]data1cf!U162</f>
        <v>0</v>
      </c>
      <c r="W162" s="340" t="n">
        <f aca="false">+[4]data1cf!V162</f>
        <v>0</v>
      </c>
      <c r="X162" s="340" t="n">
        <f aca="false">+[4]data1cf!W162</f>
        <v>0</v>
      </c>
      <c r="Y162" s="340" t="n">
        <f aca="false">+[4]data1cf!X162</f>
        <v>0</v>
      </c>
      <c r="Z162" s="340" t="n">
        <f aca="false">+[4]data1cf!Y162</f>
        <v>0</v>
      </c>
      <c r="AA162" s="340" t="n">
        <f aca="false">+[4]data1cf!Z162</f>
        <v>0</v>
      </c>
      <c r="AB162" s="340"/>
      <c r="AC162" s="341" t="n">
        <f aca="false">XNPV(0.1,B162:AA162,$B$1:$AA$1)</f>
        <v>23008.1139849125</v>
      </c>
      <c r="AD162" s="341" t="n">
        <f aca="false">SUMPRODUCT(B162:AA162,$B$1010:$AA$1010)</f>
        <v>48237.703741731</v>
      </c>
      <c r="AE162" s="342" t="n">
        <f aca="false">SUMPRODUCT(B162:AA162,$B$1012:$AA$1012)</f>
        <v>47870.9656546809</v>
      </c>
      <c r="AF162" s="343" t="n">
        <f aca="false">XIRR(B162:AA162,$B$1:$AA$1)</f>
        <v>0.156173622141269</v>
      </c>
      <c r="AG162" s="344" t="n">
        <f aca="false">1-EXP(-(1/0.25)*(AD162/ABS($AD$1010)))</f>
        <v>0.980634834650903</v>
      </c>
    </row>
    <row r="163" customFormat="false" ht="12.75" hidden="false" customHeight="false" outlineLevel="0" collapsed="false">
      <c r="A163" s="335"/>
      <c r="B163" s="340" t="n">
        <f aca="false">+[4]data1cf!A163</f>
        <v>-63903.7722197472</v>
      </c>
      <c r="C163" s="340" t="n">
        <f aca="false">+[4]data1cf!B163</f>
        <v>11939.1460514356</v>
      </c>
      <c r="D163" s="340" t="n">
        <f aca="false">+[4]data1cf!C163</f>
        <v>12828.2951601667</v>
      </c>
      <c r="E163" s="340" t="n">
        <f aca="false">+[4]data1cf!D163</f>
        <v>12565.4725946394</v>
      </c>
      <c r="F163" s="340" t="n">
        <f aca="false">+[4]data1cf!E163</f>
        <v>12272.2586610085</v>
      </c>
      <c r="G163" s="340" t="n">
        <f aca="false">+[4]data1cf!F163</f>
        <v>12013.5453548977</v>
      </c>
      <c r="H163" s="340" t="n">
        <f aca="false">+[4]data1cf!G163</f>
        <v>11916.6356446855</v>
      </c>
      <c r="I163" s="340" t="n">
        <f aca="false">+[4]data1cf!H163</f>
        <v>11617.4421972943</v>
      </c>
      <c r="J163" s="340" t="n">
        <f aca="false">+[4]data1cf!I163</f>
        <v>11727.380997679</v>
      </c>
      <c r="K163" s="340" t="n">
        <f aca="false">+[4]data1cf!J163</f>
        <v>11725.5837381519</v>
      </c>
      <c r="L163" s="340" t="n">
        <f aca="false">+[4]data1cf!K163</f>
        <v>11512.2580451582</v>
      </c>
      <c r="M163" s="340" t="n">
        <f aca="false">+[4]data1cf!L163</f>
        <v>11637.0767626533</v>
      </c>
      <c r="N163" s="340" t="n">
        <f aca="false">+[4]data1cf!M163</f>
        <v>11714.8002655667</v>
      </c>
      <c r="O163" s="340" t="n">
        <f aca="false">+[4]data1cf!N163</f>
        <v>11470.2452295292</v>
      </c>
      <c r="P163" s="340" t="n">
        <f aca="false">+[4]data1cf!O163</f>
        <v>11218.3220579151</v>
      </c>
      <c r="Q163" s="340" t="n">
        <f aca="false">+[4]data1cf!P163</f>
        <v>11150.306427224</v>
      </c>
      <c r="R163" s="340" t="n">
        <f aca="false">+[4]data1cf!Q163</f>
        <v>732.950705851612</v>
      </c>
      <c r="S163" s="340" t="n">
        <f aca="false">+[4]data1cf!R163</f>
        <v>0</v>
      </c>
      <c r="T163" s="340" t="n">
        <f aca="false">+[4]data1cf!S163</f>
        <v>0</v>
      </c>
      <c r="U163" s="340" t="n">
        <f aca="false">+[4]data1cf!T163</f>
        <v>0</v>
      </c>
      <c r="V163" s="340" t="n">
        <f aca="false">+[4]data1cf!U163</f>
        <v>0</v>
      </c>
      <c r="W163" s="340" t="n">
        <f aca="false">+[4]data1cf!V163</f>
        <v>0</v>
      </c>
      <c r="X163" s="340" t="n">
        <f aca="false">+[4]data1cf!W163</f>
        <v>0</v>
      </c>
      <c r="Y163" s="340" t="n">
        <f aca="false">+[4]data1cf!X163</f>
        <v>0</v>
      </c>
      <c r="Z163" s="340" t="n">
        <f aca="false">+[4]data1cf!Y163</f>
        <v>0</v>
      </c>
      <c r="AA163" s="340" t="n">
        <f aca="false">+[4]data1cf!Z163</f>
        <v>0</v>
      </c>
      <c r="AB163" s="340"/>
      <c r="AC163" s="341" t="n">
        <f aca="false">XNPV(0.1,B163:AA163,$B$1:$AA$1)</f>
        <v>27281.6997593392</v>
      </c>
      <c r="AD163" s="341" t="n">
        <f aca="false">SUMPRODUCT(B163:AA163,$B$1010:$AA$1010)</f>
        <v>52266.8958089136</v>
      </c>
      <c r="AE163" s="342" t="n">
        <f aca="false">SUMPRODUCT(B163:AA163,$B$1012:$AA$1012)</f>
        <v>51903.9008024527</v>
      </c>
      <c r="AF163" s="343" t="n">
        <f aca="false">XIRR(B163:AA163,$B$1:$AA$1)</f>
        <v>0.171102001836903</v>
      </c>
      <c r="AG163" s="344" t="n">
        <f aca="false">1-EXP(-(1/0.25)*(AD163/ABS($AD$1010)))</f>
        <v>0.986070364238849</v>
      </c>
    </row>
    <row r="164" customFormat="false" ht="12.75" hidden="false" customHeight="false" outlineLevel="0" collapsed="false">
      <c r="A164" s="335"/>
      <c r="B164" s="340" t="n">
        <f aca="false">+[4]data1cf!A164</f>
        <v>-62834.3554386284</v>
      </c>
      <c r="C164" s="340" t="n">
        <f aca="false">+[4]data1cf!B164</f>
        <v>11940.8006716799</v>
      </c>
      <c r="D164" s="340" t="n">
        <f aca="false">+[4]data1cf!C164</f>
        <v>12734.7133461546</v>
      </c>
      <c r="E164" s="340" t="n">
        <f aca="false">+[4]data1cf!D164</f>
        <v>12500.7193222307</v>
      </c>
      <c r="F164" s="340" t="n">
        <f aca="false">+[4]data1cf!E164</f>
        <v>12295.6176017508</v>
      </c>
      <c r="G164" s="340" t="n">
        <f aca="false">+[4]data1cf!F164</f>
        <v>11994.2974675696</v>
      </c>
      <c r="H164" s="340" t="n">
        <f aca="false">+[4]data1cf!G164</f>
        <v>11740.1378008107</v>
      </c>
      <c r="I164" s="340" t="n">
        <f aca="false">+[4]data1cf!H164</f>
        <v>11672.5179801378</v>
      </c>
      <c r="J164" s="340" t="n">
        <f aca="false">+[4]data1cf!I164</f>
        <v>11728.9490212227</v>
      </c>
      <c r="K164" s="340" t="n">
        <f aca="false">+[4]data1cf!J164</f>
        <v>11627.6185613089</v>
      </c>
      <c r="L164" s="340" t="n">
        <f aca="false">+[4]data1cf!K164</f>
        <v>11500.321526313</v>
      </c>
      <c r="M164" s="340" t="n">
        <f aca="false">+[4]data1cf!L164</f>
        <v>11609.7648978786</v>
      </c>
      <c r="N164" s="340" t="n">
        <f aca="false">+[4]data1cf!M164</f>
        <v>11480.0911727516</v>
      </c>
      <c r="O164" s="340" t="n">
        <f aca="false">+[4]data1cf!N164</f>
        <v>11457.5056727671</v>
      </c>
      <c r="P164" s="340" t="n">
        <f aca="false">+[4]data1cf!O164</f>
        <v>11370.5046048541</v>
      </c>
      <c r="Q164" s="340" t="n">
        <f aca="false">+[4]data1cf!P164</f>
        <v>11392.1307340581</v>
      </c>
      <c r="R164" s="340" t="n">
        <f aca="false">+[4]data1cf!Q164</f>
        <v>720.684923138892</v>
      </c>
      <c r="S164" s="340" t="n">
        <f aca="false">+[4]data1cf!R164</f>
        <v>0</v>
      </c>
      <c r="T164" s="340" t="n">
        <f aca="false">+[4]data1cf!S164</f>
        <v>0</v>
      </c>
      <c r="U164" s="340" t="n">
        <f aca="false">+[4]data1cf!T164</f>
        <v>0</v>
      </c>
      <c r="V164" s="340" t="n">
        <f aca="false">+[4]data1cf!U164</f>
        <v>0</v>
      </c>
      <c r="W164" s="340" t="n">
        <f aca="false">+[4]data1cf!V164</f>
        <v>0</v>
      </c>
      <c r="X164" s="340" t="n">
        <f aca="false">+[4]data1cf!W164</f>
        <v>0</v>
      </c>
      <c r="Y164" s="340" t="n">
        <f aca="false">+[4]data1cf!X164</f>
        <v>0</v>
      </c>
      <c r="Z164" s="340" t="n">
        <f aca="false">+[4]data1cf!Y164</f>
        <v>0</v>
      </c>
      <c r="AA164" s="340" t="n">
        <f aca="false">+[4]data1cf!Z164</f>
        <v>0</v>
      </c>
      <c r="AB164" s="340"/>
      <c r="AC164" s="341" t="n">
        <f aca="false">XNPV(0.1,B164:AA164,$B$1:$AA$1)</f>
        <v>28121.1611044493</v>
      </c>
      <c r="AD164" s="341" t="n">
        <f aca="false">SUMPRODUCT(B164:AA164,$B$1010:$AA$1010)</f>
        <v>53069.7657309815</v>
      </c>
      <c r="AE164" s="342" t="n">
        <f aca="false">SUMPRODUCT(B164:AA164,$B$1012:$AA$1012)</f>
        <v>52707.1337426553</v>
      </c>
      <c r="AF164" s="343" t="n">
        <f aca="false">XIRR(B164:AA164,$B$1:$AA$1)</f>
        <v>0.174268969428415</v>
      </c>
      <c r="AG164" s="344" t="n">
        <f aca="false">1-EXP(-(1/0.25)*(AD164/ABS($AD$1010)))</f>
        <v>0.986955456501833</v>
      </c>
    </row>
    <row r="165" customFormat="false" ht="12.75" hidden="false" customHeight="false" outlineLevel="0" collapsed="false">
      <c r="A165" s="335"/>
      <c r="B165" s="340" t="n">
        <f aca="false">+[4]data1cf!A165</f>
        <v>-65040.2318323777</v>
      </c>
      <c r="C165" s="340" t="n">
        <f aca="false">+[4]data1cf!B165</f>
        <v>11923.6336870851</v>
      </c>
      <c r="D165" s="340" t="n">
        <f aca="false">+[4]data1cf!C165</f>
        <v>12896.0845075255</v>
      </c>
      <c r="E165" s="340" t="n">
        <f aca="false">+[4]data1cf!D165</f>
        <v>12717.5395869563</v>
      </c>
      <c r="F165" s="340" t="n">
        <f aca="false">+[4]data1cf!E165</f>
        <v>12465.9984475264</v>
      </c>
      <c r="G165" s="340" t="n">
        <f aca="false">+[4]data1cf!F165</f>
        <v>12131.8375666599</v>
      </c>
      <c r="H165" s="340" t="n">
        <f aca="false">+[4]data1cf!G165</f>
        <v>11761.5794790337</v>
      </c>
      <c r="I165" s="340" t="n">
        <f aca="false">+[4]data1cf!H165</f>
        <v>11642.9635717918</v>
      </c>
      <c r="J165" s="340" t="n">
        <f aca="false">+[4]data1cf!I165</f>
        <v>11678.9076072093</v>
      </c>
      <c r="K165" s="340" t="n">
        <f aca="false">+[4]data1cf!J165</f>
        <v>11618.7705820455</v>
      </c>
      <c r="L165" s="340" t="n">
        <f aca="false">+[4]data1cf!K165</f>
        <v>11611.0496165829</v>
      </c>
      <c r="M165" s="340" t="n">
        <f aca="false">+[4]data1cf!L165</f>
        <v>11482.8138082284</v>
      </c>
      <c r="N165" s="340" t="n">
        <f aca="false">+[4]data1cf!M165</f>
        <v>11659.131762506</v>
      </c>
      <c r="O165" s="340" t="n">
        <f aca="false">+[4]data1cf!N165</f>
        <v>11496.5671446177</v>
      </c>
      <c r="P165" s="340" t="n">
        <f aca="false">+[4]data1cf!O165</f>
        <v>11423.4047793113</v>
      </c>
      <c r="Q165" s="340" t="n">
        <f aca="false">+[4]data1cf!P165</f>
        <v>11267.0793810927</v>
      </c>
      <c r="R165" s="340" t="n">
        <f aca="false">+[4]data1cf!Q165</f>
        <v>745.985443024639</v>
      </c>
      <c r="S165" s="340" t="n">
        <f aca="false">+[4]data1cf!R165</f>
        <v>0</v>
      </c>
      <c r="T165" s="340" t="n">
        <f aca="false">+[4]data1cf!S165</f>
        <v>0</v>
      </c>
      <c r="U165" s="340" t="n">
        <f aca="false">+[4]data1cf!T165</f>
        <v>0</v>
      </c>
      <c r="V165" s="340" t="n">
        <f aca="false">+[4]data1cf!U165</f>
        <v>0</v>
      </c>
      <c r="W165" s="340" t="n">
        <f aca="false">+[4]data1cf!V165</f>
        <v>0</v>
      </c>
      <c r="X165" s="340" t="n">
        <f aca="false">+[4]data1cf!W165</f>
        <v>0</v>
      </c>
      <c r="Y165" s="340" t="n">
        <f aca="false">+[4]data1cf!X165</f>
        <v>0</v>
      </c>
      <c r="Z165" s="340" t="n">
        <f aca="false">+[4]data1cf!Y165</f>
        <v>0</v>
      </c>
      <c r="AA165" s="340" t="n">
        <f aca="false">+[4]data1cf!Z165</f>
        <v>0</v>
      </c>
      <c r="AB165" s="340"/>
      <c r="AC165" s="341" t="n">
        <f aca="false">XNPV(0.1,B165:AA165,$B$1:$AA$1)</f>
        <v>26423.4594224213</v>
      </c>
      <c r="AD165" s="341" t="n">
        <f aca="false">SUMPRODUCT(B165:AA165,$B$1010:$AA$1010)</f>
        <v>51458.7553678001</v>
      </c>
      <c r="AE165" s="342" t="n">
        <f aca="false">SUMPRODUCT(B165:AA165,$B$1012:$AA$1012)</f>
        <v>51094.9953844684</v>
      </c>
      <c r="AF165" s="343" t="n">
        <f aca="false">XIRR(B165:AA165,$B$1:$AA$1)</f>
        <v>0.167917876598129</v>
      </c>
      <c r="AG165" s="344" t="n">
        <f aca="false">1-EXP(-(1/0.25)*(AD165/ABS($AD$1010)))</f>
        <v>0.985118805329061</v>
      </c>
    </row>
    <row r="166" customFormat="false" ht="12.75" hidden="false" customHeight="false" outlineLevel="0" collapsed="false">
      <c r="A166" s="335"/>
      <c r="B166" s="340" t="n">
        <f aca="false">+[4]data1cf!A166</f>
        <v>-63186.2100385065</v>
      </c>
      <c r="C166" s="340" t="n">
        <f aca="false">+[4]data1cf!B166</f>
        <v>11858.0269924057</v>
      </c>
      <c r="D166" s="340" t="n">
        <f aca="false">+[4]data1cf!C166</f>
        <v>12824.3979272558</v>
      </c>
      <c r="E166" s="340" t="n">
        <f aca="false">+[4]data1cf!D166</f>
        <v>12528.3970681709</v>
      </c>
      <c r="F166" s="340" t="n">
        <f aca="false">+[4]data1cf!E166</f>
        <v>12308.0943456661</v>
      </c>
      <c r="G166" s="340" t="n">
        <f aca="false">+[4]data1cf!F166</f>
        <v>12044.6239550681</v>
      </c>
      <c r="H166" s="340" t="n">
        <f aca="false">+[4]data1cf!G166</f>
        <v>11813.8160813799</v>
      </c>
      <c r="I166" s="340" t="n">
        <f aca="false">+[4]data1cf!H166</f>
        <v>11652.0693816768</v>
      </c>
      <c r="J166" s="340" t="n">
        <f aca="false">+[4]data1cf!I166</f>
        <v>11745.0718006888</v>
      </c>
      <c r="K166" s="340" t="n">
        <f aca="false">+[4]data1cf!J166</f>
        <v>11607.6781479778</v>
      </c>
      <c r="L166" s="340" t="n">
        <f aca="false">+[4]data1cf!K166</f>
        <v>11632.6211091221</v>
      </c>
      <c r="M166" s="340" t="n">
        <f aca="false">+[4]data1cf!L166</f>
        <v>11467.2761308692</v>
      </c>
      <c r="N166" s="340" t="n">
        <f aca="false">+[4]data1cf!M166</f>
        <v>11345.1245693231</v>
      </c>
      <c r="O166" s="340" t="n">
        <f aca="false">+[4]data1cf!N166</f>
        <v>11287.3735230839</v>
      </c>
      <c r="P166" s="340" t="n">
        <f aca="false">+[4]data1cf!O166</f>
        <v>11447.2233734732</v>
      </c>
      <c r="Q166" s="340" t="n">
        <f aca="false">+[4]data1cf!P166</f>
        <v>11284.9644566914</v>
      </c>
      <c r="R166" s="340" t="n">
        <f aca="false">+[4]data1cf!Q166</f>
        <v>724.720554657654</v>
      </c>
      <c r="S166" s="340" t="n">
        <f aca="false">+[4]data1cf!R166</f>
        <v>0</v>
      </c>
      <c r="T166" s="340" t="n">
        <f aca="false">+[4]data1cf!S166</f>
        <v>0</v>
      </c>
      <c r="U166" s="340" t="n">
        <f aca="false">+[4]data1cf!T166</f>
        <v>0</v>
      </c>
      <c r="V166" s="340" t="n">
        <f aca="false">+[4]data1cf!U166</f>
        <v>0</v>
      </c>
      <c r="W166" s="340" t="n">
        <f aca="false">+[4]data1cf!V166</f>
        <v>0</v>
      </c>
      <c r="X166" s="340" t="n">
        <f aca="false">+[4]data1cf!W166</f>
        <v>0</v>
      </c>
      <c r="Y166" s="340" t="n">
        <f aca="false">+[4]data1cf!X166</f>
        <v>0</v>
      </c>
      <c r="Z166" s="340" t="n">
        <f aca="false">+[4]data1cf!Y166</f>
        <v>0</v>
      </c>
      <c r="AA166" s="340" t="n">
        <f aca="false">+[4]data1cf!Z166</f>
        <v>0</v>
      </c>
      <c r="AB166" s="340"/>
      <c r="AC166" s="341" t="n">
        <f aca="false">XNPV(0.1,B166:AA166,$B$1:$AA$1)</f>
        <v>27763.1345750266</v>
      </c>
      <c r="AD166" s="341" t="n">
        <f aca="false">SUMPRODUCT(B166:AA166,$B$1010:$AA$1010)</f>
        <v>52680.2071193381</v>
      </c>
      <c r="AE166" s="342" t="n">
        <f aca="false">SUMPRODUCT(B166:AA166,$B$1012:$AA$1012)</f>
        <v>52318.2267605507</v>
      </c>
      <c r="AF166" s="343" t="n">
        <f aca="false">XIRR(B166:AA166,$B$1:$AA$1)</f>
        <v>0.173082233033383</v>
      </c>
      <c r="AG166" s="344" t="n">
        <f aca="false">1-EXP(-(1/0.25)*(AD166/ABS($AD$1010)))</f>
        <v>0.986533256772631</v>
      </c>
    </row>
    <row r="167" customFormat="false" ht="12.75" hidden="false" customHeight="false" outlineLevel="0" collapsed="false">
      <c r="A167" s="335"/>
      <c r="B167" s="340" t="n">
        <f aca="false">+[4]data1cf!A167</f>
        <v>-62188.408896899</v>
      </c>
      <c r="C167" s="340" t="n">
        <f aca="false">+[4]data1cf!B167</f>
        <v>11954.7928302704</v>
      </c>
      <c r="D167" s="340" t="n">
        <f aca="false">+[4]data1cf!C167</f>
        <v>12912.7672442233</v>
      </c>
      <c r="E167" s="340" t="n">
        <f aca="false">+[4]data1cf!D167</f>
        <v>12499.4094232676</v>
      </c>
      <c r="F167" s="340" t="n">
        <f aca="false">+[4]data1cf!E167</f>
        <v>12250.8237645911</v>
      </c>
      <c r="G167" s="340" t="n">
        <f aca="false">+[4]data1cf!F167</f>
        <v>11932.5491274298</v>
      </c>
      <c r="H167" s="340" t="n">
        <f aca="false">+[4]data1cf!G167</f>
        <v>11845.5894422345</v>
      </c>
      <c r="I167" s="340" t="n">
        <f aca="false">+[4]data1cf!H167</f>
        <v>11699.3738603374</v>
      </c>
      <c r="J167" s="340" t="n">
        <f aca="false">+[4]data1cf!I167</f>
        <v>11654.1880710162</v>
      </c>
      <c r="K167" s="340" t="n">
        <f aca="false">+[4]data1cf!J167</f>
        <v>11516.8439778382</v>
      </c>
      <c r="L167" s="340" t="n">
        <f aca="false">+[4]data1cf!K167</f>
        <v>11447.3935629696</v>
      </c>
      <c r="M167" s="340" t="n">
        <f aca="false">+[4]data1cf!L167</f>
        <v>11495.6103270647</v>
      </c>
      <c r="N167" s="340" t="n">
        <f aca="false">+[4]data1cf!M167</f>
        <v>11383.2111560949</v>
      </c>
      <c r="O167" s="340" t="n">
        <f aca="false">+[4]data1cf!N167</f>
        <v>11393.8042187548</v>
      </c>
      <c r="P167" s="340" t="n">
        <f aca="false">+[4]data1cf!O167</f>
        <v>11351.3919635933</v>
      </c>
      <c r="Q167" s="340" t="n">
        <f aca="false">+[4]data1cf!P167</f>
        <v>11178.8506969001</v>
      </c>
      <c r="R167" s="340" t="n">
        <f aca="false">+[4]data1cf!Q167</f>
        <v>713.276174683873</v>
      </c>
      <c r="S167" s="340" t="n">
        <f aca="false">+[4]data1cf!R167</f>
        <v>0</v>
      </c>
      <c r="T167" s="340" t="n">
        <f aca="false">+[4]data1cf!S167</f>
        <v>0</v>
      </c>
      <c r="U167" s="340" t="n">
        <f aca="false">+[4]data1cf!T167</f>
        <v>0</v>
      </c>
      <c r="V167" s="340" t="n">
        <f aca="false">+[4]data1cf!U167</f>
        <v>0</v>
      </c>
      <c r="W167" s="340" t="n">
        <f aca="false">+[4]data1cf!V167</f>
        <v>0</v>
      </c>
      <c r="X167" s="340" t="n">
        <f aca="false">+[4]data1cf!W167</f>
        <v>0</v>
      </c>
      <c r="Y167" s="340" t="n">
        <f aca="false">+[4]data1cf!X167</f>
        <v>0</v>
      </c>
      <c r="Z167" s="340" t="n">
        <f aca="false">+[4]data1cf!Y167</f>
        <v>0</v>
      </c>
      <c r="AA167" s="340" t="n">
        <f aca="false">+[4]data1cf!Z167</f>
        <v>0</v>
      </c>
      <c r="AB167" s="340"/>
      <c r="AC167" s="341" t="n">
        <f aca="false">XNPV(0.1,B167:AA167,$B$1:$AA$1)</f>
        <v>28681.2003210432</v>
      </c>
      <c r="AD167" s="341" t="n">
        <f aca="false">SUMPRODUCT(B167:AA167,$B$1010:$AA$1010)</f>
        <v>53528.4688138766</v>
      </c>
      <c r="AE167" s="342" t="n">
        <f aca="false">SUMPRODUCT(B167:AA167,$B$1012:$AA$1012)</f>
        <v>53167.5536649562</v>
      </c>
      <c r="AF167" s="343" t="n">
        <f aca="false">XIRR(B167:AA167,$B$1:$AA$1)</f>
        <v>0.176695920903934</v>
      </c>
      <c r="AG167" s="344" t="n">
        <f aca="false">1-EXP(-(1/0.25)*(AD167/ABS($AD$1010)))</f>
        <v>0.987435656882827</v>
      </c>
    </row>
    <row r="168" customFormat="false" ht="12.75" hidden="false" customHeight="false" outlineLevel="0" collapsed="false">
      <c r="A168" s="335"/>
      <c r="B168" s="340" t="n">
        <f aca="false">+[4]data1cf!A168</f>
        <v>-62081.9771487275</v>
      </c>
      <c r="C168" s="340" t="n">
        <f aca="false">+[4]data1cf!B168</f>
        <v>12063.0614128565</v>
      </c>
      <c r="D168" s="340" t="n">
        <f aca="false">+[4]data1cf!C168</f>
        <v>12932.4733998552</v>
      </c>
      <c r="E168" s="340" t="n">
        <f aca="false">+[4]data1cf!D168</f>
        <v>12566.7974675131</v>
      </c>
      <c r="F168" s="340" t="n">
        <f aca="false">+[4]data1cf!E168</f>
        <v>12085.0371165966</v>
      </c>
      <c r="G168" s="340" t="n">
        <f aca="false">+[4]data1cf!F168</f>
        <v>11991.583919826</v>
      </c>
      <c r="H168" s="340" t="n">
        <f aca="false">+[4]data1cf!G168</f>
        <v>11664.9878179269</v>
      </c>
      <c r="I168" s="340" t="n">
        <f aca="false">+[4]data1cf!H168</f>
        <v>11611.4101276368</v>
      </c>
      <c r="J168" s="340" t="n">
        <f aca="false">+[4]data1cf!I168</f>
        <v>11638.4594963009</v>
      </c>
      <c r="K168" s="340" t="n">
        <f aca="false">+[4]data1cf!J168</f>
        <v>11483.0436669473</v>
      </c>
      <c r="L168" s="340" t="n">
        <f aca="false">+[4]data1cf!K168</f>
        <v>11461.5164450399</v>
      </c>
      <c r="M168" s="340" t="n">
        <f aca="false">+[4]data1cf!L168</f>
        <v>11835.0687552135</v>
      </c>
      <c r="N168" s="340" t="n">
        <f aca="false">+[4]data1cf!M168</f>
        <v>11439.4027465028</v>
      </c>
      <c r="O168" s="340" t="n">
        <f aca="false">+[4]data1cf!N168</f>
        <v>11501.7226218461</v>
      </c>
      <c r="P168" s="340" t="n">
        <f aca="false">+[4]data1cf!O168</f>
        <v>11249.170431285</v>
      </c>
      <c r="Q168" s="340" t="n">
        <f aca="false">+[4]data1cf!P168</f>
        <v>11235.3682282538</v>
      </c>
      <c r="R168" s="340" t="n">
        <f aca="false">+[4]data1cf!Q168</f>
        <v>712.055445105045</v>
      </c>
      <c r="S168" s="340" t="n">
        <f aca="false">+[4]data1cf!R168</f>
        <v>0</v>
      </c>
      <c r="T168" s="340" t="n">
        <f aca="false">+[4]data1cf!S168</f>
        <v>0</v>
      </c>
      <c r="U168" s="340" t="n">
        <f aca="false">+[4]data1cf!T168</f>
        <v>0</v>
      </c>
      <c r="V168" s="340" t="n">
        <f aca="false">+[4]data1cf!U168</f>
        <v>0</v>
      </c>
      <c r="W168" s="340" t="n">
        <f aca="false">+[4]data1cf!V168</f>
        <v>0</v>
      </c>
      <c r="X168" s="340" t="n">
        <f aca="false">+[4]data1cf!W168</f>
        <v>0</v>
      </c>
      <c r="Y168" s="340" t="n">
        <f aca="false">+[4]data1cf!X168</f>
        <v>0</v>
      </c>
      <c r="Z168" s="340" t="n">
        <f aca="false">+[4]data1cf!Y168</f>
        <v>0</v>
      </c>
      <c r="AA168" s="340" t="n">
        <f aca="false">+[4]data1cf!Z168</f>
        <v>0</v>
      </c>
      <c r="AB168" s="340"/>
      <c r="AC168" s="341" t="n">
        <f aca="false">XNPV(0.1,B168:AA168,$B$1:$AA$1)</f>
        <v>28867.5414713374</v>
      </c>
      <c r="AD168" s="341" t="n">
        <f aca="false">SUMPRODUCT(B168:AA168,$B$1010:$AA$1010)</f>
        <v>53740.3488679248</v>
      </c>
      <c r="AE168" s="342" t="n">
        <f aca="false">SUMPRODUCT(B168:AA168,$B$1012:$AA$1012)</f>
        <v>53378.8739079312</v>
      </c>
      <c r="AF168" s="343" t="n">
        <f aca="false">XIRR(B168:AA168,$B$1:$AA$1)</f>
        <v>0.177288596162963</v>
      </c>
      <c r="AG168" s="344" t="n">
        <f aca="false">1-EXP(-(1/0.25)*(AD168/ABS($AD$1010)))</f>
        <v>0.987651458296498</v>
      </c>
    </row>
    <row r="169" customFormat="false" ht="12.75" hidden="false" customHeight="false" outlineLevel="0" collapsed="false">
      <c r="A169" s="335"/>
      <c r="B169" s="340" t="n">
        <f aca="false">+[4]data1cf!A169</f>
        <v>-67740.9890458272</v>
      </c>
      <c r="C169" s="340" t="n">
        <f aca="false">+[4]data1cf!B169</f>
        <v>11960.4174785482</v>
      </c>
      <c r="D169" s="340" t="n">
        <f aca="false">+[4]data1cf!C169</f>
        <v>12910.1184933188</v>
      </c>
      <c r="E169" s="340" t="n">
        <f aca="false">+[4]data1cf!D169</f>
        <v>12853.3655464543</v>
      </c>
      <c r="F169" s="340" t="n">
        <f aca="false">+[4]data1cf!E169</f>
        <v>12376.5136888977</v>
      </c>
      <c r="G169" s="340" t="n">
        <f aca="false">+[4]data1cf!F169</f>
        <v>12151.6805345982</v>
      </c>
      <c r="H169" s="340" t="n">
        <f aca="false">+[4]data1cf!G169</f>
        <v>12001.7323857454</v>
      </c>
      <c r="I169" s="340" t="n">
        <f aca="false">+[4]data1cf!H169</f>
        <v>11820.4992892313</v>
      </c>
      <c r="J169" s="340" t="n">
        <f aca="false">+[4]data1cf!I169</f>
        <v>11731.5992751791</v>
      </c>
      <c r="K169" s="340" t="n">
        <f aca="false">+[4]data1cf!J169</f>
        <v>11853.1950606468</v>
      </c>
      <c r="L169" s="340" t="n">
        <f aca="false">+[4]data1cf!K169</f>
        <v>11746.1921202473</v>
      </c>
      <c r="M169" s="340" t="n">
        <f aca="false">+[4]data1cf!L169</f>
        <v>11653.096904539</v>
      </c>
      <c r="N169" s="340" t="n">
        <f aca="false">+[4]data1cf!M169</f>
        <v>11621.8049330809</v>
      </c>
      <c r="O169" s="340" t="n">
        <f aca="false">+[4]data1cf!N169</f>
        <v>11498.9451084442</v>
      </c>
      <c r="P169" s="340" t="n">
        <f aca="false">+[4]data1cf!O169</f>
        <v>11551.8448522829</v>
      </c>
      <c r="Q169" s="340" t="n">
        <f aca="false">+[4]data1cf!P169</f>
        <v>11454.9406701531</v>
      </c>
      <c r="R169" s="340" t="n">
        <f aca="false">+[4]data1cf!Q169</f>
        <v>776.962047960019</v>
      </c>
      <c r="S169" s="340" t="n">
        <f aca="false">+[4]data1cf!R169</f>
        <v>0</v>
      </c>
      <c r="T169" s="340" t="n">
        <f aca="false">+[4]data1cf!S169</f>
        <v>0</v>
      </c>
      <c r="U169" s="340" t="n">
        <f aca="false">+[4]data1cf!T169</f>
        <v>0</v>
      </c>
      <c r="V169" s="340" t="n">
        <f aca="false">+[4]data1cf!U169</f>
        <v>0</v>
      </c>
      <c r="W169" s="340" t="n">
        <f aca="false">+[4]data1cf!V169</f>
        <v>0</v>
      </c>
      <c r="X169" s="340" t="n">
        <f aca="false">+[4]data1cf!W169</f>
        <v>0</v>
      </c>
      <c r="Y169" s="340" t="n">
        <f aca="false">+[4]data1cf!X169</f>
        <v>0</v>
      </c>
      <c r="Z169" s="340" t="n">
        <f aca="false">+[4]data1cf!Y169</f>
        <v>0</v>
      </c>
      <c r="AA169" s="340" t="n">
        <f aca="false">+[4]data1cf!Z169</f>
        <v>0</v>
      </c>
      <c r="AB169" s="340"/>
      <c r="AC169" s="341" t="n">
        <f aca="false">XNPV(0.1,B169:AA169,$B$1:$AA$1)</f>
        <v>24357.4038280961</v>
      </c>
      <c r="AD169" s="341" t="n">
        <f aca="false">SUMPRODUCT(B169:AA169,$B$1010:$AA$1010)</f>
        <v>49615.7145224451</v>
      </c>
      <c r="AE169" s="342" t="n">
        <f aca="false">SUMPRODUCT(B169:AA169,$B$1012:$AA$1012)</f>
        <v>49248.6364596857</v>
      </c>
      <c r="AF169" s="343" t="n">
        <f aca="false">XIRR(B169:AA169,$B$1:$AA$1)</f>
        <v>0.160338553553629</v>
      </c>
      <c r="AG169" s="344" t="n">
        <f aca="false">1-EXP(-(1/0.25)*(AD169/ABS($AD$1010)))</f>
        <v>0.982698395036659</v>
      </c>
    </row>
    <row r="170" customFormat="false" ht="12.75" hidden="false" customHeight="false" outlineLevel="0" collapsed="false">
      <c r="A170" s="335"/>
      <c r="B170" s="340" t="n">
        <f aca="false">+[4]data1cf!A170</f>
        <v>-68112.5167766737</v>
      </c>
      <c r="C170" s="340" t="n">
        <f aca="false">+[4]data1cf!B170</f>
        <v>12088.8677808473</v>
      </c>
      <c r="D170" s="340" t="n">
        <f aca="false">+[4]data1cf!C170</f>
        <v>13020.8334368661</v>
      </c>
      <c r="E170" s="340" t="n">
        <f aca="false">+[4]data1cf!D170</f>
        <v>12835.2735983487</v>
      </c>
      <c r="F170" s="340" t="n">
        <f aca="false">+[4]data1cf!E170</f>
        <v>12454.7677283186</v>
      </c>
      <c r="G170" s="340" t="n">
        <f aca="false">+[4]data1cf!F170</f>
        <v>12190.7549475197</v>
      </c>
      <c r="H170" s="340" t="n">
        <f aca="false">+[4]data1cf!G170</f>
        <v>11897.4772364364</v>
      </c>
      <c r="I170" s="340" t="n">
        <f aca="false">+[4]data1cf!H170</f>
        <v>11905.7094715623</v>
      </c>
      <c r="J170" s="340" t="n">
        <f aca="false">+[4]data1cf!I170</f>
        <v>11718.280164232</v>
      </c>
      <c r="K170" s="340" t="n">
        <f aca="false">+[4]data1cf!J170</f>
        <v>11664.1810309238</v>
      </c>
      <c r="L170" s="340" t="n">
        <f aca="false">+[4]data1cf!K170</f>
        <v>11512.9230286567</v>
      </c>
      <c r="M170" s="340" t="n">
        <f aca="false">+[4]data1cf!L170</f>
        <v>11551.6961391622</v>
      </c>
      <c r="N170" s="340" t="n">
        <f aca="false">+[4]data1cf!M170</f>
        <v>11542.6426033104</v>
      </c>
      <c r="O170" s="340" t="n">
        <f aca="false">+[4]data1cf!N170</f>
        <v>11506.10058752</v>
      </c>
      <c r="P170" s="340" t="n">
        <f aca="false">+[4]data1cf!O170</f>
        <v>11381.9999405756</v>
      </c>
      <c r="Q170" s="340" t="n">
        <f aca="false">+[4]data1cf!P170</f>
        <v>11379.2486862155</v>
      </c>
      <c r="R170" s="340" t="n">
        <f aca="false">+[4]data1cf!Q170</f>
        <v>781.223322421737</v>
      </c>
      <c r="S170" s="340" t="n">
        <f aca="false">+[4]data1cf!R170</f>
        <v>0</v>
      </c>
      <c r="T170" s="340" t="n">
        <f aca="false">+[4]data1cf!S170</f>
        <v>0</v>
      </c>
      <c r="U170" s="340" t="n">
        <f aca="false">+[4]data1cf!T170</f>
        <v>0</v>
      </c>
      <c r="V170" s="340" t="n">
        <f aca="false">+[4]data1cf!U170</f>
        <v>0</v>
      </c>
      <c r="W170" s="340" t="n">
        <f aca="false">+[4]data1cf!V170</f>
        <v>0</v>
      </c>
      <c r="X170" s="340" t="n">
        <f aca="false">+[4]data1cf!W170</f>
        <v>0</v>
      </c>
      <c r="Y170" s="340" t="n">
        <f aca="false">+[4]data1cf!X170</f>
        <v>0</v>
      </c>
      <c r="Z170" s="340" t="n">
        <f aca="false">+[4]data1cf!Y170</f>
        <v>0</v>
      </c>
      <c r="AA170" s="340" t="n">
        <f aca="false">+[4]data1cf!Z170</f>
        <v>0</v>
      </c>
      <c r="AB170" s="340"/>
      <c r="AC170" s="341" t="n">
        <f aca="false">XNPV(0.1,B170:AA170,$B$1:$AA$1)</f>
        <v>23946.4187996195</v>
      </c>
      <c r="AD170" s="341" t="n">
        <f aca="false">SUMPRODUCT(B170:AA170,$B$1010:$AA$1010)</f>
        <v>49091.7719393024</v>
      </c>
      <c r="AE170" s="342" t="n">
        <f aca="false">SUMPRODUCT(B170:AA170,$B$1012:$AA$1012)</f>
        <v>48726.6015888354</v>
      </c>
      <c r="AF170" s="343" t="n">
        <f aca="false">XIRR(B170:AA170,$B$1:$AA$1)</f>
        <v>0.159350691943136</v>
      </c>
      <c r="AG170" s="344" t="n">
        <f aca="false">1-EXP(-(1/0.25)*(AD170/ABS($AD$1010)))</f>
        <v>0.981941061368231</v>
      </c>
    </row>
    <row r="171" customFormat="false" ht="12.75" hidden="false" customHeight="false" outlineLevel="0" collapsed="false">
      <c r="A171" s="335"/>
      <c r="B171" s="340" t="n">
        <f aca="false">+[4]data1cf!A171</f>
        <v>-74782.1938057533</v>
      </c>
      <c r="C171" s="340" t="n">
        <f aca="false">+[4]data1cf!B171</f>
        <v>12137.6976801268</v>
      </c>
      <c r="D171" s="340" t="n">
        <f aca="false">+[4]data1cf!C171</f>
        <v>13307.4084852346</v>
      </c>
      <c r="E171" s="340" t="n">
        <f aca="false">+[4]data1cf!D171</f>
        <v>12865.6901099473</v>
      </c>
      <c r="F171" s="340" t="n">
        <f aca="false">+[4]data1cf!E171</f>
        <v>12575.2059256553</v>
      </c>
      <c r="G171" s="340" t="n">
        <f aca="false">+[4]data1cf!F171</f>
        <v>12287.1561343948</v>
      </c>
      <c r="H171" s="340" t="n">
        <f aca="false">+[4]data1cf!G171</f>
        <v>12089.1820629519</v>
      </c>
      <c r="I171" s="340" t="n">
        <f aca="false">+[4]data1cf!H171</f>
        <v>11912.2532928089</v>
      </c>
      <c r="J171" s="340" t="n">
        <f aca="false">+[4]data1cf!I171</f>
        <v>12026.8489301186</v>
      </c>
      <c r="K171" s="340" t="n">
        <f aca="false">+[4]data1cf!J171</f>
        <v>11877.4567226609</v>
      </c>
      <c r="L171" s="340" t="n">
        <f aca="false">+[4]data1cf!K171</f>
        <v>11706.6752896816</v>
      </c>
      <c r="M171" s="340" t="n">
        <f aca="false">+[4]data1cf!L171</f>
        <v>11741.0394053823</v>
      </c>
      <c r="N171" s="340" t="n">
        <f aca="false">+[4]data1cf!M171</f>
        <v>11678.552244029</v>
      </c>
      <c r="O171" s="340" t="n">
        <f aca="false">+[4]data1cf!N171</f>
        <v>11685.9100812428</v>
      </c>
      <c r="P171" s="340" t="n">
        <f aca="false">+[4]data1cf!O171</f>
        <v>11692.3608114307</v>
      </c>
      <c r="Q171" s="340" t="n">
        <f aca="false">+[4]data1cf!P171</f>
        <v>11481.8064492775</v>
      </c>
      <c r="R171" s="340" t="n">
        <f aca="false">+[4]data1cf!Q171</f>
        <v>857.721850074468</v>
      </c>
      <c r="S171" s="340" t="n">
        <f aca="false">+[4]data1cf!R171</f>
        <v>0</v>
      </c>
      <c r="T171" s="340" t="n">
        <f aca="false">+[4]data1cf!S171</f>
        <v>0</v>
      </c>
      <c r="U171" s="340" t="n">
        <f aca="false">+[4]data1cf!T171</f>
        <v>0</v>
      </c>
      <c r="V171" s="340" t="n">
        <f aca="false">+[4]data1cf!U171</f>
        <v>0</v>
      </c>
      <c r="W171" s="340" t="n">
        <f aca="false">+[4]data1cf!V171</f>
        <v>0</v>
      </c>
      <c r="X171" s="340" t="n">
        <f aca="false">+[4]data1cf!W171</f>
        <v>0</v>
      </c>
      <c r="Y171" s="340" t="n">
        <f aca="false">+[4]data1cf!X171</f>
        <v>0</v>
      </c>
      <c r="Z171" s="340" t="n">
        <f aca="false">+[4]data1cf!Y171</f>
        <v>0</v>
      </c>
      <c r="AA171" s="340" t="n">
        <f aca="false">+[4]data1cf!Z171</f>
        <v>0</v>
      </c>
      <c r="AB171" s="340"/>
      <c r="AC171" s="341" t="n">
        <f aca="false">XNPV(0.1,B171:AA171,$B$1:$AA$1)</f>
        <v>18427.693476523</v>
      </c>
      <c r="AD171" s="341" t="n">
        <f aca="false">SUMPRODUCT(B171:AA171,$B$1010:$AA$1010)</f>
        <v>43939.7218222805</v>
      </c>
      <c r="AE171" s="342" t="n">
        <f aca="false">SUMPRODUCT(B171:AA171,$B$1012:$AA$1012)</f>
        <v>43569.0638727785</v>
      </c>
      <c r="AF171" s="343" t="n">
        <f aca="false">XIRR(B171:AA171,$B$1:$AA$1)</f>
        <v>0.142122422726187</v>
      </c>
      <c r="AG171" s="344" t="n">
        <f aca="false">1-EXP(-(1/0.25)*(AD171/ABS($AD$1010)))</f>
        <v>0.972480045651751</v>
      </c>
    </row>
    <row r="172" customFormat="false" ht="12.75" hidden="false" customHeight="false" outlineLevel="0" collapsed="false">
      <c r="A172" s="335"/>
      <c r="B172" s="340" t="n">
        <f aca="false">+[4]data1cf!A172</f>
        <v>-73251.8677795547</v>
      </c>
      <c r="C172" s="340" t="n">
        <f aca="false">+[4]data1cf!B172</f>
        <v>12108.4990877114</v>
      </c>
      <c r="D172" s="340" t="n">
        <f aca="false">+[4]data1cf!C172</f>
        <v>13248.1451382897</v>
      </c>
      <c r="E172" s="340" t="n">
        <f aca="false">+[4]data1cf!D172</f>
        <v>12788.4036030544</v>
      </c>
      <c r="F172" s="340" t="n">
        <f aca="false">+[4]data1cf!E172</f>
        <v>12693.0569770093</v>
      </c>
      <c r="G172" s="340" t="n">
        <f aca="false">+[4]data1cf!F172</f>
        <v>12421.9542106868</v>
      </c>
      <c r="H172" s="340" t="n">
        <f aca="false">+[4]data1cf!G172</f>
        <v>12142.7277914304</v>
      </c>
      <c r="I172" s="340" t="n">
        <f aca="false">+[4]data1cf!H172</f>
        <v>12117.6767541005</v>
      </c>
      <c r="J172" s="340" t="n">
        <f aca="false">+[4]data1cf!I172</f>
        <v>11852.043851898</v>
      </c>
      <c r="K172" s="340" t="n">
        <f aca="false">+[4]data1cf!J172</f>
        <v>11702.6297951652</v>
      </c>
      <c r="L172" s="340" t="n">
        <f aca="false">+[4]data1cf!K172</f>
        <v>11865.9729603799</v>
      </c>
      <c r="M172" s="340" t="n">
        <f aca="false">+[4]data1cf!L172</f>
        <v>11568.5272031353</v>
      </c>
      <c r="N172" s="340" t="n">
        <f aca="false">+[4]data1cf!M172</f>
        <v>11681.9777372796</v>
      </c>
      <c r="O172" s="340" t="n">
        <f aca="false">+[4]data1cf!N172</f>
        <v>11575.0595531059</v>
      </c>
      <c r="P172" s="340" t="n">
        <f aca="false">+[4]data1cf!O172</f>
        <v>11571.8241402414</v>
      </c>
      <c r="Q172" s="340" t="n">
        <f aca="false">+[4]data1cf!P172</f>
        <v>11423.7932457675</v>
      </c>
      <c r="R172" s="340" t="n">
        <f aca="false">+[4]data1cf!Q172</f>
        <v>840.169622684381</v>
      </c>
      <c r="S172" s="340" t="n">
        <f aca="false">+[4]data1cf!R172</f>
        <v>0</v>
      </c>
      <c r="T172" s="340" t="n">
        <f aca="false">+[4]data1cf!S172</f>
        <v>0</v>
      </c>
      <c r="U172" s="340" t="n">
        <f aca="false">+[4]data1cf!T172</f>
        <v>0</v>
      </c>
      <c r="V172" s="340" t="n">
        <f aca="false">+[4]data1cf!U172</f>
        <v>0</v>
      </c>
      <c r="W172" s="340" t="n">
        <f aca="false">+[4]data1cf!V172</f>
        <v>0</v>
      </c>
      <c r="X172" s="340" t="n">
        <f aca="false">+[4]data1cf!W172</f>
        <v>0</v>
      </c>
      <c r="Y172" s="340" t="n">
        <f aca="false">+[4]data1cf!X172</f>
        <v>0</v>
      </c>
      <c r="Z172" s="340" t="n">
        <f aca="false">+[4]data1cf!Y172</f>
        <v>0</v>
      </c>
      <c r="AA172" s="340" t="n">
        <f aca="false">+[4]data1cf!Z172</f>
        <v>0</v>
      </c>
      <c r="AB172" s="340"/>
      <c r="AC172" s="341" t="n">
        <f aca="false">XNPV(0.1,B172:AA172,$B$1:$AA$1)</f>
        <v>19889.127611695</v>
      </c>
      <c r="AD172" s="341" t="n">
        <f aca="false">SUMPRODUCT(B172:AA172,$B$1010:$AA$1010)</f>
        <v>45355.7759471821</v>
      </c>
      <c r="AE172" s="342" t="n">
        <f aca="false">SUMPRODUCT(B172:AA172,$B$1012:$AA$1012)</f>
        <v>44986.0038109143</v>
      </c>
      <c r="AF172" s="343" t="n">
        <f aca="false">XIRR(B172:AA172,$B$1:$AA$1)</f>
        <v>0.146293728753403</v>
      </c>
      <c r="AG172" s="344" t="n">
        <f aca="false">1-EXP(-(1/0.25)*(AD172/ABS($AD$1010)))</f>
        <v>0.975488949397291</v>
      </c>
    </row>
    <row r="173" customFormat="false" ht="12.75" hidden="false" customHeight="false" outlineLevel="0" collapsed="false">
      <c r="A173" s="335"/>
      <c r="B173" s="340" t="n">
        <f aca="false">+[4]data1cf!A173</f>
        <v>-65881.5819730431</v>
      </c>
      <c r="C173" s="340" t="n">
        <f aca="false">+[4]data1cf!B173</f>
        <v>12005.2188965972</v>
      </c>
      <c r="D173" s="340" t="n">
        <f aca="false">+[4]data1cf!C173</f>
        <v>12996.3589864997</v>
      </c>
      <c r="E173" s="340" t="n">
        <f aca="false">+[4]data1cf!D173</f>
        <v>12670.2771141028</v>
      </c>
      <c r="F173" s="340" t="n">
        <f aca="false">+[4]data1cf!E173</f>
        <v>12358.8465704067</v>
      </c>
      <c r="G173" s="340" t="n">
        <f aca="false">+[4]data1cf!F173</f>
        <v>12119.5274448685</v>
      </c>
      <c r="H173" s="340" t="n">
        <f aca="false">+[4]data1cf!G173</f>
        <v>11880.5465146987</v>
      </c>
      <c r="I173" s="340" t="n">
        <f aca="false">+[4]data1cf!H173</f>
        <v>11773.2598390675</v>
      </c>
      <c r="J173" s="340" t="n">
        <f aca="false">+[4]data1cf!I173</f>
        <v>11676.9880290553</v>
      </c>
      <c r="K173" s="340" t="n">
        <f aca="false">+[4]data1cf!J173</f>
        <v>11540.5303489871</v>
      </c>
      <c r="L173" s="340" t="n">
        <f aca="false">+[4]data1cf!K173</f>
        <v>11621.2882062756</v>
      </c>
      <c r="M173" s="340" t="n">
        <f aca="false">+[4]data1cf!L173</f>
        <v>11552.7744577001</v>
      </c>
      <c r="N173" s="340" t="n">
        <f aca="false">+[4]data1cf!M173</f>
        <v>11496.3066362349</v>
      </c>
      <c r="O173" s="340" t="n">
        <f aca="false">+[4]data1cf!N173</f>
        <v>11376.892408811</v>
      </c>
      <c r="P173" s="340" t="n">
        <f aca="false">+[4]data1cf!O173</f>
        <v>11310.2570980797</v>
      </c>
      <c r="Q173" s="340" t="n">
        <f aca="false">+[4]data1cf!P173</f>
        <v>11315.2692433075</v>
      </c>
      <c r="R173" s="340" t="n">
        <f aca="false">+[4]data1cf!Q173</f>
        <v>755.635392598015</v>
      </c>
      <c r="S173" s="340" t="n">
        <f aca="false">+[4]data1cf!R173</f>
        <v>0</v>
      </c>
      <c r="T173" s="340" t="n">
        <f aca="false">+[4]data1cf!S173</f>
        <v>0</v>
      </c>
      <c r="U173" s="340" t="n">
        <f aca="false">+[4]data1cf!T173</f>
        <v>0</v>
      </c>
      <c r="V173" s="340" t="n">
        <f aca="false">+[4]data1cf!U173</f>
        <v>0</v>
      </c>
      <c r="W173" s="340" t="n">
        <f aca="false">+[4]data1cf!V173</f>
        <v>0</v>
      </c>
      <c r="X173" s="340" t="n">
        <f aca="false">+[4]data1cf!W173</f>
        <v>0</v>
      </c>
      <c r="Y173" s="340" t="n">
        <f aca="false">+[4]data1cf!X173</f>
        <v>0</v>
      </c>
      <c r="Z173" s="340" t="n">
        <f aca="false">+[4]data1cf!Y173</f>
        <v>0</v>
      </c>
      <c r="AA173" s="340" t="n">
        <f aca="false">+[4]data1cf!Z173</f>
        <v>0</v>
      </c>
      <c r="AB173" s="340"/>
      <c r="AC173" s="341" t="n">
        <f aca="false">XNPV(0.1,B173:AA173,$B$1:$AA$1)</f>
        <v>25648.5312767099</v>
      </c>
      <c r="AD173" s="341" t="n">
        <f aca="false">SUMPRODUCT(B173:AA173,$B$1010:$AA$1010)</f>
        <v>50662.3318346752</v>
      </c>
      <c r="AE173" s="342" t="n">
        <f aca="false">SUMPRODUCT(B173:AA173,$B$1012:$AA$1012)</f>
        <v>50299.0489591375</v>
      </c>
      <c r="AF173" s="343" t="n">
        <f aca="false">XIRR(B173:AA173,$B$1:$AA$1)</f>
        <v>0.165357806549067</v>
      </c>
      <c r="AG173" s="344" t="n">
        <f aca="false">1-EXP(-(1/0.25)*(AD173/ABS($AD$1010)))</f>
        <v>0.984117467447083</v>
      </c>
    </row>
    <row r="174" customFormat="false" ht="12.75" hidden="false" customHeight="false" outlineLevel="0" collapsed="false">
      <c r="A174" s="335"/>
      <c r="B174" s="340" t="n">
        <f aca="false">+[4]data1cf!A174</f>
        <v>-72473.4984233945</v>
      </c>
      <c r="C174" s="340" t="n">
        <f aca="false">+[4]data1cf!B174</f>
        <v>12171.4646670942</v>
      </c>
      <c r="D174" s="340" t="n">
        <f aca="false">+[4]data1cf!C174</f>
        <v>13220.8110218125</v>
      </c>
      <c r="E174" s="340" t="n">
        <f aca="false">+[4]data1cf!D174</f>
        <v>12885.1994352195</v>
      </c>
      <c r="F174" s="340" t="n">
        <f aca="false">+[4]data1cf!E174</f>
        <v>12566.6418798083</v>
      </c>
      <c r="G174" s="340" t="n">
        <f aca="false">+[4]data1cf!F174</f>
        <v>12392.1894144665</v>
      </c>
      <c r="H174" s="340" t="n">
        <f aca="false">+[4]data1cf!G174</f>
        <v>12086.2776842236</v>
      </c>
      <c r="I174" s="340" t="n">
        <f aca="false">+[4]data1cf!H174</f>
        <v>11908.8851632208</v>
      </c>
      <c r="J174" s="340" t="n">
        <f aca="false">+[4]data1cf!I174</f>
        <v>11934.3274110287</v>
      </c>
      <c r="K174" s="340" t="n">
        <f aca="false">+[4]data1cf!J174</f>
        <v>11832.4365105729</v>
      </c>
      <c r="L174" s="340" t="n">
        <f aca="false">+[4]data1cf!K174</f>
        <v>11751.3418105624</v>
      </c>
      <c r="M174" s="340" t="n">
        <f aca="false">+[4]data1cf!L174</f>
        <v>11918.4813090332</v>
      </c>
      <c r="N174" s="340" t="n">
        <f aca="false">+[4]data1cf!M174</f>
        <v>11691.5588639393</v>
      </c>
      <c r="O174" s="340" t="n">
        <f aca="false">+[4]data1cf!N174</f>
        <v>11620.9443049603</v>
      </c>
      <c r="P174" s="340" t="n">
        <f aca="false">+[4]data1cf!O174</f>
        <v>11619.927217392</v>
      </c>
      <c r="Q174" s="340" t="n">
        <f aca="false">+[4]data1cf!P174</f>
        <v>11485.8038411278</v>
      </c>
      <c r="R174" s="340" t="n">
        <f aca="false">+[4]data1cf!Q174</f>
        <v>831.242037516966</v>
      </c>
      <c r="S174" s="340" t="n">
        <f aca="false">+[4]data1cf!R174</f>
        <v>0</v>
      </c>
      <c r="T174" s="340" t="n">
        <f aca="false">+[4]data1cf!S174</f>
        <v>0</v>
      </c>
      <c r="U174" s="340" t="n">
        <f aca="false">+[4]data1cf!T174</f>
        <v>0</v>
      </c>
      <c r="V174" s="340" t="n">
        <f aca="false">+[4]data1cf!U174</f>
        <v>0</v>
      </c>
      <c r="W174" s="340" t="n">
        <f aca="false">+[4]data1cf!V174</f>
        <v>0</v>
      </c>
      <c r="X174" s="340" t="n">
        <f aca="false">+[4]data1cf!W174</f>
        <v>0</v>
      </c>
      <c r="Y174" s="340" t="n">
        <f aca="false">+[4]data1cf!X174</f>
        <v>0</v>
      </c>
      <c r="Z174" s="340" t="n">
        <f aca="false">+[4]data1cf!Y174</f>
        <v>0</v>
      </c>
      <c r="AA174" s="340" t="n">
        <f aca="false">+[4]data1cf!Z174</f>
        <v>0</v>
      </c>
      <c r="AB174" s="340"/>
      <c r="AC174" s="341" t="n">
        <f aca="false">XNPV(0.1,B174:AA174,$B$1:$AA$1)</f>
        <v>20744.788104203</v>
      </c>
      <c r="AD174" s="341" t="n">
        <f aca="false">SUMPRODUCT(B174:AA174,$B$1010:$AA$1010)</f>
        <v>46256.2905948689</v>
      </c>
      <c r="AE174" s="342" t="n">
        <f aca="false">SUMPRODUCT(B174:AA174,$B$1012:$AA$1012)</f>
        <v>45885.6563295397</v>
      </c>
      <c r="AF174" s="343" t="n">
        <f aca="false">XIRR(B174:AA174,$B$1:$AA$1)</f>
        <v>0.148647132749286</v>
      </c>
      <c r="AG174" s="344" t="n">
        <f aca="false">1-EXP(-(1/0.25)*(AD174/ABS($AD$1010)))</f>
        <v>0.977228923099711</v>
      </c>
    </row>
    <row r="175" customFormat="false" ht="12.75" hidden="false" customHeight="false" outlineLevel="0" collapsed="false">
      <c r="A175" s="335"/>
      <c r="B175" s="340" t="n">
        <f aca="false">+[4]data1cf!A175</f>
        <v>-63247.3647754115</v>
      </c>
      <c r="C175" s="340" t="n">
        <f aca="false">+[4]data1cf!B175</f>
        <v>11920.7483404092</v>
      </c>
      <c r="D175" s="340" t="n">
        <f aca="false">+[4]data1cf!C175</f>
        <v>12980.8391056216</v>
      </c>
      <c r="E175" s="340" t="n">
        <f aca="false">+[4]data1cf!D175</f>
        <v>12571.0225729214</v>
      </c>
      <c r="F175" s="340" t="n">
        <f aca="false">+[4]data1cf!E175</f>
        <v>12312.6777700308</v>
      </c>
      <c r="G175" s="340" t="n">
        <f aca="false">+[4]data1cf!F175</f>
        <v>12039.562697061</v>
      </c>
      <c r="H175" s="340" t="n">
        <f aca="false">+[4]data1cf!G175</f>
        <v>11869.4341578197</v>
      </c>
      <c r="I175" s="340" t="n">
        <f aca="false">+[4]data1cf!H175</f>
        <v>11609.1614022309</v>
      </c>
      <c r="J175" s="340" t="n">
        <f aca="false">+[4]data1cf!I175</f>
        <v>11676.1055235722</v>
      </c>
      <c r="K175" s="340" t="n">
        <f aca="false">+[4]data1cf!J175</f>
        <v>11574.0688004806</v>
      </c>
      <c r="L175" s="340" t="n">
        <f aca="false">+[4]data1cf!K175</f>
        <v>11650.3267889194</v>
      </c>
      <c r="M175" s="340" t="n">
        <f aca="false">+[4]data1cf!L175</f>
        <v>11511.6051146988</v>
      </c>
      <c r="N175" s="340" t="n">
        <f aca="false">+[4]data1cf!M175</f>
        <v>11540.4116507762</v>
      </c>
      <c r="O175" s="340" t="n">
        <f aca="false">+[4]data1cf!N175</f>
        <v>11283.4490517748</v>
      </c>
      <c r="P175" s="340" t="n">
        <f aca="false">+[4]data1cf!O175</f>
        <v>11334.627926065</v>
      </c>
      <c r="Q175" s="340" t="n">
        <f aca="false">+[4]data1cf!P175</f>
        <v>11322.7256650981</v>
      </c>
      <c r="R175" s="340" t="n">
        <f aca="false">+[4]data1cf!Q175</f>
        <v>725.42197502806</v>
      </c>
      <c r="S175" s="340" t="n">
        <f aca="false">+[4]data1cf!R175</f>
        <v>0</v>
      </c>
      <c r="T175" s="340" t="n">
        <f aca="false">+[4]data1cf!S175</f>
        <v>0</v>
      </c>
      <c r="U175" s="340" t="n">
        <f aca="false">+[4]data1cf!T175</f>
        <v>0</v>
      </c>
      <c r="V175" s="340" t="n">
        <f aca="false">+[4]data1cf!U175</f>
        <v>0</v>
      </c>
      <c r="W175" s="340" t="n">
        <f aca="false">+[4]data1cf!V175</f>
        <v>0</v>
      </c>
      <c r="X175" s="340" t="n">
        <f aca="false">+[4]data1cf!W175</f>
        <v>0</v>
      </c>
      <c r="Y175" s="340" t="n">
        <f aca="false">+[4]data1cf!X175</f>
        <v>0</v>
      </c>
      <c r="Z175" s="340" t="n">
        <f aca="false">+[4]data1cf!Y175</f>
        <v>0</v>
      </c>
      <c r="AA175" s="340" t="n">
        <f aca="false">+[4]data1cf!Z175</f>
        <v>0</v>
      </c>
      <c r="AB175" s="340"/>
      <c r="AC175" s="341" t="n">
        <f aca="false">XNPV(0.1,B175:AA175,$B$1:$AA$1)</f>
        <v>27946.1787687298</v>
      </c>
      <c r="AD175" s="341" t="n">
        <f aca="false">SUMPRODUCT(B175:AA175,$B$1010:$AA$1010)</f>
        <v>52894.3808319945</v>
      </c>
      <c r="AE175" s="342" t="n">
        <f aca="false">SUMPRODUCT(B175:AA175,$B$1012:$AA$1012)</f>
        <v>52531.9522876789</v>
      </c>
      <c r="AF175" s="343" t="n">
        <f aca="false">XIRR(B175:AA175,$B$1:$AA$1)</f>
        <v>0.173596766998855</v>
      </c>
      <c r="AG175" s="344" t="n">
        <f aca="false">1-EXP(-(1/0.25)*(AD175/ABS($AD$1010)))</f>
        <v>0.986767039574793</v>
      </c>
    </row>
    <row r="176" customFormat="false" ht="12.75" hidden="false" customHeight="false" outlineLevel="0" collapsed="false">
      <c r="A176" s="335"/>
      <c r="B176" s="340" t="n">
        <f aca="false">+[4]data1cf!A176</f>
        <v>-71042.6301718516</v>
      </c>
      <c r="C176" s="340" t="n">
        <f aca="false">+[4]data1cf!B176</f>
        <v>12281.488159102</v>
      </c>
      <c r="D176" s="340" t="n">
        <f aca="false">+[4]data1cf!C176</f>
        <v>13200.5527481771</v>
      </c>
      <c r="E176" s="340" t="n">
        <f aca="false">+[4]data1cf!D176</f>
        <v>12837.6328274526</v>
      </c>
      <c r="F176" s="340" t="n">
        <f aca="false">+[4]data1cf!E176</f>
        <v>12606.6445922776</v>
      </c>
      <c r="G176" s="340" t="n">
        <f aca="false">+[4]data1cf!F176</f>
        <v>12243.5501070414</v>
      </c>
      <c r="H176" s="340" t="n">
        <f aca="false">+[4]data1cf!G176</f>
        <v>12175.8051433522</v>
      </c>
      <c r="I176" s="340" t="n">
        <f aca="false">+[4]data1cf!H176</f>
        <v>11905.8820297491</v>
      </c>
      <c r="J176" s="340" t="n">
        <f aca="false">+[4]data1cf!I176</f>
        <v>11797.9169053012</v>
      </c>
      <c r="K176" s="340" t="n">
        <f aca="false">+[4]data1cf!J176</f>
        <v>11841.9834485659</v>
      </c>
      <c r="L176" s="340" t="n">
        <f aca="false">+[4]data1cf!K176</f>
        <v>11877.1455474618</v>
      </c>
      <c r="M176" s="340" t="n">
        <f aca="false">+[4]data1cf!L176</f>
        <v>11678.5713969974</v>
      </c>
      <c r="N176" s="340" t="n">
        <f aca="false">+[4]data1cf!M176</f>
        <v>11697.1570220168</v>
      </c>
      <c r="O176" s="340" t="n">
        <f aca="false">+[4]data1cf!N176</f>
        <v>11483.5202178229</v>
      </c>
      <c r="P176" s="340" t="n">
        <f aca="false">+[4]data1cf!O176</f>
        <v>11458.5291450069</v>
      </c>
      <c r="Q176" s="340" t="n">
        <f aca="false">+[4]data1cf!P176</f>
        <v>11445.0405064101</v>
      </c>
      <c r="R176" s="340" t="n">
        <f aca="false">+[4]data1cf!Q176</f>
        <v>814.830551019069</v>
      </c>
      <c r="S176" s="340" t="n">
        <f aca="false">+[4]data1cf!R176</f>
        <v>0</v>
      </c>
      <c r="T176" s="340" t="n">
        <f aca="false">+[4]data1cf!S176</f>
        <v>0</v>
      </c>
      <c r="U176" s="340" t="n">
        <f aca="false">+[4]data1cf!T176</f>
        <v>0</v>
      </c>
      <c r="V176" s="340" t="n">
        <f aca="false">+[4]data1cf!U176</f>
        <v>0</v>
      </c>
      <c r="W176" s="340" t="n">
        <f aca="false">+[4]data1cf!V176</f>
        <v>0</v>
      </c>
      <c r="X176" s="340" t="n">
        <f aca="false">+[4]data1cf!W176</f>
        <v>0</v>
      </c>
      <c r="Y176" s="340" t="n">
        <f aca="false">+[4]data1cf!X176</f>
        <v>0</v>
      </c>
      <c r="Z176" s="340" t="n">
        <f aca="false">+[4]data1cf!Y176</f>
        <v>0</v>
      </c>
      <c r="AA176" s="340" t="n">
        <f aca="false">+[4]data1cf!Z176</f>
        <v>0</v>
      </c>
      <c r="AB176" s="340"/>
      <c r="AC176" s="341" t="n">
        <f aca="false">XNPV(0.1,B176:AA176,$B$1:$AA$1)</f>
        <v>22018.3477126288</v>
      </c>
      <c r="AD176" s="341" t="n">
        <f aca="false">SUMPRODUCT(B176:AA176,$B$1010:$AA$1010)</f>
        <v>47429.7287132364</v>
      </c>
      <c r="AE176" s="342" t="n">
        <f aca="false">SUMPRODUCT(B176:AA176,$B$1012:$AA$1012)</f>
        <v>47060.705868557</v>
      </c>
      <c r="AF176" s="343" t="n">
        <f aca="false">XIRR(B176:AA176,$B$1:$AA$1)</f>
        <v>0.152634028926897</v>
      </c>
      <c r="AG176" s="344" t="n">
        <f aca="false">1-EXP(-(1/0.25)*(AD176/ABS($AD$1010)))</f>
        <v>0.979312244579837</v>
      </c>
    </row>
    <row r="177" customFormat="false" ht="12.75" hidden="false" customHeight="false" outlineLevel="0" collapsed="false">
      <c r="A177" s="335"/>
      <c r="B177" s="340" t="n">
        <f aca="false">+[4]data1cf!A177</f>
        <v>-74435.247343944</v>
      </c>
      <c r="C177" s="340" t="n">
        <f aca="false">+[4]data1cf!B177</f>
        <v>12173.6037297908</v>
      </c>
      <c r="D177" s="340" t="n">
        <f aca="false">+[4]data1cf!C177</f>
        <v>13392.0695504884</v>
      </c>
      <c r="E177" s="340" t="n">
        <f aca="false">+[4]data1cf!D177</f>
        <v>12942.7223526696</v>
      </c>
      <c r="F177" s="340" t="n">
        <f aca="false">+[4]data1cf!E177</f>
        <v>12721.9415399991</v>
      </c>
      <c r="G177" s="340" t="n">
        <f aca="false">+[4]data1cf!F177</f>
        <v>12316.4514391674</v>
      </c>
      <c r="H177" s="340" t="n">
        <f aca="false">+[4]data1cf!G177</f>
        <v>12172.3951161084</v>
      </c>
      <c r="I177" s="340" t="n">
        <f aca="false">+[4]data1cf!H177</f>
        <v>12000.0117463826</v>
      </c>
      <c r="J177" s="340" t="n">
        <f aca="false">+[4]data1cf!I177</f>
        <v>11877.4535374265</v>
      </c>
      <c r="K177" s="340" t="n">
        <f aca="false">+[4]data1cf!J177</f>
        <v>11825.5412654958</v>
      </c>
      <c r="L177" s="340" t="n">
        <f aca="false">+[4]data1cf!K177</f>
        <v>11944.5401954165</v>
      </c>
      <c r="M177" s="340" t="n">
        <f aca="false">+[4]data1cf!L177</f>
        <v>11873.7084132867</v>
      </c>
      <c r="N177" s="340" t="n">
        <f aca="false">+[4]data1cf!M177</f>
        <v>11827.4738595435</v>
      </c>
      <c r="O177" s="340" t="n">
        <f aca="false">+[4]data1cf!N177</f>
        <v>11732.2131362467</v>
      </c>
      <c r="P177" s="340" t="n">
        <f aca="false">+[4]data1cf!O177</f>
        <v>11679.115022463</v>
      </c>
      <c r="Q177" s="340" t="n">
        <f aca="false">+[4]data1cf!P177</f>
        <v>11503.4045177952</v>
      </c>
      <c r="R177" s="340" t="n">
        <f aca="false">+[4]data1cf!Q177</f>
        <v>853.7425129361</v>
      </c>
      <c r="S177" s="340" t="n">
        <f aca="false">+[4]data1cf!R177</f>
        <v>0</v>
      </c>
      <c r="T177" s="340" t="n">
        <f aca="false">+[4]data1cf!S177</f>
        <v>0</v>
      </c>
      <c r="U177" s="340" t="n">
        <f aca="false">+[4]data1cf!T177</f>
        <v>0</v>
      </c>
      <c r="V177" s="340" t="n">
        <f aca="false">+[4]data1cf!U177</f>
        <v>0</v>
      </c>
      <c r="W177" s="340" t="n">
        <f aca="false">+[4]data1cf!V177</f>
        <v>0</v>
      </c>
      <c r="X177" s="340" t="n">
        <f aca="false">+[4]data1cf!W177</f>
        <v>0</v>
      </c>
      <c r="Y177" s="340" t="n">
        <f aca="false">+[4]data1cf!X177</f>
        <v>0</v>
      </c>
      <c r="Z177" s="340" t="n">
        <f aca="false">+[4]data1cf!Y177</f>
        <v>0</v>
      </c>
      <c r="AA177" s="340" t="n">
        <f aca="false">+[4]data1cf!Z177</f>
        <v>0</v>
      </c>
      <c r="AB177" s="340"/>
      <c r="AC177" s="341" t="n">
        <f aca="false">XNPV(0.1,B177:AA177,$B$1:$AA$1)</f>
        <v>19253.497282024</v>
      </c>
      <c r="AD177" s="341" t="n">
        <f aca="false">SUMPRODUCT(B177:AA177,$B$1010:$AA$1010)</f>
        <v>44889.2837314076</v>
      </c>
      <c r="AE177" s="342" t="n">
        <f aca="false">SUMPRODUCT(B177:AA177,$B$1012:$AA$1012)</f>
        <v>44516.8065429745</v>
      </c>
      <c r="AF177" s="343" t="n">
        <f aca="false">XIRR(B177:AA177,$B$1:$AA$1)</f>
        <v>0.144141784822037</v>
      </c>
      <c r="AG177" s="344" t="n">
        <f aca="false">1-EXP(-(1/0.25)*(AD177/ABS($AD$1010)))</f>
        <v>0.974535941381118</v>
      </c>
    </row>
    <row r="178" customFormat="false" ht="12.75" hidden="false" customHeight="false" outlineLevel="0" collapsed="false">
      <c r="A178" s="335"/>
      <c r="B178" s="340" t="n">
        <f aca="false">+[4]data1cf!A178</f>
        <v>-71922.4209705379</v>
      </c>
      <c r="C178" s="340" t="n">
        <f aca="false">+[4]data1cf!B178</f>
        <v>12095.4247167644</v>
      </c>
      <c r="D178" s="340" t="n">
        <f aca="false">+[4]data1cf!C178</f>
        <v>13271.2717178035</v>
      </c>
      <c r="E178" s="340" t="n">
        <f aca="false">+[4]data1cf!D178</f>
        <v>12852.8133213567</v>
      </c>
      <c r="F178" s="340" t="n">
        <f aca="false">+[4]data1cf!E178</f>
        <v>12507.1713083958</v>
      </c>
      <c r="G178" s="340" t="n">
        <f aca="false">+[4]data1cf!F178</f>
        <v>12243.3429254046</v>
      </c>
      <c r="H178" s="340" t="n">
        <f aca="false">+[4]data1cf!G178</f>
        <v>11904.8710293724</v>
      </c>
      <c r="I178" s="340" t="n">
        <f aca="false">+[4]data1cf!H178</f>
        <v>11852.368531615</v>
      </c>
      <c r="J178" s="340" t="n">
        <f aca="false">+[4]data1cf!I178</f>
        <v>11726.2878814995</v>
      </c>
      <c r="K178" s="340" t="n">
        <f aca="false">+[4]data1cf!J178</f>
        <v>11762.8407081566</v>
      </c>
      <c r="L178" s="340" t="n">
        <f aca="false">+[4]data1cf!K178</f>
        <v>11701.5451240158</v>
      </c>
      <c r="M178" s="340" t="n">
        <f aca="false">+[4]data1cf!L178</f>
        <v>11715.9540667071</v>
      </c>
      <c r="N178" s="340" t="n">
        <f aca="false">+[4]data1cf!M178</f>
        <v>11704.4501233111</v>
      </c>
      <c r="O178" s="340" t="n">
        <f aca="false">+[4]data1cf!N178</f>
        <v>11705.0295295872</v>
      </c>
      <c r="P178" s="340" t="n">
        <f aca="false">+[4]data1cf!O178</f>
        <v>11388.1200737839</v>
      </c>
      <c r="Q178" s="340" t="n">
        <f aca="false">+[4]data1cf!P178</f>
        <v>11434.7864427659</v>
      </c>
      <c r="R178" s="340" t="n">
        <f aca="false">+[4]data1cf!Q178</f>
        <v>824.921399563681</v>
      </c>
      <c r="S178" s="340" t="n">
        <f aca="false">+[4]data1cf!R178</f>
        <v>0</v>
      </c>
      <c r="T178" s="340" t="n">
        <f aca="false">+[4]data1cf!S178</f>
        <v>0</v>
      </c>
      <c r="U178" s="340" t="n">
        <f aca="false">+[4]data1cf!T178</f>
        <v>0</v>
      </c>
      <c r="V178" s="340" t="n">
        <f aca="false">+[4]data1cf!U178</f>
        <v>0</v>
      </c>
      <c r="W178" s="340" t="n">
        <f aca="false">+[4]data1cf!V178</f>
        <v>0</v>
      </c>
      <c r="X178" s="340" t="n">
        <f aca="false">+[4]data1cf!W178</f>
        <v>0</v>
      </c>
      <c r="Y178" s="340" t="n">
        <f aca="false">+[4]data1cf!X178</f>
        <v>0</v>
      </c>
      <c r="Z178" s="340" t="n">
        <f aca="false">+[4]data1cf!Y178</f>
        <v>0</v>
      </c>
      <c r="AA178" s="340" t="n">
        <f aca="false">+[4]data1cf!Z178</f>
        <v>0</v>
      </c>
      <c r="AB178" s="340"/>
      <c r="AC178" s="341" t="n">
        <f aca="false">XNPV(0.1,B178:AA178,$B$1:$AA$1)</f>
        <v>20717.0404272027</v>
      </c>
      <c r="AD178" s="341" t="n">
        <f aca="false">SUMPRODUCT(B178:AA178,$B$1010:$AA$1010)</f>
        <v>46038.7626521599</v>
      </c>
      <c r="AE178" s="342" t="n">
        <f aca="false">SUMPRODUCT(B178:AA178,$B$1012:$AA$1012)</f>
        <v>45670.8603447294</v>
      </c>
      <c r="AF178" s="343" t="n">
        <f aca="false">XIRR(B178:AA178,$B$1:$AA$1)</f>
        <v>0.149008328527932</v>
      </c>
      <c r="AG178" s="344" t="n">
        <f aca="false">1-EXP(-(1/0.25)*(AD178/ABS($AD$1010)))</f>
        <v>0.976820276645419</v>
      </c>
    </row>
    <row r="179" customFormat="false" ht="12.75" hidden="false" customHeight="false" outlineLevel="0" collapsed="false">
      <c r="A179" s="335"/>
      <c r="B179" s="340" t="n">
        <f aca="false">+[4]data1cf!A179</f>
        <v>-65500.0608435553</v>
      </c>
      <c r="C179" s="340" t="n">
        <f aca="false">+[4]data1cf!B179</f>
        <v>11928.3022121405</v>
      </c>
      <c r="D179" s="340" t="n">
        <f aca="false">+[4]data1cf!C179</f>
        <v>12855.1810806742</v>
      </c>
      <c r="E179" s="340" t="n">
        <f aca="false">+[4]data1cf!D179</f>
        <v>12705.4506463138</v>
      </c>
      <c r="F179" s="340" t="n">
        <f aca="false">+[4]data1cf!E179</f>
        <v>12409.6845806637</v>
      </c>
      <c r="G179" s="340" t="n">
        <f aca="false">+[4]data1cf!F179</f>
        <v>12148.5747431418</v>
      </c>
      <c r="H179" s="340" t="n">
        <f aca="false">+[4]data1cf!G179</f>
        <v>11757.7798423699</v>
      </c>
      <c r="I179" s="340" t="n">
        <f aca="false">+[4]data1cf!H179</f>
        <v>11733.9623310657</v>
      </c>
      <c r="J179" s="340" t="n">
        <f aca="false">+[4]data1cf!I179</f>
        <v>11635.6885762552</v>
      </c>
      <c r="K179" s="340" t="n">
        <f aca="false">+[4]data1cf!J179</f>
        <v>11690.4866750182</v>
      </c>
      <c r="L179" s="340" t="n">
        <f aca="false">+[4]data1cf!K179</f>
        <v>11644.4105804926</v>
      </c>
      <c r="M179" s="340" t="n">
        <f aca="false">+[4]data1cf!L179</f>
        <v>11581.4356783112</v>
      </c>
      <c r="N179" s="340" t="n">
        <f aca="false">+[4]data1cf!M179</f>
        <v>11607.9807985963</v>
      </c>
      <c r="O179" s="340" t="n">
        <f aca="false">+[4]data1cf!N179</f>
        <v>11366.1861584295</v>
      </c>
      <c r="P179" s="340" t="n">
        <f aca="false">+[4]data1cf!O179</f>
        <v>11454.9495453017</v>
      </c>
      <c r="Q179" s="340" t="n">
        <f aca="false">+[4]data1cf!P179</f>
        <v>11417.8205048815</v>
      </c>
      <c r="R179" s="340" t="n">
        <f aca="false">+[4]data1cf!Q179</f>
        <v>751.259497851242</v>
      </c>
      <c r="S179" s="340" t="n">
        <f aca="false">+[4]data1cf!R179</f>
        <v>0</v>
      </c>
      <c r="T179" s="340" t="n">
        <f aca="false">+[4]data1cf!S179</f>
        <v>0</v>
      </c>
      <c r="U179" s="340" t="n">
        <f aca="false">+[4]data1cf!T179</f>
        <v>0</v>
      </c>
      <c r="V179" s="340" t="n">
        <f aca="false">+[4]data1cf!U179</f>
        <v>0</v>
      </c>
      <c r="W179" s="340" t="n">
        <f aca="false">+[4]data1cf!V179</f>
        <v>0</v>
      </c>
      <c r="X179" s="340" t="n">
        <f aca="false">+[4]data1cf!W179</f>
        <v>0</v>
      </c>
      <c r="Y179" s="340" t="n">
        <f aca="false">+[4]data1cf!X179</f>
        <v>0</v>
      </c>
      <c r="Z179" s="340" t="n">
        <f aca="false">+[4]data1cf!Y179</f>
        <v>0</v>
      </c>
      <c r="AA179" s="340" t="n">
        <f aca="false">+[4]data1cf!Z179</f>
        <v>0</v>
      </c>
      <c r="AB179" s="340"/>
      <c r="AC179" s="341" t="n">
        <f aca="false">XNPV(0.1,B179:AA179,$B$1:$AA$1)</f>
        <v>25990.5731272386</v>
      </c>
      <c r="AD179" s="341" t="n">
        <f aca="false">SUMPRODUCT(B179:AA179,$B$1010:$AA$1010)</f>
        <v>51057.8046518809</v>
      </c>
      <c r="AE179" s="342" t="n">
        <f aca="false">SUMPRODUCT(B179:AA179,$B$1012:$AA$1012)</f>
        <v>50693.5142340302</v>
      </c>
      <c r="AF179" s="343" t="n">
        <f aca="false">XIRR(B179:AA179,$B$1:$AA$1)</f>
        <v>0.166341015959594</v>
      </c>
      <c r="AG179" s="344" t="n">
        <f aca="false">1-EXP(-(1/0.25)*(AD179/ABS($AD$1010)))</f>
        <v>0.984622843320425</v>
      </c>
    </row>
    <row r="180" customFormat="false" ht="12.75" hidden="false" customHeight="false" outlineLevel="0" collapsed="false">
      <c r="A180" s="335"/>
      <c r="B180" s="340" t="n">
        <f aca="false">+[4]data1cf!A180</f>
        <v>-63323.1885400988</v>
      </c>
      <c r="C180" s="340" t="n">
        <f aca="false">+[4]data1cf!B180</f>
        <v>11947.76820286</v>
      </c>
      <c r="D180" s="340" t="n">
        <f aca="false">+[4]data1cf!C180</f>
        <v>12861.9183967819</v>
      </c>
      <c r="E180" s="340" t="n">
        <f aca="false">+[4]data1cf!D180</f>
        <v>12588.4470091363</v>
      </c>
      <c r="F180" s="340" t="n">
        <f aca="false">+[4]data1cf!E180</f>
        <v>12317.4501119405</v>
      </c>
      <c r="G180" s="340" t="n">
        <f aca="false">+[4]data1cf!F180</f>
        <v>12089.9458888723</v>
      </c>
      <c r="H180" s="340" t="n">
        <f aca="false">+[4]data1cf!G180</f>
        <v>11983.9828422316</v>
      </c>
      <c r="I180" s="340" t="n">
        <f aca="false">+[4]data1cf!H180</f>
        <v>11562.5419876065</v>
      </c>
      <c r="J180" s="340" t="n">
        <f aca="false">+[4]data1cf!I180</f>
        <v>11705.8577131062</v>
      </c>
      <c r="K180" s="340" t="n">
        <f aca="false">+[4]data1cf!J180</f>
        <v>11527.6364865602</v>
      </c>
      <c r="L180" s="340" t="n">
        <f aca="false">+[4]data1cf!K180</f>
        <v>11616.8726340138</v>
      </c>
      <c r="M180" s="340" t="n">
        <f aca="false">+[4]data1cf!L180</f>
        <v>11559.9450358394</v>
      </c>
      <c r="N180" s="340" t="n">
        <f aca="false">+[4]data1cf!M180</f>
        <v>11537.585230767</v>
      </c>
      <c r="O180" s="340" t="n">
        <f aca="false">+[4]data1cf!N180</f>
        <v>11369.8752188734</v>
      </c>
      <c r="P180" s="340" t="n">
        <f aca="false">+[4]data1cf!O180</f>
        <v>11323.4855047853</v>
      </c>
      <c r="Q180" s="340" t="n">
        <f aca="false">+[4]data1cf!P180</f>
        <v>11346.6775648075</v>
      </c>
      <c r="R180" s="340" t="n">
        <f aca="false">+[4]data1cf!Q180</f>
        <v>726.291643279517</v>
      </c>
      <c r="S180" s="340" t="n">
        <f aca="false">+[4]data1cf!R180</f>
        <v>0</v>
      </c>
      <c r="T180" s="340" t="n">
        <f aca="false">+[4]data1cf!S180</f>
        <v>0</v>
      </c>
      <c r="U180" s="340" t="n">
        <f aca="false">+[4]data1cf!T180</f>
        <v>0</v>
      </c>
      <c r="V180" s="340" t="n">
        <f aca="false">+[4]data1cf!U180</f>
        <v>0</v>
      </c>
      <c r="W180" s="340" t="n">
        <f aca="false">+[4]data1cf!V180</f>
        <v>0</v>
      </c>
      <c r="X180" s="340" t="n">
        <f aca="false">+[4]data1cf!W180</f>
        <v>0</v>
      </c>
      <c r="Y180" s="340" t="n">
        <f aca="false">+[4]data1cf!X180</f>
        <v>0</v>
      </c>
      <c r="Z180" s="340" t="n">
        <f aca="false">+[4]data1cf!Y180</f>
        <v>0</v>
      </c>
      <c r="AA180" s="340" t="n">
        <f aca="false">+[4]data1cf!Z180</f>
        <v>0</v>
      </c>
      <c r="AB180" s="340"/>
      <c r="AC180" s="341" t="n">
        <f aca="false">XNPV(0.1,B180:AA180,$B$1:$AA$1)</f>
        <v>27910.3337782798</v>
      </c>
      <c r="AD180" s="341" t="n">
        <f aca="false">SUMPRODUCT(B180:AA180,$B$1010:$AA$1010)</f>
        <v>52885.38864847</v>
      </c>
      <c r="AE180" s="342" t="n">
        <f aca="false">SUMPRODUCT(B180:AA180,$B$1012:$AA$1012)</f>
        <v>52522.5439382182</v>
      </c>
      <c r="AF180" s="343" t="n">
        <f aca="false">XIRR(B180:AA180,$B$1:$AA$1)</f>
        <v>0.173366056939217</v>
      </c>
      <c r="AG180" s="344" t="n">
        <f aca="false">1-EXP(-(1/0.25)*(AD180/ABS($AD$1010)))</f>
        <v>0.98675730621235</v>
      </c>
    </row>
    <row r="181" customFormat="false" ht="12.75" hidden="false" customHeight="false" outlineLevel="0" collapsed="false">
      <c r="A181" s="335"/>
      <c r="B181" s="340" t="n">
        <f aca="false">+[4]data1cf!A181</f>
        <v>-65248.3368377985</v>
      </c>
      <c r="C181" s="340" t="n">
        <f aca="false">+[4]data1cf!B181</f>
        <v>11889.60048391</v>
      </c>
      <c r="D181" s="340" t="n">
        <f aca="false">+[4]data1cf!C181</f>
        <v>12834.5547859709</v>
      </c>
      <c r="E181" s="340" t="n">
        <f aca="false">+[4]data1cf!D181</f>
        <v>12516.171513123</v>
      </c>
      <c r="F181" s="340" t="n">
        <f aca="false">+[4]data1cf!E181</f>
        <v>12410.9634901164</v>
      </c>
      <c r="G181" s="340" t="n">
        <f aca="false">+[4]data1cf!F181</f>
        <v>12250.1483622506</v>
      </c>
      <c r="H181" s="340" t="n">
        <f aca="false">+[4]data1cf!G181</f>
        <v>11860.9743123655</v>
      </c>
      <c r="I181" s="340" t="n">
        <f aca="false">+[4]data1cf!H181</f>
        <v>11795.299422018</v>
      </c>
      <c r="J181" s="340" t="n">
        <f aca="false">+[4]data1cf!I181</f>
        <v>11691.5454161831</v>
      </c>
      <c r="K181" s="340" t="n">
        <f aca="false">+[4]data1cf!J181</f>
        <v>11723.1312816626</v>
      </c>
      <c r="L181" s="340" t="n">
        <f aca="false">+[4]data1cf!K181</f>
        <v>11552.7602057021</v>
      </c>
      <c r="M181" s="340" t="n">
        <f aca="false">+[4]data1cf!L181</f>
        <v>11544.4314338589</v>
      </c>
      <c r="N181" s="340" t="n">
        <f aca="false">+[4]data1cf!M181</f>
        <v>11510.3419254207</v>
      </c>
      <c r="O181" s="340" t="n">
        <f aca="false">+[4]data1cf!N181</f>
        <v>11594.6565912845</v>
      </c>
      <c r="P181" s="340" t="n">
        <f aca="false">+[4]data1cf!O181</f>
        <v>11344.8075442164</v>
      </c>
      <c r="Q181" s="340" t="n">
        <f aca="false">+[4]data1cf!P181</f>
        <v>11268.3522926563</v>
      </c>
      <c r="R181" s="340" t="n">
        <f aca="false">+[4]data1cf!Q181</f>
        <v>748.372324194814</v>
      </c>
      <c r="S181" s="340" t="n">
        <f aca="false">+[4]data1cf!R181</f>
        <v>0</v>
      </c>
      <c r="T181" s="340" t="n">
        <f aca="false">+[4]data1cf!S181</f>
        <v>0</v>
      </c>
      <c r="U181" s="340" t="n">
        <f aca="false">+[4]data1cf!T181</f>
        <v>0</v>
      </c>
      <c r="V181" s="340" t="n">
        <f aca="false">+[4]data1cf!U181</f>
        <v>0</v>
      </c>
      <c r="W181" s="340" t="n">
        <f aca="false">+[4]data1cf!V181</f>
        <v>0</v>
      </c>
      <c r="X181" s="340" t="n">
        <f aca="false">+[4]data1cf!W181</f>
        <v>0</v>
      </c>
      <c r="Y181" s="340" t="n">
        <f aca="false">+[4]data1cf!X181</f>
        <v>0</v>
      </c>
      <c r="Z181" s="340" t="n">
        <f aca="false">+[4]data1cf!Y181</f>
        <v>0</v>
      </c>
      <c r="AA181" s="340" t="n">
        <f aca="false">+[4]data1cf!Z181</f>
        <v>0</v>
      </c>
      <c r="AB181" s="340"/>
      <c r="AC181" s="341" t="n">
        <f aca="false">XNPV(0.1,B181:AA181,$B$1:$AA$1)</f>
        <v>26162.8163204389</v>
      </c>
      <c r="AD181" s="341" t="n">
        <f aca="false">SUMPRODUCT(B181:AA181,$B$1010:$AA$1010)</f>
        <v>51224.2229774997</v>
      </c>
      <c r="AE181" s="342" t="n">
        <f aca="false">SUMPRODUCT(B181:AA181,$B$1012:$AA$1012)</f>
        <v>50860.1331008013</v>
      </c>
      <c r="AF181" s="343" t="n">
        <f aca="false">XIRR(B181:AA181,$B$1:$AA$1)</f>
        <v>0.16694947606398</v>
      </c>
      <c r="AG181" s="344" t="n">
        <f aca="false">1-EXP(-(1/0.25)*(AD181/ABS($AD$1010)))</f>
        <v>0.984830672598725</v>
      </c>
    </row>
    <row r="182" customFormat="false" ht="12.75" hidden="false" customHeight="false" outlineLevel="0" collapsed="false">
      <c r="A182" s="335"/>
      <c r="B182" s="340" t="n">
        <f aca="false">+[4]data1cf!A182</f>
        <v>-75362.7341194464</v>
      </c>
      <c r="C182" s="340" t="n">
        <f aca="false">+[4]data1cf!B182</f>
        <v>12170.8621293902</v>
      </c>
      <c r="D182" s="340" t="n">
        <f aca="false">+[4]data1cf!C182</f>
        <v>13362.9377738102</v>
      </c>
      <c r="E182" s="340" t="n">
        <f aca="false">+[4]data1cf!D182</f>
        <v>12934.1499249591</v>
      </c>
      <c r="F182" s="340" t="n">
        <f aca="false">+[4]data1cf!E182</f>
        <v>12640.745349652</v>
      </c>
      <c r="G182" s="340" t="n">
        <f aca="false">+[4]data1cf!F182</f>
        <v>12433.0109423172</v>
      </c>
      <c r="H182" s="340" t="n">
        <f aca="false">+[4]data1cf!G182</f>
        <v>12176.6396176017</v>
      </c>
      <c r="I182" s="340" t="n">
        <f aca="false">+[4]data1cf!H182</f>
        <v>11998.0063611107</v>
      </c>
      <c r="J182" s="340" t="n">
        <f aca="false">+[4]data1cf!I182</f>
        <v>11945.4837134787</v>
      </c>
      <c r="K182" s="340" t="n">
        <f aca="false">+[4]data1cf!J182</f>
        <v>11847.2381115098</v>
      </c>
      <c r="L182" s="340" t="n">
        <f aca="false">+[4]data1cf!K182</f>
        <v>11742.18221103</v>
      </c>
      <c r="M182" s="340" t="n">
        <f aca="false">+[4]data1cf!L182</f>
        <v>11795.4446216533</v>
      </c>
      <c r="N182" s="340" t="n">
        <f aca="false">+[4]data1cf!M182</f>
        <v>11829.9669242498</v>
      </c>
      <c r="O182" s="340" t="n">
        <f aca="false">+[4]data1cf!N182</f>
        <v>11523.3483549013</v>
      </c>
      <c r="P182" s="340" t="n">
        <f aca="false">+[4]data1cf!O182</f>
        <v>11610.4912493892</v>
      </c>
      <c r="Q182" s="340" t="n">
        <f aca="false">+[4]data1cf!P182</f>
        <v>11413.1183191565</v>
      </c>
      <c r="R182" s="340" t="n">
        <f aca="false">+[4]data1cf!Q182</f>
        <v>864.380415256402</v>
      </c>
      <c r="S182" s="340" t="n">
        <f aca="false">+[4]data1cf!R182</f>
        <v>0</v>
      </c>
      <c r="T182" s="340" t="n">
        <f aca="false">+[4]data1cf!S182</f>
        <v>0</v>
      </c>
      <c r="U182" s="340" t="n">
        <f aca="false">+[4]data1cf!T182</f>
        <v>0</v>
      </c>
      <c r="V182" s="340" t="n">
        <f aca="false">+[4]data1cf!U182</f>
        <v>0</v>
      </c>
      <c r="W182" s="340" t="n">
        <f aca="false">+[4]data1cf!V182</f>
        <v>0</v>
      </c>
      <c r="X182" s="340" t="n">
        <f aca="false">+[4]data1cf!W182</f>
        <v>0</v>
      </c>
      <c r="Y182" s="340" t="n">
        <f aca="false">+[4]data1cf!X182</f>
        <v>0</v>
      </c>
      <c r="Z182" s="340" t="n">
        <f aca="false">+[4]data1cf!Y182</f>
        <v>0</v>
      </c>
      <c r="AA182" s="340" t="n">
        <f aca="false">+[4]data1cf!Z182</f>
        <v>0</v>
      </c>
      <c r="AB182" s="340"/>
      <c r="AC182" s="341" t="n">
        <f aca="false">XNPV(0.1,B182:AA182,$B$1:$AA$1)</f>
        <v>18149.8481557</v>
      </c>
      <c r="AD182" s="341" t="n">
        <f aca="false">SUMPRODUCT(B182:AA182,$B$1010:$AA$1010)</f>
        <v>43703.7435768627</v>
      </c>
      <c r="AE182" s="342" t="n">
        <f aca="false">SUMPRODUCT(B182:AA182,$B$1012:$AA$1012)</f>
        <v>43332.6718750719</v>
      </c>
      <c r="AF182" s="343" t="n">
        <f aca="false">XIRR(B182:AA182,$B$1:$AA$1)</f>
        <v>0.141273730733197</v>
      </c>
      <c r="AG182" s="344" t="n">
        <f aca="false">1-EXP(-(1/0.25)*(AD182/ABS($AD$1010)))</f>
        <v>0.971943881963608</v>
      </c>
    </row>
    <row r="183" customFormat="false" ht="12.75" hidden="false" customHeight="false" outlineLevel="0" collapsed="false">
      <c r="A183" s="335"/>
      <c r="B183" s="340" t="n">
        <f aca="false">+[4]data1cf!A183</f>
        <v>-63064.6839007105</v>
      </c>
      <c r="C183" s="340" t="n">
        <f aca="false">+[4]data1cf!B183</f>
        <v>12119.3102135366</v>
      </c>
      <c r="D183" s="340" t="n">
        <f aca="false">+[4]data1cf!C183</f>
        <v>12827.8510640981</v>
      </c>
      <c r="E183" s="340" t="n">
        <f aca="false">+[4]data1cf!D183</f>
        <v>12472.6467121273</v>
      </c>
      <c r="F183" s="340" t="n">
        <f aca="false">+[4]data1cf!E183</f>
        <v>12232.1417597876</v>
      </c>
      <c r="G183" s="340" t="n">
        <f aca="false">+[4]data1cf!F183</f>
        <v>12075.4153597389</v>
      </c>
      <c r="H183" s="340" t="n">
        <f aca="false">+[4]data1cf!G183</f>
        <v>11992.9087075693</v>
      </c>
      <c r="I183" s="340" t="n">
        <f aca="false">+[4]data1cf!H183</f>
        <v>11647.19228927</v>
      </c>
      <c r="J183" s="340" t="n">
        <f aca="false">+[4]data1cf!I183</f>
        <v>11710.1349387919</v>
      </c>
      <c r="K183" s="340" t="n">
        <f aca="false">+[4]data1cf!J183</f>
        <v>11547.4812317773</v>
      </c>
      <c r="L183" s="340" t="n">
        <f aca="false">+[4]data1cf!K183</f>
        <v>11599.4492569399</v>
      </c>
      <c r="M183" s="340" t="n">
        <f aca="false">+[4]data1cf!L183</f>
        <v>11465.8286460004</v>
      </c>
      <c r="N183" s="340" t="n">
        <f aca="false">+[4]data1cf!M183</f>
        <v>11594.7180362707</v>
      </c>
      <c r="O183" s="340" t="n">
        <f aca="false">+[4]data1cf!N183</f>
        <v>11331.1972593875</v>
      </c>
      <c r="P183" s="340" t="n">
        <f aca="false">+[4]data1cf!O183</f>
        <v>11293.3498027104</v>
      </c>
      <c r="Q183" s="340" t="n">
        <f aca="false">+[4]data1cf!P183</f>
        <v>11270.4773543402</v>
      </c>
      <c r="R183" s="340" t="n">
        <f aca="false">+[4]data1cf!Q183</f>
        <v>723.326698467589</v>
      </c>
      <c r="S183" s="340" t="n">
        <f aca="false">+[4]data1cf!R183</f>
        <v>0</v>
      </c>
      <c r="T183" s="340" t="n">
        <f aca="false">+[4]data1cf!S183</f>
        <v>0</v>
      </c>
      <c r="U183" s="340" t="n">
        <f aca="false">+[4]data1cf!T183</f>
        <v>0</v>
      </c>
      <c r="V183" s="340" t="n">
        <f aca="false">+[4]data1cf!U183</f>
        <v>0</v>
      </c>
      <c r="W183" s="340" t="n">
        <f aca="false">+[4]data1cf!V183</f>
        <v>0</v>
      </c>
      <c r="X183" s="340" t="n">
        <f aca="false">+[4]data1cf!W183</f>
        <v>0</v>
      </c>
      <c r="Y183" s="340" t="n">
        <f aca="false">+[4]data1cf!X183</f>
        <v>0</v>
      </c>
      <c r="Z183" s="340" t="n">
        <f aca="false">+[4]data1cf!Y183</f>
        <v>0</v>
      </c>
      <c r="AA183" s="340" t="n">
        <f aca="false">+[4]data1cf!Z183</f>
        <v>0</v>
      </c>
      <c r="AB183" s="340"/>
      <c r="AC183" s="341" t="n">
        <f aca="false">XNPV(0.1,B183:AA183,$B$1:$AA$1)</f>
        <v>28141.7720120468</v>
      </c>
      <c r="AD183" s="341" t="n">
        <f aca="false">SUMPRODUCT(B183:AA183,$B$1010:$AA$1010)</f>
        <v>53085.5470876142</v>
      </c>
      <c r="AE183" s="342" t="n">
        <f aca="false">SUMPRODUCT(B183:AA183,$B$1012:$AA$1012)</f>
        <v>52723.2173785637</v>
      </c>
      <c r="AF183" s="343" t="n">
        <f aca="false">XIRR(B183:AA183,$B$1:$AA$1)</f>
        <v>0.17432807533769</v>
      </c>
      <c r="AG183" s="344" t="n">
        <f aca="false">1-EXP(-(1/0.25)*(AD183/ABS($AD$1010)))</f>
        <v>0.986972278364797</v>
      </c>
    </row>
    <row r="184" customFormat="false" ht="12.75" hidden="false" customHeight="false" outlineLevel="0" collapsed="false">
      <c r="A184" s="335"/>
      <c r="B184" s="340" t="n">
        <f aca="false">+[4]data1cf!A184</f>
        <v>-69415.2577756975</v>
      </c>
      <c r="C184" s="340" t="n">
        <f aca="false">+[4]data1cf!B184</f>
        <v>12129.0435989419</v>
      </c>
      <c r="D184" s="340" t="n">
        <f aca="false">+[4]data1cf!C184</f>
        <v>12957.5718225178</v>
      </c>
      <c r="E184" s="340" t="n">
        <f aca="false">+[4]data1cf!D184</f>
        <v>12833.5654880918</v>
      </c>
      <c r="F184" s="340" t="n">
        <f aca="false">+[4]data1cf!E184</f>
        <v>12408.7860571346</v>
      </c>
      <c r="G184" s="340" t="n">
        <f aca="false">+[4]data1cf!F184</f>
        <v>12252.6326734425</v>
      </c>
      <c r="H184" s="340" t="n">
        <f aca="false">+[4]data1cf!G184</f>
        <v>11943.7779872734</v>
      </c>
      <c r="I184" s="340" t="n">
        <f aca="false">+[4]data1cf!H184</f>
        <v>11967.1362517181</v>
      </c>
      <c r="J184" s="340" t="n">
        <f aca="false">+[4]data1cf!I184</f>
        <v>11779.8010615102</v>
      </c>
      <c r="K184" s="340" t="n">
        <f aca="false">+[4]data1cf!J184</f>
        <v>11639.607404722</v>
      </c>
      <c r="L184" s="340" t="n">
        <f aca="false">+[4]data1cf!K184</f>
        <v>11675.2583633375</v>
      </c>
      <c r="M184" s="340" t="n">
        <f aca="false">+[4]data1cf!L184</f>
        <v>11637.9582343294</v>
      </c>
      <c r="N184" s="340" t="n">
        <f aca="false">+[4]data1cf!M184</f>
        <v>11585.0924247185</v>
      </c>
      <c r="O184" s="340" t="n">
        <f aca="false">+[4]data1cf!N184</f>
        <v>11538.4332889531</v>
      </c>
      <c r="P184" s="340" t="n">
        <f aca="false">+[4]data1cf!O184</f>
        <v>11460.1305061887</v>
      </c>
      <c r="Q184" s="340" t="n">
        <f aca="false">+[4]data1cf!P184</f>
        <v>11329.9967676689</v>
      </c>
      <c r="R184" s="340" t="n">
        <f aca="false">+[4]data1cf!Q184</f>
        <v>796.16524058414</v>
      </c>
      <c r="S184" s="340" t="n">
        <f aca="false">+[4]data1cf!R184</f>
        <v>0</v>
      </c>
      <c r="T184" s="340" t="n">
        <f aca="false">+[4]data1cf!S184</f>
        <v>0</v>
      </c>
      <c r="U184" s="340" t="n">
        <f aca="false">+[4]data1cf!T184</f>
        <v>0</v>
      </c>
      <c r="V184" s="340" t="n">
        <f aca="false">+[4]data1cf!U184</f>
        <v>0</v>
      </c>
      <c r="W184" s="340" t="n">
        <f aca="false">+[4]data1cf!V184</f>
        <v>0</v>
      </c>
      <c r="X184" s="340" t="n">
        <f aca="false">+[4]data1cf!W184</f>
        <v>0</v>
      </c>
      <c r="Y184" s="340" t="n">
        <f aca="false">+[4]data1cf!X184</f>
        <v>0</v>
      </c>
      <c r="Z184" s="340" t="n">
        <f aca="false">+[4]data1cf!Y184</f>
        <v>0</v>
      </c>
      <c r="AA184" s="340" t="n">
        <f aca="false">+[4]data1cf!Z184</f>
        <v>0</v>
      </c>
      <c r="AB184" s="340"/>
      <c r="AC184" s="341" t="n">
        <f aca="false">XNPV(0.1,B184:AA184,$B$1:$AA$1)</f>
        <v>22837.2041913658</v>
      </c>
      <c r="AD184" s="341" t="n">
        <f aca="false">SUMPRODUCT(B184:AA184,$B$1010:$AA$1010)</f>
        <v>48067.748774813</v>
      </c>
      <c r="AE184" s="342" t="n">
        <f aca="false">SUMPRODUCT(B184:AA184,$B$1012:$AA$1012)</f>
        <v>47701.2942473897</v>
      </c>
      <c r="AF184" s="343" t="n">
        <f aca="false">XIRR(B184:AA184,$B$1:$AA$1)</f>
        <v>0.155626321772953</v>
      </c>
      <c r="AG184" s="344" t="n">
        <f aca="false">1-EXP(-(1/0.25)*(AD184/ABS($AD$1010)))</f>
        <v>0.980363842154021</v>
      </c>
    </row>
    <row r="185" customFormat="false" ht="12.75" hidden="false" customHeight="false" outlineLevel="0" collapsed="false">
      <c r="A185" s="335"/>
      <c r="B185" s="340" t="n">
        <f aca="false">+[4]data1cf!A185</f>
        <v>-62318.9548778902</v>
      </c>
      <c r="C185" s="340" t="n">
        <f aca="false">+[4]data1cf!B185</f>
        <v>11852.9628380255</v>
      </c>
      <c r="D185" s="340" t="n">
        <f aca="false">+[4]data1cf!C185</f>
        <v>12874.1095903357</v>
      </c>
      <c r="E185" s="340" t="n">
        <f aca="false">+[4]data1cf!D185</f>
        <v>12642.7833157011</v>
      </c>
      <c r="F185" s="340" t="n">
        <f aca="false">+[4]data1cf!E185</f>
        <v>12397.2221738223</v>
      </c>
      <c r="G185" s="340" t="n">
        <f aca="false">+[4]data1cf!F185</f>
        <v>11981.7794068758</v>
      </c>
      <c r="H185" s="340" t="n">
        <f aca="false">+[4]data1cf!G185</f>
        <v>11842.6663325004</v>
      </c>
      <c r="I185" s="340" t="n">
        <f aca="false">+[4]data1cf!H185</f>
        <v>11698.752129086</v>
      </c>
      <c r="J185" s="340" t="n">
        <f aca="false">+[4]data1cf!I185</f>
        <v>11695.0339875995</v>
      </c>
      <c r="K185" s="340" t="n">
        <f aca="false">+[4]data1cf!J185</f>
        <v>11465.5636746199</v>
      </c>
      <c r="L185" s="340" t="n">
        <f aca="false">+[4]data1cf!K185</f>
        <v>11482.8566270786</v>
      </c>
      <c r="M185" s="340" t="n">
        <f aca="false">+[4]data1cf!L185</f>
        <v>11453.8570817257</v>
      </c>
      <c r="N185" s="340" t="n">
        <f aca="false">+[4]data1cf!M185</f>
        <v>11527.1955502445</v>
      </c>
      <c r="O185" s="340" t="n">
        <f aca="false">+[4]data1cf!N185</f>
        <v>11542.4297247346</v>
      </c>
      <c r="P185" s="340" t="n">
        <f aca="false">+[4]data1cf!O185</f>
        <v>11221.9858969653</v>
      </c>
      <c r="Q185" s="340" t="n">
        <f aca="false">+[4]data1cf!P185</f>
        <v>11391.3452434261</v>
      </c>
      <c r="R185" s="340" t="n">
        <f aca="false">+[4]data1cf!Q185</f>
        <v>714.773484867449</v>
      </c>
      <c r="S185" s="340" t="n">
        <f aca="false">+[4]data1cf!R185</f>
        <v>0</v>
      </c>
      <c r="T185" s="340" t="n">
        <f aca="false">+[4]data1cf!S185</f>
        <v>0</v>
      </c>
      <c r="U185" s="340" t="n">
        <f aca="false">+[4]data1cf!T185</f>
        <v>0</v>
      </c>
      <c r="V185" s="340" t="n">
        <f aca="false">+[4]data1cf!U185</f>
        <v>0</v>
      </c>
      <c r="W185" s="340" t="n">
        <f aca="false">+[4]data1cf!V185</f>
        <v>0</v>
      </c>
      <c r="X185" s="340" t="n">
        <f aca="false">+[4]data1cf!W185</f>
        <v>0</v>
      </c>
      <c r="Y185" s="340" t="n">
        <f aca="false">+[4]data1cf!X185</f>
        <v>0</v>
      </c>
      <c r="Z185" s="340" t="n">
        <f aca="false">+[4]data1cf!Y185</f>
        <v>0</v>
      </c>
      <c r="AA185" s="340" t="n">
        <f aca="false">+[4]data1cf!Z185</f>
        <v>0</v>
      </c>
      <c r="AB185" s="340"/>
      <c r="AC185" s="341" t="n">
        <f aca="false">XNPV(0.1,B185:AA185,$B$1:$AA$1)</f>
        <v>28764.6984661392</v>
      </c>
      <c r="AD185" s="341" t="n">
        <f aca="false">SUMPRODUCT(B185:AA185,$B$1010:$AA$1010)</f>
        <v>53701.0954269797</v>
      </c>
      <c r="AE185" s="342" t="n">
        <f aca="false">SUMPRODUCT(B185:AA185,$B$1012:$AA$1012)</f>
        <v>53338.8191264051</v>
      </c>
      <c r="AF185" s="343" t="n">
        <f aca="false">XIRR(B185:AA185,$B$1:$AA$1)</f>
        <v>0.176632339247991</v>
      </c>
      <c r="AG185" s="344" t="n">
        <f aca="false">1-EXP(-(1/0.25)*(AD185/ABS($AD$1010)))</f>
        <v>0.987611760023957</v>
      </c>
    </row>
    <row r="186" customFormat="false" ht="12.75" hidden="false" customHeight="false" outlineLevel="0" collapsed="false">
      <c r="A186" s="335"/>
      <c r="B186" s="340" t="n">
        <f aca="false">+[4]data1cf!A186</f>
        <v>-67141.7388597605</v>
      </c>
      <c r="C186" s="340" t="n">
        <f aca="false">+[4]data1cf!B186</f>
        <v>11950.0400973684</v>
      </c>
      <c r="D186" s="340" t="n">
        <f aca="false">+[4]data1cf!C186</f>
        <v>12928.4851318958</v>
      </c>
      <c r="E186" s="340" t="n">
        <f aca="false">+[4]data1cf!D186</f>
        <v>12729.9538190466</v>
      </c>
      <c r="F186" s="340" t="n">
        <f aca="false">+[4]data1cf!E186</f>
        <v>12277.8691275051</v>
      </c>
      <c r="G186" s="340" t="n">
        <f aca="false">+[4]data1cf!F186</f>
        <v>12137.6586216189</v>
      </c>
      <c r="H186" s="340" t="n">
        <f aca="false">+[4]data1cf!G186</f>
        <v>11853.192097802</v>
      </c>
      <c r="I186" s="340" t="n">
        <f aca="false">+[4]data1cf!H186</f>
        <v>11867.0147972026</v>
      </c>
      <c r="J186" s="340" t="n">
        <f aca="false">+[4]data1cf!I186</f>
        <v>11762.9325099421</v>
      </c>
      <c r="K186" s="340" t="n">
        <f aca="false">+[4]data1cf!J186</f>
        <v>11755.9676323708</v>
      </c>
      <c r="L186" s="340" t="n">
        <f aca="false">+[4]data1cf!K186</f>
        <v>11682.1621544752</v>
      </c>
      <c r="M186" s="340" t="n">
        <f aca="false">+[4]data1cf!L186</f>
        <v>11477.4884698723</v>
      </c>
      <c r="N186" s="340" t="n">
        <f aca="false">+[4]data1cf!M186</f>
        <v>11618.2817564296</v>
      </c>
      <c r="O186" s="340" t="n">
        <f aca="false">+[4]data1cf!N186</f>
        <v>11419.5017924454</v>
      </c>
      <c r="P186" s="340" t="n">
        <f aca="false">+[4]data1cf!O186</f>
        <v>11482.2641041127</v>
      </c>
      <c r="Q186" s="340" t="n">
        <f aca="false">+[4]data1cf!P186</f>
        <v>11367.3853702163</v>
      </c>
      <c r="R186" s="340" t="n">
        <f aca="false">+[4]data1cf!Q186</f>
        <v>770.088888025908</v>
      </c>
      <c r="S186" s="340" t="n">
        <f aca="false">+[4]data1cf!R186</f>
        <v>0</v>
      </c>
      <c r="T186" s="340" t="n">
        <f aca="false">+[4]data1cf!S186</f>
        <v>0</v>
      </c>
      <c r="U186" s="340" t="n">
        <f aca="false">+[4]data1cf!T186</f>
        <v>0</v>
      </c>
      <c r="V186" s="340" t="n">
        <f aca="false">+[4]data1cf!U186</f>
        <v>0</v>
      </c>
      <c r="W186" s="340" t="n">
        <f aca="false">+[4]data1cf!V186</f>
        <v>0</v>
      </c>
      <c r="X186" s="340" t="n">
        <f aca="false">+[4]data1cf!W186</f>
        <v>0</v>
      </c>
      <c r="Y186" s="340" t="n">
        <f aca="false">+[4]data1cf!X186</f>
        <v>0</v>
      </c>
      <c r="Z186" s="340" t="n">
        <f aca="false">+[4]data1cf!Y186</f>
        <v>0</v>
      </c>
      <c r="AA186" s="340" t="n">
        <f aca="false">+[4]data1cf!Z186</f>
        <v>0</v>
      </c>
      <c r="AB186" s="340"/>
      <c r="AC186" s="341" t="n">
        <f aca="false">XNPV(0.1,B186:AA186,$B$1:$AA$1)</f>
        <v>24556.0670924877</v>
      </c>
      <c r="AD186" s="341" t="n">
        <f aca="false">SUMPRODUCT(B186:AA186,$B$1010:$AA$1010)</f>
        <v>49685.40782846</v>
      </c>
      <c r="AE186" s="342" t="n">
        <f aca="false">SUMPRODUCT(B186:AA186,$B$1012:$AA$1012)</f>
        <v>49320.2894935802</v>
      </c>
      <c r="AF186" s="343" t="n">
        <f aca="false">XIRR(B186:AA186,$B$1:$AA$1)</f>
        <v>0.161387494095891</v>
      </c>
      <c r="AG186" s="344" t="n">
        <f aca="false">1-EXP(-(1/0.25)*(AD186/ABS($AD$1010)))</f>
        <v>0.982796710458716</v>
      </c>
    </row>
    <row r="187" customFormat="false" ht="12.75" hidden="false" customHeight="false" outlineLevel="0" collapsed="false">
      <c r="A187" s="335"/>
      <c r="B187" s="340" t="n">
        <f aca="false">+[4]data1cf!A187</f>
        <v>-67993.5626988083</v>
      </c>
      <c r="C187" s="340" t="n">
        <f aca="false">+[4]data1cf!B187</f>
        <v>11975.0654748612</v>
      </c>
      <c r="D187" s="340" t="n">
        <f aca="false">+[4]data1cf!C187</f>
        <v>13040.1311892713</v>
      </c>
      <c r="E187" s="340" t="n">
        <f aca="false">+[4]data1cf!D187</f>
        <v>12758.7609974826</v>
      </c>
      <c r="F187" s="340" t="n">
        <f aca="false">+[4]data1cf!E187</f>
        <v>12495.8667853915</v>
      </c>
      <c r="G187" s="340" t="n">
        <f aca="false">+[4]data1cf!F187</f>
        <v>12165.4913187924</v>
      </c>
      <c r="H187" s="340" t="n">
        <f aca="false">+[4]data1cf!G187</f>
        <v>11888.5489986631</v>
      </c>
      <c r="I187" s="340" t="n">
        <f aca="false">+[4]data1cf!H187</f>
        <v>11792.8693050795</v>
      </c>
      <c r="J187" s="340" t="n">
        <f aca="false">+[4]data1cf!I187</f>
        <v>11809.0009053911</v>
      </c>
      <c r="K187" s="340" t="n">
        <f aca="false">+[4]data1cf!J187</f>
        <v>11713.740182767</v>
      </c>
      <c r="L187" s="340" t="n">
        <f aca="false">+[4]data1cf!K187</f>
        <v>11659.5025437717</v>
      </c>
      <c r="M187" s="340" t="n">
        <f aca="false">+[4]data1cf!L187</f>
        <v>11499.6569198462</v>
      </c>
      <c r="N187" s="340" t="n">
        <f aca="false">+[4]data1cf!M187</f>
        <v>11563.5792118372</v>
      </c>
      <c r="O187" s="340" t="n">
        <f aca="false">+[4]data1cf!N187</f>
        <v>11463.6449025704</v>
      </c>
      <c r="P187" s="340" t="n">
        <f aca="false">+[4]data1cf!O187</f>
        <v>11437.9370907126</v>
      </c>
      <c r="Q187" s="340" t="n">
        <f aca="false">+[4]data1cf!P187</f>
        <v>11241.2279440531</v>
      </c>
      <c r="R187" s="340" t="n">
        <f aca="false">+[4]data1cf!Q187</f>
        <v>779.858966730252</v>
      </c>
      <c r="S187" s="340" t="n">
        <f aca="false">+[4]data1cf!R187</f>
        <v>0</v>
      </c>
      <c r="T187" s="340" t="n">
        <f aca="false">+[4]data1cf!S187</f>
        <v>0</v>
      </c>
      <c r="U187" s="340" t="n">
        <f aca="false">+[4]data1cf!T187</f>
        <v>0</v>
      </c>
      <c r="V187" s="340" t="n">
        <f aca="false">+[4]data1cf!U187</f>
        <v>0</v>
      </c>
      <c r="W187" s="340" t="n">
        <f aca="false">+[4]data1cf!V187</f>
        <v>0</v>
      </c>
      <c r="X187" s="340" t="n">
        <f aca="false">+[4]data1cf!W187</f>
        <v>0</v>
      </c>
      <c r="Y187" s="340" t="n">
        <f aca="false">+[4]data1cf!X187</f>
        <v>0</v>
      </c>
      <c r="Z187" s="340" t="n">
        <f aca="false">+[4]data1cf!Y187</f>
        <v>0</v>
      </c>
      <c r="AA187" s="340" t="n">
        <f aca="false">+[4]data1cf!Z187</f>
        <v>0</v>
      </c>
      <c r="AB187" s="340"/>
      <c r="AC187" s="341" t="n">
        <f aca="false">XNPV(0.1,B187:AA187,$B$1:$AA$1)</f>
        <v>23947.199176769</v>
      </c>
      <c r="AD187" s="341" t="n">
        <f aca="false">SUMPRODUCT(B187:AA187,$B$1010:$AA$1010)</f>
        <v>49087.5694420998</v>
      </c>
      <c r="AE187" s="342" t="n">
        <f aca="false">SUMPRODUCT(B187:AA187,$B$1012:$AA$1012)</f>
        <v>48722.4802214025</v>
      </c>
      <c r="AF187" s="343" t="n">
        <f aca="false">XIRR(B187:AA187,$B$1:$AA$1)</f>
        <v>0.159370822280827</v>
      </c>
      <c r="AG187" s="344" t="n">
        <f aca="false">1-EXP(-(1/0.25)*(AD187/ABS($AD$1010)))</f>
        <v>0.981934854745842</v>
      </c>
    </row>
    <row r="188" customFormat="false" ht="12.75" hidden="false" customHeight="false" outlineLevel="0" collapsed="false">
      <c r="A188" s="335"/>
      <c r="B188" s="340" t="n">
        <f aca="false">+[4]data1cf!A188</f>
        <v>-72020.257359529</v>
      </c>
      <c r="C188" s="340" t="n">
        <f aca="false">+[4]data1cf!B188</f>
        <v>12080.3266513373</v>
      </c>
      <c r="D188" s="340" t="n">
        <f aca="false">+[4]data1cf!C188</f>
        <v>13238.3187484277</v>
      </c>
      <c r="E188" s="340" t="n">
        <f aca="false">+[4]data1cf!D188</f>
        <v>12984.8509682758</v>
      </c>
      <c r="F188" s="340" t="n">
        <f aca="false">+[4]data1cf!E188</f>
        <v>12520.896398688</v>
      </c>
      <c r="G188" s="340" t="n">
        <f aca="false">+[4]data1cf!F188</f>
        <v>12246.140330842</v>
      </c>
      <c r="H188" s="340" t="n">
        <f aca="false">+[4]data1cf!G188</f>
        <v>12062.295085636</v>
      </c>
      <c r="I188" s="340" t="n">
        <f aca="false">+[4]data1cf!H188</f>
        <v>11931.9850385466</v>
      </c>
      <c r="J188" s="340" t="n">
        <f aca="false">+[4]data1cf!I188</f>
        <v>11826.4426300347</v>
      </c>
      <c r="K188" s="340" t="n">
        <f aca="false">+[4]data1cf!J188</f>
        <v>11783.6415784225</v>
      </c>
      <c r="L188" s="340" t="n">
        <f aca="false">+[4]data1cf!K188</f>
        <v>11686.1878358592</v>
      </c>
      <c r="M188" s="340" t="n">
        <f aca="false">+[4]data1cf!L188</f>
        <v>11637.0030829216</v>
      </c>
      <c r="N188" s="340" t="n">
        <f aca="false">+[4]data1cf!M188</f>
        <v>11589.8119229506</v>
      </c>
      <c r="O188" s="340" t="n">
        <f aca="false">+[4]data1cf!N188</f>
        <v>11486.2320387298</v>
      </c>
      <c r="P188" s="340" t="n">
        <f aca="false">+[4]data1cf!O188</f>
        <v>11559.903350792</v>
      </c>
      <c r="Q188" s="340" t="n">
        <f aca="false">+[4]data1cf!P188</f>
        <v>11452.2820359781</v>
      </c>
      <c r="R188" s="340" t="n">
        <f aca="false">+[4]data1cf!Q188</f>
        <v>826.043543810854</v>
      </c>
      <c r="S188" s="340" t="n">
        <f aca="false">+[4]data1cf!R188</f>
        <v>0</v>
      </c>
      <c r="T188" s="340" t="n">
        <f aca="false">+[4]data1cf!S188</f>
        <v>0</v>
      </c>
      <c r="U188" s="340" t="n">
        <f aca="false">+[4]data1cf!T188</f>
        <v>0</v>
      </c>
      <c r="V188" s="340" t="n">
        <f aca="false">+[4]data1cf!U188</f>
        <v>0</v>
      </c>
      <c r="W188" s="340" t="n">
        <f aca="false">+[4]data1cf!V188</f>
        <v>0</v>
      </c>
      <c r="X188" s="340" t="n">
        <f aca="false">+[4]data1cf!W188</f>
        <v>0</v>
      </c>
      <c r="Y188" s="340" t="n">
        <f aca="false">+[4]data1cf!X188</f>
        <v>0</v>
      </c>
      <c r="Z188" s="340" t="n">
        <f aca="false">+[4]data1cf!Y188</f>
        <v>0</v>
      </c>
      <c r="AA188" s="340" t="n">
        <f aca="false">+[4]data1cf!Z188</f>
        <v>0</v>
      </c>
      <c r="AB188" s="340"/>
      <c r="AC188" s="341" t="n">
        <f aca="false">XNPV(0.1,B188:AA188,$B$1:$AA$1)</f>
        <v>20789.9249050366</v>
      </c>
      <c r="AD188" s="341" t="n">
        <f aca="false">SUMPRODUCT(B188:AA188,$B$1010:$AA$1010)</f>
        <v>46144.7785377898</v>
      </c>
      <c r="AE188" s="342" t="n">
        <f aca="false">SUMPRODUCT(B188:AA188,$B$1012:$AA$1012)</f>
        <v>45776.5654321078</v>
      </c>
      <c r="AF188" s="343" t="n">
        <f aca="false">XIRR(B188:AA188,$B$1:$AA$1)</f>
        <v>0.149142754465235</v>
      </c>
      <c r="AG188" s="344" t="n">
        <f aca="false">1-EXP(-(1/0.25)*(AD188/ABS($AD$1010)))</f>
        <v>0.977020345380664</v>
      </c>
    </row>
    <row r="189" customFormat="false" ht="12.75" hidden="false" customHeight="false" outlineLevel="0" collapsed="false">
      <c r="A189" s="335"/>
      <c r="B189" s="340" t="n">
        <f aca="false">+[4]data1cf!A189</f>
        <v>-70464.2095358224</v>
      </c>
      <c r="C189" s="340" t="n">
        <f aca="false">+[4]data1cf!B189</f>
        <v>12019.5513596717</v>
      </c>
      <c r="D189" s="340" t="n">
        <f aca="false">+[4]data1cf!C189</f>
        <v>13176.0498946089</v>
      </c>
      <c r="E189" s="340" t="n">
        <f aca="false">+[4]data1cf!D189</f>
        <v>12871.4867003591</v>
      </c>
      <c r="F189" s="340" t="n">
        <f aca="false">+[4]data1cf!E189</f>
        <v>12453.7241350047</v>
      </c>
      <c r="G189" s="340" t="n">
        <f aca="false">+[4]data1cf!F189</f>
        <v>12143.4278475399</v>
      </c>
      <c r="H189" s="340" t="n">
        <f aca="false">+[4]data1cf!G189</f>
        <v>11962.4892116827</v>
      </c>
      <c r="I189" s="340" t="n">
        <f aca="false">+[4]data1cf!H189</f>
        <v>11835.857131239</v>
      </c>
      <c r="J189" s="340" t="n">
        <f aca="false">+[4]data1cf!I189</f>
        <v>11837.1790936108</v>
      </c>
      <c r="K189" s="340" t="n">
        <f aca="false">+[4]data1cf!J189</f>
        <v>11816.9869745939</v>
      </c>
      <c r="L189" s="340" t="n">
        <f aca="false">+[4]data1cf!K189</f>
        <v>11735.0787752421</v>
      </c>
      <c r="M189" s="340" t="n">
        <f aca="false">+[4]data1cf!L189</f>
        <v>11762.2048762108</v>
      </c>
      <c r="N189" s="340" t="n">
        <f aca="false">+[4]data1cf!M189</f>
        <v>11605.3081476602</v>
      </c>
      <c r="O189" s="340" t="n">
        <f aca="false">+[4]data1cf!N189</f>
        <v>11551.8108430869</v>
      </c>
      <c r="P189" s="340" t="n">
        <f aca="false">+[4]data1cf!O189</f>
        <v>11408.4490613277</v>
      </c>
      <c r="Q189" s="340" t="n">
        <f aca="false">+[4]data1cf!P189</f>
        <v>11507.3126429409</v>
      </c>
      <c r="R189" s="340" t="n">
        <f aca="false">+[4]data1cf!Q189</f>
        <v>808.196297692068</v>
      </c>
      <c r="S189" s="340" t="n">
        <f aca="false">+[4]data1cf!R189</f>
        <v>0</v>
      </c>
      <c r="T189" s="340" t="n">
        <f aca="false">+[4]data1cf!S189</f>
        <v>0</v>
      </c>
      <c r="U189" s="340" t="n">
        <f aca="false">+[4]data1cf!T189</f>
        <v>0</v>
      </c>
      <c r="V189" s="340" t="n">
        <f aca="false">+[4]data1cf!U189</f>
        <v>0</v>
      </c>
      <c r="W189" s="340" t="n">
        <f aca="false">+[4]data1cf!V189</f>
        <v>0</v>
      </c>
      <c r="X189" s="340" t="n">
        <f aca="false">+[4]data1cf!W189</f>
        <v>0</v>
      </c>
      <c r="Y189" s="340" t="n">
        <f aca="false">+[4]data1cf!X189</f>
        <v>0</v>
      </c>
      <c r="Z189" s="340" t="n">
        <f aca="false">+[4]data1cf!Y189</f>
        <v>0</v>
      </c>
      <c r="AA189" s="340" t="n">
        <f aca="false">+[4]data1cf!Z189</f>
        <v>0</v>
      </c>
      <c r="AB189" s="340"/>
      <c r="AC189" s="341" t="n">
        <f aca="false">XNPV(0.1,B189:AA189,$B$1:$AA$1)</f>
        <v>22014.0622957163</v>
      </c>
      <c r="AD189" s="341" t="n">
        <f aca="false">SUMPRODUCT(B189:AA189,$B$1010:$AA$1010)</f>
        <v>47327.2945595562</v>
      </c>
      <c r="AE189" s="342" t="n">
        <f aca="false">SUMPRODUCT(B189:AA189,$B$1012:$AA$1012)</f>
        <v>46959.5223978871</v>
      </c>
      <c r="AF189" s="343" t="n">
        <f aca="false">XIRR(B189:AA189,$B$1:$AA$1)</f>
        <v>0.152890293254545</v>
      </c>
      <c r="AG189" s="344" t="n">
        <f aca="false">1-EXP(-(1/0.25)*(AD189/ABS($AD$1010)))</f>
        <v>0.97913824057075</v>
      </c>
    </row>
    <row r="190" customFormat="false" ht="12.75" hidden="false" customHeight="false" outlineLevel="0" collapsed="false">
      <c r="A190" s="335"/>
      <c r="B190" s="340" t="n">
        <f aca="false">+[4]data1cf!A190</f>
        <v>-68271.642133273</v>
      </c>
      <c r="C190" s="340" t="n">
        <f aca="false">+[4]data1cf!B190</f>
        <v>12187.6051946734</v>
      </c>
      <c r="D190" s="340" t="n">
        <f aca="false">+[4]data1cf!C190</f>
        <v>13197.7696464379</v>
      </c>
      <c r="E190" s="340" t="n">
        <f aca="false">+[4]data1cf!D190</f>
        <v>12700.9924769461</v>
      </c>
      <c r="F190" s="340" t="n">
        <f aca="false">+[4]data1cf!E190</f>
        <v>12381.2921447489</v>
      </c>
      <c r="G190" s="340" t="n">
        <f aca="false">+[4]data1cf!F190</f>
        <v>12212.0823426428</v>
      </c>
      <c r="H190" s="340" t="n">
        <f aca="false">+[4]data1cf!G190</f>
        <v>11983.9259462741</v>
      </c>
      <c r="I190" s="340" t="n">
        <f aca="false">+[4]data1cf!H190</f>
        <v>11779.6171451931</v>
      </c>
      <c r="J190" s="340" t="n">
        <f aca="false">+[4]data1cf!I190</f>
        <v>11709.1611287672</v>
      </c>
      <c r="K190" s="340" t="n">
        <f aca="false">+[4]data1cf!J190</f>
        <v>11754.519421659</v>
      </c>
      <c r="L190" s="340" t="n">
        <f aca="false">+[4]data1cf!K190</f>
        <v>11733.3268632138</v>
      </c>
      <c r="M190" s="340" t="n">
        <f aca="false">+[4]data1cf!L190</f>
        <v>11679.540075054</v>
      </c>
      <c r="N190" s="340" t="n">
        <f aca="false">+[4]data1cf!M190</f>
        <v>11773.8292825923</v>
      </c>
      <c r="O190" s="340" t="n">
        <f aca="false">+[4]data1cf!N190</f>
        <v>11626.3898280576</v>
      </c>
      <c r="P190" s="340" t="n">
        <f aca="false">+[4]data1cf!O190</f>
        <v>11519.6657786968</v>
      </c>
      <c r="Q190" s="340" t="n">
        <f aca="false">+[4]data1cf!P190</f>
        <v>11414.1857827607</v>
      </c>
      <c r="R190" s="340" t="n">
        <f aca="false">+[4]data1cf!Q190</f>
        <v>783.048426611788</v>
      </c>
      <c r="S190" s="340" t="n">
        <f aca="false">+[4]data1cf!R190</f>
        <v>0</v>
      </c>
      <c r="T190" s="340" t="n">
        <f aca="false">+[4]data1cf!S190</f>
        <v>0</v>
      </c>
      <c r="U190" s="340" t="n">
        <f aca="false">+[4]data1cf!T190</f>
        <v>0</v>
      </c>
      <c r="V190" s="340" t="n">
        <f aca="false">+[4]data1cf!U190</f>
        <v>0</v>
      </c>
      <c r="W190" s="340" t="n">
        <f aca="false">+[4]data1cf!V190</f>
        <v>0</v>
      </c>
      <c r="X190" s="340" t="n">
        <f aca="false">+[4]data1cf!W190</f>
        <v>0</v>
      </c>
      <c r="Y190" s="340" t="n">
        <f aca="false">+[4]data1cf!X190</f>
        <v>0</v>
      </c>
      <c r="Z190" s="340" t="n">
        <f aca="false">+[4]data1cf!Y190</f>
        <v>0</v>
      </c>
      <c r="AA190" s="340" t="n">
        <f aca="false">+[4]data1cf!Z190</f>
        <v>0</v>
      </c>
      <c r="AB190" s="340"/>
      <c r="AC190" s="341" t="n">
        <f aca="false">XNPV(0.1,B190:AA190,$B$1:$AA$1)</f>
        <v>24186.6621373738</v>
      </c>
      <c r="AD190" s="341" t="n">
        <f aca="false">SUMPRODUCT(B190:AA190,$B$1010:$AA$1010)</f>
        <v>49475.3223734968</v>
      </c>
      <c r="AE190" s="342" t="n">
        <f aca="false">SUMPRODUCT(B190:AA190,$B$1012:$AA$1012)</f>
        <v>49107.7901934559</v>
      </c>
      <c r="AF190" s="343" t="n">
        <f aca="false">XIRR(B190:AA190,$B$1:$AA$1)</f>
        <v>0.159688628284962</v>
      </c>
      <c r="AG190" s="344" t="n">
        <f aca="false">1-EXP(-(1/0.25)*(AD190/ABS($AD$1010)))</f>
        <v>0.982498636478998</v>
      </c>
    </row>
    <row r="191" customFormat="false" ht="12.75" hidden="false" customHeight="false" outlineLevel="0" collapsed="false">
      <c r="A191" s="335"/>
      <c r="B191" s="340" t="n">
        <f aca="false">+[4]data1cf!A191</f>
        <v>-63118.6214097955</v>
      </c>
      <c r="C191" s="340" t="n">
        <f aca="false">+[4]data1cf!B191</f>
        <v>11845.3947064746</v>
      </c>
      <c r="D191" s="340" t="n">
        <f aca="false">+[4]data1cf!C191</f>
        <v>12868.7453981176</v>
      </c>
      <c r="E191" s="340" t="n">
        <f aca="false">+[4]data1cf!D191</f>
        <v>12719.1779195313</v>
      </c>
      <c r="F191" s="340" t="n">
        <f aca="false">+[4]data1cf!E191</f>
        <v>12206.2704800996</v>
      </c>
      <c r="G191" s="340" t="n">
        <f aca="false">+[4]data1cf!F191</f>
        <v>12123.7551714595</v>
      </c>
      <c r="H191" s="340" t="n">
        <f aca="false">+[4]data1cf!G191</f>
        <v>11910.1726856893</v>
      </c>
      <c r="I191" s="340" t="n">
        <f aca="false">+[4]data1cf!H191</f>
        <v>11725.7782678382</v>
      </c>
      <c r="J191" s="340" t="n">
        <f aca="false">+[4]data1cf!I191</f>
        <v>11738.2879925375</v>
      </c>
      <c r="K191" s="340" t="n">
        <f aca="false">+[4]data1cf!J191</f>
        <v>11611.9008986547</v>
      </c>
      <c r="L191" s="340" t="n">
        <f aca="false">+[4]data1cf!K191</f>
        <v>11685.5094033741</v>
      </c>
      <c r="M191" s="340" t="n">
        <f aca="false">+[4]data1cf!L191</f>
        <v>11411.5937476533</v>
      </c>
      <c r="N191" s="340" t="n">
        <f aca="false">+[4]data1cf!M191</f>
        <v>11397.8721351966</v>
      </c>
      <c r="O191" s="340" t="n">
        <f aca="false">+[4]data1cf!N191</f>
        <v>11312.3134629545</v>
      </c>
      <c r="P191" s="340" t="n">
        <f aca="false">+[4]data1cf!O191</f>
        <v>11380.3117678725</v>
      </c>
      <c r="Q191" s="340" t="n">
        <f aca="false">+[4]data1cf!P191</f>
        <v>11315.8731923454</v>
      </c>
      <c r="R191" s="340" t="n">
        <f aca="false">+[4]data1cf!Q191</f>
        <v>723.945340121791</v>
      </c>
      <c r="S191" s="340" t="n">
        <f aca="false">+[4]data1cf!R191</f>
        <v>0</v>
      </c>
      <c r="T191" s="340" t="n">
        <f aca="false">+[4]data1cf!S191</f>
        <v>0</v>
      </c>
      <c r="U191" s="340" t="n">
        <f aca="false">+[4]data1cf!T191</f>
        <v>0</v>
      </c>
      <c r="V191" s="340" t="n">
        <f aca="false">+[4]data1cf!U191</f>
        <v>0</v>
      </c>
      <c r="W191" s="340" t="n">
        <f aca="false">+[4]data1cf!V191</f>
        <v>0</v>
      </c>
      <c r="X191" s="340" t="n">
        <f aca="false">+[4]data1cf!W191</f>
        <v>0</v>
      </c>
      <c r="Y191" s="340" t="n">
        <f aca="false">+[4]data1cf!X191</f>
        <v>0</v>
      </c>
      <c r="Z191" s="340" t="n">
        <f aca="false">+[4]data1cf!Y191</f>
        <v>0</v>
      </c>
      <c r="AA191" s="340" t="n">
        <f aca="false">+[4]data1cf!Z191</f>
        <v>0</v>
      </c>
      <c r="AB191" s="340"/>
      <c r="AC191" s="341" t="n">
        <f aca="false">XNPV(0.1,B191:AA191,$B$1:$AA$1)</f>
        <v>28084.0735764371</v>
      </c>
      <c r="AD191" s="341" t="n">
        <f aca="false">SUMPRODUCT(B191:AA191,$B$1010:$AA$1010)</f>
        <v>53055.509819116</v>
      </c>
      <c r="AE191" s="342" t="n">
        <f aca="false">SUMPRODUCT(B191:AA191,$B$1012:$AA$1012)</f>
        <v>52692.8297637763</v>
      </c>
      <c r="AF191" s="343" t="n">
        <f aca="false">XIRR(B191:AA191,$B$1:$AA$1)</f>
        <v>0.174003307554946</v>
      </c>
      <c r="AG191" s="344" t="n">
        <f aca="false">1-EXP(-(1/0.25)*(AD191/ABS($AD$1010)))</f>
        <v>0.986940241987895</v>
      </c>
    </row>
    <row r="192" customFormat="false" ht="12.75" hidden="false" customHeight="false" outlineLevel="0" collapsed="false">
      <c r="A192" s="335"/>
      <c r="B192" s="340" t="n">
        <f aca="false">+[4]data1cf!A192</f>
        <v>-75086.1217203951</v>
      </c>
      <c r="C192" s="340" t="n">
        <f aca="false">+[4]data1cf!B192</f>
        <v>12224.4131941546</v>
      </c>
      <c r="D192" s="340" t="n">
        <f aca="false">+[4]data1cf!C192</f>
        <v>13362.7333030565</v>
      </c>
      <c r="E192" s="340" t="n">
        <f aca="false">+[4]data1cf!D192</f>
        <v>12840.9594591035</v>
      </c>
      <c r="F192" s="340" t="n">
        <f aca="false">+[4]data1cf!E192</f>
        <v>12684.3745861022</v>
      </c>
      <c r="G192" s="340" t="n">
        <f aca="false">+[4]data1cf!F192</f>
        <v>12299.5354077361</v>
      </c>
      <c r="H192" s="340" t="n">
        <f aca="false">+[4]data1cf!G192</f>
        <v>12249.4035974304</v>
      </c>
      <c r="I192" s="340" t="n">
        <f aca="false">+[4]data1cf!H192</f>
        <v>11997.6060760535</v>
      </c>
      <c r="J192" s="340" t="n">
        <f aca="false">+[4]data1cf!I192</f>
        <v>11982.3358863043</v>
      </c>
      <c r="K192" s="340" t="n">
        <f aca="false">+[4]data1cf!J192</f>
        <v>11907.2970452911</v>
      </c>
      <c r="L192" s="340" t="n">
        <f aca="false">+[4]data1cf!K192</f>
        <v>11880.9156068849</v>
      </c>
      <c r="M192" s="340" t="n">
        <f aca="false">+[4]data1cf!L192</f>
        <v>11815.1157892446</v>
      </c>
      <c r="N192" s="340" t="n">
        <f aca="false">+[4]data1cf!M192</f>
        <v>11779.1501565117</v>
      </c>
      <c r="O192" s="340" t="n">
        <f aca="false">+[4]data1cf!N192</f>
        <v>11726.458217283</v>
      </c>
      <c r="P192" s="340" t="n">
        <f aca="false">+[4]data1cf!O192</f>
        <v>11667.5830317173</v>
      </c>
      <c r="Q192" s="340" t="n">
        <f aca="false">+[4]data1cf!P192</f>
        <v>11658.0732785422</v>
      </c>
      <c r="R192" s="340" t="n">
        <f aca="false">+[4]data1cf!Q192</f>
        <v>861.207781684244</v>
      </c>
      <c r="S192" s="340" t="n">
        <f aca="false">+[4]data1cf!R192</f>
        <v>0</v>
      </c>
      <c r="T192" s="340" t="n">
        <f aca="false">+[4]data1cf!S192</f>
        <v>0</v>
      </c>
      <c r="U192" s="340" t="n">
        <f aca="false">+[4]data1cf!T192</f>
        <v>0</v>
      </c>
      <c r="V192" s="340" t="n">
        <f aca="false">+[4]data1cf!U192</f>
        <v>0</v>
      </c>
      <c r="W192" s="340" t="n">
        <f aca="false">+[4]data1cf!V192</f>
        <v>0</v>
      </c>
      <c r="X192" s="340" t="n">
        <f aca="false">+[4]data1cf!W192</f>
        <v>0</v>
      </c>
      <c r="Y192" s="340" t="n">
        <f aca="false">+[4]data1cf!X192</f>
        <v>0</v>
      </c>
      <c r="Z192" s="340" t="n">
        <f aca="false">+[4]data1cf!Y192</f>
        <v>0</v>
      </c>
      <c r="AA192" s="340" t="n">
        <f aca="false">+[4]data1cf!Z192</f>
        <v>0</v>
      </c>
      <c r="AB192" s="340"/>
      <c r="AC192" s="341" t="n">
        <f aca="false">XNPV(0.1,B192:AA192,$B$1:$AA$1)</f>
        <v>18611.2509772238</v>
      </c>
      <c r="AD192" s="341" t="n">
        <f aca="false">SUMPRODUCT(B192:AA192,$B$1010:$AA$1010)</f>
        <v>44267.8810997139</v>
      </c>
      <c r="AE192" s="342" t="n">
        <f aca="false">SUMPRODUCT(B192:AA192,$B$1012:$AA$1012)</f>
        <v>43895.0626487204</v>
      </c>
      <c r="AF192" s="343" t="n">
        <f aca="false">XIRR(B192:AA192,$B$1:$AA$1)</f>
        <v>0.142338516464621</v>
      </c>
      <c r="AG192" s="344" t="n">
        <f aca="false">1-EXP(-(1/0.25)*(AD192/ABS($AD$1010)))</f>
        <v>0.97320866350429</v>
      </c>
    </row>
    <row r="193" customFormat="false" ht="12.75" hidden="false" customHeight="false" outlineLevel="0" collapsed="false">
      <c r="A193" s="335"/>
      <c r="B193" s="340" t="n">
        <f aca="false">+[4]data1cf!A193</f>
        <v>-64469.3369260381</v>
      </c>
      <c r="C193" s="340" t="n">
        <f aca="false">+[4]data1cf!B193</f>
        <v>12042.0623714763</v>
      </c>
      <c r="D193" s="340" t="n">
        <f aca="false">+[4]data1cf!C193</f>
        <v>12960.3423174106</v>
      </c>
      <c r="E193" s="340" t="n">
        <f aca="false">+[4]data1cf!D193</f>
        <v>12655.3598569016</v>
      </c>
      <c r="F193" s="340" t="n">
        <f aca="false">+[4]data1cf!E193</f>
        <v>12415.4082899808</v>
      </c>
      <c r="G193" s="340" t="n">
        <f aca="false">+[4]data1cf!F193</f>
        <v>12030.6193658269</v>
      </c>
      <c r="H193" s="340" t="n">
        <f aca="false">+[4]data1cf!G193</f>
        <v>11896.7118162651</v>
      </c>
      <c r="I193" s="340" t="n">
        <f aca="false">+[4]data1cf!H193</f>
        <v>11696.9826016048</v>
      </c>
      <c r="J193" s="340" t="n">
        <f aca="false">+[4]data1cf!I193</f>
        <v>11630.9276679223</v>
      </c>
      <c r="K193" s="340" t="n">
        <f aca="false">+[4]data1cf!J193</f>
        <v>11540.6063166632</v>
      </c>
      <c r="L193" s="340" t="n">
        <f aca="false">+[4]data1cf!K193</f>
        <v>11476.8781908571</v>
      </c>
      <c r="M193" s="340" t="n">
        <f aca="false">+[4]data1cf!L193</f>
        <v>11494.675415398</v>
      </c>
      <c r="N193" s="340" t="n">
        <f aca="false">+[4]data1cf!M193</f>
        <v>11289.3390692304</v>
      </c>
      <c r="O193" s="340" t="n">
        <f aca="false">+[4]data1cf!N193</f>
        <v>11359.8384751562</v>
      </c>
      <c r="P193" s="340" t="n">
        <f aca="false">+[4]data1cf!O193</f>
        <v>11356.8471289566</v>
      </c>
      <c r="Q193" s="340" t="n">
        <f aca="false">+[4]data1cf!P193</f>
        <v>11392.9096144071</v>
      </c>
      <c r="R193" s="340" t="n">
        <f aca="false">+[4]data1cf!Q193</f>
        <v>739.437506806886</v>
      </c>
      <c r="S193" s="340" t="n">
        <f aca="false">+[4]data1cf!R193</f>
        <v>0</v>
      </c>
      <c r="T193" s="340" t="n">
        <f aca="false">+[4]data1cf!S193</f>
        <v>0</v>
      </c>
      <c r="U193" s="340" t="n">
        <f aca="false">+[4]data1cf!T193</f>
        <v>0</v>
      </c>
      <c r="V193" s="340" t="n">
        <f aca="false">+[4]data1cf!U193</f>
        <v>0</v>
      </c>
      <c r="W193" s="340" t="n">
        <f aca="false">+[4]data1cf!V193</f>
        <v>0</v>
      </c>
      <c r="X193" s="340" t="n">
        <f aca="false">+[4]data1cf!W193</f>
        <v>0</v>
      </c>
      <c r="Y193" s="340" t="n">
        <f aca="false">+[4]data1cf!X193</f>
        <v>0</v>
      </c>
      <c r="Z193" s="340" t="n">
        <f aca="false">+[4]data1cf!Y193</f>
        <v>0</v>
      </c>
      <c r="AA193" s="340" t="n">
        <f aca="false">+[4]data1cf!Z193</f>
        <v>0</v>
      </c>
      <c r="AB193" s="340"/>
      <c r="AC193" s="341" t="n">
        <f aca="false">XNPV(0.1,B193:AA193,$B$1:$AA$1)</f>
        <v>26865.7843667188</v>
      </c>
      <c r="AD193" s="341" t="n">
        <f aca="false">SUMPRODUCT(B193:AA193,$B$1010:$AA$1010)</f>
        <v>51798.3225848908</v>
      </c>
      <c r="AE193" s="342" t="n">
        <f aca="false">SUMPRODUCT(B193:AA193,$B$1012:$AA$1012)</f>
        <v>51436.2263431787</v>
      </c>
      <c r="AF193" s="343" t="n">
        <f aca="false">XIRR(B193:AA193,$B$1:$AA$1)</f>
        <v>0.169814737369207</v>
      </c>
      <c r="AG193" s="344" t="n">
        <f aca="false">1-EXP(-(1/0.25)*(AD193/ABS($AD$1010)))</f>
        <v>0.985526306942307</v>
      </c>
    </row>
    <row r="194" customFormat="false" ht="12.75" hidden="false" customHeight="false" outlineLevel="0" collapsed="false">
      <c r="A194" s="335"/>
      <c r="B194" s="340" t="n">
        <f aca="false">+[4]data1cf!A194</f>
        <v>-72239.8405413701</v>
      </c>
      <c r="C194" s="340" t="n">
        <f aca="false">+[4]data1cf!B194</f>
        <v>12089.0227891043</v>
      </c>
      <c r="D194" s="340" t="n">
        <f aca="false">+[4]data1cf!C194</f>
        <v>13168.6371631943</v>
      </c>
      <c r="E194" s="340" t="n">
        <f aca="false">+[4]data1cf!D194</f>
        <v>12854.8046375717</v>
      </c>
      <c r="F194" s="340" t="n">
        <f aca="false">+[4]data1cf!E194</f>
        <v>12663.8896490876</v>
      </c>
      <c r="G194" s="340" t="n">
        <f aca="false">+[4]data1cf!F194</f>
        <v>12411.4850811559</v>
      </c>
      <c r="H194" s="340" t="n">
        <f aca="false">+[4]data1cf!G194</f>
        <v>12029.6100638031</v>
      </c>
      <c r="I194" s="340" t="n">
        <f aca="false">+[4]data1cf!H194</f>
        <v>11862.7294043705</v>
      </c>
      <c r="J194" s="340" t="n">
        <f aca="false">+[4]data1cf!I194</f>
        <v>11921.5808815209</v>
      </c>
      <c r="K194" s="340" t="n">
        <f aca="false">+[4]data1cf!J194</f>
        <v>11781.7565577035</v>
      </c>
      <c r="L194" s="340" t="n">
        <f aca="false">+[4]data1cf!K194</f>
        <v>11944.6017208916</v>
      </c>
      <c r="M194" s="340" t="n">
        <f aca="false">+[4]data1cf!L194</f>
        <v>11908.3940885153</v>
      </c>
      <c r="N194" s="340" t="n">
        <f aca="false">+[4]data1cf!M194</f>
        <v>11692.8863659205</v>
      </c>
      <c r="O194" s="340" t="n">
        <f aca="false">+[4]data1cf!N194</f>
        <v>11693.974878023</v>
      </c>
      <c r="P194" s="340" t="n">
        <f aca="false">+[4]data1cf!O194</f>
        <v>11578.3477274039</v>
      </c>
      <c r="Q194" s="340" t="n">
        <f aca="false">+[4]data1cf!P194</f>
        <v>11540.5260994283</v>
      </c>
      <c r="R194" s="340" t="n">
        <f aca="false">+[4]data1cf!Q194</f>
        <v>828.562075073299</v>
      </c>
      <c r="S194" s="340" t="n">
        <f aca="false">+[4]data1cf!R194</f>
        <v>0</v>
      </c>
      <c r="T194" s="340" t="n">
        <f aca="false">+[4]data1cf!S194</f>
        <v>0</v>
      </c>
      <c r="U194" s="340" t="n">
        <f aca="false">+[4]data1cf!T194</f>
        <v>0</v>
      </c>
      <c r="V194" s="340" t="n">
        <f aca="false">+[4]data1cf!U194</f>
        <v>0</v>
      </c>
      <c r="W194" s="340" t="n">
        <f aca="false">+[4]data1cf!V194</f>
        <v>0</v>
      </c>
      <c r="X194" s="340" t="n">
        <f aca="false">+[4]data1cf!W194</f>
        <v>0</v>
      </c>
      <c r="Y194" s="340" t="n">
        <f aca="false">+[4]data1cf!X194</f>
        <v>0</v>
      </c>
      <c r="Z194" s="340" t="n">
        <f aca="false">+[4]data1cf!Y194</f>
        <v>0</v>
      </c>
      <c r="AA194" s="340" t="n">
        <f aca="false">+[4]data1cf!Z194</f>
        <v>0</v>
      </c>
      <c r="AB194" s="340"/>
      <c r="AC194" s="341" t="n">
        <f aca="false">XNPV(0.1,B194:AA194,$B$1:$AA$1)</f>
        <v>20926.9198838695</v>
      </c>
      <c r="AD194" s="341" t="n">
        <f aca="false">SUMPRODUCT(B194:AA194,$B$1010:$AA$1010)</f>
        <v>46459.1323881923</v>
      </c>
      <c r="AE194" s="342" t="n">
        <f aca="false">SUMPRODUCT(B194:AA194,$B$1012:$AA$1012)</f>
        <v>46088.1107103126</v>
      </c>
      <c r="AF194" s="343" t="n">
        <f aca="false">XIRR(B194:AA194,$B$1:$AA$1)</f>
        <v>0.149127546516903</v>
      </c>
      <c r="AG194" s="344" t="n">
        <f aca="false">1-EXP(-(1/0.25)*(AD194/ABS($AD$1010)))</f>
        <v>0.977603486604469</v>
      </c>
    </row>
    <row r="195" customFormat="false" ht="12.75" hidden="false" customHeight="false" outlineLevel="0" collapsed="false">
      <c r="A195" s="335"/>
      <c r="B195" s="340" t="n">
        <f aca="false">+[4]data1cf!A195</f>
        <v>-64909.8429056023</v>
      </c>
      <c r="C195" s="340" t="n">
        <f aca="false">+[4]data1cf!B195</f>
        <v>12003.6082023579</v>
      </c>
      <c r="D195" s="340" t="n">
        <f aca="false">+[4]data1cf!C195</f>
        <v>12995.6327551401</v>
      </c>
      <c r="E195" s="340" t="n">
        <f aca="false">+[4]data1cf!D195</f>
        <v>12712.808629119</v>
      </c>
      <c r="F195" s="340" t="n">
        <f aca="false">+[4]data1cf!E195</f>
        <v>12363.5722593532</v>
      </c>
      <c r="G195" s="340" t="n">
        <f aca="false">+[4]data1cf!F195</f>
        <v>12138.9395837749</v>
      </c>
      <c r="H195" s="340" t="n">
        <f aca="false">+[4]data1cf!G195</f>
        <v>11905.5591435072</v>
      </c>
      <c r="I195" s="340" t="n">
        <f aca="false">+[4]data1cf!H195</f>
        <v>11875.4986449382</v>
      </c>
      <c r="J195" s="340" t="n">
        <f aca="false">+[4]data1cf!I195</f>
        <v>11756.2965025675</v>
      </c>
      <c r="K195" s="340" t="n">
        <f aca="false">+[4]data1cf!J195</f>
        <v>11702.0227820073</v>
      </c>
      <c r="L195" s="340" t="n">
        <f aca="false">+[4]data1cf!K195</f>
        <v>11629.4412401984</v>
      </c>
      <c r="M195" s="340" t="n">
        <f aca="false">+[4]data1cf!L195</f>
        <v>11619.2167734193</v>
      </c>
      <c r="N195" s="340" t="n">
        <f aca="false">+[4]data1cf!M195</f>
        <v>11470.1890360156</v>
      </c>
      <c r="O195" s="340" t="n">
        <f aca="false">+[4]data1cf!N195</f>
        <v>11479.4358951104</v>
      </c>
      <c r="P195" s="340" t="n">
        <f aca="false">+[4]data1cf!O195</f>
        <v>11378.7166758618</v>
      </c>
      <c r="Q195" s="340" t="n">
        <f aca="false">+[4]data1cf!P195</f>
        <v>11558.8218932002</v>
      </c>
      <c r="R195" s="340" t="n">
        <f aca="false">+[4]data1cf!Q195</f>
        <v>744.489934190097</v>
      </c>
      <c r="S195" s="340" t="n">
        <f aca="false">+[4]data1cf!R195</f>
        <v>0</v>
      </c>
      <c r="T195" s="340" t="n">
        <f aca="false">+[4]data1cf!S195</f>
        <v>0</v>
      </c>
      <c r="U195" s="340" t="n">
        <f aca="false">+[4]data1cf!T195</f>
        <v>0</v>
      </c>
      <c r="V195" s="340" t="n">
        <f aca="false">+[4]data1cf!U195</f>
        <v>0</v>
      </c>
      <c r="W195" s="340" t="n">
        <f aca="false">+[4]data1cf!V195</f>
        <v>0</v>
      </c>
      <c r="X195" s="340" t="n">
        <f aca="false">+[4]data1cf!W195</f>
        <v>0</v>
      </c>
      <c r="Y195" s="340" t="n">
        <f aca="false">+[4]data1cf!X195</f>
        <v>0</v>
      </c>
      <c r="Z195" s="340" t="n">
        <f aca="false">+[4]data1cf!Y195</f>
        <v>0</v>
      </c>
      <c r="AA195" s="340" t="n">
        <f aca="false">+[4]data1cf!Z195</f>
        <v>0</v>
      </c>
      <c r="AB195" s="340"/>
      <c r="AC195" s="341" t="n">
        <f aca="false">XNPV(0.1,B195:AA195,$B$1:$AA$1)</f>
        <v>26959.0139810717</v>
      </c>
      <c r="AD195" s="341" t="n">
        <f aca="false">SUMPRODUCT(B195:AA195,$B$1010:$AA$1010)</f>
        <v>52113.2946115923</v>
      </c>
      <c r="AE195" s="342" t="n">
        <f aca="false">SUMPRODUCT(B195:AA195,$B$1012:$AA$1012)</f>
        <v>51747.8371975531</v>
      </c>
      <c r="AF195" s="343" t="n">
        <f aca="false">XIRR(B195:AA195,$B$1:$AA$1)</f>
        <v>0.169343023461719</v>
      </c>
      <c r="AG195" s="344" t="n">
        <f aca="false">1-EXP(-(1/0.25)*(AD195/ABS($AD$1010)))</f>
        <v>0.985894310381104</v>
      </c>
    </row>
    <row r="196" customFormat="false" ht="12.75" hidden="false" customHeight="false" outlineLevel="0" collapsed="false">
      <c r="A196" s="335"/>
      <c r="B196" s="340" t="n">
        <f aca="false">+[4]data1cf!A196</f>
        <v>-65307.5099337974</v>
      </c>
      <c r="C196" s="340" t="n">
        <f aca="false">+[4]data1cf!B196</f>
        <v>11938.6647574368</v>
      </c>
      <c r="D196" s="340" t="n">
        <f aca="false">+[4]data1cf!C196</f>
        <v>12951.9997452476</v>
      </c>
      <c r="E196" s="340" t="n">
        <f aca="false">+[4]data1cf!D196</f>
        <v>12513.9839191225</v>
      </c>
      <c r="F196" s="340" t="n">
        <f aca="false">+[4]data1cf!E196</f>
        <v>12390.4843074119</v>
      </c>
      <c r="G196" s="340" t="n">
        <f aca="false">+[4]data1cf!F196</f>
        <v>12230.9802723736</v>
      </c>
      <c r="H196" s="340" t="n">
        <f aca="false">+[4]data1cf!G196</f>
        <v>11820.1733109437</v>
      </c>
      <c r="I196" s="340" t="n">
        <f aca="false">+[4]data1cf!H196</f>
        <v>11822.9492249845</v>
      </c>
      <c r="J196" s="340" t="n">
        <f aca="false">+[4]data1cf!I196</f>
        <v>11665.5298223648</v>
      </c>
      <c r="K196" s="340" t="n">
        <f aca="false">+[4]data1cf!J196</f>
        <v>11627.7526305434</v>
      </c>
      <c r="L196" s="340" t="n">
        <f aca="false">+[4]data1cf!K196</f>
        <v>11683.6592145618</v>
      </c>
      <c r="M196" s="340" t="n">
        <f aca="false">+[4]data1cf!L196</f>
        <v>11577.8974611086</v>
      </c>
      <c r="N196" s="340" t="n">
        <f aca="false">+[4]data1cf!M196</f>
        <v>11436.6268703168</v>
      </c>
      <c r="O196" s="340" t="n">
        <f aca="false">+[4]data1cf!N196</f>
        <v>11378.7161317275</v>
      </c>
      <c r="P196" s="340" t="n">
        <f aca="false">+[4]data1cf!O196</f>
        <v>11424.4962751653</v>
      </c>
      <c r="Q196" s="340" t="n">
        <f aca="false">+[4]data1cf!P196</f>
        <v>11378.2561065799</v>
      </c>
      <c r="R196" s="340" t="n">
        <f aca="false">+[4]data1cf!Q196</f>
        <v>749.051015936683</v>
      </c>
      <c r="S196" s="340" t="n">
        <f aca="false">+[4]data1cf!R196</f>
        <v>0</v>
      </c>
      <c r="T196" s="340" t="n">
        <f aca="false">+[4]data1cf!S196</f>
        <v>0</v>
      </c>
      <c r="U196" s="340" t="n">
        <f aca="false">+[4]data1cf!T196</f>
        <v>0</v>
      </c>
      <c r="V196" s="340" t="n">
        <f aca="false">+[4]data1cf!U196</f>
        <v>0</v>
      </c>
      <c r="W196" s="340" t="n">
        <f aca="false">+[4]data1cf!V196</f>
        <v>0</v>
      </c>
      <c r="X196" s="340" t="n">
        <f aca="false">+[4]data1cf!W196</f>
        <v>0</v>
      </c>
      <c r="Y196" s="340" t="n">
        <f aca="false">+[4]data1cf!X196</f>
        <v>0</v>
      </c>
      <c r="Z196" s="340" t="n">
        <f aca="false">+[4]data1cf!Y196</f>
        <v>0</v>
      </c>
      <c r="AA196" s="340" t="n">
        <f aca="false">+[4]data1cf!Z196</f>
        <v>0</v>
      </c>
      <c r="AB196" s="340"/>
      <c r="AC196" s="341" t="n">
        <f aca="false">XNPV(0.1,B196:AA196,$B$1:$AA$1)</f>
        <v>26179.9314706695</v>
      </c>
      <c r="AD196" s="341" t="n">
        <f aca="false">SUMPRODUCT(B196:AA196,$B$1010:$AA$1010)</f>
        <v>51234.3702924178</v>
      </c>
      <c r="AE196" s="342" t="n">
        <f aca="false">SUMPRODUCT(B196:AA196,$B$1012:$AA$1012)</f>
        <v>50870.387872781</v>
      </c>
      <c r="AF196" s="343" t="n">
        <f aca="false">XIRR(B196:AA196,$B$1:$AA$1)</f>
        <v>0.16702870554892</v>
      </c>
      <c r="AG196" s="344" t="n">
        <f aca="false">1-EXP(-(1/0.25)*(AD196/ABS($AD$1010)))</f>
        <v>0.984843253691151</v>
      </c>
    </row>
    <row r="197" customFormat="false" ht="12.75" hidden="false" customHeight="false" outlineLevel="0" collapsed="false">
      <c r="A197" s="335"/>
      <c r="B197" s="340" t="n">
        <f aca="false">+[4]data1cf!A197</f>
        <v>-67462.7379096033</v>
      </c>
      <c r="C197" s="340" t="n">
        <f aca="false">+[4]data1cf!B197</f>
        <v>12034.0059668699</v>
      </c>
      <c r="D197" s="340" t="n">
        <f aca="false">+[4]data1cf!C197</f>
        <v>12963.1076846365</v>
      </c>
      <c r="E197" s="340" t="n">
        <f aca="false">+[4]data1cf!D197</f>
        <v>12801.8274945619</v>
      </c>
      <c r="F197" s="340" t="n">
        <f aca="false">+[4]data1cf!E197</f>
        <v>12489.8294764191</v>
      </c>
      <c r="G197" s="340" t="n">
        <f aca="false">+[4]data1cf!F197</f>
        <v>12076.4529935304</v>
      </c>
      <c r="H197" s="340" t="n">
        <f aca="false">+[4]data1cf!G197</f>
        <v>11926.2087858396</v>
      </c>
      <c r="I197" s="340" t="n">
        <f aca="false">+[4]data1cf!H197</f>
        <v>11860.6285552284</v>
      </c>
      <c r="J197" s="340" t="n">
        <f aca="false">+[4]data1cf!I197</f>
        <v>11666.6506570374</v>
      </c>
      <c r="K197" s="340" t="n">
        <f aca="false">+[4]data1cf!J197</f>
        <v>11622.37647382</v>
      </c>
      <c r="L197" s="340" t="n">
        <f aca="false">+[4]data1cf!K197</f>
        <v>11652.7219909115</v>
      </c>
      <c r="M197" s="340" t="n">
        <f aca="false">+[4]data1cf!L197</f>
        <v>11576.0936395698</v>
      </c>
      <c r="N197" s="340" t="n">
        <f aca="false">+[4]data1cf!M197</f>
        <v>11430.6050075664</v>
      </c>
      <c r="O197" s="340" t="n">
        <f aca="false">+[4]data1cf!N197</f>
        <v>11501.0148414451</v>
      </c>
      <c r="P197" s="340" t="n">
        <f aca="false">+[4]data1cf!O197</f>
        <v>11619.1237660873</v>
      </c>
      <c r="Q197" s="340" t="n">
        <f aca="false">+[4]data1cf!P197</f>
        <v>11369.6551396596</v>
      </c>
      <c r="R197" s="340" t="n">
        <f aca="false">+[4]data1cf!Q197</f>
        <v>773.770618727986</v>
      </c>
      <c r="S197" s="340" t="n">
        <f aca="false">+[4]data1cf!R197</f>
        <v>0</v>
      </c>
      <c r="T197" s="340" t="n">
        <f aca="false">+[4]data1cf!S197</f>
        <v>0</v>
      </c>
      <c r="U197" s="340" t="n">
        <f aca="false">+[4]data1cf!T197</f>
        <v>0</v>
      </c>
      <c r="V197" s="340" t="n">
        <f aca="false">+[4]data1cf!U197</f>
        <v>0</v>
      </c>
      <c r="W197" s="340" t="n">
        <f aca="false">+[4]data1cf!V197</f>
        <v>0</v>
      </c>
      <c r="X197" s="340" t="n">
        <f aca="false">+[4]data1cf!W197</f>
        <v>0</v>
      </c>
      <c r="Y197" s="340" t="n">
        <f aca="false">+[4]data1cf!X197</f>
        <v>0</v>
      </c>
      <c r="Z197" s="340" t="n">
        <f aca="false">+[4]data1cf!Y197</f>
        <v>0</v>
      </c>
      <c r="AA197" s="340" t="n">
        <f aca="false">+[4]data1cf!Z197</f>
        <v>0</v>
      </c>
      <c r="AB197" s="340"/>
      <c r="AC197" s="341" t="n">
        <f aca="false">XNPV(0.1,B197:AA197,$B$1:$AA$1)</f>
        <v>24461.5097964684</v>
      </c>
      <c r="AD197" s="341" t="n">
        <f aca="false">SUMPRODUCT(B197:AA197,$B$1010:$AA$1010)</f>
        <v>49607.1850971425</v>
      </c>
      <c r="AE197" s="342" t="n">
        <f aca="false">SUMPRODUCT(B197:AA197,$B$1012:$AA$1012)</f>
        <v>49241.8509962105</v>
      </c>
      <c r="AF197" s="343" t="n">
        <f aca="false">XIRR(B197:AA197,$B$1:$AA$1)</f>
        <v>0.161012677657944</v>
      </c>
      <c r="AG197" s="344" t="n">
        <f aca="false">1-EXP(-(1/0.25)*(AD197/ABS($AD$1010)))</f>
        <v>0.982686324164112</v>
      </c>
    </row>
    <row r="198" customFormat="false" ht="12.75" hidden="false" customHeight="false" outlineLevel="0" collapsed="false">
      <c r="A198" s="335"/>
      <c r="B198" s="340" t="n">
        <f aca="false">+[4]data1cf!A198</f>
        <v>-72562.8589786975</v>
      </c>
      <c r="C198" s="340" t="n">
        <f aca="false">+[4]data1cf!B198</f>
        <v>12071.8582723066</v>
      </c>
      <c r="D198" s="340" t="n">
        <f aca="false">+[4]data1cf!C198</f>
        <v>13293.0495958248</v>
      </c>
      <c r="E198" s="340" t="n">
        <f aca="false">+[4]data1cf!D198</f>
        <v>12991.2245336643</v>
      </c>
      <c r="F198" s="340" t="n">
        <f aca="false">+[4]data1cf!E198</f>
        <v>12483.4451830212</v>
      </c>
      <c r="G198" s="340" t="n">
        <f aca="false">+[4]data1cf!F198</f>
        <v>12345.1102963229</v>
      </c>
      <c r="H198" s="340" t="n">
        <f aca="false">+[4]data1cf!G198</f>
        <v>12083.2479813739</v>
      </c>
      <c r="I198" s="340" t="n">
        <f aca="false">+[4]data1cf!H198</f>
        <v>11980.0881984495</v>
      </c>
      <c r="J198" s="340" t="n">
        <f aca="false">+[4]data1cf!I198</f>
        <v>11870.9079545913</v>
      </c>
      <c r="K198" s="340" t="n">
        <f aca="false">+[4]data1cf!J198</f>
        <v>11718.8443958464</v>
      </c>
      <c r="L198" s="340" t="n">
        <f aca="false">+[4]data1cf!K198</f>
        <v>11687.7784982924</v>
      </c>
      <c r="M198" s="340" t="n">
        <f aca="false">+[4]data1cf!L198</f>
        <v>11811.7129800209</v>
      </c>
      <c r="N198" s="340" t="n">
        <f aca="false">+[4]data1cf!M198</f>
        <v>11695.397175147</v>
      </c>
      <c r="O198" s="340" t="n">
        <f aca="false">+[4]data1cf!N198</f>
        <v>11713.7677808945</v>
      </c>
      <c r="P198" s="340" t="n">
        <f aca="false">+[4]data1cf!O198</f>
        <v>11704.3260100973</v>
      </c>
      <c r="Q198" s="340" t="n">
        <f aca="false">+[4]data1cf!P198</f>
        <v>11641.3319732075</v>
      </c>
      <c r="R198" s="340" t="n">
        <f aca="false">+[4]data1cf!Q198</f>
        <v>832.266967342069</v>
      </c>
      <c r="S198" s="340" t="n">
        <f aca="false">+[4]data1cf!R198</f>
        <v>0</v>
      </c>
      <c r="T198" s="340" t="n">
        <f aca="false">+[4]data1cf!S198</f>
        <v>0</v>
      </c>
      <c r="U198" s="340" t="n">
        <f aca="false">+[4]data1cf!T198</f>
        <v>0</v>
      </c>
      <c r="V198" s="340" t="n">
        <f aca="false">+[4]data1cf!U198</f>
        <v>0</v>
      </c>
      <c r="W198" s="340" t="n">
        <f aca="false">+[4]data1cf!V198</f>
        <v>0</v>
      </c>
      <c r="X198" s="340" t="n">
        <f aca="false">+[4]data1cf!W198</f>
        <v>0</v>
      </c>
      <c r="Y198" s="340" t="n">
        <f aca="false">+[4]data1cf!X198</f>
        <v>0</v>
      </c>
      <c r="Z198" s="340" t="n">
        <f aca="false">+[4]data1cf!Y198</f>
        <v>0</v>
      </c>
      <c r="AA198" s="340" t="n">
        <f aca="false">+[4]data1cf!Z198</f>
        <v>0</v>
      </c>
      <c r="AB198" s="340"/>
      <c r="AC198" s="341" t="n">
        <f aca="false">XNPV(0.1,B198:AA198,$B$1:$AA$1)</f>
        <v>20601.0827249202</v>
      </c>
      <c r="AD198" s="341" t="n">
        <f aca="false">SUMPRODUCT(B198:AA198,$B$1010:$AA$1010)</f>
        <v>46111.668164279</v>
      </c>
      <c r="AE198" s="342" t="n">
        <f aca="false">SUMPRODUCT(B198:AA198,$B$1012:$AA$1012)</f>
        <v>45740.9186024033</v>
      </c>
      <c r="AF198" s="343" t="n">
        <f aca="false">XIRR(B198:AA198,$B$1:$AA$1)</f>
        <v>0.148236873392621</v>
      </c>
      <c r="AG198" s="344" t="n">
        <f aca="false">1-EXP(-(1/0.25)*(AD198/ABS($AD$1010)))</f>
        <v>0.976958047015122</v>
      </c>
    </row>
    <row r="199" customFormat="false" ht="12.75" hidden="false" customHeight="false" outlineLevel="0" collapsed="false">
      <c r="A199" s="335"/>
      <c r="B199" s="340" t="n">
        <f aca="false">+[4]data1cf!A199</f>
        <v>-67649.5046223558</v>
      </c>
      <c r="C199" s="340" t="n">
        <f aca="false">+[4]data1cf!B199</f>
        <v>11959.453578868</v>
      </c>
      <c r="D199" s="340" t="n">
        <f aca="false">+[4]data1cf!C199</f>
        <v>13039.2018460462</v>
      </c>
      <c r="E199" s="340" t="n">
        <f aca="false">+[4]data1cf!D199</f>
        <v>12736.9294571056</v>
      </c>
      <c r="F199" s="340" t="n">
        <f aca="false">+[4]data1cf!E199</f>
        <v>12351.92569232</v>
      </c>
      <c r="G199" s="340" t="n">
        <f aca="false">+[4]data1cf!F199</f>
        <v>12127.3699103193</v>
      </c>
      <c r="H199" s="340" t="n">
        <f aca="false">+[4]data1cf!G199</f>
        <v>11920.9713575751</v>
      </c>
      <c r="I199" s="340" t="n">
        <f aca="false">+[4]data1cf!H199</f>
        <v>11780.5613064871</v>
      </c>
      <c r="J199" s="340" t="n">
        <f aca="false">+[4]data1cf!I199</f>
        <v>11793.2292444113</v>
      </c>
      <c r="K199" s="340" t="n">
        <f aca="false">+[4]data1cf!J199</f>
        <v>11673.9705329097</v>
      </c>
      <c r="L199" s="340" t="n">
        <f aca="false">+[4]data1cf!K199</f>
        <v>11647.9798782964</v>
      </c>
      <c r="M199" s="340" t="n">
        <f aca="false">+[4]data1cf!L199</f>
        <v>11707.3118084742</v>
      </c>
      <c r="N199" s="340" t="n">
        <f aca="false">+[4]data1cf!M199</f>
        <v>11571.8451384147</v>
      </c>
      <c r="O199" s="340" t="n">
        <f aca="false">+[4]data1cf!N199</f>
        <v>11496.0603896681</v>
      </c>
      <c r="P199" s="340" t="n">
        <f aca="false">+[4]data1cf!O199</f>
        <v>11580.5448835869</v>
      </c>
      <c r="Q199" s="340" t="n">
        <f aca="false">+[4]data1cf!P199</f>
        <v>11395.0634162881</v>
      </c>
      <c r="R199" s="340" t="n">
        <f aca="false">+[4]data1cf!Q199</f>
        <v>775.912758216572</v>
      </c>
      <c r="S199" s="340" t="n">
        <f aca="false">+[4]data1cf!R199</f>
        <v>0</v>
      </c>
      <c r="T199" s="340" t="n">
        <f aca="false">+[4]data1cf!S199</f>
        <v>0</v>
      </c>
      <c r="U199" s="340" t="n">
        <f aca="false">+[4]data1cf!T199</f>
        <v>0</v>
      </c>
      <c r="V199" s="340" t="n">
        <f aca="false">+[4]data1cf!U199</f>
        <v>0</v>
      </c>
      <c r="W199" s="340" t="n">
        <f aca="false">+[4]data1cf!V199</f>
        <v>0</v>
      </c>
      <c r="X199" s="340" t="n">
        <f aca="false">+[4]data1cf!W199</f>
        <v>0</v>
      </c>
      <c r="Y199" s="340" t="n">
        <f aca="false">+[4]data1cf!X199</f>
        <v>0</v>
      </c>
      <c r="Z199" s="340" t="n">
        <f aca="false">+[4]data1cf!Y199</f>
        <v>0</v>
      </c>
      <c r="AA199" s="340" t="n">
        <f aca="false">+[4]data1cf!Z199</f>
        <v>0</v>
      </c>
      <c r="AB199" s="340"/>
      <c r="AC199" s="341" t="n">
        <f aca="false">XNPV(0.1,B199:AA199,$B$1:$AA$1)</f>
        <v>24279.458911056</v>
      </c>
      <c r="AD199" s="341" t="n">
        <f aca="false">SUMPRODUCT(B199:AA199,$B$1010:$AA$1010)</f>
        <v>49469.8968685021</v>
      </c>
      <c r="AE199" s="342" t="n">
        <f aca="false">SUMPRODUCT(B199:AA199,$B$1012:$AA$1012)</f>
        <v>49103.8140862975</v>
      </c>
      <c r="AF199" s="343" t="n">
        <f aca="false">XIRR(B199:AA199,$B$1:$AA$1)</f>
        <v>0.160300407198694</v>
      </c>
      <c r="AG199" s="344" t="n">
        <f aca="false">1-EXP(-(1/0.25)*(AD199/ABS($AD$1010)))</f>
        <v>0.982490870621118</v>
      </c>
    </row>
    <row r="200" customFormat="false" ht="12.75" hidden="false" customHeight="false" outlineLevel="0" collapsed="false">
      <c r="A200" s="335"/>
      <c r="B200" s="340" t="n">
        <f aca="false">+[4]data1cf!A200</f>
        <v>-69084.0688028019</v>
      </c>
      <c r="C200" s="340" t="n">
        <f aca="false">+[4]data1cf!B200</f>
        <v>12008.5594882371</v>
      </c>
      <c r="D200" s="340" t="n">
        <f aca="false">+[4]data1cf!C200</f>
        <v>13014.6614199562</v>
      </c>
      <c r="E200" s="340" t="n">
        <f aca="false">+[4]data1cf!D200</f>
        <v>12781.8827961731</v>
      </c>
      <c r="F200" s="340" t="n">
        <f aca="false">+[4]data1cf!E200</f>
        <v>12632.6772650907</v>
      </c>
      <c r="G200" s="340" t="n">
        <f aca="false">+[4]data1cf!F200</f>
        <v>12292.0057466023</v>
      </c>
      <c r="H200" s="340" t="n">
        <f aca="false">+[4]data1cf!G200</f>
        <v>11874.7992431468</v>
      </c>
      <c r="I200" s="340" t="n">
        <f aca="false">+[4]data1cf!H200</f>
        <v>11910.4920101123</v>
      </c>
      <c r="J200" s="340" t="n">
        <f aca="false">+[4]data1cf!I200</f>
        <v>11964.1141670784</v>
      </c>
      <c r="K200" s="340" t="n">
        <f aca="false">+[4]data1cf!J200</f>
        <v>11657.7938186486</v>
      </c>
      <c r="L200" s="340" t="n">
        <f aca="false">+[4]data1cf!K200</f>
        <v>11579.6701899182</v>
      </c>
      <c r="M200" s="340" t="n">
        <f aca="false">+[4]data1cf!L200</f>
        <v>11679.781622293</v>
      </c>
      <c r="N200" s="340" t="n">
        <f aca="false">+[4]data1cf!M200</f>
        <v>11632.9616830789</v>
      </c>
      <c r="O200" s="340" t="n">
        <f aca="false">+[4]data1cf!N200</f>
        <v>11495.9687186705</v>
      </c>
      <c r="P200" s="340" t="n">
        <f aca="false">+[4]data1cf!O200</f>
        <v>11487.1905329684</v>
      </c>
      <c r="Q200" s="340" t="n">
        <f aca="false">+[4]data1cf!P200</f>
        <v>11345.6293719076</v>
      </c>
      <c r="R200" s="340" t="n">
        <f aca="false">+[4]data1cf!Q200</f>
        <v>792.366635540617</v>
      </c>
      <c r="S200" s="340" t="n">
        <f aca="false">+[4]data1cf!R200</f>
        <v>0</v>
      </c>
      <c r="T200" s="340" t="n">
        <f aca="false">+[4]data1cf!S200</f>
        <v>0</v>
      </c>
      <c r="U200" s="340" t="n">
        <f aca="false">+[4]data1cf!T200</f>
        <v>0</v>
      </c>
      <c r="V200" s="340" t="n">
        <f aca="false">+[4]data1cf!U200</f>
        <v>0</v>
      </c>
      <c r="W200" s="340" t="n">
        <f aca="false">+[4]data1cf!V200</f>
        <v>0</v>
      </c>
      <c r="X200" s="340" t="n">
        <f aca="false">+[4]data1cf!W200</f>
        <v>0</v>
      </c>
      <c r="Y200" s="340" t="n">
        <f aca="false">+[4]data1cf!X200</f>
        <v>0</v>
      </c>
      <c r="Z200" s="340" t="n">
        <f aca="false">+[4]data1cf!Y200</f>
        <v>0</v>
      </c>
      <c r="AA200" s="340" t="n">
        <f aca="false">+[4]data1cf!Z200</f>
        <v>0</v>
      </c>
      <c r="AB200" s="340"/>
      <c r="AC200" s="341" t="n">
        <f aca="false">XNPV(0.1,B200:AA200,$B$1:$AA$1)</f>
        <v>23261.015718066</v>
      </c>
      <c r="AD200" s="341" t="n">
        <f aca="false">SUMPRODUCT(B200:AA200,$B$1010:$AA$1010)</f>
        <v>48533.4171484934</v>
      </c>
      <c r="AE200" s="342" t="n">
        <f aca="false">SUMPRODUCT(B200:AA200,$B$1012:$AA$1012)</f>
        <v>48166.4122398153</v>
      </c>
      <c r="AF200" s="343" t="n">
        <f aca="false">XIRR(B200:AA200,$B$1:$AA$1)</f>
        <v>0.156826635969365</v>
      </c>
      <c r="AG200" s="344" t="n">
        <f aca="false">1-EXP(-(1/0.25)*(AD200/ABS($AD$1010)))</f>
        <v>0.981097464109101</v>
      </c>
    </row>
    <row r="201" customFormat="false" ht="12.75" hidden="false" customHeight="false" outlineLevel="0" collapsed="false">
      <c r="A201" s="335"/>
      <c r="B201" s="340" t="n">
        <f aca="false">+[4]data1cf!A201</f>
        <v>-75180.2122468409</v>
      </c>
      <c r="C201" s="340" t="n">
        <f aca="false">+[4]data1cf!B201</f>
        <v>12232.0444505111</v>
      </c>
      <c r="D201" s="340" t="n">
        <f aca="false">+[4]data1cf!C201</f>
        <v>13301.3387257954</v>
      </c>
      <c r="E201" s="340" t="n">
        <f aca="false">+[4]data1cf!D201</f>
        <v>12962.6914291637</v>
      </c>
      <c r="F201" s="340" t="n">
        <f aca="false">+[4]data1cf!E201</f>
        <v>12660.6013866885</v>
      </c>
      <c r="G201" s="340" t="n">
        <f aca="false">+[4]data1cf!F201</f>
        <v>12539.8901002055</v>
      </c>
      <c r="H201" s="340" t="n">
        <f aca="false">+[4]data1cf!G201</f>
        <v>12110.2586232021</v>
      </c>
      <c r="I201" s="340" t="n">
        <f aca="false">+[4]data1cf!H201</f>
        <v>11977.7566904979</v>
      </c>
      <c r="J201" s="340" t="n">
        <f aca="false">+[4]data1cf!I201</f>
        <v>12012.3943720583</v>
      </c>
      <c r="K201" s="340" t="n">
        <f aca="false">+[4]data1cf!J201</f>
        <v>11950.4108215443</v>
      </c>
      <c r="L201" s="340" t="n">
        <f aca="false">+[4]data1cf!K201</f>
        <v>11846.233124447</v>
      </c>
      <c r="M201" s="340" t="n">
        <f aca="false">+[4]data1cf!L201</f>
        <v>11866.5810580584</v>
      </c>
      <c r="N201" s="340" t="n">
        <f aca="false">+[4]data1cf!M201</f>
        <v>11796.3436550467</v>
      </c>
      <c r="O201" s="340" t="n">
        <f aca="false">+[4]data1cf!N201</f>
        <v>11810.44255762</v>
      </c>
      <c r="P201" s="340" t="n">
        <f aca="false">+[4]data1cf!O201</f>
        <v>11574.4702904869</v>
      </c>
      <c r="Q201" s="340" t="n">
        <f aca="false">+[4]data1cf!P201</f>
        <v>11606.5202500652</v>
      </c>
      <c r="R201" s="340" t="n">
        <f aca="false">+[4]data1cf!Q201</f>
        <v>862.286962386366</v>
      </c>
      <c r="S201" s="340" t="n">
        <f aca="false">+[4]data1cf!R201</f>
        <v>0</v>
      </c>
      <c r="T201" s="340" t="n">
        <f aca="false">+[4]data1cf!S201</f>
        <v>0</v>
      </c>
      <c r="U201" s="340" t="n">
        <f aca="false">+[4]data1cf!T201</f>
        <v>0</v>
      </c>
      <c r="V201" s="340" t="n">
        <f aca="false">+[4]data1cf!U201</f>
        <v>0</v>
      </c>
      <c r="W201" s="340" t="n">
        <f aca="false">+[4]data1cf!V201</f>
        <v>0</v>
      </c>
      <c r="X201" s="340" t="n">
        <f aca="false">+[4]data1cf!W201</f>
        <v>0</v>
      </c>
      <c r="Y201" s="340" t="n">
        <f aca="false">+[4]data1cf!X201</f>
        <v>0</v>
      </c>
      <c r="Z201" s="340" t="n">
        <f aca="false">+[4]data1cf!Y201</f>
        <v>0</v>
      </c>
      <c r="AA201" s="340" t="n">
        <f aca="false">+[4]data1cf!Z201</f>
        <v>0</v>
      </c>
      <c r="AB201" s="340"/>
      <c r="AC201" s="341" t="n">
        <f aca="false">XNPV(0.1,B201:AA201,$B$1:$AA$1)</f>
        <v>18639.2406163448</v>
      </c>
      <c r="AD201" s="341" t="n">
        <f aca="false">SUMPRODUCT(B201:AA201,$B$1010:$AA$1010)</f>
        <v>44319.3282241109</v>
      </c>
      <c r="AE201" s="342" t="n">
        <f aca="false">SUMPRODUCT(B201:AA201,$B$1012:$AA$1012)</f>
        <v>43946.2347204334</v>
      </c>
      <c r="AF201" s="343" t="n">
        <f aca="false">XIRR(B201:AA201,$B$1:$AA$1)</f>
        <v>0.14236452511743</v>
      </c>
      <c r="AG201" s="344" t="n">
        <f aca="false">1-EXP(-(1/0.25)*(AD201/ABS($AD$1010)))</f>
        <v>0.973321130055681</v>
      </c>
    </row>
    <row r="202" customFormat="false" ht="12.75" hidden="false" customHeight="false" outlineLevel="0" collapsed="false">
      <c r="A202" s="335"/>
      <c r="B202" s="340" t="n">
        <f aca="false">+[4]data1cf!A202</f>
        <v>-65709.4284915689</v>
      </c>
      <c r="C202" s="340" t="n">
        <f aca="false">+[4]data1cf!B202</f>
        <v>11971.8248274403</v>
      </c>
      <c r="D202" s="340" t="n">
        <f aca="false">+[4]data1cf!C202</f>
        <v>13000.0957451683</v>
      </c>
      <c r="E202" s="340" t="n">
        <f aca="false">+[4]data1cf!D202</f>
        <v>12698.562356788</v>
      </c>
      <c r="F202" s="340" t="n">
        <f aca="false">+[4]data1cf!E202</f>
        <v>12279.6045895542</v>
      </c>
      <c r="G202" s="340" t="n">
        <f aca="false">+[4]data1cf!F202</f>
        <v>12028.9932073417</v>
      </c>
      <c r="H202" s="340" t="n">
        <f aca="false">+[4]data1cf!G202</f>
        <v>11729.0906780059</v>
      </c>
      <c r="I202" s="340" t="n">
        <f aca="false">+[4]data1cf!H202</f>
        <v>11945.8755657551</v>
      </c>
      <c r="J202" s="340" t="n">
        <f aca="false">+[4]data1cf!I202</f>
        <v>11805.4164677541</v>
      </c>
      <c r="K202" s="340" t="n">
        <f aca="false">+[4]data1cf!J202</f>
        <v>11828.414617158</v>
      </c>
      <c r="L202" s="340" t="n">
        <f aca="false">+[4]data1cf!K202</f>
        <v>11603.5613568254</v>
      </c>
      <c r="M202" s="340" t="n">
        <f aca="false">+[4]data1cf!L202</f>
        <v>11561.1143221807</v>
      </c>
      <c r="N202" s="340" t="n">
        <f aca="false">+[4]data1cf!M202</f>
        <v>11506.9851314066</v>
      </c>
      <c r="O202" s="340" t="n">
        <f aca="false">+[4]data1cf!N202</f>
        <v>11454.5829692535</v>
      </c>
      <c r="P202" s="340" t="n">
        <f aca="false">+[4]data1cf!O202</f>
        <v>11509.7134018952</v>
      </c>
      <c r="Q202" s="340" t="n">
        <f aca="false">+[4]data1cf!P202</f>
        <v>11373.396607038</v>
      </c>
      <c r="R202" s="340" t="n">
        <f aca="false">+[4]data1cf!Q202</f>
        <v>753.660861026898</v>
      </c>
      <c r="S202" s="340" t="n">
        <f aca="false">+[4]data1cf!R202</f>
        <v>0</v>
      </c>
      <c r="T202" s="340" t="n">
        <f aca="false">+[4]data1cf!S202</f>
        <v>0</v>
      </c>
      <c r="U202" s="340" t="n">
        <f aca="false">+[4]data1cf!T202</f>
        <v>0</v>
      </c>
      <c r="V202" s="340" t="n">
        <f aca="false">+[4]data1cf!U202</f>
        <v>0</v>
      </c>
      <c r="W202" s="340" t="n">
        <f aca="false">+[4]data1cf!V202</f>
        <v>0</v>
      </c>
      <c r="X202" s="340" t="n">
        <f aca="false">+[4]data1cf!W202</f>
        <v>0</v>
      </c>
      <c r="Y202" s="340" t="n">
        <f aca="false">+[4]data1cf!X202</f>
        <v>0</v>
      </c>
      <c r="Z202" s="340" t="n">
        <f aca="false">+[4]data1cf!Y202</f>
        <v>0</v>
      </c>
      <c r="AA202" s="340" t="n">
        <f aca="false">+[4]data1cf!Z202</f>
        <v>0</v>
      </c>
      <c r="AB202" s="340"/>
      <c r="AC202" s="341" t="n">
        <f aca="false">XNPV(0.1,B202:AA202,$B$1:$AA$1)</f>
        <v>25977.2615882193</v>
      </c>
      <c r="AD202" s="341" t="n">
        <f aca="false">SUMPRODUCT(B202:AA202,$B$1010:$AA$1010)</f>
        <v>51099.6253722796</v>
      </c>
      <c r="AE202" s="342" t="n">
        <f aca="false">SUMPRODUCT(B202:AA202,$B$1012:$AA$1012)</f>
        <v>50734.594961456</v>
      </c>
      <c r="AF202" s="343" t="n">
        <f aca="false">XIRR(B202:AA202,$B$1:$AA$1)</f>
        <v>0.166121228237112</v>
      </c>
      <c r="AG202" s="344" t="n">
        <f aca="false">1-EXP(-(1/0.25)*(AD202/ABS($AD$1010)))</f>
        <v>0.984675336908288</v>
      </c>
    </row>
    <row r="203" customFormat="false" ht="12.75" hidden="false" customHeight="false" outlineLevel="0" collapsed="false">
      <c r="A203" s="335"/>
      <c r="B203" s="340" t="n">
        <f aca="false">+[4]data1cf!A203</f>
        <v>-71516.0146322828</v>
      </c>
      <c r="C203" s="340" t="n">
        <f aca="false">+[4]data1cf!B203</f>
        <v>12135.1712920024</v>
      </c>
      <c r="D203" s="340" t="n">
        <f aca="false">+[4]data1cf!C203</f>
        <v>13077.1482953938</v>
      </c>
      <c r="E203" s="340" t="n">
        <f aca="false">+[4]data1cf!D203</f>
        <v>12767.938985533</v>
      </c>
      <c r="F203" s="340" t="n">
        <f aca="false">+[4]data1cf!E203</f>
        <v>12513.4353049806</v>
      </c>
      <c r="G203" s="340" t="n">
        <f aca="false">+[4]data1cf!F203</f>
        <v>12376.2647397584</v>
      </c>
      <c r="H203" s="340" t="n">
        <f aca="false">+[4]data1cf!G203</f>
        <v>12046.8100196291</v>
      </c>
      <c r="I203" s="340" t="n">
        <f aca="false">+[4]data1cf!H203</f>
        <v>11923.7646467792</v>
      </c>
      <c r="J203" s="340" t="n">
        <f aca="false">+[4]data1cf!I203</f>
        <v>11926.1885339395</v>
      </c>
      <c r="K203" s="340" t="n">
        <f aca="false">+[4]data1cf!J203</f>
        <v>11794.5412485782</v>
      </c>
      <c r="L203" s="340" t="n">
        <f aca="false">+[4]data1cf!K203</f>
        <v>11891.1759231677</v>
      </c>
      <c r="M203" s="340" t="n">
        <f aca="false">+[4]data1cf!L203</f>
        <v>11654.5710288104</v>
      </c>
      <c r="N203" s="340" t="n">
        <f aca="false">+[4]data1cf!M203</f>
        <v>11812.0183686841</v>
      </c>
      <c r="O203" s="340" t="n">
        <f aca="false">+[4]data1cf!N203</f>
        <v>11660.0734006181</v>
      </c>
      <c r="P203" s="340" t="n">
        <f aca="false">+[4]data1cf!O203</f>
        <v>11412.2214639118</v>
      </c>
      <c r="Q203" s="340" t="n">
        <f aca="false">+[4]data1cf!P203</f>
        <v>11366.0839924792</v>
      </c>
      <c r="R203" s="340" t="n">
        <f aca="false">+[4]data1cf!Q203</f>
        <v>820.260081426431</v>
      </c>
      <c r="S203" s="340" t="n">
        <f aca="false">+[4]data1cf!R203</f>
        <v>0</v>
      </c>
      <c r="T203" s="340" t="n">
        <f aca="false">+[4]data1cf!S203</f>
        <v>0</v>
      </c>
      <c r="U203" s="340" t="n">
        <f aca="false">+[4]data1cf!T203</f>
        <v>0</v>
      </c>
      <c r="V203" s="340" t="n">
        <f aca="false">+[4]data1cf!U203</f>
        <v>0</v>
      </c>
      <c r="W203" s="340" t="n">
        <f aca="false">+[4]data1cf!V203</f>
        <v>0</v>
      </c>
      <c r="X203" s="340" t="n">
        <f aca="false">+[4]data1cf!W203</f>
        <v>0</v>
      </c>
      <c r="Y203" s="340" t="n">
        <f aca="false">+[4]data1cf!X203</f>
        <v>0</v>
      </c>
      <c r="Z203" s="340" t="n">
        <f aca="false">+[4]data1cf!Y203</f>
        <v>0</v>
      </c>
      <c r="AA203" s="340" t="n">
        <f aca="false">+[4]data1cf!Z203</f>
        <v>0</v>
      </c>
      <c r="AB203" s="340"/>
      <c r="AC203" s="341" t="n">
        <f aca="false">XNPV(0.1,B203:AA203,$B$1:$AA$1)</f>
        <v>21307.2581016573</v>
      </c>
      <c r="AD203" s="341" t="n">
        <f aca="false">SUMPRODUCT(B203:AA203,$B$1010:$AA$1010)</f>
        <v>46729.0546610694</v>
      </c>
      <c r="AE203" s="342" t="n">
        <f aca="false">SUMPRODUCT(B203:AA203,$B$1012:$AA$1012)</f>
        <v>46359.783127225</v>
      </c>
      <c r="AF203" s="343" t="n">
        <f aca="false">XIRR(B203:AA203,$B$1:$AA$1)</f>
        <v>0.150510020593881</v>
      </c>
      <c r="AG203" s="344" t="n">
        <f aca="false">1-EXP(-(1/0.25)*(AD203/ABS($AD$1010)))</f>
        <v>0.978092382473565</v>
      </c>
    </row>
    <row r="204" customFormat="false" ht="12.75" hidden="false" customHeight="false" outlineLevel="0" collapsed="false">
      <c r="A204" s="335"/>
      <c r="B204" s="340" t="n">
        <f aca="false">+[4]data1cf!A204</f>
        <v>-74085.4535432185</v>
      </c>
      <c r="C204" s="340" t="n">
        <f aca="false">+[4]data1cf!B204</f>
        <v>12279.7669424229</v>
      </c>
      <c r="D204" s="340" t="n">
        <f aca="false">+[4]data1cf!C204</f>
        <v>13162.380990464</v>
      </c>
      <c r="E204" s="340" t="n">
        <f aca="false">+[4]data1cf!D204</f>
        <v>12931.0999011695</v>
      </c>
      <c r="F204" s="340" t="n">
        <f aca="false">+[4]data1cf!E204</f>
        <v>12681.328317127</v>
      </c>
      <c r="G204" s="340" t="n">
        <f aca="false">+[4]data1cf!F204</f>
        <v>12405.2138599349</v>
      </c>
      <c r="H204" s="340" t="n">
        <f aca="false">+[4]data1cf!G204</f>
        <v>12124.2459678568</v>
      </c>
      <c r="I204" s="340" t="n">
        <f aca="false">+[4]data1cf!H204</f>
        <v>12117.1281281561</v>
      </c>
      <c r="J204" s="340" t="n">
        <f aca="false">+[4]data1cf!I204</f>
        <v>11817.1253515855</v>
      </c>
      <c r="K204" s="340" t="n">
        <f aca="false">+[4]data1cf!J204</f>
        <v>11871.173858022</v>
      </c>
      <c r="L204" s="340" t="n">
        <f aca="false">+[4]data1cf!K204</f>
        <v>11751.3416922025</v>
      </c>
      <c r="M204" s="340" t="n">
        <f aca="false">+[4]data1cf!L204</f>
        <v>11817.1045274452</v>
      </c>
      <c r="N204" s="340" t="n">
        <f aca="false">+[4]data1cf!M204</f>
        <v>11782.3247713449</v>
      </c>
      <c r="O204" s="340" t="n">
        <f aca="false">+[4]data1cf!N204</f>
        <v>11743.3945397913</v>
      </c>
      <c r="P204" s="340" t="n">
        <f aca="false">+[4]data1cf!O204</f>
        <v>11703.0619488441</v>
      </c>
      <c r="Q204" s="340" t="n">
        <f aca="false">+[4]data1cf!P204</f>
        <v>11465.0006235355</v>
      </c>
      <c r="R204" s="340" t="n">
        <f aca="false">+[4]data1cf!Q204</f>
        <v>849.730517959299</v>
      </c>
      <c r="S204" s="340" t="n">
        <f aca="false">+[4]data1cf!R204</f>
        <v>0</v>
      </c>
      <c r="T204" s="340" t="n">
        <f aca="false">+[4]data1cf!S204</f>
        <v>0</v>
      </c>
      <c r="U204" s="340" t="n">
        <f aca="false">+[4]data1cf!T204</f>
        <v>0</v>
      </c>
      <c r="V204" s="340" t="n">
        <f aca="false">+[4]data1cf!U204</f>
        <v>0</v>
      </c>
      <c r="W204" s="340" t="n">
        <f aca="false">+[4]data1cf!V204</f>
        <v>0</v>
      </c>
      <c r="X204" s="340" t="n">
        <f aca="false">+[4]data1cf!W204</f>
        <v>0</v>
      </c>
      <c r="Y204" s="340" t="n">
        <f aca="false">+[4]data1cf!X204</f>
        <v>0</v>
      </c>
      <c r="Z204" s="340" t="n">
        <f aca="false">+[4]data1cf!Y204</f>
        <v>0</v>
      </c>
      <c r="AA204" s="340" t="n">
        <f aca="false">+[4]data1cf!Z204</f>
        <v>0</v>
      </c>
      <c r="AB204" s="340"/>
      <c r="AC204" s="341" t="n">
        <f aca="false">XNPV(0.1,B204:AA204,$B$1:$AA$1)</f>
        <v>19443.6353674626</v>
      </c>
      <c r="AD204" s="341" t="n">
        <f aca="false">SUMPRODUCT(B204:AA204,$B$1010:$AA$1010)</f>
        <v>45032.3280121572</v>
      </c>
      <c r="AE204" s="342" t="n">
        <f aca="false">SUMPRODUCT(B204:AA204,$B$1012:$AA$1012)</f>
        <v>44660.5678446448</v>
      </c>
      <c r="AF204" s="343" t="n">
        <f aca="false">XIRR(B204:AA204,$B$1:$AA$1)</f>
        <v>0.144772395683368</v>
      </c>
      <c r="AG204" s="344" t="n">
        <f aca="false">1-EXP(-(1/0.25)*(AD204/ABS($AD$1010)))</f>
        <v>0.974832043701487</v>
      </c>
    </row>
    <row r="205" customFormat="false" ht="12.75" hidden="false" customHeight="false" outlineLevel="0" collapsed="false">
      <c r="A205" s="335"/>
      <c r="B205" s="340" t="n">
        <f aca="false">+[4]data1cf!A205</f>
        <v>-71727.1030206453</v>
      </c>
      <c r="C205" s="340" t="n">
        <f aca="false">+[4]data1cf!B205</f>
        <v>12121.3712461111</v>
      </c>
      <c r="D205" s="340" t="n">
        <f aca="false">+[4]data1cf!C205</f>
        <v>13119.4018561936</v>
      </c>
      <c r="E205" s="340" t="n">
        <f aca="false">+[4]data1cf!D205</f>
        <v>12860.1733464227</v>
      </c>
      <c r="F205" s="340" t="n">
        <f aca="false">+[4]data1cf!E205</f>
        <v>12579.7847057959</v>
      </c>
      <c r="G205" s="340" t="n">
        <f aca="false">+[4]data1cf!F205</f>
        <v>12288.6802643788</v>
      </c>
      <c r="H205" s="340" t="n">
        <f aca="false">+[4]data1cf!G205</f>
        <v>12042.3044693049</v>
      </c>
      <c r="I205" s="340" t="n">
        <f aca="false">+[4]data1cf!H205</f>
        <v>11881.9566588007</v>
      </c>
      <c r="J205" s="340" t="n">
        <f aca="false">+[4]data1cf!I205</f>
        <v>11837.1070151438</v>
      </c>
      <c r="K205" s="340" t="n">
        <f aca="false">+[4]data1cf!J205</f>
        <v>11989.3006576499</v>
      </c>
      <c r="L205" s="340" t="n">
        <f aca="false">+[4]data1cf!K205</f>
        <v>11758.6908792051</v>
      </c>
      <c r="M205" s="340" t="n">
        <f aca="false">+[4]data1cf!L205</f>
        <v>11743.8974904771</v>
      </c>
      <c r="N205" s="340" t="n">
        <f aca="false">+[4]data1cf!M205</f>
        <v>11581.7060507879</v>
      </c>
      <c r="O205" s="340" t="n">
        <f aca="false">+[4]data1cf!N205</f>
        <v>11648.2119961213</v>
      </c>
      <c r="P205" s="340" t="n">
        <f aca="false">+[4]data1cf!O205</f>
        <v>11595.6563868754</v>
      </c>
      <c r="Q205" s="340" t="n">
        <f aca="false">+[4]data1cf!P205</f>
        <v>11646.1655651104</v>
      </c>
      <c r="R205" s="340" t="n">
        <f aca="false">+[4]data1cf!Q205</f>
        <v>822.681180805593</v>
      </c>
      <c r="S205" s="340" t="n">
        <f aca="false">+[4]data1cf!R205</f>
        <v>0</v>
      </c>
      <c r="T205" s="340" t="n">
        <f aca="false">+[4]data1cf!S205</f>
        <v>0</v>
      </c>
      <c r="U205" s="340" t="n">
        <f aca="false">+[4]data1cf!T205</f>
        <v>0</v>
      </c>
      <c r="V205" s="340" t="n">
        <f aca="false">+[4]data1cf!U205</f>
        <v>0</v>
      </c>
      <c r="W205" s="340" t="n">
        <f aca="false">+[4]data1cf!V205</f>
        <v>0</v>
      </c>
      <c r="X205" s="340" t="n">
        <f aca="false">+[4]data1cf!W205</f>
        <v>0</v>
      </c>
      <c r="Y205" s="340" t="n">
        <f aca="false">+[4]data1cf!X205</f>
        <v>0</v>
      </c>
      <c r="Z205" s="340" t="n">
        <f aca="false">+[4]data1cf!Y205</f>
        <v>0</v>
      </c>
      <c r="AA205" s="340" t="n">
        <f aca="false">+[4]data1cf!Z205</f>
        <v>0</v>
      </c>
      <c r="AB205" s="340"/>
      <c r="AC205" s="341" t="n">
        <f aca="false">XNPV(0.1,B205:AA205,$B$1:$AA$1)</f>
        <v>21215.0289681061</v>
      </c>
      <c r="AD205" s="341" t="n">
        <f aca="false">SUMPRODUCT(B205:AA205,$B$1010:$AA$1010)</f>
        <v>46676.1570343486</v>
      </c>
      <c r="AE205" s="342" t="n">
        <f aca="false">SUMPRODUCT(B205:AA205,$B$1012:$AA$1012)</f>
        <v>46306.1388197172</v>
      </c>
      <c r="AF205" s="343" t="n">
        <f aca="false">XIRR(B205:AA205,$B$1:$AA$1)</f>
        <v>0.150140537698455</v>
      </c>
      <c r="AG205" s="344" t="n">
        <f aca="false">1-EXP(-(1/0.25)*(AD205/ABS($AD$1010)))</f>
        <v>0.97799742001411</v>
      </c>
    </row>
    <row r="206" customFormat="false" ht="12.75" hidden="false" customHeight="false" outlineLevel="0" collapsed="false">
      <c r="A206" s="335"/>
      <c r="B206" s="340" t="n">
        <f aca="false">+[4]data1cf!A206</f>
        <v>-64296.4230730275</v>
      </c>
      <c r="C206" s="340" t="n">
        <f aca="false">+[4]data1cf!B206</f>
        <v>12060.2086098965</v>
      </c>
      <c r="D206" s="340" t="n">
        <f aca="false">+[4]data1cf!C206</f>
        <v>12857.0197944988</v>
      </c>
      <c r="E206" s="340" t="n">
        <f aca="false">+[4]data1cf!D206</f>
        <v>12525.0509819745</v>
      </c>
      <c r="F206" s="340" t="n">
        <f aca="false">+[4]data1cf!E206</f>
        <v>12342.032956653</v>
      </c>
      <c r="G206" s="340" t="n">
        <f aca="false">+[4]data1cf!F206</f>
        <v>12034.8837632743</v>
      </c>
      <c r="H206" s="340" t="n">
        <f aca="false">+[4]data1cf!G206</f>
        <v>11837.4163212227</v>
      </c>
      <c r="I206" s="340" t="n">
        <f aca="false">+[4]data1cf!H206</f>
        <v>11821.6138108208</v>
      </c>
      <c r="J206" s="340" t="n">
        <f aca="false">+[4]data1cf!I206</f>
        <v>11596.113893285</v>
      </c>
      <c r="K206" s="340" t="n">
        <f aca="false">+[4]data1cf!J206</f>
        <v>11530.9446494574</v>
      </c>
      <c r="L206" s="340" t="n">
        <f aca="false">+[4]data1cf!K206</f>
        <v>11686.2414961128</v>
      </c>
      <c r="M206" s="340" t="n">
        <f aca="false">+[4]data1cf!L206</f>
        <v>11649.7344281005</v>
      </c>
      <c r="N206" s="340" t="n">
        <f aca="false">+[4]data1cf!M206</f>
        <v>11541.8287315457</v>
      </c>
      <c r="O206" s="340" t="n">
        <f aca="false">+[4]data1cf!N206</f>
        <v>11492.373252463</v>
      </c>
      <c r="P206" s="340" t="n">
        <f aca="false">+[4]data1cf!O206</f>
        <v>11361.1019462319</v>
      </c>
      <c r="Q206" s="340" t="n">
        <f aca="false">+[4]data1cf!P206</f>
        <v>11377.0859118861</v>
      </c>
      <c r="R206" s="340" t="n">
        <f aca="false">+[4]data1cf!Q206</f>
        <v>737.454254078396</v>
      </c>
      <c r="S206" s="340" t="n">
        <f aca="false">+[4]data1cf!R206</f>
        <v>0</v>
      </c>
      <c r="T206" s="340" t="n">
        <f aca="false">+[4]data1cf!S206</f>
        <v>0</v>
      </c>
      <c r="U206" s="340" t="n">
        <f aca="false">+[4]data1cf!T206</f>
        <v>0</v>
      </c>
      <c r="V206" s="340" t="n">
        <f aca="false">+[4]data1cf!U206</f>
        <v>0</v>
      </c>
      <c r="W206" s="340" t="n">
        <f aca="false">+[4]data1cf!V206</f>
        <v>0</v>
      </c>
      <c r="X206" s="340" t="n">
        <f aca="false">+[4]data1cf!W206</f>
        <v>0</v>
      </c>
      <c r="Y206" s="340" t="n">
        <f aca="false">+[4]data1cf!X206</f>
        <v>0</v>
      </c>
      <c r="Z206" s="340" t="n">
        <f aca="false">+[4]data1cf!Y206</f>
        <v>0</v>
      </c>
      <c r="AA206" s="340" t="n">
        <f aca="false">+[4]data1cf!Z206</f>
        <v>0</v>
      </c>
      <c r="AB206" s="340"/>
      <c r="AC206" s="341" t="n">
        <f aca="false">XNPV(0.1,B206:AA206,$B$1:$AA$1)</f>
        <v>27085.2467498828</v>
      </c>
      <c r="AD206" s="341" t="n">
        <f aca="false">SUMPRODUCT(B206:AA206,$B$1010:$AA$1010)</f>
        <v>52114.203765119</v>
      </c>
      <c r="AE206" s="342" t="n">
        <f aca="false">SUMPRODUCT(B206:AA206,$B$1012:$AA$1012)</f>
        <v>51750.4551845175</v>
      </c>
      <c r="AF206" s="343" t="n">
        <f aca="false">XIRR(B206:AA206,$B$1:$AA$1)</f>
        <v>0.170254505468349</v>
      </c>
      <c r="AG206" s="344" t="n">
        <f aca="false">1-EXP(-(1/0.25)*(AD206/ABS($AD$1010)))</f>
        <v>0.985895358948759</v>
      </c>
    </row>
    <row r="207" customFormat="false" ht="12.75" hidden="false" customHeight="false" outlineLevel="0" collapsed="false">
      <c r="A207" s="335"/>
      <c r="B207" s="340" t="n">
        <f aca="false">+[4]data1cf!A207</f>
        <v>-69904.3084566222</v>
      </c>
      <c r="C207" s="340" t="n">
        <f aca="false">+[4]data1cf!B207</f>
        <v>12128.1612510754</v>
      </c>
      <c r="D207" s="340" t="n">
        <f aca="false">+[4]data1cf!C207</f>
        <v>13095.0421959911</v>
      </c>
      <c r="E207" s="340" t="n">
        <f aca="false">+[4]data1cf!D207</f>
        <v>12794.9659900461</v>
      </c>
      <c r="F207" s="340" t="n">
        <f aca="false">+[4]data1cf!E207</f>
        <v>12491.7446902208</v>
      </c>
      <c r="G207" s="340" t="n">
        <f aca="false">+[4]data1cf!F207</f>
        <v>12193.5378611011</v>
      </c>
      <c r="H207" s="340" t="n">
        <f aca="false">+[4]data1cf!G207</f>
        <v>12038.922287447</v>
      </c>
      <c r="I207" s="340" t="n">
        <f aca="false">+[4]data1cf!H207</f>
        <v>11863.3351079938</v>
      </c>
      <c r="J207" s="340" t="n">
        <f aca="false">+[4]data1cf!I207</f>
        <v>11782.0328480208</v>
      </c>
      <c r="K207" s="340" t="n">
        <f aca="false">+[4]data1cf!J207</f>
        <v>11718.2317980356</v>
      </c>
      <c r="L207" s="340" t="n">
        <f aca="false">+[4]data1cf!K207</f>
        <v>11591.6653853812</v>
      </c>
      <c r="M207" s="340" t="n">
        <f aca="false">+[4]data1cf!L207</f>
        <v>11453.5217110931</v>
      </c>
      <c r="N207" s="340" t="n">
        <f aca="false">+[4]data1cf!M207</f>
        <v>11591.646351586</v>
      </c>
      <c r="O207" s="340" t="n">
        <f aca="false">+[4]data1cf!N207</f>
        <v>11567.6896062584</v>
      </c>
      <c r="P207" s="340" t="n">
        <f aca="false">+[4]data1cf!O207</f>
        <v>11395.8015068589</v>
      </c>
      <c r="Q207" s="340" t="n">
        <f aca="false">+[4]data1cf!P207</f>
        <v>11535.0686582315</v>
      </c>
      <c r="R207" s="340" t="n">
        <f aca="false">+[4]data1cf!Q207</f>
        <v>801.774456274074</v>
      </c>
      <c r="S207" s="340" t="n">
        <f aca="false">+[4]data1cf!R207</f>
        <v>0</v>
      </c>
      <c r="T207" s="340" t="n">
        <f aca="false">+[4]data1cf!S207</f>
        <v>0</v>
      </c>
      <c r="U207" s="340" t="n">
        <f aca="false">+[4]data1cf!T207</f>
        <v>0</v>
      </c>
      <c r="V207" s="340" t="n">
        <f aca="false">+[4]data1cf!U207</f>
        <v>0</v>
      </c>
      <c r="W207" s="340" t="n">
        <f aca="false">+[4]data1cf!V207</f>
        <v>0</v>
      </c>
      <c r="X207" s="340" t="n">
        <f aca="false">+[4]data1cf!W207</f>
        <v>0</v>
      </c>
      <c r="Y207" s="340" t="n">
        <f aca="false">+[4]data1cf!X207</f>
        <v>0</v>
      </c>
      <c r="Z207" s="340" t="n">
        <f aca="false">+[4]data1cf!Y207</f>
        <v>0</v>
      </c>
      <c r="AA207" s="340" t="n">
        <f aca="false">+[4]data1cf!Z207</f>
        <v>0</v>
      </c>
      <c r="AB207" s="340"/>
      <c r="AC207" s="341" t="n">
        <f aca="false">XNPV(0.1,B207:AA207,$B$1:$AA$1)</f>
        <v>22433.8080938294</v>
      </c>
      <c r="AD207" s="341" t="n">
        <f aca="false">SUMPRODUCT(B207:AA207,$B$1010:$AA$1010)</f>
        <v>47665.8721145523</v>
      </c>
      <c r="AE207" s="342" t="n">
        <f aca="false">SUMPRODUCT(B207:AA207,$B$1012:$AA$1012)</f>
        <v>47299.3778516125</v>
      </c>
      <c r="AF207" s="343" t="n">
        <f aca="false">XIRR(B207:AA207,$B$1:$AA$1)</f>
        <v>0.154377860140704</v>
      </c>
      <c r="AG207" s="344" t="n">
        <f aca="false">1-EXP(-(1/0.25)*(AD207/ABS($AD$1010)))</f>
        <v>0.979707869932694</v>
      </c>
    </row>
    <row r="208" customFormat="false" ht="12.75" hidden="false" customHeight="false" outlineLevel="0" collapsed="false">
      <c r="A208" s="335"/>
      <c r="B208" s="340" t="n">
        <f aca="false">+[4]data1cf!A208</f>
        <v>-68094.9180031265</v>
      </c>
      <c r="C208" s="340" t="n">
        <f aca="false">+[4]data1cf!B208</f>
        <v>12173.9895287513</v>
      </c>
      <c r="D208" s="340" t="n">
        <f aca="false">+[4]data1cf!C208</f>
        <v>13139.2076686786</v>
      </c>
      <c r="E208" s="340" t="n">
        <f aca="false">+[4]data1cf!D208</f>
        <v>12742.8756418221</v>
      </c>
      <c r="F208" s="340" t="n">
        <f aca="false">+[4]data1cf!E208</f>
        <v>12399.5546153028</v>
      </c>
      <c r="G208" s="340" t="n">
        <f aca="false">+[4]data1cf!F208</f>
        <v>12166.2235599599</v>
      </c>
      <c r="H208" s="340" t="n">
        <f aca="false">+[4]data1cf!G208</f>
        <v>11834.6909532157</v>
      </c>
      <c r="I208" s="340" t="n">
        <f aca="false">+[4]data1cf!H208</f>
        <v>11615.7124686771</v>
      </c>
      <c r="J208" s="340" t="n">
        <f aca="false">+[4]data1cf!I208</f>
        <v>11740.7310771209</v>
      </c>
      <c r="K208" s="340" t="n">
        <f aca="false">+[4]data1cf!J208</f>
        <v>11798.2239662596</v>
      </c>
      <c r="L208" s="340" t="n">
        <f aca="false">+[4]data1cf!K208</f>
        <v>11519.638946305</v>
      </c>
      <c r="M208" s="340" t="n">
        <f aca="false">+[4]data1cf!L208</f>
        <v>11606.1907084213</v>
      </c>
      <c r="N208" s="340" t="n">
        <f aca="false">+[4]data1cf!M208</f>
        <v>11542.6305052615</v>
      </c>
      <c r="O208" s="340" t="n">
        <f aca="false">+[4]data1cf!N208</f>
        <v>11482.8270387343</v>
      </c>
      <c r="P208" s="340" t="n">
        <f aca="false">+[4]data1cf!O208</f>
        <v>11645.487415249</v>
      </c>
      <c r="Q208" s="340" t="n">
        <f aca="false">+[4]data1cf!P208</f>
        <v>11422.7273567042</v>
      </c>
      <c r="R208" s="340" t="n">
        <f aca="false">+[4]data1cf!Q208</f>
        <v>781.021471528659</v>
      </c>
      <c r="S208" s="340" t="n">
        <f aca="false">+[4]data1cf!R208</f>
        <v>0</v>
      </c>
      <c r="T208" s="340" t="n">
        <f aca="false">+[4]data1cf!S208</f>
        <v>0</v>
      </c>
      <c r="U208" s="340" t="n">
        <f aca="false">+[4]data1cf!T208</f>
        <v>0</v>
      </c>
      <c r="V208" s="340" t="n">
        <f aca="false">+[4]data1cf!U208</f>
        <v>0</v>
      </c>
      <c r="W208" s="340" t="n">
        <f aca="false">+[4]data1cf!V208</f>
        <v>0</v>
      </c>
      <c r="X208" s="340" t="n">
        <f aca="false">+[4]data1cf!W208</f>
        <v>0</v>
      </c>
      <c r="Y208" s="340" t="n">
        <f aca="false">+[4]data1cf!X208</f>
        <v>0</v>
      </c>
      <c r="Z208" s="340" t="n">
        <f aca="false">+[4]data1cf!Y208</f>
        <v>0</v>
      </c>
      <c r="AA208" s="340" t="n">
        <f aca="false">+[4]data1cf!Z208</f>
        <v>0</v>
      </c>
      <c r="AB208" s="340"/>
      <c r="AC208" s="341" t="n">
        <f aca="false">XNPV(0.1,B208:AA208,$B$1:$AA$1)</f>
        <v>23994.5983079221</v>
      </c>
      <c r="AD208" s="341" t="n">
        <f aca="false">SUMPRODUCT(B208:AA208,$B$1010:$AA$1010)</f>
        <v>49151.5218953564</v>
      </c>
      <c r="AE208" s="342" t="n">
        <f aca="false">SUMPRODUCT(B208:AA208,$B$1012:$AA$1012)</f>
        <v>48785.9230978664</v>
      </c>
      <c r="AF208" s="343" t="n">
        <f aca="false">XIRR(B208:AA208,$B$1:$AA$1)</f>
        <v>0.159471312807099</v>
      </c>
      <c r="AG208" s="344" t="n">
        <f aca="false">1-EXP(-(1/0.25)*(AD208/ABS($AD$1010)))</f>
        <v>0.982029075092103</v>
      </c>
    </row>
    <row r="209" customFormat="false" ht="12.75" hidden="false" customHeight="false" outlineLevel="0" collapsed="false">
      <c r="A209" s="335"/>
      <c r="B209" s="340" t="n">
        <f aca="false">+[4]data1cf!A209</f>
        <v>-70343.7020878977</v>
      </c>
      <c r="C209" s="340" t="n">
        <f aca="false">+[4]data1cf!B209</f>
        <v>12203.813769923</v>
      </c>
      <c r="D209" s="340" t="n">
        <f aca="false">+[4]data1cf!C209</f>
        <v>13015.1472827221</v>
      </c>
      <c r="E209" s="340" t="n">
        <f aca="false">+[4]data1cf!D209</f>
        <v>12675.6906122997</v>
      </c>
      <c r="F209" s="340" t="n">
        <f aca="false">+[4]data1cf!E209</f>
        <v>12430.9265711525</v>
      </c>
      <c r="G209" s="340" t="n">
        <f aca="false">+[4]data1cf!F209</f>
        <v>12271.4995024112</v>
      </c>
      <c r="H209" s="340" t="n">
        <f aca="false">+[4]data1cf!G209</f>
        <v>11978.3937152246</v>
      </c>
      <c r="I209" s="340" t="n">
        <f aca="false">+[4]data1cf!H209</f>
        <v>11766.4493604375</v>
      </c>
      <c r="J209" s="340" t="n">
        <f aca="false">+[4]data1cf!I209</f>
        <v>11754.9410745391</v>
      </c>
      <c r="K209" s="340" t="n">
        <f aca="false">+[4]data1cf!J209</f>
        <v>11722.1622227569</v>
      </c>
      <c r="L209" s="340" t="n">
        <f aca="false">+[4]data1cf!K209</f>
        <v>11814.261503898</v>
      </c>
      <c r="M209" s="340" t="n">
        <f aca="false">+[4]data1cf!L209</f>
        <v>11683.2556534287</v>
      </c>
      <c r="N209" s="340" t="n">
        <f aca="false">+[4]data1cf!M209</f>
        <v>11700.7483808086</v>
      </c>
      <c r="O209" s="340" t="n">
        <f aca="false">+[4]data1cf!N209</f>
        <v>11705.0620517768</v>
      </c>
      <c r="P209" s="340" t="n">
        <f aca="false">+[4]data1cf!O209</f>
        <v>11515.9834315084</v>
      </c>
      <c r="Q209" s="340" t="n">
        <f aca="false">+[4]data1cf!P209</f>
        <v>11508.0622936146</v>
      </c>
      <c r="R209" s="340" t="n">
        <f aca="false">+[4]data1cf!Q209</f>
        <v>806.814125467351</v>
      </c>
      <c r="S209" s="340" t="n">
        <f aca="false">+[4]data1cf!R209</f>
        <v>0</v>
      </c>
      <c r="T209" s="340" t="n">
        <f aca="false">+[4]data1cf!S209</f>
        <v>0</v>
      </c>
      <c r="U209" s="340" t="n">
        <f aca="false">+[4]data1cf!T209</f>
        <v>0</v>
      </c>
      <c r="V209" s="340" t="n">
        <f aca="false">+[4]data1cf!U209</f>
        <v>0</v>
      </c>
      <c r="W209" s="340" t="n">
        <f aca="false">+[4]data1cf!V209</f>
        <v>0</v>
      </c>
      <c r="X209" s="340" t="n">
        <f aca="false">+[4]data1cf!W209</f>
        <v>0</v>
      </c>
      <c r="Y209" s="340" t="n">
        <f aca="false">+[4]data1cf!X209</f>
        <v>0</v>
      </c>
      <c r="Z209" s="340" t="n">
        <f aca="false">+[4]data1cf!Y209</f>
        <v>0</v>
      </c>
      <c r="AA209" s="340" t="n">
        <f aca="false">+[4]data1cf!Z209</f>
        <v>0</v>
      </c>
      <c r="AB209" s="340"/>
      <c r="AC209" s="341" t="n">
        <f aca="false">XNPV(0.1,B209:AA209,$B$1:$AA$1)</f>
        <v>22086.6071656748</v>
      </c>
      <c r="AD209" s="341" t="n">
        <f aca="false">SUMPRODUCT(B209:AA209,$B$1010:$AA$1010)</f>
        <v>47406.0536796484</v>
      </c>
      <c r="AE209" s="342" t="n">
        <f aca="false">SUMPRODUCT(B209:AA209,$B$1012:$AA$1012)</f>
        <v>47037.9865545799</v>
      </c>
      <c r="AF209" s="343" t="n">
        <f aca="false">XIRR(B209:AA209,$B$1:$AA$1)</f>
        <v>0.153097355785798</v>
      </c>
      <c r="AG209" s="344" t="n">
        <f aca="false">1-EXP(-(1/0.25)*(AD209/ABS($AD$1010)))</f>
        <v>0.979272157404309</v>
      </c>
    </row>
    <row r="210" customFormat="false" ht="12.75" hidden="false" customHeight="false" outlineLevel="0" collapsed="false">
      <c r="A210" s="335"/>
      <c r="B210" s="340" t="n">
        <f aca="false">+[4]data1cf!A210</f>
        <v>-73104.3883861529</v>
      </c>
      <c r="C210" s="340" t="n">
        <f aca="false">+[4]data1cf!B210</f>
        <v>11951.728716619</v>
      </c>
      <c r="D210" s="340" t="n">
        <f aca="false">+[4]data1cf!C210</f>
        <v>13177.4600853321</v>
      </c>
      <c r="E210" s="340" t="n">
        <f aca="false">+[4]data1cf!D210</f>
        <v>12984.1646591953</v>
      </c>
      <c r="F210" s="340" t="n">
        <f aca="false">+[4]data1cf!E210</f>
        <v>12744.0212899973</v>
      </c>
      <c r="G210" s="340" t="n">
        <f aca="false">+[4]data1cf!F210</f>
        <v>12292.0755529796</v>
      </c>
      <c r="H210" s="340" t="n">
        <f aca="false">+[4]data1cf!G210</f>
        <v>12150.8914655257</v>
      </c>
      <c r="I210" s="340" t="n">
        <f aca="false">+[4]data1cf!H210</f>
        <v>11988.3749771522</v>
      </c>
      <c r="J210" s="340" t="n">
        <f aca="false">+[4]data1cf!I210</f>
        <v>11877.6241409267</v>
      </c>
      <c r="K210" s="340" t="n">
        <f aca="false">+[4]data1cf!J210</f>
        <v>11749.3156349901</v>
      </c>
      <c r="L210" s="340" t="n">
        <f aca="false">+[4]data1cf!K210</f>
        <v>11799.6006644772</v>
      </c>
      <c r="M210" s="340" t="n">
        <f aca="false">+[4]data1cf!L210</f>
        <v>11747.4793291762</v>
      </c>
      <c r="N210" s="340" t="n">
        <f aca="false">+[4]data1cf!M210</f>
        <v>11597.4071664988</v>
      </c>
      <c r="O210" s="340" t="n">
        <f aca="false">+[4]data1cf!N210</f>
        <v>11765.2398345649</v>
      </c>
      <c r="P210" s="340" t="n">
        <f aca="false">+[4]data1cf!O210</f>
        <v>11595.510594027</v>
      </c>
      <c r="Q210" s="340" t="n">
        <f aca="false">+[4]data1cf!P210</f>
        <v>11552.4826243095</v>
      </c>
      <c r="R210" s="340" t="n">
        <f aca="false">+[4]data1cf!Q210</f>
        <v>838.478093033819</v>
      </c>
      <c r="S210" s="340" t="n">
        <f aca="false">+[4]data1cf!R210</f>
        <v>0</v>
      </c>
      <c r="T210" s="340" t="n">
        <f aca="false">+[4]data1cf!S210</f>
        <v>0</v>
      </c>
      <c r="U210" s="340" t="n">
        <f aca="false">+[4]data1cf!T210</f>
        <v>0</v>
      </c>
      <c r="V210" s="340" t="n">
        <f aca="false">+[4]data1cf!U210</f>
        <v>0</v>
      </c>
      <c r="W210" s="340" t="n">
        <f aca="false">+[4]data1cf!V210</f>
        <v>0</v>
      </c>
      <c r="X210" s="340" t="n">
        <f aca="false">+[4]data1cf!W210</f>
        <v>0</v>
      </c>
      <c r="Y210" s="340" t="n">
        <f aca="false">+[4]data1cf!X210</f>
        <v>0</v>
      </c>
      <c r="Z210" s="340" t="n">
        <f aca="false">+[4]data1cf!Y210</f>
        <v>0</v>
      </c>
      <c r="AA210" s="340" t="n">
        <f aca="false">+[4]data1cf!Z210</f>
        <v>0</v>
      </c>
      <c r="AB210" s="340"/>
      <c r="AC210" s="341" t="n">
        <f aca="false">XNPV(0.1,B210:AA210,$B$1:$AA$1)</f>
        <v>20008.768276675</v>
      </c>
      <c r="AD210" s="341" t="n">
        <f aca="false">SUMPRODUCT(B210:AA210,$B$1010:$AA$1010)</f>
        <v>45520.1343269943</v>
      </c>
      <c r="AE210" s="342" t="n">
        <f aca="false">SUMPRODUCT(B210:AA210,$B$1012:$AA$1012)</f>
        <v>45149.5173556556</v>
      </c>
      <c r="AF210" s="343" t="n">
        <f aca="false">XIRR(B210:AA210,$B$1:$AA$1)</f>
        <v>0.146536543670323</v>
      </c>
      <c r="AG210" s="344" t="n">
        <f aca="false">1-EXP(-(1/0.25)*(AD210/ABS($AD$1010)))</f>
        <v>0.975816154308089</v>
      </c>
    </row>
    <row r="211" customFormat="false" ht="12.75" hidden="false" customHeight="false" outlineLevel="0" collapsed="false">
      <c r="A211" s="335"/>
      <c r="B211" s="340" t="n">
        <f aca="false">+[4]data1cf!A211</f>
        <v>-72509.1010654108</v>
      </c>
      <c r="C211" s="340" t="n">
        <f aca="false">+[4]data1cf!B211</f>
        <v>12090.912124289</v>
      </c>
      <c r="D211" s="340" t="n">
        <f aca="false">+[4]data1cf!C211</f>
        <v>13165.0363121443</v>
      </c>
      <c r="E211" s="340" t="n">
        <f aca="false">+[4]data1cf!D211</f>
        <v>12893.520608824</v>
      </c>
      <c r="F211" s="340" t="n">
        <f aca="false">+[4]data1cf!E211</f>
        <v>12608.9663693378</v>
      </c>
      <c r="G211" s="340" t="n">
        <f aca="false">+[4]data1cf!F211</f>
        <v>12213.1807817661</v>
      </c>
      <c r="H211" s="340" t="n">
        <f aca="false">+[4]data1cf!G211</f>
        <v>12011.0420317125</v>
      </c>
      <c r="I211" s="340" t="n">
        <f aca="false">+[4]data1cf!H211</f>
        <v>11931.0234255081</v>
      </c>
      <c r="J211" s="340" t="n">
        <f aca="false">+[4]data1cf!I211</f>
        <v>11844.179375487</v>
      </c>
      <c r="K211" s="340" t="n">
        <f aca="false">+[4]data1cf!J211</f>
        <v>11745.6193705223</v>
      </c>
      <c r="L211" s="340" t="n">
        <f aca="false">+[4]data1cf!K211</f>
        <v>11857.3505636012</v>
      </c>
      <c r="M211" s="340" t="n">
        <f aca="false">+[4]data1cf!L211</f>
        <v>11767.649180363</v>
      </c>
      <c r="N211" s="340" t="n">
        <f aca="false">+[4]data1cf!M211</f>
        <v>11602.9437270665</v>
      </c>
      <c r="O211" s="340" t="n">
        <f aca="false">+[4]data1cf!N211</f>
        <v>11600.7696434673</v>
      </c>
      <c r="P211" s="340" t="n">
        <f aca="false">+[4]data1cf!O211</f>
        <v>11547.8615720812</v>
      </c>
      <c r="Q211" s="340" t="n">
        <f aca="false">+[4]data1cf!P211</f>
        <v>11437.3809178003</v>
      </c>
      <c r="R211" s="340" t="n">
        <f aca="false">+[4]data1cf!Q211</f>
        <v>831.650385579836</v>
      </c>
      <c r="S211" s="340" t="n">
        <f aca="false">+[4]data1cf!R211</f>
        <v>0</v>
      </c>
      <c r="T211" s="340" t="n">
        <f aca="false">+[4]data1cf!S211</f>
        <v>0</v>
      </c>
      <c r="U211" s="340" t="n">
        <f aca="false">+[4]data1cf!T211</f>
        <v>0</v>
      </c>
      <c r="V211" s="340" t="n">
        <f aca="false">+[4]data1cf!U211</f>
        <v>0</v>
      </c>
      <c r="W211" s="340" t="n">
        <f aca="false">+[4]data1cf!V211</f>
        <v>0</v>
      </c>
      <c r="X211" s="340" t="n">
        <f aca="false">+[4]data1cf!W211</f>
        <v>0</v>
      </c>
      <c r="Y211" s="340" t="n">
        <f aca="false">+[4]data1cf!X211</f>
        <v>0</v>
      </c>
      <c r="Z211" s="340" t="n">
        <f aca="false">+[4]data1cf!Y211</f>
        <v>0</v>
      </c>
      <c r="AA211" s="340" t="n">
        <f aca="false">+[4]data1cf!Z211</f>
        <v>0</v>
      </c>
      <c r="AB211" s="340"/>
      <c r="AC211" s="341" t="n">
        <f aca="false">XNPV(0.1,B211:AA211,$B$1:$AA$1)</f>
        <v>20327.4917082195</v>
      </c>
      <c r="AD211" s="341" t="n">
        <f aca="false">SUMPRODUCT(B211:AA211,$B$1010:$AA$1010)</f>
        <v>45730.4773449822</v>
      </c>
      <c r="AE211" s="342" t="n">
        <f aca="false">SUMPRODUCT(B211:AA211,$B$1012:$AA$1012)</f>
        <v>45361.4443459467</v>
      </c>
      <c r="AF211" s="343" t="n">
        <f aca="false">XIRR(B211:AA211,$B$1:$AA$1)</f>
        <v>0.147693773749792</v>
      </c>
      <c r="AG211" s="344" t="n">
        <f aca="false">1-EXP(-(1/0.25)*(AD211/ABS($AD$1010)))</f>
        <v>0.976228541433961</v>
      </c>
    </row>
    <row r="212" customFormat="false" ht="12.75" hidden="false" customHeight="false" outlineLevel="0" collapsed="false">
      <c r="A212" s="335"/>
      <c r="B212" s="340" t="n">
        <f aca="false">+[4]data1cf!A212</f>
        <v>-73345.0404573535</v>
      </c>
      <c r="C212" s="340" t="n">
        <f aca="false">+[4]data1cf!B212</f>
        <v>12136.4225278794</v>
      </c>
      <c r="D212" s="340" t="n">
        <f aca="false">+[4]data1cf!C212</f>
        <v>13249.7057026211</v>
      </c>
      <c r="E212" s="340" t="n">
        <f aca="false">+[4]data1cf!D212</f>
        <v>12919.6688970528</v>
      </c>
      <c r="F212" s="340" t="n">
        <f aca="false">+[4]data1cf!E212</f>
        <v>12678.0633400928</v>
      </c>
      <c r="G212" s="340" t="n">
        <f aca="false">+[4]data1cf!F212</f>
        <v>12242.9882221203</v>
      </c>
      <c r="H212" s="340" t="n">
        <f aca="false">+[4]data1cf!G212</f>
        <v>11947.450401691</v>
      </c>
      <c r="I212" s="340" t="n">
        <f aca="false">+[4]data1cf!H212</f>
        <v>11825.7114080201</v>
      </c>
      <c r="J212" s="340" t="n">
        <f aca="false">+[4]data1cf!I212</f>
        <v>11772.0105730485</v>
      </c>
      <c r="K212" s="340" t="n">
        <f aca="false">+[4]data1cf!J212</f>
        <v>11804.6009844051</v>
      </c>
      <c r="L212" s="340" t="n">
        <f aca="false">+[4]data1cf!K212</f>
        <v>11718.3762014312</v>
      </c>
      <c r="M212" s="340" t="n">
        <f aca="false">+[4]data1cf!L212</f>
        <v>11753.6920877625</v>
      </c>
      <c r="N212" s="340" t="n">
        <f aca="false">+[4]data1cf!M212</f>
        <v>11758.394201213</v>
      </c>
      <c r="O212" s="340" t="n">
        <f aca="false">+[4]data1cf!N212</f>
        <v>11633.3723700768</v>
      </c>
      <c r="P212" s="340" t="n">
        <f aca="false">+[4]data1cf!O212</f>
        <v>11513.4171217428</v>
      </c>
      <c r="Q212" s="340" t="n">
        <f aca="false">+[4]data1cf!P212</f>
        <v>11625.8731614635</v>
      </c>
      <c r="R212" s="340" t="n">
        <f aca="false">+[4]data1cf!Q212</f>
        <v>841.238276029661</v>
      </c>
      <c r="S212" s="340" t="n">
        <f aca="false">+[4]data1cf!R212</f>
        <v>0</v>
      </c>
      <c r="T212" s="340" t="n">
        <f aca="false">+[4]data1cf!S212</f>
        <v>0</v>
      </c>
      <c r="U212" s="340" t="n">
        <f aca="false">+[4]data1cf!T212</f>
        <v>0</v>
      </c>
      <c r="V212" s="340" t="n">
        <f aca="false">+[4]data1cf!U212</f>
        <v>0</v>
      </c>
      <c r="W212" s="340" t="n">
        <f aca="false">+[4]data1cf!V212</f>
        <v>0</v>
      </c>
      <c r="X212" s="340" t="n">
        <f aca="false">+[4]data1cf!W212</f>
        <v>0</v>
      </c>
      <c r="Y212" s="340" t="n">
        <f aca="false">+[4]data1cf!X212</f>
        <v>0</v>
      </c>
      <c r="Z212" s="340" t="n">
        <f aca="false">+[4]data1cf!Y212</f>
        <v>0</v>
      </c>
      <c r="AA212" s="340" t="n">
        <f aca="false">+[4]data1cf!Z212</f>
        <v>0</v>
      </c>
      <c r="AB212" s="340"/>
      <c r="AC212" s="341" t="n">
        <f aca="false">XNPV(0.1,B212:AA212,$B$1:$AA$1)</f>
        <v>19628.2703071238</v>
      </c>
      <c r="AD212" s="341" t="n">
        <f aca="false">SUMPRODUCT(B212:AA212,$B$1010:$AA$1010)</f>
        <v>45052.0200822928</v>
      </c>
      <c r="AE212" s="342" t="n">
        <f aca="false">SUMPRODUCT(B212:AA212,$B$1012:$AA$1012)</f>
        <v>44682.5515717388</v>
      </c>
      <c r="AF212" s="343" t="n">
        <f aca="false">XIRR(B212:AA212,$B$1:$AA$1)</f>
        <v>0.14564320033465</v>
      </c>
      <c r="AG212" s="344" t="n">
        <f aca="false">1-EXP(-(1/0.25)*(AD212/ABS($AD$1010)))</f>
        <v>0.974872535845795</v>
      </c>
    </row>
    <row r="213" customFormat="false" ht="12.75" hidden="false" customHeight="false" outlineLevel="0" collapsed="false">
      <c r="A213" s="335"/>
      <c r="B213" s="340" t="n">
        <f aca="false">+[4]data1cf!A213</f>
        <v>-69647.8145802244</v>
      </c>
      <c r="C213" s="340" t="n">
        <f aca="false">+[4]data1cf!B213</f>
        <v>12026.1609567102</v>
      </c>
      <c r="D213" s="340" t="n">
        <f aca="false">+[4]data1cf!C213</f>
        <v>13176.1825730062</v>
      </c>
      <c r="E213" s="340" t="n">
        <f aca="false">+[4]data1cf!D213</f>
        <v>12848.4043216266</v>
      </c>
      <c r="F213" s="340" t="n">
        <f aca="false">+[4]data1cf!E213</f>
        <v>12458.025496334</v>
      </c>
      <c r="G213" s="340" t="n">
        <f aca="false">+[4]data1cf!F213</f>
        <v>12194.0484399264</v>
      </c>
      <c r="H213" s="340" t="n">
        <f aca="false">+[4]data1cf!G213</f>
        <v>12091.309413121</v>
      </c>
      <c r="I213" s="340" t="n">
        <f aca="false">+[4]data1cf!H213</f>
        <v>11848.030432489</v>
      </c>
      <c r="J213" s="340" t="n">
        <f aca="false">+[4]data1cf!I213</f>
        <v>11859.8215496443</v>
      </c>
      <c r="K213" s="340" t="n">
        <f aca="false">+[4]data1cf!J213</f>
        <v>11730.1415783382</v>
      </c>
      <c r="L213" s="340" t="n">
        <f aca="false">+[4]data1cf!K213</f>
        <v>11757.4146116274</v>
      </c>
      <c r="M213" s="340" t="n">
        <f aca="false">+[4]data1cf!L213</f>
        <v>11693.3574219516</v>
      </c>
      <c r="N213" s="340" t="n">
        <f aca="false">+[4]data1cf!M213</f>
        <v>11545.8959113599</v>
      </c>
      <c r="O213" s="340" t="n">
        <f aca="false">+[4]data1cf!N213</f>
        <v>11608.1861564036</v>
      </c>
      <c r="P213" s="340" t="n">
        <f aca="false">+[4]data1cf!O213</f>
        <v>11472.7145224802</v>
      </c>
      <c r="Q213" s="340" t="n">
        <f aca="false">+[4]data1cf!P213</f>
        <v>11515.3070374784</v>
      </c>
      <c r="R213" s="340" t="n">
        <f aca="false">+[4]data1cf!Q213</f>
        <v>798.832574109341</v>
      </c>
      <c r="S213" s="340" t="n">
        <f aca="false">+[4]data1cf!R213</f>
        <v>0</v>
      </c>
      <c r="T213" s="340" t="n">
        <f aca="false">+[4]data1cf!S213</f>
        <v>0</v>
      </c>
      <c r="U213" s="340" t="n">
        <f aca="false">+[4]data1cf!T213</f>
        <v>0</v>
      </c>
      <c r="V213" s="340" t="n">
        <f aca="false">+[4]data1cf!U213</f>
        <v>0</v>
      </c>
      <c r="W213" s="340" t="n">
        <f aca="false">+[4]data1cf!V213</f>
        <v>0</v>
      </c>
      <c r="X213" s="340" t="n">
        <f aca="false">+[4]data1cf!W213</f>
        <v>0</v>
      </c>
      <c r="Y213" s="340" t="n">
        <f aca="false">+[4]data1cf!X213</f>
        <v>0</v>
      </c>
      <c r="Z213" s="340" t="n">
        <f aca="false">+[4]data1cf!Y213</f>
        <v>0</v>
      </c>
      <c r="AA213" s="340" t="n">
        <f aca="false">+[4]data1cf!Z213</f>
        <v>0</v>
      </c>
      <c r="AB213" s="340"/>
      <c r="AC213" s="341" t="n">
        <f aca="false">XNPV(0.1,B213:AA213,$B$1:$AA$1)</f>
        <v>22904.9411231813</v>
      </c>
      <c r="AD213" s="341" t="n">
        <f aca="false">SUMPRODUCT(B213:AA213,$B$1010:$AA$1010)</f>
        <v>48236.8245110541</v>
      </c>
      <c r="AE213" s="342" t="n">
        <f aca="false">SUMPRODUCT(B213:AA213,$B$1012:$AA$1012)</f>
        <v>47868.8154424291</v>
      </c>
      <c r="AF213" s="343" t="n">
        <f aca="false">XIRR(B213:AA213,$B$1:$AA$1)</f>
        <v>0.155554317399164</v>
      </c>
      <c r="AG213" s="344" t="n">
        <f aca="false">1-EXP(-(1/0.25)*(AD213/ABS($AD$1010)))</f>
        <v>0.980633442389762</v>
      </c>
    </row>
    <row r="214" customFormat="false" ht="12.75" hidden="false" customHeight="false" outlineLevel="0" collapsed="false">
      <c r="A214" s="335"/>
      <c r="B214" s="340" t="n">
        <f aca="false">+[4]data1cf!A214</f>
        <v>-69947.3589772114</v>
      </c>
      <c r="C214" s="340" t="n">
        <f aca="false">+[4]data1cf!B214</f>
        <v>12098.0156868025</v>
      </c>
      <c r="D214" s="340" t="n">
        <f aca="false">+[4]data1cf!C214</f>
        <v>13158.1024692982</v>
      </c>
      <c r="E214" s="340" t="n">
        <f aca="false">+[4]data1cf!D214</f>
        <v>12610.7437345551</v>
      </c>
      <c r="F214" s="340" t="n">
        <f aca="false">+[4]data1cf!E214</f>
        <v>12395.2986866301</v>
      </c>
      <c r="G214" s="340" t="n">
        <f aca="false">+[4]data1cf!F214</f>
        <v>12282.4250708433</v>
      </c>
      <c r="H214" s="340" t="n">
        <f aca="false">+[4]data1cf!G214</f>
        <v>12006.2198182162</v>
      </c>
      <c r="I214" s="340" t="n">
        <f aca="false">+[4]data1cf!H214</f>
        <v>11898.1528922738</v>
      </c>
      <c r="J214" s="340" t="n">
        <f aca="false">+[4]data1cf!I214</f>
        <v>11748.2128997583</v>
      </c>
      <c r="K214" s="340" t="n">
        <f aca="false">+[4]data1cf!J214</f>
        <v>11796.046745157</v>
      </c>
      <c r="L214" s="340" t="n">
        <f aca="false">+[4]data1cf!K214</f>
        <v>11924.3002376207</v>
      </c>
      <c r="M214" s="340" t="n">
        <f aca="false">+[4]data1cf!L214</f>
        <v>11631.4024883404</v>
      </c>
      <c r="N214" s="340" t="n">
        <f aca="false">+[4]data1cf!M214</f>
        <v>11627.098052283</v>
      </c>
      <c r="O214" s="340" t="n">
        <f aca="false">+[4]data1cf!N214</f>
        <v>11703.6556684879</v>
      </c>
      <c r="P214" s="340" t="n">
        <f aca="false">+[4]data1cf!O214</f>
        <v>11617.6299343292</v>
      </c>
      <c r="Q214" s="340" t="n">
        <f aca="false">+[4]data1cf!P214</f>
        <v>11552.7787070732</v>
      </c>
      <c r="R214" s="340" t="n">
        <f aca="false">+[4]data1cf!Q214</f>
        <v>802.268228525023</v>
      </c>
      <c r="S214" s="340" t="n">
        <f aca="false">+[4]data1cf!R214</f>
        <v>0</v>
      </c>
      <c r="T214" s="340" t="n">
        <f aca="false">+[4]data1cf!S214</f>
        <v>0</v>
      </c>
      <c r="U214" s="340" t="n">
        <f aca="false">+[4]data1cf!T214</f>
        <v>0</v>
      </c>
      <c r="V214" s="340" t="n">
        <f aca="false">+[4]data1cf!U214</f>
        <v>0</v>
      </c>
      <c r="W214" s="340" t="n">
        <f aca="false">+[4]data1cf!V214</f>
        <v>0</v>
      </c>
      <c r="X214" s="340" t="n">
        <f aca="false">+[4]data1cf!W214</f>
        <v>0</v>
      </c>
      <c r="Y214" s="340" t="n">
        <f aca="false">+[4]data1cf!X214</f>
        <v>0</v>
      </c>
      <c r="Z214" s="340" t="n">
        <f aca="false">+[4]data1cf!Y214</f>
        <v>0</v>
      </c>
      <c r="AA214" s="340" t="n">
        <f aca="false">+[4]data1cf!Z214</f>
        <v>0</v>
      </c>
      <c r="AB214" s="340"/>
      <c r="AC214" s="341" t="n">
        <f aca="false">XNPV(0.1,B214:AA214,$B$1:$AA$1)</f>
        <v>22586.8042358771</v>
      </c>
      <c r="AD214" s="341" t="n">
        <f aca="false">SUMPRODUCT(B214:AA214,$B$1010:$AA$1010)</f>
        <v>47960.7079928122</v>
      </c>
      <c r="AE214" s="342" t="n">
        <f aca="false">SUMPRODUCT(B214:AA214,$B$1012:$AA$1012)</f>
        <v>47591.8347145427</v>
      </c>
      <c r="AF214" s="343" t="n">
        <f aca="false">XIRR(B214:AA214,$B$1:$AA$1)</f>
        <v>0.154474936456011</v>
      </c>
      <c r="AG214" s="344" t="n">
        <f aca="false">1-EXP(-(1/0.25)*(AD214/ABS($AD$1010)))</f>
        <v>0.980191223074737</v>
      </c>
    </row>
    <row r="215" customFormat="false" ht="12.75" hidden="false" customHeight="false" outlineLevel="0" collapsed="false">
      <c r="A215" s="335"/>
      <c r="B215" s="340" t="n">
        <f aca="false">+[4]data1cf!A215</f>
        <v>-64238.1144640213</v>
      </c>
      <c r="C215" s="340" t="n">
        <f aca="false">+[4]data1cf!B215</f>
        <v>11930.1558436942</v>
      </c>
      <c r="D215" s="340" t="n">
        <f aca="false">+[4]data1cf!C215</f>
        <v>12868.665843607</v>
      </c>
      <c r="E215" s="340" t="n">
        <f aca="false">+[4]data1cf!D215</f>
        <v>12612.8054981709</v>
      </c>
      <c r="F215" s="340" t="n">
        <f aca="false">+[4]data1cf!E215</f>
        <v>12237.3521166718</v>
      </c>
      <c r="G215" s="340" t="n">
        <f aca="false">+[4]data1cf!F215</f>
        <v>12040.9020898022</v>
      </c>
      <c r="H215" s="340" t="n">
        <f aca="false">+[4]data1cf!G215</f>
        <v>11770.0474478836</v>
      </c>
      <c r="I215" s="340" t="n">
        <f aca="false">+[4]data1cf!H215</f>
        <v>11536.1394884456</v>
      </c>
      <c r="J215" s="340" t="n">
        <f aca="false">+[4]data1cf!I215</f>
        <v>11767.1143839741</v>
      </c>
      <c r="K215" s="340" t="n">
        <f aca="false">+[4]data1cf!J215</f>
        <v>11694.5269409034</v>
      </c>
      <c r="L215" s="340" t="n">
        <f aca="false">+[4]data1cf!K215</f>
        <v>11681.3653543751</v>
      </c>
      <c r="M215" s="340" t="n">
        <f aca="false">+[4]data1cf!L215</f>
        <v>11443.8162457063</v>
      </c>
      <c r="N215" s="340" t="n">
        <f aca="false">+[4]data1cf!M215</f>
        <v>11361.8498199465</v>
      </c>
      <c r="O215" s="340" t="n">
        <f aca="false">+[4]data1cf!N215</f>
        <v>11434.2429212003</v>
      </c>
      <c r="P215" s="340" t="n">
        <f aca="false">+[4]data1cf!O215</f>
        <v>11346.4308520717</v>
      </c>
      <c r="Q215" s="340" t="n">
        <f aca="false">+[4]data1cf!P215</f>
        <v>11374.9600130421</v>
      </c>
      <c r="R215" s="340" t="n">
        <f aca="false">+[4]data1cf!Q215</f>
        <v>736.785477656539</v>
      </c>
      <c r="S215" s="340" t="n">
        <f aca="false">+[4]data1cf!R215</f>
        <v>0</v>
      </c>
      <c r="T215" s="340" t="n">
        <f aca="false">+[4]data1cf!S215</f>
        <v>0</v>
      </c>
      <c r="U215" s="340" t="n">
        <f aca="false">+[4]data1cf!T215</f>
        <v>0</v>
      </c>
      <c r="V215" s="340" t="n">
        <f aca="false">+[4]data1cf!U215</f>
        <v>0</v>
      </c>
      <c r="W215" s="340" t="n">
        <f aca="false">+[4]data1cf!V215</f>
        <v>0</v>
      </c>
      <c r="X215" s="340" t="n">
        <f aca="false">+[4]data1cf!W215</f>
        <v>0</v>
      </c>
      <c r="Y215" s="340" t="n">
        <f aca="false">+[4]data1cf!X215</f>
        <v>0</v>
      </c>
      <c r="Z215" s="340" t="n">
        <f aca="false">+[4]data1cf!Y215</f>
        <v>0</v>
      </c>
      <c r="AA215" s="340" t="n">
        <f aca="false">+[4]data1cf!Z215</f>
        <v>0</v>
      </c>
      <c r="AB215" s="340"/>
      <c r="AC215" s="341" t="n">
        <f aca="false">XNPV(0.1,B215:AA215,$B$1:$AA$1)</f>
        <v>26845.1278292539</v>
      </c>
      <c r="AD215" s="341" t="n">
        <f aca="false">SUMPRODUCT(B215:AA215,$B$1010:$AA$1010)</f>
        <v>51789.2176270512</v>
      </c>
      <c r="AE215" s="342" t="n">
        <f aca="false">SUMPRODUCT(B215:AA215,$B$1012:$AA$1012)</f>
        <v>51426.7535186018</v>
      </c>
      <c r="AF215" s="343" t="n">
        <f aca="false">XIRR(B215:AA215,$B$1:$AA$1)</f>
        <v>0.16973130209228</v>
      </c>
      <c r="AG215" s="344" t="n">
        <f aca="false">1-EXP(-(1/0.25)*(AD215/ABS($AD$1010)))</f>
        <v>0.98551552740748</v>
      </c>
    </row>
    <row r="216" customFormat="false" ht="12.75" hidden="false" customHeight="false" outlineLevel="0" collapsed="false">
      <c r="A216" s="335"/>
      <c r="B216" s="340" t="n">
        <f aca="false">+[4]data1cf!A216</f>
        <v>-74688.4495469781</v>
      </c>
      <c r="C216" s="340" t="n">
        <f aca="false">+[4]data1cf!B216</f>
        <v>12300.6642330334</v>
      </c>
      <c r="D216" s="340" t="n">
        <f aca="false">+[4]data1cf!C216</f>
        <v>13281.6674408798</v>
      </c>
      <c r="E216" s="340" t="n">
        <f aca="false">+[4]data1cf!D216</f>
        <v>12842.8064636707</v>
      </c>
      <c r="F216" s="340" t="n">
        <f aca="false">+[4]data1cf!E216</f>
        <v>12727.2536312576</v>
      </c>
      <c r="G216" s="340" t="n">
        <f aca="false">+[4]data1cf!F216</f>
        <v>12370.6273852376</v>
      </c>
      <c r="H216" s="340" t="n">
        <f aca="false">+[4]data1cf!G216</f>
        <v>12233.6877840214</v>
      </c>
      <c r="I216" s="340" t="n">
        <f aca="false">+[4]data1cf!H216</f>
        <v>12081.9776933452</v>
      </c>
      <c r="J216" s="340" t="n">
        <f aca="false">+[4]data1cf!I216</f>
        <v>11789.8937789377</v>
      </c>
      <c r="K216" s="340" t="n">
        <f aca="false">+[4]data1cf!J216</f>
        <v>11798.5500982978</v>
      </c>
      <c r="L216" s="340" t="n">
        <f aca="false">+[4]data1cf!K216</f>
        <v>11838.7030994808</v>
      </c>
      <c r="M216" s="340" t="n">
        <f aca="false">+[4]data1cf!L216</f>
        <v>11743.5324909797</v>
      </c>
      <c r="N216" s="340" t="n">
        <f aca="false">+[4]data1cf!M216</f>
        <v>11684.3706259037</v>
      </c>
      <c r="O216" s="340" t="n">
        <f aca="false">+[4]data1cf!N216</f>
        <v>11699.407108933</v>
      </c>
      <c r="P216" s="340" t="n">
        <f aca="false">+[4]data1cf!O216</f>
        <v>11569.3184998429</v>
      </c>
      <c r="Q216" s="340" t="n">
        <f aca="false">+[4]data1cf!P216</f>
        <v>11527.7490444826</v>
      </c>
      <c r="R216" s="340" t="n">
        <f aca="false">+[4]data1cf!Q216</f>
        <v>856.64664092402</v>
      </c>
      <c r="S216" s="340" t="n">
        <f aca="false">+[4]data1cf!R216</f>
        <v>0</v>
      </c>
      <c r="T216" s="340" t="n">
        <f aca="false">+[4]data1cf!S216</f>
        <v>0</v>
      </c>
      <c r="U216" s="340" t="n">
        <f aca="false">+[4]data1cf!T216</f>
        <v>0</v>
      </c>
      <c r="V216" s="340" t="n">
        <f aca="false">+[4]data1cf!U216</f>
        <v>0</v>
      </c>
      <c r="W216" s="340" t="n">
        <f aca="false">+[4]data1cf!V216</f>
        <v>0</v>
      </c>
      <c r="X216" s="340" t="n">
        <f aca="false">+[4]data1cf!W216</f>
        <v>0</v>
      </c>
      <c r="Y216" s="340" t="n">
        <f aca="false">+[4]data1cf!X216</f>
        <v>0</v>
      </c>
      <c r="Z216" s="340" t="n">
        <f aca="false">+[4]data1cf!Y216</f>
        <v>0</v>
      </c>
      <c r="AA216" s="340" t="n">
        <f aca="false">+[4]data1cf!Z216</f>
        <v>0</v>
      </c>
      <c r="AB216" s="340"/>
      <c r="AC216" s="341" t="n">
        <f aca="false">XNPV(0.1,B216:AA216,$B$1:$AA$1)</f>
        <v>18847.299402918</v>
      </c>
      <c r="AD216" s="341" t="n">
        <f aca="false">SUMPRODUCT(B216:AA216,$B$1010:$AA$1010)</f>
        <v>44401.3124312462</v>
      </c>
      <c r="AE216" s="342" t="n">
        <f aca="false">SUMPRODUCT(B216:AA216,$B$1012:$AA$1012)</f>
        <v>44030.1633969054</v>
      </c>
      <c r="AF216" s="343" t="n">
        <f aca="false">XIRR(B216:AA216,$B$1:$AA$1)</f>
        <v>0.143184236971226</v>
      </c>
      <c r="AG216" s="344" t="n">
        <f aca="false">1-EXP(-(1/0.25)*(AD216/ABS($AD$1010)))</f>
        <v>0.97349937770605</v>
      </c>
    </row>
    <row r="217" customFormat="false" ht="12.75" hidden="false" customHeight="false" outlineLevel="0" collapsed="false">
      <c r="A217" s="335"/>
      <c r="B217" s="340" t="n">
        <f aca="false">+[4]data1cf!A217</f>
        <v>-66945.1928357339</v>
      </c>
      <c r="C217" s="340" t="n">
        <f aca="false">+[4]data1cf!B217</f>
        <v>12157.379591689</v>
      </c>
      <c r="D217" s="340" t="n">
        <f aca="false">+[4]data1cf!C217</f>
        <v>13142.5519637651</v>
      </c>
      <c r="E217" s="340" t="n">
        <f aca="false">+[4]data1cf!D217</f>
        <v>12686.2925930148</v>
      </c>
      <c r="F217" s="340" t="n">
        <f aca="false">+[4]data1cf!E217</f>
        <v>12445.633310712</v>
      </c>
      <c r="G217" s="340" t="n">
        <f aca="false">+[4]data1cf!F217</f>
        <v>12155.0661403955</v>
      </c>
      <c r="H217" s="340" t="n">
        <f aca="false">+[4]data1cf!G217</f>
        <v>12007.9340721843</v>
      </c>
      <c r="I217" s="340" t="n">
        <f aca="false">+[4]data1cf!H217</f>
        <v>11706.9728801069</v>
      </c>
      <c r="J217" s="340" t="n">
        <f aca="false">+[4]data1cf!I217</f>
        <v>11649.9206470224</v>
      </c>
      <c r="K217" s="340" t="n">
        <f aca="false">+[4]data1cf!J217</f>
        <v>11657.2783983338</v>
      </c>
      <c r="L217" s="340" t="n">
        <f aca="false">+[4]data1cf!K217</f>
        <v>11680.1704142315</v>
      </c>
      <c r="M217" s="340" t="n">
        <f aca="false">+[4]data1cf!L217</f>
        <v>11528.0193998514</v>
      </c>
      <c r="N217" s="340" t="n">
        <f aca="false">+[4]data1cf!M217</f>
        <v>11539.3368938335</v>
      </c>
      <c r="O217" s="340" t="n">
        <f aca="false">+[4]data1cf!N217</f>
        <v>11404.4597777367</v>
      </c>
      <c r="P217" s="340" t="n">
        <f aca="false">+[4]data1cf!O217</f>
        <v>11348.0979813962</v>
      </c>
      <c r="Q217" s="340" t="n">
        <f aca="false">+[4]data1cf!P217</f>
        <v>11391.0078637327</v>
      </c>
      <c r="R217" s="340" t="n">
        <f aca="false">+[4]data1cf!Q217</f>
        <v>767.834583748733</v>
      </c>
      <c r="S217" s="340" t="n">
        <f aca="false">+[4]data1cf!R217</f>
        <v>0</v>
      </c>
      <c r="T217" s="340" t="n">
        <f aca="false">+[4]data1cf!S217</f>
        <v>0</v>
      </c>
      <c r="U217" s="340" t="n">
        <f aca="false">+[4]data1cf!T217</f>
        <v>0</v>
      </c>
      <c r="V217" s="340" t="n">
        <f aca="false">+[4]data1cf!U217</f>
        <v>0</v>
      </c>
      <c r="W217" s="340" t="n">
        <f aca="false">+[4]data1cf!V217</f>
        <v>0</v>
      </c>
      <c r="X217" s="340" t="n">
        <f aca="false">+[4]data1cf!W217</f>
        <v>0</v>
      </c>
      <c r="Y217" s="340" t="n">
        <f aca="false">+[4]data1cf!X217</f>
        <v>0</v>
      </c>
      <c r="Z217" s="340" t="n">
        <f aca="false">+[4]data1cf!Y217</f>
        <v>0</v>
      </c>
      <c r="AA217" s="340" t="n">
        <f aca="false">+[4]data1cf!Z217</f>
        <v>0</v>
      </c>
      <c r="AB217" s="340"/>
      <c r="AC217" s="341" t="n">
        <f aca="false">XNPV(0.1,B217:AA217,$B$1:$AA$1)</f>
        <v>25078.538536932</v>
      </c>
      <c r="AD217" s="341" t="n">
        <f aca="false">SUMPRODUCT(B217:AA217,$B$1010:$AA$1010)</f>
        <v>50185.663943362</v>
      </c>
      <c r="AE217" s="342" t="n">
        <f aca="false">SUMPRODUCT(B217:AA217,$B$1012:$AA$1012)</f>
        <v>49821.0325641946</v>
      </c>
      <c r="AF217" s="343" t="n">
        <f aca="false">XIRR(B217:AA217,$B$1:$AA$1)</f>
        <v>0.163131553532563</v>
      </c>
      <c r="AG217" s="344" t="n">
        <f aca="false">1-EXP(-(1/0.25)*(AD217/ABS($AD$1010)))</f>
        <v>0.983486208255292</v>
      </c>
    </row>
    <row r="218" customFormat="false" ht="12.75" hidden="false" customHeight="false" outlineLevel="0" collapsed="false">
      <c r="A218" s="335"/>
      <c r="B218" s="340" t="n">
        <f aca="false">+[4]data1cf!A218</f>
        <v>-73917.3894367355</v>
      </c>
      <c r="C218" s="340" t="n">
        <f aca="false">+[4]data1cf!B218</f>
        <v>12362.6130491861</v>
      </c>
      <c r="D218" s="340" t="n">
        <f aca="false">+[4]data1cf!C218</f>
        <v>13244.0327176519</v>
      </c>
      <c r="E218" s="340" t="n">
        <f aca="false">+[4]data1cf!D218</f>
        <v>12928.9427084132</v>
      </c>
      <c r="F218" s="340" t="n">
        <f aca="false">+[4]data1cf!E218</f>
        <v>12704.2971820735</v>
      </c>
      <c r="G218" s="340" t="n">
        <f aca="false">+[4]data1cf!F218</f>
        <v>12503.8810712685</v>
      </c>
      <c r="H218" s="340" t="n">
        <f aca="false">+[4]data1cf!G218</f>
        <v>12198.2581313774</v>
      </c>
      <c r="I218" s="340" t="n">
        <f aca="false">+[4]data1cf!H218</f>
        <v>11874.450441916</v>
      </c>
      <c r="J218" s="340" t="n">
        <f aca="false">+[4]data1cf!I218</f>
        <v>12093.4045110802</v>
      </c>
      <c r="K218" s="340" t="n">
        <f aca="false">+[4]data1cf!J218</f>
        <v>11923.5505415361</v>
      </c>
      <c r="L218" s="340" t="n">
        <f aca="false">+[4]data1cf!K218</f>
        <v>11819.8115933537</v>
      </c>
      <c r="M218" s="340" t="n">
        <f aca="false">+[4]data1cf!L218</f>
        <v>11725.7038755351</v>
      </c>
      <c r="N218" s="340" t="n">
        <f aca="false">+[4]data1cf!M218</f>
        <v>11806.685214939</v>
      </c>
      <c r="O218" s="340" t="n">
        <f aca="false">+[4]data1cf!N218</f>
        <v>11745.6680857359</v>
      </c>
      <c r="P218" s="340" t="n">
        <f aca="false">+[4]data1cf!O218</f>
        <v>11564.6277104468</v>
      </c>
      <c r="Q218" s="340" t="n">
        <f aca="false">+[4]data1cf!P218</f>
        <v>11544.4557658423</v>
      </c>
      <c r="R218" s="340" t="n">
        <f aca="false">+[4]data1cf!Q218</f>
        <v>847.802889883581</v>
      </c>
      <c r="S218" s="340" t="n">
        <f aca="false">+[4]data1cf!R218</f>
        <v>0</v>
      </c>
      <c r="T218" s="340" t="n">
        <f aca="false">+[4]data1cf!S218</f>
        <v>0</v>
      </c>
      <c r="U218" s="340" t="n">
        <f aca="false">+[4]data1cf!T218</f>
        <v>0</v>
      </c>
      <c r="V218" s="340" t="n">
        <f aca="false">+[4]data1cf!U218</f>
        <v>0</v>
      </c>
      <c r="W218" s="340" t="n">
        <f aca="false">+[4]data1cf!V218</f>
        <v>0</v>
      </c>
      <c r="X218" s="340" t="n">
        <f aca="false">+[4]data1cf!W218</f>
        <v>0</v>
      </c>
      <c r="Y218" s="340" t="n">
        <f aca="false">+[4]data1cf!X218</f>
        <v>0</v>
      </c>
      <c r="Z218" s="340" t="n">
        <f aca="false">+[4]data1cf!Y218</f>
        <v>0</v>
      </c>
      <c r="AA218" s="340" t="n">
        <f aca="false">+[4]data1cf!Z218</f>
        <v>0</v>
      </c>
      <c r="AB218" s="340"/>
      <c r="AC218" s="341" t="n">
        <f aca="false">XNPV(0.1,B218:AA218,$B$1:$AA$1)</f>
        <v>19883.0459169347</v>
      </c>
      <c r="AD218" s="341" t="n">
        <f aca="false">SUMPRODUCT(B218:AA218,$B$1010:$AA$1010)</f>
        <v>45518.2629135614</v>
      </c>
      <c r="AE218" s="342" t="n">
        <f aca="false">SUMPRODUCT(B218:AA218,$B$1012:$AA$1012)</f>
        <v>45145.9389857</v>
      </c>
      <c r="AF218" s="343" t="n">
        <f aca="false">XIRR(B218:AA218,$B$1:$AA$1)</f>
        <v>0.145905487703678</v>
      </c>
      <c r="AG218" s="344" t="n">
        <f aca="false">1-EXP(-(1/0.25)*(AD218/ABS($AD$1010)))</f>
        <v>0.975812453390771</v>
      </c>
    </row>
    <row r="219" customFormat="false" ht="12.75" hidden="false" customHeight="false" outlineLevel="0" collapsed="false">
      <c r="A219" s="335"/>
      <c r="B219" s="340" t="n">
        <f aca="false">+[4]data1cf!A219</f>
        <v>-66961.9842515523</v>
      </c>
      <c r="C219" s="340" t="n">
        <f aca="false">+[4]data1cf!B219</f>
        <v>11912.6820935093</v>
      </c>
      <c r="D219" s="340" t="n">
        <f aca="false">+[4]data1cf!C219</f>
        <v>13048.407029461</v>
      </c>
      <c r="E219" s="340" t="n">
        <f aca="false">+[4]data1cf!D219</f>
        <v>12734.0172405533</v>
      </c>
      <c r="F219" s="340" t="n">
        <f aca="false">+[4]data1cf!E219</f>
        <v>12340.8867212501</v>
      </c>
      <c r="G219" s="340" t="n">
        <f aca="false">+[4]data1cf!F219</f>
        <v>12242.1983331521</v>
      </c>
      <c r="H219" s="340" t="n">
        <f aca="false">+[4]data1cf!G219</f>
        <v>11979.8453720076</v>
      </c>
      <c r="I219" s="340" t="n">
        <f aca="false">+[4]data1cf!H219</f>
        <v>11851.9493945567</v>
      </c>
      <c r="J219" s="340" t="n">
        <f aca="false">+[4]data1cf!I219</f>
        <v>11743.1795082132</v>
      </c>
      <c r="K219" s="340" t="n">
        <f aca="false">+[4]data1cf!J219</f>
        <v>11638.762306896</v>
      </c>
      <c r="L219" s="340" t="n">
        <f aca="false">+[4]data1cf!K219</f>
        <v>11743.140174516</v>
      </c>
      <c r="M219" s="340" t="n">
        <f aca="false">+[4]data1cf!L219</f>
        <v>11501.4874119211</v>
      </c>
      <c r="N219" s="340" t="n">
        <f aca="false">+[4]data1cf!M219</f>
        <v>11519.463707062</v>
      </c>
      <c r="O219" s="340" t="n">
        <f aca="false">+[4]data1cf!N219</f>
        <v>11396.0569269235</v>
      </c>
      <c r="P219" s="340" t="n">
        <f aca="false">+[4]data1cf!O219</f>
        <v>11485.6589297133</v>
      </c>
      <c r="Q219" s="340" t="n">
        <f aca="false">+[4]data1cf!P219</f>
        <v>11498.7773083335</v>
      </c>
      <c r="R219" s="340" t="n">
        <f aca="false">+[4]data1cf!Q219</f>
        <v>768.027174571604</v>
      </c>
      <c r="S219" s="340" t="n">
        <f aca="false">+[4]data1cf!R219</f>
        <v>0</v>
      </c>
      <c r="T219" s="340" t="n">
        <f aca="false">+[4]data1cf!S219</f>
        <v>0</v>
      </c>
      <c r="U219" s="340" t="n">
        <f aca="false">+[4]data1cf!T219</f>
        <v>0</v>
      </c>
      <c r="V219" s="340" t="n">
        <f aca="false">+[4]data1cf!U219</f>
        <v>0</v>
      </c>
      <c r="W219" s="340" t="n">
        <f aca="false">+[4]data1cf!V219</f>
        <v>0</v>
      </c>
      <c r="X219" s="340" t="n">
        <f aca="false">+[4]data1cf!W219</f>
        <v>0</v>
      </c>
      <c r="Y219" s="340" t="n">
        <f aca="false">+[4]data1cf!X219</f>
        <v>0</v>
      </c>
      <c r="Z219" s="340" t="n">
        <f aca="false">+[4]data1cf!Y219</f>
        <v>0</v>
      </c>
      <c r="AA219" s="340" t="n">
        <f aca="false">+[4]data1cf!Z219</f>
        <v>0</v>
      </c>
      <c r="AB219" s="340"/>
      <c r="AC219" s="341" t="n">
        <f aca="false">XNPV(0.1,B219:AA219,$B$1:$AA$1)</f>
        <v>24942.2719929537</v>
      </c>
      <c r="AD219" s="341" t="n">
        <f aca="false">SUMPRODUCT(B219:AA219,$B$1010:$AA$1010)</f>
        <v>50110.2003792449</v>
      </c>
      <c r="AE219" s="342" t="n">
        <f aca="false">SUMPRODUCT(B219:AA219,$B$1012:$AA$1012)</f>
        <v>49744.5777576649</v>
      </c>
      <c r="AF219" s="343" t="n">
        <f aca="false">XIRR(B219:AA219,$B$1:$AA$1)</f>
        <v>0.162513351156721</v>
      </c>
      <c r="AG219" s="344" t="n">
        <f aca="false">1-EXP(-(1/0.25)*(AD219/ABS($AD$1010)))</f>
        <v>0.983383995344849</v>
      </c>
    </row>
    <row r="220" customFormat="false" ht="12.75" hidden="false" customHeight="false" outlineLevel="0" collapsed="false">
      <c r="A220" s="335"/>
      <c r="B220" s="340" t="n">
        <f aca="false">+[4]data1cf!A220</f>
        <v>-73820.8855320797</v>
      </c>
      <c r="C220" s="340" t="n">
        <f aca="false">+[4]data1cf!B220</f>
        <v>12087.1331180587</v>
      </c>
      <c r="D220" s="340" t="n">
        <f aca="false">+[4]data1cf!C220</f>
        <v>13299.1141158721</v>
      </c>
      <c r="E220" s="340" t="n">
        <f aca="false">+[4]data1cf!D220</f>
        <v>12985.2992982996</v>
      </c>
      <c r="F220" s="340" t="n">
        <f aca="false">+[4]data1cf!E220</f>
        <v>12589.0861571436</v>
      </c>
      <c r="G220" s="340" t="n">
        <f aca="false">+[4]data1cf!F220</f>
        <v>12319.7658161251</v>
      </c>
      <c r="H220" s="340" t="n">
        <f aca="false">+[4]data1cf!G220</f>
        <v>12112.4679221774</v>
      </c>
      <c r="I220" s="340" t="n">
        <f aca="false">+[4]data1cf!H220</f>
        <v>12143.1999320826</v>
      </c>
      <c r="J220" s="340" t="n">
        <f aca="false">+[4]data1cf!I220</f>
        <v>11906.5759990851</v>
      </c>
      <c r="K220" s="340" t="n">
        <f aca="false">+[4]data1cf!J220</f>
        <v>11816.1209000914</v>
      </c>
      <c r="L220" s="340" t="n">
        <f aca="false">+[4]data1cf!K220</f>
        <v>11662.3101877802</v>
      </c>
      <c r="M220" s="340" t="n">
        <f aca="false">+[4]data1cf!L220</f>
        <v>11706.3916843416</v>
      </c>
      <c r="N220" s="340" t="n">
        <f aca="false">+[4]data1cf!M220</f>
        <v>11625.5529279896</v>
      </c>
      <c r="O220" s="340" t="n">
        <f aca="false">+[4]data1cf!N220</f>
        <v>11785.3919851846</v>
      </c>
      <c r="P220" s="340" t="n">
        <f aca="false">+[4]data1cf!O220</f>
        <v>11520.0830356651</v>
      </c>
      <c r="Q220" s="340" t="n">
        <f aca="false">+[4]data1cf!P220</f>
        <v>11585.5054040591</v>
      </c>
      <c r="R220" s="340" t="n">
        <f aca="false">+[4]data1cf!Q220</f>
        <v>846.696028698741</v>
      </c>
      <c r="S220" s="340" t="n">
        <f aca="false">+[4]data1cf!R220</f>
        <v>0</v>
      </c>
      <c r="T220" s="340" t="n">
        <f aca="false">+[4]data1cf!S220</f>
        <v>0</v>
      </c>
      <c r="U220" s="340" t="n">
        <f aca="false">+[4]data1cf!T220</f>
        <v>0</v>
      </c>
      <c r="V220" s="340" t="n">
        <f aca="false">+[4]data1cf!U220</f>
        <v>0</v>
      </c>
      <c r="W220" s="340" t="n">
        <f aca="false">+[4]data1cf!V220</f>
        <v>0</v>
      </c>
      <c r="X220" s="340" t="n">
        <f aca="false">+[4]data1cf!W220</f>
        <v>0</v>
      </c>
      <c r="Y220" s="340" t="n">
        <f aca="false">+[4]data1cf!X220</f>
        <v>0</v>
      </c>
      <c r="Z220" s="340" t="n">
        <f aca="false">+[4]data1cf!Y220</f>
        <v>0</v>
      </c>
      <c r="AA220" s="340" t="n">
        <f aca="false">+[4]data1cf!Z220</f>
        <v>0</v>
      </c>
      <c r="AB220" s="340"/>
      <c r="AC220" s="341" t="n">
        <f aca="false">XNPV(0.1,B220:AA220,$B$1:$AA$1)</f>
        <v>19465.0294404245</v>
      </c>
      <c r="AD220" s="341" t="n">
        <f aca="false">SUMPRODUCT(B220:AA220,$B$1010:$AA$1010)</f>
        <v>44985.8114840123</v>
      </c>
      <c r="AE220" s="342" t="n">
        <f aca="false">SUMPRODUCT(B220:AA220,$B$1012:$AA$1012)</f>
        <v>44615.1310361683</v>
      </c>
      <c r="AF220" s="343" t="n">
        <f aca="false">XIRR(B220:AA220,$B$1:$AA$1)</f>
        <v>0.144982065661266</v>
      </c>
      <c r="AG220" s="344" t="n">
        <f aca="false">1-EXP(-(1/0.25)*(AD220/ABS($AD$1010)))</f>
        <v>0.974736134012393</v>
      </c>
    </row>
    <row r="221" customFormat="false" ht="12.75" hidden="false" customHeight="false" outlineLevel="0" collapsed="false">
      <c r="A221" s="335"/>
      <c r="B221" s="340" t="n">
        <f aca="false">+[4]data1cf!A221</f>
        <v>-68477.6658099134</v>
      </c>
      <c r="C221" s="340" t="n">
        <f aca="false">+[4]data1cf!B221</f>
        <v>12109.991798434</v>
      </c>
      <c r="D221" s="340" t="n">
        <f aca="false">+[4]data1cf!C221</f>
        <v>13039.3699238281</v>
      </c>
      <c r="E221" s="340" t="n">
        <f aca="false">+[4]data1cf!D221</f>
        <v>12824.5836240799</v>
      </c>
      <c r="F221" s="340" t="n">
        <f aca="false">+[4]data1cf!E221</f>
        <v>12402.7014964877</v>
      </c>
      <c r="G221" s="340" t="n">
        <f aca="false">+[4]data1cf!F221</f>
        <v>12459.9980874814</v>
      </c>
      <c r="H221" s="340" t="n">
        <f aca="false">+[4]data1cf!G221</f>
        <v>11856.7462426221</v>
      </c>
      <c r="I221" s="340" t="n">
        <f aca="false">+[4]data1cf!H221</f>
        <v>11787.9038257626</v>
      </c>
      <c r="J221" s="340" t="n">
        <f aca="false">+[4]data1cf!I221</f>
        <v>11817.9649314893</v>
      </c>
      <c r="K221" s="340" t="n">
        <f aca="false">+[4]data1cf!J221</f>
        <v>11682.1848017356</v>
      </c>
      <c r="L221" s="340" t="n">
        <f aca="false">+[4]data1cf!K221</f>
        <v>11627.7230332179</v>
      </c>
      <c r="M221" s="340" t="n">
        <f aca="false">+[4]data1cf!L221</f>
        <v>11770.7502598453</v>
      </c>
      <c r="N221" s="340" t="n">
        <f aca="false">+[4]data1cf!M221</f>
        <v>11595.9270252217</v>
      </c>
      <c r="O221" s="340" t="n">
        <f aca="false">+[4]data1cf!N221</f>
        <v>11602.3123935659</v>
      </c>
      <c r="P221" s="340" t="n">
        <f aca="false">+[4]data1cf!O221</f>
        <v>11501.4595304636</v>
      </c>
      <c r="Q221" s="340" t="n">
        <f aca="false">+[4]data1cf!P221</f>
        <v>11582.3272295064</v>
      </c>
      <c r="R221" s="340" t="n">
        <f aca="false">+[4]data1cf!Q221</f>
        <v>785.411435773382</v>
      </c>
      <c r="S221" s="340" t="n">
        <f aca="false">+[4]data1cf!R221</f>
        <v>0</v>
      </c>
      <c r="T221" s="340" t="n">
        <f aca="false">+[4]data1cf!S221</f>
        <v>0</v>
      </c>
      <c r="U221" s="340" t="n">
        <f aca="false">+[4]data1cf!T221</f>
        <v>0</v>
      </c>
      <c r="V221" s="340" t="n">
        <f aca="false">+[4]data1cf!U221</f>
        <v>0</v>
      </c>
      <c r="W221" s="340" t="n">
        <f aca="false">+[4]data1cf!V221</f>
        <v>0</v>
      </c>
      <c r="X221" s="340" t="n">
        <f aca="false">+[4]data1cf!W221</f>
        <v>0</v>
      </c>
      <c r="Y221" s="340" t="n">
        <f aca="false">+[4]data1cf!X221</f>
        <v>0</v>
      </c>
      <c r="Z221" s="340" t="n">
        <f aca="false">+[4]data1cf!Y221</f>
        <v>0</v>
      </c>
      <c r="AA221" s="340" t="n">
        <f aca="false">+[4]data1cf!Z221</f>
        <v>0</v>
      </c>
      <c r="AB221" s="340"/>
      <c r="AC221" s="341" t="n">
        <f aca="false">XNPV(0.1,B221:AA221,$B$1:$AA$1)</f>
        <v>23956.7062679438</v>
      </c>
      <c r="AD221" s="341" t="n">
        <f aca="false">SUMPRODUCT(B221:AA221,$B$1010:$AA$1010)</f>
        <v>49257.5605536324</v>
      </c>
      <c r="AE221" s="342" t="n">
        <f aca="false">SUMPRODUCT(B221:AA221,$B$1012:$AA$1012)</f>
        <v>48889.8882590527</v>
      </c>
      <c r="AF221" s="343" t="n">
        <f aca="false">XIRR(B221:AA221,$B$1:$AA$1)</f>
        <v>0.158926316278188</v>
      </c>
      <c r="AG221" s="344" t="n">
        <f aca="false">1-EXP(-(1/0.25)*(AD221/ABS($AD$1010)))</f>
        <v>0.982184218841239</v>
      </c>
    </row>
    <row r="222" customFormat="false" ht="12.75" hidden="false" customHeight="false" outlineLevel="0" collapsed="false">
      <c r="A222" s="335"/>
      <c r="B222" s="340" t="n">
        <f aca="false">+[4]data1cf!A222</f>
        <v>-73077.6029501658</v>
      </c>
      <c r="C222" s="340" t="n">
        <f aca="false">+[4]data1cf!B222</f>
        <v>12153.8015947749</v>
      </c>
      <c r="D222" s="340" t="n">
        <f aca="false">+[4]data1cf!C222</f>
        <v>13297.2069019152</v>
      </c>
      <c r="E222" s="340" t="n">
        <f aca="false">+[4]data1cf!D222</f>
        <v>12835.0280852655</v>
      </c>
      <c r="F222" s="340" t="n">
        <f aca="false">+[4]data1cf!E222</f>
        <v>12571.6981840626</v>
      </c>
      <c r="G222" s="340" t="n">
        <f aca="false">+[4]data1cf!F222</f>
        <v>12210.2827847095</v>
      </c>
      <c r="H222" s="340" t="n">
        <f aca="false">+[4]data1cf!G222</f>
        <v>12090.7325336495</v>
      </c>
      <c r="I222" s="340" t="n">
        <f aca="false">+[4]data1cf!H222</f>
        <v>11866.9148948372</v>
      </c>
      <c r="J222" s="340" t="n">
        <f aca="false">+[4]data1cf!I222</f>
        <v>11890.6280497338</v>
      </c>
      <c r="K222" s="340" t="n">
        <f aca="false">+[4]data1cf!J222</f>
        <v>11701.7979416186</v>
      </c>
      <c r="L222" s="340" t="n">
        <f aca="false">+[4]data1cf!K222</f>
        <v>11620.7885740513</v>
      </c>
      <c r="M222" s="340" t="n">
        <f aca="false">+[4]data1cf!L222</f>
        <v>11714.8573145924</v>
      </c>
      <c r="N222" s="340" t="n">
        <f aca="false">+[4]data1cf!M222</f>
        <v>11626.9206334372</v>
      </c>
      <c r="O222" s="340" t="n">
        <f aca="false">+[4]data1cf!N222</f>
        <v>11627.4060515116</v>
      </c>
      <c r="P222" s="340" t="n">
        <f aca="false">+[4]data1cf!O222</f>
        <v>11578.9424381714</v>
      </c>
      <c r="Q222" s="340" t="n">
        <f aca="false">+[4]data1cf!P222</f>
        <v>11636.5868977024</v>
      </c>
      <c r="R222" s="340" t="n">
        <f aca="false">+[4]data1cf!Q222</f>
        <v>838.170874797222</v>
      </c>
      <c r="S222" s="340" t="n">
        <f aca="false">+[4]data1cf!R222</f>
        <v>0</v>
      </c>
      <c r="T222" s="340" t="n">
        <f aca="false">+[4]data1cf!S222</f>
        <v>0</v>
      </c>
      <c r="U222" s="340" t="n">
        <f aca="false">+[4]data1cf!T222</f>
        <v>0</v>
      </c>
      <c r="V222" s="340" t="n">
        <f aca="false">+[4]data1cf!U222</f>
        <v>0</v>
      </c>
      <c r="W222" s="340" t="n">
        <f aca="false">+[4]data1cf!V222</f>
        <v>0</v>
      </c>
      <c r="X222" s="340" t="n">
        <f aca="false">+[4]data1cf!W222</f>
        <v>0</v>
      </c>
      <c r="Y222" s="340" t="n">
        <f aca="false">+[4]data1cf!X222</f>
        <v>0</v>
      </c>
      <c r="Z222" s="340" t="n">
        <f aca="false">+[4]data1cf!Y222</f>
        <v>0</v>
      </c>
      <c r="AA222" s="340" t="n">
        <f aca="false">+[4]data1cf!Z222</f>
        <v>0</v>
      </c>
      <c r="AB222" s="340"/>
      <c r="AC222" s="341" t="n">
        <f aca="false">XNPV(0.1,B222:AA222,$B$1:$AA$1)</f>
        <v>19832.2984960647</v>
      </c>
      <c r="AD222" s="341" t="n">
        <f aca="false">SUMPRODUCT(B222:AA222,$B$1010:$AA$1010)</f>
        <v>45234.2961168393</v>
      </c>
      <c r="AE222" s="342" t="n">
        <f aca="false">SUMPRODUCT(B222:AA222,$B$1012:$AA$1012)</f>
        <v>44865.2069225623</v>
      </c>
      <c r="AF222" s="343" t="n">
        <f aca="false">XIRR(B222:AA222,$B$1:$AA$1)</f>
        <v>0.146278779345496</v>
      </c>
      <c r="AG222" s="344" t="n">
        <f aca="false">1-EXP(-(1/0.25)*(AD222/ABS($AD$1010)))</f>
        <v>0.975244265220963</v>
      </c>
    </row>
    <row r="223" customFormat="false" ht="12.75" hidden="false" customHeight="false" outlineLevel="0" collapsed="false">
      <c r="A223" s="335"/>
      <c r="B223" s="340" t="n">
        <f aca="false">+[4]data1cf!A223</f>
        <v>-73403.3373534509</v>
      </c>
      <c r="C223" s="340" t="n">
        <f aca="false">+[4]data1cf!B223</f>
        <v>12226.459654141</v>
      </c>
      <c r="D223" s="340" t="n">
        <f aca="false">+[4]data1cf!C223</f>
        <v>13246.9416097337</v>
      </c>
      <c r="E223" s="340" t="n">
        <f aca="false">+[4]data1cf!D223</f>
        <v>12903.4400386109</v>
      </c>
      <c r="F223" s="340" t="n">
        <f aca="false">+[4]data1cf!E223</f>
        <v>12507.8710178619</v>
      </c>
      <c r="G223" s="340" t="n">
        <f aca="false">+[4]data1cf!F223</f>
        <v>12361.785832837</v>
      </c>
      <c r="H223" s="340" t="n">
        <f aca="false">+[4]data1cf!G223</f>
        <v>12118.8204680335</v>
      </c>
      <c r="I223" s="340" t="n">
        <f aca="false">+[4]data1cf!H223</f>
        <v>11973.5883725469</v>
      </c>
      <c r="J223" s="340" t="n">
        <f aca="false">+[4]data1cf!I223</f>
        <v>11959.9225526994</v>
      </c>
      <c r="K223" s="340" t="n">
        <f aca="false">+[4]data1cf!J223</f>
        <v>11764.5137161529</v>
      </c>
      <c r="L223" s="340" t="n">
        <f aca="false">+[4]data1cf!K223</f>
        <v>11628.7560295299</v>
      </c>
      <c r="M223" s="340" t="n">
        <f aca="false">+[4]data1cf!L223</f>
        <v>11711.9698834327</v>
      </c>
      <c r="N223" s="340" t="n">
        <f aca="false">+[4]data1cf!M223</f>
        <v>11798.8712425262</v>
      </c>
      <c r="O223" s="340" t="n">
        <f aca="false">+[4]data1cf!N223</f>
        <v>11796.0520712961</v>
      </c>
      <c r="P223" s="340" t="n">
        <f aca="false">+[4]data1cf!O223</f>
        <v>11580.4996686948</v>
      </c>
      <c r="Q223" s="340" t="n">
        <f aca="false">+[4]data1cf!P223</f>
        <v>11524.5090372266</v>
      </c>
      <c r="R223" s="340" t="n">
        <f aca="false">+[4]data1cf!Q223</f>
        <v>841.90691810914</v>
      </c>
      <c r="S223" s="340" t="n">
        <f aca="false">+[4]data1cf!R223</f>
        <v>0</v>
      </c>
      <c r="T223" s="340" t="n">
        <f aca="false">+[4]data1cf!S223</f>
        <v>0</v>
      </c>
      <c r="U223" s="340" t="n">
        <f aca="false">+[4]data1cf!T223</f>
        <v>0</v>
      </c>
      <c r="V223" s="340" t="n">
        <f aca="false">+[4]data1cf!U223</f>
        <v>0</v>
      </c>
      <c r="W223" s="340" t="n">
        <f aca="false">+[4]data1cf!V223</f>
        <v>0</v>
      </c>
      <c r="X223" s="340" t="n">
        <f aca="false">+[4]data1cf!W223</f>
        <v>0</v>
      </c>
      <c r="Y223" s="340" t="n">
        <f aca="false">+[4]data1cf!X223</f>
        <v>0</v>
      </c>
      <c r="Z223" s="340" t="n">
        <f aca="false">+[4]data1cf!Y223</f>
        <v>0</v>
      </c>
      <c r="AA223" s="340" t="n">
        <f aca="false">+[4]data1cf!Z223</f>
        <v>0</v>
      </c>
      <c r="AB223" s="340"/>
      <c r="AC223" s="341" t="n">
        <f aca="false">XNPV(0.1,B223:AA223,$B$1:$AA$1)</f>
        <v>19842.4226165041</v>
      </c>
      <c r="AD223" s="341" t="n">
        <f aca="false">SUMPRODUCT(B223:AA223,$B$1010:$AA$1010)</f>
        <v>45349.53685671</v>
      </c>
      <c r="AE223" s="342" t="n">
        <f aca="false">SUMPRODUCT(B223:AA223,$B$1012:$AA$1012)</f>
        <v>44978.9459078809</v>
      </c>
      <c r="AF223" s="343" t="n">
        <f aca="false">XIRR(B223:AA223,$B$1:$AA$1)</f>
        <v>0.146076973598846</v>
      </c>
      <c r="AG223" s="344" t="n">
        <f aca="false">1-EXP(-(1/0.25)*(AD223/ABS($AD$1010)))</f>
        <v>0.975476441766819</v>
      </c>
    </row>
    <row r="224" customFormat="false" ht="12.75" hidden="false" customHeight="false" outlineLevel="0" collapsed="false">
      <c r="A224" s="335"/>
      <c r="B224" s="340" t="n">
        <f aca="false">+[4]data1cf!A224</f>
        <v>-66680.7485149618</v>
      </c>
      <c r="C224" s="340" t="n">
        <f aca="false">+[4]data1cf!B224</f>
        <v>11954.7535594078</v>
      </c>
      <c r="D224" s="340" t="n">
        <f aca="false">+[4]data1cf!C224</f>
        <v>12992.8261691614</v>
      </c>
      <c r="E224" s="340" t="n">
        <f aca="false">+[4]data1cf!D224</f>
        <v>12751.3093395728</v>
      </c>
      <c r="F224" s="340" t="n">
        <f aca="false">+[4]data1cf!E224</f>
        <v>12580.6173895319</v>
      </c>
      <c r="G224" s="340" t="n">
        <f aca="false">+[4]data1cf!F224</f>
        <v>12133.0567075392</v>
      </c>
      <c r="H224" s="340" t="n">
        <f aca="false">+[4]data1cf!G224</f>
        <v>11869.7497133556</v>
      </c>
      <c r="I224" s="340" t="n">
        <f aca="false">+[4]data1cf!H224</f>
        <v>11708.3824228342</v>
      </c>
      <c r="J224" s="340" t="n">
        <f aca="false">+[4]data1cf!I224</f>
        <v>11767.2728032621</v>
      </c>
      <c r="K224" s="340" t="n">
        <f aca="false">+[4]data1cf!J224</f>
        <v>11620.1739813377</v>
      </c>
      <c r="L224" s="340" t="n">
        <f aca="false">+[4]data1cf!K224</f>
        <v>11656.5515219972</v>
      </c>
      <c r="M224" s="340" t="n">
        <f aca="false">+[4]data1cf!L224</f>
        <v>11524.7439818161</v>
      </c>
      <c r="N224" s="340" t="n">
        <f aca="false">+[4]data1cf!M224</f>
        <v>11528.2811052885</v>
      </c>
      <c r="O224" s="340" t="n">
        <f aca="false">+[4]data1cf!N224</f>
        <v>11508.0208556743</v>
      </c>
      <c r="P224" s="340" t="n">
        <f aca="false">+[4]data1cf!O224</f>
        <v>11454.121068242</v>
      </c>
      <c r="Q224" s="340" t="n">
        <f aca="false">+[4]data1cf!P224</f>
        <v>11272.3336375069</v>
      </c>
      <c r="R224" s="340" t="n">
        <f aca="false">+[4]data1cf!Q224</f>
        <v>764.801513167206</v>
      </c>
      <c r="S224" s="340" t="n">
        <f aca="false">+[4]data1cf!R224</f>
        <v>0</v>
      </c>
      <c r="T224" s="340" t="n">
        <f aca="false">+[4]data1cf!S224</f>
        <v>0</v>
      </c>
      <c r="U224" s="340" t="n">
        <f aca="false">+[4]data1cf!T224</f>
        <v>0</v>
      </c>
      <c r="V224" s="340" t="n">
        <f aca="false">+[4]data1cf!U224</f>
        <v>0</v>
      </c>
      <c r="W224" s="340" t="n">
        <f aca="false">+[4]data1cf!V224</f>
        <v>0</v>
      </c>
      <c r="X224" s="340" t="n">
        <f aca="false">+[4]data1cf!W224</f>
        <v>0</v>
      </c>
      <c r="Y224" s="340" t="n">
        <f aca="false">+[4]data1cf!X224</f>
        <v>0</v>
      </c>
      <c r="Z224" s="340" t="n">
        <f aca="false">+[4]data1cf!Y224</f>
        <v>0</v>
      </c>
      <c r="AA224" s="340" t="n">
        <f aca="false">+[4]data1cf!Z224</f>
        <v>0</v>
      </c>
      <c r="AB224" s="340"/>
      <c r="AC224" s="341" t="n">
        <f aca="false">XNPV(0.1,B224:AA224,$B$1:$AA$1)</f>
        <v>25139.2246021828</v>
      </c>
      <c r="AD224" s="341" t="n">
        <f aca="false">SUMPRODUCT(B224:AA224,$B$1010:$AA$1010)</f>
        <v>50249.1438311443</v>
      </c>
      <c r="AE224" s="342" t="n">
        <f aca="false">SUMPRODUCT(B224:AA224,$B$1012:$AA$1012)</f>
        <v>49884.4333024749</v>
      </c>
      <c r="AF224" s="343" t="n">
        <f aca="false">XIRR(B224:AA224,$B$1:$AA$1)</f>
        <v>0.163334597305964</v>
      </c>
      <c r="AG224" s="344" t="n">
        <f aca="false">1-EXP(-(1/0.25)*(AD224/ABS($AD$1010)))</f>
        <v>0.983571702595739</v>
      </c>
    </row>
    <row r="225" customFormat="false" ht="12.75" hidden="false" customHeight="false" outlineLevel="0" collapsed="false">
      <c r="A225" s="335"/>
      <c r="B225" s="340" t="n">
        <f aca="false">+[4]data1cf!A225</f>
        <v>-68284.693382813</v>
      </c>
      <c r="C225" s="340" t="n">
        <f aca="false">+[4]data1cf!B225</f>
        <v>12183.1626436594</v>
      </c>
      <c r="D225" s="340" t="n">
        <f aca="false">+[4]data1cf!C225</f>
        <v>12953.6086469253</v>
      </c>
      <c r="E225" s="340" t="n">
        <f aca="false">+[4]data1cf!D225</f>
        <v>12807.4763447414</v>
      </c>
      <c r="F225" s="340" t="n">
        <f aca="false">+[4]data1cf!E225</f>
        <v>12484.7459037763</v>
      </c>
      <c r="G225" s="340" t="n">
        <f aca="false">+[4]data1cf!F225</f>
        <v>12180.1146606728</v>
      </c>
      <c r="H225" s="340" t="n">
        <f aca="false">+[4]data1cf!G225</f>
        <v>11983.5556559015</v>
      </c>
      <c r="I225" s="340" t="n">
        <f aca="false">+[4]data1cf!H225</f>
        <v>11835.8870558824</v>
      </c>
      <c r="J225" s="340" t="n">
        <f aca="false">+[4]data1cf!I225</f>
        <v>11846.9222551812</v>
      </c>
      <c r="K225" s="340" t="n">
        <f aca="false">+[4]data1cf!J225</f>
        <v>11636.9179318821</v>
      </c>
      <c r="L225" s="340" t="n">
        <f aca="false">+[4]data1cf!K225</f>
        <v>11610.4895289304</v>
      </c>
      <c r="M225" s="340" t="n">
        <f aca="false">+[4]data1cf!L225</f>
        <v>11633.709833232</v>
      </c>
      <c r="N225" s="340" t="n">
        <f aca="false">+[4]data1cf!M225</f>
        <v>11561.3584530241</v>
      </c>
      <c r="O225" s="340" t="n">
        <f aca="false">+[4]data1cf!N225</f>
        <v>11463.9778702805</v>
      </c>
      <c r="P225" s="340" t="n">
        <f aca="false">+[4]data1cf!O225</f>
        <v>11450.7615921639</v>
      </c>
      <c r="Q225" s="340" t="n">
        <f aca="false">+[4]data1cf!P225</f>
        <v>11329.1239072404</v>
      </c>
      <c r="R225" s="340" t="n">
        <f aca="false">+[4]data1cf!Q225</f>
        <v>783.198119223512</v>
      </c>
      <c r="S225" s="340" t="n">
        <f aca="false">+[4]data1cf!R225</f>
        <v>0</v>
      </c>
      <c r="T225" s="340" t="n">
        <f aca="false">+[4]data1cf!S225</f>
        <v>0</v>
      </c>
      <c r="U225" s="340" t="n">
        <f aca="false">+[4]data1cf!T225</f>
        <v>0</v>
      </c>
      <c r="V225" s="340" t="n">
        <f aca="false">+[4]data1cf!U225</f>
        <v>0</v>
      </c>
      <c r="W225" s="340" t="n">
        <f aca="false">+[4]data1cf!V225</f>
        <v>0</v>
      </c>
      <c r="X225" s="340" t="n">
        <f aca="false">+[4]data1cf!W225</f>
        <v>0</v>
      </c>
      <c r="Y225" s="340" t="n">
        <f aca="false">+[4]data1cf!X225</f>
        <v>0</v>
      </c>
      <c r="Z225" s="340" t="n">
        <f aca="false">+[4]data1cf!Y225</f>
        <v>0</v>
      </c>
      <c r="AA225" s="340" t="n">
        <f aca="false">+[4]data1cf!Z225</f>
        <v>0</v>
      </c>
      <c r="AB225" s="340"/>
      <c r="AC225" s="341" t="n">
        <f aca="false">XNPV(0.1,B225:AA225,$B$1:$AA$1)</f>
        <v>23925.1919706358</v>
      </c>
      <c r="AD225" s="341" t="n">
        <f aca="false">SUMPRODUCT(B225:AA225,$B$1010:$AA$1010)</f>
        <v>49119.0057700402</v>
      </c>
      <c r="AE225" s="342" t="n">
        <f aca="false">SUMPRODUCT(B225:AA225,$B$1012:$AA$1012)</f>
        <v>48753.1368648911</v>
      </c>
      <c r="AF225" s="343" t="n">
        <f aca="false">XIRR(B225:AA225,$B$1:$AA$1)</f>
        <v>0.159141770044071</v>
      </c>
      <c r="AG225" s="344" t="n">
        <f aca="false">1-EXP(-(1/0.25)*(AD225/ABS($AD$1010)))</f>
        <v>0.981981231063885</v>
      </c>
    </row>
    <row r="226" customFormat="false" ht="12.75" hidden="false" customHeight="false" outlineLevel="0" collapsed="false">
      <c r="A226" s="335"/>
      <c r="B226" s="340" t="n">
        <f aca="false">+[4]data1cf!A226</f>
        <v>-68016.4194727021</v>
      </c>
      <c r="C226" s="340" t="n">
        <f aca="false">+[4]data1cf!B226</f>
        <v>12166.2067834185</v>
      </c>
      <c r="D226" s="340" t="n">
        <f aca="false">+[4]data1cf!C226</f>
        <v>12973.2901077303</v>
      </c>
      <c r="E226" s="340" t="n">
        <f aca="false">+[4]data1cf!D226</f>
        <v>12691.4299135377</v>
      </c>
      <c r="F226" s="340" t="n">
        <f aca="false">+[4]data1cf!E226</f>
        <v>12455.7293012026</v>
      </c>
      <c r="G226" s="340" t="n">
        <f aca="false">+[4]data1cf!F226</f>
        <v>12234.4233702564</v>
      </c>
      <c r="H226" s="340" t="n">
        <f aca="false">+[4]data1cf!G226</f>
        <v>11966.3600632335</v>
      </c>
      <c r="I226" s="340" t="n">
        <f aca="false">+[4]data1cf!H226</f>
        <v>11926.5942449086</v>
      </c>
      <c r="J226" s="340" t="n">
        <f aca="false">+[4]data1cf!I226</f>
        <v>11749.6612429496</v>
      </c>
      <c r="K226" s="340" t="n">
        <f aca="false">+[4]data1cf!J226</f>
        <v>11787.2019996186</v>
      </c>
      <c r="L226" s="340" t="n">
        <f aca="false">+[4]data1cf!K226</f>
        <v>11782.3680407794</v>
      </c>
      <c r="M226" s="340" t="n">
        <f aca="false">+[4]data1cf!L226</f>
        <v>11653.8559484184</v>
      </c>
      <c r="N226" s="340" t="n">
        <f aca="false">+[4]data1cf!M226</f>
        <v>11466.6668228964</v>
      </c>
      <c r="O226" s="340" t="n">
        <f aca="false">+[4]data1cf!N226</f>
        <v>11488.7486000342</v>
      </c>
      <c r="P226" s="340" t="n">
        <f aca="false">+[4]data1cf!O226</f>
        <v>11504.2131794602</v>
      </c>
      <c r="Q226" s="340" t="n">
        <f aca="false">+[4]data1cf!P226</f>
        <v>11307.4014747772</v>
      </c>
      <c r="R226" s="340" t="n">
        <f aca="false">+[4]data1cf!Q226</f>
        <v>780.121124784103</v>
      </c>
      <c r="S226" s="340" t="n">
        <f aca="false">+[4]data1cf!R226</f>
        <v>0</v>
      </c>
      <c r="T226" s="340" t="n">
        <f aca="false">+[4]data1cf!S226</f>
        <v>0</v>
      </c>
      <c r="U226" s="340" t="n">
        <f aca="false">+[4]data1cf!T226</f>
        <v>0</v>
      </c>
      <c r="V226" s="340" t="n">
        <f aca="false">+[4]data1cf!U226</f>
        <v>0</v>
      </c>
      <c r="W226" s="340" t="n">
        <f aca="false">+[4]data1cf!V226</f>
        <v>0</v>
      </c>
      <c r="X226" s="340" t="n">
        <f aca="false">+[4]data1cf!W226</f>
        <v>0</v>
      </c>
      <c r="Y226" s="340" t="n">
        <f aca="false">+[4]data1cf!X226</f>
        <v>0</v>
      </c>
      <c r="Z226" s="340" t="n">
        <f aca="false">+[4]data1cf!Y226</f>
        <v>0</v>
      </c>
      <c r="AA226" s="340" t="n">
        <f aca="false">+[4]data1cf!Z226</f>
        <v>0</v>
      </c>
      <c r="AB226" s="340"/>
      <c r="AC226" s="341" t="n">
        <f aca="false">XNPV(0.1,B226:AA226,$B$1:$AA$1)</f>
        <v>24234.7102010454</v>
      </c>
      <c r="AD226" s="341" t="n">
        <f aca="false">SUMPRODUCT(B226:AA226,$B$1010:$AA$1010)</f>
        <v>49467.1346503158</v>
      </c>
      <c r="AE226" s="342" t="n">
        <f aca="false">SUMPRODUCT(B226:AA226,$B$1012:$AA$1012)</f>
        <v>49100.6539235814</v>
      </c>
      <c r="AF226" s="343" t="n">
        <f aca="false">XIRR(B226:AA226,$B$1:$AA$1)</f>
        <v>0.160014117697053</v>
      </c>
      <c r="AG226" s="344" t="n">
        <f aca="false">1-EXP(-(1/0.25)*(AD226/ABS($AD$1010)))</f>
        <v>0.982486915565215</v>
      </c>
    </row>
    <row r="227" customFormat="false" ht="12.75" hidden="false" customHeight="false" outlineLevel="0" collapsed="false">
      <c r="A227" s="335"/>
      <c r="B227" s="340" t="n">
        <f aca="false">+[4]data1cf!A227</f>
        <v>-67665.1595784655</v>
      </c>
      <c r="C227" s="340" t="n">
        <f aca="false">+[4]data1cf!B227</f>
        <v>12045.6254861825</v>
      </c>
      <c r="D227" s="340" t="n">
        <f aca="false">+[4]data1cf!C227</f>
        <v>12990.0258947303</v>
      </c>
      <c r="E227" s="340" t="n">
        <f aca="false">+[4]data1cf!D227</f>
        <v>12761.986202701</v>
      </c>
      <c r="F227" s="340" t="n">
        <f aca="false">+[4]data1cf!E227</f>
        <v>12277.0057847188</v>
      </c>
      <c r="G227" s="340" t="n">
        <f aca="false">+[4]data1cf!F227</f>
        <v>12212.6329247301</v>
      </c>
      <c r="H227" s="340" t="n">
        <f aca="false">+[4]data1cf!G227</f>
        <v>11842.1792249514</v>
      </c>
      <c r="I227" s="340" t="n">
        <f aca="false">+[4]data1cf!H227</f>
        <v>11729.9359415317</v>
      </c>
      <c r="J227" s="340" t="n">
        <f aca="false">+[4]data1cf!I227</f>
        <v>11850.0516944527</v>
      </c>
      <c r="K227" s="340" t="n">
        <f aca="false">+[4]data1cf!J227</f>
        <v>11776.9602629222</v>
      </c>
      <c r="L227" s="340" t="n">
        <f aca="false">+[4]data1cf!K227</f>
        <v>11859.7618854316</v>
      </c>
      <c r="M227" s="340" t="n">
        <f aca="false">+[4]data1cf!L227</f>
        <v>11732.1666650762</v>
      </c>
      <c r="N227" s="340" t="n">
        <f aca="false">+[4]data1cf!M227</f>
        <v>11598.5474961627</v>
      </c>
      <c r="O227" s="340" t="n">
        <f aca="false">+[4]data1cf!N227</f>
        <v>11519.7709549429</v>
      </c>
      <c r="P227" s="340" t="n">
        <f aca="false">+[4]data1cf!O227</f>
        <v>11460.5952894484</v>
      </c>
      <c r="Q227" s="340" t="n">
        <f aca="false">+[4]data1cf!P227</f>
        <v>11423.7326258305</v>
      </c>
      <c r="R227" s="340" t="n">
        <f aca="false">+[4]data1cf!Q227</f>
        <v>776.092314301167</v>
      </c>
      <c r="S227" s="340" t="n">
        <f aca="false">+[4]data1cf!R227</f>
        <v>0</v>
      </c>
      <c r="T227" s="340" t="n">
        <f aca="false">+[4]data1cf!S227</f>
        <v>0</v>
      </c>
      <c r="U227" s="340" t="n">
        <f aca="false">+[4]data1cf!T227</f>
        <v>0</v>
      </c>
      <c r="V227" s="340" t="n">
        <f aca="false">+[4]data1cf!U227</f>
        <v>0</v>
      </c>
      <c r="W227" s="340" t="n">
        <f aca="false">+[4]data1cf!V227</f>
        <v>0</v>
      </c>
      <c r="X227" s="340" t="n">
        <f aca="false">+[4]data1cf!W227</f>
        <v>0</v>
      </c>
      <c r="Y227" s="340" t="n">
        <f aca="false">+[4]data1cf!X227</f>
        <v>0</v>
      </c>
      <c r="Z227" s="340" t="n">
        <f aca="false">+[4]data1cf!Y227</f>
        <v>0</v>
      </c>
      <c r="AA227" s="340" t="n">
        <f aca="false">+[4]data1cf!Z227</f>
        <v>0</v>
      </c>
      <c r="AB227" s="340"/>
      <c r="AC227" s="341" t="n">
        <f aca="false">XNPV(0.1,B227:AA227,$B$1:$AA$1)</f>
        <v>24402.8304935573</v>
      </c>
      <c r="AD227" s="341" t="n">
        <f aca="false">SUMPRODUCT(B227:AA227,$B$1010:$AA$1010)</f>
        <v>49638.9010468791</v>
      </c>
      <c r="AE227" s="342" t="n">
        <f aca="false">SUMPRODUCT(B227:AA227,$B$1012:$AA$1012)</f>
        <v>49272.1321771837</v>
      </c>
      <c r="AF227" s="343" t="n">
        <f aca="false">XIRR(B227:AA227,$B$1:$AA$1)</f>
        <v>0.160558026229819</v>
      </c>
      <c r="AG227" s="344" t="n">
        <f aca="false">1-EXP(-(1/0.25)*(AD227/ABS($AD$1010)))</f>
        <v>0.982731166170615</v>
      </c>
    </row>
    <row r="228" customFormat="false" ht="12.75" hidden="false" customHeight="false" outlineLevel="0" collapsed="false">
      <c r="A228" s="335"/>
      <c r="B228" s="340" t="n">
        <f aca="false">+[4]data1cf!A228</f>
        <v>-74141.8070447733</v>
      </c>
      <c r="C228" s="340" t="n">
        <f aca="false">+[4]data1cf!B228</f>
        <v>12269.9107424402</v>
      </c>
      <c r="D228" s="340" t="n">
        <f aca="false">+[4]data1cf!C228</f>
        <v>13214.7237709018</v>
      </c>
      <c r="E228" s="340" t="n">
        <f aca="false">+[4]data1cf!D228</f>
        <v>13007.7750561186</v>
      </c>
      <c r="F228" s="340" t="n">
        <f aca="false">+[4]data1cf!E228</f>
        <v>12625.7630849498</v>
      </c>
      <c r="G228" s="340" t="n">
        <f aca="false">+[4]data1cf!F228</f>
        <v>12404.5286185267</v>
      </c>
      <c r="H228" s="340" t="n">
        <f aca="false">+[4]data1cf!G228</f>
        <v>12051.7291904157</v>
      </c>
      <c r="I228" s="340" t="n">
        <f aca="false">+[4]data1cf!H228</f>
        <v>11895.6119149181</v>
      </c>
      <c r="J228" s="340" t="n">
        <f aca="false">+[4]data1cf!I228</f>
        <v>11998.2719908226</v>
      </c>
      <c r="K228" s="340" t="n">
        <f aca="false">+[4]data1cf!J228</f>
        <v>11869.3957142483</v>
      </c>
      <c r="L228" s="340" t="n">
        <f aca="false">+[4]data1cf!K228</f>
        <v>11863.830279975</v>
      </c>
      <c r="M228" s="340" t="n">
        <f aca="false">+[4]data1cf!L228</f>
        <v>11877.5044563482</v>
      </c>
      <c r="N228" s="340" t="n">
        <f aca="false">+[4]data1cf!M228</f>
        <v>11716.7320967584</v>
      </c>
      <c r="O228" s="340" t="n">
        <f aca="false">+[4]data1cf!N228</f>
        <v>11702.8937669929</v>
      </c>
      <c r="P228" s="340" t="n">
        <f aca="false">+[4]data1cf!O228</f>
        <v>11528.0235574349</v>
      </c>
      <c r="Q228" s="340" t="n">
        <f aca="false">+[4]data1cf!P228</f>
        <v>11565.306713115</v>
      </c>
      <c r="R228" s="340" t="n">
        <f aca="false">+[4]data1cf!Q228</f>
        <v>850.376870080731</v>
      </c>
      <c r="S228" s="340" t="n">
        <f aca="false">+[4]data1cf!R228</f>
        <v>0</v>
      </c>
      <c r="T228" s="340" t="n">
        <f aca="false">+[4]data1cf!S228</f>
        <v>0</v>
      </c>
      <c r="U228" s="340" t="n">
        <f aca="false">+[4]data1cf!T228</f>
        <v>0</v>
      </c>
      <c r="V228" s="340" t="n">
        <f aca="false">+[4]data1cf!U228</f>
        <v>0</v>
      </c>
      <c r="W228" s="340" t="n">
        <f aca="false">+[4]data1cf!V228</f>
        <v>0</v>
      </c>
      <c r="X228" s="340" t="n">
        <f aca="false">+[4]data1cf!W228</f>
        <v>0</v>
      </c>
      <c r="Y228" s="340" t="n">
        <f aca="false">+[4]data1cf!X228</f>
        <v>0</v>
      </c>
      <c r="Z228" s="340" t="n">
        <f aca="false">+[4]data1cf!Y228</f>
        <v>0</v>
      </c>
      <c r="AA228" s="340" t="n">
        <f aca="false">+[4]data1cf!Z228</f>
        <v>0</v>
      </c>
      <c r="AB228" s="340"/>
      <c r="AC228" s="341" t="n">
        <f aca="false">XNPV(0.1,B228:AA228,$B$1:$AA$1)</f>
        <v>19379.9417525696</v>
      </c>
      <c r="AD228" s="341" t="n">
        <f aca="false">SUMPRODUCT(B228:AA228,$B$1010:$AA$1010)</f>
        <v>44956.605679004</v>
      </c>
      <c r="AE228" s="342" t="n">
        <f aca="false">SUMPRODUCT(B228:AA228,$B$1012:$AA$1012)</f>
        <v>44585.0399776892</v>
      </c>
      <c r="AF228" s="343" t="n">
        <f aca="false">XIRR(B228:AA228,$B$1:$AA$1)</f>
        <v>0.144620968527523</v>
      </c>
      <c r="AG228" s="344" t="n">
        <f aca="false">1-EXP(-(1/0.25)*(AD228/ABS($AD$1010)))</f>
        <v>0.974675729593789</v>
      </c>
    </row>
    <row r="229" customFormat="false" ht="12.75" hidden="false" customHeight="false" outlineLevel="0" collapsed="false">
      <c r="A229" s="335"/>
      <c r="B229" s="340" t="n">
        <f aca="false">+[4]data1cf!A229</f>
        <v>-69487.8003496899</v>
      </c>
      <c r="C229" s="340" t="n">
        <f aca="false">+[4]data1cf!B229</f>
        <v>12060.0393221417</v>
      </c>
      <c r="D229" s="340" t="n">
        <f aca="false">+[4]data1cf!C229</f>
        <v>13135.3940877427</v>
      </c>
      <c r="E229" s="340" t="n">
        <f aca="false">+[4]data1cf!D229</f>
        <v>12939.2454047539</v>
      </c>
      <c r="F229" s="340" t="n">
        <f aca="false">+[4]data1cf!E229</f>
        <v>12483.8205031067</v>
      </c>
      <c r="G229" s="340" t="n">
        <f aca="false">+[4]data1cf!F229</f>
        <v>12227.4228899308</v>
      </c>
      <c r="H229" s="340" t="n">
        <f aca="false">+[4]data1cf!G229</f>
        <v>12037.830496507</v>
      </c>
      <c r="I229" s="340" t="n">
        <f aca="false">+[4]data1cf!H229</f>
        <v>11926.1233517744</v>
      </c>
      <c r="J229" s="340" t="n">
        <f aca="false">+[4]data1cf!I229</f>
        <v>11922.7008408797</v>
      </c>
      <c r="K229" s="340" t="n">
        <f aca="false">+[4]data1cf!J229</f>
        <v>11707.9215603081</v>
      </c>
      <c r="L229" s="340" t="n">
        <f aca="false">+[4]data1cf!K229</f>
        <v>11665.2863996097</v>
      </c>
      <c r="M229" s="340" t="n">
        <f aca="false">+[4]data1cf!L229</f>
        <v>11700.0839934015</v>
      </c>
      <c r="N229" s="340" t="n">
        <f aca="false">+[4]data1cf!M229</f>
        <v>11713.7933144445</v>
      </c>
      <c r="O229" s="340" t="n">
        <f aca="false">+[4]data1cf!N229</f>
        <v>11600.1954524244</v>
      </c>
      <c r="P229" s="340" t="n">
        <f aca="false">+[4]data1cf!O229</f>
        <v>11431.8249505438</v>
      </c>
      <c r="Q229" s="340" t="n">
        <f aca="false">+[4]data1cf!P229</f>
        <v>11477.2206804951</v>
      </c>
      <c r="R229" s="340" t="n">
        <f aca="false">+[4]data1cf!Q229</f>
        <v>796.997274890804</v>
      </c>
      <c r="S229" s="340" t="n">
        <f aca="false">+[4]data1cf!R229</f>
        <v>0</v>
      </c>
      <c r="T229" s="340" t="n">
        <f aca="false">+[4]data1cf!S229</f>
        <v>0</v>
      </c>
      <c r="U229" s="340" t="n">
        <f aca="false">+[4]data1cf!T229</f>
        <v>0</v>
      </c>
      <c r="V229" s="340" t="n">
        <f aca="false">+[4]data1cf!U229</f>
        <v>0</v>
      </c>
      <c r="W229" s="340" t="n">
        <f aca="false">+[4]data1cf!V229</f>
        <v>0</v>
      </c>
      <c r="X229" s="340" t="n">
        <f aca="false">+[4]data1cf!W229</f>
        <v>0</v>
      </c>
      <c r="Y229" s="340" t="n">
        <f aca="false">+[4]data1cf!X229</f>
        <v>0</v>
      </c>
      <c r="Z229" s="340" t="n">
        <f aca="false">+[4]data1cf!Y229</f>
        <v>0</v>
      </c>
      <c r="AA229" s="340" t="n">
        <f aca="false">+[4]data1cf!Z229</f>
        <v>0</v>
      </c>
      <c r="AB229" s="340"/>
      <c r="AC229" s="341" t="n">
        <f aca="false">XNPV(0.1,B229:AA229,$B$1:$AA$1)</f>
        <v>23196.1414918939</v>
      </c>
      <c r="AD229" s="341" t="n">
        <f aca="false">SUMPRODUCT(B229:AA229,$B$1010:$AA$1010)</f>
        <v>48556.0286559036</v>
      </c>
      <c r="AE229" s="342" t="n">
        <f aca="false">SUMPRODUCT(B229:AA229,$B$1012:$AA$1012)</f>
        <v>48187.6757303928</v>
      </c>
      <c r="AF229" s="343" t="n">
        <f aca="false">XIRR(B229:AA229,$B$1:$AA$1)</f>
        <v>0.156374933951705</v>
      </c>
      <c r="AG229" s="344" t="n">
        <f aca="false">1-EXP(-(1/0.25)*(AD229/ABS($AD$1010)))</f>
        <v>0.981132380489526</v>
      </c>
    </row>
    <row r="230" customFormat="false" ht="12.75" hidden="false" customHeight="false" outlineLevel="0" collapsed="false">
      <c r="A230" s="335"/>
      <c r="B230" s="340" t="n">
        <f aca="false">+[4]data1cf!A230</f>
        <v>-74147.1422042265</v>
      </c>
      <c r="C230" s="340" t="n">
        <f aca="false">+[4]data1cf!B230</f>
        <v>12234.0128280031</v>
      </c>
      <c r="D230" s="340" t="n">
        <f aca="false">+[4]data1cf!C230</f>
        <v>13145.0248449084</v>
      </c>
      <c r="E230" s="340" t="n">
        <f aca="false">+[4]data1cf!D230</f>
        <v>12945.3447475928</v>
      </c>
      <c r="F230" s="340" t="n">
        <f aca="false">+[4]data1cf!E230</f>
        <v>12533.4868610419</v>
      </c>
      <c r="G230" s="340" t="n">
        <f aca="false">+[4]data1cf!F230</f>
        <v>12403.4017750968</v>
      </c>
      <c r="H230" s="340" t="n">
        <f aca="false">+[4]data1cf!G230</f>
        <v>12027.0047338113</v>
      </c>
      <c r="I230" s="340" t="n">
        <f aca="false">+[4]data1cf!H230</f>
        <v>11935.6149167314</v>
      </c>
      <c r="J230" s="340" t="n">
        <f aca="false">+[4]data1cf!I230</f>
        <v>11841.3329271381</v>
      </c>
      <c r="K230" s="340" t="n">
        <f aca="false">+[4]data1cf!J230</f>
        <v>11966.7916253182</v>
      </c>
      <c r="L230" s="340" t="n">
        <f aca="false">+[4]data1cf!K230</f>
        <v>11961.993020515</v>
      </c>
      <c r="M230" s="340" t="n">
        <f aca="false">+[4]data1cf!L230</f>
        <v>11866.2807826373</v>
      </c>
      <c r="N230" s="340" t="n">
        <f aca="false">+[4]data1cf!M230</f>
        <v>11774.5018122599</v>
      </c>
      <c r="O230" s="340" t="n">
        <f aca="false">+[4]data1cf!N230</f>
        <v>11698.8094342956</v>
      </c>
      <c r="P230" s="340" t="n">
        <f aca="false">+[4]data1cf!O230</f>
        <v>11810.5251856364</v>
      </c>
      <c r="Q230" s="340" t="n">
        <f aca="false">+[4]data1cf!P230</f>
        <v>11667.2839440135</v>
      </c>
      <c r="R230" s="340" t="n">
        <f aca="false">+[4]data1cf!Q230</f>
        <v>850.438062225596</v>
      </c>
      <c r="S230" s="340" t="n">
        <f aca="false">+[4]data1cf!R230</f>
        <v>0</v>
      </c>
      <c r="T230" s="340" t="n">
        <f aca="false">+[4]data1cf!S230</f>
        <v>0</v>
      </c>
      <c r="U230" s="340" t="n">
        <f aca="false">+[4]data1cf!T230</f>
        <v>0</v>
      </c>
      <c r="V230" s="340" t="n">
        <f aca="false">+[4]data1cf!U230</f>
        <v>0</v>
      </c>
      <c r="W230" s="340" t="n">
        <f aca="false">+[4]data1cf!V230</f>
        <v>0</v>
      </c>
      <c r="X230" s="340" t="n">
        <f aca="false">+[4]data1cf!W230</f>
        <v>0</v>
      </c>
      <c r="Y230" s="340" t="n">
        <f aca="false">+[4]data1cf!X230</f>
        <v>0</v>
      </c>
      <c r="Z230" s="340" t="n">
        <f aca="false">+[4]data1cf!Y230</f>
        <v>0</v>
      </c>
      <c r="AA230" s="340" t="n">
        <f aca="false">+[4]data1cf!Z230</f>
        <v>0</v>
      </c>
      <c r="AB230" s="340"/>
      <c r="AC230" s="341" t="n">
        <f aca="false">XNPV(0.1,B230:AA230,$B$1:$AA$1)</f>
        <v>19298.2706003543</v>
      </c>
      <c r="AD230" s="341" t="n">
        <f aca="false">SUMPRODUCT(B230:AA230,$B$1010:$AA$1010)</f>
        <v>44922.0915955911</v>
      </c>
      <c r="AE230" s="342" t="n">
        <f aca="false">SUMPRODUCT(B230:AA230,$B$1012:$AA$1012)</f>
        <v>44549.5203578483</v>
      </c>
      <c r="AF230" s="343" t="n">
        <f aca="false">XIRR(B230:AA230,$B$1:$AA$1)</f>
        <v>0.144297677342801</v>
      </c>
      <c r="AG230" s="344" t="n">
        <f aca="false">1-EXP(-(1/0.25)*(AD230/ABS($AD$1010)))</f>
        <v>0.974604160206795</v>
      </c>
    </row>
    <row r="231" customFormat="false" ht="12.75" hidden="false" customHeight="false" outlineLevel="0" collapsed="false">
      <c r="A231" s="335"/>
      <c r="B231" s="340" t="n">
        <f aca="false">+[4]data1cf!A231</f>
        <v>-68152.271362912</v>
      </c>
      <c r="C231" s="340" t="n">
        <f aca="false">+[4]data1cf!B231</f>
        <v>12178.5098852221</v>
      </c>
      <c r="D231" s="340" t="n">
        <f aca="false">+[4]data1cf!C231</f>
        <v>13061.0626233236</v>
      </c>
      <c r="E231" s="340" t="n">
        <f aca="false">+[4]data1cf!D231</f>
        <v>12752.4593023477</v>
      </c>
      <c r="F231" s="340" t="n">
        <f aca="false">+[4]data1cf!E231</f>
        <v>12589.9784839175</v>
      </c>
      <c r="G231" s="340" t="n">
        <f aca="false">+[4]data1cf!F231</f>
        <v>12209.2935993614</v>
      </c>
      <c r="H231" s="340" t="n">
        <f aca="false">+[4]data1cf!G231</f>
        <v>12256.9033786264</v>
      </c>
      <c r="I231" s="340" t="n">
        <f aca="false">+[4]data1cf!H231</f>
        <v>11874.163217343</v>
      </c>
      <c r="J231" s="340" t="n">
        <f aca="false">+[4]data1cf!I231</f>
        <v>11750.4025153938</v>
      </c>
      <c r="K231" s="340" t="n">
        <f aca="false">+[4]data1cf!J231</f>
        <v>11803.0470033238</v>
      </c>
      <c r="L231" s="340" t="n">
        <f aca="false">+[4]data1cf!K231</f>
        <v>11708.2743313814</v>
      </c>
      <c r="M231" s="340" t="n">
        <f aca="false">+[4]data1cf!L231</f>
        <v>11662.5227318781</v>
      </c>
      <c r="N231" s="340" t="n">
        <f aca="false">+[4]data1cf!M231</f>
        <v>11456.9547436468</v>
      </c>
      <c r="O231" s="340" t="n">
        <f aca="false">+[4]data1cf!N231</f>
        <v>11496.8695092729</v>
      </c>
      <c r="P231" s="340" t="n">
        <f aca="false">+[4]data1cf!O231</f>
        <v>11629.4630505204</v>
      </c>
      <c r="Q231" s="340" t="n">
        <f aca="false">+[4]data1cf!P231</f>
        <v>11502.7870499361</v>
      </c>
      <c r="R231" s="340" t="n">
        <f aca="false">+[4]data1cf!Q231</f>
        <v>781.679291624056</v>
      </c>
      <c r="S231" s="340" t="n">
        <f aca="false">+[4]data1cf!R231</f>
        <v>0</v>
      </c>
      <c r="T231" s="340" t="n">
        <f aca="false">+[4]data1cf!S231</f>
        <v>0</v>
      </c>
      <c r="U231" s="340" t="n">
        <f aca="false">+[4]data1cf!T231</f>
        <v>0</v>
      </c>
      <c r="V231" s="340" t="n">
        <f aca="false">+[4]data1cf!U231</f>
        <v>0</v>
      </c>
      <c r="W231" s="340" t="n">
        <f aca="false">+[4]data1cf!V231</f>
        <v>0</v>
      </c>
      <c r="X231" s="340" t="n">
        <f aca="false">+[4]data1cf!W231</f>
        <v>0</v>
      </c>
      <c r="Y231" s="340" t="n">
        <f aca="false">+[4]data1cf!X231</f>
        <v>0</v>
      </c>
      <c r="Z231" s="340" t="n">
        <f aca="false">+[4]data1cf!Y231</f>
        <v>0</v>
      </c>
      <c r="AA231" s="340" t="n">
        <f aca="false">+[4]data1cf!Z231</f>
        <v>0</v>
      </c>
      <c r="AB231" s="340"/>
      <c r="AC231" s="341" t="n">
        <f aca="false">XNPV(0.1,B231:AA231,$B$1:$AA$1)</f>
        <v>24502.3243092576</v>
      </c>
      <c r="AD231" s="341" t="n">
        <f aca="false">SUMPRODUCT(B231:AA231,$B$1010:$AA$1010)</f>
        <v>49837.3575714456</v>
      </c>
      <c r="AE231" s="342" t="n">
        <f aca="false">SUMPRODUCT(B231:AA231,$B$1012:$AA$1012)</f>
        <v>49469.3624539453</v>
      </c>
      <c r="AF231" s="343" t="n">
        <f aca="false">XIRR(B231:AA231,$B$1:$AA$1)</f>
        <v>0.160548924725219</v>
      </c>
      <c r="AG231" s="344" t="n">
        <f aca="false">1-EXP(-(1/0.25)*(AD231/ABS($AD$1010)))</f>
        <v>0.983009131411088</v>
      </c>
    </row>
    <row r="232" customFormat="false" ht="12.75" hidden="false" customHeight="false" outlineLevel="0" collapsed="false">
      <c r="A232" s="335"/>
      <c r="B232" s="340" t="n">
        <f aca="false">+[4]data1cf!A232</f>
        <v>-73129.4085432633</v>
      </c>
      <c r="C232" s="340" t="n">
        <f aca="false">+[4]data1cf!B232</f>
        <v>12127.5190792812</v>
      </c>
      <c r="D232" s="340" t="n">
        <f aca="false">+[4]data1cf!C232</f>
        <v>13177.5776540461</v>
      </c>
      <c r="E232" s="340" t="n">
        <f aca="false">+[4]data1cf!D232</f>
        <v>12777.779538808</v>
      </c>
      <c r="F232" s="340" t="n">
        <f aca="false">+[4]data1cf!E232</f>
        <v>12579.9223108798</v>
      </c>
      <c r="G232" s="340" t="n">
        <f aca="false">+[4]data1cf!F232</f>
        <v>12271.2249506529</v>
      </c>
      <c r="H232" s="340" t="n">
        <f aca="false">+[4]data1cf!G232</f>
        <v>12016.9118229815</v>
      </c>
      <c r="I232" s="340" t="n">
        <f aca="false">+[4]data1cf!H232</f>
        <v>11970.6021274738</v>
      </c>
      <c r="J232" s="340" t="n">
        <f aca="false">+[4]data1cf!I232</f>
        <v>11883.3223475593</v>
      </c>
      <c r="K232" s="340" t="n">
        <f aca="false">+[4]data1cf!J232</f>
        <v>11792.4860831065</v>
      </c>
      <c r="L232" s="340" t="n">
        <f aca="false">+[4]data1cf!K232</f>
        <v>11821.7321240225</v>
      </c>
      <c r="M232" s="340" t="n">
        <f aca="false">+[4]data1cf!L232</f>
        <v>11626.6417517647</v>
      </c>
      <c r="N232" s="340" t="n">
        <f aca="false">+[4]data1cf!M232</f>
        <v>11605.8424953604</v>
      </c>
      <c r="O232" s="340" t="n">
        <f aca="false">+[4]data1cf!N232</f>
        <v>11601.2755571811</v>
      </c>
      <c r="P232" s="340" t="n">
        <f aca="false">+[4]data1cf!O232</f>
        <v>11495.5161120806</v>
      </c>
      <c r="Q232" s="340" t="n">
        <f aca="false">+[4]data1cf!P232</f>
        <v>11435.6174965065</v>
      </c>
      <c r="R232" s="340" t="n">
        <f aca="false">+[4]data1cf!Q232</f>
        <v>838.765064227812</v>
      </c>
      <c r="S232" s="340" t="n">
        <f aca="false">+[4]data1cf!R232</f>
        <v>0</v>
      </c>
      <c r="T232" s="340" t="n">
        <f aca="false">+[4]data1cf!S232</f>
        <v>0</v>
      </c>
      <c r="U232" s="340" t="n">
        <f aca="false">+[4]data1cf!T232</f>
        <v>0</v>
      </c>
      <c r="V232" s="340" t="n">
        <f aca="false">+[4]data1cf!U232</f>
        <v>0</v>
      </c>
      <c r="W232" s="340" t="n">
        <f aca="false">+[4]data1cf!V232</f>
        <v>0</v>
      </c>
      <c r="X232" s="340" t="n">
        <f aca="false">+[4]data1cf!W232</f>
        <v>0</v>
      </c>
      <c r="Y232" s="340" t="n">
        <f aca="false">+[4]data1cf!X232</f>
        <v>0</v>
      </c>
      <c r="Z232" s="340" t="n">
        <f aca="false">+[4]data1cf!Y232</f>
        <v>0</v>
      </c>
      <c r="AA232" s="340" t="n">
        <f aca="false">+[4]data1cf!Z232</f>
        <v>0</v>
      </c>
      <c r="AB232" s="340"/>
      <c r="AC232" s="341" t="n">
        <f aca="false">XNPV(0.1,B232:AA232,$B$1:$AA$1)</f>
        <v>19667.1363060538</v>
      </c>
      <c r="AD232" s="341" t="n">
        <f aca="false">SUMPRODUCT(B232:AA232,$B$1010:$AA$1010)</f>
        <v>45052.4931004322</v>
      </c>
      <c r="AE232" s="342" t="n">
        <f aca="false">SUMPRODUCT(B232:AA232,$B$1012:$AA$1012)</f>
        <v>44683.7791029593</v>
      </c>
      <c r="AF232" s="343" t="n">
        <f aca="false">XIRR(B232:AA232,$B$1:$AA$1)</f>
        <v>0.145846499718285</v>
      </c>
      <c r="AG232" s="344" t="n">
        <f aca="false">1-EXP(-(1/0.25)*(AD232/ABS($AD$1010)))</f>
        <v>0.9748735076955</v>
      </c>
    </row>
    <row r="233" customFormat="false" ht="12.75" hidden="false" customHeight="false" outlineLevel="0" collapsed="false">
      <c r="A233" s="335"/>
      <c r="B233" s="340" t="n">
        <f aca="false">+[4]data1cf!A233</f>
        <v>-74112.4739550205</v>
      </c>
      <c r="C233" s="340" t="n">
        <f aca="false">+[4]data1cf!B233</f>
        <v>12155.1411385945</v>
      </c>
      <c r="D233" s="340" t="n">
        <f aca="false">+[4]data1cf!C233</f>
        <v>13259.5533246557</v>
      </c>
      <c r="E233" s="340" t="n">
        <f aca="false">+[4]data1cf!D233</f>
        <v>12886.073665037</v>
      </c>
      <c r="F233" s="340" t="n">
        <f aca="false">+[4]data1cf!E233</f>
        <v>12465.1828904341</v>
      </c>
      <c r="G233" s="340" t="n">
        <f aca="false">+[4]data1cf!F233</f>
        <v>12409.4167393887</v>
      </c>
      <c r="H233" s="340" t="n">
        <f aca="false">+[4]data1cf!G233</f>
        <v>12304.8584120575</v>
      </c>
      <c r="I233" s="340" t="n">
        <f aca="false">+[4]data1cf!H233</f>
        <v>11938.0897357672</v>
      </c>
      <c r="J233" s="340" t="n">
        <f aca="false">+[4]data1cf!I233</f>
        <v>11920.6638435543</v>
      </c>
      <c r="K233" s="340" t="n">
        <f aca="false">+[4]data1cf!J233</f>
        <v>11838.4868664882</v>
      </c>
      <c r="L233" s="340" t="n">
        <f aca="false">+[4]data1cf!K233</f>
        <v>11722.4997167758</v>
      </c>
      <c r="M233" s="340" t="n">
        <f aca="false">+[4]data1cf!L233</f>
        <v>11584.0379162336</v>
      </c>
      <c r="N233" s="340" t="n">
        <f aca="false">+[4]data1cf!M233</f>
        <v>11541.2043682543</v>
      </c>
      <c r="O233" s="340" t="n">
        <f aca="false">+[4]data1cf!N233</f>
        <v>11642.6377914966</v>
      </c>
      <c r="P233" s="340" t="n">
        <f aca="false">+[4]data1cf!O233</f>
        <v>11652.5358255591</v>
      </c>
      <c r="Q233" s="340" t="n">
        <f aca="false">+[4]data1cf!P233</f>
        <v>11504.9495962087</v>
      </c>
      <c r="R233" s="340" t="n">
        <f aca="false">+[4]data1cf!Q233</f>
        <v>850.040431274503</v>
      </c>
      <c r="S233" s="340" t="n">
        <f aca="false">+[4]data1cf!R233</f>
        <v>0</v>
      </c>
      <c r="T233" s="340" t="n">
        <f aca="false">+[4]data1cf!S233</f>
        <v>0</v>
      </c>
      <c r="U233" s="340" t="n">
        <f aca="false">+[4]data1cf!T233</f>
        <v>0</v>
      </c>
      <c r="V233" s="340" t="n">
        <f aca="false">+[4]data1cf!U233</f>
        <v>0</v>
      </c>
      <c r="W233" s="340" t="n">
        <f aca="false">+[4]data1cf!V233</f>
        <v>0</v>
      </c>
      <c r="X233" s="340" t="n">
        <f aca="false">+[4]data1cf!W233</f>
        <v>0</v>
      </c>
      <c r="Y233" s="340" t="n">
        <f aca="false">+[4]data1cf!X233</f>
        <v>0</v>
      </c>
      <c r="Z233" s="340" t="n">
        <f aca="false">+[4]data1cf!Y233</f>
        <v>0</v>
      </c>
      <c r="AA233" s="340" t="n">
        <f aca="false">+[4]data1cf!Z233</f>
        <v>0</v>
      </c>
      <c r="AB233" s="340"/>
      <c r="AC233" s="341" t="n">
        <f aca="false">XNPV(0.1,B233:AA233,$B$1:$AA$1)</f>
        <v>19046.9575670188</v>
      </c>
      <c r="AD233" s="341" t="n">
        <f aca="false">SUMPRODUCT(B233:AA233,$B$1010:$AA$1010)</f>
        <v>44517.771676834</v>
      </c>
      <c r="AE233" s="342" t="n">
        <f aca="false">SUMPRODUCT(B233:AA233,$B$1012:$AA$1012)</f>
        <v>44147.8521289471</v>
      </c>
      <c r="AF233" s="343" t="n">
        <f aca="false">XIRR(B233:AA233,$B$1:$AA$1)</f>
        <v>0.143914621802353</v>
      </c>
      <c r="AG233" s="344" t="n">
        <f aca="false">1-EXP(-(1/0.25)*(AD233/ABS($AD$1010)))</f>
        <v>0.973750534499818</v>
      </c>
    </row>
    <row r="234" customFormat="false" ht="12.75" hidden="false" customHeight="false" outlineLevel="0" collapsed="false">
      <c r="A234" s="335"/>
      <c r="B234" s="340" t="n">
        <f aca="false">+[4]data1cf!A234</f>
        <v>-71050.4976967771</v>
      </c>
      <c r="C234" s="340" t="n">
        <f aca="false">+[4]data1cf!B234</f>
        <v>12387.7428887157</v>
      </c>
      <c r="D234" s="340" t="n">
        <f aca="false">+[4]data1cf!C234</f>
        <v>13104.9689039289</v>
      </c>
      <c r="E234" s="340" t="n">
        <f aca="false">+[4]data1cf!D234</f>
        <v>12870.9063749104</v>
      </c>
      <c r="F234" s="340" t="n">
        <f aca="false">+[4]data1cf!E234</f>
        <v>12464.9262039323</v>
      </c>
      <c r="G234" s="340" t="n">
        <f aca="false">+[4]data1cf!F234</f>
        <v>12149.3442635028</v>
      </c>
      <c r="H234" s="340" t="n">
        <f aca="false">+[4]data1cf!G234</f>
        <v>12008.2709201246</v>
      </c>
      <c r="I234" s="340" t="n">
        <f aca="false">+[4]data1cf!H234</f>
        <v>11969.1126516646</v>
      </c>
      <c r="J234" s="340" t="n">
        <f aca="false">+[4]data1cf!I234</f>
        <v>11961.7328004352</v>
      </c>
      <c r="K234" s="340" t="n">
        <f aca="false">+[4]data1cf!J234</f>
        <v>11630.2621527501</v>
      </c>
      <c r="L234" s="340" t="n">
        <f aca="false">+[4]data1cf!K234</f>
        <v>11786.174643663</v>
      </c>
      <c r="M234" s="340" t="n">
        <f aca="false">+[4]data1cf!L234</f>
        <v>11611.7257893763</v>
      </c>
      <c r="N234" s="340" t="n">
        <f aca="false">+[4]data1cf!M234</f>
        <v>11687.8764994782</v>
      </c>
      <c r="O234" s="340" t="n">
        <f aca="false">+[4]data1cf!N234</f>
        <v>11529.9153876902</v>
      </c>
      <c r="P234" s="340" t="n">
        <f aca="false">+[4]data1cf!O234</f>
        <v>11596.0583131129</v>
      </c>
      <c r="Q234" s="340" t="n">
        <f aca="false">+[4]data1cf!P234</f>
        <v>11622.0156302877</v>
      </c>
      <c r="R234" s="340" t="n">
        <f aca="false">+[4]data1cf!Q234</f>
        <v>814.920788382955</v>
      </c>
      <c r="S234" s="340" t="n">
        <f aca="false">+[4]data1cf!R234</f>
        <v>0</v>
      </c>
      <c r="T234" s="340" t="n">
        <f aca="false">+[4]data1cf!S234</f>
        <v>0</v>
      </c>
      <c r="U234" s="340" t="n">
        <f aca="false">+[4]data1cf!T234</f>
        <v>0</v>
      </c>
      <c r="V234" s="340" t="n">
        <f aca="false">+[4]data1cf!U234</f>
        <v>0</v>
      </c>
      <c r="W234" s="340" t="n">
        <f aca="false">+[4]data1cf!V234</f>
        <v>0</v>
      </c>
      <c r="X234" s="340" t="n">
        <f aca="false">+[4]data1cf!W234</f>
        <v>0</v>
      </c>
      <c r="Y234" s="340" t="n">
        <f aca="false">+[4]data1cf!X234</f>
        <v>0</v>
      </c>
      <c r="Z234" s="340" t="n">
        <f aca="false">+[4]data1cf!Y234</f>
        <v>0</v>
      </c>
      <c r="AA234" s="340" t="n">
        <f aca="false">+[4]data1cf!Z234</f>
        <v>0</v>
      </c>
      <c r="AB234" s="340"/>
      <c r="AC234" s="341" t="n">
        <f aca="false">XNPV(0.1,B234:AA234,$B$1:$AA$1)</f>
        <v>21852.9300178638</v>
      </c>
      <c r="AD234" s="341" t="n">
        <f aca="false">SUMPRODUCT(B234:AA234,$B$1010:$AA$1010)</f>
        <v>47240.2587382772</v>
      </c>
      <c r="AE234" s="342" t="n">
        <f aca="false">SUMPRODUCT(B234:AA234,$B$1012:$AA$1012)</f>
        <v>46871.3966328618</v>
      </c>
      <c r="AF234" s="343" t="n">
        <f aca="false">XIRR(B234:AA234,$B$1:$AA$1)</f>
        <v>0.15222244991385</v>
      </c>
      <c r="AG234" s="344" t="n">
        <f aca="false">1-EXP(-(1/0.25)*(AD234/ABS($AD$1010)))</f>
        <v>0.978989243989718</v>
      </c>
    </row>
    <row r="235" customFormat="false" ht="12.75" hidden="false" customHeight="false" outlineLevel="0" collapsed="false">
      <c r="A235" s="335"/>
      <c r="B235" s="340" t="n">
        <f aca="false">+[4]data1cf!A235</f>
        <v>-65977.892275107</v>
      </c>
      <c r="C235" s="340" t="n">
        <f aca="false">+[4]data1cf!B235</f>
        <v>12024.6327294348</v>
      </c>
      <c r="D235" s="340" t="n">
        <f aca="false">+[4]data1cf!C235</f>
        <v>12993.8371685014</v>
      </c>
      <c r="E235" s="340" t="n">
        <f aca="false">+[4]data1cf!D235</f>
        <v>12546.5979047165</v>
      </c>
      <c r="F235" s="340" t="n">
        <f aca="false">+[4]data1cf!E235</f>
        <v>12349.654243816</v>
      </c>
      <c r="G235" s="340" t="n">
        <f aca="false">+[4]data1cf!F235</f>
        <v>12100.4191613319</v>
      </c>
      <c r="H235" s="340" t="n">
        <f aca="false">+[4]data1cf!G235</f>
        <v>11774.3306395477</v>
      </c>
      <c r="I235" s="340" t="n">
        <f aca="false">+[4]data1cf!H235</f>
        <v>11723.5385367906</v>
      </c>
      <c r="J235" s="340" t="n">
        <f aca="false">+[4]data1cf!I235</f>
        <v>11745.027663303</v>
      </c>
      <c r="K235" s="340" t="n">
        <f aca="false">+[4]data1cf!J235</f>
        <v>11769.1634524108</v>
      </c>
      <c r="L235" s="340" t="n">
        <f aca="false">+[4]data1cf!K235</f>
        <v>11654.0213577725</v>
      </c>
      <c r="M235" s="340" t="n">
        <f aca="false">+[4]data1cf!L235</f>
        <v>11584.2073868512</v>
      </c>
      <c r="N235" s="340" t="n">
        <f aca="false">+[4]data1cf!M235</f>
        <v>11419.3593142438</v>
      </c>
      <c r="O235" s="340" t="n">
        <f aca="false">+[4]data1cf!N235</f>
        <v>11532.1883551</v>
      </c>
      <c r="P235" s="340" t="n">
        <f aca="false">+[4]data1cf!O235</f>
        <v>11446.5511469436</v>
      </c>
      <c r="Q235" s="340" t="n">
        <f aca="false">+[4]data1cf!P235</f>
        <v>11326.1495071266</v>
      </c>
      <c r="R235" s="340" t="n">
        <f aca="false">+[4]data1cf!Q235</f>
        <v>756.740033238568</v>
      </c>
      <c r="S235" s="340" t="n">
        <f aca="false">+[4]data1cf!R235</f>
        <v>0</v>
      </c>
      <c r="T235" s="340" t="n">
        <f aca="false">+[4]data1cf!S235</f>
        <v>0</v>
      </c>
      <c r="U235" s="340" t="n">
        <f aca="false">+[4]data1cf!T235</f>
        <v>0</v>
      </c>
      <c r="V235" s="340" t="n">
        <f aca="false">+[4]data1cf!U235</f>
        <v>0</v>
      </c>
      <c r="W235" s="340" t="n">
        <f aca="false">+[4]data1cf!V235</f>
        <v>0</v>
      </c>
      <c r="X235" s="340" t="n">
        <f aca="false">+[4]data1cf!W235</f>
        <v>0</v>
      </c>
      <c r="Y235" s="340" t="n">
        <f aca="false">+[4]data1cf!X235</f>
        <v>0</v>
      </c>
      <c r="Z235" s="340" t="n">
        <f aca="false">+[4]data1cf!Y235</f>
        <v>0</v>
      </c>
      <c r="AA235" s="340" t="n">
        <f aca="false">+[4]data1cf!Z235</f>
        <v>0</v>
      </c>
      <c r="AB235" s="340"/>
      <c r="AC235" s="341" t="n">
        <f aca="false">XNPV(0.1,B235:AA235,$B$1:$AA$1)</f>
        <v>25582.723828732</v>
      </c>
      <c r="AD235" s="341" t="n">
        <f aca="false">SUMPRODUCT(B235:AA235,$B$1010:$AA$1010)</f>
        <v>50651.5388226642</v>
      </c>
      <c r="AE235" s="342" t="n">
        <f aca="false">SUMPRODUCT(B235:AA235,$B$1012:$AA$1012)</f>
        <v>50287.2643440239</v>
      </c>
      <c r="AF235" s="343" t="n">
        <f aca="false">XIRR(B235:AA235,$B$1:$AA$1)</f>
        <v>0.164968033112654</v>
      </c>
      <c r="AG235" s="344" t="n">
        <f aca="false">1-EXP(-(1/0.25)*(AD235/ABS($AD$1010)))</f>
        <v>0.984103444635022</v>
      </c>
    </row>
    <row r="236" customFormat="false" ht="12.75" hidden="false" customHeight="false" outlineLevel="0" collapsed="false">
      <c r="A236" s="335"/>
      <c r="B236" s="340" t="n">
        <f aca="false">+[4]data1cf!A236</f>
        <v>-65310.0693004718</v>
      </c>
      <c r="C236" s="340" t="n">
        <f aca="false">+[4]data1cf!B236</f>
        <v>11932.7845273448</v>
      </c>
      <c r="D236" s="340" t="n">
        <f aca="false">+[4]data1cf!C236</f>
        <v>12895.8956528435</v>
      </c>
      <c r="E236" s="340" t="n">
        <f aca="false">+[4]data1cf!D236</f>
        <v>12625.9641366355</v>
      </c>
      <c r="F236" s="340" t="n">
        <f aca="false">+[4]data1cf!E236</f>
        <v>12380.2186992163</v>
      </c>
      <c r="G236" s="340" t="n">
        <f aca="false">+[4]data1cf!F236</f>
        <v>12170.6228156759</v>
      </c>
      <c r="H236" s="340" t="n">
        <f aca="false">+[4]data1cf!G236</f>
        <v>11951.3739470801</v>
      </c>
      <c r="I236" s="340" t="n">
        <f aca="false">+[4]data1cf!H236</f>
        <v>11749.0961901689</v>
      </c>
      <c r="J236" s="340" t="n">
        <f aca="false">+[4]data1cf!I236</f>
        <v>11700.9509617474</v>
      </c>
      <c r="K236" s="340" t="n">
        <f aca="false">+[4]data1cf!J236</f>
        <v>11602.7945292659</v>
      </c>
      <c r="L236" s="340" t="n">
        <f aca="false">+[4]data1cf!K236</f>
        <v>11608.4581870367</v>
      </c>
      <c r="M236" s="340" t="n">
        <f aca="false">+[4]data1cf!L236</f>
        <v>11730.6788512233</v>
      </c>
      <c r="N236" s="340" t="n">
        <f aca="false">+[4]data1cf!M236</f>
        <v>11464.4245745483</v>
      </c>
      <c r="O236" s="340" t="n">
        <f aca="false">+[4]data1cf!N236</f>
        <v>11344.9931199907</v>
      </c>
      <c r="P236" s="340" t="n">
        <f aca="false">+[4]data1cf!O236</f>
        <v>11411.5046749645</v>
      </c>
      <c r="Q236" s="340" t="n">
        <f aca="false">+[4]data1cf!P236</f>
        <v>11375.7680428502</v>
      </c>
      <c r="R236" s="340" t="n">
        <f aca="false">+[4]data1cf!Q236</f>
        <v>749.080370848692</v>
      </c>
      <c r="S236" s="340" t="n">
        <f aca="false">+[4]data1cf!R236</f>
        <v>0</v>
      </c>
      <c r="T236" s="340" t="n">
        <f aca="false">+[4]data1cf!S236</f>
        <v>0</v>
      </c>
      <c r="U236" s="340" t="n">
        <f aca="false">+[4]data1cf!T236</f>
        <v>0</v>
      </c>
      <c r="V236" s="340" t="n">
        <f aca="false">+[4]data1cf!U236</f>
        <v>0</v>
      </c>
      <c r="W236" s="340" t="n">
        <f aca="false">+[4]data1cf!V236</f>
        <v>0</v>
      </c>
      <c r="X236" s="340" t="n">
        <f aca="false">+[4]data1cf!W236</f>
        <v>0</v>
      </c>
      <c r="Y236" s="340" t="n">
        <f aca="false">+[4]data1cf!X236</f>
        <v>0</v>
      </c>
      <c r="Z236" s="340" t="n">
        <f aca="false">+[4]data1cf!Y236</f>
        <v>0</v>
      </c>
      <c r="AA236" s="340" t="n">
        <f aca="false">+[4]data1cf!Z236</f>
        <v>0</v>
      </c>
      <c r="AB236" s="340"/>
      <c r="AC236" s="341" t="n">
        <f aca="false">XNPV(0.1,B236:AA236,$B$1:$AA$1)</f>
        <v>26227.0033027949</v>
      </c>
      <c r="AD236" s="341" t="n">
        <f aca="false">SUMPRODUCT(B236:AA236,$B$1010:$AA$1010)</f>
        <v>51298.1956436346</v>
      </c>
      <c r="AE236" s="342" t="n">
        <f aca="false">SUMPRODUCT(B236:AA236,$B$1012:$AA$1012)</f>
        <v>50933.9775613934</v>
      </c>
      <c r="AF236" s="343" t="n">
        <f aca="false">XIRR(B236:AA236,$B$1:$AA$1)</f>
        <v>0.167127875919795</v>
      </c>
      <c r="AG236" s="344" t="n">
        <f aca="false">1-EXP(-(1/0.25)*(AD236/ABS($AD$1010)))</f>
        <v>0.984922148327507</v>
      </c>
    </row>
    <row r="237" customFormat="false" ht="12.75" hidden="false" customHeight="false" outlineLevel="0" collapsed="false">
      <c r="A237" s="335"/>
      <c r="B237" s="340" t="n">
        <f aca="false">+[4]data1cf!A237</f>
        <v>-75148.3756061403</v>
      </c>
      <c r="C237" s="340" t="n">
        <f aca="false">+[4]data1cf!B237</f>
        <v>12289.3930889008</v>
      </c>
      <c r="D237" s="340" t="n">
        <f aca="false">+[4]data1cf!C237</f>
        <v>13514.8428778354</v>
      </c>
      <c r="E237" s="340" t="n">
        <f aca="false">+[4]data1cf!D237</f>
        <v>12945.8926118898</v>
      </c>
      <c r="F237" s="340" t="n">
        <f aca="false">+[4]data1cf!E237</f>
        <v>12657.659282245</v>
      </c>
      <c r="G237" s="340" t="n">
        <f aca="false">+[4]data1cf!F237</f>
        <v>12259.3250879054</v>
      </c>
      <c r="H237" s="340" t="n">
        <f aca="false">+[4]data1cf!G237</f>
        <v>12076.9841391827</v>
      </c>
      <c r="I237" s="340" t="n">
        <f aca="false">+[4]data1cf!H237</f>
        <v>12023.3177916068</v>
      </c>
      <c r="J237" s="340" t="n">
        <f aca="false">+[4]data1cf!I237</f>
        <v>11992.5784035376</v>
      </c>
      <c r="K237" s="340" t="n">
        <f aca="false">+[4]data1cf!J237</f>
        <v>11896.0956792941</v>
      </c>
      <c r="L237" s="340" t="n">
        <f aca="false">+[4]data1cf!K237</f>
        <v>11778.2376389757</v>
      </c>
      <c r="M237" s="340" t="n">
        <f aca="false">+[4]data1cf!L237</f>
        <v>11810.3630918152</v>
      </c>
      <c r="N237" s="340" t="n">
        <f aca="false">+[4]data1cf!M237</f>
        <v>11605.3685906936</v>
      </c>
      <c r="O237" s="340" t="n">
        <f aca="false">+[4]data1cf!N237</f>
        <v>11777.937998272</v>
      </c>
      <c r="P237" s="340" t="n">
        <f aca="false">+[4]data1cf!O237</f>
        <v>11638.0191610927</v>
      </c>
      <c r="Q237" s="340" t="n">
        <f aca="false">+[4]data1cf!P237</f>
        <v>11431.9130408163</v>
      </c>
      <c r="R237" s="340" t="n">
        <f aca="false">+[4]data1cf!Q237</f>
        <v>861.921808852187</v>
      </c>
      <c r="S237" s="340" t="n">
        <f aca="false">+[4]data1cf!R237</f>
        <v>0</v>
      </c>
      <c r="T237" s="340" t="n">
        <f aca="false">+[4]data1cf!S237</f>
        <v>0</v>
      </c>
      <c r="U237" s="340" t="n">
        <f aca="false">+[4]data1cf!T237</f>
        <v>0</v>
      </c>
      <c r="V237" s="340" t="n">
        <f aca="false">+[4]data1cf!U237</f>
        <v>0</v>
      </c>
      <c r="W237" s="340" t="n">
        <f aca="false">+[4]data1cf!V237</f>
        <v>0</v>
      </c>
      <c r="X237" s="340" t="n">
        <f aca="false">+[4]data1cf!W237</f>
        <v>0</v>
      </c>
      <c r="Y237" s="340" t="n">
        <f aca="false">+[4]data1cf!X237</f>
        <v>0</v>
      </c>
      <c r="Z237" s="340" t="n">
        <f aca="false">+[4]data1cf!Y237</f>
        <v>0</v>
      </c>
      <c r="AA237" s="340" t="n">
        <f aca="false">+[4]data1cf!Z237</f>
        <v>0</v>
      </c>
      <c r="AB237" s="340"/>
      <c r="AC237" s="341" t="n">
        <f aca="false">XNPV(0.1,B237:AA237,$B$1:$AA$1)</f>
        <v>18541.9459166612</v>
      </c>
      <c r="AD237" s="341" t="n">
        <f aca="false">SUMPRODUCT(B237:AA237,$B$1010:$AA$1010)</f>
        <v>44115.1215242376</v>
      </c>
      <c r="AE237" s="342" t="n">
        <f aca="false">SUMPRODUCT(B237:AA237,$B$1012:$AA$1012)</f>
        <v>43743.7137511086</v>
      </c>
      <c r="AF237" s="343" t="n">
        <f aca="false">XIRR(B237:AA237,$B$1:$AA$1)</f>
        <v>0.142306963607222</v>
      </c>
      <c r="AG237" s="344" t="n">
        <f aca="false">1-EXP(-(1/0.25)*(AD237/ABS($AD$1010)))</f>
        <v>0.972871920151518</v>
      </c>
    </row>
    <row r="238" customFormat="false" ht="12.75" hidden="false" customHeight="false" outlineLevel="0" collapsed="false">
      <c r="A238" s="335"/>
      <c r="B238" s="340" t="n">
        <f aca="false">+[4]data1cf!A238</f>
        <v>-72545.3432463414</v>
      </c>
      <c r="C238" s="340" t="n">
        <f aca="false">+[4]data1cf!B238</f>
        <v>12066.201804895</v>
      </c>
      <c r="D238" s="340" t="n">
        <f aca="false">+[4]data1cf!C238</f>
        <v>13268.7683345481</v>
      </c>
      <c r="E238" s="340" t="n">
        <f aca="false">+[4]data1cf!D238</f>
        <v>12861.2682180352</v>
      </c>
      <c r="F238" s="340" t="n">
        <f aca="false">+[4]data1cf!E238</f>
        <v>12487.708988963</v>
      </c>
      <c r="G238" s="340" t="n">
        <f aca="false">+[4]data1cf!F238</f>
        <v>12300.6063242597</v>
      </c>
      <c r="H238" s="340" t="n">
        <f aca="false">+[4]data1cf!G238</f>
        <v>11970.7139497562</v>
      </c>
      <c r="I238" s="340" t="n">
        <f aca="false">+[4]data1cf!H238</f>
        <v>12017.483638263</v>
      </c>
      <c r="J238" s="340" t="n">
        <f aca="false">+[4]data1cf!I238</f>
        <v>11770.1584834723</v>
      </c>
      <c r="K238" s="340" t="n">
        <f aca="false">+[4]data1cf!J238</f>
        <v>11888.5331245241</v>
      </c>
      <c r="L238" s="340" t="n">
        <f aca="false">+[4]data1cf!K238</f>
        <v>11736.4332369388</v>
      </c>
      <c r="M238" s="340" t="n">
        <f aca="false">+[4]data1cf!L238</f>
        <v>11748.6719955515</v>
      </c>
      <c r="N238" s="340" t="n">
        <f aca="false">+[4]data1cf!M238</f>
        <v>11740.4043069344</v>
      </c>
      <c r="O238" s="340" t="n">
        <f aca="false">+[4]data1cf!N238</f>
        <v>11700.1749645409</v>
      </c>
      <c r="P238" s="340" t="n">
        <f aca="false">+[4]data1cf!O238</f>
        <v>11609.3775093919</v>
      </c>
      <c r="Q238" s="340" t="n">
        <f aca="false">+[4]data1cf!P238</f>
        <v>11520.8451680857</v>
      </c>
      <c r="R238" s="340" t="n">
        <f aca="false">+[4]data1cf!Q238</f>
        <v>832.066068898237</v>
      </c>
      <c r="S238" s="340" t="n">
        <f aca="false">+[4]data1cf!R238</f>
        <v>0</v>
      </c>
      <c r="T238" s="340" t="n">
        <f aca="false">+[4]data1cf!S238</f>
        <v>0</v>
      </c>
      <c r="U238" s="340" t="n">
        <f aca="false">+[4]data1cf!T238</f>
        <v>0</v>
      </c>
      <c r="V238" s="340" t="n">
        <f aca="false">+[4]data1cf!U238</f>
        <v>0</v>
      </c>
      <c r="W238" s="340" t="n">
        <f aca="false">+[4]data1cf!V238</f>
        <v>0</v>
      </c>
      <c r="X238" s="340" t="n">
        <f aca="false">+[4]data1cf!W238</f>
        <v>0</v>
      </c>
      <c r="Y238" s="340" t="n">
        <f aca="false">+[4]data1cf!X238</f>
        <v>0</v>
      </c>
      <c r="Z238" s="340" t="n">
        <f aca="false">+[4]data1cf!Y238</f>
        <v>0</v>
      </c>
      <c r="AA238" s="340" t="n">
        <f aca="false">+[4]data1cf!Z238</f>
        <v>0</v>
      </c>
      <c r="AB238" s="340"/>
      <c r="AC238" s="341" t="n">
        <f aca="false">XNPV(0.1,B238:AA238,$B$1:$AA$1)</f>
        <v>20404.9353281672</v>
      </c>
      <c r="AD238" s="341" t="n">
        <f aca="false">SUMPRODUCT(B238:AA238,$B$1010:$AA$1010)</f>
        <v>45863.8818620311</v>
      </c>
      <c r="AE238" s="342" t="n">
        <f aca="false">SUMPRODUCT(B238:AA238,$B$1012:$AA$1012)</f>
        <v>45493.8881865033</v>
      </c>
      <c r="AF238" s="343" t="n">
        <f aca="false">XIRR(B238:AA238,$B$1:$AA$1)</f>
        <v>0.147790123463458</v>
      </c>
      <c r="AG238" s="344" t="n">
        <f aca="false">1-EXP(-(1/0.25)*(AD238/ABS($AD$1010)))</f>
        <v>0.976486435226709</v>
      </c>
    </row>
    <row r="239" customFormat="false" ht="12.75" hidden="false" customHeight="false" outlineLevel="0" collapsed="false">
      <c r="A239" s="335"/>
      <c r="B239" s="340" t="n">
        <f aca="false">+[4]data1cf!A239</f>
        <v>-74127.8075237795</v>
      </c>
      <c r="C239" s="340" t="n">
        <f aca="false">+[4]data1cf!B239</f>
        <v>12158.7840545753</v>
      </c>
      <c r="D239" s="340" t="n">
        <f aca="false">+[4]data1cf!C239</f>
        <v>13277.3433118153</v>
      </c>
      <c r="E239" s="340" t="n">
        <f aca="false">+[4]data1cf!D239</f>
        <v>12979.7414403249</v>
      </c>
      <c r="F239" s="340" t="n">
        <f aca="false">+[4]data1cf!E239</f>
        <v>12623.9610902</v>
      </c>
      <c r="G239" s="340" t="n">
        <f aca="false">+[4]data1cf!F239</f>
        <v>12352.3907534244</v>
      </c>
      <c r="H239" s="340" t="n">
        <f aca="false">+[4]data1cf!G239</f>
        <v>12089.4660357952</v>
      </c>
      <c r="I239" s="340" t="n">
        <f aca="false">+[4]data1cf!H239</f>
        <v>12106.2467572648</v>
      </c>
      <c r="J239" s="340" t="n">
        <f aca="false">+[4]data1cf!I239</f>
        <v>12025.2545974004</v>
      </c>
      <c r="K239" s="340" t="n">
        <f aca="false">+[4]data1cf!J239</f>
        <v>11745.0323466749</v>
      </c>
      <c r="L239" s="340" t="n">
        <f aca="false">+[4]data1cf!K239</f>
        <v>11804.3460925838</v>
      </c>
      <c r="M239" s="340" t="n">
        <f aca="false">+[4]data1cf!L239</f>
        <v>11634.9158847916</v>
      </c>
      <c r="N239" s="340" t="n">
        <f aca="false">+[4]data1cf!M239</f>
        <v>11689.6960905867</v>
      </c>
      <c r="O239" s="340" t="n">
        <f aca="false">+[4]data1cf!N239</f>
        <v>11639.9335791253</v>
      </c>
      <c r="P239" s="340" t="n">
        <f aca="false">+[4]data1cf!O239</f>
        <v>11679.8991181125</v>
      </c>
      <c r="Q239" s="340" t="n">
        <f aca="false">+[4]data1cf!P239</f>
        <v>11507.3213758583</v>
      </c>
      <c r="R239" s="340" t="n">
        <f aca="false">+[4]data1cf!Q239</f>
        <v>850.216301174741</v>
      </c>
      <c r="S239" s="340" t="n">
        <f aca="false">+[4]data1cf!R239</f>
        <v>0</v>
      </c>
      <c r="T239" s="340" t="n">
        <f aca="false">+[4]data1cf!S239</f>
        <v>0</v>
      </c>
      <c r="U239" s="340" t="n">
        <f aca="false">+[4]data1cf!T239</f>
        <v>0</v>
      </c>
      <c r="V239" s="340" t="n">
        <f aca="false">+[4]data1cf!U239</f>
        <v>0</v>
      </c>
      <c r="W239" s="340" t="n">
        <f aca="false">+[4]data1cf!V239</f>
        <v>0</v>
      </c>
      <c r="X239" s="340" t="n">
        <f aca="false">+[4]data1cf!W239</f>
        <v>0</v>
      </c>
      <c r="Y239" s="340" t="n">
        <f aca="false">+[4]data1cf!X239</f>
        <v>0</v>
      </c>
      <c r="Z239" s="340" t="n">
        <f aca="false">+[4]data1cf!Y239</f>
        <v>0</v>
      </c>
      <c r="AA239" s="340" t="n">
        <f aca="false">+[4]data1cf!Z239</f>
        <v>0</v>
      </c>
      <c r="AB239" s="340"/>
      <c r="AC239" s="341" t="n">
        <f aca="false">XNPV(0.1,B239:AA239,$B$1:$AA$1)</f>
        <v>19270.5367000846</v>
      </c>
      <c r="AD239" s="341" t="n">
        <f aca="false">SUMPRODUCT(B239:AA239,$B$1010:$AA$1010)</f>
        <v>44813.496172194</v>
      </c>
      <c r="AE239" s="342" t="n">
        <f aca="false">SUMPRODUCT(B239:AA239,$B$1012:$AA$1012)</f>
        <v>44442.5305417369</v>
      </c>
      <c r="AF239" s="343" t="n">
        <f aca="false">XIRR(B239:AA239,$B$1:$AA$1)</f>
        <v>0.144392024398079</v>
      </c>
      <c r="AG239" s="344" t="n">
        <f aca="false">1-EXP(-(1/0.25)*(AD239/ABS($AD$1010)))</f>
        <v>0.974377651576527</v>
      </c>
    </row>
    <row r="240" customFormat="false" ht="12.75" hidden="false" customHeight="false" outlineLevel="0" collapsed="false">
      <c r="A240" s="335"/>
      <c r="B240" s="340" t="n">
        <f aca="false">+[4]data1cf!A240</f>
        <v>-66966.4723203734</v>
      </c>
      <c r="C240" s="340" t="n">
        <f aca="false">+[4]data1cf!B240</f>
        <v>11977.6815107893</v>
      </c>
      <c r="D240" s="340" t="n">
        <f aca="false">+[4]data1cf!C240</f>
        <v>12951.4256038907</v>
      </c>
      <c r="E240" s="340" t="n">
        <f aca="false">+[4]data1cf!D240</f>
        <v>12692.4228354554</v>
      </c>
      <c r="F240" s="340" t="n">
        <f aca="false">+[4]data1cf!E240</f>
        <v>12580.2606755894</v>
      </c>
      <c r="G240" s="340" t="n">
        <f aca="false">+[4]data1cf!F240</f>
        <v>12278.1112707053</v>
      </c>
      <c r="H240" s="340" t="n">
        <f aca="false">+[4]data1cf!G240</f>
        <v>11996.169061669</v>
      </c>
      <c r="I240" s="340" t="n">
        <f aca="false">+[4]data1cf!H240</f>
        <v>11833.8917622312</v>
      </c>
      <c r="J240" s="340" t="n">
        <f aca="false">+[4]data1cf!I240</f>
        <v>11751.5416414861</v>
      </c>
      <c r="K240" s="340" t="n">
        <f aca="false">+[4]data1cf!J240</f>
        <v>11834.5230013938</v>
      </c>
      <c r="L240" s="340" t="n">
        <f aca="false">+[4]data1cf!K240</f>
        <v>11520.0769759635</v>
      </c>
      <c r="M240" s="340" t="n">
        <f aca="false">+[4]data1cf!L240</f>
        <v>11725.5764102887</v>
      </c>
      <c r="N240" s="340" t="n">
        <f aca="false">+[4]data1cf!M240</f>
        <v>11549.8117244332</v>
      </c>
      <c r="O240" s="340" t="n">
        <f aca="false">+[4]data1cf!N240</f>
        <v>11532.5437249849</v>
      </c>
      <c r="P240" s="340" t="n">
        <f aca="false">+[4]data1cf!O240</f>
        <v>11607.2432067983</v>
      </c>
      <c r="Q240" s="340" t="n">
        <f aca="false">+[4]data1cf!P240</f>
        <v>11508.7634924145</v>
      </c>
      <c r="R240" s="340" t="n">
        <f aca="false">+[4]data1cf!Q240</f>
        <v>768.078650925755</v>
      </c>
      <c r="S240" s="340" t="n">
        <f aca="false">+[4]data1cf!R240</f>
        <v>0</v>
      </c>
      <c r="T240" s="340" t="n">
        <f aca="false">+[4]data1cf!S240</f>
        <v>0</v>
      </c>
      <c r="U240" s="340" t="n">
        <f aca="false">+[4]data1cf!T240</f>
        <v>0</v>
      </c>
      <c r="V240" s="340" t="n">
        <f aca="false">+[4]data1cf!U240</f>
        <v>0</v>
      </c>
      <c r="W240" s="340" t="n">
        <f aca="false">+[4]data1cf!V240</f>
        <v>0</v>
      </c>
      <c r="X240" s="340" t="n">
        <f aca="false">+[4]data1cf!W240</f>
        <v>0</v>
      </c>
      <c r="Y240" s="340" t="n">
        <f aca="false">+[4]data1cf!X240</f>
        <v>0</v>
      </c>
      <c r="Z240" s="340" t="n">
        <f aca="false">+[4]data1cf!Y240</f>
        <v>0</v>
      </c>
      <c r="AA240" s="340" t="n">
        <f aca="false">+[4]data1cf!Z240</f>
        <v>0</v>
      </c>
      <c r="AB240" s="340"/>
      <c r="AC240" s="341" t="n">
        <f aca="false">XNPV(0.1,B240:AA240,$B$1:$AA$1)</f>
        <v>25234.1709705599</v>
      </c>
      <c r="AD240" s="341" t="n">
        <f aca="false">SUMPRODUCT(B240:AA240,$B$1010:$AA$1010)</f>
        <v>50507.9859579056</v>
      </c>
      <c r="AE240" s="342" t="n">
        <f aca="false">SUMPRODUCT(B240:AA240,$B$1012:$AA$1012)</f>
        <v>50140.7266477144</v>
      </c>
      <c r="AF240" s="343" t="n">
        <f aca="false">XIRR(B240:AA240,$B$1:$AA$1)</f>
        <v>0.163126455792905</v>
      </c>
      <c r="AG240" s="344" t="n">
        <f aca="false">1-EXP(-(1/0.25)*(AD240/ABS($AD$1010)))</f>
        <v>0.983915751970485</v>
      </c>
    </row>
    <row r="241" customFormat="false" ht="12.75" hidden="false" customHeight="false" outlineLevel="0" collapsed="false">
      <c r="A241" s="335"/>
      <c r="B241" s="340" t="n">
        <f aca="false">+[4]data1cf!A241</f>
        <v>-71859.7530706319</v>
      </c>
      <c r="C241" s="340" t="n">
        <f aca="false">+[4]data1cf!B241</f>
        <v>12109.3892111314</v>
      </c>
      <c r="D241" s="340" t="n">
        <f aca="false">+[4]data1cf!C241</f>
        <v>13167.9376019875</v>
      </c>
      <c r="E241" s="340" t="n">
        <f aca="false">+[4]data1cf!D241</f>
        <v>12922.4939968648</v>
      </c>
      <c r="F241" s="340" t="n">
        <f aca="false">+[4]data1cf!E241</f>
        <v>12388.0012740525</v>
      </c>
      <c r="G241" s="340" t="n">
        <f aca="false">+[4]data1cf!F241</f>
        <v>12202.9985412885</v>
      </c>
      <c r="H241" s="340" t="n">
        <f aca="false">+[4]data1cf!G241</f>
        <v>11966.9542044279</v>
      </c>
      <c r="I241" s="340" t="n">
        <f aca="false">+[4]data1cf!H241</f>
        <v>11983.1058682276</v>
      </c>
      <c r="J241" s="340" t="n">
        <f aca="false">+[4]data1cf!I241</f>
        <v>11758.3839489286</v>
      </c>
      <c r="K241" s="340" t="n">
        <f aca="false">+[4]data1cf!J241</f>
        <v>11836.8792343151</v>
      </c>
      <c r="L241" s="340" t="n">
        <f aca="false">+[4]data1cf!K241</f>
        <v>11751.7514844472</v>
      </c>
      <c r="M241" s="340" t="n">
        <f aca="false">+[4]data1cf!L241</f>
        <v>11709.7129781937</v>
      </c>
      <c r="N241" s="340" t="n">
        <f aca="false">+[4]data1cf!M241</f>
        <v>11638.4142717993</v>
      </c>
      <c r="O241" s="340" t="n">
        <f aca="false">+[4]data1cf!N241</f>
        <v>11837.1936918827</v>
      </c>
      <c r="P241" s="340" t="n">
        <f aca="false">+[4]data1cf!O241</f>
        <v>11609.5807947827</v>
      </c>
      <c r="Q241" s="340" t="n">
        <f aca="false">+[4]data1cf!P241</f>
        <v>11514.4158013314</v>
      </c>
      <c r="R241" s="340" t="n">
        <f aca="false">+[4]data1cf!Q241</f>
        <v>824.20262381892</v>
      </c>
      <c r="S241" s="340" t="n">
        <f aca="false">+[4]data1cf!R241</f>
        <v>0</v>
      </c>
      <c r="T241" s="340" t="n">
        <f aca="false">+[4]data1cf!S241</f>
        <v>0</v>
      </c>
      <c r="U241" s="340" t="n">
        <f aca="false">+[4]data1cf!T241</f>
        <v>0</v>
      </c>
      <c r="V241" s="340" t="n">
        <f aca="false">+[4]data1cf!U241</f>
        <v>0</v>
      </c>
      <c r="W241" s="340" t="n">
        <f aca="false">+[4]data1cf!V241</f>
        <v>0</v>
      </c>
      <c r="X241" s="340" t="n">
        <f aca="false">+[4]data1cf!W241</f>
        <v>0</v>
      </c>
      <c r="Y241" s="340" t="n">
        <f aca="false">+[4]data1cf!X241</f>
        <v>0</v>
      </c>
      <c r="Z241" s="340" t="n">
        <f aca="false">+[4]data1cf!Y241</f>
        <v>0</v>
      </c>
      <c r="AA241" s="340" t="n">
        <f aca="false">+[4]data1cf!Z241</f>
        <v>0</v>
      </c>
      <c r="AB241" s="340"/>
      <c r="AC241" s="341" t="n">
        <f aca="false">XNPV(0.1,B241:AA241,$B$1:$AA$1)</f>
        <v>20912.902310687</v>
      </c>
      <c r="AD241" s="341" t="n">
        <f aca="false">SUMPRODUCT(B241:AA241,$B$1010:$AA$1010)</f>
        <v>46327.7332649184</v>
      </c>
      <c r="AE241" s="342" t="n">
        <f aca="false">SUMPRODUCT(B241:AA241,$B$1012:$AA$1012)</f>
        <v>45958.3031015975</v>
      </c>
      <c r="AF241" s="343" t="n">
        <f aca="false">XIRR(B241:AA241,$B$1:$AA$1)</f>
        <v>0.149370026593291</v>
      </c>
      <c r="AG241" s="344" t="n">
        <f aca="false">1-EXP(-(1/0.25)*(AD241/ABS($AD$1010)))</f>
        <v>0.977361556958712</v>
      </c>
    </row>
    <row r="242" customFormat="false" ht="12.75" hidden="false" customHeight="false" outlineLevel="0" collapsed="false">
      <c r="A242" s="335"/>
      <c r="B242" s="340" t="n">
        <f aca="false">+[4]data1cf!A242</f>
        <v>-64445.0561494963</v>
      </c>
      <c r="C242" s="340" t="n">
        <f aca="false">+[4]data1cf!B242</f>
        <v>11996.4464042829</v>
      </c>
      <c r="D242" s="340" t="n">
        <f aca="false">+[4]data1cf!C242</f>
        <v>13048.2784422705</v>
      </c>
      <c r="E242" s="340" t="n">
        <f aca="false">+[4]data1cf!D242</f>
        <v>12608.6784242972</v>
      </c>
      <c r="F242" s="340" t="n">
        <f aca="false">+[4]data1cf!E242</f>
        <v>12422.5071870374</v>
      </c>
      <c r="G242" s="340" t="n">
        <f aca="false">+[4]data1cf!F242</f>
        <v>12136.4315941687</v>
      </c>
      <c r="H242" s="340" t="n">
        <f aca="false">+[4]data1cf!G242</f>
        <v>11870.6071734815</v>
      </c>
      <c r="I242" s="340" t="n">
        <f aca="false">+[4]data1cf!H242</f>
        <v>11679.8638026683</v>
      </c>
      <c r="J242" s="340" t="n">
        <f aca="false">+[4]data1cf!I242</f>
        <v>11759.8120454911</v>
      </c>
      <c r="K242" s="340" t="n">
        <f aca="false">+[4]data1cf!J242</f>
        <v>11551.3742570025</v>
      </c>
      <c r="L242" s="340" t="n">
        <f aca="false">+[4]data1cf!K242</f>
        <v>11561.1211227061</v>
      </c>
      <c r="M242" s="340" t="n">
        <f aca="false">+[4]data1cf!L242</f>
        <v>11691.4777106988</v>
      </c>
      <c r="N242" s="340" t="n">
        <f aca="false">+[4]data1cf!M242</f>
        <v>11525.9597446131</v>
      </c>
      <c r="O242" s="340" t="n">
        <f aca="false">+[4]data1cf!N242</f>
        <v>11449.7635002916</v>
      </c>
      <c r="P242" s="340" t="n">
        <f aca="false">+[4]data1cf!O242</f>
        <v>11533.4292620743</v>
      </c>
      <c r="Q242" s="340" t="n">
        <f aca="false">+[4]data1cf!P242</f>
        <v>11443.0465800736</v>
      </c>
      <c r="R242" s="340" t="n">
        <f aca="false">+[4]data1cf!Q242</f>
        <v>739.159016012262</v>
      </c>
      <c r="S242" s="340" t="n">
        <f aca="false">+[4]data1cf!R242</f>
        <v>0</v>
      </c>
      <c r="T242" s="340" t="n">
        <f aca="false">+[4]data1cf!S242</f>
        <v>0</v>
      </c>
      <c r="U242" s="340" t="n">
        <f aca="false">+[4]data1cf!T242</f>
        <v>0</v>
      </c>
      <c r="V242" s="340" t="n">
        <f aca="false">+[4]data1cf!U242</f>
        <v>0</v>
      </c>
      <c r="W242" s="340" t="n">
        <f aca="false">+[4]data1cf!V242</f>
        <v>0</v>
      </c>
      <c r="X242" s="340" t="n">
        <f aca="false">+[4]data1cf!W242</f>
        <v>0</v>
      </c>
      <c r="Y242" s="340" t="n">
        <f aca="false">+[4]data1cf!X242</f>
        <v>0</v>
      </c>
      <c r="Z242" s="340" t="n">
        <f aca="false">+[4]data1cf!Y242</f>
        <v>0</v>
      </c>
      <c r="AA242" s="340" t="n">
        <f aca="false">+[4]data1cf!Z242</f>
        <v>0</v>
      </c>
      <c r="AB242" s="340"/>
      <c r="AC242" s="341" t="n">
        <f aca="false">XNPV(0.1,B242:AA242,$B$1:$AA$1)</f>
        <v>27258.99172285</v>
      </c>
      <c r="AD242" s="341" t="n">
        <f aca="false">SUMPRODUCT(B242:AA242,$B$1010:$AA$1010)</f>
        <v>52359.2180203567</v>
      </c>
      <c r="AE242" s="342" t="n">
        <f aca="false">SUMPRODUCT(B242:AA242,$B$1012:$AA$1012)</f>
        <v>51994.4618288377</v>
      </c>
      <c r="AF242" s="343" t="n">
        <f aca="false">XIRR(B242:AA242,$B$1:$AA$1)</f>
        <v>0.170582151813499</v>
      </c>
      <c r="AG242" s="344" t="n">
        <f aca="false">1-EXP(-(1/0.25)*(AD242/ABS($AD$1010)))</f>
        <v>0.986175122625807</v>
      </c>
    </row>
    <row r="243" customFormat="false" ht="12.75" hidden="false" customHeight="false" outlineLevel="0" collapsed="false">
      <c r="A243" s="335"/>
      <c r="B243" s="340" t="n">
        <f aca="false">+[4]data1cf!A243</f>
        <v>-64662.2275101497</v>
      </c>
      <c r="C243" s="340" t="n">
        <f aca="false">+[4]data1cf!B243</f>
        <v>11846.3056373811</v>
      </c>
      <c r="D243" s="340" t="n">
        <f aca="false">+[4]data1cf!C243</f>
        <v>12770.0104356433</v>
      </c>
      <c r="E243" s="340" t="n">
        <f aca="false">+[4]data1cf!D243</f>
        <v>12483.6660177026</v>
      </c>
      <c r="F243" s="340" t="n">
        <f aca="false">+[4]data1cf!E243</f>
        <v>12525.3559080204</v>
      </c>
      <c r="G243" s="340" t="n">
        <f aca="false">+[4]data1cf!F243</f>
        <v>12205.8358822733</v>
      </c>
      <c r="H243" s="340" t="n">
        <f aca="false">+[4]data1cf!G243</f>
        <v>11725.2198627341</v>
      </c>
      <c r="I243" s="340" t="n">
        <f aca="false">+[4]data1cf!H243</f>
        <v>11841.8572341938</v>
      </c>
      <c r="J243" s="340" t="n">
        <f aca="false">+[4]data1cf!I243</f>
        <v>11704.1909794028</v>
      </c>
      <c r="K243" s="340" t="n">
        <f aca="false">+[4]data1cf!J243</f>
        <v>11894.2620747827</v>
      </c>
      <c r="L243" s="340" t="n">
        <f aca="false">+[4]data1cf!K243</f>
        <v>11630.1047387115</v>
      </c>
      <c r="M243" s="340" t="n">
        <f aca="false">+[4]data1cf!L243</f>
        <v>11617.8650820044</v>
      </c>
      <c r="N243" s="340" t="n">
        <f aca="false">+[4]data1cf!M243</f>
        <v>11552.1922663622</v>
      </c>
      <c r="O243" s="340" t="n">
        <f aca="false">+[4]data1cf!N243</f>
        <v>11593.353095645</v>
      </c>
      <c r="P243" s="340" t="n">
        <f aca="false">+[4]data1cf!O243</f>
        <v>11467.2071455701</v>
      </c>
      <c r="Q243" s="340" t="n">
        <f aca="false">+[4]data1cf!P243</f>
        <v>11352.4199069764</v>
      </c>
      <c r="R243" s="340" t="n">
        <f aca="false">+[4]data1cf!Q243</f>
        <v>741.649884650413</v>
      </c>
      <c r="S243" s="340" t="n">
        <f aca="false">+[4]data1cf!R243</f>
        <v>0</v>
      </c>
      <c r="T243" s="340" t="n">
        <f aca="false">+[4]data1cf!S243</f>
        <v>0</v>
      </c>
      <c r="U243" s="340" t="n">
        <f aca="false">+[4]data1cf!T243</f>
        <v>0</v>
      </c>
      <c r="V243" s="340" t="n">
        <f aca="false">+[4]data1cf!U243</f>
        <v>0</v>
      </c>
      <c r="W243" s="340" t="n">
        <f aca="false">+[4]data1cf!V243</f>
        <v>0</v>
      </c>
      <c r="X243" s="340" t="n">
        <f aca="false">+[4]data1cf!W243</f>
        <v>0</v>
      </c>
      <c r="Y243" s="340" t="n">
        <f aca="false">+[4]data1cf!X243</f>
        <v>0</v>
      </c>
      <c r="Z243" s="340" t="n">
        <f aca="false">+[4]data1cf!Y243</f>
        <v>0</v>
      </c>
      <c r="AA243" s="340" t="n">
        <f aca="false">+[4]data1cf!Z243</f>
        <v>0</v>
      </c>
      <c r="AB243" s="340"/>
      <c r="AC243" s="341" t="n">
        <f aca="false">XNPV(0.1,B243:AA243,$B$1:$AA$1)</f>
        <v>26827.4520493466</v>
      </c>
      <c r="AD243" s="341" t="n">
        <f aca="false">SUMPRODUCT(B243:AA243,$B$1010:$AA$1010)</f>
        <v>51966.7957420573</v>
      </c>
      <c r="AE243" s="342" t="n">
        <f aca="false">SUMPRODUCT(B243:AA243,$B$1012:$AA$1012)</f>
        <v>51601.4036538917</v>
      </c>
      <c r="AF243" s="343" t="n">
        <f aca="false">XIRR(B243:AA243,$B$1:$AA$1)</f>
        <v>0.168962190642549</v>
      </c>
      <c r="AG243" s="344" t="n">
        <f aca="false">1-EXP(-(1/0.25)*(AD243/ABS($AD$1010)))</f>
        <v>0.985724324278218</v>
      </c>
    </row>
    <row r="244" customFormat="false" ht="12.75" hidden="false" customHeight="false" outlineLevel="0" collapsed="false">
      <c r="A244" s="335"/>
      <c r="B244" s="340" t="n">
        <f aca="false">+[4]data1cf!A244</f>
        <v>-66083.5355484502</v>
      </c>
      <c r="C244" s="340" t="n">
        <f aca="false">+[4]data1cf!B244</f>
        <v>12017.795098647</v>
      </c>
      <c r="D244" s="340" t="n">
        <f aca="false">+[4]data1cf!C244</f>
        <v>12931.0008541991</v>
      </c>
      <c r="E244" s="340" t="n">
        <f aca="false">+[4]data1cf!D244</f>
        <v>12784.5707690802</v>
      </c>
      <c r="F244" s="340" t="n">
        <f aca="false">+[4]data1cf!E244</f>
        <v>12316.2355986219</v>
      </c>
      <c r="G244" s="340" t="n">
        <f aca="false">+[4]data1cf!F244</f>
        <v>12147.347869849</v>
      </c>
      <c r="H244" s="340" t="n">
        <f aca="false">+[4]data1cf!G244</f>
        <v>12090.2727286231</v>
      </c>
      <c r="I244" s="340" t="n">
        <f aca="false">+[4]data1cf!H244</f>
        <v>11730.6440945571</v>
      </c>
      <c r="J244" s="340" t="n">
        <f aca="false">+[4]data1cf!I244</f>
        <v>11785.632367359</v>
      </c>
      <c r="K244" s="340" t="n">
        <f aca="false">+[4]data1cf!J244</f>
        <v>11689.0173880841</v>
      </c>
      <c r="L244" s="340" t="n">
        <f aca="false">+[4]data1cf!K244</f>
        <v>11645.6843697105</v>
      </c>
      <c r="M244" s="340" t="n">
        <f aca="false">+[4]data1cf!L244</f>
        <v>11504.3597736222</v>
      </c>
      <c r="N244" s="340" t="n">
        <f aca="false">+[4]data1cf!M244</f>
        <v>11483.3432992521</v>
      </c>
      <c r="O244" s="340" t="n">
        <f aca="false">+[4]data1cf!N244</f>
        <v>11602.7757091114</v>
      </c>
      <c r="P244" s="340" t="n">
        <f aca="false">+[4]data1cf!O244</f>
        <v>11463.2563742194</v>
      </c>
      <c r="Q244" s="340" t="n">
        <f aca="false">+[4]data1cf!P244</f>
        <v>11333.8618436944</v>
      </c>
      <c r="R244" s="340" t="n">
        <f aca="false">+[4]data1cf!Q244</f>
        <v>757.951719326504</v>
      </c>
      <c r="S244" s="340" t="n">
        <f aca="false">+[4]data1cf!R244</f>
        <v>0</v>
      </c>
      <c r="T244" s="340" t="n">
        <f aca="false">+[4]data1cf!S244</f>
        <v>0</v>
      </c>
      <c r="U244" s="340" t="n">
        <f aca="false">+[4]data1cf!T244</f>
        <v>0</v>
      </c>
      <c r="V244" s="340" t="n">
        <f aca="false">+[4]data1cf!U244</f>
        <v>0</v>
      </c>
      <c r="W244" s="340" t="n">
        <f aca="false">+[4]data1cf!V244</f>
        <v>0</v>
      </c>
      <c r="X244" s="340" t="n">
        <f aca="false">+[4]data1cf!W244</f>
        <v>0</v>
      </c>
      <c r="Y244" s="340" t="n">
        <f aca="false">+[4]data1cf!X244</f>
        <v>0</v>
      </c>
      <c r="Z244" s="340" t="n">
        <f aca="false">+[4]data1cf!Y244</f>
        <v>0</v>
      </c>
      <c r="AA244" s="340" t="n">
        <f aca="false">+[4]data1cf!Z244</f>
        <v>0</v>
      </c>
      <c r="AB244" s="340"/>
      <c r="AC244" s="341" t="n">
        <f aca="false">XNPV(0.1,B244:AA244,$B$1:$AA$1)</f>
        <v>25786.986110728</v>
      </c>
      <c r="AD244" s="341" t="n">
        <f aca="false">SUMPRODUCT(B244:AA244,$B$1010:$AA$1010)</f>
        <v>50932.8113147298</v>
      </c>
      <c r="AE244" s="342" t="n">
        <f aca="false">SUMPRODUCT(B244:AA244,$B$1012:$AA$1012)</f>
        <v>50567.5236959214</v>
      </c>
      <c r="AF244" s="343" t="n">
        <f aca="false">XIRR(B244:AA244,$B$1:$AA$1)</f>
        <v>0.165378772249719</v>
      </c>
      <c r="AG244" s="344" t="n">
        <f aca="false">1-EXP(-(1/0.25)*(AD244/ABS($AD$1010)))</f>
        <v>0.984464876755889</v>
      </c>
    </row>
    <row r="245" customFormat="false" ht="12.75" hidden="false" customHeight="false" outlineLevel="0" collapsed="false">
      <c r="A245" s="335"/>
      <c r="B245" s="340" t="n">
        <f aca="false">+[4]data1cf!A245</f>
        <v>-75266.7142052514</v>
      </c>
      <c r="C245" s="340" t="n">
        <f aca="false">+[4]data1cf!B245</f>
        <v>12173.5217295075</v>
      </c>
      <c r="D245" s="340" t="n">
        <f aca="false">+[4]data1cf!C245</f>
        <v>13344.3344057882</v>
      </c>
      <c r="E245" s="340" t="n">
        <f aca="false">+[4]data1cf!D245</f>
        <v>13043.3690299448</v>
      </c>
      <c r="F245" s="340" t="n">
        <f aca="false">+[4]data1cf!E245</f>
        <v>12732.7880560975</v>
      </c>
      <c r="G245" s="340" t="n">
        <f aca="false">+[4]data1cf!F245</f>
        <v>12281.8302786993</v>
      </c>
      <c r="H245" s="340" t="n">
        <f aca="false">+[4]data1cf!G245</f>
        <v>12106.6287338412</v>
      </c>
      <c r="I245" s="340" t="n">
        <f aca="false">+[4]data1cf!H245</f>
        <v>11995.262765459</v>
      </c>
      <c r="J245" s="340" t="n">
        <f aca="false">+[4]data1cf!I245</f>
        <v>11952.6509940542</v>
      </c>
      <c r="K245" s="340" t="n">
        <f aca="false">+[4]data1cf!J245</f>
        <v>12058.2395567255</v>
      </c>
      <c r="L245" s="340" t="n">
        <f aca="false">+[4]data1cf!K245</f>
        <v>11764.7007986078</v>
      </c>
      <c r="M245" s="340" t="n">
        <f aca="false">+[4]data1cf!L245</f>
        <v>11751.6585497098</v>
      </c>
      <c r="N245" s="340" t="n">
        <f aca="false">+[4]data1cf!M245</f>
        <v>11747.6794019267</v>
      </c>
      <c r="O245" s="340" t="n">
        <f aca="false">+[4]data1cf!N245</f>
        <v>11690.2095353009</v>
      </c>
      <c r="P245" s="340" t="n">
        <f aca="false">+[4]data1cf!O245</f>
        <v>11730.3065542901</v>
      </c>
      <c r="Q245" s="340" t="n">
        <f aca="false">+[4]data1cf!P245</f>
        <v>11568.2644944909</v>
      </c>
      <c r="R245" s="340" t="n">
        <f aca="false">+[4]data1cf!Q245</f>
        <v>863.279105248551</v>
      </c>
      <c r="S245" s="340" t="n">
        <f aca="false">+[4]data1cf!R245</f>
        <v>0</v>
      </c>
      <c r="T245" s="340" t="n">
        <f aca="false">+[4]data1cf!S245</f>
        <v>0</v>
      </c>
      <c r="U245" s="340" t="n">
        <f aca="false">+[4]data1cf!T245</f>
        <v>0</v>
      </c>
      <c r="V245" s="340" t="n">
        <f aca="false">+[4]data1cf!U245</f>
        <v>0</v>
      </c>
      <c r="W245" s="340" t="n">
        <f aca="false">+[4]data1cf!V245</f>
        <v>0</v>
      </c>
      <c r="X245" s="340" t="n">
        <f aca="false">+[4]data1cf!W245</f>
        <v>0</v>
      </c>
      <c r="Y245" s="340" t="n">
        <f aca="false">+[4]data1cf!X245</f>
        <v>0</v>
      </c>
      <c r="Z245" s="340" t="n">
        <f aca="false">+[4]data1cf!Y245</f>
        <v>0</v>
      </c>
      <c r="AA245" s="340" t="n">
        <f aca="false">+[4]data1cf!Z245</f>
        <v>0</v>
      </c>
      <c r="AB245" s="340"/>
      <c r="AC245" s="341" t="n">
        <f aca="false">XNPV(0.1,B245:AA245,$B$1:$AA$1)</f>
        <v>18419.6475908447</v>
      </c>
      <c r="AD245" s="341" t="n">
        <f aca="false">SUMPRODUCT(B245:AA245,$B$1010:$AA$1010)</f>
        <v>44049.2828588247</v>
      </c>
      <c r="AE245" s="342" t="n">
        <f aca="false">SUMPRODUCT(B245:AA245,$B$1012:$AA$1012)</f>
        <v>43676.9263440155</v>
      </c>
      <c r="AF245" s="343" t="n">
        <f aca="false">XIRR(B245:AA245,$B$1:$AA$1)</f>
        <v>0.141862404744668</v>
      </c>
      <c r="AG245" s="344" t="n">
        <f aca="false">1-EXP(-(1/0.25)*(AD245/ABS($AD$1010)))</f>
        <v>0.972725483209222</v>
      </c>
    </row>
    <row r="246" customFormat="false" ht="12.75" hidden="false" customHeight="false" outlineLevel="0" collapsed="false">
      <c r="A246" s="335"/>
      <c r="B246" s="340" t="n">
        <f aca="false">+[4]data1cf!A246</f>
        <v>-75380.5526509977</v>
      </c>
      <c r="C246" s="340" t="n">
        <f aca="false">+[4]data1cf!B246</f>
        <v>12208.6200040025</v>
      </c>
      <c r="D246" s="340" t="n">
        <f aca="false">+[4]data1cf!C246</f>
        <v>13363.9212632614</v>
      </c>
      <c r="E246" s="340" t="n">
        <f aca="false">+[4]data1cf!D246</f>
        <v>13040.6185181771</v>
      </c>
      <c r="F246" s="340" t="n">
        <f aca="false">+[4]data1cf!E246</f>
        <v>12665.666965598</v>
      </c>
      <c r="G246" s="340" t="n">
        <f aca="false">+[4]data1cf!F246</f>
        <v>12237.2134584853</v>
      </c>
      <c r="H246" s="340" t="n">
        <f aca="false">+[4]data1cf!G246</f>
        <v>12102.5272135357</v>
      </c>
      <c r="I246" s="340" t="n">
        <f aca="false">+[4]data1cf!H246</f>
        <v>12068.3645808805</v>
      </c>
      <c r="J246" s="340" t="n">
        <f aca="false">+[4]data1cf!I246</f>
        <v>12019.7475471297</v>
      </c>
      <c r="K246" s="340" t="n">
        <f aca="false">+[4]data1cf!J246</f>
        <v>11777.6196550344</v>
      </c>
      <c r="L246" s="340" t="n">
        <f aca="false">+[4]data1cf!K246</f>
        <v>11897.0850563663</v>
      </c>
      <c r="M246" s="340" t="n">
        <f aca="false">+[4]data1cf!L246</f>
        <v>11943.6700361248</v>
      </c>
      <c r="N246" s="340" t="n">
        <f aca="false">+[4]data1cf!M246</f>
        <v>11833.3742061813</v>
      </c>
      <c r="O246" s="340" t="n">
        <f aca="false">+[4]data1cf!N246</f>
        <v>11680.4744813932</v>
      </c>
      <c r="P246" s="340" t="n">
        <f aca="false">+[4]data1cf!O246</f>
        <v>11540.3007766938</v>
      </c>
      <c r="Q246" s="340" t="n">
        <f aca="false">+[4]data1cf!P246</f>
        <v>11506.4023526</v>
      </c>
      <c r="R246" s="340" t="n">
        <f aca="false">+[4]data1cf!Q246</f>
        <v>864.584786685883</v>
      </c>
      <c r="S246" s="340" t="n">
        <f aca="false">+[4]data1cf!R246</f>
        <v>0</v>
      </c>
      <c r="T246" s="340" t="n">
        <f aca="false">+[4]data1cf!S246</f>
        <v>0</v>
      </c>
      <c r="U246" s="340" t="n">
        <f aca="false">+[4]data1cf!T246</f>
        <v>0</v>
      </c>
      <c r="V246" s="340" t="n">
        <f aca="false">+[4]data1cf!U246</f>
        <v>0</v>
      </c>
      <c r="W246" s="340" t="n">
        <f aca="false">+[4]data1cf!V246</f>
        <v>0</v>
      </c>
      <c r="X246" s="340" t="n">
        <f aca="false">+[4]data1cf!W246</f>
        <v>0</v>
      </c>
      <c r="Y246" s="340" t="n">
        <f aca="false">+[4]data1cf!X246</f>
        <v>0</v>
      </c>
      <c r="Z246" s="340" t="n">
        <f aca="false">+[4]data1cf!Y246</f>
        <v>0</v>
      </c>
      <c r="AA246" s="340" t="n">
        <f aca="false">+[4]data1cf!Z246</f>
        <v>0</v>
      </c>
      <c r="AB246" s="340"/>
      <c r="AC246" s="341" t="n">
        <f aca="false">XNPV(0.1,B246:AA246,$B$1:$AA$1)</f>
        <v>18304.0406067833</v>
      </c>
      <c r="AD246" s="341" t="n">
        <f aca="false">SUMPRODUCT(B246:AA246,$B$1010:$AA$1010)</f>
        <v>43927.6860614898</v>
      </c>
      <c r="AE246" s="342" t="n">
        <f aca="false">SUMPRODUCT(B246:AA246,$B$1012:$AA$1012)</f>
        <v>43555.4808541611</v>
      </c>
      <c r="AF246" s="343" t="n">
        <f aca="false">XIRR(B246:AA246,$B$1:$AA$1)</f>
        <v>0.141563745407518</v>
      </c>
      <c r="AG246" s="344" t="n">
        <f aca="false">1-EXP(-(1/0.25)*(AD246/ABS($AD$1010)))</f>
        <v>0.972452948975346</v>
      </c>
    </row>
    <row r="247" customFormat="false" ht="12.75" hidden="false" customHeight="false" outlineLevel="0" collapsed="false">
      <c r="A247" s="335"/>
      <c r="B247" s="340" t="n">
        <f aca="false">+[4]data1cf!A247</f>
        <v>-67195.9568379056</v>
      </c>
      <c r="C247" s="340" t="n">
        <f aca="false">+[4]data1cf!B247</f>
        <v>12110.6898400124</v>
      </c>
      <c r="D247" s="340" t="n">
        <f aca="false">+[4]data1cf!C247</f>
        <v>13084.4456000873</v>
      </c>
      <c r="E247" s="340" t="n">
        <f aca="false">+[4]data1cf!D247</f>
        <v>12815.190960594</v>
      </c>
      <c r="F247" s="340" t="n">
        <f aca="false">+[4]data1cf!E247</f>
        <v>12428.4970533767</v>
      </c>
      <c r="G247" s="340" t="n">
        <f aca="false">+[4]data1cf!F247</f>
        <v>12219.0852446698</v>
      </c>
      <c r="H247" s="340" t="n">
        <f aca="false">+[4]data1cf!G247</f>
        <v>12035.555072365</v>
      </c>
      <c r="I247" s="340" t="n">
        <f aca="false">+[4]data1cf!H247</f>
        <v>11712.3814484201</v>
      </c>
      <c r="J247" s="340" t="n">
        <f aca="false">+[4]data1cf!I247</f>
        <v>11726.8170650382</v>
      </c>
      <c r="K247" s="340" t="n">
        <f aca="false">+[4]data1cf!J247</f>
        <v>11641.2647301792</v>
      </c>
      <c r="L247" s="340" t="n">
        <f aca="false">+[4]data1cf!K247</f>
        <v>11575.1078829965</v>
      </c>
      <c r="M247" s="340" t="n">
        <f aca="false">+[4]data1cf!L247</f>
        <v>11662.2255622316</v>
      </c>
      <c r="N247" s="340" t="n">
        <f aca="false">+[4]data1cf!M247</f>
        <v>11610.5577218629</v>
      </c>
      <c r="O247" s="340" t="n">
        <f aca="false">+[4]data1cf!N247</f>
        <v>11587.0655063793</v>
      </c>
      <c r="P247" s="340" t="n">
        <f aca="false">+[4]data1cf!O247</f>
        <v>11381.4586234228</v>
      </c>
      <c r="Q247" s="340" t="n">
        <f aca="false">+[4]data1cf!P247</f>
        <v>11281.6485457544</v>
      </c>
      <c r="R247" s="340" t="n">
        <f aca="false">+[4]data1cf!Q247</f>
        <v>770.710746548042</v>
      </c>
      <c r="S247" s="340" t="n">
        <f aca="false">+[4]data1cf!R247</f>
        <v>0</v>
      </c>
      <c r="T247" s="340" t="n">
        <f aca="false">+[4]data1cf!S247</f>
        <v>0</v>
      </c>
      <c r="U247" s="340" t="n">
        <f aca="false">+[4]data1cf!T247</f>
        <v>0</v>
      </c>
      <c r="V247" s="340" t="n">
        <f aca="false">+[4]data1cf!U247</f>
        <v>0</v>
      </c>
      <c r="W247" s="340" t="n">
        <f aca="false">+[4]data1cf!V247</f>
        <v>0</v>
      </c>
      <c r="X247" s="340" t="n">
        <f aca="false">+[4]data1cf!W247</f>
        <v>0</v>
      </c>
      <c r="Y247" s="340" t="n">
        <f aca="false">+[4]data1cf!X247</f>
        <v>0</v>
      </c>
      <c r="Z247" s="340" t="n">
        <f aca="false">+[4]data1cf!Y247</f>
        <v>0</v>
      </c>
      <c r="AA247" s="340" t="n">
        <f aca="false">+[4]data1cf!Z247</f>
        <v>0</v>
      </c>
      <c r="AB247" s="340"/>
      <c r="AC247" s="341" t="n">
        <f aca="false">XNPV(0.1,B247:AA247,$B$1:$AA$1)</f>
        <v>24974.9047315235</v>
      </c>
      <c r="AD247" s="341" t="n">
        <f aca="false">SUMPRODUCT(B247:AA247,$B$1010:$AA$1010)</f>
        <v>50146.4299917318</v>
      </c>
      <c r="AE247" s="342" t="n">
        <f aca="false">SUMPRODUCT(B247:AA247,$B$1012:$AA$1012)</f>
        <v>49780.844924817</v>
      </c>
      <c r="AF247" s="343" t="n">
        <f aca="false">XIRR(B247:AA247,$B$1:$AA$1)</f>
        <v>0.162584158575438</v>
      </c>
      <c r="AG247" s="344" t="n">
        <f aca="false">1-EXP(-(1/0.25)*(AD247/ABS($AD$1010)))</f>
        <v>0.983433145876832</v>
      </c>
    </row>
    <row r="248" customFormat="false" ht="12.75" hidden="false" customHeight="false" outlineLevel="0" collapsed="false">
      <c r="A248" s="335"/>
      <c r="B248" s="340" t="n">
        <f aca="false">+[4]data1cf!A248</f>
        <v>-63786.7665791264</v>
      </c>
      <c r="C248" s="340" t="n">
        <f aca="false">+[4]data1cf!B248</f>
        <v>12046.6176778481</v>
      </c>
      <c r="D248" s="340" t="n">
        <f aca="false">+[4]data1cf!C248</f>
        <v>12861.9903668532</v>
      </c>
      <c r="E248" s="340" t="n">
        <f aca="false">+[4]data1cf!D248</f>
        <v>12586.0462320209</v>
      </c>
      <c r="F248" s="340" t="n">
        <f aca="false">+[4]data1cf!E248</f>
        <v>12341.3727042477</v>
      </c>
      <c r="G248" s="340" t="n">
        <f aca="false">+[4]data1cf!F248</f>
        <v>12220.1460671428</v>
      </c>
      <c r="H248" s="340" t="n">
        <f aca="false">+[4]data1cf!G248</f>
        <v>11886.447070733</v>
      </c>
      <c r="I248" s="340" t="n">
        <f aca="false">+[4]data1cf!H248</f>
        <v>11660.5998481413</v>
      </c>
      <c r="J248" s="340" t="n">
        <f aca="false">+[4]data1cf!I248</f>
        <v>11640.8030867867</v>
      </c>
      <c r="K248" s="340" t="n">
        <f aca="false">+[4]data1cf!J248</f>
        <v>11546.1322523709</v>
      </c>
      <c r="L248" s="340" t="n">
        <f aca="false">+[4]data1cf!K248</f>
        <v>11698.0250974081</v>
      </c>
      <c r="M248" s="340" t="n">
        <f aca="false">+[4]data1cf!L248</f>
        <v>11433.6906057463</v>
      </c>
      <c r="N248" s="340" t="n">
        <f aca="false">+[4]data1cf!M248</f>
        <v>11391.4003811715</v>
      </c>
      <c r="O248" s="340" t="n">
        <f aca="false">+[4]data1cf!N248</f>
        <v>11533.8381255228</v>
      </c>
      <c r="P248" s="340" t="n">
        <f aca="false">+[4]data1cf!O248</f>
        <v>11435.0881834982</v>
      </c>
      <c r="Q248" s="340" t="n">
        <f aca="false">+[4]data1cf!P248</f>
        <v>11237.2708156803</v>
      </c>
      <c r="R248" s="340" t="n">
        <f aca="false">+[4]data1cf!Q248</f>
        <v>731.608697955948</v>
      </c>
      <c r="S248" s="340" t="n">
        <f aca="false">+[4]data1cf!R248</f>
        <v>0</v>
      </c>
      <c r="T248" s="340" t="n">
        <f aca="false">+[4]data1cf!S248</f>
        <v>0</v>
      </c>
      <c r="U248" s="340" t="n">
        <f aca="false">+[4]data1cf!T248</f>
        <v>0</v>
      </c>
      <c r="V248" s="340" t="n">
        <f aca="false">+[4]data1cf!U248</f>
        <v>0</v>
      </c>
      <c r="W248" s="340" t="n">
        <f aca="false">+[4]data1cf!V248</f>
        <v>0</v>
      </c>
      <c r="X248" s="340" t="n">
        <f aca="false">+[4]data1cf!W248</f>
        <v>0</v>
      </c>
      <c r="Y248" s="340" t="n">
        <f aca="false">+[4]data1cf!X248</f>
        <v>0</v>
      </c>
      <c r="Z248" s="340" t="n">
        <f aca="false">+[4]data1cf!Y248</f>
        <v>0</v>
      </c>
      <c r="AA248" s="340" t="n">
        <f aca="false">+[4]data1cf!Z248</f>
        <v>0</v>
      </c>
      <c r="AB248" s="340"/>
      <c r="AC248" s="341" t="n">
        <f aca="false">XNPV(0.1,B248:AA248,$B$1:$AA$1)</f>
        <v>27597.1167944997</v>
      </c>
      <c r="AD248" s="341" t="n">
        <f aca="false">SUMPRODUCT(B248:AA248,$B$1010:$AA$1010)</f>
        <v>52586.1289309614</v>
      </c>
      <c r="AE248" s="342" t="n">
        <f aca="false">SUMPRODUCT(B248:AA248,$B$1012:$AA$1012)</f>
        <v>52223.1201005771</v>
      </c>
      <c r="AF248" s="343" t="n">
        <f aca="false">XIRR(B248:AA248,$B$1:$AA$1)</f>
        <v>0.172180716771651</v>
      </c>
      <c r="AG248" s="344" t="n">
        <f aca="false">1-EXP(-(1/0.25)*(AD248/ABS($AD$1010)))</f>
        <v>0.986429263784054</v>
      </c>
    </row>
    <row r="249" customFormat="false" ht="12.75" hidden="false" customHeight="false" outlineLevel="0" collapsed="false">
      <c r="A249" s="335"/>
      <c r="B249" s="340" t="n">
        <f aca="false">+[4]data1cf!A249</f>
        <v>-64367.0481644045</v>
      </c>
      <c r="C249" s="340" t="n">
        <f aca="false">+[4]data1cf!B249</f>
        <v>11990.6019431732</v>
      </c>
      <c r="D249" s="340" t="n">
        <f aca="false">+[4]data1cf!C249</f>
        <v>12950.4627751331</v>
      </c>
      <c r="E249" s="340" t="n">
        <f aca="false">+[4]data1cf!D249</f>
        <v>12625.1901910238</v>
      </c>
      <c r="F249" s="340" t="n">
        <f aca="false">+[4]data1cf!E249</f>
        <v>12279.3592255828</v>
      </c>
      <c r="G249" s="340" t="n">
        <f aca="false">+[4]data1cf!F249</f>
        <v>12029.7316365932</v>
      </c>
      <c r="H249" s="340" t="n">
        <f aca="false">+[4]data1cf!G249</f>
        <v>11952.1853134749</v>
      </c>
      <c r="I249" s="340" t="n">
        <f aca="false">+[4]data1cf!H249</f>
        <v>11784.9437536779</v>
      </c>
      <c r="J249" s="340" t="n">
        <f aca="false">+[4]data1cf!I249</f>
        <v>11689.0134379023</v>
      </c>
      <c r="K249" s="340" t="n">
        <f aca="false">+[4]data1cf!J249</f>
        <v>11541.3432434658</v>
      </c>
      <c r="L249" s="340" t="n">
        <f aca="false">+[4]data1cf!K249</f>
        <v>11476.2795961657</v>
      </c>
      <c r="M249" s="340" t="n">
        <f aca="false">+[4]data1cf!L249</f>
        <v>11436.4317682241</v>
      </c>
      <c r="N249" s="340" t="n">
        <f aca="false">+[4]data1cf!M249</f>
        <v>11440.6812125624</v>
      </c>
      <c r="O249" s="340" t="n">
        <f aca="false">+[4]data1cf!N249</f>
        <v>11340.5454158986</v>
      </c>
      <c r="P249" s="340" t="n">
        <f aca="false">+[4]data1cf!O249</f>
        <v>11460.4996251576</v>
      </c>
      <c r="Q249" s="340" t="n">
        <f aca="false">+[4]data1cf!P249</f>
        <v>11193.377952798</v>
      </c>
      <c r="R249" s="340" t="n">
        <f aca="false">+[4]data1cf!Q249</f>
        <v>738.264295626454</v>
      </c>
      <c r="S249" s="340" t="n">
        <f aca="false">+[4]data1cf!R249</f>
        <v>0</v>
      </c>
      <c r="T249" s="340" t="n">
        <f aca="false">+[4]data1cf!S249</f>
        <v>0</v>
      </c>
      <c r="U249" s="340" t="n">
        <f aca="false">+[4]data1cf!T249</f>
        <v>0</v>
      </c>
      <c r="V249" s="340" t="n">
        <f aca="false">+[4]data1cf!U249</f>
        <v>0</v>
      </c>
      <c r="W249" s="340" t="n">
        <f aca="false">+[4]data1cf!V249</f>
        <v>0</v>
      </c>
      <c r="X249" s="340" t="n">
        <f aca="false">+[4]data1cf!W249</f>
        <v>0</v>
      </c>
      <c r="Y249" s="340" t="n">
        <f aca="false">+[4]data1cf!X249</f>
        <v>0</v>
      </c>
      <c r="Z249" s="340" t="n">
        <f aca="false">+[4]data1cf!Y249</f>
        <v>0</v>
      </c>
      <c r="AA249" s="340" t="n">
        <f aca="false">+[4]data1cf!Z249</f>
        <v>0</v>
      </c>
      <c r="AB249" s="340"/>
      <c r="AC249" s="341" t="n">
        <f aca="false">XNPV(0.1,B249:AA249,$B$1:$AA$1)</f>
        <v>26902.0907352735</v>
      </c>
      <c r="AD249" s="341" t="n">
        <f aca="false">SUMPRODUCT(B249:AA249,$B$1010:$AA$1010)</f>
        <v>51844.0347770857</v>
      </c>
      <c r="AE249" s="342" t="n">
        <f aca="false">SUMPRODUCT(B249:AA249,$B$1012:$AA$1012)</f>
        <v>51481.8253992877</v>
      </c>
      <c r="AF249" s="343" t="n">
        <f aca="false">XIRR(B249:AA249,$B$1:$AA$1)</f>
        <v>0.169917348465121</v>
      </c>
      <c r="AG249" s="344" t="n">
        <f aca="false">1-EXP(-(1/0.25)*(AD249/ABS($AD$1010)))</f>
        <v>0.985580305363394</v>
      </c>
    </row>
    <row r="250" customFormat="false" ht="12.75" hidden="false" customHeight="false" outlineLevel="0" collapsed="false">
      <c r="A250" s="335"/>
      <c r="B250" s="340" t="n">
        <f aca="false">+[4]data1cf!A250</f>
        <v>-66457.8613893957</v>
      </c>
      <c r="C250" s="340" t="n">
        <f aca="false">+[4]data1cf!B250</f>
        <v>12212.1508340481</v>
      </c>
      <c r="D250" s="340" t="n">
        <f aca="false">+[4]data1cf!C250</f>
        <v>13139.4336276</v>
      </c>
      <c r="E250" s="340" t="n">
        <f aca="false">+[4]data1cf!D250</f>
        <v>12671.237502563</v>
      </c>
      <c r="F250" s="340" t="n">
        <f aca="false">+[4]data1cf!E250</f>
        <v>12366.7513787915</v>
      </c>
      <c r="G250" s="340" t="n">
        <f aca="false">+[4]data1cf!F250</f>
        <v>12164.93095661</v>
      </c>
      <c r="H250" s="340" t="n">
        <f aca="false">+[4]data1cf!G250</f>
        <v>11838.8432426132</v>
      </c>
      <c r="I250" s="340" t="n">
        <f aca="false">+[4]data1cf!H250</f>
        <v>11779.6484994613</v>
      </c>
      <c r="J250" s="340" t="n">
        <f aca="false">+[4]data1cf!I250</f>
        <v>11645.7797080616</v>
      </c>
      <c r="K250" s="340" t="n">
        <f aca="false">+[4]data1cf!J250</f>
        <v>11617.0477098849</v>
      </c>
      <c r="L250" s="340" t="n">
        <f aca="false">+[4]data1cf!K250</f>
        <v>11844.9876789676</v>
      </c>
      <c r="M250" s="340" t="n">
        <f aca="false">+[4]data1cf!L250</f>
        <v>11749.5009837629</v>
      </c>
      <c r="N250" s="340" t="n">
        <f aca="false">+[4]data1cf!M250</f>
        <v>11576.6410449657</v>
      </c>
      <c r="O250" s="340" t="n">
        <f aca="false">+[4]data1cf!N250</f>
        <v>11550.9161693458</v>
      </c>
      <c r="P250" s="340" t="n">
        <f aca="false">+[4]data1cf!O250</f>
        <v>11500.2206916624</v>
      </c>
      <c r="Q250" s="340" t="n">
        <f aca="false">+[4]data1cf!P250</f>
        <v>11415.18966088</v>
      </c>
      <c r="R250" s="340" t="n">
        <f aca="false">+[4]data1cf!Q250</f>
        <v>762.245086991813</v>
      </c>
      <c r="S250" s="340" t="n">
        <f aca="false">+[4]data1cf!R250</f>
        <v>0</v>
      </c>
      <c r="T250" s="340" t="n">
        <f aca="false">+[4]data1cf!S250</f>
        <v>0</v>
      </c>
      <c r="U250" s="340" t="n">
        <f aca="false">+[4]data1cf!T250</f>
        <v>0</v>
      </c>
      <c r="V250" s="340" t="n">
        <f aca="false">+[4]data1cf!U250</f>
        <v>0</v>
      </c>
      <c r="W250" s="340" t="n">
        <f aca="false">+[4]data1cf!V250</f>
        <v>0</v>
      </c>
      <c r="X250" s="340" t="n">
        <f aca="false">+[4]data1cf!W250</f>
        <v>0</v>
      </c>
      <c r="Y250" s="340" t="n">
        <f aca="false">+[4]data1cf!X250</f>
        <v>0</v>
      </c>
      <c r="Z250" s="340" t="n">
        <f aca="false">+[4]data1cf!Y250</f>
        <v>0</v>
      </c>
      <c r="AA250" s="340" t="n">
        <f aca="false">+[4]data1cf!Z250</f>
        <v>0</v>
      </c>
      <c r="AB250" s="340"/>
      <c r="AC250" s="341" t="n">
        <f aca="false">XNPV(0.1,B250:AA250,$B$1:$AA$1)</f>
        <v>25716.8442758757</v>
      </c>
      <c r="AD250" s="341" t="n">
        <f aca="false">SUMPRODUCT(B250:AA250,$B$1010:$AA$1010)</f>
        <v>50913.8403927222</v>
      </c>
      <c r="AE250" s="342" t="n">
        <f aca="false">SUMPRODUCT(B250:AA250,$B$1012:$AA$1012)</f>
        <v>50547.6387311541</v>
      </c>
      <c r="AF250" s="343" t="n">
        <f aca="false">XIRR(B250:AA250,$B$1:$AA$1)</f>
        <v>0.164966109286812</v>
      </c>
      <c r="AG250" s="344" t="n">
        <f aca="false">1-EXP(-(1/0.25)*(AD250/ABS($AD$1010)))</f>
        <v>0.984440759878595</v>
      </c>
    </row>
    <row r="251" customFormat="false" ht="12.75" hidden="false" customHeight="false" outlineLevel="0" collapsed="false">
      <c r="A251" s="335"/>
      <c r="B251" s="340" t="n">
        <f aca="false">+[4]data1cf!A251</f>
        <v>-66995.5191935392</v>
      </c>
      <c r="C251" s="340" t="n">
        <f aca="false">+[4]data1cf!B251</f>
        <v>12047.8624482735</v>
      </c>
      <c r="D251" s="340" t="n">
        <f aca="false">+[4]data1cf!C251</f>
        <v>12921.3705168817</v>
      </c>
      <c r="E251" s="340" t="n">
        <f aca="false">+[4]data1cf!D251</f>
        <v>12690.256591881</v>
      </c>
      <c r="F251" s="340" t="n">
        <f aca="false">+[4]data1cf!E251</f>
        <v>12588.0675078185</v>
      </c>
      <c r="G251" s="340" t="n">
        <f aca="false">+[4]data1cf!F251</f>
        <v>12084.7649308353</v>
      </c>
      <c r="H251" s="340" t="n">
        <f aca="false">+[4]data1cf!G251</f>
        <v>11950.6320211247</v>
      </c>
      <c r="I251" s="340" t="n">
        <f aca="false">+[4]data1cf!H251</f>
        <v>11872.0024055743</v>
      </c>
      <c r="J251" s="340" t="n">
        <f aca="false">+[4]data1cf!I251</f>
        <v>11762.8687564065</v>
      </c>
      <c r="K251" s="340" t="n">
        <f aca="false">+[4]data1cf!J251</f>
        <v>11745.9022390108</v>
      </c>
      <c r="L251" s="340" t="n">
        <f aca="false">+[4]data1cf!K251</f>
        <v>11707.3441118123</v>
      </c>
      <c r="M251" s="340" t="n">
        <f aca="false">+[4]data1cf!L251</f>
        <v>11564.5747675702</v>
      </c>
      <c r="N251" s="340" t="n">
        <f aca="false">+[4]data1cf!M251</f>
        <v>11558.389525292</v>
      </c>
      <c r="O251" s="340" t="n">
        <f aca="false">+[4]data1cf!N251</f>
        <v>11548.8314466366</v>
      </c>
      <c r="P251" s="340" t="n">
        <f aca="false">+[4]data1cf!O251</f>
        <v>11421.4085912421</v>
      </c>
      <c r="Q251" s="340" t="n">
        <f aca="false">+[4]data1cf!P251</f>
        <v>11429.9468244979</v>
      </c>
      <c r="R251" s="340" t="n">
        <f aca="false">+[4]data1cf!Q251</f>
        <v>768.411806942217</v>
      </c>
      <c r="S251" s="340" t="n">
        <f aca="false">+[4]data1cf!R251</f>
        <v>0</v>
      </c>
      <c r="T251" s="340" t="n">
        <f aca="false">+[4]data1cf!S251</f>
        <v>0</v>
      </c>
      <c r="U251" s="340" t="n">
        <f aca="false">+[4]data1cf!T251</f>
        <v>0</v>
      </c>
      <c r="V251" s="340" t="n">
        <f aca="false">+[4]data1cf!U251</f>
        <v>0</v>
      </c>
      <c r="W251" s="340" t="n">
        <f aca="false">+[4]data1cf!V251</f>
        <v>0</v>
      </c>
      <c r="X251" s="340" t="n">
        <f aca="false">+[4]data1cf!W251</f>
        <v>0</v>
      </c>
      <c r="Y251" s="340" t="n">
        <f aca="false">+[4]data1cf!X251</f>
        <v>0</v>
      </c>
      <c r="Z251" s="340" t="n">
        <f aca="false">+[4]data1cf!Y251</f>
        <v>0</v>
      </c>
      <c r="AA251" s="340" t="n">
        <f aca="false">+[4]data1cf!Z251</f>
        <v>0</v>
      </c>
      <c r="AB251" s="340"/>
      <c r="AC251" s="341" t="n">
        <f aca="false">XNPV(0.1,B251:AA251,$B$1:$AA$1)</f>
        <v>25044.8888907849</v>
      </c>
      <c r="AD251" s="341" t="n">
        <f aca="false">SUMPRODUCT(B251:AA251,$B$1010:$AA$1010)</f>
        <v>50248.4732978972</v>
      </c>
      <c r="AE251" s="342" t="n">
        <f aca="false">SUMPRODUCT(B251:AA251,$B$1012:$AA$1012)</f>
        <v>49882.3258497027</v>
      </c>
      <c r="AF251" s="343" t="n">
        <f aca="false">XIRR(B251:AA251,$B$1:$AA$1)</f>
        <v>0.162735214892287</v>
      </c>
      <c r="AG251" s="344" t="n">
        <f aca="false">1-EXP(-(1/0.25)*(AD251/ABS($AD$1010)))</f>
        <v>0.983570801842512</v>
      </c>
    </row>
    <row r="252" customFormat="false" ht="12.75" hidden="false" customHeight="false" outlineLevel="0" collapsed="false">
      <c r="A252" s="335"/>
      <c r="B252" s="340" t="n">
        <f aca="false">+[4]data1cf!A252</f>
        <v>-75124.2224477624</v>
      </c>
      <c r="C252" s="340" t="n">
        <f aca="false">+[4]data1cf!B252</f>
        <v>12221.3792126045</v>
      </c>
      <c r="D252" s="340" t="n">
        <f aca="false">+[4]data1cf!C252</f>
        <v>13364.4333927895</v>
      </c>
      <c r="E252" s="340" t="n">
        <f aca="false">+[4]data1cf!D252</f>
        <v>12921.2603002773</v>
      </c>
      <c r="F252" s="340" t="n">
        <f aca="false">+[4]data1cf!E252</f>
        <v>12769.55500543</v>
      </c>
      <c r="G252" s="340" t="n">
        <f aca="false">+[4]data1cf!F252</f>
        <v>12343.0621270375</v>
      </c>
      <c r="H252" s="340" t="n">
        <f aca="false">+[4]data1cf!G252</f>
        <v>12017.7519816717</v>
      </c>
      <c r="I252" s="340" t="n">
        <f aca="false">+[4]data1cf!H252</f>
        <v>11924.6431977649</v>
      </c>
      <c r="J252" s="340" t="n">
        <f aca="false">+[4]data1cf!I252</f>
        <v>11972.0095161491</v>
      </c>
      <c r="K252" s="340" t="n">
        <f aca="false">+[4]data1cf!J252</f>
        <v>11997.9848833627</v>
      </c>
      <c r="L252" s="340" t="n">
        <f aca="false">+[4]data1cf!K252</f>
        <v>11837.6808968285</v>
      </c>
      <c r="M252" s="340" t="n">
        <f aca="false">+[4]data1cf!L252</f>
        <v>11803.6255541265</v>
      </c>
      <c r="N252" s="340" t="n">
        <f aca="false">+[4]data1cf!M252</f>
        <v>11787.3281952969</v>
      </c>
      <c r="O252" s="340" t="n">
        <f aca="false">+[4]data1cf!N252</f>
        <v>11657.7791411718</v>
      </c>
      <c r="P252" s="340" t="n">
        <f aca="false">+[4]data1cf!O252</f>
        <v>11637.8660694795</v>
      </c>
      <c r="Q252" s="340" t="n">
        <f aca="false">+[4]data1cf!P252</f>
        <v>11528.1514737763</v>
      </c>
      <c r="R252" s="340" t="n">
        <f aca="false">+[4]data1cf!Q252</f>
        <v>861.644781786855</v>
      </c>
      <c r="S252" s="340" t="n">
        <f aca="false">+[4]data1cf!R252</f>
        <v>0</v>
      </c>
      <c r="T252" s="340" t="n">
        <f aca="false">+[4]data1cf!S252</f>
        <v>0</v>
      </c>
      <c r="U252" s="340" t="n">
        <f aca="false">+[4]data1cf!T252</f>
        <v>0</v>
      </c>
      <c r="V252" s="340" t="n">
        <f aca="false">+[4]data1cf!U252</f>
        <v>0</v>
      </c>
      <c r="W252" s="340" t="n">
        <f aca="false">+[4]data1cf!V252</f>
        <v>0</v>
      </c>
      <c r="X252" s="340" t="n">
        <f aca="false">+[4]data1cf!W252</f>
        <v>0</v>
      </c>
      <c r="Y252" s="340" t="n">
        <f aca="false">+[4]data1cf!X252</f>
        <v>0</v>
      </c>
      <c r="Z252" s="340" t="n">
        <f aca="false">+[4]data1cf!Y252</f>
        <v>0</v>
      </c>
      <c r="AA252" s="340" t="n">
        <f aca="false">+[4]data1cf!Z252</f>
        <v>0</v>
      </c>
      <c r="AB252" s="340"/>
      <c r="AC252" s="341" t="n">
        <f aca="false">XNPV(0.1,B252:AA252,$B$1:$AA$1)</f>
        <v>18506.0601545683</v>
      </c>
      <c r="AD252" s="341" t="n">
        <f aca="false">SUMPRODUCT(B252:AA252,$B$1010:$AA$1010)</f>
        <v>44109.2202975191</v>
      </c>
      <c r="AE252" s="342" t="n">
        <f aca="false">SUMPRODUCT(B252:AA252,$B$1012:$AA$1012)</f>
        <v>43737.2644032709</v>
      </c>
      <c r="AF252" s="343" t="n">
        <f aca="false">XIRR(B252:AA252,$B$1:$AA$1)</f>
        <v>0.142149455947786</v>
      </c>
      <c r="AG252" s="344" t="n">
        <f aca="false">1-EXP(-(1/0.25)*(AD252/ABS($AD$1010)))</f>
        <v>0.972858826909737</v>
      </c>
    </row>
    <row r="253" customFormat="false" ht="12.75" hidden="false" customHeight="false" outlineLevel="0" collapsed="false">
      <c r="A253" s="335"/>
      <c r="B253" s="340" t="n">
        <f aca="false">+[4]data1cf!A253</f>
        <v>-66074.0873959633</v>
      </c>
      <c r="C253" s="340" t="n">
        <f aca="false">+[4]data1cf!B253</f>
        <v>11957.4173419452</v>
      </c>
      <c r="D253" s="340" t="n">
        <f aca="false">+[4]data1cf!C253</f>
        <v>12857.4536593443</v>
      </c>
      <c r="E253" s="340" t="n">
        <f aca="false">+[4]data1cf!D253</f>
        <v>12582.4939406611</v>
      </c>
      <c r="F253" s="340" t="n">
        <f aca="false">+[4]data1cf!E253</f>
        <v>12385.1477397658</v>
      </c>
      <c r="G253" s="340" t="n">
        <f aca="false">+[4]data1cf!F253</f>
        <v>12081.4661109993</v>
      </c>
      <c r="H253" s="340" t="n">
        <f aca="false">+[4]data1cf!G253</f>
        <v>11960.7009421174</v>
      </c>
      <c r="I253" s="340" t="n">
        <f aca="false">+[4]data1cf!H253</f>
        <v>11787.5810324775</v>
      </c>
      <c r="J253" s="340" t="n">
        <f aca="false">+[4]data1cf!I253</f>
        <v>11767.3836395019</v>
      </c>
      <c r="K253" s="340" t="n">
        <f aca="false">+[4]data1cf!J253</f>
        <v>11630.3749589002</v>
      </c>
      <c r="L253" s="340" t="n">
        <f aca="false">+[4]data1cf!K253</f>
        <v>11530.1941873259</v>
      </c>
      <c r="M253" s="340" t="n">
        <f aca="false">+[4]data1cf!L253</f>
        <v>11534.6246347425</v>
      </c>
      <c r="N253" s="340" t="n">
        <f aca="false">+[4]data1cf!M253</f>
        <v>11578.2232910281</v>
      </c>
      <c r="O253" s="340" t="n">
        <f aca="false">+[4]data1cf!N253</f>
        <v>11355.847774703</v>
      </c>
      <c r="P253" s="340" t="n">
        <f aca="false">+[4]data1cf!O253</f>
        <v>11464.83874351</v>
      </c>
      <c r="Q253" s="340" t="n">
        <f aca="false">+[4]data1cf!P253</f>
        <v>11500.0932355023</v>
      </c>
      <c r="R253" s="340" t="n">
        <f aca="false">+[4]data1cf!Q253</f>
        <v>757.843352796741</v>
      </c>
      <c r="S253" s="340" t="n">
        <f aca="false">+[4]data1cf!R253</f>
        <v>0</v>
      </c>
      <c r="T253" s="340" t="n">
        <f aca="false">+[4]data1cf!S253</f>
        <v>0</v>
      </c>
      <c r="U253" s="340" t="n">
        <f aca="false">+[4]data1cf!T253</f>
        <v>0</v>
      </c>
      <c r="V253" s="340" t="n">
        <f aca="false">+[4]data1cf!U253</f>
        <v>0</v>
      </c>
      <c r="W253" s="340" t="n">
        <f aca="false">+[4]data1cf!V253</f>
        <v>0</v>
      </c>
      <c r="X253" s="340" t="n">
        <f aca="false">+[4]data1cf!W253</f>
        <v>0</v>
      </c>
      <c r="Y253" s="340" t="n">
        <f aca="false">+[4]data1cf!X253</f>
        <v>0</v>
      </c>
      <c r="Z253" s="340" t="n">
        <f aca="false">+[4]data1cf!Y253</f>
        <v>0</v>
      </c>
      <c r="AA253" s="340" t="n">
        <f aca="false">+[4]data1cf!Z253</f>
        <v>0</v>
      </c>
      <c r="AB253" s="340"/>
      <c r="AC253" s="341" t="n">
        <f aca="false">XNPV(0.1,B253:AA253,$B$1:$AA$1)</f>
        <v>25422.8797119767</v>
      </c>
      <c r="AD253" s="341" t="n">
        <f aca="false">SUMPRODUCT(B253:AA253,$B$1010:$AA$1010)</f>
        <v>50503.5208649806</v>
      </c>
      <c r="AE253" s="342" t="n">
        <f aca="false">SUMPRODUCT(B253:AA253,$B$1012:$AA$1012)</f>
        <v>50139.0744001594</v>
      </c>
      <c r="AF253" s="343" t="n">
        <f aca="false">XIRR(B253:AA253,$B$1:$AA$1)</f>
        <v>0.164405827890014</v>
      </c>
      <c r="AG253" s="344" t="n">
        <f aca="false">1-EXP(-(1/0.25)*(AD253/ABS($AD$1010)))</f>
        <v>0.983909878543226</v>
      </c>
    </row>
    <row r="254" customFormat="false" ht="12.75" hidden="false" customHeight="false" outlineLevel="0" collapsed="false">
      <c r="A254" s="335"/>
      <c r="B254" s="340" t="n">
        <f aca="false">+[4]data1cf!A254</f>
        <v>-71565.7106587504</v>
      </c>
      <c r="C254" s="340" t="n">
        <f aca="false">+[4]data1cf!B254</f>
        <v>12003.5288616043</v>
      </c>
      <c r="D254" s="340" t="n">
        <f aca="false">+[4]data1cf!C254</f>
        <v>13213.0913837776</v>
      </c>
      <c r="E254" s="340" t="n">
        <f aca="false">+[4]data1cf!D254</f>
        <v>12801.6775717014</v>
      </c>
      <c r="F254" s="340" t="n">
        <f aca="false">+[4]data1cf!E254</f>
        <v>12490.134010583</v>
      </c>
      <c r="G254" s="340" t="n">
        <f aca="false">+[4]data1cf!F254</f>
        <v>12230.6580263094</v>
      </c>
      <c r="H254" s="340" t="n">
        <f aca="false">+[4]data1cf!G254</f>
        <v>12033.043991452</v>
      </c>
      <c r="I254" s="340" t="n">
        <f aca="false">+[4]data1cf!H254</f>
        <v>11892.4712322458</v>
      </c>
      <c r="J254" s="340" t="n">
        <f aca="false">+[4]data1cf!I254</f>
        <v>11934.7217023973</v>
      </c>
      <c r="K254" s="340" t="n">
        <f aca="false">+[4]data1cf!J254</f>
        <v>11941.6559790505</v>
      </c>
      <c r="L254" s="340" t="n">
        <f aca="false">+[4]data1cf!K254</f>
        <v>11726.3003650516</v>
      </c>
      <c r="M254" s="340" t="n">
        <f aca="false">+[4]data1cf!L254</f>
        <v>11587.7100212777</v>
      </c>
      <c r="N254" s="340" t="n">
        <f aca="false">+[4]data1cf!M254</f>
        <v>11668.1533782875</v>
      </c>
      <c r="O254" s="340" t="n">
        <f aca="false">+[4]data1cf!N254</f>
        <v>11834.6640759909</v>
      </c>
      <c r="P254" s="340" t="n">
        <f aca="false">+[4]data1cf!O254</f>
        <v>11563.425875411</v>
      </c>
      <c r="Q254" s="340" t="n">
        <f aca="false">+[4]data1cf!P254</f>
        <v>11549.8266652898</v>
      </c>
      <c r="R254" s="340" t="n">
        <f aca="false">+[4]data1cf!Q254</f>
        <v>820.830074971603</v>
      </c>
      <c r="S254" s="340" t="n">
        <f aca="false">+[4]data1cf!R254</f>
        <v>0</v>
      </c>
      <c r="T254" s="340" t="n">
        <f aca="false">+[4]data1cf!S254</f>
        <v>0</v>
      </c>
      <c r="U254" s="340" t="n">
        <f aca="false">+[4]data1cf!T254</f>
        <v>0</v>
      </c>
      <c r="V254" s="340" t="n">
        <f aca="false">+[4]data1cf!U254</f>
        <v>0</v>
      </c>
      <c r="W254" s="340" t="n">
        <f aca="false">+[4]data1cf!V254</f>
        <v>0</v>
      </c>
      <c r="X254" s="340" t="n">
        <f aca="false">+[4]data1cf!W254</f>
        <v>0</v>
      </c>
      <c r="Y254" s="340" t="n">
        <f aca="false">+[4]data1cf!X254</f>
        <v>0</v>
      </c>
      <c r="Z254" s="340" t="n">
        <f aca="false">+[4]data1cf!Y254</f>
        <v>0</v>
      </c>
      <c r="AA254" s="340" t="n">
        <f aca="false">+[4]data1cf!Z254</f>
        <v>0</v>
      </c>
      <c r="AB254" s="340"/>
      <c r="AC254" s="341" t="n">
        <f aca="false">XNPV(0.1,B254:AA254,$B$1:$AA$1)</f>
        <v>21213.4081173954</v>
      </c>
      <c r="AD254" s="341" t="n">
        <f aca="false">SUMPRODUCT(B254:AA254,$B$1010:$AA$1010)</f>
        <v>46654.3244385448</v>
      </c>
      <c r="AE254" s="342" t="n">
        <f aca="false">SUMPRODUCT(B254:AA254,$B$1012:$AA$1012)</f>
        <v>46284.577108347</v>
      </c>
      <c r="AF254" s="343" t="n">
        <f aca="false">XIRR(B254:AA254,$B$1:$AA$1)</f>
        <v>0.15019304726263</v>
      </c>
      <c r="AG254" s="344" t="n">
        <f aca="false">1-EXP(-(1/0.25)*(AD254/ABS($AD$1010)))</f>
        <v>0.977958105968241</v>
      </c>
    </row>
    <row r="255" customFormat="false" ht="12.75" hidden="false" customHeight="false" outlineLevel="0" collapsed="false">
      <c r="A255" s="335"/>
      <c r="B255" s="340" t="n">
        <f aca="false">+[4]data1cf!A255</f>
        <v>-69816.8139637526</v>
      </c>
      <c r="C255" s="340" t="n">
        <f aca="false">+[4]data1cf!B255</f>
        <v>12034.2422265179</v>
      </c>
      <c r="D255" s="340" t="n">
        <f aca="false">+[4]data1cf!C255</f>
        <v>13030.1266789907</v>
      </c>
      <c r="E255" s="340" t="n">
        <f aca="false">+[4]data1cf!D255</f>
        <v>12714.4057091138</v>
      </c>
      <c r="F255" s="340" t="n">
        <f aca="false">+[4]data1cf!E255</f>
        <v>12597.3010063434</v>
      </c>
      <c r="G255" s="340" t="n">
        <f aca="false">+[4]data1cf!F255</f>
        <v>12340.8995126437</v>
      </c>
      <c r="H255" s="340" t="n">
        <f aca="false">+[4]data1cf!G255</f>
        <v>12078.3663835103</v>
      </c>
      <c r="I255" s="340" t="n">
        <f aca="false">+[4]data1cf!H255</f>
        <v>11964.114307155</v>
      </c>
      <c r="J255" s="340" t="n">
        <f aca="false">+[4]data1cf!I255</f>
        <v>11752.6078021031</v>
      </c>
      <c r="K255" s="340" t="n">
        <f aca="false">+[4]data1cf!J255</f>
        <v>11730.8242761918</v>
      </c>
      <c r="L255" s="340" t="n">
        <f aca="false">+[4]data1cf!K255</f>
        <v>11801.936217395</v>
      </c>
      <c r="M255" s="340" t="n">
        <f aca="false">+[4]data1cf!L255</f>
        <v>11572.738369795</v>
      </c>
      <c r="N255" s="340" t="n">
        <f aca="false">+[4]data1cf!M255</f>
        <v>11672.9994643721</v>
      </c>
      <c r="O255" s="340" t="n">
        <f aca="false">+[4]data1cf!N255</f>
        <v>11486.8641204187</v>
      </c>
      <c r="P255" s="340" t="n">
        <f aca="false">+[4]data1cf!O255</f>
        <v>11483.6625983346</v>
      </c>
      <c r="Q255" s="340" t="n">
        <f aca="false">+[4]data1cf!P255</f>
        <v>11403.7473964714</v>
      </c>
      <c r="R255" s="340" t="n">
        <f aca="false">+[4]data1cf!Q255</f>
        <v>800.770929438657</v>
      </c>
      <c r="S255" s="340" t="n">
        <f aca="false">+[4]data1cf!R255</f>
        <v>0</v>
      </c>
      <c r="T255" s="340" t="n">
        <f aca="false">+[4]data1cf!S255</f>
        <v>0</v>
      </c>
      <c r="U255" s="340" t="n">
        <f aca="false">+[4]data1cf!T255</f>
        <v>0</v>
      </c>
      <c r="V255" s="340" t="n">
        <f aca="false">+[4]data1cf!U255</f>
        <v>0</v>
      </c>
      <c r="W255" s="340" t="n">
        <f aca="false">+[4]data1cf!V255</f>
        <v>0</v>
      </c>
      <c r="X255" s="340" t="n">
        <f aca="false">+[4]data1cf!W255</f>
        <v>0</v>
      </c>
      <c r="Y255" s="340" t="n">
        <f aca="false">+[4]data1cf!X255</f>
        <v>0</v>
      </c>
      <c r="Z255" s="340" t="n">
        <f aca="false">+[4]data1cf!Y255</f>
        <v>0</v>
      </c>
      <c r="AA255" s="340" t="n">
        <f aca="false">+[4]data1cf!Z255</f>
        <v>0</v>
      </c>
      <c r="AB255" s="340"/>
      <c r="AC255" s="341" t="n">
        <f aca="false">XNPV(0.1,B255:AA255,$B$1:$AA$1)</f>
        <v>22667.6440280571</v>
      </c>
      <c r="AD255" s="341" t="n">
        <f aca="false">SUMPRODUCT(B255:AA255,$B$1010:$AA$1010)</f>
        <v>47986.3542185805</v>
      </c>
      <c r="AE255" s="342" t="n">
        <f aca="false">SUMPRODUCT(B255:AA255,$B$1012:$AA$1012)</f>
        <v>47618.6332855964</v>
      </c>
      <c r="AF255" s="343" t="n">
        <f aca="false">XIRR(B255:AA255,$B$1:$AA$1)</f>
        <v>0.154857674309382</v>
      </c>
      <c r="AG255" s="344" t="n">
        <f aca="false">1-EXP(-(1/0.25)*(AD255/ABS($AD$1010)))</f>
        <v>0.980232719136969</v>
      </c>
    </row>
    <row r="256" customFormat="false" ht="12.75" hidden="false" customHeight="false" outlineLevel="0" collapsed="false">
      <c r="A256" s="335"/>
      <c r="B256" s="340" t="n">
        <f aca="false">+[4]data1cf!A256</f>
        <v>-64331.6652099097</v>
      </c>
      <c r="C256" s="340" t="n">
        <f aca="false">+[4]data1cf!B256</f>
        <v>12009.4969061494</v>
      </c>
      <c r="D256" s="340" t="n">
        <f aca="false">+[4]data1cf!C256</f>
        <v>13052.0646690987</v>
      </c>
      <c r="E256" s="340" t="n">
        <f aca="false">+[4]data1cf!D256</f>
        <v>12664.8305781658</v>
      </c>
      <c r="F256" s="340" t="n">
        <f aca="false">+[4]data1cf!E256</f>
        <v>12358.1017665288</v>
      </c>
      <c r="G256" s="340" t="n">
        <f aca="false">+[4]data1cf!F256</f>
        <v>12076.7351776295</v>
      </c>
      <c r="H256" s="340" t="n">
        <f aca="false">+[4]data1cf!G256</f>
        <v>11814.5068781115</v>
      </c>
      <c r="I256" s="340" t="n">
        <f aca="false">+[4]data1cf!H256</f>
        <v>11600.9407991111</v>
      </c>
      <c r="J256" s="340" t="n">
        <f aca="false">+[4]data1cf!I256</f>
        <v>11654.2755570418</v>
      </c>
      <c r="K256" s="340" t="n">
        <f aca="false">+[4]data1cf!J256</f>
        <v>11650.3348505128</v>
      </c>
      <c r="L256" s="340" t="n">
        <f aca="false">+[4]data1cf!K256</f>
        <v>11689.6118583574</v>
      </c>
      <c r="M256" s="340" t="n">
        <f aca="false">+[4]data1cf!L256</f>
        <v>11586.8606637048</v>
      </c>
      <c r="N256" s="340" t="n">
        <f aca="false">+[4]data1cf!M256</f>
        <v>11640.940336965</v>
      </c>
      <c r="O256" s="340" t="n">
        <f aca="false">+[4]data1cf!N256</f>
        <v>11422.1293388525</v>
      </c>
      <c r="P256" s="340" t="n">
        <f aca="false">+[4]data1cf!O256</f>
        <v>11343.6427731895</v>
      </c>
      <c r="Q256" s="340" t="n">
        <f aca="false">+[4]data1cf!P256</f>
        <v>11387.5391848025</v>
      </c>
      <c r="R256" s="340" t="n">
        <f aca="false">+[4]data1cf!Q256</f>
        <v>737.858467291581</v>
      </c>
      <c r="S256" s="340" t="n">
        <f aca="false">+[4]data1cf!R256</f>
        <v>0</v>
      </c>
      <c r="T256" s="340" t="n">
        <f aca="false">+[4]data1cf!S256</f>
        <v>0</v>
      </c>
      <c r="U256" s="340" t="n">
        <f aca="false">+[4]data1cf!T256</f>
        <v>0</v>
      </c>
      <c r="V256" s="340" t="n">
        <f aca="false">+[4]data1cf!U256</f>
        <v>0</v>
      </c>
      <c r="W256" s="340" t="n">
        <f aca="false">+[4]data1cf!V256</f>
        <v>0</v>
      </c>
      <c r="X256" s="340" t="n">
        <f aca="false">+[4]data1cf!W256</f>
        <v>0</v>
      </c>
      <c r="Y256" s="340" t="n">
        <f aca="false">+[4]data1cf!X256</f>
        <v>0</v>
      </c>
      <c r="Z256" s="340" t="n">
        <f aca="false">+[4]data1cf!Y256</f>
        <v>0</v>
      </c>
      <c r="AA256" s="340" t="n">
        <f aca="false">+[4]data1cf!Z256</f>
        <v>0</v>
      </c>
      <c r="AB256" s="340"/>
      <c r="AC256" s="341" t="n">
        <f aca="false">XNPV(0.1,B256:AA256,$B$1:$AA$1)</f>
        <v>27247.1152289602</v>
      </c>
      <c r="AD256" s="341" t="n">
        <f aca="false">SUMPRODUCT(B256:AA256,$B$1010:$AA$1010)</f>
        <v>52293.2242692969</v>
      </c>
      <c r="AE256" s="342" t="n">
        <f aca="false">SUMPRODUCT(B256:AA256,$B$1012:$AA$1012)</f>
        <v>51929.271792437</v>
      </c>
      <c r="AF256" s="343" t="n">
        <f aca="false">XIRR(B256:AA256,$B$1:$AA$1)</f>
        <v>0.170731247386945</v>
      </c>
      <c r="AG256" s="344" t="n">
        <f aca="false">1-EXP(-(1/0.25)*(AD256/ABS($AD$1010)))</f>
        <v>0.986100319897884</v>
      </c>
    </row>
    <row r="257" customFormat="false" ht="12.75" hidden="false" customHeight="false" outlineLevel="0" collapsed="false">
      <c r="A257" s="335"/>
      <c r="B257" s="340" t="n">
        <f aca="false">+[4]data1cf!A257</f>
        <v>-66714.604145882</v>
      </c>
      <c r="C257" s="340" t="n">
        <f aca="false">+[4]data1cf!B257</f>
        <v>11967.1150873128</v>
      </c>
      <c r="D257" s="340" t="n">
        <f aca="false">+[4]data1cf!C257</f>
        <v>13124.6562300023</v>
      </c>
      <c r="E257" s="340" t="n">
        <f aca="false">+[4]data1cf!D257</f>
        <v>12630.5886563018</v>
      </c>
      <c r="F257" s="340" t="n">
        <f aca="false">+[4]data1cf!E257</f>
        <v>12408.6802629005</v>
      </c>
      <c r="G257" s="340" t="n">
        <f aca="false">+[4]data1cf!F257</f>
        <v>12227.9540023465</v>
      </c>
      <c r="H257" s="340" t="n">
        <f aca="false">+[4]data1cf!G257</f>
        <v>11967.9701418629</v>
      </c>
      <c r="I257" s="340" t="n">
        <f aca="false">+[4]data1cf!H257</f>
        <v>11676.4183720916</v>
      </c>
      <c r="J257" s="340" t="n">
        <f aca="false">+[4]data1cf!I257</f>
        <v>11621.8199508734</v>
      </c>
      <c r="K257" s="340" t="n">
        <f aca="false">+[4]data1cf!J257</f>
        <v>11804.8548465679</v>
      </c>
      <c r="L257" s="340" t="n">
        <f aca="false">+[4]data1cf!K257</f>
        <v>11532.7225867919</v>
      </c>
      <c r="M257" s="340" t="n">
        <f aca="false">+[4]data1cf!L257</f>
        <v>11619.7222431509</v>
      </c>
      <c r="N257" s="340" t="n">
        <f aca="false">+[4]data1cf!M257</f>
        <v>11598.7179401673</v>
      </c>
      <c r="O257" s="340" t="n">
        <f aca="false">+[4]data1cf!N257</f>
        <v>11572.3870507482</v>
      </c>
      <c r="P257" s="340" t="n">
        <f aca="false">+[4]data1cf!O257</f>
        <v>11405.3374484845</v>
      </c>
      <c r="Q257" s="340" t="n">
        <f aca="false">+[4]data1cf!P257</f>
        <v>11304.4038647082</v>
      </c>
      <c r="R257" s="340" t="n">
        <f aca="false">+[4]data1cf!Q257</f>
        <v>765.189823711608</v>
      </c>
      <c r="S257" s="340" t="n">
        <f aca="false">+[4]data1cf!R257</f>
        <v>0</v>
      </c>
      <c r="T257" s="340" t="n">
        <f aca="false">+[4]data1cf!S257</f>
        <v>0</v>
      </c>
      <c r="U257" s="340" t="n">
        <f aca="false">+[4]data1cf!T257</f>
        <v>0</v>
      </c>
      <c r="V257" s="340" t="n">
        <f aca="false">+[4]data1cf!U257</f>
        <v>0</v>
      </c>
      <c r="W257" s="340" t="n">
        <f aca="false">+[4]data1cf!V257</f>
        <v>0</v>
      </c>
      <c r="X257" s="340" t="n">
        <f aca="false">+[4]data1cf!W257</f>
        <v>0</v>
      </c>
      <c r="Y257" s="340" t="n">
        <f aca="false">+[4]data1cf!X257</f>
        <v>0</v>
      </c>
      <c r="Z257" s="340" t="n">
        <f aca="false">+[4]data1cf!Y257</f>
        <v>0</v>
      </c>
      <c r="AA257" s="340" t="n">
        <f aca="false">+[4]data1cf!Z257</f>
        <v>0</v>
      </c>
      <c r="AB257" s="340"/>
      <c r="AC257" s="341" t="n">
        <f aca="false">XNPV(0.1,B257:AA257,$B$1:$AA$1)</f>
        <v>25147.3750321751</v>
      </c>
      <c r="AD257" s="341" t="n">
        <f aca="false">SUMPRODUCT(B257:AA257,$B$1010:$AA$1010)</f>
        <v>50275.2267365957</v>
      </c>
      <c r="AE257" s="342" t="n">
        <f aca="false">SUMPRODUCT(B257:AA257,$B$1012:$AA$1012)</f>
        <v>49910.1555274961</v>
      </c>
      <c r="AF257" s="343" t="n">
        <f aca="false">XIRR(B257:AA257,$B$1:$AA$1)</f>
        <v>0.163299347809044</v>
      </c>
      <c r="AG257" s="344" t="n">
        <f aca="false">1-EXP(-(1/0.25)*(AD257/ABS($AD$1010)))</f>
        <v>0.983606702474229</v>
      </c>
    </row>
    <row r="258" customFormat="false" ht="12.75" hidden="false" customHeight="false" outlineLevel="0" collapsed="false">
      <c r="A258" s="335"/>
      <c r="B258" s="340" t="n">
        <f aca="false">+[4]data1cf!A258</f>
        <v>-65300.9739448973</v>
      </c>
      <c r="C258" s="340" t="n">
        <f aca="false">+[4]data1cf!B258</f>
        <v>11941.4496783788</v>
      </c>
      <c r="D258" s="340" t="n">
        <f aca="false">+[4]data1cf!C258</f>
        <v>12999.384484536</v>
      </c>
      <c r="E258" s="340" t="n">
        <f aca="false">+[4]data1cf!D258</f>
        <v>12615.951085241</v>
      </c>
      <c r="F258" s="340" t="n">
        <f aca="false">+[4]data1cf!E258</f>
        <v>12452.9950233205</v>
      </c>
      <c r="G258" s="340" t="n">
        <f aca="false">+[4]data1cf!F258</f>
        <v>12264.0820697</v>
      </c>
      <c r="H258" s="340" t="n">
        <f aca="false">+[4]data1cf!G258</f>
        <v>11838.4007727366</v>
      </c>
      <c r="I258" s="340" t="n">
        <f aca="false">+[4]data1cf!H258</f>
        <v>11678.2207035834</v>
      </c>
      <c r="J258" s="340" t="n">
        <f aca="false">+[4]data1cf!I258</f>
        <v>11596.3703780605</v>
      </c>
      <c r="K258" s="340" t="n">
        <f aca="false">+[4]data1cf!J258</f>
        <v>11710.8513259883</v>
      </c>
      <c r="L258" s="340" t="n">
        <f aca="false">+[4]data1cf!K258</f>
        <v>11587.050355387</v>
      </c>
      <c r="M258" s="340" t="n">
        <f aca="false">+[4]data1cf!L258</f>
        <v>11595.8308731153</v>
      </c>
      <c r="N258" s="340" t="n">
        <f aca="false">+[4]data1cf!M258</f>
        <v>11570.6516895328</v>
      </c>
      <c r="O258" s="340" t="n">
        <f aca="false">+[4]data1cf!N258</f>
        <v>11526.2963257081</v>
      </c>
      <c r="P258" s="340" t="n">
        <f aca="false">+[4]data1cf!O258</f>
        <v>11422.3853326467</v>
      </c>
      <c r="Q258" s="340" t="n">
        <f aca="false">+[4]data1cf!P258</f>
        <v>11416.7951169358</v>
      </c>
      <c r="R258" s="340" t="n">
        <f aca="false">+[4]data1cf!Q258</f>
        <v>748.976050758394</v>
      </c>
      <c r="S258" s="340" t="n">
        <f aca="false">+[4]data1cf!R258</f>
        <v>0</v>
      </c>
      <c r="T258" s="340" t="n">
        <f aca="false">+[4]data1cf!S258</f>
        <v>0</v>
      </c>
      <c r="U258" s="340" t="n">
        <f aca="false">+[4]data1cf!T258</f>
        <v>0</v>
      </c>
      <c r="V258" s="340" t="n">
        <f aca="false">+[4]data1cf!U258</f>
        <v>0</v>
      </c>
      <c r="W258" s="340" t="n">
        <f aca="false">+[4]data1cf!V258</f>
        <v>0</v>
      </c>
      <c r="X258" s="340" t="n">
        <f aca="false">+[4]data1cf!W258</f>
        <v>0</v>
      </c>
      <c r="Y258" s="340" t="n">
        <f aca="false">+[4]data1cf!X258</f>
        <v>0</v>
      </c>
      <c r="Z258" s="340" t="n">
        <f aca="false">+[4]data1cf!Y258</f>
        <v>0</v>
      </c>
      <c r="AA258" s="340" t="n">
        <f aca="false">+[4]data1cf!Z258</f>
        <v>0</v>
      </c>
      <c r="AB258" s="340"/>
      <c r="AC258" s="341" t="n">
        <f aca="false">XNPV(0.1,B258:AA258,$B$1:$AA$1)</f>
        <v>26370.0967020224</v>
      </c>
      <c r="AD258" s="341" t="n">
        <f aca="false">SUMPRODUCT(B258:AA258,$B$1010:$AA$1010)</f>
        <v>51466.6425418239</v>
      </c>
      <c r="AE258" s="342" t="n">
        <f aca="false">SUMPRODUCT(B258:AA258,$B$1012:$AA$1012)</f>
        <v>51101.9442254555</v>
      </c>
      <c r="AF258" s="343" t="n">
        <f aca="false">XIRR(B258:AA258,$B$1:$AA$1)</f>
        <v>0.167513849021954</v>
      </c>
      <c r="AG258" s="344" t="n">
        <f aca="false">1-EXP(-(1/0.25)*(AD258/ABS($AD$1010)))</f>
        <v>0.985128399340585</v>
      </c>
    </row>
    <row r="259" customFormat="false" ht="12.75" hidden="false" customHeight="false" outlineLevel="0" collapsed="false">
      <c r="A259" s="335"/>
      <c r="B259" s="340" t="n">
        <f aca="false">+[4]data1cf!A259</f>
        <v>-74897.9189653033</v>
      </c>
      <c r="C259" s="340" t="n">
        <f aca="false">+[4]data1cf!B259</f>
        <v>12145.6258009883</v>
      </c>
      <c r="D259" s="340" t="n">
        <f aca="false">+[4]data1cf!C259</f>
        <v>13363.6108533456</v>
      </c>
      <c r="E259" s="340" t="n">
        <f aca="false">+[4]data1cf!D259</f>
        <v>12847.8586944494</v>
      </c>
      <c r="F259" s="340" t="n">
        <f aca="false">+[4]data1cf!E259</f>
        <v>12619.1614399462</v>
      </c>
      <c r="G259" s="340" t="n">
        <f aca="false">+[4]data1cf!F259</f>
        <v>12339.7016238401</v>
      </c>
      <c r="H259" s="340" t="n">
        <f aca="false">+[4]data1cf!G259</f>
        <v>12097.9390979582</v>
      </c>
      <c r="I259" s="340" t="n">
        <f aca="false">+[4]data1cf!H259</f>
        <v>11960.2094428115</v>
      </c>
      <c r="J259" s="340" t="n">
        <f aca="false">+[4]data1cf!I259</f>
        <v>11900.31136428</v>
      </c>
      <c r="K259" s="340" t="n">
        <f aca="false">+[4]data1cf!J259</f>
        <v>11715.6292788782</v>
      </c>
      <c r="L259" s="340" t="n">
        <f aca="false">+[4]data1cf!K259</f>
        <v>11839.8326094745</v>
      </c>
      <c r="M259" s="340" t="n">
        <f aca="false">+[4]data1cf!L259</f>
        <v>11704.9611941299</v>
      </c>
      <c r="N259" s="340" t="n">
        <f aca="false">+[4]data1cf!M259</f>
        <v>11655.6605633803</v>
      </c>
      <c r="O259" s="340" t="n">
        <f aca="false">+[4]data1cf!N259</f>
        <v>11618.7330677858</v>
      </c>
      <c r="P259" s="340" t="n">
        <f aca="false">+[4]data1cf!O259</f>
        <v>11667.6200397907</v>
      </c>
      <c r="Q259" s="340" t="n">
        <f aca="false">+[4]data1cf!P259</f>
        <v>11674.7252083278</v>
      </c>
      <c r="R259" s="340" t="n">
        <f aca="false">+[4]data1cf!Q259</f>
        <v>859.049171364443</v>
      </c>
      <c r="S259" s="340" t="n">
        <f aca="false">+[4]data1cf!R259</f>
        <v>0</v>
      </c>
      <c r="T259" s="340" t="n">
        <f aca="false">+[4]data1cf!S259</f>
        <v>0</v>
      </c>
      <c r="U259" s="340" t="n">
        <f aca="false">+[4]data1cf!T259</f>
        <v>0</v>
      </c>
      <c r="V259" s="340" t="n">
        <f aca="false">+[4]data1cf!U259</f>
        <v>0</v>
      </c>
      <c r="W259" s="340" t="n">
        <f aca="false">+[4]data1cf!V259</f>
        <v>0</v>
      </c>
      <c r="X259" s="340" t="n">
        <f aca="false">+[4]data1cf!W259</f>
        <v>0</v>
      </c>
      <c r="Y259" s="340" t="n">
        <f aca="false">+[4]data1cf!X259</f>
        <v>0</v>
      </c>
      <c r="Z259" s="340" t="n">
        <f aca="false">+[4]data1cf!Y259</f>
        <v>0</v>
      </c>
      <c r="AA259" s="340" t="n">
        <f aca="false">+[4]data1cf!Z259</f>
        <v>0</v>
      </c>
      <c r="AB259" s="340"/>
      <c r="AC259" s="341" t="n">
        <f aca="false">XNPV(0.1,B259:AA259,$B$1:$AA$1)</f>
        <v>18368.6387900473</v>
      </c>
      <c r="AD259" s="341" t="n">
        <f aca="false">SUMPRODUCT(B259:AA259,$B$1010:$AA$1010)</f>
        <v>43882.7673878345</v>
      </c>
      <c r="AE259" s="342" t="n">
        <f aca="false">SUMPRODUCT(B259:AA259,$B$1012:$AA$1012)</f>
        <v>43512.0407589245</v>
      </c>
      <c r="AF259" s="343" t="n">
        <f aca="false">XIRR(B259:AA259,$B$1:$AA$1)</f>
        <v>0.141953234841673</v>
      </c>
      <c r="AG259" s="344" t="n">
        <f aca="false">1-EXP(-(1/0.25)*(AD259/ABS($AD$1010)))</f>
        <v>0.97235158564102</v>
      </c>
    </row>
    <row r="260" customFormat="false" ht="12.75" hidden="false" customHeight="false" outlineLevel="0" collapsed="false">
      <c r="A260" s="335"/>
      <c r="B260" s="340" t="n">
        <f aca="false">+[4]data1cf!A260</f>
        <v>-67040.9754545991</v>
      </c>
      <c r="C260" s="340" t="n">
        <f aca="false">+[4]data1cf!B260</f>
        <v>12099.8497396412</v>
      </c>
      <c r="D260" s="340" t="n">
        <f aca="false">+[4]data1cf!C260</f>
        <v>13052.3614485167</v>
      </c>
      <c r="E260" s="340" t="n">
        <f aca="false">+[4]data1cf!D260</f>
        <v>12749.9360267238</v>
      </c>
      <c r="F260" s="340" t="n">
        <f aca="false">+[4]data1cf!E260</f>
        <v>12388.4719909895</v>
      </c>
      <c r="G260" s="340" t="n">
        <f aca="false">+[4]data1cf!F260</f>
        <v>12146.7565534729</v>
      </c>
      <c r="H260" s="340" t="n">
        <f aca="false">+[4]data1cf!G260</f>
        <v>11925.3963526807</v>
      </c>
      <c r="I260" s="340" t="n">
        <f aca="false">+[4]data1cf!H260</f>
        <v>11788.6785507636</v>
      </c>
      <c r="J260" s="340" t="n">
        <f aca="false">+[4]data1cf!I260</f>
        <v>11738.3123972416</v>
      </c>
      <c r="K260" s="340" t="n">
        <f aca="false">+[4]data1cf!J260</f>
        <v>11674.6494574598</v>
      </c>
      <c r="L260" s="340" t="n">
        <f aca="false">+[4]data1cf!K260</f>
        <v>11612.6799574151</v>
      </c>
      <c r="M260" s="340" t="n">
        <f aca="false">+[4]data1cf!L260</f>
        <v>11596.4241316062</v>
      </c>
      <c r="N260" s="340" t="n">
        <f aca="false">+[4]data1cf!M260</f>
        <v>11488.9541460623</v>
      </c>
      <c r="O260" s="340" t="n">
        <f aca="false">+[4]data1cf!N260</f>
        <v>11742.8689956999</v>
      </c>
      <c r="P260" s="340" t="n">
        <f aca="false">+[4]data1cf!O260</f>
        <v>11351.8583315573</v>
      </c>
      <c r="Q260" s="340" t="n">
        <f aca="false">+[4]data1cf!P260</f>
        <v>11366.3687034917</v>
      </c>
      <c r="R260" s="340" t="n">
        <f aca="false">+[4]data1cf!Q260</f>
        <v>768.93317207407</v>
      </c>
      <c r="S260" s="340" t="n">
        <f aca="false">+[4]data1cf!R260</f>
        <v>0</v>
      </c>
      <c r="T260" s="340" t="n">
        <f aca="false">+[4]data1cf!S260</f>
        <v>0</v>
      </c>
      <c r="U260" s="340" t="n">
        <f aca="false">+[4]data1cf!T260</f>
        <v>0</v>
      </c>
      <c r="V260" s="340" t="n">
        <f aca="false">+[4]data1cf!U260</f>
        <v>0</v>
      </c>
      <c r="W260" s="340" t="n">
        <f aca="false">+[4]data1cf!V260</f>
        <v>0</v>
      </c>
      <c r="X260" s="340" t="n">
        <f aca="false">+[4]data1cf!W260</f>
        <v>0</v>
      </c>
      <c r="Y260" s="340" t="n">
        <f aca="false">+[4]data1cf!X260</f>
        <v>0</v>
      </c>
      <c r="Z260" s="340" t="n">
        <f aca="false">+[4]data1cf!Y260</f>
        <v>0</v>
      </c>
      <c r="AA260" s="340" t="n">
        <f aca="false">+[4]data1cf!Z260</f>
        <v>0</v>
      </c>
      <c r="AB260" s="340"/>
      <c r="AC260" s="341" t="n">
        <f aca="false">XNPV(0.1,B260:AA260,$B$1:$AA$1)</f>
        <v>24978.6684005128</v>
      </c>
      <c r="AD260" s="341" t="n">
        <f aca="false">SUMPRODUCT(B260:AA260,$B$1010:$AA$1010)</f>
        <v>50137.5461472912</v>
      </c>
      <c r="AE260" s="342" t="n">
        <f aca="false">SUMPRODUCT(B260:AA260,$B$1012:$AA$1012)</f>
        <v>49772.0391331139</v>
      </c>
      <c r="AF260" s="343" t="n">
        <f aca="false">XIRR(B260:AA260,$B$1:$AA$1)</f>
        <v>0.162654237476112</v>
      </c>
      <c r="AG260" s="344" t="n">
        <f aca="false">1-EXP(-(1/0.25)*(AD260/ABS($AD$1010)))</f>
        <v>0.983421107171362</v>
      </c>
    </row>
    <row r="261" customFormat="false" ht="12.75" hidden="false" customHeight="false" outlineLevel="0" collapsed="false">
      <c r="A261" s="335"/>
      <c r="B261" s="340" t="n">
        <f aca="false">+[4]data1cf!A261</f>
        <v>-64441.8350291074</v>
      </c>
      <c r="C261" s="340" t="n">
        <f aca="false">+[4]data1cf!B261</f>
        <v>11976.5261987843</v>
      </c>
      <c r="D261" s="340" t="n">
        <f aca="false">+[4]data1cf!C261</f>
        <v>12830.6850272405</v>
      </c>
      <c r="E261" s="340" t="n">
        <f aca="false">+[4]data1cf!D261</f>
        <v>12738.348669402</v>
      </c>
      <c r="F261" s="340" t="n">
        <f aca="false">+[4]data1cf!E261</f>
        <v>12336.4023862855</v>
      </c>
      <c r="G261" s="340" t="n">
        <f aca="false">+[4]data1cf!F261</f>
        <v>12159.308725733</v>
      </c>
      <c r="H261" s="340" t="n">
        <f aca="false">+[4]data1cf!G261</f>
        <v>11947.2830889791</v>
      </c>
      <c r="I261" s="340" t="n">
        <f aca="false">+[4]data1cf!H261</f>
        <v>11728.5492198946</v>
      </c>
      <c r="J261" s="340" t="n">
        <f aca="false">+[4]data1cf!I261</f>
        <v>11656.0397429214</v>
      </c>
      <c r="K261" s="340" t="n">
        <f aca="false">+[4]data1cf!J261</f>
        <v>11689.4661739356</v>
      </c>
      <c r="L261" s="340" t="n">
        <f aca="false">+[4]data1cf!K261</f>
        <v>11697.2927485881</v>
      </c>
      <c r="M261" s="340" t="n">
        <f aca="false">+[4]data1cf!L261</f>
        <v>11556.2358324087</v>
      </c>
      <c r="N261" s="340" t="n">
        <f aca="false">+[4]data1cf!M261</f>
        <v>11500.0598028866</v>
      </c>
      <c r="O261" s="340" t="n">
        <f aca="false">+[4]data1cf!N261</f>
        <v>11483.8108698626</v>
      </c>
      <c r="P261" s="340" t="n">
        <f aca="false">+[4]data1cf!O261</f>
        <v>11397.6317238357</v>
      </c>
      <c r="Q261" s="340" t="n">
        <f aca="false">+[4]data1cf!P261</f>
        <v>11273.2217458589</v>
      </c>
      <c r="R261" s="340" t="n">
        <f aca="false">+[4]data1cf!Q261</f>
        <v>739.122071049851</v>
      </c>
      <c r="S261" s="340" t="n">
        <f aca="false">+[4]data1cf!R261</f>
        <v>0</v>
      </c>
      <c r="T261" s="340" t="n">
        <f aca="false">+[4]data1cf!S261</f>
        <v>0</v>
      </c>
      <c r="U261" s="340" t="n">
        <f aca="false">+[4]data1cf!T261</f>
        <v>0</v>
      </c>
      <c r="V261" s="340" t="n">
        <f aca="false">+[4]data1cf!U261</f>
        <v>0</v>
      </c>
      <c r="W261" s="340" t="n">
        <f aca="false">+[4]data1cf!V261</f>
        <v>0</v>
      </c>
      <c r="X261" s="340" t="n">
        <f aca="false">+[4]data1cf!W261</f>
        <v>0</v>
      </c>
      <c r="Y261" s="340" t="n">
        <f aca="false">+[4]data1cf!X261</f>
        <v>0</v>
      </c>
      <c r="Z261" s="340" t="n">
        <f aca="false">+[4]data1cf!Y261</f>
        <v>0</v>
      </c>
      <c r="AA261" s="340" t="n">
        <f aca="false">+[4]data1cf!Z261</f>
        <v>0</v>
      </c>
      <c r="AB261" s="340"/>
      <c r="AC261" s="341" t="n">
        <f aca="false">XNPV(0.1,B261:AA261,$B$1:$AA$1)</f>
        <v>27125.8630618205</v>
      </c>
      <c r="AD261" s="341" t="n">
        <f aca="false">SUMPRODUCT(B261:AA261,$B$1010:$AA$1010)</f>
        <v>52194.9358437183</v>
      </c>
      <c r="AE261" s="342" t="n">
        <f aca="false">SUMPRODUCT(B261:AA261,$B$1012:$AA$1012)</f>
        <v>51830.7578874453</v>
      </c>
      <c r="AF261" s="343" t="n">
        <f aca="false">XIRR(B261:AA261,$B$1:$AA$1)</f>
        <v>0.170221458907592</v>
      </c>
      <c r="AG261" s="344" t="n">
        <f aca="false">1-EXP(-(1/0.25)*(AD261/ABS($AD$1010)))</f>
        <v>0.985988160783629</v>
      </c>
    </row>
    <row r="262" customFormat="false" ht="12.75" hidden="false" customHeight="false" outlineLevel="0" collapsed="false">
      <c r="A262" s="335"/>
      <c r="B262" s="340" t="n">
        <f aca="false">+[4]data1cf!A262</f>
        <v>-64550.1483586757</v>
      </c>
      <c r="C262" s="340" t="n">
        <f aca="false">+[4]data1cf!B262</f>
        <v>12072.7249181462</v>
      </c>
      <c r="D262" s="340" t="n">
        <f aca="false">+[4]data1cf!C262</f>
        <v>12997.8566651852</v>
      </c>
      <c r="E262" s="340" t="n">
        <f aca="false">+[4]data1cf!D262</f>
        <v>12601.836581976</v>
      </c>
      <c r="F262" s="340" t="n">
        <f aca="false">+[4]data1cf!E262</f>
        <v>12216.7306840214</v>
      </c>
      <c r="G262" s="340" t="n">
        <f aca="false">+[4]data1cf!F262</f>
        <v>12055.9445736905</v>
      </c>
      <c r="H262" s="340" t="n">
        <f aca="false">+[4]data1cf!G262</f>
        <v>11712.1349573866</v>
      </c>
      <c r="I262" s="340" t="n">
        <f aca="false">+[4]data1cf!H262</f>
        <v>11816.1569128258</v>
      </c>
      <c r="J262" s="340" t="n">
        <f aca="false">+[4]data1cf!I262</f>
        <v>11814.2659406423</v>
      </c>
      <c r="K262" s="340" t="n">
        <f aca="false">+[4]data1cf!J262</f>
        <v>11712.2915980636</v>
      </c>
      <c r="L262" s="340" t="n">
        <f aca="false">+[4]data1cf!K262</f>
        <v>11535.5793309051</v>
      </c>
      <c r="M262" s="340" t="n">
        <f aca="false">+[4]data1cf!L262</f>
        <v>11575.0264325743</v>
      </c>
      <c r="N262" s="340" t="n">
        <f aca="false">+[4]data1cf!M262</f>
        <v>11534.4358862576</v>
      </c>
      <c r="O262" s="340" t="n">
        <f aca="false">+[4]data1cf!N262</f>
        <v>11532.766141101</v>
      </c>
      <c r="P262" s="340" t="n">
        <f aca="false">+[4]data1cf!O262</f>
        <v>11428.1716507597</v>
      </c>
      <c r="Q262" s="340" t="n">
        <f aca="false">+[4]data1cf!P262</f>
        <v>11348.5644889482</v>
      </c>
      <c r="R262" s="340" t="n">
        <f aca="false">+[4]data1cf!Q262</f>
        <v>740.364381614667</v>
      </c>
      <c r="S262" s="340" t="n">
        <f aca="false">+[4]data1cf!R262</f>
        <v>0</v>
      </c>
      <c r="T262" s="340" t="n">
        <f aca="false">+[4]data1cf!S262</f>
        <v>0</v>
      </c>
      <c r="U262" s="340" t="n">
        <f aca="false">+[4]data1cf!T262</f>
        <v>0</v>
      </c>
      <c r="V262" s="340" t="n">
        <f aca="false">+[4]data1cf!U262</f>
        <v>0</v>
      </c>
      <c r="W262" s="340" t="n">
        <f aca="false">+[4]data1cf!V262</f>
        <v>0</v>
      </c>
      <c r="X262" s="340" t="n">
        <f aca="false">+[4]data1cf!W262</f>
        <v>0</v>
      </c>
      <c r="Y262" s="340" t="n">
        <f aca="false">+[4]data1cf!X262</f>
        <v>0</v>
      </c>
      <c r="Z262" s="340" t="n">
        <f aca="false">+[4]data1cf!Y262</f>
        <v>0</v>
      </c>
      <c r="AA262" s="340" t="n">
        <f aca="false">+[4]data1cf!Z262</f>
        <v>0</v>
      </c>
      <c r="AB262" s="340"/>
      <c r="AC262" s="341" t="n">
        <f aca="false">XNPV(0.1,B262:AA262,$B$1:$AA$1)</f>
        <v>26986.1438543728</v>
      </c>
      <c r="AD262" s="341" t="n">
        <f aca="false">SUMPRODUCT(B262:AA262,$B$1010:$AA$1010)</f>
        <v>52045.1310343674</v>
      </c>
      <c r="AE262" s="342" t="n">
        <f aca="false">SUMPRODUCT(B262:AA262,$B$1012:$AA$1012)</f>
        <v>51680.9876287669</v>
      </c>
      <c r="AF262" s="343" t="n">
        <f aca="false">XIRR(B262:AA262,$B$1:$AA$1)</f>
        <v>0.16980340028211</v>
      </c>
      <c r="AG262" s="344" t="n">
        <f aca="false">1-EXP(-(1/0.25)*(AD262/ABS($AD$1010)))</f>
        <v>0.985815471837406</v>
      </c>
    </row>
    <row r="263" customFormat="false" ht="12.75" hidden="false" customHeight="false" outlineLevel="0" collapsed="false">
      <c r="A263" s="335"/>
      <c r="B263" s="340" t="n">
        <f aca="false">+[4]data1cf!A263</f>
        <v>-71671.6593263259</v>
      </c>
      <c r="C263" s="340" t="n">
        <f aca="false">+[4]data1cf!B263</f>
        <v>12018.3421953019</v>
      </c>
      <c r="D263" s="340" t="n">
        <f aca="false">+[4]data1cf!C263</f>
        <v>13411.2895637971</v>
      </c>
      <c r="E263" s="340" t="n">
        <f aca="false">+[4]data1cf!D263</f>
        <v>12912.7486827688</v>
      </c>
      <c r="F263" s="340" t="n">
        <f aca="false">+[4]data1cf!E263</f>
        <v>12542.6040413042</v>
      </c>
      <c r="G263" s="340" t="n">
        <f aca="false">+[4]data1cf!F263</f>
        <v>12248.8189320629</v>
      </c>
      <c r="H263" s="340" t="n">
        <f aca="false">+[4]data1cf!G263</f>
        <v>11920.8331117809</v>
      </c>
      <c r="I263" s="340" t="n">
        <f aca="false">+[4]data1cf!H263</f>
        <v>11933.7200511214</v>
      </c>
      <c r="J263" s="340" t="n">
        <f aca="false">+[4]data1cf!I263</f>
        <v>11956.0466118025</v>
      </c>
      <c r="K263" s="340" t="n">
        <f aca="false">+[4]data1cf!J263</f>
        <v>11714.5170797629</v>
      </c>
      <c r="L263" s="340" t="n">
        <f aca="false">+[4]data1cf!K263</f>
        <v>11738.5716037972</v>
      </c>
      <c r="M263" s="340" t="n">
        <f aca="false">+[4]data1cf!L263</f>
        <v>11705.1479229877</v>
      </c>
      <c r="N263" s="340" t="n">
        <f aca="false">+[4]data1cf!M263</f>
        <v>11775.1799635911</v>
      </c>
      <c r="O263" s="340" t="n">
        <f aca="false">+[4]data1cf!N263</f>
        <v>11770.2008108341</v>
      </c>
      <c r="P263" s="340" t="n">
        <f aca="false">+[4]data1cf!O263</f>
        <v>11732.6213813933</v>
      </c>
      <c r="Q263" s="340" t="n">
        <f aca="false">+[4]data1cf!P263</f>
        <v>11557.4477692741</v>
      </c>
      <c r="R263" s="340" t="n">
        <f aca="false">+[4]data1cf!Q263</f>
        <v>822.045263809228</v>
      </c>
      <c r="S263" s="340" t="n">
        <f aca="false">+[4]data1cf!R263</f>
        <v>0</v>
      </c>
      <c r="T263" s="340" t="n">
        <f aca="false">+[4]data1cf!S263</f>
        <v>0</v>
      </c>
      <c r="U263" s="340" t="n">
        <f aca="false">+[4]data1cf!T263</f>
        <v>0</v>
      </c>
      <c r="V263" s="340" t="n">
        <f aca="false">+[4]data1cf!U263</f>
        <v>0</v>
      </c>
      <c r="W263" s="340" t="n">
        <f aca="false">+[4]data1cf!V263</f>
        <v>0</v>
      </c>
      <c r="X263" s="340" t="n">
        <f aca="false">+[4]data1cf!W263</f>
        <v>0</v>
      </c>
      <c r="Y263" s="340" t="n">
        <f aca="false">+[4]data1cf!X263</f>
        <v>0</v>
      </c>
      <c r="Z263" s="340" t="n">
        <f aca="false">+[4]data1cf!Y263</f>
        <v>0</v>
      </c>
      <c r="AA263" s="340" t="n">
        <f aca="false">+[4]data1cf!Z263</f>
        <v>0</v>
      </c>
      <c r="AB263" s="340"/>
      <c r="AC263" s="341" t="n">
        <f aca="false">XNPV(0.1,B263:AA263,$B$1:$AA$1)</f>
        <v>21394.5946048051</v>
      </c>
      <c r="AD263" s="341" t="n">
        <f aca="false">SUMPRODUCT(B263:AA263,$B$1010:$AA$1010)</f>
        <v>46881.9730877559</v>
      </c>
      <c r="AE263" s="342" t="n">
        <f aca="false">SUMPRODUCT(B263:AA263,$B$1012:$AA$1012)</f>
        <v>46511.5222941475</v>
      </c>
      <c r="AF263" s="343" t="n">
        <f aca="false">XIRR(B263:AA263,$B$1:$AA$1)</f>
        <v>0.150606631317527</v>
      </c>
      <c r="AG263" s="344" t="n">
        <f aca="false">1-EXP(-(1/0.25)*(AD263/ABS($AD$1010)))</f>
        <v>0.978364604768193</v>
      </c>
    </row>
    <row r="264" customFormat="false" ht="12.75" hidden="false" customHeight="false" outlineLevel="0" collapsed="false">
      <c r="A264" s="335"/>
      <c r="B264" s="340" t="n">
        <f aca="false">+[4]data1cf!A264</f>
        <v>-67599.7214410825</v>
      </c>
      <c r="C264" s="340" t="n">
        <f aca="false">+[4]data1cf!B264</f>
        <v>12254.8410097433</v>
      </c>
      <c r="D264" s="340" t="n">
        <f aca="false">+[4]data1cf!C264</f>
        <v>12854.4565658775</v>
      </c>
      <c r="E264" s="340" t="n">
        <f aca="false">+[4]data1cf!D264</f>
        <v>12695.3000881943</v>
      </c>
      <c r="F264" s="340" t="n">
        <f aca="false">+[4]data1cf!E264</f>
        <v>12342.116143399</v>
      </c>
      <c r="G264" s="340" t="n">
        <f aca="false">+[4]data1cf!F264</f>
        <v>12123.6593769961</v>
      </c>
      <c r="H264" s="340" t="n">
        <f aca="false">+[4]data1cf!G264</f>
        <v>11934.2844072145</v>
      </c>
      <c r="I264" s="340" t="n">
        <f aca="false">+[4]data1cf!H264</f>
        <v>11755.8507058371</v>
      </c>
      <c r="J264" s="340" t="n">
        <f aca="false">+[4]data1cf!I264</f>
        <v>11783.5854194795</v>
      </c>
      <c r="K264" s="340" t="n">
        <f aca="false">+[4]data1cf!J264</f>
        <v>11783.2989089776</v>
      </c>
      <c r="L264" s="340" t="n">
        <f aca="false">+[4]data1cf!K264</f>
        <v>11774.456454988</v>
      </c>
      <c r="M264" s="340" t="n">
        <f aca="false">+[4]data1cf!L264</f>
        <v>11628.7390152838</v>
      </c>
      <c r="N264" s="340" t="n">
        <f aca="false">+[4]data1cf!M264</f>
        <v>11654.4725568072</v>
      </c>
      <c r="O264" s="340" t="n">
        <f aca="false">+[4]data1cf!N264</f>
        <v>11558.954335741</v>
      </c>
      <c r="P264" s="340" t="n">
        <f aca="false">+[4]data1cf!O264</f>
        <v>11622.620500476</v>
      </c>
      <c r="Q264" s="340" t="n">
        <f aca="false">+[4]data1cf!P264</f>
        <v>11451.6879669572</v>
      </c>
      <c r="R264" s="340" t="n">
        <f aca="false">+[4]data1cf!Q264</f>
        <v>775.34176504064</v>
      </c>
      <c r="S264" s="340" t="n">
        <f aca="false">+[4]data1cf!R264</f>
        <v>0</v>
      </c>
      <c r="T264" s="340" t="n">
        <f aca="false">+[4]data1cf!S264</f>
        <v>0</v>
      </c>
      <c r="U264" s="340" t="n">
        <f aca="false">+[4]data1cf!T264</f>
        <v>0</v>
      </c>
      <c r="V264" s="340" t="n">
        <f aca="false">+[4]data1cf!U264</f>
        <v>0</v>
      </c>
      <c r="W264" s="340" t="n">
        <f aca="false">+[4]data1cf!V264</f>
        <v>0</v>
      </c>
      <c r="X264" s="340" t="n">
        <f aca="false">+[4]data1cf!W264</f>
        <v>0</v>
      </c>
      <c r="Y264" s="340" t="n">
        <f aca="false">+[4]data1cf!X264</f>
        <v>0</v>
      </c>
      <c r="Z264" s="340" t="n">
        <f aca="false">+[4]data1cf!Y264</f>
        <v>0</v>
      </c>
      <c r="AA264" s="340" t="n">
        <f aca="false">+[4]data1cf!Z264</f>
        <v>0</v>
      </c>
      <c r="AB264" s="340"/>
      <c r="AC264" s="341" t="n">
        <f aca="false">XNPV(0.1,B264:AA264,$B$1:$AA$1)</f>
        <v>24531.7485639385</v>
      </c>
      <c r="AD264" s="341" t="n">
        <f aca="false">SUMPRODUCT(B264:AA264,$B$1010:$AA$1010)</f>
        <v>49775.1998173807</v>
      </c>
      <c r="AE264" s="342" t="n">
        <f aca="false">SUMPRODUCT(B264:AA264,$B$1012:$AA$1012)</f>
        <v>49408.2229505196</v>
      </c>
      <c r="AF264" s="343" t="n">
        <f aca="false">XIRR(B264:AA264,$B$1:$AA$1)</f>
        <v>0.160954358089717</v>
      </c>
      <c r="AG264" s="344" t="n">
        <f aca="false">1-EXP(-(1/0.25)*(AD264/ABS($AD$1010)))</f>
        <v>0.982922555701667</v>
      </c>
    </row>
    <row r="265" customFormat="false" ht="12.75" hidden="false" customHeight="false" outlineLevel="0" collapsed="false">
      <c r="A265" s="335"/>
      <c r="B265" s="340" t="n">
        <f aca="false">+[4]data1cf!A265</f>
        <v>-65403.397334499</v>
      </c>
      <c r="C265" s="340" t="n">
        <f aca="false">+[4]data1cf!B265</f>
        <v>12072.6018096608</v>
      </c>
      <c r="D265" s="340" t="n">
        <f aca="false">+[4]data1cf!C265</f>
        <v>13025.9183494174</v>
      </c>
      <c r="E265" s="340" t="n">
        <f aca="false">+[4]data1cf!D265</f>
        <v>12731.467346074</v>
      </c>
      <c r="F265" s="340" t="n">
        <f aca="false">+[4]data1cf!E265</f>
        <v>12368.6526530067</v>
      </c>
      <c r="G265" s="340" t="n">
        <f aca="false">+[4]data1cf!F265</f>
        <v>12099.2594861032</v>
      </c>
      <c r="H265" s="340" t="n">
        <f aca="false">+[4]data1cf!G265</f>
        <v>11969.5310804445</v>
      </c>
      <c r="I265" s="340" t="n">
        <f aca="false">+[4]data1cf!H265</f>
        <v>11778.3725940652</v>
      </c>
      <c r="J265" s="340" t="n">
        <f aca="false">+[4]data1cf!I265</f>
        <v>11696.1776232925</v>
      </c>
      <c r="K265" s="340" t="n">
        <f aca="false">+[4]data1cf!J265</f>
        <v>11720.3782356498</v>
      </c>
      <c r="L265" s="340" t="n">
        <f aca="false">+[4]data1cf!K265</f>
        <v>11658.9966158906</v>
      </c>
      <c r="M265" s="340" t="n">
        <f aca="false">+[4]data1cf!L265</f>
        <v>11475.3830295948</v>
      </c>
      <c r="N265" s="340" t="n">
        <f aca="false">+[4]data1cf!M265</f>
        <v>11471.0439311839</v>
      </c>
      <c r="O265" s="340" t="n">
        <f aca="false">+[4]data1cf!N265</f>
        <v>11518.4782822116</v>
      </c>
      <c r="P265" s="340" t="n">
        <f aca="false">+[4]data1cf!O265</f>
        <v>11429.5845184148</v>
      </c>
      <c r="Q265" s="340" t="n">
        <f aca="false">+[4]data1cf!P265</f>
        <v>11520.2755321212</v>
      </c>
      <c r="R265" s="340" t="n">
        <f aca="false">+[4]data1cf!Q265</f>
        <v>750.15080606777</v>
      </c>
      <c r="S265" s="340" t="n">
        <f aca="false">+[4]data1cf!R265</f>
        <v>0</v>
      </c>
      <c r="T265" s="340" t="n">
        <f aca="false">+[4]data1cf!S265</f>
        <v>0</v>
      </c>
      <c r="U265" s="340" t="n">
        <f aca="false">+[4]data1cf!T265</f>
        <v>0</v>
      </c>
      <c r="V265" s="340" t="n">
        <f aca="false">+[4]data1cf!U265</f>
        <v>0</v>
      </c>
      <c r="W265" s="340" t="n">
        <f aca="false">+[4]data1cf!V265</f>
        <v>0</v>
      </c>
      <c r="X265" s="340" t="n">
        <f aca="false">+[4]data1cf!W265</f>
        <v>0</v>
      </c>
      <c r="Y265" s="340" t="n">
        <f aca="false">+[4]data1cf!X265</f>
        <v>0</v>
      </c>
      <c r="Z265" s="340" t="n">
        <f aca="false">+[4]data1cf!Y265</f>
        <v>0</v>
      </c>
      <c r="AA265" s="340" t="n">
        <f aca="false">+[4]data1cf!Z265</f>
        <v>0</v>
      </c>
      <c r="AB265" s="340"/>
      <c r="AC265" s="341" t="n">
        <f aca="false">XNPV(0.1,B265:AA265,$B$1:$AA$1)</f>
        <v>26490.06074128</v>
      </c>
      <c r="AD265" s="341" t="n">
        <f aca="false">SUMPRODUCT(B265:AA265,$B$1010:$AA$1010)</f>
        <v>51621.4649190532</v>
      </c>
      <c r="AE265" s="342" t="n">
        <f aca="false">SUMPRODUCT(B265:AA265,$B$1012:$AA$1012)</f>
        <v>51256.3296652443</v>
      </c>
      <c r="AF265" s="343" t="n">
        <f aca="false">XIRR(B265:AA265,$B$1:$AA$1)</f>
        <v>0.167804576953998</v>
      </c>
      <c r="AG265" s="344" t="n">
        <f aca="false">1-EXP(-(1/0.25)*(AD265/ABS($AD$1010)))</f>
        <v>0.98531547893979</v>
      </c>
    </row>
    <row r="266" customFormat="false" ht="12.75" hidden="false" customHeight="false" outlineLevel="0" collapsed="false">
      <c r="A266" s="335"/>
      <c r="B266" s="340" t="n">
        <f aca="false">+[4]data1cf!A266</f>
        <v>-66820.1936090459</v>
      </c>
      <c r="C266" s="340" t="n">
        <f aca="false">+[4]data1cf!B266</f>
        <v>12067.9360670868</v>
      </c>
      <c r="D266" s="340" t="n">
        <f aca="false">+[4]data1cf!C266</f>
        <v>13026.9772947232</v>
      </c>
      <c r="E266" s="340" t="n">
        <f aca="false">+[4]data1cf!D266</f>
        <v>12791.5406733995</v>
      </c>
      <c r="F266" s="340" t="n">
        <f aca="false">+[4]data1cf!E266</f>
        <v>12476.8467606357</v>
      </c>
      <c r="G266" s="340" t="n">
        <f aca="false">+[4]data1cf!F266</f>
        <v>12068.6594002875</v>
      </c>
      <c r="H266" s="340" t="n">
        <f aca="false">+[4]data1cf!G266</f>
        <v>11979.705179123</v>
      </c>
      <c r="I266" s="340" t="n">
        <f aca="false">+[4]data1cf!H266</f>
        <v>11759.7251360723</v>
      </c>
      <c r="J266" s="340" t="n">
        <f aca="false">+[4]data1cf!I266</f>
        <v>11805.9424981451</v>
      </c>
      <c r="K266" s="340" t="n">
        <f aca="false">+[4]data1cf!J266</f>
        <v>11724.6047593321</v>
      </c>
      <c r="L266" s="340" t="n">
        <f aca="false">+[4]data1cf!K266</f>
        <v>11566.8600951003</v>
      </c>
      <c r="M266" s="340" t="n">
        <f aca="false">+[4]data1cf!L266</f>
        <v>11522.1872125033</v>
      </c>
      <c r="N266" s="340" t="n">
        <f aca="false">+[4]data1cf!M266</f>
        <v>11548.9914267535</v>
      </c>
      <c r="O266" s="340" t="n">
        <f aca="false">+[4]data1cf!N266</f>
        <v>11469.9883552377</v>
      </c>
      <c r="P266" s="340" t="n">
        <f aca="false">+[4]data1cf!O266</f>
        <v>11518.6822918195</v>
      </c>
      <c r="Q266" s="340" t="n">
        <f aca="false">+[4]data1cf!P266</f>
        <v>11345.9209085563</v>
      </c>
      <c r="R266" s="340" t="n">
        <f aca="false">+[4]data1cf!Q266</f>
        <v>766.400892618313</v>
      </c>
      <c r="S266" s="340" t="n">
        <f aca="false">+[4]data1cf!R266</f>
        <v>0</v>
      </c>
      <c r="T266" s="340" t="n">
        <f aca="false">+[4]data1cf!S266</f>
        <v>0</v>
      </c>
      <c r="U266" s="340" t="n">
        <f aca="false">+[4]data1cf!T266</f>
        <v>0</v>
      </c>
      <c r="V266" s="340" t="n">
        <f aca="false">+[4]data1cf!U266</f>
        <v>0</v>
      </c>
      <c r="W266" s="340" t="n">
        <f aca="false">+[4]data1cf!V266</f>
        <v>0</v>
      </c>
      <c r="X266" s="340" t="n">
        <f aca="false">+[4]data1cf!W266</f>
        <v>0</v>
      </c>
      <c r="Y266" s="340" t="n">
        <f aca="false">+[4]data1cf!X266</f>
        <v>0</v>
      </c>
      <c r="Z266" s="340" t="n">
        <f aca="false">+[4]data1cf!Y266</f>
        <v>0</v>
      </c>
      <c r="AA266" s="340" t="n">
        <f aca="false">+[4]data1cf!Z266</f>
        <v>0</v>
      </c>
      <c r="AB266" s="340"/>
      <c r="AC266" s="341" t="n">
        <f aca="false">XNPV(0.1,B266:AA266,$B$1:$AA$1)</f>
        <v>25196.0044441183</v>
      </c>
      <c r="AD266" s="341" t="n">
        <f aca="false">SUMPRODUCT(B266:AA266,$B$1010:$AA$1010)</f>
        <v>50348.942780248</v>
      </c>
      <c r="AE266" s="342" t="n">
        <f aca="false">SUMPRODUCT(B266:AA266,$B$1012:$AA$1012)</f>
        <v>49983.5944971617</v>
      </c>
      <c r="AF266" s="343" t="n">
        <f aca="false">XIRR(B266:AA266,$B$1:$AA$1)</f>
        <v>0.163385533122949</v>
      </c>
      <c r="AG266" s="344" t="n">
        <f aca="false">1-EXP(-(1/0.25)*(AD266/ABS($AD$1010)))</f>
        <v>0.983705217204573</v>
      </c>
    </row>
    <row r="267" customFormat="false" ht="12.75" hidden="false" customHeight="false" outlineLevel="0" collapsed="false">
      <c r="A267" s="335"/>
      <c r="B267" s="340" t="n">
        <f aca="false">+[4]data1cf!A267</f>
        <v>-69764.0314320494</v>
      </c>
      <c r="C267" s="340" t="n">
        <f aca="false">+[4]data1cf!B267</f>
        <v>12090.8375485877</v>
      </c>
      <c r="D267" s="340" t="n">
        <f aca="false">+[4]data1cf!C267</f>
        <v>13042.3633232296</v>
      </c>
      <c r="E267" s="340" t="n">
        <f aca="false">+[4]data1cf!D267</f>
        <v>12697.8875635584</v>
      </c>
      <c r="F267" s="340" t="n">
        <f aca="false">+[4]data1cf!E267</f>
        <v>12644.7836748518</v>
      </c>
      <c r="G267" s="340" t="n">
        <f aca="false">+[4]data1cf!F267</f>
        <v>12214.5826296462</v>
      </c>
      <c r="H267" s="340" t="n">
        <f aca="false">+[4]data1cf!G267</f>
        <v>11973.1405938449</v>
      </c>
      <c r="I267" s="340" t="n">
        <f aca="false">+[4]data1cf!H267</f>
        <v>11857.5947799023</v>
      </c>
      <c r="J267" s="340" t="n">
        <f aca="false">+[4]data1cf!I267</f>
        <v>11891.7054947329</v>
      </c>
      <c r="K267" s="340" t="n">
        <f aca="false">+[4]data1cf!J267</f>
        <v>11761.2732201188</v>
      </c>
      <c r="L267" s="340" t="n">
        <f aca="false">+[4]data1cf!K267</f>
        <v>11758.9735855382</v>
      </c>
      <c r="M267" s="340" t="n">
        <f aca="false">+[4]data1cf!L267</f>
        <v>11736.8494731977</v>
      </c>
      <c r="N267" s="340" t="n">
        <f aca="false">+[4]data1cf!M267</f>
        <v>11582.1705692427</v>
      </c>
      <c r="O267" s="340" t="n">
        <f aca="false">+[4]data1cf!N267</f>
        <v>11460.9915912955</v>
      </c>
      <c r="P267" s="340" t="n">
        <f aca="false">+[4]data1cf!O267</f>
        <v>11417.7605743108</v>
      </c>
      <c r="Q267" s="340" t="n">
        <f aca="false">+[4]data1cf!P267</f>
        <v>11549.5676700573</v>
      </c>
      <c r="R267" s="340" t="n">
        <f aca="false">+[4]data1cf!Q267</f>
        <v>800.165534913033</v>
      </c>
      <c r="S267" s="340" t="n">
        <f aca="false">+[4]data1cf!R267</f>
        <v>0</v>
      </c>
      <c r="T267" s="340" t="n">
        <f aca="false">+[4]data1cf!S267</f>
        <v>0</v>
      </c>
      <c r="U267" s="340" t="n">
        <f aca="false">+[4]data1cf!T267</f>
        <v>0</v>
      </c>
      <c r="V267" s="340" t="n">
        <f aca="false">+[4]data1cf!U267</f>
        <v>0</v>
      </c>
      <c r="W267" s="340" t="n">
        <f aca="false">+[4]data1cf!V267</f>
        <v>0</v>
      </c>
      <c r="X267" s="340" t="n">
        <f aca="false">+[4]data1cf!W267</f>
        <v>0</v>
      </c>
      <c r="Y267" s="340" t="n">
        <f aca="false">+[4]data1cf!X267</f>
        <v>0</v>
      </c>
      <c r="Z267" s="340" t="n">
        <f aca="false">+[4]data1cf!Y267</f>
        <v>0</v>
      </c>
      <c r="AA267" s="340" t="n">
        <f aca="false">+[4]data1cf!Z267</f>
        <v>0</v>
      </c>
      <c r="AB267" s="340"/>
      <c r="AC267" s="341" t="n">
        <f aca="false">XNPV(0.1,B267:AA267,$B$1:$AA$1)</f>
        <v>22709.2757217626</v>
      </c>
      <c r="AD267" s="341" t="n">
        <f aca="false">SUMPRODUCT(B267:AA267,$B$1010:$AA$1010)</f>
        <v>48026.4324764571</v>
      </c>
      <c r="AE267" s="342" t="n">
        <f aca="false">SUMPRODUCT(B267:AA267,$B$1012:$AA$1012)</f>
        <v>47658.6623480831</v>
      </c>
      <c r="AF267" s="343" t="n">
        <f aca="false">XIRR(B267:AA267,$B$1:$AA$1)</f>
        <v>0.154998283963045</v>
      </c>
      <c r="AG267" s="344" t="n">
        <f aca="false">1-EXP(-(1/0.25)*(AD267/ABS($AD$1010)))</f>
        <v>0.980297392492949</v>
      </c>
    </row>
    <row r="268" customFormat="false" ht="12.75" hidden="false" customHeight="false" outlineLevel="0" collapsed="false">
      <c r="A268" s="335"/>
      <c r="B268" s="340" t="n">
        <f aca="false">+[4]data1cf!A268</f>
        <v>-67648.9893761133</v>
      </c>
      <c r="C268" s="340" t="n">
        <f aca="false">+[4]data1cf!B268</f>
        <v>12149.2293611204</v>
      </c>
      <c r="D268" s="340" t="n">
        <f aca="false">+[4]data1cf!C268</f>
        <v>13013.1364223082</v>
      </c>
      <c r="E268" s="340" t="n">
        <f aca="false">+[4]data1cf!D268</f>
        <v>12748.5896733977</v>
      </c>
      <c r="F268" s="340" t="n">
        <f aca="false">+[4]data1cf!E268</f>
        <v>12377.5495785191</v>
      </c>
      <c r="G268" s="340" t="n">
        <f aca="false">+[4]data1cf!F268</f>
        <v>12068.2415457528</v>
      </c>
      <c r="H268" s="340" t="n">
        <f aca="false">+[4]data1cf!G268</f>
        <v>11802.9436066449</v>
      </c>
      <c r="I268" s="340" t="n">
        <f aca="false">+[4]data1cf!H268</f>
        <v>11925.6265560825</v>
      </c>
      <c r="J268" s="340" t="n">
        <f aca="false">+[4]data1cf!I268</f>
        <v>11812.3974459652</v>
      </c>
      <c r="K268" s="340" t="n">
        <f aca="false">+[4]data1cf!J268</f>
        <v>11693.6209072787</v>
      </c>
      <c r="L268" s="340" t="n">
        <f aca="false">+[4]data1cf!K268</f>
        <v>11743.0578973645</v>
      </c>
      <c r="M268" s="340" t="n">
        <f aca="false">+[4]data1cf!L268</f>
        <v>11698.482410894</v>
      </c>
      <c r="N268" s="340" t="n">
        <f aca="false">+[4]data1cf!M268</f>
        <v>11646.4486857628</v>
      </c>
      <c r="O268" s="340" t="n">
        <f aca="false">+[4]data1cf!N268</f>
        <v>11585.1619008501</v>
      </c>
      <c r="P268" s="340" t="n">
        <f aca="false">+[4]data1cf!O268</f>
        <v>11472.8409617025</v>
      </c>
      <c r="Q268" s="340" t="n">
        <f aca="false">+[4]data1cf!P268</f>
        <v>11408.6624577399</v>
      </c>
      <c r="R268" s="340" t="n">
        <f aca="false">+[4]data1cf!Q268</f>
        <v>775.906848548269</v>
      </c>
      <c r="S268" s="340" t="n">
        <f aca="false">+[4]data1cf!R268</f>
        <v>0</v>
      </c>
      <c r="T268" s="340" t="n">
        <f aca="false">+[4]data1cf!S268</f>
        <v>0</v>
      </c>
      <c r="U268" s="340" t="n">
        <f aca="false">+[4]data1cf!T268</f>
        <v>0</v>
      </c>
      <c r="V268" s="340" t="n">
        <f aca="false">+[4]data1cf!U268</f>
        <v>0</v>
      </c>
      <c r="W268" s="340" t="n">
        <f aca="false">+[4]data1cf!V268</f>
        <v>0</v>
      </c>
      <c r="X268" s="340" t="n">
        <f aca="false">+[4]data1cf!W268</f>
        <v>0</v>
      </c>
      <c r="Y268" s="340" t="n">
        <f aca="false">+[4]data1cf!X268</f>
        <v>0</v>
      </c>
      <c r="Z268" s="340" t="n">
        <f aca="false">+[4]data1cf!Y268</f>
        <v>0</v>
      </c>
      <c r="AA268" s="340" t="n">
        <f aca="false">+[4]data1cf!Z268</f>
        <v>0</v>
      </c>
      <c r="AB268" s="340"/>
      <c r="AC268" s="341" t="n">
        <f aca="false">XNPV(0.1,B268:AA268,$B$1:$AA$1)</f>
        <v>24503.5887491237</v>
      </c>
      <c r="AD268" s="341" t="n">
        <f aca="false">SUMPRODUCT(B268:AA268,$B$1010:$AA$1010)</f>
        <v>49735.8342179834</v>
      </c>
      <c r="AE268" s="342" t="n">
        <f aca="false">SUMPRODUCT(B268:AA268,$B$1012:$AA$1012)</f>
        <v>49369.1512001486</v>
      </c>
      <c r="AF268" s="343" t="n">
        <f aca="false">XIRR(B268:AA268,$B$1:$AA$1)</f>
        <v>0.160896199337757</v>
      </c>
      <c r="AG268" s="344" t="n">
        <f aca="false">1-EXP(-(1/0.25)*(AD268/ABS($AD$1010)))</f>
        <v>0.982867497763734</v>
      </c>
    </row>
    <row r="269" customFormat="false" ht="12.75" hidden="false" customHeight="false" outlineLevel="0" collapsed="false">
      <c r="A269" s="335"/>
      <c r="B269" s="340" t="n">
        <f aca="false">+[4]data1cf!A269</f>
        <v>-71950.8533196667</v>
      </c>
      <c r="C269" s="340" t="n">
        <f aca="false">+[4]data1cf!B269</f>
        <v>12068.6358992935</v>
      </c>
      <c r="D269" s="340" t="n">
        <f aca="false">+[4]data1cf!C269</f>
        <v>13111.5622532095</v>
      </c>
      <c r="E269" s="340" t="n">
        <f aca="false">+[4]data1cf!D269</f>
        <v>13117.6682918286</v>
      </c>
      <c r="F269" s="340" t="n">
        <f aca="false">+[4]data1cf!E269</f>
        <v>12651.6205243187</v>
      </c>
      <c r="G269" s="340" t="n">
        <f aca="false">+[4]data1cf!F269</f>
        <v>12254.9443018544</v>
      </c>
      <c r="H269" s="340" t="n">
        <f aca="false">+[4]data1cf!G269</f>
        <v>12069.0015563377</v>
      </c>
      <c r="I269" s="340" t="n">
        <f aca="false">+[4]data1cf!H269</f>
        <v>11925.5321722275</v>
      </c>
      <c r="J269" s="340" t="n">
        <f aca="false">+[4]data1cf!I269</f>
        <v>11850.2153434524</v>
      </c>
      <c r="K269" s="340" t="n">
        <f aca="false">+[4]data1cf!J269</f>
        <v>11762.4513183085</v>
      </c>
      <c r="L269" s="340" t="n">
        <f aca="false">+[4]data1cf!K269</f>
        <v>11782.89941867</v>
      </c>
      <c r="M269" s="340" t="n">
        <f aca="false">+[4]data1cf!L269</f>
        <v>11689.8976279324</v>
      </c>
      <c r="N269" s="340" t="n">
        <f aca="false">+[4]data1cf!M269</f>
        <v>11638.2965880177</v>
      </c>
      <c r="O269" s="340" t="n">
        <f aca="false">+[4]data1cf!N269</f>
        <v>11629.553570418</v>
      </c>
      <c r="P269" s="340" t="n">
        <f aca="false">+[4]data1cf!O269</f>
        <v>11630.1514432067</v>
      </c>
      <c r="Q269" s="340" t="n">
        <f aca="false">+[4]data1cf!P269</f>
        <v>11443.4908365308</v>
      </c>
      <c r="R269" s="340" t="n">
        <f aca="false">+[4]data1cf!Q269</f>
        <v>825.24750723525</v>
      </c>
      <c r="S269" s="340" t="n">
        <f aca="false">+[4]data1cf!R269</f>
        <v>0</v>
      </c>
      <c r="T269" s="340" t="n">
        <f aca="false">+[4]data1cf!S269</f>
        <v>0</v>
      </c>
      <c r="U269" s="340" t="n">
        <f aca="false">+[4]data1cf!T269</f>
        <v>0</v>
      </c>
      <c r="V269" s="340" t="n">
        <f aca="false">+[4]data1cf!U269</f>
        <v>0</v>
      </c>
      <c r="W269" s="340" t="n">
        <f aca="false">+[4]data1cf!V269</f>
        <v>0</v>
      </c>
      <c r="X269" s="340" t="n">
        <f aca="false">+[4]data1cf!W269</f>
        <v>0</v>
      </c>
      <c r="Y269" s="340" t="n">
        <f aca="false">+[4]data1cf!X269</f>
        <v>0</v>
      </c>
      <c r="Z269" s="340" t="n">
        <f aca="false">+[4]data1cf!Y269</f>
        <v>0</v>
      </c>
      <c r="AA269" s="340" t="n">
        <f aca="false">+[4]data1cf!Z269</f>
        <v>0</v>
      </c>
      <c r="AB269" s="340"/>
      <c r="AC269" s="341" t="n">
        <f aca="false">XNPV(0.1,B269:AA269,$B$1:$AA$1)</f>
        <v>21069.9420400659</v>
      </c>
      <c r="AD269" s="341" t="n">
        <f aca="false">SUMPRODUCT(B269:AA269,$B$1010:$AA$1010)</f>
        <v>46511.1306780048</v>
      </c>
      <c r="AE269" s="342" t="n">
        <f aca="false">SUMPRODUCT(B269:AA269,$B$1012:$AA$1012)</f>
        <v>46141.5898165981</v>
      </c>
      <c r="AF269" s="343" t="n">
        <f aca="false">XIRR(B269:AA269,$B$1:$AA$1)</f>
        <v>0.149753608695541</v>
      </c>
      <c r="AG269" s="344" t="n">
        <f aca="false">1-EXP(-(1/0.25)*(AD269/ABS($AD$1010)))</f>
        <v>0.977698509353225</v>
      </c>
    </row>
    <row r="270" customFormat="false" ht="12.75" hidden="false" customHeight="false" outlineLevel="0" collapsed="false">
      <c r="A270" s="335"/>
      <c r="B270" s="340" t="n">
        <f aca="false">+[4]data1cf!A270</f>
        <v>-71018.2754207301</v>
      </c>
      <c r="C270" s="340" t="n">
        <f aca="false">+[4]data1cf!B270</f>
        <v>12118.9227256904</v>
      </c>
      <c r="D270" s="340" t="n">
        <f aca="false">+[4]data1cf!C270</f>
        <v>13064.9173604704</v>
      </c>
      <c r="E270" s="340" t="n">
        <f aca="false">+[4]data1cf!D270</f>
        <v>12740.7883973841</v>
      </c>
      <c r="F270" s="340" t="n">
        <f aca="false">+[4]data1cf!E270</f>
        <v>12506.243681368</v>
      </c>
      <c r="G270" s="340" t="n">
        <f aca="false">+[4]data1cf!F270</f>
        <v>12270.0515236459</v>
      </c>
      <c r="H270" s="340" t="n">
        <f aca="false">+[4]data1cf!G270</f>
        <v>12003.5018576049</v>
      </c>
      <c r="I270" s="340" t="n">
        <f aca="false">+[4]data1cf!H270</f>
        <v>11931.5661053125</v>
      </c>
      <c r="J270" s="340" t="n">
        <f aca="false">+[4]data1cf!I270</f>
        <v>11893.15258802</v>
      </c>
      <c r="K270" s="340" t="n">
        <f aca="false">+[4]data1cf!J270</f>
        <v>11696.3182699001</v>
      </c>
      <c r="L270" s="340" t="n">
        <f aca="false">+[4]data1cf!K270</f>
        <v>11842.0503049852</v>
      </c>
      <c r="M270" s="340" t="n">
        <f aca="false">+[4]data1cf!L270</f>
        <v>11729.9229551613</v>
      </c>
      <c r="N270" s="340" t="n">
        <f aca="false">+[4]data1cf!M270</f>
        <v>11682.1679715453</v>
      </c>
      <c r="O270" s="340" t="n">
        <f aca="false">+[4]data1cf!N270</f>
        <v>11698.9362887153</v>
      </c>
      <c r="P270" s="340" t="n">
        <f aca="false">+[4]data1cf!O270</f>
        <v>11453.2502364335</v>
      </c>
      <c r="Q270" s="340" t="n">
        <f aca="false">+[4]data1cf!P270</f>
        <v>11371.7025476784</v>
      </c>
      <c r="R270" s="340" t="n">
        <f aca="false">+[4]data1cf!Q270</f>
        <v>814.551211765606</v>
      </c>
      <c r="S270" s="340" t="n">
        <f aca="false">+[4]data1cf!R270</f>
        <v>0</v>
      </c>
      <c r="T270" s="340" t="n">
        <f aca="false">+[4]data1cf!S270</f>
        <v>0</v>
      </c>
      <c r="U270" s="340" t="n">
        <f aca="false">+[4]data1cf!T270</f>
        <v>0</v>
      </c>
      <c r="V270" s="340" t="n">
        <f aca="false">+[4]data1cf!U270</f>
        <v>0</v>
      </c>
      <c r="W270" s="340" t="n">
        <f aca="false">+[4]data1cf!V270</f>
        <v>0</v>
      </c>
      <c r="X270" s="340" t="n">
        <f aca="false">+[4]data1cf!W270</f>
        <v>0</v>
      </c>
      <c r="Y270" s="340" t="n">
        <f aca="false">+[4]data1cf!X270</f>
        <v>0</v>
      </c>
      <c r="Z270" s="340" t="n">
        <f aca="false">+[4]data1cf!Y270</f>
        <v>0</v>
      </c>
      <c r="AA270" s="340" t="n">
        <f aca="false">+[4]data1cf!Z270</f>
        <v>0</v>
      </c>
      <c r="AB270" s="340"/>
      <c r="AC270" s="341" t="n">
        <f aca="false">XNPV(0.1,B270:AA270,$B$1:$AA$1)</f>
        <v>21599.6796796882</v>
      </c>
      <c r="AD270" s="341" t="n">
        <f aca="false">SUMPRODUCT(B270:AA270,$B$1010:$AA$1010)</f>
        <v>46968.7790530443</v>
      </c>
      <c r="AE270" s="342" t="n">
        <f aca="false">SUMPRODUCT(B270:AA270,$B$1012:$AA$1012)</f>
        <v>46600.2110607591</v>
      </c>
      <c r="AF270" s="343" t="n">
        <f aca="false">XIRR(B270:AA270,$B$1:$AA$1)</f>
        <v>0.151510779581055</v>
      </c>
      <c r="AG270" s="344" t="n">
        <f aca="false">1-EXP(-(1/0.25)*(AD270/ABS($AD$1010)))</f>
        <v>0.9785176271904</v>
      </c>
    </row>
    <row r="271" customFormat="false" ht="12.75" hidden="false" customHeight="false" outlineLevel="0" collapsed="false">
      <c r="A271" s="335"/>
      <c r="B271" s="340" t="n">
        <f aca="false">+[4]data1cf!A271</f>
        <v>-64023.4657999237</v>
      </c>
      <c r="C271" s="340" t="n">
        <f aca="false">+[4]data1cf!B271</f>
        <v>12086.8112664656</v>
      </c>
      <c r="D271" s="340" t="n">
        <f aca="false">+[4]data1cf!C271</f>
        <v>12899.2668819269</v>
      </c>
      <c r="E271" s="340" t="n">
        <f aca="false">+[4]data1cf!D271</f>
        <v>12813.4865617286</v>
      </c>
      <c r="F271" s="340" t="n">
        <f aca="false">+[4]data1cf!E271</f>
        <v>12281.6759617842</v>
      </c>
      <c r="G271" s="340" t="n">
        <f aca="false">+[4]data1cf!F271</f>
        <v>12143.3695876089</v>
      </c>
      <c r="H271" s="340" t="n">
        <f aca="false">+[4]data1cf!G271</f>
        <v>12015.0554928717</v>
      </c>
      <c r="I271" s="340" t="n">
        <f aca="false">+[4]data1cf!H271</f>
        <v>11776.656684744</v>
      </c>
      <c r="J271" s="340" t="n">
        <f aca="false">+[4]data1cf!I271</f>
        <v>11809.562446687</v>
      </c>
      <c r="K271" s="340" t="n">
        <f aca="false">+[4]data1cf!J271</f>
        <v>11553.5921043754</v>
      </c>
      <c r="L271" s="340" t="n">
        <f aca="false">+[4]data1cf!K271</f>
        <v>11555.8741131233</v>
      </c>
      <c r="M271" s="340" t="n">
        <f aca="false">+[4]data1cf!L271</f>
        <v>11651.7864095168</v>
      </c>
      <c r="N271" s="340" t="n">
        <f aca="false">+[4]data1cf!M271</f>
        <v>11429.4440000924</v>
      </c>
      <c r="O271" s="340" t="n">
        <f aca="false">+[4]data1cf!N271</f>
        <v>11614.8775451353</v>
      </c>
      <c r="P271" s="340" t="n">
        <f aca="false">+[4]data1cf!O271</f>
        <v>11291.1672946557</v>
      </c>
      <c r="Q271" s="340" t="n">
        <f aca="false">+[4]data1cf!P271</f>
        <v>11288.3596080155</v>
      </c>
      <c r="R271" s="340" t="n">
        <f aca="false">+[4]data1cf!Q271</f>
        <v>734.323543338805</v>
      </c>
      <c r="S271" s="340" t="n">
        <f aca="false">+[4]data1cf!R271</f>
        <v>0</v>
      </c>
      <c r="T271" s="340" t="n">
        <f aca="false">+[4]data1cf!S271</f>
        <v>0</v>
      </c>
      <c r="U271" s="340" t="n">
        <f aca="false">+[4]data1cf!T271</f>
        <v>0</v>
      </c>
      <c r="V271" s="340" t="n">
        <f aca="false">+[4]data1cf!U271</f>
        <v>0</v>
      </c>
      <c r="W271" s="340" t="n">
        <f aca="false">+[4]data1cf!V271</f>
        <v>0</v>
      </c>
      <c r="X271" s="340" t="n">
        <f aca="false">+[4]data1cf!W271</f>
        <v>0</v>
      </c>
      <c r="Y271" s="340" t="n">
        <f aca="false">+[4]data1cf!X271</f>
        <v>0</v>
      </c>
      <c r="Z271" s="340" t="n">
        <f aca="false">+[4]data1cf!Y271</f>
        <v>0</v>
      </c>
      <c r="AA271" s="340" t="n">
        <f aca="false">+[4]data1cf!Z271</f>
        <v>0</v>
      </c>
      <c r="AB271" s="340"/>
      <c r="AC271" s="341" t="n">
        <f aca="false">XNPV(0.1,B271:AA271,$B$1:$AA$1)</f>
        <v>27756.2347418818</v>
      </c>
      <c r="AD271" s="341" t="n">
        <f aca="false">SUMPRODUCT(B271:AA271,$B$1010:$AA$1010)</f>
        <v>52844.7038028054</v>
      </c>
      <c r="AE271" s="342" t="n">
        <f aca="false">SUMPRODUCT(B271:AA271,$B$1012:$AA$1012)</f>
        <v>52480.3634567003</v>
      </c>
      <c r="AF271" s="343" t="n">
        <f aca="false">XIRR(B271:AA271,$B$1:$AA$1)</f>
        <v>0.17235955933607</v>
      </c>
      <c r="AG271" s="344" t="n">
        <f aca="false">1-EXP(-(1/0.25)*(AD271/ABS($AD$1010)))</f>
        <v>0.986713178375136</v>
      </c>
    </row>
    <row r="272" customFormat="false" ht="12.75" hidden="false" customHeight="false" outlineLevel="0" collapsed="false">
      <c r="A272" s="335"/>
      <c r="B272" s="340" t="n">
        <f aca="false">+[4]data1cf!A272</f>
        <v>-74922.1329052197</v>
      </c>
      <c r="C272" s="340" t="n">
        <f aca="false">+[4]data1cf!B272</f>
        <v>12149.762066375</v>
      </c>
      <c r="D272" s="340" t="n">
        <f aca="false">+[4]data1cf!C272</f>
        <v>13145.890001576</v>
      </c>
      <c r="E272" s="340" t="n">
        <f aca="false">+[4]data1cf!D272</f>
        <v>12931.9536944802</v>
      </c>
      <c r="F272" s="340" t="n">
        <f aca="false">+[4]data1cf!E272</f>
        <v>12602.3018375852</v>
      </c>
      <c r="G272" s="340" t="n">
        <f aca="false">+[4]data1cf!F272</f>
        <v>12339.2076478129</v>
      </c>
      <c r="H272" s="340" t="n">
        <f aca="false">+[4]data1cf!G272</f>
        <v>12163.8233830654</v>
      </c>
      <c r="I272" s="340" t="n">
        <f aca="false">+[4]data1cf!H272</f>
        <v>12003.2266712769</v>
      </c>
      <c r="J272" s="340" t="n">
        <f aca="false">+[4]data1cf!I272</f>
        <v>11993.5460716743</v>
      </c>
      <c r="K272" s="340" t="n">
        <f aca="false">+[4]data1cf!J272</f>
        <v>11883.5845754796</v>
      </c>
      <c r="L272" s="340" t="n">
        <f aca="false">+[4]data1cf!K272</f>
        <v>11903.5983046522</v>
      </c>
      <c r="M272" s="340" t="n">
        <f aca="false">+[4]data1cf!L272</f>
        <v>11966.2408890555</v>
      </c>
      <c r="N272" s="340" t="n">
        <f aca="false">+[4]data1cf!M272</f>
        <v>11749.7756355533</v>
      </c>
      <c r="O272" s="340" t="n">
        <f aca="false">+[4]data1cf!N272</f>
        <v>11536.2375489602</v>
      </c>
      <c r="P272" s="340" t="n">
        <f aca="false">+[4]data1cf!O272</f>
        <v>11516.48884849</v>
      </c>
      <c r="Q272" s="340" t="n">
        <f aca="false">+[4]data1cf!P272</f>
        <v>11592.5220698055</v>
      </c>
      <c r="R272" s="340" t="n">
        <f aca="false">+[4]data1cf!Q272</f>
        <v>859.326895569708</v>
      </c>
      <c r="S272" s="340" t="n">
        <f aca="false">+[4]data1cf!R272</f>
        <v>0</v>
      </c>
      <c r="T272" s="340" t="n">
        <f aca="false">+[4]data1cf!S272</f>
        <v>0</v>
      </c>
      <c r="U272" s="340" t="n">
        <f aca="false">+[4]data1cf!T272</f>
        <v>0</v>
      </c>
      <c r="V272" s="340" t="n">
        <f aca="false">+[4]data1cf!U272</f>
        <v>0</v>
      </c>
      <c r="W272" s="340" t="n">
        <f aca="false">+[4]data1cf!V272</f>
        <v>0</v>
      </c>
      <c r="X272" s="340" t="n">
        <f aca="false">+[4]data1cf!W272</f>
        <v>0</v>
      </c>
      <c r="Y272" s="340" t="n">
        <f aca="false">+[4]data1cf!X272</f>
        <v>0</v>
      </c>
      <c r="Z272" s="340" t="n">
        <f aca="false">+[4]data1cf!Y272</f>
        <v>0</v>
      </c>
      <c r="AA272" s="340" t="n">
        <f aca="false">+[4]data1cf!Z272</f>
        <v>0</v>
      </c>
      <c r="AB272" s="340"/>
      <c r="AC272" s="341" t="n">
        <f aca="false">XNPV(0.1,B272:AA272,$B$1:$AA$1)</f>
        <v>18456.3454316714</v>
      </c>
      <c r="AD272" s="341" t="n">
        <f aca="false">SUMPRODUCT(B272:AA272,$B$1010:$AA$1010)</f>
        <v>44045.4390964526</v>
      </c>
      <c r="AE272" s="342" t="n">
        <f aca="false">SUMPRODUCT(B272:AA272,$B$1012:$AA$1012)</f>
        <v>43673.6920867525</v>
      </c>
      <c r="AF272" s="343" t="n">
        <f aca="false">XIRR(B272:AA272,$B$1:$AA$1)</f>
        <v>0.142050897796161</v>
      </c>
      <c r="AG272" s="344" t="n">
        <f aca="false">1-EXP(-(1/0.25)*(AD272/ABS($AD$1010)))</f>
        <v>0.972716909615598</v>
      </c>
    </row>
    <row r="273" customFormat="false" ht="12.75" hidden="false" customHeight="false" outlineLevel="0" collapsed="false">
      <c r="A273" s="335"/>
      <c r="B273" s="340" t="n">
        <f aca="false">+[4]data1cf!A273</f>
        <v>-72224.4702512326</v>
      </c>
      <c r="C273" s="340" t="n">
        <f aca="false">+[4]data1cf!B273</f>
        <v>12113.5434389301</v>
      </c>
      <c r="D273" s="340" t="n">
        <f aca="false">+[4]data1cf!C273</f>
        <v>13163.1436899137</v>
      </c>
      <c r="E273" s="340" t="n">
        <f aca="false">+[4]data1cf!D273</f>
        <v>12919.2073683719</v>
      </c>
      <c r="F273" s="340" t="n">
        <f aca="false">+[4]data1cf!E273</f>
        <v>12649.0385337293</v>
      </c>
      <c r="G273" s="340" t="n">
        <f aca="false">+[4]data1cf!F273</f>
        <v>12211.2719484263</v>
      </c>
      <c r="H273" s="340" t="n">
        <f aca="false">+[4]data1cf!G273</f>
        <v>12099.9491446625</v>
      </c>
      <c r="I273" s="340" t="n">
        <f aca="false">+[4]data1cf!H273</f>
        <v>11881.782260761</v>
      </c>
      <c r="J273" s="340" t="n">
        <f aca="false">+[4]data1cf!I273</f>
        <v>11924.1628965978</v>
      </c>
      <c r="K273" s="340" t="n">
        <f aca="false">+[4]data1cf!J273</f>
        <v>11772.3495976787</v>
      </c>
      <c r="L273" s="340" t="n">
        <f aca="false">+[4]data1cf!K273</f>
        <v>11665.690603349</v>
      </c>
      <c r="M273" s="340" t="n">
        <f aca="false">+[4]data1cf!L273</f>
        <v>11770.0078459297</v>
      </c>
      <c r="N273" s="340" t="n">
        <f aca="false">+[4]data1cf!M273</f>
        <v>11693.9148333975</v>
      </c>
      <c r="O273" s="340" t="n">
        <f aca="false">+[4]data1cf!N273</f>
        <v>11689.7470106939</v>
      </c>
      <c r="P273" s="340" t="n">
        <f aca="false">+[4]data1cf!O273</f>
        <v>11567.3714205698</v>
      </c>
      <c r="Q273" s="340" t="n">
        <f aca="false">+[4]data1cf!P273</f>
        <v>11664.9797008261</v>
      </c>
      <c r="R273" s="340" t="n">
        <f aca="false">+[4]data1cf!Q273</f>
        <v>828.385783993537</v>
      </c>
      <c r="S273" s="340" t="n">
        <f aca="false">+[4]data1cf!R273</f>
        <v>0</v>
      </c>
      <c r="T273" s="340" t="n">
        <f aca="false">+[4]data1cf!S273</f>
        <v>0</v>
      </c>
      <c r="U273" s="340" t="n">
        <f aca="false">+[4]data1cf!T273</f>
        <v>0</v>
      </c>
      <c r="V273" s="340" t="n">
        <f aca="false">+[4]data1cf!U273</f>
        <v>0</v>
      </c>
      <c r="W273" s="340" t="n">
        <f aca="false">+[4]data1cf!V273</f>
        <v>0</v>
      </c>
      <c r="X273" s="340" t="n">
        <f aca="false">+[4]data1cf!W273</f>
        <v>0</v>
      </c>
      <c r="Y273" s="340" t="n">
        <f aca="false">+[4]data1cf!X273</f>
        <v>0</v>
      </c>
      <c r="Z273" s="340" t="n">
        <f aca="false">+[4]data1cf!Y273</f>
        <v>0</v>
      </c>
      <c r="AA273" s="340" t="n">
        <f aca="false">+[4]data1cf!Z273</f>
        <v>0</v>
      </c>
      <c r="AB273" s="340"/>
      <c r="AC273" s="341" t="n">
        <f aca="false">XNPV(0.1,B273:AA273,$B$1:$AA$1)</f>
        <v>20790.6907364131</v>
      </c>
      <c r="AD273" s="341" t="n">
        <f aca="false">SUMPRODUCT(B273:AA273,$B$1010:$AA$1010)</f>
        <v>46259.8762083447</v>
      </c>
      <c r="AE273" s="342" t="n">
        <f aca="false">SUMPRODUCT(B273:AA273,$B$1012:$AA$1012)</f>
        <v>45889.7650364559</v>
      </c>
      <c r="AF273" s="343" t="n">
        <f aca="false">XIRR(B273:AA273,$B$1:$AA$1)</f>
        <v>0.148884775482966</v>
      </c>
      <c r="AG273" s="344" t="n">
        <f aca="false">1-EXP(-(1/0.25)*(AD273/ABS($AD$1010)))</f>
        <v>0.977235598301929</v>
      </c>
    </row>
    <row r="274" customFormat="false" ht="12.75" hidden="false" customHeight="false" outlineLevel="0" collapsed="false">
      <c r="A274" s="335"/>
      <c r="B274" s="340" t="n">
        <f aca="false">+[4]data1cf!A274</f>
        <v>-67757.6299430791</v>
      </c>
      <c r="C274" s="340" t="n">
        <f aca="false">+[4]data1cf!B274</f>
        <v>12148.2470384249</v>
      </c>
      <c r="D274" s="340" t="n">
        <f aca="false">+[4]data1cf!C274</f>
        <v>13091.1330603654</v>
      </c>
      <c r="E274" s="340" t="n">
        <f aca="false">+[4]data1cf!D274</f>
        <v>12703.8407275259</v>
      </c>
      <c r="F274" s="340" t="n">
        <f aca="false">+[4]data1cf!E274</f>
        <v>12536.5753229798</v>
      </c>
      <c r="G274" s="340" t="n">
        <f aca="false">+[4]data1cf!F274</f>
        <v>12163.0460102414</v>
      </c>
      <c r="H274" s="340" t="n">
        <f aca="false">+[4]data1cf!G274</f>
        <v>11851.3491211028</v>
      </c>
      <c r="I274" s="340" t="n">
        <f aca="false">+[4]data1cf!H274</f>
        <v>11800.7068551517</v>
      </c>
      <c r="J274" s="340" t="n">
        <f aca="false">+[4]data1cf!I274</f>
        <v>11768.8683296902</v>
      </c>
      <c r="K274" s="340" t="n">
        <f aca="false">+[4]data1cf!J274</f>
        <v>11731.0732731547</v>
      </c>
      <c r="L274" s="340" t="n">
        <f aca="false">+[4]data1cf!K274</f>
        <v>11565.1520983572</v>
      </c>
      <c r="M274" s="340" t="n">
        <f aca="false">+[4]data1cf!L274</f>
        <v>11463.1346590324</v>
      </c>
      <c r="N274" s="340" t="n">
        <f aca="false">+[4]data1cf!M274</f>
        <v>11502.1418855391</v>
      </c>
      <c r="O274" s="340" t="n">
        <f aca="false">+[4]data1cf!N274</f>
        <v>11404.6879470466</v>
      </c>
      <c r="P274" s="340" t="n">
        <f aca="false">+[4]data1cf!O274</f>
        <v>11409.2914558675</v>
      </c>
      <c r="Q274" s="340" t="n">
        <f aca="false">+[4]data1cf!P274</f>
        <v>11420.7928395483</v>
      </c>
      <c r="R274" s="340" t="n">
        <f aca="false">+[4]data1cf!Q274</f>
        <v>777.15291239514</v>
      </c>
      <c r="S274" s="340" t="n">
        <f aca="false">+[4]data1cf!R274</f>
        <v>0</v>
      </c>
      <c r="T274" s="340" t="n">
        <f aca="false">+[4]data1cf!S274</f>
        <v>0</v>
      </c>
      <c r="U274" s="340" t="n">
        <f aca="false">+[4]data1cf!T274</f>
        <v>0</v>
      </c>
      <c r="V274" s="340" t="n">
        <f aca="false">+[4]data1cf!U274</f>
        <v>0</v>
      </c>
      <c r="W274" s="340" t="n">
        <f aca="false">+[4]data1cf!V274</f>
        <v>0</v>
      </c>
      <c r="X274" s="340" t="n">
        <f aca="false">+[4]data1cf!W274</f>
        <v>0</v>
      </c>
      <c r="Y274" s="340" t="n">
        <f aca="false">+[4]data1cf!X274</f>
        <v>0</v>
      </c>
      <c r="Z274" s="340" t="n">
        <f aca="false">+[4]data1cf!Y274</f>
        <v>0</v>
      </c>
      <c r="AA274" s="340" t="n">
        <f aca="false">+[4]data1cf!Z274</f>
        <v>0</v>
      </c>
      <c r="AB274" s="340"/>
      <c r="AC274" s="341" t="n">
        <f aca="false">XNPV(0.1,B274:AA274,$B$1:$AA$1)</f>
        <v>24288.4582337859</v>
      </c>
      <c r="AD274" s="341" t="n">
        <f aca="false">SUMPRODUCT(B274:AA274,$B$1010:$AA$1010)</f>
        <v>49410.8661987292</v>
      </c>
      <c r="AE274" s="342" t="n">
        <f aca="false">SUMPRODUCT(B274:AA274,$B$1012:$AA$1012)</f>
        <v>49046.0386018748</v>
      </c>
      <c r="AF274" s="343" t="n">
        <f aca="false">XIRR(B274:AA274,$B$1:$AA$1)</f>
        <v>0.160517406887668</v>
      </c>
      <c r="AG274" s="344" t="n">
        <f aca="false">1-EXP(-(1/0.25)*(AD274/ABS($AD$1010)))</f>
        <v>0.982406153369556</v>
      </c>
    </row>
    <row r="275" customFormat="false" ht="12.75" hidden="false" customHeight="false" outlineLevel="0" collapsed="false">
      <c r="A275" s="335"/>
      <c r="B275" s="340" t="n">
        <f aca="false">+[4]data1cf!A275</f>
        <v>-72691.0648063808</v>
      </c>
      <c r="C275" s="340" t="n">
        <f aca="false">+[4]data1cf!B275</f>
        <v>12175.4493311828</v>
      </c>
      <c r="D275" s="340" t="n">
        <f aca="false">+[4]data1cf!C275</f>
        <v>13434.8871250057</v>
      </c>
      <c r="E275" s="340" t="n">
        <f aca="false">+[4]data1cf!D275</f>
        <v>12891.6226693123</v>
      </c>
      <c r="F275" s="340" t="n">
        <f aca="false">+[4]data1cf!E275</f>
        <v>12784.3793819891</v>
      </c>
      <c r="G275" s="340" t="n">
        <f aca="false">+[4]data1cf!F275</f>
        <v>12415.1551942623</v>
      </c>
      <c r="H275" s="340" t="n">
        <f aca="false">+[4]data1cf!G275</f>
        <v>11981.2036745518</v>
      </c>
      <c r="I275" s="340" t="n">
        <f aca="false">+[4]data1cf!H275</f>
        <v>11830.850586422</v>
      </c>
      <c r="J275" s="340" t="n">
        <f aca="false">+[4]data1cf!I275</f>
        <v>11797.7369019293</v>
      </c>
      <c r="K275" s="340" t="n">
        <f aca="false">+[4]data1cf!J275</f>
        <v>11883.7257238023</v>
      </c>
      <c r="L275" s="340" t="n">
        <f aca="false">+[4]data1cf!K275</f>
        <v>11746.9842790556</v>
      </c>
      <c r="M275" s="340" t="n">
        <f aca="false">+[4]data1cf!L275</f>
        <v>11747.9001754754</v>
      </c>
      <c r="N275" s="340" t="n">
        <f aca="false">+[4]data1cf!M275</f>
        <v>11616.1631554943</v>
      </c>
      <c r="O275" s="340" t="n">
        <f aca="false">+[4]data1cf!N275</f>
        <v>11520.0177834606</v>
      </c>
      <c r="P275" s="340" t="n">
        <f aca="false">+[4]data1cf!O275</f>
        <v>11676.7382696594</v>
      </c>
      <c r="Q275" s="340" t="n">
        <f aca="false">+[4]data1cf!P275</f>
        <v>11597.1068856758</v>
      </c>
      <c r="R275" s="340" t="n">
        <f aca="false">+[4]data1cf!Q275</f>
        <v>833.737436903265</v>
      </c>
      <c r="S275" s="340" t="n">
        <f aca="false">+[4]data1cf!R275</f>
        <v>0</v>
      </c>
      <c r="T275" s="340" t="n">
        <f aca="false">+[4]data1cf!S275</f>
        <v>0</v>
      </c>
      <c r="U275" s="340" t="n">
        <f aca="false">+[4]data1cf!T275</f>
        <v>0</v>
      </c>
      <c r="V275" s="340" t="n">
        <f aca="false">+[4]data1cf!U275</f>
        <v>0</v>
      </c>
      <c r="W275" s="340" t="n">
        <f aca="false">+[4]data1cf!V275</f>
        <v>0</v>
      </c>
      <c r="X275" s="340" t="n">
        <f aca="false">+[4]data1cf!W275</f>
        <v>0</v>
      </c>
      <c r="Y275" s="340" t="n">
        <f aca="false">+[4]data1cf!X275</f>
        <v>0</v>
      </c>
      <c r="Z275" s="340" t="n">
        <f aca="false">+[4]data1cf!Y275</f>
        <v>0</v>
      </c>
      <c r="AA275" s="340" t="n">
        <f aca="false">+[4]data1cf!Z275</f>
        <v>0</v>
      </c>
      <c r="AB275" s="340"/>
      <c r="AC275" s="341" t="n">
        <f aca="false">XNPV(0.1,B275:AA275,$B$1:$AA$1)</f>
        <v>20661.6975390685</v>
      </c>
      <c r="AD275" s="341" t="n">
        <f aca="false">SUMPRODUCT(B275:AA275,$B$1010:$AA$1010)</f>
        <v>46141.8445095908</v>
      </c>
      <c r="AE275" s="342" t="n">
        <f aca="false">SUMPRODUCT(B275:AA275,$B$1012:$AA$1012)</f>
        <v>45771.717553676</v>
      </c>
      <c r="AF275" s="343" t="n">
        <f aca="false">XIRR(B275:AA275,$B$1:$AA$1)</f>
        <v>0.148463382582394</v>
      </c>
      <c r="AG275" s="344" t="n">
        <f aca="false">1-EXP(-(1/0.25)*(AD275/ABS($AD$1010)))</f>
        <v>0.977014831708683</v>
      </c>
    </row>
    <row r="276" customFormat="false" ht="12.75" hidden="false" customHeight="false" outlineLevel="0" collapsed="false">
      <c r="A276" s="335"/>
      <c r="B276" s="340" t="n">
        <f aca="false">+[4]data1cf!A276</f>
        <v>-66461.1682677554</v>
      </c>
      <c r="C276" s="340" t="n">
        <f aca="false">+[4]data1cf!B276</f>
        <v>11977.5307169748</v>
      </c>
      <c r="D276" s="340" t="n">
        <f aca="false">+[4]data1cf!C276</f>
        <v>13118.7758427534</v>
      </c>
      <c r="E276" s="340" t="n">
        <f aca="false">+[4]data1cf!D276</f>
        <v>12648.4911459554</v>
      </c>
      <c r="F276" s="340" t="n">
        <f aca="false">+[4]data1cf!E276</f>
        <v>12370.3159276846</v>
      </c>
      <c r="G276" s="340" t="n">
        <f aca="false">+[4]data1cf!F276</f>
        <v>12109.1822689194</v>
      </c>
      <c r="H276" s="340" t="n">
        <f aca="false">+[4]data1cf!G276</f>
        <v>11823.3551411329</v>
      </c>
      <c r="I276" s="340" t="n">
        <f aca="false">+[4]data1cf!H276</f>
        <v>11784.5142554684</v>
      </c>
      <c r="J276" s="340" t="n">
        <f aca="false">+[4]data1cf!I276</f>
        <v>11818.2737474247</v>
      </c>
      <c r="K276" s="340" t="n">
        <f aca="false">+[4]data1cf!J276</f>
        <v>11804.5084320529</v>
      </c>
      <c r="L276" s="340" t="n">
        <f aca="false">+[4]data1cf!K276</f>
        <v>11634.2680349445</v>
      </c>
      <c r="M276" s="340" t="n">
        <f aca="false">+[4]data1cf!L276</f>
        <v>11548.8650153967</v>
      </c>
      <c r="N276" s="340" t="n">
        <f aca="false">+[4]data1cf!M276</f>
        <v>11605.0115517256</v>
      </c>
      <c r="O276" s="340" t="n">
        <f aca="false">+[4]data1cf!N276</f>
        <v>11480.7051246678</v>
      </c>
      <c r="P276" s="340" t="n">
        <f aca="false">+[4]data1cf!O276</f>
        <v>11376.191840285</v>
      </c>
      <c r="Q276" s="340" t="n">
        <f aca="false">+[4]data1cf!P276</f>
        <v>11456.4180753415</v>
      </c>
      <c r="R276" s="340" t="n">
        <f aca="false">+[4]data1cf!Q276</f>
        <v>762.283015563847</v>
      </c>
      <c r="S276" s="340" t="n">
        <f aca="false">+[4]data1cf!R276</f>
        <v>0</v>
      </c>
      <c r="T276" s="340" t="n">
        <f aca="false">+[4]data1cf!S276</f>
        <v>0</v>
      </c>
      <c r="U276" s="340" t="n">
        <f aca="false">+[4]data1cf!T276</f>
        <v>0</v>
      </c>
      <c r="V276" s="340" t="n">
        <f aca="false">+[4]data1cf!U276</f>
        <v>0</v>
      </c>
      <c r="W276" s="340" t="n">
        <f aca="false">+[4]data1cf!V276</f>
        <v>0</v>
      </c>
      <c r="X276" s="340" t="n">
        <f aca="false">+[4]data1cf!W276</f>
        <v>0</v>
      </c>
      <c r="Y276" s="340" t="n">
        <f aca="false">+[4]data1cf!X276</f>
        <v>0</v>
      </c>
      <c r="Z276" s="340" t="n">
        <f aca="false">+[4]data1cf!Y276</f>
        <v>0</v>
      </c>
      <c r="AA276" s="340" t="n">
        <f aca="false">+[4]data1cf!Z276</f>
        <v>0</v>
      </c>
      <c r="AB276" s="340"/>
      <c r="AC276" s="341" t="n">
        <f aca="false">XNPV(0.1,B276:AA276,$B$1:$AA$1)</f>
        <v>25402.073466776</v>
      </c>
      <c r="AD276" s="341" t="n">
        <f aca="false">SUMPRODUCT(B276:AA276,$B$1010:$AA$1010)</f>
        <v>50552.5983733974</v>
      </c>
      <c r="AE276" s="342" t="n">
        <f aca="false">SUMPRODUCT(B276:AA276,$B$1012:$AA$1012)</f>
        <v>50187.1783616318</v>
      </c>
      <c r="AF276" s="343" t="n">
        <f aca="false">XIRR(B276:AA276,$B$1:$AA$1)</f>
        <v>0.164090539019985</v>
      </c>
      <c r="AG276" s="344" t="n">
        <f aca="false">1-EXP(-(1/0.25)*(AD276/ABS($AD$1010)))</f>
        <v>0.98397431798475</v>
      </c>
    </row>
    <row r="277" customFormat="false" ht="12.75" hidden="false" customHeight="false" outlineLevel="0" collapsed="false">
      <c r="A277" s="335"/>
      <c r="B277" s="340" t="n">
        <f aca="false">+[4]data1cf!A277</f>
        <v>-71479.7852407209</v>
      </c>
      <c r="C277" s="340" t="n">
        <f aca="false">+[4]data1cf!B277</f>
        <v>11928.1655419398</v>
      </c>
      <c r="D277" s="340" t="n">
        <f aca="false">+[4]data1cf!C277</f>
        <v>13092.2212353581</v>
      </c>
      <c r="E277" s="340" t="n">
        <f aca="false">+[4]data1cf!D277</f>
        <v>12836.4320500397</v>
      </c>
      <c r="F277" s="340" t="n">
        <f aca="false">+[4]data1cf!E277</f>
        <v>12483.1246867742</v>
      </c>
      <c r="G277" s="340" t="n">
        <f aca="false">+[4]data1cf!F277</f>
        <v>12154.6601816368</v>
      </c>
      <c r="H277" s="340" t="n">
        <f aca="false">+[4]data1cf!G277</f>
        <v>11999.4662905127</v>
      </c>
      <c r="I277" s="340" t="n">
        <f aca="false">+[4]data1cf!H277</f>
        <v>11836.3103847101</v>
      </c>
      <c r="J277" s="340" t="n">
        <f aca="false">+[4]data1cf!I277</f>
        <v>11924.4041575276</v>
      </c>
      <c r="K277" s="340" t="n">
        <f aca="false">+[4]data1cf!J277</f>
        <v>11741.1671792472</v>
      </c>
      <c r="L277" s="340" t="n">
        <f aca="false">+[4]data1cf!K277</f>
        <v>11815.2435295618</v>
      </c>
      <c r="M277" s="340" t="n">
        <f aca="false">+[4]data1cf!L277</f>
        <v>11631.8125902885</v>
      </c>
      <c r="N277" s="340" t="n">
        <f aca="false">+[4]data1cf!M277</f>
        <v>11628.401974856</v>
      </c>
      <c r="O277" s="340" t="n">
        <f aca="false">+[4]data1cf!N277</f>
        <v>11654.9860855793</v>
      </c>
      <c r="P277" s="340" t="n">
        <f aca="false">+[4]data1cf!O277</f>
        <v>11562.4766709864</v>
      </c>
      <c r="Q277" s="340" t="n">
        <f aca="false">+[4]data1cf!P277</f>
        <v>11307.5351098579</v>
      </c>
      <c r="R277" s="340" t="n">
        <f aca="false">+[4]data1cf!Q277</f>
        <v>819.844544796972</v>
      </c>
      <c r="S277" s="340" t="n">
        <f aca="false">+[4]data1cf!R277</f>
        <v>0</v>
      </c>
      <c r="T277" s="340" t="n">
        <f aca="false">+[4]data1cf!S277</f>
        <v>0</v>
      </c>
      <c r="U277" s="340" t="n">
        <f aca="false">+[4]data1cf!T277</f>
        <v>0</v>
      </c>
      <c r="V277" s="340" t="n">
        <f aca="false">+[4]data1cf!U277</f>
        <v>0</v>
      </c>
      <c r="W277" s="340" t="n">
        <f aca="false">+[4]data1cf!V277</f>
        <v>0</v>
      </c>
      <c r="X277" s="340" t="n">
        <f aca="false">+[4]data1cf!W277</f>
        <v>0</v>
      </c>
      <c r="Y277" s="340" t="n">
        <f aca="false">+[4]data1cf!X277</f>
        <v>0</v>
      </c>
      <c r="Z277" s="340" t="n">
        <f aca="false">+[4]data1cf!Y277</f>
        <v>0</v>
      </c>
      <c r="AA277" s="340" t="n">
        <f aca="false">+[4]data1cf!Z277</f>
        <v>0</v>
      </c>
      <c r="AB277" s="340"/>
      <c r="AC277" s="341" t="n">
        <f aca="false">XNPV(0.1,B277:AA277,$B$1:$AA$1)</f>
        <v>20894.1981019488</v>
      </c>
      <c r="AD277" s="341" t="n">
        <f aca="false">SUMPRODUCT(B277:AA277,$B$1010:$AA$1010)</f>
        <v>46215.4325390028</v>
      </c>
      <c r="AE277" s="342" t="n">
        <f aca="false">SUMPRODUCT(B277:AA277,$B$1012:$AA$1012)</f>
        <v>45847.5417754229</v>
      </c>
      <c r="AF277" s="343" t="n">
        <f aca="false">XIRR(B277:AA277,$B$1:$AA$1)</f>
        <v>0.149543498146861</v>
      </c>
      <c r="AG277" s="344" t="n">
        <f aca="false">1-EXP(-(1/0.25)*(AD277/ABS($AD$1010)))</f>
        <v>0.97715272081763</v>
      </c>
    </row>
    <row r="278" customFormat="false" ht="12.75" hidden="false" customHeight="false" outlineLevel="0" collapsed="false">
      <c r="A278" s="335"/>
      <c r="B278" s="340" t="n">
        <f aca="false">+[4]data1cf!A278</f>
        <v>-62677.1824598858</v>
      </c>
      <c r="C278" s="340" t="n">
        <f aca="false">+[4]data1cf!B278</f>
        <v>11831.130396248</v>
      </c>
      <c r="D278" s="340" t="n">
        <f aca="false">+[4]data1cf!C278</f>
        <v>12841.813053009</v>
      </c>
      <c r="E278" s="340" t="n">
        <f aca="false">+[4]data1cf!D278</f>
        <v>12544.8512410967</v>
      </c>
      <c r="F278" s="340" t="n">
        <f aca="false">+[4]data1cf!E278</f>
        <v>12219.4720488825</v>
      </c>
      <c r="G278" s="340" t="n">
        <f aca="false">+[4]data1cf!F278</f>
        <v>12052.7939158796</v>
      </c>
      <c r="H278" s="340" t="n">
        <f aca="false">+[4]data1cf!G278</f>
        <v>11822.5709412411</v>
      </c>
      <c r="I278" s="340" t="n">
        <f aca="false">+[4]data1cf!H278</f>
        <v>11803.1240628534</v>
      </c>
      <c r="J278" s="340" t="n">
        <f aca="false">+[4]data1cf!I278</f>
        <v>11706.9362486772</v>
      </c>
      <c r="K278" s="340" t="n">
        <f aca="false">+[4]data1cf!J278</f>
        <v>11666.6648670586</v>
      </c>
      <c r="L278" s="340" t="n">
        <f aca="false">+[4]data1cf!K278</f>
        <v>11599.7910999882</v>
      </c>
      <c r="M278" s="340" t="n">
        <f aca="false">+[4]data1cf!L278</f>
        <v>11595.0675425396</v>
      </c>
      <c r="N278" s="340" t="n">
        <f aca="false">+[4]data1cf!M278</f>
        <v>11594.4851453731</v>
      </c>
      <c r="O278" s="340" t="n">
        <f aca="false">+[4]data1cf!N278</f>
        <v>11387.4938038071</v>
      </c>
      <c r="P278" s="340" t="n">
        <f aca="false">+[4]data1cf!O278</f>
        <v>11509.6037995624</v>
      </c>
      <c r="Q278" s="340" t="n">
        <f aca="false">+[4]data1cf!P278</f>
        <v>11312.1791682525</v>
      </c>
      <c r="R278" s="340" t="n">
        <f aca="false">+[4]data1cf!Q278</f>
        <v>718.882211941906</v>
      </c>
      <c r="S278" s="340" t="n">
        <f aca="false">+[4]data1cf!R278</f>
        <v>0</v>
      </c>
      <c r="T278" s="340" t="n">
        <f aca="false">+[4]data1cf!S278</f>
        <v>0</v>
      </c>
      <c r="U278" s="340" t="n">
        <f aca="false">+[4]data1cf!T278</f>
        <v>0</v>
      </c>
      <c r="V278" s="340" t="n">
        <f aca="false">+[4]data1cf!U278</f>
        <v>0</v>
      </c>
      <c r="W278" s="340" t="n">
        <f aca="false">+[4]data1cf!V278</f>
        <v>0</v>
      </c>
      <c r="X278" s="340" t="n">
        <f aca="false">+[4]data1cf!W278</f>
        <v>0</v>
      </c>
      <c r="Y278" s="340" t="n">
        <f aca="false">+[4]data1cf!X278</f>
        <v>0</v>
      </c>
      <c r="Z278" s="340" t="n">
        <f aca="false">+[4]data1cf!Y278</f>
        <v>0</v>
      </c>
      <c r="AA278" s="340" t="n">
        <f aca="false">+[4]data1cf!Z278</f>
        <v>0</v>
      </c>
      <c r="AB278" s="340"/>
      <c r="AC278" s="341" t="n">
        <f aca="false">XNPV(0.1,B278:AA278,$B$1:$AA$1)</f>
        <v>28470.7777789781</v>
      </c>
      <c r="AD278" s="341" t="n">
        <f aca="false">SUMPRODUCT(B278:AA278,$B$1010:$AA$1010)</f>
        <v>53494.8299345948</v>
      </c>
      <c r="AE278" s="342" t="n">
        <f aca="false">SUMPRODUCT(B278:AA278,$B$1012:$AA$1012)</f>
        <v>53131.1253732503</v>
      </c>
      <c r="AF278" s="343" t="n">
        <f aca="false">XIRR(B278:AA278,$B$1:$AA$1)</f>
        <v>0.175225302079462</v>
      </c>
      <c r="AG278" s="344" t="n">
        <f aca="false">1-EXP(-(1/0.25)*(AD278/ABS($AD$1010)))</f>
        <v>0.987401050216131</v>
      </c>
    </row>
    <row r="279" customFormat="false" ht="12.75" hidden="false" customHeight="false" outlineLevel="0" collapsed="false">
      <c r="A279" s="335"/>
      <c r="B279" s="340" t="n">
        <f aca="false">+[4]data1cf!A279</f>
        <v>-63843.6344683187</v>
      </c>
      <c r="C279" s="340" t="n">
        <f aca="false">+[4]data1cf!B279</f>
        <v>11995.8818725477</v>
      </c>
      <c r="D279" s="340" t="n">
        <f aca="false">+[4]data1cf!C279</f>
        <v>12871.735412956</v>
      </c>
      <c r="E279" s="340" t="n">
        <f aca="false">+[4]data1cf!D279</f>
        <v>12520.2255734343</v>
      </c>
      <c r="F279" s="340" t="n">
        <f aca="false">+[4]data1cf!E279</f>
        <v>12417.6116610289</v>
      </c>
      <c r="G279" s="340" t="n">
        <f aca="false">+[4]data1cf!F279</f>
        <v>12202.0885313281</v>
      </c>
      <c r="H279" s="340" t="n">
        <f aca="false">+[4]data1cf!G279</f>
        <v>11848.8669234112</v>
      </c>
      <c r="I279" s="340" t="n">
        <f aca="false">+[4]data1cf!H279</f>
        <v>11597.3815641905</v>
      </c>
      <c r="J279" s="340" t="n">
        <f aca="false">+[4]data1cf!I279</f>
        <v>11672.7590971423</v>
      </c>
      <c r="K279" s="340" t="n">
        <f aca="false">+[4]data1cf!J279</f>
        <v>11563.4616520803</v>
      </c>
      <c r="L279" s="340" t="n">
        <f aca="false">+[4]data1cf!K279</f>
        <v>11531.3939040743</v>
      </c>
      <c r="M279" s="340" t="n">
        <f aca="false">+[4]data1cf!L279</f>
        <v>11588.0307090242</v>
      </c>
      <c r="N279" s="340" t="n">
        <f aca="false">+[4]data1cf!M279</f>
        <v>11532.6852615374</v>
      </c>
      <c r="O279" s="340" t="n">
        <f aca="false">+[4]data1cf!N279</f>
        <v>11429.1661494701</v>
      </c>
      <c r="P279" s="340" t="n">
        <f aca="false">+[4]data1cf!O279</f>
        <v>11415.3142770807</v>
      </c>
      <c r="Q279" s="340" t="n">
        <f aca="false">+[4]data1cf!P279</f>
        <v>11375.832523338</v>
      </c>
      <c r="R279" s="340" t="n">
        <f aca="false">+[4]data1cf!Q279</f>
        <v>732.260949897828</v>
      </c>
      <c r="S279" s="340" t="n">
        <f aca="false">+[4]data1cf!R279</f>
        <v>0</v>
      </c>
      <c r="T279" s="340" t="n">
        <f aca="false">+[4]data1cf!S279</f>
        <v>0</v>
      </c>
      <c r="U279" s="340" t="n">
        <f aca="false">+[4]data1cf!T279</f>
        <v>0</v>
      </c>
      <c r="V279" s="340" t="n">
        <f aca="false">+[4]data1cf!U279</f>
        <v>0</v>
      </c>
      <c r="W279" s="340" t="n">
        <f aca="false">+[4]data1cf!V279</f>
        <v>0</v>
      </c>
      <c r="X279" s="340" t="n">
        <f aca="false">+[4]data1cf!W279</f>
        <v>0</v>
      </c>
      <c r="Y279" s="340" t="n">
        <f aca="false">+[4]data1cf!X279</f>
        <v>0</v>
      </c>
      <c r="Z279" s="340" t="n">
        <f aca="false">+[4]data1cf!Y279</f>
        <v>0</v>
      </c>
      <c r="AA279" s="340" t="n">
        <f aca="false">+[4]data1cf!Z279</f>
        <v>0</v>
      </c>
      <c r="AB279" s="340"/>
      <c r="AC279" s="341" t="n">
        <f aca="false">XNPV(0.1,B279:AA279,$B$1:$AA$1)</f>
        <v>27494.8289377285</v>
      </c>
      <c r="AD279" s="341" t="n">
        <f aca="false">SUMPRODUCT(B279:AA279,$B$1010:$AA$1010)</f>
        <v>52496.6396135673</v>
      </c>
      <c r="AE279" s="342" t="n">
        <f aca="false">SUMPRODUCT(B279:AA279,$B$1012:$AA$1012)</f>
        <v>52133.3416352228</v>
      </c>
      <c r="AF279" s="343" t="n">
        <f aca="false">XIRR(B279:AA279,$B$1:$AA$1)</f>
        <v>0.17178195709542</v>
      </c>
      <c r="AG279" s="344" t="n">
        <f aca="false">1-EXP(-(1/0.25)*(AD279/ABS($AD$1010)))</f>
        <v>0.986329598121492</v>
      </c>
    </row>
    <row r="280" customFormat="false" ht="12.75" hidden="false" customHeight="false" outlineLevel="0" collapsed="false">
      <c r="A280" s="335"/>
      <c r="B280" s="340" t="n">
        <f aca="false">+[4]data1cf!A280</f>
        <v>-73866.3813145954</v>
      </c>
      <c r="C280" s="340" t="n">
        <f aca="false">+[4]data1cf!B280</f>
        <v>12138.486319968</v>
      </c>
      <c r="D280" s="340" t="n">
        <f aca="false">+[4]data1cf!C280</f>
        <v>13319.5286918296</v>
      </c>
      <c r="E280" s="340" t="n">
        <f aca="false">+[4]data1cf!D280</f>
        <v>13026.5547365035</v>
      </c>
      <c r="F280" s="340" t="n">
        <f aca="false">+[4]data1cf!E280</f>
        <v>12691.6319770816</v>
      </c>
      <c r="G280" s="340" t="n">
        <f aca="false">+[4]data1cf!F280</f>
        <v>12254.5779143493</v>
      </c>
      <c r="H280" s="340" t="n">
        <f aca="false">+[4]data1cf!G280</f>
        <v>12138.0300260911</v>
      </c>
      <c r="I280" s="340" t="n">
        <f aca="false">+[4]data1cf!H280</f>
        <v>12032.7806392468</v>
      </c>
      <c r="J280" s="340" t="n">
        <f aca="false">+[4]data1cf!I280</f>
        <v>12008.8821397483</v>
      </c>
      <c r="K280" s="340" t="n">
        <f aca="false">+[4]data1cf!J280</f>
        <v>11767.9952353675</v>
      </c>
      <c r="L280" s="340" t="n">
        <f aca="false">+[4]data1cf!K280</f>
        <v>11826.8143266794</v>
      </c>
      <c r="M280" s="340" t="n">
        <f aca="false">+[4]data1cf!L280</f>
        <v>11796.5148523471</v>
      </c>
      <c r="N280" s="340" t="n">
        <f aca="false">+[4]data1cf!M280</f>
        <v>11661.4723147668</v>
      </c>
      <c r="O280" s="340" t="n">
        <f aca="false">+[4]data1cf!N280</f>
        <v>11643.0881811335</v>
      </c>
      <c r="P280" s="340" t="n">
        <f aca="false">+[4]data1cf!O280</f>
        <v>11604.4033700966</v>
      </c>
      <c r="Q280" s="340" t="n">
        <f aca="false">+[4]data1cf!P280</f>
        <v>11490.7999658621</v>
      </c>
      <c r="R280" s="340" t="n">
        <f aca="false">+[4]data1cf!Q280</f>
        <v>847.217847125883</v>
      </c>
      <c r="S280" s="340" t="n">
        <f aca="false">+[4]data1cf!R280</f>
        <v>0</v>
      </c>
      <c r="T280" s="340" t="n">
        <f aca="false">+[4]data1cf!S280</f>
        <v>0</v>
      </c>
      <c r="U280" s="340" t="n">
        <f aca="false">+[4]data1cf!T280</f>
        <v>0</v>
      </c>
      <c r="V280" s="340" t="n">
        <f aca="false">+[4]data1cf!U280</f>
        <v>0</v>
      </c>
      <c r="W280" s="340" t="n">
        <f aca="false">+[4]data1cf!V280</f>
        <v>0</v>
      </c>
      <c r="X280" s="340" t="n">
        <f aca="false">+[4]data1cf!W280</f>
        <v>0</v>
      </c>
      <c r="Y280" s="340" t="n">
        <f aca="false">+[4]data1cf!X280</f>
        <v>0</v>
      </c>
      <c r="Z280" s="340" t="n">
        <f aca="false">+[4]data1cf!Y280</f>
        <v>0</v>
      </c>
      <c r="AA280" s="340" t="n">
        <f aca="false">+[4]data1cf!Z280</f>
        <v>0</v>
      </c>
      <c r="AB280" s="340"/>
      <c r="AC280" s="341" t="n">
        <f aca="false">XNPV(0.1,B280:AA280,$B$1:$AA$1)</f>
        <v>19593.551188613</v>
      </c>
      <c r="AD280" s="341" t="n">
        <f aca="false">SUMPRODUCT(B280:AA280,$B$1010:$AA$1010)</f>
        <v>45145.9374620223</v>
      </c>
      <c r="AE280" s="342" t="n">
        <f aca="false">SUMPRODUCT(B280:AA280,$B$1012:$AA$1012)</f>
        <v>44774.8500074804</v>
      </c>
      <c r="AF280" s="343" t="n">
        <f aca="false">XIRR(B280:AA280,$B$1:$AA$1)</f>
        <v>0.14527266516874</v>
      </c>
      <c r="AG280" s="344" t="n">
        <f aca="false">1-EXP(-(1/0.25)*(AD280/ABS($AD$1010)))</f>
        <v>0.975064760543082</v>
      </c>
    </row>
    <row r="281" customFormat="false" ht="12.75" hidden="false" customHeight="false" outlineLevel="0" collapsed="false">
      <c r="A281" s="335"/>
      <c r="B281" s="340" t="n">
        <f aca="false">+[4]data1cf!A281</f>
        <v>-73376.4130028786</v>
      </c>
      <c r="C281" s="340" t="n">
        <f aca="false">+[4]data1cf!B281</f>
        <v>12180.2825855287</v>
      </c>
      <c r="D281" s="340" t="n">
        <f aca="false">+[4]data1cf!C281</f>
        <v>13231.1799828326</v>
      </c>
      <c r="E281" s="340" t="n">
        <f aca="false">+[4]data1cf!D281</f>
        <v>12938.5458810476</v>
      </c>
      <c r="F281" s="340" t="n">
        <f aca="false">+[4]data1cf!E281</f>
        <v>12505.4992402794</v>
      </c>
      <c r="G281" s="340" t="n">
        <f aca="false">+[4]data1cf!F281</f>
        <v>12229.1682647143</v>
      </c>
      <c r="H281" s="340" t="n">
        <f aca="false">+[4]data1cf!G281</f>
        <v>12103.1974414154</v>
      </c>
      <c r="I281" s="340" t="n">
        <f aca="false">+[4]data1cf!H281</f>
        <v>11983.8857746215</v>
      </c>
      <c r="J281" s="340" t="n">
        <f aca="false">+[4]data1cf!I281</f>
        <v>11728.7688792608</v>
      </c>
      <c r="K281" s="340" t="n">
        <f aca="false">+[4]data1cf!J281</f>
        <v>11721.3976678538</v>
      </c>
      <c r="L281" s="340" t="n">
        <f aca="false">+[4]data1cf!K281</f>
        <v>11748.4073417233</v>
      </c>
      <c r="M281" s="340" t="n">
        <f aca="false">+[4]data1cf!L281</f>
        <v>11682.1013813692</v>
      </c>
      <c r="N281" s="340" t="n">
        <f aca="false">+[4]data1cf!M281</f>
        <v>11663.8646369801</v>
      </c>
      <c r="O281" s="340" t="n">
        <f aca="false">+[4]data1cf!N281</f>
        <v>11543.102414892</v>
      </c>
      <c r="P281" s="340" t="n">
        <f aca="false">+[4]data1cf!O281</f>
        <v>11526.2075701661</v>
      </c>
      <c r="Q281" s="340" t="n">
        <f aca="false">+[4]data1cf!P281</f>
        <v>11385.8504142542</v>
      </c>
      <c r="R281" s="340" t="n">
        <f aca="false">+[4]data1cf!Q281</f>
        <v>841.598106577817</v>
      </c>
      <c r="S281" s="340" t="n">
        <f aca="false">+[4]data1cf!R281</f>
        <v>0</v>
      </c>
      <c r="T281" s="340" t="n">
        <f aca="false">+[4]data1cf!S281</f>
        <v>0</v>
      </c>
      <c r="U281" s="340" t="n">
        <f aca="false">+[4]data1cf!T281</f>
        <v>0</v>
      </c>
      <c r="V281" s="340" t="n">
        <f aca="false">+[4]data1cf!U281</f>
        <v>0</v>
      </c>
      <c r="W281" s="340" t="n">
        <f aca="false">+[4]data1cf!V281</f>
        <v>0</v>
      </c>
      <c r="X281" s="340" t="n">
        <f aca="false">+[4]data1cf!W281</f>
        <v>0</v>
      </c>
      <c r="Y281" s="340" t="n">
        <f aca="false">+[4]data1cf!X281</f>
        <v>0</v>
      </c>
      <c r="Z281" s="340" t="n">
        <f aca="false">+[4]data1cf!Y281</f>
        <v>0</v>
      </c>
      <c r="AA281" s="340" t="n">
        <f aca="false">+[4]data1cf!Z281</f>
        <v>0</v>
      </c>
      <c r="AB281" s="340"/>
      <c r="AC281" s="341" t="n">
        <f aca="false">XNPV(0.1,B281:AA281,$B$1:$AA$1)</f>
        <v>19499.1126712</v>
      </c>
      <c r="AD281" s="341" t="n">
        <f aca="false">SUMPRODUCT(B281:AA281,$B$1010:$AA$1010)</f>
        <v>44861.5694481625</v>
      </c>
      <c r="AE281" s="342" t="n">
        <f aca="false">SUMPRODUCT(B281:AA281,$B$1012:$AA$1012)</f>
        <v>44493.2177011263</v>
      </c>
      <c r="AF281" s="343" t="n">
        <f aca="false">XIRR(B281:AA281,$B$1:$AA$1)</f>
        <v>0.145409545957205</v>
      </c>
      <c r="AG281" s="344" t="n">
        <f aca="false">1-EXP(-(1/0.25)*(AD281/ABS($AD$1010)))</f>
        <v>0.974478171097224</v>
      </c>
    </row>
    <row r="282" customFormat="false" ht="12.75" hidden="false" customHeight="false" outlineLevel="0" collapsed="false">
      <c r="A282" s="335"/>
      <c r="B282" s="340" t="n">
        <f aca="false">+[4]data1cf!A282</f>
        <v>-63976.7496514957</v>
      </c>
      <c r="C282" s="340" t="n">
        <f aca="false">+[4]data1cf!B282</f>
        <v>12018.9512905442</v>
      </c>
      <c r="D282" s="340" t="n">
        <f aca="false">+[4]data1cf!C282</f>
        <v>12871.4964415314</v>
      </c>
      <c r="E282" s="340" t="n">
        <f aca="false">+[4]data1cf!D282</f>
        <v>12627.7733144847</v>
      </c>
      <c r="F282" s="340" t="n">
        <f aca="false">+[4]data1cf!E282</f>
        <v>12359.3656352505</v>
      </c>
      <c r="G282" s="340" t="n">
        <f aca="false">+[4]data1cf!F282</f>
        <v>12239.0316660086</v>
      </c>
      <c r="H282" s="340" t="n">
        <f aca="false">+[4]data1cf!G282</f>
        <v>11927.9272498405</v>
      </c>
      <c r="I282" s="340" t="n">
        <f aca="false">+[4]data1cf!H282</f>
        <v>11695.8270235418</v>
      </c>
      <c r="J282" s="340" t="n">
        <f aca="false">+[4]data1cf!I282</f>
        <v>11659.6706283488</v>
      </c>
      <c r="K282" s="340" t="n">
        <f aca="false">+[4]data1cf!J282</f>
        <v>11653.1613210083</v>
      </c>
      <c r="L282" s="340" t="n">
        <f aca="false">+[4]data1cf!K282</f>
        <v>11573.1303180151</v>
      </c>
      <c r="M282" s="340" t="n">
        <f aca="false">+[4]data1cf!L282</f>
        <v>11507.2381434995</v>
      </c>
      <c r="N282" s="340" t="n">
        <f aca="false">+[4]data1cf!M282</f>
        <v>11455.0678738286</v>
      </c>
      <c r="O282" s="340" t="n">
        <f aca="false">+[4]data1cf!N282</f>
        <v>11436.8374327767</v>
      </c>
      <c r="P282" s="340" t="n">
        <f aca="false">+[4]data1cf!O282</f>
        <v>11437.3443417805</v>
      </c>
      <c r="Q282" s="340" t="n">
        <f aca="false">+[4]data1cf!P282</f>
        <v>11305.0655234221</v>
      </c>
      <c r="R282" s="340" t="n">
        <f aca="false">+[4]data1cf!Q282</f>
        <v>733.787727802795</v>
      </c>
      <c r="S282" s="340" t="n">
        <f aca="false">+[4]data1cf!R282</f>
        <v>0</v>
      </c>
      <c r="T282" s="340" t="n">
        <f aca="false">+[4]data1cf!S282</f>
        <v>0</v>
      </c>
      <c r="U282" s="340" t="n">
        <f aca="false">+[4]data1cf!T282</f>
        <v>0</v>
      </c>
      <c r="V282" s="340" t="n">
        <f aca="false">+[4]data1cf!U282</f>
        <v>0</v>
      </c>
      <c r="W282" s="340" t="n">
        <f aca="false">+[4]data1cf!V282</f>
        <v>0</v>
      </c>
      <c r="X282" s="340" t="n">
        <f aca="false">+[4]data1cf!W282</f>
        <v>0</v>
      </c>
      <c r="Y282" s="340" t="n">
        <f aca="false">+[4]data1cf!X282</f>
        <v>0</v>
      </c>
      <c r="Z282" s="340" t="n">
        <f aca="false">+[4]data1cf!Y282</f>
        <v>0</v>
      </c>
      <c r="AA282" s="340" t="n">
        <f aca="false">+[4]data1cf!Z282</f>
        <v>0</v>
      </c>
      <c r="AB282" s="340"/>
      <c r="AC282" s="341" t="n">
        <f aca="false">XNPV(0.1,B282:AA282,$B$1:$AA$1)</f>
        <v>27527.9403569835</v>
      </c>
      <c r="AD282" s="341" t="n">
        <f aca="false">SUMPRODUCT(B282:AA282,$B$1010:$AA$1010)</f>
        <v>52556.8764115158</v>
      </c>
      <c r="AE282" s="342" t="n">
        <f aca="false">SUMPRODUCT(B282:AA282,$B$1012:$AA$1012)</f>
        <v>52193.3105976658</v>
      </c>
      <c r="AF282" s="343" t="n">
        <f aca="false">XIRR(B282:AA282,$B$1:$AA$1)</f>
        <v>0.171780630547297</v>
      </c>
      <c r="AG282" s="344" t="n">
        <f aca="false">1-EXP(-(1/0.25)*(AD282/ABS($AD$1010)))</f>
        <v>0.986396764990903</v>
      </c>
    </row>
    <row r="283" customFormat="false" ht="12.75" hidden="false" customHeight="false" outlineLevel="0" collapsed="false">
      <c r="A283" s="335"/>
      <c r="B283" s="340" t="n">
        <f aca="false">+[4]data1cf!A283</f>
        <v>-62394.5209906225</v>
      </c>
      <c r="C283" s="340" t="n">
        <f aca="false">+[4]data1cf!B283</f>
        <v>12060.7032430133</v>
      </c>
      <c r="D283" s="340" t="n">
        <f aca="false">+[4]data1cf!C283</f>
        <v>12693.0709947523</v>
      </c>
      <c r="E283" s="340" t="n">
        <f aca="false">+[4]data1cf!D283</f>
        <v>12416.3177996728</v>
      </c>
      <c r="F283" s="340" t="n">
        <f aca="false">+[4]data1cf!E283</f>
        <v>12219.5406620173</v>
      </c>
      <c r="G283" s="340" t="n">
        <f aca="false">+[4]data1cf!F283</f>
        <v>11953.9650757781</v>
      </c>
      <c r="H283" s="340" t="n">
        <f aca="false">+[4]data1cf!G283</f>
        <v>11811.6472166928</v>
      </c>
      <c r="I283" s="340" t="n">
        <f aca="false">+[4]data1cf!H283</f>
        <v>11814.5557913828</v>
      </c>
      <c r="J283" s="340" t="n">
        <f aca="false">+[4]data1cf!I283</f>
        <v>11640.1040531362</v>
      </c>
      <c r="K283" s="340" t="n">
        <f aca="false">+[4]data1cf!J283</f>
        <v>11580.3750557515</v>
      </c>
      <c r="L283" s="340" t="n">
        <f aca="false">+[4]data1cf!K283</f>
        <v>11539.7730429914</v>
      </c>
      <c r="M283" s="340" t="n">
        <f aca="false">+[4]data1cf!L283</f>
        <v>11380.1594711073</v>
      </c>
      <c r="N283" s="340" t="n">
        <f aca="false">+[4]data1cf!M283</f>
        <v>11538.202287071</v>
      </c>
      <c r="O283" s="340" t="n">
        <f aca="false">+[4]data1cf!N283</f>
        <v>11305.1222701417</v>
      </c>
      <c r="P283" s="340" t="n">
        <f aca="false">+[4]data1cf!O283</f>
        <v>11325.4131901845</v>
      </c>
      <c r="Q283" s="340" t="n">
        <f aca="false">+[4]data1cf!P283</f>
        <v>11367.635795743</v>
      </c>
      <c r="R283" s="340" t="n">
        <f aca="false">+[4]data1cf!Q283</f>
        <v>715.640197954043</v>
      </c>
      <c r="S283" s="340" t="n">
        <f aca="false">+[4]data1cf!R283</f>
        <v>0</v>
      </c>
      <c r="T283" s="340" t="n">
        <f aca="false">+[4]data1cf!S283</f>
        <v>0</v>
      </c>
      <c r="U283" s="340" t="n">
        <f aca="false">+[4]data1cf!T283</f>
        <v>0</v>
      </c>
      <c r="V283" s="340" t="n">
        <f aca="false">+[4]data1cf!U283</f>
        <v>0</v>
      </c>
      <c r="W283" s="340" t="n">
        <f aca="false">+[4]data1cf!V283</f>
        <v>0</v>
      </c>
      <c r="X283" s="340" t="n">
        <f aca="false">+[4]data1cf!W283</f>
        <v>0</v>
      </c>
      <c r="Y283" s="340" t="n">
        <f aca="false">+[4]data1cf!X283</f>
        <v>0</v>
      </c>
      <c r="Z283" s="340" t="n">
        <f aca="false">+[4]data1cf!Y283</f>
        <v>0</v>
      </c>
      <c r="AA283" s="340" t="n">
        <f aca="false">+[4]data1cf!Z283</f>
        <v>0</v>
      </c>
      <c r="AB283" s="340"/>
      <c r="AC283" s="341" t="n">
        <f aca="false">XNPV(0.1,B283:AA283,$B$1:$AA$1)</f>
        <v>28437.3207757067</v>
      </c>
      <c r="AD283" s="341" t="n">
        <f aca="false">SUMPRODUCT(B283:AA283,$B$1010:$AA$1010)</f>
        <v>53318.5438314765</v>
      </c>
      <c r="AE283" s="342" t="n">
        <f aca="false">SUMPRODUCT(B283:AA283,$B$1012:$AA$1012)</f>
        <v>52957.0073834988</v>
      </c>
      <c r="AF283" s="343" t="n">
        <f aca="false">XIRR(B283:AA283,$B$1:$AA$1)</f>
        <v>0.17569053971017</v>
      </c>
      <c r="AG283" s="344" t="n">
        <f aca="false">1-EXP(-(1/0.25)*(AD283/ABS($AD$1010)))</f>
        <v>0.98721812764526</v>
      </c>
    </row>
    <row r="284" customFormat="false" ht="12.75" hidden="false" customHeight="false" outlineLevel="0" collapsed="false">
      <c r="A284" s="335"/>
      <c r="B284" s="340" t="n">
        <f aca="false">+[4]data1cf!A284</f>
        <v>-74256.7440883148</v>
      </c>
      <c r="C284" s="340" t="n">
        <f aca="false">+[4]data1cf!B284</f>
        <v>12389.9900863498</v>
      </c>
      <c r="D284" s="340" t="n">
        <f aca="false">+[4]data1cf!C284</f>
        <v>13193.7718373142</v>
      </c>
      <c r="E284" s="340" t="n">
        <f aca="false">+[4]data1cf!D284</f>
        <v>12978.8243417833</v>
      </c>
      <c r="F284" s="340" t="n">
        <f aca="false">+[4]data1cf!E284</f>
        <v>12722.9882249396</v>
      </c>
      <c r="G284" s="340" t="n">
        <f aca="false">+[4]data1cf!F284</f>
        <v>12332.8627924361</v>
      </c>
      <c r="H284" s="340" t="n">
        <f aca="false">+[4]data1cf!G284</f>
        <v>12124.97460572</v>
      </c>
      <c r="I284" s="340" t="n">
        <f aca="false">+[4]data1cf!H284</f>
        <v>11900.689844396</v>
      </c>
      <c r="J284" s="340" t="n">
        <f aca="false">+[4]data1cf!I284</f>
        <v>11906.2358875757</v>
      </c>
      <c r="K284" s="340" t="n">
        <f aca="false">+[4]data1cf!J284</f>
        <v>11884.0438531894</v>
      </c>
      <c r="L284" s="340" t="n">
        <f aca="false">+[4]data1cf!K284</f>
        <v>11754.1373440174</v>
      </c>
      <c r="M284" s="340" t="n">
        <f aca="false">+[4]data1cf!L284</f>
        <v>11695.9890942447</v>
      </c>
      <c r="N284" s="340" t="n">
        <f aca="false">+[4]data1cf!M284</f>
        <v>11672.2487277373</v>
      </c>
      <c r="O284" s="340" t="n">
        <f aca="false">+[4]data1cf!N284</f>
        <v>11762.6981003448</v>
      </c>
      <c r="P284" s="340" t="n">
        <f aca="false">+[4]data1cf!O284</f>
        <v>11738.1728040042</v>
      </c>
      <c r="Q284" s="340" t="n">
        <f aca="false">+[4]data1cf!P284</f>
        <v>11582.9344352664</v>
      </c>
      <c r="R284" s="340" t="n">
        <f aca="false">+[4]data1cf!Q284</f>
        <v>851.695151995336</v>
      </c>
      <c r="S284" s="340" t="n">
        <f aca="false">+[4]data1cf!R284</f>
        <v>0</v>
      </c>
      <c r="T284" s="340" t="n">
        <f aca="false">+[4]data1cf!S284</f>
        <v>0</v>
      </c>
      <c r="U284" s="340" t="n">
        <f aca="false">+[4]data1cf!T284</f>
        <v>0</v>
      </c>
      <c r="V284" s="340" t="n">
        <f aca="false">+[4]data1cf!U284</f>
        <v>0</v>
      </c>
      <c r="W284" s="340" t="n">
        <f aca="false">+[4]data1cf!V284</f>
        <v>0</v>
      </c>
      <c r="X284" s="340" t="n">
        <f aca="false">+[4]data1cf!W284</f>
        <v>0</v>
      </c>
      <c r="Y284" s="340" t="n">
        <f aca="false">+[4]data1cf!X284</f>
        <v>0</v>
      </c>
      <c r="Z284" s="340" t="n">
        <f aca="false">+[4]data1cf!Y284</f>
        <v>0</v>
      </c>
      <c r="AA284" s="340" t="n">
        <f aca="false">+[4]data1cf!Z284</f>
        <v>0</v>
      </c>
      <c r="AB284" s="340"/>
      <c r="AC284" s="341" t="n">
        <f aca="false">XNPV(0.1,B284:AA284,$B$1:$AA$1)</f>
        <v>19321.3382761681</v>
      </c>
      <c r="AD284" s="341" t="n">
        <f aca="false">SUMPRODUCT(B284:AA284,$B$1010:$AA$1010)</f>
        <v>44886.4623985627</v>
      </c>
      <c r="AE284" s="342" t="n">
        <f aca="false">SUMPRODUCT(B284:AA284,$B$1012:$AA$1012)</f>
        <v>44515.0081535206</v>
      </c>
      <c r="AF284" s="343" t="n">
        <f aca="false">XIRR(B284:AA284,$B$1:$AA$1)</f>
        <v>0.144477826864889</v>
      </c>
      <c r="AG284" s="344" t="n">
        <f aca="false">1-EXP(-(1/0.25)*(AD284/ABS($AD$1010)))</f>
        <v>0.974530066310461</v>
      </c>
    </row>
    <row r="285" customFormat="false" ht="12.75" hidden="false" customHeight="false" outlineLevel="0" collapsed="false">
      <c r="A285" s="335"/>
      <c r="B285" s="340" t="n">
        <f aca="false">+[4]data1cf!A285</f>
        <v>-69102.7274536261</v>
      </c>
      <c r="C285" s="340" t="n">
        <f aca="false">+[4]data1cf!B285</f>
        <v>12051.2225746267</v>
      </c>
      <c r="D285" s="340" t="n">
        <f aca="false">+[4]data1cf!C285</f>
        <v>13071.213121538</v>
      </c>
      <c r="E285" s="340" t="n">
        <f aca="false">+[4]data1cf!D285</f>
        <v>12886.0087108993</v>
      </c>
      <c r="F285" s="340" t="n">
        <f aca="false">+[4]data1cf!E285</f>
        <v>12613.3943386397</v>
      </c>
      <c r="G285" s="340" t="n">
        <f aca="false">+[4]data1cf!F285</f>
        <v>12283.4219510242</v>
      </c>
      <c r="H285" s="340" t="n">
        <f aca="false">+[4]data1cf!G285</f>
        <v>11921.2793641498</v>
      </c>
      <c r="I285" s="340" t="n">
        <f aca="false">+[4]data1cf!H285</f>
        <v>11815.6583569205</v>
      </c>
      <c r="J285" s="340" t="n">
        <f aca="false">+[4]data1cf!I285</f>
        <v>11731.4253025406</v>
      </c>
      <c r="K285" s="340" t="n">
        <f aca="false">+[4]data1cf!J285</f>
        <v>11676.1151396569</v>
      </c>
      <c r="L285" s="340" t="n">
        <f aca="false">+[4]data1cf!K285</f>
        <v>11537.732001546</v>
      </c>
      <c r="M285" s="340" t="n">
        <f aca="false">+[4]data1cf!L285</f>
        <v>11661.352497405</v>
      </c>
      <c r="N285" s="340" t="n">
        <f aca="false">+[4]data1cf!M285</f>
        <v>11537.532488589</v>
      </c>
      <c r="O285" s="340" t="n">
        <f aca="false">+[4]data1cf!N285</f>
        <v>11604.4636459656</v>
      </c>
      <c r="P285" s="340" t="n">
        <f aca="false">+[4]data1cf!O285</f>
        <v>11520.0125194281</v>
      </c>
      <c r="Q285" s="340" t="n">
        <f aca="false">+[4]data1cf!P285</f>
        <v>11388.2307464356</v>
      </c>
      <c r="R285" s="340" t="n">
        <f aca="false">+[4]data1cf!Q285</f>
        <v>792.58064280211</v>
      </c>
      <c r="S285" s="340" t="n">
        <f aca="false">+[4]data1cf!R285</f>
        <v>0</v>
      </c>
      <c r="T285" s="340" t="n">
        <f aca="false">+[4]data1cf!S285</f>
        <v>0</v>
      </c>
      <c r="U285" s="340" t="n">
        <f aca="false">+[4]data1cf!T285</f>
        <v>0</v>
      </c>
      <c r="V285" s="340" t="n">
        <f aca="false">+[4]data1cf!U285</f>
        <v>0</v>
      </c>
      <c r="W285" s="340" t="n">
        <f aca="false">+[4]data1cf!V285</f>
        <v>0</v>
      </c>
      <c r="X285" s="340" t="n">
        <f aca="false">+[4]data1cf!W285</f>
        <v>0</v>
      </c>
      <c r="Y285" s="340" t="n">
        <f aca="false">+[4]data1cf!X285</f>
        <v>0</v>
      </c>
      <c r="Z285" s="340" t="n">
        <f aca="false">+[4]data1cf!Y285</f>
        <v>0</v>
      </c>
      <c r="AA285" s="340" t="n">
        <f aca="false">+[4]data1cf!Z285</f>
        <v>0</v>
      </c>
      <c r="AB285" s="340"/>
      <c r="AC285" s="341" t="n">
        <f aca="false">XNPV(0.1,B285:AA285,$B$1:$AA$1)</f>
        <v>23261.7146724621</v>
      </c>
      <c r="AD285" s="341" t="n">
        <f aca="false">SUMPRODUCT(B285:AA285,$B$1010:$AA$1010)</f>
        <v>48500.4127742408</v>
      </c>
      <c r="AE285" s="342" t="n">
        <f aca="false">SUMPRODUCT(B285:AA285,$B$1012:$AA$1012)</f>
        <v>48133.8179549532</v>
      </c>
      <c r="AF285" s="343" t="n">
        <f aca="false">XIRR(B285:AA285,$B$1:$AA$1)</f>
        <v>0.156906972565624</v>
      </c>
      <c r="AG285" s="344" t="n">
        <f aca="false">1-EXP(-(1/0.25)*(AD285/ABS($AD$1010)))</f>
        <v>0.981046383182436</v>
      </c>
    </row>
    <row r="286" customFormat="false" ht="12.75" hidden="false" customHeight="false" outlineLevel="0" collapsed="false">
      <c r="A286" s="335"/>
      <c r="B286" s="340" t="n">
        <f aca="false">+[4]data1cf!A286</f>
        <v>-69881.9099086346</v>
      </c>
      <c r="C286" s="340" t="n">
        <f aca="false">+[4]data1cf!B286</f>
        <v>12161.5821310555</v>
      </c>
      <c r="D286" s="340" t="n">
        <f aca="false">+[4]data1cf!C286</f>
        <v>13145.3631378063</v>
      </c>
      <c r="E286" s="340" t="n">
        <f aca="false">+[4]data1cf!D286</f>
        <v>12853.3168757548</v>
      </c>
      <c r="F286" s="340" t="n">
        <f aca="false">+[4]data1cf!E286</f>
        <v>12537.778748632</v>
      </c>
      <c r="G286" s="340" t="n">
        <f aca="false">+[4]data1cf!F286</f>
        <v>12316.0259277379</v>
      </c>
      <c r="H286" s="340" t="n">
        <f aca="false">+[4]data1cf!G286</f>
        <v>11929.4078512441</v>
      </c>
      <c r="I286" s="340" t="n">
        <f aca="false">+[4]data1cf!H286</f>
        <v>11870.5288799253</v>
      </c>
      <c r="J286" s="340" t="n">
        <f aca="false">+[4]data1cf!I286</f>
        <v>11889.1786293064</v>
      </c>
      <c r="K286" s="340" t="n">
        <f aca="false">+[4]data1cf!J286</f>
        <v>11845.0762240465</v>
      </c>
      <c r="L286" s="340" t="n">
        <f aca="false">+[4]data1cf!K286</f>
        <v>11599.5825592369</v>
      </c>
      <c r="M286" s="340" t="n">
        <f aca="false">+[4]data1cf!L286</f>
        <v>11822.3543345737</v>
      </c>
      <c r="N286" s="340" t="n">
        <f aca="false">+[4]data1cf!M286</f>
        <v>11578.3742970836</v>
      </c>
      <c r="O286" s="340" t="n">
        <f aca="false">+[4]data1cf!N286</f>
        <v>11463.7092552584</v>
      </c>
      <c r="P286" s="340" t="n">
        <f aca="false">+[4]data1cf!O286</f>
        <v>11548.4119160111</v>
      </c>
      <c r="Q286" s="340" t="n">
        <f aca="false">+[4]data1cf!P286</f>
        <v>11536.8723829711</v>
      </c>
      <c r="R286" s="340" t="n">
        <f aca="false">+[4]data1cf!Q286</f>
        <v>801.517553888075</v>
      </c>
      <c r="S286" s="340" t="n">
        <f aca="false">+[4]data1cf!R286</f>
        <v>0</v>
      </c>
      <c r="T286" s="340" t="n">
        <f aca="false">+[4]data1cf!S286</f>
        <v>0</v>
      </c>
      <c r="U286" s="340" t="n">
        <f aca="false">+[4]data1cf!T286</f>
        <v>0</v>
      </c>
      <c r="V286" s="340" t="n">
        <f aca="false">+[4]data1cf!U286</f>
        <v>0</v>
      </c>
      <c r="W286" s="340" t="n">
        <f aca="false">+[4]data1cf!V286</f>
        <v>0</v>
      </c>
      <c r="X286" s="340" t="n">
        <f aca="false">+[4]data1cf!W286</f>
        <v>0</v>
      </c>
      <c r="Y286" s="340" t="n">
        <f aca="false">+[4]data1cf!X286</f>
        <v>0</v>
      </c>
      <c r="Z286" s="340" t="n">
        <f aca="false">+[4]data1cf!Y286</f>
        <v>0</v>
      </c>
      <c r="AA286" s="340" t="n">
        <f aca="false">+[4]data1cf!Z286</f>
        <v>0</v>
      </c>
      <c r="AB286" s="340"/>
      <c r="AC286" s="341" t="n">
        <f aca="false">XNPV(0.1,B286:AA286,$B$1:$AA$1)</f>
        <v>22863.5136597875</v>
      </c>
      <c r="AD286" s="341" t="n">
        <f aca="false">SUMPRODUCT(B286:AA286,$B$1010:$AA$1010)</f>
        <v>48221.9877782292</v>
      </c>
      <c r="AE286" s="342" t="n">
        <f aca="false">SUMPRODUCT(B286:AA286,$B$1012:$AA$1012)</f>
        <v>47853.6206685826</v>
      </c>
      <c r="AF286" s="343" t="n">
        <f aca="false">XIRR(B286:AA286,$B$1:$AA$1)</f>
        <v>0.155349559886304</v>
      </c>
      <c r="AG286" s="344" t="n">
        <f aca="false">1-EXP(-(1/0.25)*(AD286/ABS($AD$1010)))</f>
        <v>0.980609933332249</v>
      </c>
    </row>
    <row r="287" customFormat="false" ht="12.75" hidden="false" customHeight="false" outlineLevel="0" collapsed="false">
      <c r="A287" s="335"/>
      <c r="B287" s="340" t="n">
        <f aca="false">+[4]data1cf!A287</f>
        <v>-64029.9280833592</v>
      </c>
      <c r="C287" s="340" t="n">
        <f aca="false">+[4]data1cf!B287</f>
        <v>12039.0419384046</v>
      </c>
      <c r="D287" s="340" t="n">
        <f aca="false">+[4]data1cf!C287</f>
        <v>12942.5041034934</v>
      </c>
      <c r="E287" s="340" t="n">
        <f aca="false">+[4]data1cf!D287</f>
        <v>12667.9382164525</v>
      </c>
      <c r="F287" s="340" t="n">
        <f aca="false">+[4]data1cf!E287</f>
        <v>12293.2478001597</v>
      </c>
      <c r="G287" s="340" t="n">
        <f aca="false">+[4]data1cf!F287</f>
        <v>12056.8140033871</v>
      </c>
      <c r="H287" s="340" t="n">
        <f aca="false">+[4]data1cf!G287</f>
        <v>12034.4900813325</v>
      </c>
      <c r="I287" s="340" t="n">
        <f aca="false">+[4]data1cf!H287</f>
        <v>11720.4996147339</v>
      </c>
      <c r="J287" s="340" t="n">
        <f aca="false">+[4]data1cf!I287</f>
        <v>11725.2252908779</v>
      </c>
      <c r="K287" s="340" t="n">
        <f aca="false">+[4]data1cf!J287</f>
        <v>11702.3940166554</v>
      </c>
      <c r="L287" s="340" t="n">
        <f aca="false">+[4]data1cf!K287</f>
        <v>11495.3028506661</v>
      </c>
      <c r="M287" s="340" t="n">
        <f aca="false">+[4]data1cf!L287</f>
        <v>11465.1219422106</v>
      </c>
      <c r="N287" s="340" t="n">
        <f aca="false">+[4]data1cf!M287</f>
        <v>11486.6385264221</v>
      </c>
      <c r="O287" s="340" t="n">
        <f aca="false">+[4]data1cf!N287</f>
        <v>11303.064823309</v>
      </c>
      <c r="P287" s="340" t="n">
        <f aca="false">+[4]data1cf!O287</f>
        <v>11300.2092091819</v>
      </c>
      <c r="Q287" s="340" t="n">
        <f aca="false">+[4]data1cf!P287</f>
        <v>11187.946988164</v>
      </c>
      <c r="R287" s="340" t="n">
        <f aca="false">+[4]data1cf!Q287</f>
        <v>734.397663144897</v>
      </c>
      <c r="S287" s="340" t="n">
        <f aca="false">+[4]data1cf!R287</f>
        <v>0</v>
      </c>
      <c r="T287" s="340" t="n">
        <f aca="false">+[4]data1cf!S287</f>
        <v>0</v>
      </c>
      <c r="U287" s="340" t="n">
        <f aca="false">+[4]data1cf!T287</f>
        <v>0</v>
      </c>
      <c r="V287" s="340" t="n">
        <f aca="false">+[4]data1cf!U287</f>
        <v>0</v>
      </c>
      <c r="W287" s="340" t="n">
        <f aca="false">+[4]data1cf!V287</f>
        <v>0</v>
      </c>
      <c r="X287" s="340" t="n">
        <f aca="false">+[4]data1cf!W287</f>
        <v>0</v>
      </c>
      <c r="Y287" s="340" t="n">
        <f aca="false">+[4]data1cf!X287</f>
        <v>0</v>
      </c>
      <c r="Z287" s="340" t="n">
        <f aca="false">+[4]data1cf!Y287</f>
        <v>0</v>
      </c>
      <c r="AA287" s="340" t="n">
        <f aca="false">+[4]data1cf!Z287</f>
        <v>0</v>
      </c>
      <c r="AB287" s="340"/>
      <c r="AC287" s="341" t="n">
        <f aca="false">XNPV(0.1,B287:AA287,$B$1:$AA$1)</f>
        <v>27410.4625521894</v>
      </c>
      <c r="AD287" s="341" t="n">
        <f aca="false">SUMPRODUCT(B287:AA287,$B$1010:$AA$1010)</f>
        <v>52382.9782137714</v>
      </c>
      <c r="AE287" s="342" t="n">
        <f aca="false">SUMPRODUCT(B287:AA287,$B$1012:$AA$1012)</f>
        <v>52020.433637686</v>
      </c>
      <c r="AF287" s="343" t="n">
        <f aca="false">XIRR(B287:AA287,$B$1:$AA$1)</f>
        <v>0.171573294989209</v>
      </c>
      <c r="AG287" s="344" t="n">
        <f aca="false">1-EXP(-(1/0.25)*(AD287/ABS($AD$1010)))</f>
        <v>0.986201955704217</v>
      </c>
    </row>
    <row r="288" customFormat="false" ht="12.75" hidden="false" customHeight="false" outlineLevel="0" collapsed="false">
      <c r="A288" s="335"/>
      <c r="B288" s="340" t="n">
        <f aca="false">+[4]data1cf!A288</f>
        <v>-62926.2976907409</v>
      </c>
      <c r="C288" s="340" t="n">
        <f aca="false">+[4]data1cf!B288</f>
        <v>11953.6542916212</v>
      </c>
      <c r="D288" s="340" t="n">
        <f aca="false">+[4]data1cf!C288</f>
        <v>12768.5950509369</v>
      </c>
      <c r="E288" s="340" t="n">
        <f aca="false">+[4]data1cf!D288</f>
        <v>12545.2206368379</v>
      </c>
      <c r="F288" s="340" t="n">
        <f aca="false">+[4]data1cf!E288</f>
        <v>12395.4959443009</v>
      </c>
      <c r="G288" s="340" t="n">
        <f aca="false">+[4]data1cf!F288</f>
        <v>12077.2900979843</v>
      </c>
      <c r="H288" s="340" t="n">
        <f aca="false">+[4]data1cf!G288</f>
        <v>11873.5867811849</v>
      </c>
      <c r="I288" s="340" t="n">
        <f aca="false">+[4]data1cf!H288</f>
        <v>11730.8752347969</v>
      </c>
      <c r="J288" s="340" t="n">
        <f aca="false">+[4]data1cf!I288</f>
        <v>11654.9299710981</v>
      </c>
      <c r="K288" s="340" t="n">
        <f aca="false">+[4]data1cf!J288</f>
        <v>11571.8755333161</v>
      </c>
      <c r="L288" s="340" t="n">
        <f aca="false">+[4]data1cf!K288</f>
        <v>11631.1231677785</v>
      </c>
      <c r="M288" s="340" t="n">
        <f aca="false">+[4]data1cf!L288</f>
        <v>11700.9587595489</v>
      </c>
      <c r="N288" s="340" t="n">
        <f aca="false">+[4]data1cf!M288</f>
        <v>11564.5477362448</v>
      </c>
      <c r="O288" s="340" t="n">
        <f aca="false">+[4]data1cf!N288</f>
        <v>11364.6849691722</v>
      </c>
      <c r="P288" s="340" t="n">
        <f aca="false">+[4]data1cf!O288</f>
        <v>11505.5339190994</v>
      </c>
      <c r="Q288" s="340" t="n">
        <f aca="false">+[4]data1cf!P288</f>
        <v>11276.0928948781</v>
      </c>
      <c r="R288" s="340" t="n">
        <f aca="false">+[4]data1cf!Q288</f>
        <v>721.739463993722</v>
      </c>
      <c r="S288" s="340" t="n">
        <f aca="false">+[4]data1cf!R288</f>
        <v>0</v>
      </c>
      <c r="T288" s="340" t="n">
        <f aca="false">+[4]data1cf!S288</f>
        <v>0</v>
      </c>
      <c r="U288" s="340" t="n">
        <f aca="false">+[4]data1cf!T288</f>
        <v>0</v>
      </c>
      <c r="V288" s="340" t="n">
        <f aca="false">+[4]data1cf!U288</f>
        <v>0</v>
      </c>
      <c r="W288" s="340" t="n">
        <f aca="false">+[4]data1cf!V288</f>
        <v>0</v>
      </c>
      <c r="X288" s="340" t="n">
        <f aca="false">+[4]data1cf!W288</f>
        <v>0</v>
      </c>
      <c r="Y288" s="340" t="n">
        <f aca="false">+[4]data1cf!X288</f>
        <v>0</v>
      </c>
      <c r="Z288" s="340" t="n">
        <f aca="false">+[4]data1cf!Y288</f>
        <v>0</v>
      </c>
      <c r="AA288" s="340" t="n">
        <f aca="false">+[4]data1cf!Z288</f>
        <v>0</v>
      </c>
      <c r="AB288" s="340"/>
      <c r="AC288" s="341" t="n">
        <f aca="false">XNPV(0.1,B288:AA288,$B$1:$AA$1)</f>
        <v>28359.4738672695</v>
      </c>
      <c r="AD288" s="341" t="n">
        <f aca="false">SUMPRODUCT(B288:AA288,$B$1010:$AA$1010)</f>
        <v>53387.0955113564</v>
      </c>
      <c r="AE288" s="342" t="n">
        <f aca="false">SUMPRODUCT(B288:AA288,$B$1012:$AA$1012)</f>
        <v>53023.3915283823</v>
      </c>
      <c r="AF288" s="343" t="n">
        <f aca="false">XIRR(B288:AA288,$B$1:$AA$1)</f>
        <v>0.174786263413011</v>
      </c>
      <c r="AG288" s="344" t="n">
        <f aca="false">1-EXP(-(1/0.25)*(AD288/ABS($AD$1010)))</f>
        <v>0.98728957349712</v>
      </c>
    </row>
    <row r="289" customFormat="false" ht="12.75" hidden="false" customHeight="false" outlineLevel="0" collapsed="false">
      <c r="A289" s="335"/>
      <c r="B289" s="340" t="n">
        <f aca="false">+[4]data1cf!A289</f>
        <v>-73058.2724602233</v>
      </c>
      <c r="C289" s="340" t="n">
        <f aca="false">+[4]data1cf!B289</f>
        <v>12175.6108894803</v>
      </c>
      <c r="D289" s="340" t="n">
        <f aca="false">+[4]data1cf!C289</f>
        <v>13264.2521802235</v>
      </c>
      <c r="E289" s="340" t="n">
        <f aca="false">+[4]data1cf!D289</f>
        <v>12969.0407615535</v>
      </c>
      <c r="F289" s="340" t="n">
        <f aca="false">+[4]data1cf!E289</f>
        <v>12639.3930563126</v>
      </c>
      <c r="G289" s="340" t="n">
        <f aca="false">+[4]data1cf!F289</f>
        <v>12316.8444185896</v>
      </c>
      <c r="H289" s="340" t="n">
        <f aca="false">+[4]data1cf!G289</f>
        <v>12204.1191060745</v>
      </c>
      <c r="I289" s="340" t="n">
        <f aca="false">+[4]data1cf!H289</f>
        <v>12080.0472466832</v>
      </c>
      <c r="J289" s="340" t="n">
        <f aca="false">+[4]data1cf!I289</f>
        <v>11885.2563988481</v>
      </c>
      <c r="K289" s="340" t="n">
        <f aca="false">+[4]data1cf!J289</f>
        <v>11836.0351597901</v>
      </c>
      <c r="L289" s="340" t="n">
        <f aca="false">+[4]data1cf!K289</f>
        <v>11759.1624129981</v>
      </c>
      <c r="M289" s="340" t="n">
        <f aca="false">+[4]data1cf!L289</f>
        <v>11780.4547647083</v>
      </c>
      <c r="N289" s="340" t="n">
        <f aca="false">+[4]data1cf!M289</f>
        <v>11765.5641107951</v>
      </c>
      <c r="O289" s="340" t="n">
        <f aca="false">+[4]data1cf!N289</f>
        <v>11563.7865799673</v>
      </c>
      <c r="P289" s="340" t="n">
        <f aca="false">+[4]data1cf!O289</f>
        <v>11500.1995216046</v>
      </c>
      <c r="Q289" s="340" t="n">
        <f aca="false">+[4]data1cf!P289</f>
        <v>11506.1533168977</v>
      </c>
      <c r="R289" s="340" t="n">
        <f aca="false">+[4]data1cf!Q289</f>
        <v>837.949161809777</v>
      </c>
      <c r="S289" s="340" t="n">
        <f aca="false">+[4]data1cf!R289</f>
        <v>0</v>
      </c>
      <c r="T289" s="340" t="n">
        <f aca="false">+[4]data1cf!S289</f>
        <v>0</v>
      </c>
      <c r="U289" s="340" t="n">
        <f aca="false">+[4]data1cf!T289</f>
        <v>0</v>
      </c>
      <c r="V289" s="340" t="n">
        <f aca="false">+[4]data1cf!U289</f>
        <v>0</v>
      </c>
      <c r="W289" s="340" t="n">
        <f aca="false">+[4]data1cf!V289</f>
        <v>0</v>
      </c>
      <c r="X289" s="340" t="n">
        <f aca="false">+[4]data1cf!W289</f>
        <v>0</v>
      </c>
      <c r="Y289" s="340" t="n">
        <f aca="false">+[4]data1cf!X289</f>
        <v>0</v>
      </c>
      <c r="Z289" s="340" t="n">
        <f aca="false">+[4]data1cf!Y289</f>
        <v>0</v>
      </c>
      <c r="AA289" s="340" t="n">
        <f aca="false">+[4]data1cf!Z289</f>
        <v>0</v>
      </c>
      <c r="AB289" s="340"/>
      <c r="AC289" s="341" t="n">
        <f aca="false">XNPV(0.1,B289:AA289,$B$1:$AA$1)</f>
        <v>20334.993855993</v>
      </c>
      <c r="AD289" s="341" t="n">
        <f aca="false">SUMPRODUCT(B289:AA289,$B$1010:$AA$1010)</f>
        <v>45864.0225254406</v>
      </c>
      <c r="AE289" s="342" t="n">
        <f aca="false">SUMPRODUCT(B289:AA289,$B$1012:$AA$1012)</f>
        <v>45493.3083841845</v>
      </c>
      <c r="AF289" s="343" t="n">
        <f aca="false">XIRR(B289:AA289,$B$1:$AA$1)</f>
        <v>0.147424195718035</v>
      </c>
      <c r="AG289" s="344" t="n">
        <f aca="false">1-EXP(-(1/0.25)*(AD289/ABS($AD$1010)))</f>
        <v>0.976486705671217</v>
      </c>
    </row>
    <row r="290" customFormat="false" ht="12.75" hidden="false" customHeight="false" outlineLevel="0" collapsed="false">
      <c r="A290" s="335"/>
      <c r="B290" s="340" t="n">
        <f aca="false">+[4]data1cf!A290</f>
        <v>-67153.0136621525</v>
      </c>
      <c r="C290" s="340" t="n">
        <f aca="false">+[4]data1cf!B290</f>
        <v>12034.3231036363</v>
      </c>
      <c r="D290" s="340" t="n">
        <f aca="false">+[4]data1cf!C290</f>
        <v>13122.7884372562</v>
      </c>
      <c r="E290" s="340" t="n">
        <f aca="false">+[4]data1cf!D290</f>
        <v>12788.6500036724</v>
      </c>
      <c r="F290" s="340" t="n">
        <f aca="false">+[4]data1cf!E290</f>
        <v>12537.8732443963</v>
      </c>
      <c r="G290" s="340" t="n">
        <f aca="false">+[4]data1cf!F290</f>
        <v>12337.7226072916</v>
      </c>
      <c r="H290" s="340" t="n">
        <f aca="false">+[4]data1cf!G290</f>
        <v>12003.7380124496</v>
      </c>
      <c r="I290" s="340" t="n">
        <f aca="false">+[4]data1cf!H290</f>
        <v>11799.745119675</v>
      </c>
      <c r="J290" s="340" t="n">
        <f aca="false">+[4]data1cf!I290</f>
        <v>11747.0599851832</v>
      </c>
      <c r="K290" s="340" t="n">
        <f aca="false">+[4]data1cf!J290</f>
        <v>11677.6631180298</v>
      </c>
      <c r="L290" s="340" t="n">
        <f aca="false">+[4]data1cf!K290</f>
        <v>11609.4911040584</v>
      </c>
      <c r="M290" s="340" t="n">
        <f aca="false">+[4]data1cf!L290</f>
        <v>11686.9150637052</v>
      </c>
      <c r="N290" s="340" t="n">
        <f aca="false">+[4]data1cf!M290</f>
        <v>11611.9972909368</v>
      </c>
      <c r="O290" s="340" t="n">
        <f aca="false">+[4]data1cf!N290</f>
        <v>11448.0945086297</v>
      </c>
      <c r="P290" s="340" t="n">
        <f aca="false">+[4]data1cf!O290</f>
        <v>11394.3145796916</v>
      </c>
      <c r="Q290" s="340" t="n">
        <f aca="false">+[4]data1cf!P290</f>
        <v>11501.4304140613</v>
      </c>
      <c r="R290" s="340" t="n">
        <f aca="false">+[4]data1cf!Q290</f>
        <v>770.218205499424</v>
      </c>
      <c r="S290" s="340" t="n">
        <f aca="false">+[4]data1cf!R290</f>
        <v>0</v>
      </c>
      <c r="T290" s="340" t="n">
        <f aca="false">+[4]data1cf!S290</f>
        <v>0</v>
      </c>
      <c r="U290" s="340" t="n">
        <f aca="false">+[4]data1cf!T290</f>
        <v>0</v>
      </c>
      <c r="V290" s="340" t="n">
        <f aca="false">+[4]data1cf!U290</f>
        <v>0</v>
      </c>
      <c r="W290" s="340" t="n">
        <f aca="false">+[4]data1cf!V290</f>
        <v>0</v>
      </c>
      <c r="X290" s="340" t="n">
        <f aca="false">+[4]data1cf!W290</f>
        <v>0</v>
      </c>
      <c r="Y290" s="340" t="n">
        <f aca="false">+[4]data1cf!X290</f>
        <v>0</v>
      </c>
      <c r="Z290" s="340" t="n">
        <f aca="false">+[4]data1cf!Y290</f>
        <v>0</v>
      </c>
      <c r="AA290" s="340" t="n">
        <f aca="false">+[4]data1cf!Z290</f>
        <v>0</v>
      </c>
      <c r="AB290" s="340"/>
      <c r="AC290" s="341" t="n">
        <f aca="false">XNPV(0.1,B290:AA290,$B$1:$AA$1)</f>
        <v>25198.185110025</v>
      </c>
      <c r="AD290" s="341" t="n">
        <f aca="false">SUMPRODUCT(B290:AA290,$B$1010:$AA$1010)</f>
        <v>50440.2466776033</v>
      </c>
      <c r="AE290" s="342" t="n">
        <f aca="false">SUMPRODUCT(B290:AA290,$B$1012:$AA$1012)</f>
        <v>50073.6385164523</v>
      </c>
      <c r="AF290" s="343" t="n">
        <f aca="false">XIRR(B290:AA290,$B$1:$AA$1)</f>
        <v>0.163089997770644</v>
      </c>
      <c r="AG290" s="344" t="n">
        <f aca="false">1-EXP(-(1/0.25)*(AD290/ABS($AD$1010)))</f>
        <v>0.983826416136723</v>
      </c>
    </row>
    <row r="291" customFormat="false" ht="12.75" hidden="false" customHeight="false" outlineLevel="0" collapsed="false">
      <c r="A291" s="335"/>
      <c r="B291" s="340" t="n">
        <f aca="false">+[4]data1cf!A291</f>
        <v>-66336.1955745221</v>
      </c>
      <c r="C291" s="340" t="n">
        <f aca="false">+[4]data1cf!B291</f>
        <v>12019.643113253</v>
      </c>
      <c r="D291" s="340" t="n">
        <f aca="false">+[4]data1cf!C291</f>
        <v>13042.0286308048</v>
      </c>
      <c r="E291" s="340" t="n">
        <f aca="false">+[4]data1cf!D291</f>
        <v>12711.5525671673</v>
      </c>
      <c r="F291" s="340" t="n">
        <f aca="false">+[4]data1cf!E291</f>
        <v>12504.2889376773</v>
      </c>
      <c r="G291" s="340" t="n">
        <f aca="false">+[4]data1cf!F291</f>
        <v>12134.4536371225</v>
      </c>
      <c r="H291" s="340" t="n">
        <f aca="false">+[4]data1cf!G291</f>
        <v>12007.4099636408</v>
      </c>
      <c r="I291" s="340" t="n">
        <f aca="false">+[4]data1cf!H291</f>
        <v>11781.9636521462</v>
      </c>
      <c r="J291" s="340" t="n">
        <f aca="false">+[4]data1cf!I291</f>
        <v>11825.0110938369</v>
      </c>
      <c r="K291" s="340" t="n">
        <f aca="false">+[4]data1cf!J291</f>
        <v>11796.4947261312</v>
      </c>
      <c r="L291" s="340" t="n">
        <f aca="false">+[4]data1cf!K291</f>
        <v>11621.2569445178</v>
      </c>
      <c r="M291" s="340" t="n">
        <f aca="false">+[4]data1cf!L291</f>
        <v>11580.593465391</v>
      </c>
      <c r="N291" s="340" t="n">
        <f aca="false">+[4]data1cf!M291</f>
        <v>11752.9801333568</v>
      </c>
      <c r="O291" s="340" t="n">
        <f aca="false">+[4]data1cf!N291</f>
        <v>11539.4086918611</v>
      </c>
      <c r="P291" s="340" t="n">
        <f aca="false">+[4]data1cf!O291</f>
        <v>11467.3104750696</v>
      </c>
      <c r="Q291" s="340" t="n">
        <f aca="false">+[4]data1cf!P291</f>
        <v>11403.8240534142</v>
      </c>
      <c r="R291" s="340" t="n">
        <f aca="false">+[4]data1cf!Q291</f>
        <v>760.849628761539</v>
      </c>
      <c r="S291" s="340" t="n">
        <f aca="false">+[4]data1cf!R291</f>
        <v>0</v>
      </c>
      <c r="T291" s="340" t="n">
        <f aca="false">+[4]data1cf!S291</f>
        <v>0</v>
      </c>
      <c r="U291" s="340" t="n">
        <f aca="false">+[4]data1cf!T291</f>
        <v>0</v>
      </c>
      <c r="V291" s="340" t="n">
        <f aca="false">+[4]data1cf!U291</f>
        <v>0</v>
      </c>
      <c r="W291" s="340" t="n">
        <f aca="false">+[4]data1cf!V291</f>
        <v>0</v>
      </c>
      <c r="X291" s="340" t="n">
        <f aca="false">+[4]data1cf!W291</f>
        <v>0</v>
      </c>
      <c r="Y291" s="340" t="n">
        <f aca="false">+[4]data1cf!X291</f>
        <v>0</v>
      </c>
      <c r="Z291" s="340" t="n">
        <f aca="false">+[4]data1cf!Y291</f>
        <v>0</v>
      </c>
      <c r="AA291" s="340" t="n">
        <f aca="false">+[4]data1cf!Z291</f>
        <v>0</v>
      </c>
      <c r="AB291" s="340"/>
      <c r="AC291" s="341" t="n">
        <f aca="false">XNPV(0.1,B291:AA291,$B$1:$AA$1)</f>
        <v>25840.0123015136</v>
      </c>
      <c r="AD291" s="341" t="n">
        <f aca="false">SUMPRODUCT(B291:AA291,$B$1010:$AA$1010)</f>
        <v>51083.4319861247</v>
      </c>
      <c r="AE291" s="342" t="n">
        <f aca="false">SUMPRODUCT(B291:AA291,$B$1012:$AA$1012)</f>
        <v>50716.6719845069</v>
      </c>
      <c r="AF291" s="343" t="n">
        <f aca="false">XIRR(B291:AA291,$B$1:$AA$1)</f>
        <v>0.165227076897241</v>
      </c>
      <c r="AG291" s="344" t="n">
        <f aca="false">1-EXP(-(1/0.25)*(AD291/ABS($AD$1010)))</f>
        <v>0.98465503217864</v>
      </c>
    </row>
    <row r="292" customFormat="false" ht="12.75" hidden="false" customHeight="false" outlineLevel="0" collapsed="false">
      <c r="A292" s="335"/>
      <c r="B292" s="340" t="n">
        <f aca="false">+[4]data1cf!A292</f>
        <v>-62087.460372675</v>
      </c>
      <c r="C292" s="340" t="n">
        <f aca="false">+[4]data1cf!B292</f>
        <v>12034.7181462187</v>
      </c>
      <c r="D292" s="340" t="n">
        <f aca="false">+[4]data1cf!C292</f>
        <v>12870.0043805563</v>
      </c>
      <c r="E292" s="340" t="n">
        <f aca="false">+[4]data1cf!D292</f>
        <v>12392.8892160315</v>
      </c>
      <c r="F292" s="340" t="n">
        <f aca="false">+[4]data1cf!E292</f>
        <v>12210.789055375</v>
      </c>
      <c r="G292" s="340" t="n">
        <f aca="false">+[4]data1cf!F292</f>
        <v>12001.0579215819</v>
      </c>
      <c r="H292" s="340" t="n">
        <f aca="false">+[4]data1cf!G292</f>
        <v>11739.385797284</v>
      </c>
      <c r="I292" s="340" t="n">
        <f aca="false">+[4]data1cf!H292</f>
        <v>11758.4420059558</v>
      </c>
      <c r="J292" s="340" t="n">
        <f aca="false">+[4]data1cf!I292</f>
        <v>11525.9325942158</v>
      </c>
      <c r="K292" s="340" t="n">
        <f aca="false">+[4]data1cf!J292</f>
        <v>11599.5186490221</v>
      </c>
      <c r="L292" s="340" t="n">
        <f aca="false">+[4]data1cf!K292</f>
        <v>11466.40863939</v>
      </c>
      <c r="M292" s="340" t="n">
        <f aca="false">+[4]data1cf!L292</f>
        <v>11533.1486864232</v>
      </c>
      <c r="N292" s="340" t="n">
        <f aca="false">+[4]data1cf!M292</f>
        <v>11552.8111396012</v>
      </c>
      <c r="O292" s="340" t="n">
        <f aca="false">+[4]data1cf!N292</f>
        <v>11367.334003648</v>
      </c>
      <c r="P292" s="340" t="n">
        <f aca="false">+[4]data1cf!O292</f>
        <v>11327.5450540304</v>
      </c>
      <c r="Q292" s="340" t="n">
        <f aca="false">+[4]data1cf!P292</f>
        <v>11342.6126897565</v>
      </c>
      <c r="R292" s="340" t="n">
        <f aca="false">+[4]data1cf!Q292</f>
        <v>712.118335490433</v>
      </c>
      <c r="S292" s="340" t="n">
        <f aca="false">+[4]data1cf!R292</f>
        <v>0</v>
      </c>
      <c r="T292" s="340" t="n">
        <f aca="false">+[4]data1cf!S292</f>
        <v>0</v>
      </c>
      <c r="U292" s="340" t="n">
        <f aca="false">+[4]data1cf!T292</f>
        <v>0</v>
      </c>
      <c r="V292" s="340" t="n">
        <f aca="false">+[4]data1cf!U292</f>
        <v>0</v>
      </c>
      <c r="W292" s="340" t="n">
        <f aca="false">+[4]data1cf!V292</f>
        <v>0</v>
      </c>
      <c r="X292" s="340" t="n">
        <f aca="false">+[4]data1cf!W292</f>
        <v>0</v>
      </c>
      <c r="Y292" s="340" t="n">
        <f aca="false">+[4]data1cf!X292</f>
        <v>0</v>
      </c>
      <c r="Z292" s="340" t="n">
        <f aca="false">+[4]data1cf!Y292</f>
        <v>0</v>
      </c>
      <c r="AA292" s="340" t="n">
        <f aca="false">+[4]data1cf!Z292</f>
        <v>0</v>
      </c>
      <c r="AB292" s="340"/>
      <c r="AC292" s="341" t="n">
        <f aca="false">XNPV(0.1,B292:AA292,$B$1:$AA$1)</f>
        <v>28799.7234512894</v>
      </c>
      <c r="AD292" s="341" t="n">
        <f aca="false">SUMPRODUCT(B292:AA292,$B$1010:$AA$1010)</f>
        <v>53678.2787474073</v>
      </c>
      <c r="AE292" s="342" t="n">
        <f aca="false">SUMPRODUCT(B292:AA292,$B$1012:$AA$1012)</f>
        <v>53316.7159055697</v>
      </c>
      <c r="AF292" s="343" t="n">
        <f aca="false">XIRR(B292:AA292,$B$1:$AA$1)</f>
        <v>0.17702044963351</v>
      </c>
      <c r="AG292" s="344" t="n">
        <f aca="false">1-EXP(-(1/0.25)*(AD292/ABS($AD$1010)))</f>
        <v>0.987588626154086</v>
      </c>
    </row>
    <row r="293" customFormat="false" ht="12.75" hidden="false" customHeight="false" outlineLevel="0" collapsed="false">
      <c r="A293" s="335"/>
      <c r="B293" s="340" t="n">
        <f aca="false">+[4]data1cf!A293</f>
        <v>-65490.9948279201</v>
      </c>
      <c r="C293" s="340" t="n">
        <f aca="false">+[4]data1cf!B293</f>
        <v>12044.891854093</v>
      </c>
      <c r="D293" s="340" t="n">
        <f aca="false">+[4]data1cf!C293</f>
        <v>13026.9932447887</v>
      </c>
      <c r="E293" s="340" t="n">
        <f aca="false">+[4]data1cf!D293</f>
        <v>12561.4242083196</v>
      </c>
      <c r="F293" s="340" t="n">
        <f aca="false">+[4]data1cf!E293</f>
        <v>12462.7824405004</v>
      </c>
      <c r="G293" s="340" t="n">
        <f aca="false">+[4]data1cf!F293</f>
        <v>12234.0821135227</v>
      </c>
      <c r="H293" s="340" t="n">
        <f aca="false">+[4]data1cf!G293</f>
        <v>12035.4953938489</v>
      </c>
      <c r="I293" s="340" t="n">
        <f aca="false">+[4]data1cf!H293</f>
        <v>11781.4660359811</v>
      </c>
      <c r="J293" s="340" t="n">
        <f aca="false">+[4]data1cf!I293</f>
        <v>11710.2847150052</v>
      </c>
      <c r="K293" s="340" t="n">
        <f aca="false">+[4]data1cf!J293</f>
        <v>11768.1359836144</v>
      </c>
      <c r="L293" s="340" t="n">
        <f aca="false">+[4]data1cf!K293</f>
        <v>11623.5017648672</v>
      </c>
      <c r="M293" s="340" t="n">
        <f aca="false">+[4]data1cf!L293</f>
        <v>11617.2707518758</v>
      </c>
      <c r="N293" s="340" t="n">
        <f aca="false">+[4]data1cf!M293</f>
        <v>11543.9834899336</v>
      </c>
      <c r="O293" s="340" t="n">
        <f aca="false">+[4]data1cf!N293</f>
        <v>11362.4664665299</v>
      </c>
      <c r="P293" s="340" t="n">
        <f aca="false">+[4]data1cf!O293</f>
        <v>11505.2266774719</v>
      </c>
      <c r="Q293" s="340" t="n">
        <f aca="false">+[4]data1cf!P293</f>
        <v>11281.9377127834</v>
      </c>
      <c r="R293" s="340" t="n">
        <f aca="false">+[4]data1cf!Q293</f>
        <v>751.155514278312</v>
      </c>
      <c r="S293" s="340" t="n">
        <f aca="false">+[4]data1cf!R293</f>
        <v>0</v>
      </c>
      <c r="T293" s="340" t="n">
        <f aca="false">+[4]data1cf!S293</f>
        <v>0</v>
      </c>
      <c r="U293" s="340" t="n">
        <f aca="false">+[4]data1cf!T293</f>
        <v>0</v>
      </c>
      <c r="V293" s="340" t="n">
        <f aca="false">+[4]data1cf!U293</f>
        <v>0</v>
      </c>
      <c r="W293" s="340" t="n">
        <f aca="false">+[4]data1cf!V293</f>
        <v>0</v>
      </c>
      <c r="X293" s="340" t="n">
        <f aca="false">+[4]data1cf!W293</f>
        <v>0</v>
      </c>
      <c r="Y293" s="340" t="n">
        <f aca="false">+[4]data1cf!X293</f>
        <v>0</v>
      </c>
      <c r="Z293" s="340" t="n">
        <f aca="false">+[4]data1cf!Y293</f>
        <v>0</v>
      </c>
      <c r="AA293" s="340" t="n">
        <f aca="false">+[4]data1cf!Z293</f>
        <v>0</v>
      </c>
      <c r="AB293" s="340"/>
      <c r="AC293" s="341" t="n">
        <f aca="false">XNPV(0.1,B293:AA293,$B$1:$AA$1)</f>
        <v>26441.2333494389</v>
      </c>
      <c r="AD293" s="341" t="n">
        <f aca="false">SUMPRODUCT(B293:AA293,$B$1010:$AA$1010)</f>
        <v>51587.502794809</v>
      </c>
      <c r="AE293" s="342" t="n">
        <f aca="false">SUMPRODUCT(B293:AA293,$B$1012:$AA$1012)</f>
        <v>51222.2862141386</v>
      </c>
      <c r="AF293" s="343" t="n">
        <f aca="false">XIRR(B293:AA293,$B$1:$AA$1)</f>
        <v>0.167574816387616</v>
      </c>
      <c r="AG293" s="344" t="n">
        <f aca="false">1-EXP(-(1/0.25)*(AD293/ABS($AD$1010)))</f>
        <v>0.985274643349405</v>
      </c>
    </row>
    <row r="294" customFormat="false" ht="12.75" hidden="false" customHeight="false" outlineLevel="0" collapsed="false">
      <c r="A294" s="335"/>
      <c r="B294" s="340" t="n">
        <f aca="false">+[4]data1cf!A294</f>
        <v>-75638.7980942236</v>
      </c>
      <c r="C294" s="340" t="n">
        <f aca="false">+[4]data1cf!B294</f>
        <v>12133.4520939968</v>
      </c>
      <c r="D294" s="340" t="n">
        <f aca="false">+[4]data1cf!C294</f>
        <v>13271.3286872735</v>
      </c>
      <c r="E294" s="340" t="n">
        <f aca="false">+[4]data1cf!D294</f>
        <v>12959.654544769</v>
      </c>
      <c r="F294" s="340" t="n">
        <f aca="false">+[4]data1cf!E294</f>
        <v>12667.9657832303</v>
      </c>
      <c r="G294" s="340" t="n">
        <f aca="false">+[4]data1cf!F294</f>
        <v>12351.3104139666</v>
      </c>
      <c r="H294" s="340" t="n">
        <f aca="false">+[4]data1cf!G294</f>
        <v>12094.6151732602</v>
      </c>
      <c r="I294" s="340" t="n">
        <f aca="false">+[4]data1cf!H294</f>
        <v>12233.9555606883</v>
      </c>
      <c r="J294" s="340" t="n">
        <f aca="false">+[4]data1cf!I294</f>
        <v>11839.1147933585</v>
      </c>
      <c r="K294" s="340" t="n">
        <f aca="false">+[4]data1cf!J294</f>
        <v>11928.6479946612</v>
      </c>
      <c r="L294" s="340" t="n">
        <f aca="false">+[4]data1cf!K294</f>
        <v>11832.425490685</v>
      </c>
      <c r="M294" s="340" t="n">
        <f aca="false">+[4]data1cf!L294</f>
        <v>11926.085554998</v>
      </c>
      <c r="N294" s="340" t="n">
        <f aca="false">+[4]data1cf!M294</f>
        <v>11775.1628756216</v>
      </c>
      <c r="O294" s="340" t="n">
        <f aca="false">+[4]data1cf!N294</f>
        <v>11620.6738481393</v>
      </c>
      <c r="P294" s="340" t="n">
        <f aca="false">+[4]data1cf!O294</f>
        <v>11645.9414045477</v>
      </c>
      <c r="Q294" s="340" t="n">
        <f aca="false">+[4]data1cf!P294</f>
        <v>11613.3853810497</v>
      </c>
      <c r="R294" s="340" t="n">
        <f aca="false">+[4]data1cf!Q294</f>
        <v>867.546758621507</v>
      </c>
      <c r="S294" s="340" t="n">
        <f aca="false">+[4]data1cf!R294</f>
        <v>0</v>
      </c>
      <c r="T294" s="340" t="n">
        <f aca="false">+[4]data1cf!S294</f>
        <v>0</v>
      </c>
      <c r="U294" s="340" t="n">
        <f aca="false">+[4]data1cf!T294</f>
        <v>0</v>
      </c>
      <c r="V294" s="340" t="n">
        <f aca="false">+[4]data1cf!U294</f>
        <v>0</v>
      </c>
      <c r="W294" s="340" t="n">
        <f aca="false">+[4]data1cf!V294</f>
        <v>0</v>
      </c>
      <c r="X294" s="340" t="n">
        <f aca="false">+[4]data1cf!W294</f>
        <v>0</v>
      </c>
      <c r="Y294" s="340" t="n">
        <f aca="false">+[4]data1cf!X294</f>
        <v>0</v>
      </c>
      <c r="Z294" s="340" t="n">
        <f aca="false">+[4]data1cf!Y294</f>
        <v>0</v>
      </c>
      <c r="AA294" s="340" t="n">
        <f aca="false">+[4]data1cf!Z294</f>
        <v>0</v>
      </c>
      <c r="AB294" s="340"/>
      <c r="AC294" s="341" t="n">
        <f aca="false">XNPV(0.1,B294:AA294,$B$1:$AA$1)</f>
        <v>17959.9093806974</v>
      </c>
      <c r="AD294" s="341" t="n">
        <f aca="false">SUMPRODUCT(B294:AA294,$B$1010:$AA$1010)</f>
        <v>43601.2609706951</v>
      </c>
      <c r="AE294" s="342" t="n">
        <f aca="false">SUMPRODUCT(B294:AA294,$B$1012:$AA$1012)</f>
        <v>43228.716412579</v>
      </c>
      <c r="AF294" s="343" t="n">
        <f aca="false">XIRR(B294:AA294,$B$1:$AA$1)</f>
        <v>0.140598688813088</v>
      </c>
      <c r="AG294" s="344" t="n">
        <f aca="false">1-EXP(-(1/0.25)*(AD294/ABS($AD$1010)))</f>
        <v>0.971707790817466</v>
      </c>
    </row>
    <row r="295" customFormat="false" ht="12.75" hidden="false" customHeight="false" outlineLevel="0" collapsed="false">
      <c r="A295" s="335"/>
      <c r="B295" s="340" t="n">
        <f aca="false">+[4]data1cf!A295</f>
        <v>-65704.3487927058</v>
      </c>
      <c r="C295" s="340" t="n">
        <f aca="false">+[4]data1cf!B295</f>
        <v>12018.8188662828</v>
      </c>
      <c r="D295" s="340" t="n">
        <f aca="false">+[4]data1cf!C295</f>
        <v>12979.5780708228</v>
      </c>
      <c r="E295" s="340" t="n">
        <f aca="false">+[4]data1cf!D295</f>
        <v>12683.3887529598</v>
      </c>
      <c r="F295" s="340" t="n">
        <f aca="false">+[4]data1cf!E295</f>
        <v>12391.342278531</v>
      </c>
      <c r="G295" s="340" t="n">
        <f aca="false">+[4]data1cf!F295</f>
        <v>12100.7463487594</v>
      </c>
      <c r="H295" s="340" t="n">
        <f aca="false">+[4]data1cf!G295</f>
        <v>11811.6820874966</v>
      </c>
      <c r="I295" s="340" t="n">
        <f aca="false">+[4]data1cf!H295</f>
        <v>11682.5112399449</v>
      </c>
      <c r="J295" s="340" t="n">
        <f aca="false">+[4]data1cf!I295</f>
        <v>11794.4034264008</v>
      </c>
      <c r="K295" s="340" t="n">
        <f aca="false">+[4]data1cf!J295</f>
        <v>11617.4806148874</v>
      </c>
      <c r="L295" s="340" t="n">
        <f aca="false">+[4]data1cf!K295</f>
        <v>11519.3999436219</v>
      </c>
      <c r="M295" s="340" t="n">
        <f aca="false">+[4]data1cf!L295</f>
        <v>11524.911055724</v>
      </c>
      <c r="N295" s="340" t="n">
        <f aca="false">+[4]data1cf!M295</f>
        <v>11471.7073951828</v>
      </c>
      <c r="O295" s="340" t="n">
        <f aca="false">+[4]data1cf!N295</f>
        <v>11486.4727835717</v>
      </c>
      <c r="P295" s="340" t="n">
        <f aca="false">+[4]data1cf!O295</f>
        <v>11364.4850078367</v>
      </c>
      <c r="Q295" s="340" t="n">
        <f aca="false">+[4]data1cf!P295</f>
        <v>11352.5188796556</v>
      </c>
      <c r="R295" s="340" t="n">
        <f aca="false">+[4]data1cf!Q295</f>
        <v>753.602598912819</v>
      </c>
      <c r="S295" s="340" t="n">
        <f aca="false">+[4]data1cf!R295</f>
        <v>0</v>
      </c>
      <c r="T295" s="340" t="n">
        <f aca="false">+[4]data1cf!S295</f>
        <v>0</v>
      </c>
      <c r="U295" s="340" t="n">
        <f aca="false">+[4]data1cf!T295</f>
        <v>0</v>
      </c>
      <c r="V295" s="340" t="n">
        <f aca="false">+[4]data1cf!U295</f>
        <v>0</v>
      </c>
      <c r="W295" s="340" t="n">
        <f aca="false">+[4]data1cf!V295</f>
        <v>0</v>
      </c>
      <c r="X295" s="340" t="n">
        <f aca="false">+[4]data1cf!W295</f>
        <v>0</v>
      </c>
      <c r="Y295" s="340" t="n">
        <f aca="false">+[4]data1cf!X295</f>
        <v>0</v>
      </c>
      <c r="Z295" s="340" t="n">
        <f aca="false">+[4]data1cf!Y295</f>
        <v>0</v>
      </c>
      <c r="AA295" s="340" t="n">
        <f aca="false">+[4]data1cf!Z295</f>
        <v>0</v>
      </c>
      <c r="AB295" s="340"/>
      <c r="AC295" s="341" t="n">
        <f aca="false">XNPV(0.1,B295:AA295,$B$1:$AA$1)</f>
        <v>25844.2160990779</v>
      </c>
      <c r="AD295" s="341" t="n">
        <f aca="false">SUMPRODUCT(B295:AA295,$B$1010:$AA$1010)</f>
        <v>50873.0465059585</v>
      </c>
      <c r="AE295" s="342" t="n">
        <f aca="false">SUMPRODUCT(B295:AA295,$B$1012:$AA$1012)</f>
        <v>50509.4735232034</v>
      </c>
      <c r="AF295" s="343" t="n">
        <f aca="false">XIRR(B295:AA295,$B$1:$AA$1)</f>
        <v>0.165974036683688</v>
      </c>
      <c r="AG295" s="344" t="n">
        <f aca="false">1-EXP(-(1/0.25)*(AD295/ABS($AD$1010)))</f>
        <v>0.984388773562992</v>
      </c>
    </row>
    <row r="296" customFormat="false" ht="12.75" hidden="false" customHeight="false" outlineLevel="0" collapsed="false">
      <c r="A296" s="335"/>
      <c r="B296" s="340" t="n">
        <f aca="false">+[4]data1cf!A296</f>
        <v>-66330.9770764089</v>
      </c>
      <c r="C296" s="340" t="n">
        <f aca="false">+[4]data1cf!B296</f>
        <v>12146.747939805</v>
      </c>
      <c r="D296" s="340" t="n">
        <f aca="false">+[4]data1cf!C296</f>
        <v>12891.4151166399</v>
      </c>
      <c r="E296" s="340" t="n">
        <f aca="false">+[4]data1cf!D296</f>
        <v>12699.7937853945</v>
      </c>
      <c r="F296" s="340" t="n">
        <f aca="false">+[4]data1cf!E296</f>
        <v>12500.6100476145</v>
      </c>
      <c r="G296" s="340" t="n">
        <f aca="false">+[4]data1cf!F296</f>
        <v>12131.2126844155</v>
      </c>
      <c r="H296" s="340" t="n">
        <f aca="false">+[4]data1cf!G296</f>
        <v>11953.1849028702</v>
      </c>
      <c r="I296" s="340" t="n">
        <f aca="false">+[4]data1cf!H296</f>
        <v>11817.5708092905</v>
      </c>
      <c r="J296" s="340" t="n">
        <f aca="false">+[4]data1cf!I296</f>
        <v>11694.7998940968</v>
      </c>
      <c r="K296" s="340" t="n">
        <f aca="false">+[4]data1cf!J296</f>
        <v>11790.821336991</v>
      </c>
      <c r="L296" s="340" t="n">
        <f aca="false">+[4]data1cf!K296</f>
        <v>11759.9759396289</v>
      </c>
      <c r="M296" s="340" t="n">
        <f aca="false">+[4]data1cf!L296</f>
        <v>11509.3597815378</v>
      </c>
      <c r="N296" s="340" t="n">
        <f aca="false">+[4]data1cf!M296</f>
        <v>11484.7594904699</v>
      </c>
      <c r="O296" s="340" t="n">
        <f aca="false">+[4]data1cf!N296</f>
        <v>11454.9446610765</v>
      </c>
      <c r="P296" s="340" t="n">
        <f aca="false">+[4]data1cf!O296</f>
        <v>11271.7994507362</v>
      </c>
      <c r="Q296" s="340" t="n">
        <f aca="false">+[4]data1cf!P296</f>
        <v>11520.5590868374</v>
      </c>
      <c r="R296" s="340" t="n">
        <f aca="false">+[4]data1cf!Q296</f>
        <v>760.78977467558</v>
      </c>
      <c r="S296" s="340" t="n">
        <f aca="false">+[4]data1cf!R296</f>
        <v>0</v>
      </c>
      <c r="T296" s="340" t="n">
        <f aca="false">+[4]data1cf!S296</f>
        <v>0</v>
      </c>
      <c r="U296" s="340" t="n">
        <f aca="false">+[4]data1cf!T296</f>
        <v>0</v>
      </c>
      <c r="V296" s="340" t="n">
        <f aca="false">+[4]data1cf!U296</f>
        <v>0</v>
      </c>
      <c r="W296" s="340" t="n">
        <f aca="false">+[4]data1cf!V296</f>
        <v>0</v>
      </c>
      <c r="X296" s="340" t="n">
        <f aca="false">+[4]data1cf!W296</f>
        <v>0</v>
      </c>
      <c r="Y296" s="340" t="n">
        <f aca="false">+[4]data1cf!X296</f>
        <v>0</v>
      </c>
      <c r="Z296" s="340" t="n">
        <f aca="false">+[4]data1cf!Y296</f>
        <v>0</v>
      </c>
      <c r="AA296" s="340" t="n">
        <f aca="false">+[4]data1cf!Z296</f>
        <v>0</v>
      </c>
      <c r="AB296" s="340"/>
      <c r="AC296" s="341" t="n">
        <f aca="false">XNPV(0.1,B296:AA296,$B$1:$AA$1)</f>
        <v>25642.6575315399</v>
      </c>
      <c r="AD296" s="341" t="n">
        <f aca="false">SUMPRODUCT(B296:AA296,$B$1010:$AA$1010)</f>
        <v>50793.3508784544</v>
      </c>
      <c r="AE296" s="342" t="n">
        <f aca="false">SUMPRODUCT(B296:AA296,$B$1012:$AA$1012)</f>
        <v>50428.0301284098</v>
      </c>
      <c r="AF296" s="343" t="n">
        <f aca="false">XIRR(B296:AA296,$B$1:$AA$1)</f>
        <v>0.164875298206854</v>
      </c>
      <c r="AG296" s="344" t="n">
        <f aca="false">1-EXP(-(1/0.25)*(AD296/ABS($AD$1010)))</f>
        <v>0.984286710551573</v>
      </c>
    </row>
    <row r="297" customFormat="false" ht="12.75" hidden="false" customHeight="false" outlineLevel="0" collapsed="false">
      <c r="A297" s="335"/>
      <c r="B297" s="340" t="n">
        <f aca="false">+[4]data1cf!A297</f>
        <v>-63194.1796925637</v>
      </c>
      <c r="C297" s="340" t="n">
        <f aca="false">+[4]data1cf!B297</f>
        <v>11855.4771622813</v>
      </c>
      <c r="D297" s="340" t="n">
        <f aca="false">+[4]data1cf!C297</f>
        <v>12963.6820687584</v>
      </c>
      <c r="E297" s="340" t="n">
        <f aca="false">+[4]data1cf!D297</f>
        <v>12576.4582538904</v>
      </c>
      <c r="F297" s="340" t="n">
        <f aca="false">+[4]data1cf!E297</f>
        <v>12409.1261184311</v>
      </c>
      <c r="G297" s="340" t="n">
        <f aca="false">+[4]data1cf!F297</f>
        <v>12146.4062183194</v>
      </c>
      <c r="H297" s="340" t="n">
        <f aca="false">+[4]data1cf!G297</f>
        <v>11822.8460881883</v>
      </c>
      <c r="I297" s="340" t="n">
        <f aca="false">+[4]data1cf!H297</f>
        <v>11797.7777650996</v>
      </c>
      <c r="J297" s="340" t="n">
        <f aca="false">+[4]data1cf!I297</f>
        <v>11615.334877036</v>
      </c>
      <c r="K297" s="340" t="n">
        <f aca="false">+[4]data1cf!J297</f>
        <v>11517.4248904191</v>
      </c>
      <c r="L297" s="340" t="n">
        <f aca="false">+[4]data1cf!K297</f>
        <v>11425.4590037788</v>
      </c>
      <c r="M297" s="340" t="n">
        <f aca="false">+[4]data1cf!L297</f>
        <v>11748.0992270069</v>
      </c>
      <c r="N297" s="340" t="n">
        <f aca="false">+[4]data1cf!M297</f>
        <v>11657.9320886589</v>
      </c>
      <c r="O297" s="340" t="n">
        <f aca="false">+[4]data1cf!N297</f>
        <v>11426.3195197756</v>
      </c>
      <c r="P297" s="340" t="n">
        <f aca="false">+[4]data1cf!O297</f>
        <v>11215.5335599348</v>
      </c>
      <c r="Q297" s="340" t="n">
        <f aca="false">+[4]data1cf!P297</f>
        <v>11243.7037506547</v>
      </c>
      <c r="R297" s="340" t="n">
        <f aca="false">+[4]data1cf!Q297</f>
        <v>724.811963401828</v>
      </c>
      <c r="S297" s="340" t="n">
        <f aca="false">+[4]data1cf!R297</f>
        <v>0</v>
      </c>
      <c r="T297" s="340" t="n">
        <f aca="false">+[4]data1cf!S297</f>
        <v>0</v>
      </c>
      <c r="U297" s="340" t="n">
        <f aca="false">+[4]data1cf!T297</f>
        <v>0</v>
      </c>
      <c r="V297" s="340" t="n">
        <f aca="false">+[4]data1cf!U297</f>
        <v>0</v>
      </c>
      <c r="W297" s="340" t="n">
        <f aca="false">+[4]data1cf!V297</f>
        <v>0</v>
      </c>
      <c r="X297" s="340" t="n">
        <f aca="false">+[4]data1cf!W297</f>
        <v>0</v>
      </c>
      <c r="Y297" s="340" t="n">
        <f aca="false">+[4]data1cf!X297</f>
        <v>0</v>
      </c>
      <c r="Z297" s="340" t="n">
        <f aca="false">+[4]data1cf!Y297</f>
        <v>0</v>
      </c>
      <c r="AA297" s="340" t="n">
        <f aca="false">+[4]data1cf!Z297</f>
        <v>0</v>
      </c>
      <c r="AB297" s="340"/>
      <c r="AC297" s="341" t="n">
        <f aca="false">XNPV(0.1,B297:AA297,$B$1:$AA$1)</f>
        <v>28104.8325469835</v>
      </c>
      <c r="AD297" s="341" t="n">
        <f aca="false">SUMPRODUCT(B297:AA297,$B$1010:$AA$1010)</f>
        <v>53094.5384643325</v>
      </c>
      <c r="AE297" s="342" t="n">
        <f aca="false">SUMPRODUCT(B297:AA297,$B$1012:$AA$1012)</f>
        <v>52731.5611322064</v>
      </c>
      <c r="AF297" s="343" t="n">
        <f aca="false">XIRR(B297:AA297,$B$1:$AA$1)</f>
        <v>0.1739957437679</v>
      </c>
      <c r="AG297" s="344" t="n">
        <f aca="false">1-EXP(-(1/0.25)*(AD297/ABS($AD$1010)))</f>
        <v>0.986981852864176</v>
      </c>
    </row>
    <row r="298" customFormat="false" ht="12.75" hidden="false" customHeight="false" outlineLevel="0" collapsed="false">
      <c r="A298" s="335"/>
      <c r="B298" s="340" t="n">
        <f aca="false">+[4]data1cf!A298</f>
        <v>-72021.7602449012</v>
      </c>
      <c r="C298" s="340" t="n">
        <f aca="false">+[4]data1cf!B298</f>
        <v>12079.5063228004</v>
      </c>
      <c r="D298" s="340" t="n">
        <f aca="false">+[4]data1cf!C298</f>
        <v>13087.8202625292</v>
      </c>
      <c r="E298" s="340" t="n">
        <f aca="false">+[4]data1cf!D298</f>
        <v>12916.8704175204</v>
      </c>
      <c r="F298" s="340" t="n">
        <f aca="false">+[4]data1cf!E298</f>
        <v>12617.00250211</v>
      </c>
      <c r="G298" s="340" t="n">
        <f aca="false">+[4]data1cf!F298</f>
        <v>12409.5637280111</v>
      </c>
      <c r="H298" s="340" t="n">
        <f aca="false">+[4]data1cf!G298</f>
        <v>12104.5771375243</v>
      </c>
      <c r="I298" s="340" t="n">
        <f aca="false">+[4]data1cf!H298</f>
        <v>11943.3831934808</v>
      </c>
      <c r="J298" s="340" t="n">
        <f aca="false">+[4]data1cf!I298</f>
        <v>11786.9573558163</v>
      </c>
      <c r="K298" s="340" t="n">
        <f aca="false">+[4]data1cf!J298</f>
        <v>11904.2971791368</v>
      </c>
      <c r="L298" s="340" t="n">
        <f aca="false">+[4]data1cf!K298</f>
        <v>11740.5945818549</v>
      </c>
      <c r="M298" s="340" t="n">
        <f aca="false">+[4]data1cf!L298</f>
        <v>11690.431032807</v>
      </c>
      <c r="N298" s="340" t="n">
        <f aca="false">+[4]data1cf!M298</f>
        <v>11515.5102857757</v>
      </c>
      <c r="O298" s="340" t="n">
        <f aca="false">+[4]data1cf!N298</f>
        <v>11713.0754628409</v>
      </c>
      <c r="P298" s="340" t="n">
        <f aca="false">+[4]data1cf!O298</f>
        <v>11595.694437295</v>
      </c>
      <c r="Q298" s="340" t="n">
        <f aca="false">+[4]data1cf!P298</f>
        <v>11510.8055912299</v>
      </c>
      <c r="R298" s="340" t="n">
        <f aca="false">+[4]data1cf!Q298</f>
        <v>826.060781304918</v>
      </c>
      <c r="S298" s="340" t="n">
        <f aca="false">+[4]data1cf!R298</f>
        <v>0</v>
      </c>
      <c r="T298" s="340" t="n">
        <f aca="false">+[4]data1cf!S298</f>
        <v>0</v>
      </c>
      <c r="U298" s="340" t="n">
        <f aca="false">+[4]data1cf!T298</f>
        <v>0</v>
      </c>
      <c r="V298" s="340" t="n">
        <f aca="false">+[4]data1cf!U298</f>
        <v>0</v>
      </c>
      <c r="W298" s="340" t="n">
        <f aca="false">+[4]data1cf!V298</f>
        <v>0</v>
      </c>
      <c r="X298" s="340" t="n">
        <f aca="false">+[4]data1cf!W298</f>
        <v>0</v>
      </c>
      <c r="Y298" s="340" t="n">
        <f aca="false">+[4]data1cf!X298</f>
        <v>0</v>
      </c>
      <c r="Z298" s="340" t="n">
        <f aca="false">+[4]data1cf!Y298</f>
        <v>0</v>
      </c>
      <c r="AA298" s="340" t="n">
        <f aca="false">+[4]data1cf!Z298</f>
        <v>0</v>
      </c>
      <c r="AB298" s="340"/>
      <c r="AC298" s="341" t="n">
        <f aca="false">XNPV(0.1,B298:AA298,$B$1:$AA$1)</f>
        <v>20946.8589663618</v>
      </c>
      <c r="AD298" s="341" t="n">
        <f aca="false">SUMPRODUCT(B298:AA298,$B$1010:$AA$1010)</f>
        <v>46396.0214488451</v>
      </c>
      <c r="AE298" s="342" t="n">
        <f aca="false">SUMPRODUCT(B298:AA298,$B$1012:$AA$1012)</f>
        <v>46026.3234431082</v>
      </c>
      <c r="AF298" s="343" t="n">
        <f aca="false">XIRR(B298:AA298,$B$1:$AA$1)</f>
        <v>0.149377379115867</v>
      </c>
      <c r="AG298" s="344" t="n">
        <f aca="false">1-EXP(-(1/0.25)*(AD298/ABS($AD$1010)))</f>
        <v>0.977487612294333</v>
      </c>
    </row>
    <row r="299" customFormat="false" ht="12.75" hidden="false" customHeight="false" outlineLevel="0" collapsed="false">
      <c r="A299" s="335"/>
      <c r="B299" s="340" t="n">
        <f aca="false">+[4]data1cf!A299</f>
        <v>-67793.9472134942</v>
      </c>
      <c r="C299" s="340" t="n">
        <f aca="false">+[4]data1cf!B299</f>
        <v>11979.0773903643</v>
      </c>
      <c r="D299" s="340" t="n">
        <f aca="false">+[4]data1cf!C299</f>
        <v>13093.4650006638</v>
      </c>
      <c r="E299" s="340" t="n">
        <f aca="false">+[4]data1cf!D299</f>
        <v>12652.0292022831</v>
      </c>
      <c r="F299" s="340" t="n">
        <f aca="false">+[4]data1cf!E299</f>
        <v>12402.7095463498</v>
      </c>
      <c r="G299" s="340" t="n">
        <f aca="false">+[4]data1cf!F299</f>
        <v>12256.1093136566</v>
      </c>
      <c r="H299" s="340" t="n">
        <f aca="false">+[4]data1cf!G299</f>
        <v>11881.9368366033</v>
      </c>
      <c r="I299" s="340" t="n">
        <f aca="false">+[4]data1cf!H299</f>
        <v>11696.7609389586</v>
      </c>
      <c r="J299" s="340" t="n">
        <f aca="false">+[4]data1cf!I299</f>
        <v>11775.4324370283</v>
      </c>
      <c r="K299" s="340" t="n">
        <f aca="false">+[4]data1cf!J299</f>
        <v>11660.1349850416</v>
      </c>
      <c r="L299" s="340" t="n">
        <f aca="false">+[4]data1cf!K299</f>
        <v>11541.3080908785</v>
      </c>
      <c r="M299" s="340" t="n">
        <f aca="false">+[4]data1cf!L299</f>
        <v>11639.1912422424</v>
      </c>
      <c r="N299" s="340" t="n">
        <f aca="false">+[4]data1cf!M299</f>
        <v>11597.5439580266</v>
      </c>
      <c r="O299" s="340" t="n">
        <f aca="false">+[4]data1cf!N299</f>
        <v>11536.5849466941</v>
      </c>
      <c r="P299" s="340" t="n">
        <f aca="false">+[4]data1cf!O299</f>
        <v>11517.6948465422</v>
      </c>
      <c r="Q299" s="340" t="n">
        <f aca="false">+[4]data1cf!P299</f>
        <v>11434.081795688</v>
      </c>
      <c r="R299" s="340" t="n">
        <f aca="false">+[4]data1cf!Q299</f>
        <v>777.569456959893</v>
      </c>
      <c r="S299" s="340" t="n">
        <f aca="false">+[4]data1cf!R299</f>
        <v>0</v>
      </c>
      <c r="T299" s="340" t="n">
        <f aca="false">+[4]data1cf!S299</f>
        <v>0</v>
      </c>
      <c r="U299" s="340" t="n">
        <f aca="false">+[4]data1cf!T299</f>
        <v>0</v>
      </c>
      <c r="V299" s="340" t="n">
        <f aca="false">+[4]data1cf!U299</f>
        <v>0</v>
      </c>
      <c r="W299" s="340" t="n">
        <f aca="false">+[4]data1cf!V299</f>
        <v>0</v>
      </c>
      <c r="X299" s="340" t="n">
        <f aca="false">+[4]data1cf!W299</f>
        <v>0</v>
      </c>
      <c r="Y299" s="340" t="n">
        <f aca="false">+[4]data1cf!X299</f>
        <v>0</v>
      </c>
      <c r="Z299" s="340" t="n">
        <f aca="false">+[4]data1cf!Y299</f>
        <v>0</v>
      </c>
      <c r="AA299" s="340" t="n">
        <f aca="false">+[4]data1cf!Z299</f>
        <v>0</v>
      </c>
      <c r="AB299" s="340"/>
      <c r="AC299" s="341" t="n">
        <f aca="false">XNPV(0.1,B299:AA299,$B$1:$AA$1)</f>
        <v>24117.465434725</v>
      </c>
      <c r="AD299" s="341" t="n">
        <f aca="false">SUMPRODUCT(B299:AA299,$B$1010:$AA$1010)</f>
        <v>49280.1457724525</v>
      </c>
      <c r="AE299" s="342" t="n">
        <f aca="false">SUMPRODUCT(B299:AA299,$B$1012:$AA$1012)</f>
        <v>48914.4836275193</v>
      </c>
      <c r="AF299" s="343" t="n">
        <f aca="false">XIRR(B299:AA299,$B$1:$AA$1)</f>
        <v>0.159858443480971</v>
      </c>
      <c r="AG299" s="344" t="n">
        <f aca="false">1-EXP(-(1/0.25)*(AD299/ABS($AD$1010)))</f>
        <v>0.982217089565109</v>
      </c>
    </row>
    <row r="300" customFormat="false" ht="12.75" hidden="false" customHeight="false" outlineLevel="0" collapsed="false">
      <c r="A300" s="335"/>
      <c r="B300" s="340" t="n">
        <f aca="false">+[4]data1cf!A300</f>
        <v>-66789.3503229643</v>
      </c>
      <c r="C300" s="340" t="n">
        <f aca="false">+[4]data1cf!B300</f>
        <v>12155.9238337165</v>
      </c>
      <c r="D300" s="340" t="n">
        <f aca="false">+[4]data1cf!C300</f>
        <v>13089.6326995661</v>
      </c>
      <c r="E300" s="340" t="n">
        <f aca="false">+[4]data1cf!D300</f>
        <v>12860.9092354914</v>
      </c>
      <c r="F300" s="340" t="n">
        <f aca="false">+[4]data1cf!E300</f>
        <v>12565.6195366858</v>
      </c>
      <c r="G300" s="340" t="n">
        <f aca="false">+[4]data1cf!F300</f>
        <v>12175.4621422988</v>
      </c>
      <c r="H300" s="340" t="n">
        <f aca="false">+[4]data1cf!G300</f>
        <v>11906.887988679</v>
      </c>
      <c r="I300" s="340" t="n">
        <f aca="false">+[4]data1cf!H300</f>
        <v>11730.6659684955</v>
      </c>
      <c r="J300" s="340" t="n">
        <f aca="false">+[4]data1cf!I300</f>
        <v>11824.585092774</v>
      </c>
      <c r="K300" s="340" t="n">
        <f aca="false">+[4]data1cf!J300</f>
        <v>11851.7618210405</v>
      </c>
      <c r="L300" s="340" t="n">
        <f aca="false">+[4]data1cf!K300</f>
        <v>11734.6429918324</v>
      </c>
      <c r="M300" s="340" t="n">
        <f aca="false">+[4]data1cf!L300</f>
        <v>11581.019945824</v>
      </c>
      <c r="N300" s="340" t="n">
        <f aca="false">+[4]data1cf!M300</f>
        <v>11580.440152984</v>
      </c>
      <c r="O300" s="340" t="n">
        <f aca="false">+[4]data1cf!N300</f>
        <v>11512.7933140748</v>
      </c>
      <c r="P300" s="340" t="n">
        <f aca="false">+[4]data1cf!O300</f>
        <v>11461.071156682</v>
      </c>
      <c r="Q300" s="340" t="n">
        <f aca="false">+[4]data1cf!P300</f>
        <v>11478.0242812643</v>
      </c>
      <c r="R300" s="340" t="n">
        <f aca="false">+[4]data1cf!Q300</f>
        <v>766.047132464271</v>
      </c>
      <c r="S300" s="340" t="n">
        <f aca="false">+[4]data1cf!R300</f>
        <v>0</v>
      </c>
      <c r="T300" s="340" t="n">
        <f aca="false">+[4]data1cf!S300</f>
        <v>0</v>
      </c>
      <c r="U300" s="340" t="n">
        <f aca="false">+[4]data1cf!T300</f>
        <v>0</v>
      </c>
      <c r="V300" s="340" t="n">
        <f aca="false">+[4]data1cf!U300</f>
        <v>0</v>
      </c>
      <c r="W300" s="340" t="n">
        <f aca="false">+[4]data1cf!V300</f>
        <v>0</v>
      </c>
      <c r="X300" s="340" t="n">
        <f aca="false">+[4]data1cf!W300</f>
        <v>0</v>
      </c>
      <c r="Y300" s="340" t="n">
        <f aca="false">+[4]data1cf!X300</f>
        <v>0</v>
      </c>
      <c r="Z300" s="340" t="n">
        <f aca="false">+[4]data1cf!Y300</f>
        <v>0</v>
      </c>
      <c r="AA300" s="340" t="n">
        <f aca="false">+[4]data1cf!Z300</f>
        <v>0</v>
      </c>
      <c r="AB300" s="340"/>
      <c r="AC300" s="341" t="n">
        <f aca="false">XNPV(0.1,B300:AA300,$B$1:$AA$1)</f>
        <v>25668.2324333991</v>
      </c>
      <c r="AD300" s="341" t="n">
        <f aca="false">SUMPRODUCT(B300:AA300,$B$1010:$AA$1010)</f>
        <v>50931.4878572689</v>
      </c>
      <c r="AE300" s="342" t="n">
        <f aca="false">SUMPRODUCT(B300:AA300,$B$1012:$AA$1012)</f>
        <v>50564.5084166165</v>
      </c>
      <c r="AF300" s="343" t="n">
        <f aca="false">XIRR(B300:AA300,$B$1:$AA$1)</f>
        <v>0.164571084326518</v>
      </c>
      <c r="AG300" s="344" t="n">
        <f aca="false">1-EXP(-(1/0.25)*(AD300/ABS($AD$1010)))</f>
        <v>0.984463195517736</v>
      </c>
    </row>
    <row r="301" customFormat="false" ht="12.75" hidden="false" customHeight="false" outlineLevel="0" collapsed="false">
      <c r="A301" s="335"/>
      <c r="B301" s="340" t="n">
        <f aca="false">+[4]data1cf!A301</f>
        <v>-71761.1668248108</v>
      </c>
      <c r="C301" s="340" t="n">
        <f aca="false">+[4]data1cf!B301</f>
        <v>12159.0529973795</v>
      </c>
      <c r="D301" s="340" t="n">
        <f aca="false">+[4]data1cf!C301</f>
        <v>13217.3964050525</v>
      </c>
      <c r="E301" s="340" t="n">
        <f aca="false">+[4]data1cf!D301</f>
        <v>12879.546068429</v>
      </c>
      <c r="F301" s="340" t="n">
        <f aca="false">+[4]data1cf!E301</f>
        <v>12499.6365122919</v>
      </c>
      <c r="G301" s="340" t="n">
        <f aca="false">+[4]data1cf!F301</f>
        <v>12279.7905532759</v>
      </c>
      <c r="H301" s="340" t="n">
        <f aca="false">+[4]data1cf!G301</f>
        <v>11958.7085749755</v>
      </c>
      <c r="I301" s="340" t="n">
        <f aca="false">+[4]data1cf!H301</f>
        <v>11949.3468492087</v>
      </c>
      <c r="J301" s="340" t="n">
        <f aca="false">+[4]data1cf!I301</f>
        <v>11776.6140295037</v>
      </c>
      <c r="K301" s="340" t="n">
        <f aca="false">+[4]data1cf!J301</f>
        <v>11868.8302584054</v>
      </c>
      <c r="L301" s="340" t="n">
        <f aca="false">+[4]data1cf!K301</f>
        <v>11723.2724407981</v>
      </c>
      <c r="M301" s="340" t="n">
        <f aca="false">+[4]data1cf!L301</f>
        <v>11665.7319986074</v>
      </c>
      <c r="N301" s="340" t="n">
        <f aca="false">+[4]data1cf!M301</f>
        <v>11702.0689284482</v>
      </c>
      <c r="O301" s="340" t="n">
        <f aca="false">+[4]data1cf!N301</f>
        <v>11569.7804442101</v>
      </c>
      <c r="P301" s="340" t="n">
        <f aca="false">+[4]data1cf!O301</f>
        <v>11677.0815377685</v>
      </c>
      <c r="Q301" s="340" t="n">
        <f aca="false">+[4]data1cf!P301</f>
        <v>11480.6920299436</v>
      </c>
      <c r="R301" s="340" t="n">
        <f aca="false">+[4]data1cf!Q301</f>
        <v>823.071879013849</v>
      </c>
      <c r="S301" s="340" t="n">
        <f aca="false">+[4]data1cf!R301</f>
        <v>0</v>
      </c>
      <c r="T301" s="340" t="n">
        <f aca="false">+[4]data1cf!S301</f>
        <v>0</v>
      </c>
      <c r="U301" s="340" t="n">
        <f aca="false">+[4]data1cf!T301</f>
        <v>0</v>
      </c>
      <c r="V301" s="340" t="n">
        <f aca="false">+[4]data1cf!U301</f>
        <v>0</v>
      </c>
      <c r="W301" s="340" t="n">
        <f aca="false">+[4]data1cf!V301</f>
        <v>0</v>
      </c>
      <c r="X301" s="340" t="n">
        <f aca="false">+[4]data1cf!W301</f>
        <v>0</v>
      </c>
      <c r="Y301" s="340" t="n">
        <f aca="false">+[4]data1cf!X301</f>
        <v>0</v>
      </c>
      <c r="Z301" s="340" t="n">
        <f aca="false">+[4]data1cf!Y301</f>
        <v>0</v>
      </c>
      <c r="AA301" s="340" t="n">
        <f aca="false">+[4]data1cf!Z301</f>
        <v>0</v>
      </c>
      <c r="AB301" s="340"/>
      <c r="AC301" s="341" t="n">
        <f aca="false">XNPV(0.1,B301:AA301,$B$1:$AA$1)</f>
        <v>21115.1558833043</v>
      </c>
      <c r="AD301" s="341" t="n">
        <f aca="false">SUMPRODUCT(B301:AA301,$B$1010:$AA$1010)</f>
        <v>46518.8270952306</v>
      </c>
      <c r="AE301" s="342" t="n">
        <f aca="false">SUMPRODUCT(B301:AA301,$B$1012:$AA$1012)</f>
        <v>46149.6983173615</v>
      </c>
      <c r="AF301" s="343" t="n">
        <f aca="false">XIRR(B301:AA301,$B$1:$AA$1)</f>
        <v>0.14998199601864</v>
      </c>
      <c r="AG301" s="344" t="n">
        <f aca="false">1-EXP(-(1/0.25)*(AD301/ABS($AD$1010)))</f>
        <v>0.977712539651265</v>
      </c>
    </row>
    <row r="302" customFormat="false" ht="12.75" hidden="false" customHeight="false" outlineLevel="0" collapsed="false">
      <c r="A302" s="335"/>
      <c r="B302" s="340" t="n">
        <f aca="false">+[4]data1cf!A302</f>
        <v>-66837.5415097724</v>
      </c>
      <c r="C302" s="340" t="n">
        <f aca="false">+[4]data1cf!B302</f>
        <v>11940.6224257156</v>
      </c>
      <c r="D302" s="340" t="n">
        <f aca="false">+[4]data1cf!C302</f>
        <v>12960.1765435408</v>
      </c>
      <c r="E302" s="340" t="n">
        <f aca="false">+[4]data1cf!D302</f>
        <v>12727.4536856212</v>
      </c>
      <c r="F302" s="340" t="n">
        <f aca="false">+[4]data1cf!E302</f>
        <v>12561.5021004291</v>
      </c>
      <c r="G302" s="340" t="n">
        <f aca="false">+[4]data1cf!F302</f>
        <v>12117.2771975469</v>
      </c>
      <c r="H302" s="340" t="n">
        <f aca="false">+[4]data1cf!G302</f>
        <v>12090.9007376349</v>
      </c>
      <c r="I302" s="340" t="n">
        <f aca="false">+[4]data1cf!H302</f>
        <v>11623.6387959915</v>
      </c>
      <c r="J302" s="340" t="n">
        <f aca="false">+[4]data1cf!I302</f>
        <v>11759.6153213344</v>
      </c>
      <c r="K302" s="340" t="n">
        <f aca="false">+[4]data1cf!J302</f>
        <v>11722.4277821671</v>
      </c>
      <c r="L302" s="340" t="n">
        <f aca="false">+[4]data1cf!K302</f>
        <v>11644.8253761303</v>
      </c>
      <c r="M302" s="340" t="n">
        <f aca="false">+[4]data1cf!L302</f>
        <v>11550.4098671801</v>
      </c>
      <c r="N302" s="340" t="n">
        <f aca="false">+[4]data1cf!M302</f>
        <v>11510.6177626175</v>
      </c>
      <c r="O302" s="340" t="n">
        <f aca="false">+[4]data1cf!N302</f>
        <v>11397.9064184425</v>
      </c>
      <c r="P302" s="340" t="n">
        <f aca="false">+[4]data1cf!O302</f>
        <v>11464.9007007839</v>
      </c>
      <c r="Q302" s="340" t="n">
        <f aca="false">+[4]data1cf!P302</f>
        <v>11343.6282448306</v>
      </c>
      <c r="R302" s="340" t="n">
        <f aca="false">+[4]data1cf!Q302</f>
        <v>766.599866100486</v>
      </c>
      <c r="S302" s="340" t="n">
        <f aca="false">+[4]data1cf!R302</f>
        <v>0</v>
      </c>
      <c r="T302" s="340" t="n">
        <f aca="false">+[4]data1cf!S302</f>
        <v>0</v>
      </c>
      <c r="U302" s="340" t="n">
        <f aca="false">+[4]data1cf!T302</f>
        <v>0</v>
      </c>
      <c r="V302" s="340" t="n">
        <f aca="false">+[4]data1cf!U302</f>
        <v>0</v>
      </c>
      <c r="W302" s="340" t="n">
        <f aca="false">+[4]data1cf!V302</f>
        <v>0</v>
      </c>
      <c r="X302" s="340" t="n">
        <f aca="false">+[4]data1cf!W302</f>
        <v>0</v>
      </c>
      <c r="Y302" s="340" t="n">
        <f aca="false">+[4]data1cf!X302</f>
        <v>0</v>
      </c>
      <c r="Z302" s="340" t="n">
        <f aca="false">+[4]data1cf!Y302</f>
        <v>0</v>
      </c>
      <c r="AA302" s="340" t="n">
        <f aca="false">+[4]data1cf!Z302</f>
        <v>0</v>
      </c>
      <c r="AB302" s="340"/>
      <c r="AC302" s="341" t="n">
        <f aca="false">XNPV(0.1,B302:AA302,$B$1:$AA$1)</f>
        <v>25010.1724174446</v>
      </c>
      <c r="AD302" s="341" t="n">
        <f aca="false">SUMPRODUCT(B302:AA302,$B$1010:$AA$1010)</f>
        <v>50140.4962831605</v>
      </c>
      <c r="AE302" s="342" t="n">
        <f aca="false">SUMPRODUCT(B302:AA302,$B$1012:$AA$1012)</f>
        <v>49775.4938826831</v>
      </c>
      <c r="AF302" s="343" t="n">
        <f aca="false">XIRR(B302:AA302,$B$1:$AA$1)</f>
        <v>0.162842695327107</v>
      </c>
      <c r="AG302" s="344" t="n">
        <f aca="false">1-EXP(-(1/0.25)*(AD302/ABS($AD$1010)))</f>
        <v>0.983425105939382</v>
      </c>
    </row>
    <row r="303" customFormat="false" ht="12.75" hidden="false" customHeight="false" outlineLevel="0" collapsed="false">
      <c r="A303" s="335"/>
      <c r="B303" s="340" t="n">
        <f aca="false">+[4]data1cf!A303</f>
        <v>-71425.2942390299</v>
      </c>
      <c r="C303" s="340" t="n">
        <f aca="false">+[4]data1cf!B303</f>
        <v>12124.6553626729</v>
      </c>
      <c r="D303" s="340" t="n">
        <f aca="false">+[4]data1cf!C303</f>
        <v>13252.9409314463</v>
      </c>
      <c r="E303" s="340" t="n">
        <f aca="false">+[4]data1cf!D303</f>
        <v>12857.5256730059</v>
      </c>
      <c r="F303" s="340" t="n">
        <f aca="false">+[4]data1cf!E303</f>
        <v>12523.9840191451</v>
      </c>
      <c r="G303" s="340" t="n">
        <f aca="false">+[4]data1cf!F303</f>
        <v>12265.8867423266</v>
      </c>
      <c r="H303" s="340" t="n">
        <f aca="false">+[4]data1cf!G303</f>
        <v>12037.1560804926</v>
      </c>
      <c r="I303" s="340" t="n">
        <f aca="false">+[4]data1cf!H303</f>
        <v>11886.6858420913</v>
      </c>
      <c r="J303" s="340" t="n">
        <f aca="false">+[4]data1cf!I303</f>
        <v>11847.5066363847</v>
      </c>
      <c r="K303" s="340" t="n">
        <f aca="false">+[4]data1cf!J303</f>
        <v>11912.6903973413</v>
      </c>
      <c r="L303" s="340" t="n">
        <f aca="false">+[4]data1cf!K303</f>
        <v>11739.4129514609</v>
      </c>
      <c r="M303" s="340" t="n">
        <f aca="false">+[4]data1cf!L303</f>
        <v>11705.0470642855</v>
      </c>
      <c r="N303" s="340" t="n">
        <f aca="false">+[4]data1cf!M303</f>
        <v>11614.8731950524</v>
      </c>
      <c r="O303" s="340" t="n">
        <f aca="false">+[4]data1cf!N303</f>
        <v>11572.9611386955</v>
      </c>
      <c r="P303" s="340" t="n">
        <f aca="false">+[4]data1cf!O303</f>
        <v>11570.690588889</v>
      </c>
      <c r="Q303" s="340" t="n">
        <f aca="false">+[4]data1cf!P303</f>
        <v>11450.9612906306</v>
      </c>
      <c r="R303" s="340" t="n">
        <f aca="false">+[4]data1cf!Q303</f>
        <v>819.219554803977</v>
      </c>
      <c r="S303" s="340" t="n">
        <f aca="false">+[4]data1cf!R303</f>
        <v>0</v>
      </c>
      <c r="T303" s="340" t="n">
        <f aca="false">+[4]data1cf!S303</f>
        <v>0</v>
      </c>
      <c r="U303" s="340" t="n">
        <f aca="false">+[4]data1cf!T303</f>
        <v>0</v>
      </c>
      <c r="V303" s="340" t="n">
        <f aca="false">+[4]data1cf!U303</f>
        <v>0</v>
      </c>
      <c r="W303" s="340" t="n">
        <f aca="false">+[4]data1cf!V303</f>
        <v>0</v>
      </c>
      <c r="X303" s="340" t="n">
        <f aca="false">+[4]data1cf!W303</f>
        <v>0</v>
      </c>
      <c r="Y303" s="340" t="n">
        <f aca="false">+[4]data1cf!X303</f>
        <v>0</v>
      </c>
      <c r="Z303" s="340" t="n">
        <f aca="false">+[4]data1cf!Y303</f>
        <v>0</v>
      </c>
      <c r="AA303" s="340" t="n">
        <f aca="false">+[4]data1cf!Z303</f>
        <v>0</v>
      </c>
      <c r="AB303" s="340"/>
      <c r="AC303" s="341" t="n">
        <f aca="false">XNPV(0.1,B303:AA303,$B$1:$AA$1)</f>
        <v>21461.5583341822</v>
      </c>
      <c r="AD303" s="341" t="n">
        <f aca="false">SUMPRODUCT(B303:AA303,$B$1010:$AA$1010)</f>
        <v>46861.7079893394</v>
      </c>
      <c r="AE303" s="342" t="n">
        <f aca="false">SUMPRODUCT(B303:AA303,$B$1012:$AA$1012)</f>
        <v>46492.7348385956</v>
      </c>
      <c r="AF303" s="343" t="n">
        <f aca="false">XIRR(B303:AA303,$B$1:$AA$1)</f>
        <v>0.151010691596832</v>
      </c>
      <c r="AG303" s="344" t="n">
        <f aca="false">1-EXP(-(1/0.25)*(AD303/ABS($AD$1010)))</f>
        <v>0.978328724600214</v>
      </c>
    </row>
    <row r="304" customFormat="false" ht="12.75" hidden="false" customHeight="false" outlineLevel="0" collapsed="false">
      <c r="A304" s="335"/>
      <c r="B304" s="340" t="n">
        <f aca="false">+[4]data1cf!A304</f>
        <v>-72076.5847761541</v>
      </c>
      <c r="C304" s="340" t="n">
        <f aca="false">+[4]data1cf!B304</f>
        <v>11982.167479999</v>
      </c>
      <c r="D304" s="340" t="n">
        <f aca="false">+[4]data1cf!C304</f>
        <v>13179.5806353745</v>
      </c>
      <c r="E304" s="340" t="n">
        <f aca="false">+[4]data1cf!D304</f>
        <v>12829.8157448699</v>
      </c>
      <c r="F304" s="340" t="n">
        <f aca="false">+[4]data1cf!E304</f>
        <v>12643.531760565</v>
      </c>
      <c r="G304" s="340" t="n">
        <f aca="false">+[4]data1cf!F304</f>
        <v>12250.7166344857</v>
      </c>
      <c r="H304" s="340" t="n">
        <f aca="false">+[4]data1cf!G304</f>
        <v>12035.4078144989</v>
      </c>
      <c r="I304" s="340" t="n">
        <f aca="false">+[4]data1cf!H304</f>
        <v>11931.5349980268</v>
      </c>
      <c r="J304" s="340" t="n">
        <f aca="false">+[4]data1cf!I304</f>
        <v>11895.2698709618</v>
      </c>
      <c r="K304" s="340" t="n">
        <f aca="false">+[4]data1cf!J304</f>
        <v>11816.3929258604</v>
      </c>
      <c r="L304" s="340" t="n">
        <f aca="false">+[4]data1cf!K304</f>
        <v>11772.5534788516</v>
      </c>
      <c r="M304" s="340" t="n">
        <f aca="false">+[4]data1cf!L304</f>
        <v>11705.677735407</v>
      </c>
      <c r="N304" s="340" t="n">
        <f aca="false">+[4]data1cf!M304</f>
        <v>11585.6877694165</v>
      </c>
      <c r="O304" s="340" t="n">
        <f aca="false">+[4]data1cf!N304</f>
        <v>11668.2978804326</v>
      </c>
      <c r="P304" s="340" t="n">
        <f aca="false">+[4]data1cf!O304</f>
        <v>11677.1216407734</v>
      </c>
      <c r="Q304" s="340" t="n">
        <f aca="false">+[4]data1cf!P304</f>
        <v>11551.0970127924</v>
      </c>
      <c r="R304" s="340" t="n">
        <f aca="false">+[4]data1cf!Q304</f>
        <v>826.689596748577</v>
      </c>
      <c r="S304" s="340" t="n">
        <f aca="false">+[4]data1cf!R304</f>
        <v>0</v>
      </c>
      <c r="T304" s="340" t="n">
        <f aca="false">+[4]data1cf!S304</f>
        <v>0</v>
      </c>
      <c r="U304" s="340" t="n">
        <f aca="false">+[4]data1cf!T304</f>
        <v>0</v>
      </c>
      <c r="V304" s="340" t="n">
        <f aca="false">+[4]data1cf!U304</f>
        <v>0</v>
      </c>
      <c r="W304" s="340" t="n">
        <f aca="false">+[4]data1cf!V304</f>
        <v>0</v>
      </c>
      <c r="X304" s="340" t="n">
        <f aca="false">+[4]data1cf!W304</f>
        <v>0</v>
      </c>
      <c r="Y304" s="340" t="n">
        <f aca="false">+[4]data1cf!X304</f>
        <v>0</v>
      </c>
      <c r="Z304" s="340" t="n">
        <f aca="false">+[4]data1cf!Y304</f>
        <v>0</v>
      </c>
      <c r="AA304" s="340" t="n">
        <f aca="false">+[4]data1cf!Z304</f>
        <v>0</v>
      </c>
      <c r="AB304" s="340"/>
      <c r="AC304" s="341" t="n">
        <f aca="false">XNPV(0.1,B304:AA304,$B$1:$AA$1)</f>
        <v>20759.848183957</v>
      </c>
      <c r="AD304" s="341" t="n">
        <f aca="false">SUMPRODUCT(B304:AA304,$B$1010:$AA$1010)</f>
        <v>46207.0569962678</v>
      </c>
      <c r="AE304" s="342" t="n">
        <f aca="false">SUMPRODUCT(B304:AA304,$B$1012:$AA$1012)</f>
        <v>45837.2739830848</v>
      </c>
      <c r="AF304" s="343" t="n">
        <f aca="false">XIRR(B304:AA304,$B$1:$AA$1)</f>
        <v>0.148848532923504</v>
      </c>
      <c r="AG304" s="344" t="n">
        <f aca="false">1-EXP(-(1/0.25)*(AD304/ABS($AD$1010)))</f>
        <v>0.977137068551723</v>
      </c>
    </row>
    <row r="305" customFormat="false" ht="12.75" hidden="false" customHeight="false" outlineLevel="0" collapsed="false">
      <c r="A305" s="335"/>
      <c r="B305" s="340" t="n">
        <f aca="false">+[4]data1cf!A305</f>
        <v>-65479.7570160217</v>
      </c>
      <c r="C305" s="340" t="n">
        <f aca="false">+[4]data1cf!B305</f>
        <v>12022.7080945084</v>
      </c>
      <c r="D305" s="340" t="n">
        <f aca="false">+[4]data1cf!C305</f>
        <v>12939.813097663</v>
      </c>
      <c r="E305" s="340" t="n">
        <f aca="false">+[4]data1cf!D305</f>
        <v>12567.9327868407</v>
      </c>
      <c r="F305" s="340" t="n">
        <f aca="false">+[4]data1cf!E305</f>
        <v>12420.6835789074</v>
      </c>
      <c r="G305" s="340" t="n">
        <f aca="false">+[4]data1cf!F305</f>
        <v>12079.0279310523</v>
      </c>
      <c r="H305" s="340" t="n">
        <f aca="false">+[4]data1cf!G305</f>
        <v>11834.7435791416</v>
      </c>
      <c r="I305" s="340" t="n">
        <f aca="false">+[4]data1cf!H305</f>
        <v>11726.9167821188</v>
      </c>
      <c r="J305" s="340" t="n">
        <f aca="false">+[4]data1cf!I305</f>
        <v>11691.164915082</v>
      </c>
      <c r="K305" s="340" t="n">
        <f aca="false">+[4]data1cf!J305</f>
        <v>11614.7895433468</v>
      </c>
      <c r="L305" s="340" t="n">
        <f aca="false">+[4]data1cf!K305</f>
        <v>11637.1563129277</v>
      </c>
      <c r="M305" s="340" t="n">
        <f aca="false">+[4]data1cf!L305</f>
        <v>11758.3405668246</v>
      </c>
      <c r="N305" s="340" t="n">
        <f aca="false">+[4]data1cf!M305</f>
        <v>11569.6187885557</v>
      </c>
      <c r="O305" s="340" t="n">
        <f aca="false">+[4]data1cf!N305</f>
        <v>11534.6273095383</v>
      </c>
      <c r="P305" s="340" t="n">
        <f aca="false">+[4]data1cf!O305</f>
        <v>11459.4543747759</v>
      </c>
      <c r="Q305" s="340" t="n">
        <f aca="false">+[4]data1cf!P305</f>
        <v>11298.5589244064</v>
      </c>
      <c r="R305" s="340" t="n">
        <f aca="false">+[4]data1cf!Q305</f>
        <v>751.026621070962</v>
      </c>
      <c r="S305" s="340" t="n">
        <f aca="false">+[4]data1cf!R305</f>
        <v>0</v>
      </c>
      <c r="T305" s="340" t="n">
        <f aca="false">+[4]data1cf!S305</f>
        <v>0</v>
      </c>
      <c r="U305" s="340" t="n">
        <f aca="false">+[4]data1cf!T305</f>
        <v>0</v>
      </c>
      <c r="V305" s="340" t="n">
        <f aca="false">+[4]data1cf!U305</f>
        <v>0</v>
      </c>
      <c r="W305" s="340" t="n">
        <f aca="false">+[4]data1cf!V305</f>
        <v>0</v>
      </c>
      <c r="X305" s="340" t="n">
        <f aca="false">+[4]data1cf!W305</f>
        <v>0</v>
      </c>
      <c r="Y305" s="340" t="n">
        <f aca="false">+[4]data1cf!X305</f>
        <v>0</v>
      </c>
      <c r="Z305" s="340" t="n">
        <f aca="false">+[4]data1cf!Y305</f>
        <v>0</v>
      </c>
      <c r="AA305" s="340" t="n">
        <f aca="false">+[4]data1cf!Z305</f>
        <v>0</v>
      </c>
      <c r="AB305" s="340"/>
      <c r="AC305" s="341" t="n">
        <f aca="false">XNPV(0.1,B305:AA305,$B$1:$AA$1)</f>
        <v>26129.5748954712</v>
      </c>
      <c r="AD305" s="341" t="n">
        <f aca="false">SUMPRODUCT(B305:AA305,$B$1010:$AA$1010)</f>
        <v>51224.1804996452</v>
      </c>
      <c r="AE305" s="342" t="n">
        <f aca="false">SUMPRODUCT(B305:AA305,$B$1012:$AA$1012)</f>
        <v>50859.4741000836</v>
      </c>
      <c r="AF305" s="343" t="n">
        <f aca="false">XIRR(B305:AA305,$B$1:$AA$1)</f>
        <v>0.166721122160577</v>
      </c>
      <c r="AG305" s="344" t="n">
        <f aca="false">1-EXP(-(1/0.25)*(AD305/ABS($AD$1010)))</f>
        <v>0.984830619910848</v>
      </c>
    </row>
    <row r="306" customFormat="false" ht="12.75" hidden="false" customHeight="false" outlineLevel="0" collapsed="false">
      <c r="A306" s="335"/>
      <c r="B306" s="340" t="n">
        <f aca="false">+[4]data1cf!A306</f>
        <v>-62851.7342683541</v>
      </c>
      <c r="C306" s="340" t="n">
        <f aca="false">+[4]data1cf!B306</f>
        <v>11866.3174990681</v>
      </c>
      <c r="D306" s="340" t="n">
        <f aca="false">+[4]data1cf!C306</f>
        <v>12981.8702461341</v>
      </c>
      <c r="E306" s="340" t="n">
        <f aca="false">+[4]data1cf!D306</f>
        <v>12593.0193633734</v>
      </c>
      <c r="F306" s="340" t="n">
        <f aca="false">+[4]data1cf!E306</f>
        <v>12316.6576391769</v>
      </c>
      <c r="G306" s="340" t="n">
        <f aca="false">+[4]data1cf!F306</f>
        <v>11919.230479181</v>
      </c>
      <c r="H306" s="340" t="n">
        <f aca="false">+[4]data1cf!G306</f>
        <v>11867.0076950594</v>
      </c>
      <c r="I306" s="340" t="n">
        <f aca="false">+[4]data1cf!H306</f>
        <v>11686.2804528396</v>
      </c>
      <c r="J306" s="340" t="n">
        <f aca="false">+[4]data1cf!I306</f>
        <v>11714.0844319918</v>
      </c>
      <c r="K306" s="340" t="n">
        <f aca="false">+[4]data1cf!J306</f>
        <v>11564.7135124199</v>
      </c>
      <c r="L306" s="340" t="n">
        <f aca="false">+[4]data1cf!K306</f>
        <v>11560.1205287935</v>
      </c>
      <c r="M306" s="340" t="n">
        <f aca="false">+[4]data1cf!L306</f>
        <v>11611.9828989268</v>
      </c>
      <c r="N306" s="340" t="n">
        <f aca="false">+[4]data1cf!M306</f>
        <v>11528.5857741939</v>
      </c>
      <c r="O306" s="340" t="n">
        <f aca="false">+[4]data1cf!N306</f>
        <v>11330.5494818369</v>
      </c>
      <c r="P306" s="340" t="n">
        <f aca="false">+[4]data1cf!O306</f>
        <v>11266.9216136364</v>
      </c>
      <c r="Q306" s="340" t="n">
        <f aca="false">+[4]data1cf!P306</f>
        <v>11337.2776623838</v>
      </c>
      <c r="R306" s="340" t="n">
        <f aca="false">+[4]data1cf!Q306</f>
        <v>720.884251364314</v>
      </c>
      <c r="S306" s="340" t="n">
        <f aca="false">+[4]data1cf!R306</f>
        <v>0</v>
      </c>
      <c r="T306" s="340" t="n">
        <f aca="false">+[4]data1cf!S306</f>
        <v>0</v>
      </c>
      <c r="U306" s="340" t="n">
        <f aca="false">+[4]data1cf!T306</f>
        <v>0</v>
      </c>
      <c r="V306" s="340" t="n">
        <f aca="false">+[4]data1cf!U306</f>
        <v>0</v>
      </c>
      <c r="W306" s="340" t="n">
        <f aca="false">+[4]data1cf!V306</f>
        <v>0</v>
      </c>
      <c r="X306" s="340" t="n">
        <f aca="false">+[4]data1cf!W306</f>
        <v>0</v>
      </c>
      <c r="Y306" s="340" t="n">
        <f aca="false">+[4]data1cf!X306</f>
        <v>0</v>
      </c>
      <c r="Z306" s="340" t="n">
        <f aca="false">+[4]data1cf!Y306</f>
        <v>0</v>
      </c>
      <c r="AA306" s="340" t="n">
        <f aca="false">+[4]data1cf!Z306</f>
        <v>0</v>
      </c>
      <c r="AB306" s="340"/>
      <c r="AC306" s="341" t="n">
        <f aca="false">XNPV(0.1,B306:AA306,$B$1:$AA$1)</f>
        <v>28284.601938198</v>
      </c>
      <c r="AD306" s="341" t="n">
        <f aca="false">SUMPRODUCT(B306:AA306,$B$1010:$AA$1010)</f>
        <v>53233.2377761874</v>
      </c>
      <c r="AE306" s="342" t="n">
        <f aca="false">SUMPRODUCT(B306:AA306,$B$1012:$AA$1012)</f>
        <v>52870.8034719674</v>
      </c>
      <c r="AF306" s="343" t="n">
        <f aca="false">XIRR(B306:AA306,$B$1:$AA$1)</f>
        <v>0.17482835408302</v>
      </c>
      <c r="AG306" s="344" t="n">
        <f aca="false">1-EXP(-(1/0.25)*(AD306/ABS($AD$1010)))</f>
        <v>0.987128658986837</v>
      </c>
    </row>
    <row r="307" customFormat="false" ht="12.75" hidden="false" customHeight="false" outlineLevel="0" collapsed="false">
      <c r="A307" s="335"/>
      <c r="B307" s="340" t="n">
        <f aca="false">+[4]data1cf!A307</f>
        <v>-72156.7843118295</v>
      </c>
      <c r="C307" s="340" t="n">
        <f aca="false">+[4]data1cf!B307</f>
        <v>12087.5700322321</v>
      </c>
      <c r="D307" s="340" t="n">
        <f aca="false">+[4]data1cf!C307</f>
        <v>13072.9614727904</v>
      </c>
      <c r="E307" s="340" t="n">
        <f aca="false">+[4]data1cf!D307</f>
        <v>12873.4953629936</v>
      </c>
      <c r="F307" s="340" t="n">
        <f aca="false">+[4]data1cf!E307</f>
        <v>12494.5782222224</v>
      </c>
      <c r="G307" s="340" t="n">
        <f aca="false">+[4]data1cf!F307</f>
        <v>12187.7327255896</v>
      </c>
      <c r="H307" s="340" t="n">
        <f aca="false">+[4]data1cf!G307</f>
        <v>12112.0270101867</v>
      </c>
      <c r="I307" s="340" t="n">
        <f aca="false">+[4]data1cf!H307</f>
        <v>12018.25308161</v>
      </c>
      <c r="J307" s="340" t="n">
        <f aca="false">+[4]data1cf!I307</f>
        <v>11816.2525590144</v>
      </c>
      <c r="K307" s="340" t="n">
        <f aca="false">+[4]data1cf!J307</f>
        <v>11780.4181986817</v>
      </c>
      <c r="L307" s="340" t="n">
        <f aca="false">+[4]data1cf!K307</f>
        <v>11890.8739734992</v>
      </c>
      <c r="M307" s="340" t="n">
        <f aca="false">+[4]data1cf!L307</f>
        <v>11815.0603729014</v>
      </c>
      <c r="N307" s="340" t="n">
        <f aca="false">+[4]data1cf!M307</f>
        <v>11610.612927309</v>
      </c>
      <c r="O307" s="340" t="n">
        <f aca="false">+[4]data1cf!N307</f>
        <v>11693.2551644091</v>
      </c>
      <c r="P307" s="340" t="n">
        <f aca="false">+[4]data1cf!O307</f>
        <v>11577.6743027906</v>
      </c>
      <c r="Q307" s="340" t="n">
        <f aca="false">+[4]data1cf!P307</f>
        <v>11618.4118770152</v>
      </c>
      <c r="R307" s="340" t="n">
        <f aca="false">+[4]data1cf!Q307</f>
        <v>827.60945334296</v>
      </c>
      <c r="S307" s="340" t="n">
        <f aca="false">+[4]data1cf!R307</f>
        <v>0</v>
      </c>
      <c r="T307" s="340" t="n">
        <f aca="false">+[4]data1cf!S307</f>
        <v>0</v>
      </c>
      <c r="U307" s="340" t="n">
        <f aca="false">+[4]data1cf!T307</f>
        <v>0</v>
      </c>
      <c r="V307" s="340" t="n">
        <f aca="false">+[4]data1cf!U307</f>
        <v>0</v>
      </c>
      <c r="W307" s="340" t="n">
        <f aca="false">+[4]data1cf!V307</f>
        <v>0</v>
      </c>
      <c r="X307" s="340" t="n">
        <f aca="false">+[4]data1cf!W307</f>
        <v>0</v>
      </c>
      <c r="Y307" s="340" t="n">
        <f aca="false">+[4]data1cf!X307</f>
        <v>0</v>
      </c>
      <c r="Z307" s="340" t="n">
        <f aca="false">+[4]data1cf!Y307</f>
        <v>0</v>
      </c>
      <c r="AA307" s="340" t="n">
        <f aca="false">+[4]data1cf!Z307</f>
        <v>0</v>
      </c>
      <c r="AB307" s="340"/>
      <c r="AC307" s="341" t="n">
        <f aca="false">XNPV(0.1,B307:AA307,$B$1:$AA$1)</f>
        <v>20704.1759422632</v>
      </c>
      <c r="AD307" s="341" t="n">
        <f aca="false">SUMPRODUCT(B307:AA307,$B$1010:$AA$1010)</f>
        <v>46172.4135936347</v>
      </c>
      <c r="AE307" s="342" t="n">
        <f aca="false">SUMPRODUCT(B307:AA307,$B$1012:$AA$1012)</f>
        <v>45802.2473223928</v>
      </c>
      <c r="AF307" s="343" t="n">
        <f aca="false">XIRR(B307:AA307,$B$1:$AA$1)</f>
        <v>0.14864182510992</v>
      </c>
      <c r="AG307" s="344" t="n">
        <f aca="false">1-EXP(-(1/0.25)*(AD307/ABS($AD$1010)))</f>
        <v>0.977072212760258</v>
      </c>
    </row>
    <row r="308" customFormat="false" ht="12.75" hidden="false" customHeight="false" outlineLevel="0" collapsed="false">
      <c r="A308" s="335"/>
      <c r="B308" s="340" t="n">
        <f aca="false">+[4]data1cf!A308</f>
        <v>-63655.0877586636</v>
      </c>
      <c r="C308" s="340" t="n">
        <f aca="false">+[4]data1cf!B308</f>
        <v>11847.7946228809</v>
      </c>
      <c r="D308" s="340" t="n">
        <f aca="false">+[4]data1cf!C308</f>
        <v>12844.5585760537</v>
      </c>
      <c r="E308" s="340" t="n">
        <f aca="false">+[4]data1cf!D308</f>
        <v>12595.6414295703</v>
      </c>
      <c r="F308" s="340" t="n">
        <f aca="false">+[4]data1cf!E308</f>
        <v>12258.491600647</v>
      </c>
      <c r="G308" s="340" t="n">
        <f aca="false">+[4]data1cf!F308</f>
        <v>12097.583915245</v>
      </c>
      <c r="H308" s="340" t="n">
        <f aca="false">+[4]data1cf!G308</f>
        <v>11805.2155473912</v>
      </c>
      <c r="I308" s="340" t="n">
        <f aca="false">+[4]data1cf!H308</f>
        <v>11730.6331298158</v>
      </c>
      <c r="J308" s="340" t="n">
        <f aca="false">+[4]data1cf!I308</f>
        <v>11694.9480860108</v>
      </c>
      <c r="K308" s="340" t="n">
        <f aca="false">+[4]data1cf!J308</f>
        <v>11780.4489894224</v>
      </c>
      <c r="L308" s="340" t="n">
        <f aca="false">+[4]data1cf!K308</f>
        <v>11784.0066138195</v>
      </c>
      <c r="M308" s="340" t="n">
        <f aca="false">+[4]data1cf!L308</f>
        <v>11603.2638907262</v>
      </c>
      <c r="N308" s="340" t="n">
        <f aca="false">+[4]data1cf!M308</f>
        <v>11517.0620275623</v>
      </c>
      <c r="O308" s="340" t="n">
        <f aca="false">+[4]data1cf!N308</f>
        <v>11388.8254193325</v>
      </c>
      <c r="P308" s="340" t="n">
        <f aca="false">+[4]data1cf!O308</f>
        <v>11342.6764208081</v>
      </c>
      <c r="Q308" s="340" t="n">
        <f aca="false">+[4]data1cf!P308</f>
        <v>11318.540186654</v>
      </c>
      <c r="R308" s="340" t="n">
        <f aca="false">+[4]data1cf!Q308</f>
        <v>730.098394556768</v>
      </c>
      <c r="S308" s="340" t="n">
        <f aca="false">+[4]data1cf!R308</f>
        <v>0</v>
      </c>
      <c r="T308" s="340" t="n">
        <f aca="false">+[4]data1cf!S308</f>
        <v>0</v>
      </c>
      <c r="U308" s="340" t="n">
        <f aca="false">+[4]data1cf!T308</f>
        <v>0</v>
      </c>
      <c r="V308" s="340" t="n">
        <f aca="false">+[4]data1cf!U308</f>
        <v>0</v>
      </c>
      <c r="W308" s="340" t="n">
        <f aca="false">+[4]data1cf!V308</f>
        <v>0</v>
      </c>
      <c r="X308" s="340" t="n">
        <f aca="false">+[4]data1cf!W308</f>
        <v>0</v>
      </c>
      <c r="Y308" s="340" t="n">
        <f aca="false">+[4]data1cf!X308</f>
        <v>0</v>
      </c>
      <c r="Z308" s="340" t="n">
        <f aca="false">+[4]data1cf!Y308</f>
        <v>0</v>
      </c>
      <c r="AA308" s="340" t="n">
        <f aca="false">+[4]data1cf!Z308</f>
        <v>0</v>
      </c>
      <c r="AB308" s="340"/>
      <c r="AC308" s="341" t="n">
        <f aca="false">XNPV(0.1,B308:AA308,$B$1:$AA$1)</f>
        <v>27608.1782939258</v>
      </c>
      <c r="AD308" s="341" t="n">
        <f aca="false">SUMPRODUCT(B308:AA308,$B$1010:$AA$1010)</f>
        <v>52648.2419100402</v>
      </c>
      <c r="AE308" s="342" t="n">
        <f aca="false">SUMPRODUCT(B308:AA308,$B$1012:$AA$1012)</f>
        <v>52284.3822341063</v>
      </c>
      <c r="AF308" s="343" t="n">
        <f aca="false">XIRR(B308:AA308,$B$1:$AA$1)</f>
        <v>0.172052327796293</v>
      </c>
      <c r="AG308" s="344" t="n">
        <f aca="false">1-EXP(-(1/0.25)*(AD308/ABS($AD$1010)))</f>
        <v>0.986498012474569</v>
      </c>
    </row>
    <row r="309" customFormat="false" ht="12.75" hidden="false" customHeight="false" outlineLevel="0" collapsed="false">
      <c r="A309" s="335"/>
      <c r="B309" s="340" t="n">
        <f aca="false">+[4]data1cf!A309</f>
        <v>-70991.9887444899</v>
      </c>
      <c r="C309" s="340" t="n">
        <f aca="false">+[4]data1cf!B309</f>
        <v>12190.4546052304</v>
      </c>
      <c r="D309" s="340" t="n">
        <f aca="false">+[4]data1cf!C309</f>
        <v>13232.2749761105</v>
      </c>
      <c r="E309" s="340" t="n">
        <f aca="false">+[4]data1cf!D309</f>
        <v>12783.0871084165</v>
      </c>
      <c r="F309" s="340" t="n">
        <f aca="false">+[4]data1cf!E309</f>
        <v>12540.0841884457</v>
      </c>
      <c r="G309" s="340" t="n">
        <f aca="false">+[4]data1cf!F309</f>
        <v>12396.2679330228</v>
      </c>
      <c r="H309" s="340" t="n">
        <f aca="false">+[4]data1cf!G309</f>
        <v>12125.7512984957</v>
      </c>
      <c r="I309" s="340" t="n">
        <f aca="false">+[4]data1cf!H309</f>
        <v>11819.611761957</v>
      </c>
      <c r="J309" s="340" t="n">
        <f aca="false">+[4]data1cf!I309</f>
        <v>11782.4988524042</v>
      </c>
      <c r="K309" s="340" t="n">
        <f aca="false">+[4]data1cf!J309</f>
        <v>11792.2432199373</v>
      </c>
      <c r="L309" s="340" t="n">
        <f aca="false">+[4]data1cf!K309</f>
        <v>11760.2018573612</v>
      </c>
      <c r="M309" s="340" t="n">
        <f aca="false">+[4]data1cf!L309</f>
        <v>11670.3259926263</v>
      </c>
      <c r="N309" s="340" t="n">
        <f aca="false">+[4]data1cf!M309</f>
        <v>11601.8876395715</v>
      </c>
      <c r="O309" s="340" t="n">
        <f aca="false">+[4]data1cf!N309</f>
        <v>11539.5360304461</v>
      </c>
      <c r="P309" s="340" t="n">
        <f aca="false">+[4]data1cf!O309</f>
        <v>11644.8687383401</v>
      </c>
      <c r="Q309" s="340" t="n">
        <f aca="false">+[4]data1cf!P309</f>
        <v>11537.4889523545</v>
      </c>
      <c r="R309" s="340" t="n">
        <f aca="false">+[4]data1cf!Q309</f>
        <v>814.249714103801</v>
      </c>
      <c r="S309" s="340" t="n">
        <f aca="false">+[4]data1cf!R309</f>
        <v>0</v>
      </c>
      <c r="T309" s="340" t="n">
        <f aca="false">+[4]data1cf!S309</f>
        <v>0</v>
      </c>
      <c r="U309" s="340" t="n">
        <f aca="false">+[4]data1cf!T309</f>
        <v>0</v>
      </c>
      <c r="V309" s="340" t="n">
        <f aca="false">+[4]data1cf!U309</f>
        <v>0</v>
      </c>
      <c r="W309" s="340" t="n">
        <f aca="false">+[4]data1cf!V309</f>
        <v>0</v>
      </c>
      <c r="X309" s="340" t="n">
        <f aca="false">+[4]data1cf!W309</f>
        <v>0</v>
      </c>
      <c r="Y309" s="340" t="n">
        <f aca="false">+[4]data1cf!X309</f>
        <v>0</v>
      </c>
      <c r="Z309" s="340" t="n">
        <f aca="false">+[4]data1cf!Y309</f>
        <v>0</v>
      </c>
      <c r="AA309" s="340" t="n">
        <f aca="false">+[4]data1cf!Z309</f>
        <v>0</v>
      </c>
      <c r="AB309" s="340"/>
      <c r="AC309" s="341" t="n">
        <f aca="false">XNPV(0.1,B309:AA309,$B$1:$AA$1)</f>
        <v>21929.0047487929</v>
      </c>
      <c r="AD309" s="341" t="n">
        <f aca="false">SUMPRODUCT(B309:AA309,$B$1010:$AA$1010)</f>
        <v>47326.8920943774</v>
      </c>
      <c r="AE309" s="342" t="n">
        <f aca="false">SUMPRODUCT(B309:AA309,$B$1012:$AA$1012)</f>
        <v>46957.9121768919</v>
      </c>
      <c r="AF309" s="343" t="n">
        <f aca="false">XIRR(B309:AA309,$B$1:$AA$1)</f>
        <v>0.152403924170143</v>
      </c>
      <c r="AG309" s="344" t="n">
        <f aca="false">1-EXP(-(1/0.25)*(AD309/ABS($AD$1010)))</f>
        <v>0.979137554028232</v>
      </c>
    </row>
    <row r="310" customFormat="false" ht="12.75" hidden="false" customHeight="false" outlineLevel="0" collapsed="false">
      <c r="A310" s="335"/>
      <c r="B310" s="340" t="n">
        <f aca="false">+[4]data1cf!A310</f>
        <v>-71655.2557884787</v>
      </c>
      <c r="C310" s="340" t="n">
        <f aca="false">+[4]data1cf!B310</f>
        <v>12181.7439116937</v>
      </c>
      <c r="D310" s="340" t="n">
        <f aca="false">+[4]data1cf!C310</f>
        <v>13220.0884774735</v>
      </c>
      <c r="E310" s="340" t="n">
        <f aca="false">+[4]data1cf!D310</f>
        <v>12803.3780044502</v>
      </c>
      <c r="F310" s="340" t="n">
        <f aca="false">+[4]data1cf!E310</f>
        <v>12425.7691457592</v>
      </c>
      <c r="G310" s="340" t="n">
        <f aca="false">+[4]data1cf!F310</f>
        <v>12156.6127839246</v>
      </c>
      <c r="H310" s="340" t="n">
        <f aca="false">+[4]data1cf!G310</f>
        <v>11869.5241027494</v>
      </c>
      <c r="I310" s="340" t="n">
        <f aca="false">+[4]data1cf!H310</f>
        <v>11887.9558805838</v>
      </c>
      <c r="J310" s="340" t="n">
        <f aca="false">+[4]data1cf!I310</f>
        <v>11920.4649130787</v>
      </c>
      <c r="K310" s="340" t="n">
        <f aca="false">+[4]data1cf!J310</f>
        <v>11790.6337966685</v>
      </c>
      <c r="L310" s="340" t="n">
        <f aca="false">+[4]data1cf!K310</f>
        <v>11756.7848402832</v>
      </c>
      <c r="M310" s="340" t="n">
        <f aca="false">+[4]data1cf!L310</f>
        <v>11820.9098276784</v>
      </c>
      <c r="N310" s="340" t="n">
        <f aca="false">+[4]data1cf!M310</f>
        <v>11635.2856307414</v>
      </c>
      <c r="O310" s="340" t="n">
        <f aca="false">+[4]data1cf!N310</f>
        <v>11589.5106748851</v>
      </c>
      <c r="P310" s="340" t="n">
        <f aca="false">+[4]data1cf!O310</f>
        <v>11491.4173676832</v>
      </c>
      <c r="Q310" s="340" t="n">
        <f aca="false">+[4]data1cf!P310</f>
        <v>11579.8185587443</v>
      </c>
      <c r="R310" s="340" t="n">
        <f aca="false">+[4]data1cf!Q310</f>
        <v>821.857121791535</v>
      </c>
      <c r="S310" s="340" t="n">
        <f aca="false">+[4]data1cf!R310</f>
        <v>0</v>
      </c>
      <c r="T310" s="340" t="n">
        <f aca="false">+[4]data1cf!S310</f>
        <v>0</v>
      </c>
      <c r="U310" s="340" t="n">
        <f aca="false">+[4]data1cf!T310</f>
        <v>0</v>
      </c>
      <c r="V310" s="340" t="n">
        <f aca="false">+[4]data1cf!U310</f>
        <v>0</v>
      </c>
      <c r="W310" s="340" t="n">
        <f aca="false">+[4]data1cf!V310</f>
        <v>0</v>
      </c>
      <c r="X310" s="340" t="n">
        <f aca="false">+[4]data1cf!W310</f>
        <v>0</v>
      </c>
      <c r="Y310" s="340" t="n">
        <f aca="false">+[4]data1cf!X310</f>
        <v>0</v>
      </c>
      <c r="Z310" s="340" t="n">
        <f aca="false">+[4]data1cf!Y310</f>
        <v>0</v>
      </c>
      <c r="AA310" s="340" t="n">
        <f aca="false">+[4]data1cf!Z310</f>
        <v>0</v>
      </c>
      <c r="AB310" s="340"/>
      <c r="AC310" s="341" t="n">
        <f aca="false">XNPV(0.1,B310:AA310,$B$1:$AA$1)</f>
        <v>21038.2349399677</v>
      </c>
      <c r="AD310" s="341" t="n">
        <f aca="false">SUMPRODUCT(B310:AA310,$B$1010:$AA$1010)</f>
        <v>46407.8945670695</v>
      </c>
      <c r="AE310" s="342" t="n">
        <f aca="false">SUMPRODUCT(B310:AA310,$B$1012:$AA$1012)</f>
        <v>46039.2007418081</v>
      </c>
      <c r="AF310" s="343" t="n">
        <f aca="false">XIRR(B310:AA310,$B$1:$AA$1)</f>
        <v>0.149851231153232</v>
      </c>
      <c r="AG310" s="344" t="n">
        <f aca="false">1-EXP(-(1/0.25)*(AD310/ABS($AD$1010)))</f>
        <v>0.977509457523396</v>
      </c>
    </row>
    <row r="311" customFormat="false" ht="12.75" hidden="false" customHeight="false" outlineLevel="0" collapsed="false">
      <c r="A311" s="335"/>
      <c r="B311" s="340" t="n">
        <f aca="false">+[4]data1cf!A311</f>
        <v>-68637.6771250356</v>
      </c>
      <c r="C311" s="340" t="n">
        <f aca="false">+[4]data1cf!B311</f>
        <v>12160.0553419913</v>
      </c>
      <c r="D311" s="340" t="n">
        <f aca="false">+[4]data1cf!C311</f>
        <v>13101.5777856751</v>
      </c>
      <c r="E311" s="340" t="n">
        <f aca="false">+[4]data1cf!D311</f>
        <v>12756.1367573757</v>
      </c>
      <c r="F311" s="340" t="n">
        <f aca="false">+[4]data1cf!E311</f>
        <v>12486.4723953039</v>
      </c>
      <c r="G311" s="340" t="n">
        <f aca="false">+[4]data1cf!F311</f>
        <v>12248.6529794869</v>
      </c>
      <c r="H311" s="340" t="n">
        <f aca="false">+[4]data1cf!G311</f>
        <v>11935.9997823986</v>
      </c>
      <c r="I311" s="340" t="n">
        <f aca="false">+[4]data1cf!H311</f>
        <v>11779.465013894</v>
      </c>
      <c r="J311" s="340" t="n">
        <f aca="false">+[4]data1cf!I311</f>
        <v>11800.5350003866</v>
      </c>
      <c r="K311" s="340" t="n">
        <f aca="false">+[4]data1cf!J311</f>
        <v>11871.4521796275</v>
      </c>
      <c r="L311" s="340" t="n">
        <f aca="false">+[4]data1cf!K311</f>
        <v>11582.7587557111</v>
      </c>
      <c r="M311" s="340" t="n">
        <f aca="false">+[4]data1cf!L311</f>
        <v>11723.6423657282</v>
      </c>
      <c r="N311" s="340" t="n">
        <f aca="false">+[4]data1cf!M311</f>
        <v>11603.1324705784</v>
      </c>
      <c r="O311" s="340" t="n">
        <f aca="false">+[4]data1cf!N311</f>
        <v>11501.0186988795</v>
      </c>
      <c r="P311" s="340" t="n">
        <f aca="false">+[4]data1cf!O311</f>
        <v>11479.367111584</v>
      </c>
      <c r="Q311" s="340" t="n">
        <f aca="false">+[4]data1cf!P311</f>
        <v>11490.7238381695</v>
      </c>
      <c r="R311" s="340" t="n">
        <f aca="false">+[4]data1cf!Q311</f>
        <v>787.246701553309</v>
      </c>
      <c r="S311" s="340" t="n">
        <f aca="false">+[4]data1cf!R311</f>
        <v>0</v>
      </c>
      <c r="T311" s="340" t="n">
        <f aca="false">+[4]data1cf!S311</f>
        <v>0</v>
      </c>
      <c r="U311" s="340" t="n">
        <f aca="false">+[4]data1cf!T311</f>
        <v>0</v>
      </c>
      <c r="V311" s="340" t="n">
        <f aca="false">+[4]data1cf!U311</f>
        <v>0</v>
      </c>
      <c r="W311" s="340" t="n">
        <f aca="false">+[4]data1cf!V311</f>
        <v>0</v>
      </c>
      <c r="X311" s="340" t="n">
        <f aca="false">+[4]data1cf!W311</f>
        <v>0</v>
      </c>
      <c r="Y311" s="340" t="n">
        <f aca="false">+[4]data1cf!X311</f>
        <v>0</v>
      </c>
      <c r="Z311" s="340" t="n">
        <f aca="false">+[4]data1cf!Y311</f>
        <v>0</v>
      </c>
      <c r="AA311" s="340" t="n">
        <f aca="false">+[4]data1cf!Z311</f>
        <v>0</v>
      </c>
      <c r="AB311" s="340"/>
      <c r="AC311" s="341" t="n">
        <f aca="false">XNPV(0.1,B311:AA311,$B$1:$AA$1)</f>
        <v>23792.5217643499</v>
      </c>
      <c r="AD311" s="341" t="n">
        <f aca="false">SUMPRODUCT(B311:AA311,$B$1010:$AA$1010)</f>
        <v>49066.4534740444</v>
      </c>
      <c r="AE311" s="342" t="n">
        <f aca="false">SUMPRODUCT(B311:AA311,$B$1012:$AA$1012)</f>
        <v>48699.2632946346</v>
      </c>
      <c r="AF311" s="343" t="n">
        <f aca="false">XIRR(B311:AA311,$B$1:$AA$1)</f>
        <v>0.158482143156927</v>
      </c>
      <c r="AG311" s="344" t="n">
        <f aca="false">1-EXP(-(1/0.25)*(AD311/ABS($AD$1010)))</f>
        <v>0.981903636500934</v>
      </c>
    </row>
    <row r="312" customFormat="false" ht="12.75" hidden="false" customHeight="false" outlineLevel="0" collapsed="false">
      <c r="A312" s="335"/>
      <c r="B312" s="340" t="n">
        <f aca="false">+[4]data1cf!A312</f>
        <v>-74602.5236099411</v>
      </c>
      <c r="C312" s="340" t="n">
        <f aca="false">+[4]data1cf!B312</f>
        <v>12043.0710597298</v>
      </c>
      <c r="D312" s="340" t="n">
        <f aca="false">+[4]data1cf!C312</f>
        <v>13149.5241789421</v>
      </c>
      <c r="E312" s="340" t="n">
        <f aca="false">+[4]data1cf!D312</f>
        <v>12956.598345757</v>
      </c>
      <c r="F312" s="340" t="n">
        <f aca="false">+[4]data1cf!E312</f>
        <v>12570.78961897</v>
      </c>
      <c r="G312" s="340" t="n">
        <f aca="false">+[4]data1cf!F312</f>
        <v>12459.0602793665</v>
      </c>
      <c r="H312" s="340" t="n">
        <f aca="false">+[4]data1cf!G312</f>
        <v>12122.8787888604</v>
      </c>
      <c r="I312" s="340" t="n">
        <f aca="false">+[4]data1cf!H312</f>
        <v>12073.3936673768</v>
      </c>
      <c r="J312" s="340" t="n">
        <f aca="false">+[4]data1cf!I312</f>
        <v>11861.4246492122</v>
      </c>
      <c r="K312" s="340" t="n">
        <f aca="false">+[4]data1cf!J312</f>
        <v>11870.2299784781</v>
      </c>
      <c r="L312" s="340" t="n">
        <f aca="false">+[4]data1cf!K312</f>
        <v>11840.5642205486</v>
      </c>
      <c r="M312" s="340" t="n">
        <f aca="false">+[4]data1cf!L312</f>
        <v>11889.1321920072</v>
      </c>
      <c r="N312" s="340" t="n">
        <f aca="false">+[4]data1cf!M312</f>
        <v>11724.1234876973</v>
      </c>
      <c r="O312" s="340" t="n">
        <f aca="false">+[4]data1cf!N312</f>
        <v>11658.6402416911</v>
      </c>
      <c r="P312" s="340" t="n">
        <f aca="false">+[4]data1cf!O312</f>
        <v>11572.8048494379</v>
      </c>
      <c r="Q312" s="340" t="n">
        <f aca="false">+[4]data1cf!P312</f>
        <v>11670.4358450631</v>
      </c>
      <c r="R312" s="340" t="n">
        <f aca="false">+[4]data1cf!Q312</f>
        <v>855.661104796581</v>
      </c>
      <c r="S312" s="340" t="n">
        <f aca="false">+[4]data1cf!R312</f>
        <v>0</v>
      </c>
      <c r="T312" s="340" t="n">
        <f aca="false">+[4]data1cf!S312</f>
        <v>0</v>
      </c>
      <c r="U312" s="340" t="n">
        <f aca="false">+[4]data1cf!T312</f>
        <v>0</v>
      </c>
      <c r="V312" s="340" t="n">
        <f aca="false">+[4]data1cf!U312</f>
        <v>0</v>
      </c>
      <c r="W312" s="340" t="n">
        <f aca="false">+[4]data1cf!V312</f>
        <v>0</v>
      </c>
      <c r="X312" s="340" t="n">
        <f aca="false">+[4]data1cf!W312</f>
        <v>0</v>
      </c>
      <c r="Y312" s="340" t="n">
        <f aca="false">+[4]data1cf!X312</f>
        <v>0</v>
      </c>
      <c r="Z312" s="340" t="n">
        <f aca="false">+[4]data1cf!Y312</f>
        <v>0</v>
      </c>
      <c r="AA312" s="340" t="n">
        <f aca="false">+[4]data1cf!Z312</f>
        <v>0</v>
      </c>
      <c r="AB312" s="340"/>
      <c r="AC312" s="341" t="n">
        <f aca="false">XNPV(0.1,B312:AA312,$B$1:$AA$1)</f>
        <v>18707.6046113703</v>
      </c>
      <c r="AD312" s="341" t="n">
        <f aca="false">SUMPRODUCT(B312:AA312,$B$1010:$AA$1010)</f>
        <v>44298.4775599652</v>
      </c>
      <c r="AE312" s="342" t="n">
        <f aca="false">SUMPRODUCT(B312:AA312,$B$1012:$AA$1012)</f>
        <v>43926.6135357566</v>
      </c>
      <c r="AF312" s="343" t="n">
        <f aca="false">XIRR(B312:AA312,$B$1:$AA$1)</f>
        <v>0.142734130455658</v>
      </c>
      <c r="AG312" s="344" t="n">
        <f aca="false">1-EXP(-(1/0.25)*(AD312/ABS($AD$1010)))</f>
        <v>0.973275606241711</v>
      </c>
    </row>
    <row r="313" customFormat="false" ht="12.75" hidden="false" customHeight="false" outlineLevel="0" collapsed="false">
      <c r="A313" s="335"/>
      <c r="B313" s="340" t="n">
        <f aca="false">+[4]data1cf!A313</f>
        <v>-71520.7135847214</v>
      </c>
      <c r="C313" s="340" t="n">
        <f aca="false">+[4]data1cf!B313</f>
        <v>12129.720734538</v>
      </c>
      <c r="D313" s="340" t="n">
        <f aca="false">+[4]data1cf!C313</f>
        <v>13186.0570754616</v>
      </c>
      <c r="E313" s="340" t="n">
        <f aca="false">+[4]data1cf!D313</f>
        <v>12790.3200575512</v>
      </c>
      <c r="F313" s="340" t="n">
        <f aca="false">+[4]data1cf!E313</f>
        <v>12525.9065400124</v>
      </c>
      <c r="G313" s="340" t="n">
        <f aca="false">+[4]data1cf!F313</f>
        <v>12266.4467679135</v>
      </c>
      <c r="H313" s="340" t="n">
        <f aca="false">+[4]data1cf!G313</f>
        <v>11915.9490522429</v>
      </c>
      <c r="I313" s="340" t="n">
        <f aca="false">+[4]data1cf!H313</f>
        <v>11919.1262443639</v>
      </c>
      <c r="J313" s="340" t="n">
        <f aca="false">+[4]data1cf!I313</f>
        <v>11748.0386559824</v>
      </c>
      <c r="K313" s="340" t="n">
        <f aca="false">+[4]data1cf!J313</f>
        <v>11885.6098602389</v>
      </c>
      <c r="L313" s="340" t="n">
        <f aca="false">+[4]data1cf!K313</f>
        <v>11768.4607809468</v>
      </c>
      <c r="M313" s="340" t="n">
        <f aca="false">+[4]data1cf!L313</f>
        <v>11698.5242828917</v>
      </c>
      <c r="N313" s="340" t="n">
        <f aca="false">+[4]data1cf!M313</f>
        <v>11595.0810876021</v>
      </c>
      <c r="O313" s="340" t="n">
        <f aca="false">+[4]data1cf!N313</f>
        <v>11488.8282035374</v>
      </c>
      <c r="P313" s="340" t="n">
        <f aca="false">+[4]data1cf!O313</f>
        <v>11507.83710175</v>
      </c>
      <c r="Q313" s="340" t="n">
        <f aca="false">+[4]data1cf!P313</f>
        <v>11629.4678613751</v>
      </c>
      <c r="R313" s="340" t="n">
        <f aca="false">+[4]data1cf!Q313</f>
        <v>820.313976531321</v>
      </c>
      <c r="S313" s="340" t="n">
        <f aca="false">+[4]data1cf!R313</f>
        <v>0</v>
      </c>
      <c r="T313" s="340" t="n">
        <f aca="false">+[4]data1cf!S313</f>
        <v>0</v>
      </c>
      <c r="U313" s="340" t="n">
        <f aca="false">+[4]data1cf!T313</f>
        <v>0</v>
      </c>
      <c r="V313" s="340" t="n">
        <f aca="false">+[4]data1cf!U313</f>
        <v>0</v>
      </c>
      <c r="W313" s="340" t="n">
        <f aca="false">+[4]data1cf!V313</f>
        <v>0</v>
      </c>
      <c r="X313" s="340" t="n">
        <f aca="false">+[4]data1cf!W313</f>
        <v>0</v>
      </c>
      <c r="Y313" s="340" t="n">
        <f aca="false">+[4]data1cf!X313</f>
        <v>0</v>
      </c>
      <c r="Z313" s="340" t="n">
        <f aca="false">+[4]data1cf!Y313</f>
        <v>0</v>
      </c>
      <c r="AA313" s="340" t="n">
        <f aca="false">+[4]data1cf!Z313</f>
        <v>0</v>
      </c>
      <c r="AB313" s="340"/>
      <c r="AC313" s="341" t="n">
        <f aca="false">XNPV(0.1,B313:AA313,$B$1:$AA$1)</f>
        <v>21161.7078854483</v>
      </c>
      <c r="AD313" s="341" t="n">
        <f aca="false">SUMPRODUCT(B313:AA313,$B$1010:$AA$1010)</f>
        <v>46519.1158602014</v>
      </c>
      <c r="AE313" s="342" t="n">
        <f aca="false">SUMPRODUCT(B313:AA313,$B$1012:$AA$1012)</f>
        <v>46150.6599188162</v>
      </c>
      <c r="AF313" s="343" t="n">
        <f aca="false">XIRR(B313:AA313,$B$1:$AA$1)</f>
        <v>0.150234514622978</v>
      </c>
      <c r="AG313" s="344" t="n">
        <f aca="false">1-EXP(-(1/0.25)*(AD313/ABS($AD$1010)))</f>
        <v>0.977713065887821</v>
      </c>
    </row>
    <row r="314" customFormat="false" ht="12.75" hidden="false" customHeight="false" outlineLevel="0" collapsed="false">
      <c r="A314" s="335"/>
      <c r="B314" s="340" t="n">
        <f aca="false">+[4]data1cf!A314</f>
        <v>-72923.5968715528</v>
      </c>
      <c r="C314" s="340" t="n">
        <f aca="false">+[4]data1cf!B314</f>
        <v>12176.430369589</v>
      </c>
      <c r="D314" s="340" t="n">
        <f aca="false">+[4]data1cf!C314</f>
        <v>13278.3714016256</v>
      </c>
      <c r="E314" s="340" t="n">
        <f aca="false">+[4]data1cf!D314</f>
        <v>12824.3656398756</v>
      </c>
      <c r="F314" s="340" t="n">
        <f aca="false">+[4]data1cf!E314</f>
        <v>12517.2519691928</v>
      </c>
      <c r="G314" s="340" t="n">
        <f aca="false">+[4]data1cf!F314</f>
        <v>12245.0853079571</v>
      </c>
      <c r="H314" s="340" t="n">
        <f aca="false">+[4]data1cf!G314</f>
        <v>12017.8989643282</v>
      </c>
      <c r="I314" s="340" t="n">
        <f aca="false">+[4]data1cf!H314</f>
        <v>11887.1627007087</v>
      </c>
      <c r="J314" s="340" t="n">
        <f aca="false">+[4]data1cf!I314</f>
        <v>11900.9789720769</v>
      </c>
      <c r="K314" s="340" t="n">
        <f aca="false">+[4]data1cf!J314</f>
        <v>11735.1482081808</v>
      </c>
      <c r="L314" s="340" t="n">
        <f aca="false">+[4]data1cf!K314</f>
        <v>11664.7747929434</v>
      </c>
      <c r="M314" s="340" t="n">
        <f aca="false">+[4]data1cf!L314</f>
        <v>11793.4914883658</v>
      </c>
      <c r="N314" s="340" t="n">
        <f aca="false">+[4]data1cf!M314</f>
        <v>11632.8670105723</v>
      </c>
      <c r="O314" s="340" t="n">
        <f aca="false">+[4]data1cf!N314</f>
        <v>11667.0091616393</v>
      </c>
      <c r="P314" s="340" t="n">
        <f aca="false">+[4]data1cf!O314</f>
        <v>11647.0850900154</v>
      </c>
      <c r="Q314" s="340" t="n">
        <f aca="false">+[4]data1cf!P314</f>
        <v>11551.4801897462</v>
      </c>
      <c r="R314" s="340" t="n">
        <f aca="false">+[4]data1cf!Q314</f>
        <v>836.404486677962</v>
      </c>
      <c r="S314" s="340" t="n">
        <f aca="false">+[4]data1cf!R314</f>
        <v>0</v>
      </c>
      <c r="T314" s="340" t="n">
        <f aca="false">+[4]data1cf!S314</f>
        <v>0</v>
      </c>
      <c r="U314" s="340" t="n">
        <f aca="false">+[4]data1cf!T314</f>
        <v>0</v>
      </c>
      <c r="V314" s="340" t="n">
        <f aca="false">+[4]data1cf!U314</f>
        <v>0</v>
      </c>
      <c r="W314" s="340" t="n">
        <f aca="false">+[4]data1cf!V314</f>
        <v>0</v>
      </c>
      <c r="X314" s="340" t="n">
        <f aca="false">+[4]data1cf!W314</f>
        <v>0</v>
      </c>
      <c r="Y314" s="340" t="n">
        <f aca="false">+[4]data1cf!X314</f>
        <v>0</v>
      </c>
      <c r="Z314" s="340" t="n">
        <f aca="false">+[4]data1cf!Y314</f>
        <v>0</v>
      </c>
      <c r="AA314" s="340" t="n">
        <f aca="false">+[4]data1cf!Z314</f>
        <v>0</v>
      </c>
      <c r="AB314" s="340"/>
      <c r="AC314" s="341" t="n">
        <f aca="false">XNPV(0.1,B314:AA314,$B$1:$AA$1)</f>
        <v>20011.0166321562</v>
      </c>
      <c r="AD314" s="341" t="n">
        <f aca="false">SUMPRODUCT(B314:AA314,$B$1010:$AA$1010)</f>
        <v>45434.1164522197</v>
      </c>
      <c r="AE314" s="342" t="n">
        <f aca="false">SUMPRODUCT(B314:AA314,$B$1012:$AA$1012)</f>
        <v>45064.6694967949</v>
      </c>
      <c r="AF314" s="343" t="n">
        <f aca="false">XIRR(B314:AA314,$B$1:$AA$1)</f>
        <v>0.146743362249511</v>
      </c>
      <c r="AG314" s="344" t="n">
        <f aca="false">1-EXP(-(1/0.25)*(AD314/ABS($AD$1010)))</f>
        <v>0.975645458319911</v>
      </c>
    </row>
    <row r="315" customFormat="false" ht="12.75" hidden="false" customHeight="false" outlineLevel="0" collapsed="false">
      <c r="A315" s="335"/>
      <c r="B315" s="340" t="n">
        <f aca="false">+[4]data1cf!A315</f>
        <v>-68478.1671518824</v>
      </c>
      <c r="C315" s="340" t="n">
        <f aca="false">+[4]data1cf!B315</f>
        <v>12063.7207475697</v>
      </c>
      <c r="D315" s="340" t="n">
        <f aca="false">+[4]data1cf!C315</f>
        <v>13051.324918841</v>
      </c>
      <c r="E315" s="340" t="n">
        <f aca="false">+[4]data1cf!D315</f>
        <v>12715.9796411087</v>
      </c>
      <c r="F315" s="340" t="n">
        <f aca="false">+[4]data1cf!E315</f>
        <v>12385.5959436791</v>
      </c>
      <c r="G315" s="340" t="n">
        <f aca="false">+[4]data1cf!F315</f>
        <v>12076.9107348151</v>
      </c>
      <c r="H315" s="340" t="n">
        <f aca="false">+[4]data1cf!G315</f>
        <v>11834.871964507</v>
      </c>
      <c r="I315" s="340" t="n">
        <f aca="false">+[4]data1cf!H315</f>
        <v>11779.081221623</v>
      </c>
      <c r="J315" s="340" t="n">
        <f aca="false">+[4]data1cf!I315</f>
        <v>11887.3713425024</v>
      </c>
      <c r="K315" s="340" t="n">
        <f aca="false">+[4]data1cf!J315</f>
        <v>11793.5782729205</v>
      </c>
      <c r="L315" s="340" t="n">
        <f aca="false">+[4]data1cf!K315</f>
        <v>11691.6140158917</v>
      </c>
      <c r="M315" s="340" t="n">
        <f aca="false">+[4]data1cf!L315</f>
        <v>11671.5936273507</v>
      </c>
      <c r="N315" s="340" t="n">
        <f aca="false">+[4]data1cf!M315</f>
        <v>11581.1676239406</v>
      </c>
      <c r="O315" s="340" t="n">
        <f aca="false">+[4]data1cf!N315</f>
        <v>11507.3816593619</v>
      </c>
      <c r="P315" s="340" t="n">
        <f aca="false">+[4]data1cf!O315</f>
        <v>11504.3280270621</v>
      </c>
      <c r="Q315" s="340" t="n">
        <f aca="false">+[4]data1cf!P315</f>
        <v>11335.9787446001</v>
      </c>
      <c r="R315" s="340" t="n">
        <f aca="false">+[4]data1cf!Q315</f>
        <v>785.41718596523</v>
      </c>
      <c r="S315" s="340" t="n">
        <f aca="false">+[4]data1cf!R315</f>
        <v>0</v>
      </c>
      <c r="T315" s="340" t="n">
        <f aca="false">+[4]data1cf!S315</f>
        <v>0</v>
      </c>
      <c r="U315" s="340" t="n">
        <f aca="false">+[4]data1cf!T315</f>
        <v>0</v>
      </c>
      <c r="V315" s="340" t="n">
        <f aca="false">+[4]data1cf!U315</f>
        <v>0</v>
      </c>
      <c r="W315" s="340" t="n">
        <f aca="false">+[4]data1cf!V315</f>
        <v>0</v>
      </c>
      <c r="X315" s="340" t="n">
        <f aca="false">+[4]data1cf!W315</f>
        <v>0</v>
      </c>
      <c r="Y315" s="340" t="n">
        <f aca="false">+[4]data1cf!X315</f>
        <v>0</v>
      </c>
      <c r="Z315" s="340" t="n">
        <f aca="false">+[4]data1cf!Y315</f>
        <v>0</v>
      </c>
      <c r="AA315" s="340" t="n">
        <f aca="false">+[4]data1cf!Z315</f>
        <v>0</v>
      </c>
      <c r="AB315" s="340"/>
      <c r="AC315" s="341" t="n">
        <f aca="false">XNPV(0.1,B315:AA315,$B$1:$AA$1)</f>
        <v>23555.2256210215</v>
      </c>
      <c r="AD315" s="341" t="n">
        <f aca="false">SUMPRODUCT(B315:AA315,$B$1010:$AA$1010)</f>
        <v>48755.2826151531</v>
      </c>
      <c r="AE315" s="342" t="n">
        <f aca="false">SUMPRODUCT(B315:AA315,$B$1012:$AA$1012)</f>
        <v>48389.1234323624</v>
      </c>
      <c r="AF315" s="343" t="n">
        <f aca="false">XIRR(B315:AA315,$B$1:$AA$1)</f>
        <v>0.157966351971624</v>
      </c>
      <c r="AG315" s="344" t="n">
        <f aca="false">1-EXP(-(1/0.25)*(AD315/ABS($AD$1010)))</f>
        <v>0.981437290755988</v>
      </c>
    </row>
    <row r="316" customFormat="false" ht="12.75" hidden="false" customHeight="false" outlineLevel="0" collapsed="false">
      <c r="A316" s="335"/>
      <c r="B316" s="340" t="n">
        <f aca="false">+[4]data1cf!A316</f>
        <v>-72104.4024795035</v>
      </c>
      <c r="C316" s="340" t="n">
        <f aca="false">+[4]data1cf!B316</f>
        <v>12133.6736752659</v>
      </c>
      <c r="D316" s="340" t="n">
        <f aca="false">+[4]data1cf!C316</f>
        <v>13273.86181821</v>
      </c>
      <c r="E316" s="340" t="n">
        <f aca="false">+[4]data1cf!D316</f>
        <v>12840.9739654228</v>
      </c>
      <c r="F316" s="340" t="n">
        <f aca="false">+[4]data1cf!E316</f>
        <v>12568.6269485074</v>
      </c>
      <c r="G316" s="340" t="n">
        <f aca="false">+[4]data1cf!F316</f>
        <v>12316.5571356438</v>
      </c>
      <c r="H316" s="340" t="n">
        <f aca="false">+[4]data1cf!G316</f>
        <v>12170.5676193918</v>
      </c>
      <c r="I316" s="340" t="n">
        <f aca="false">+[4]data1cf!H316</f>
        <v>11977.1977084242</v>
      </c>
      <c r="J316" s="340" t="n">
        <f aca="false">+[4]data1cf!I316</f>
        <v>11818.9965334832</v>
      </c>
      <c r="K316" s="340" t="n">
        <f aca="false">+[4]data1cf!J316</f>
        <v>11734.349438419</v>
      </c>
      <c r="L316" s="340" t="n">
        <f aca="false">+[4]data1cf!K316</f>
        <v>11784.5721094268</v>
      </c>
      <c r="M316" s="340" t="n">
        <f aca="false">+[4]data1cf!L316</f>
        <v>11661.6996852864</v>
      </c>
      <c r="N316" s="340" t="n">
        <f aca="false">+[4]data1cf!M316</f>
        <v>11616.7708355892</v>
      </c>
      <c r="O316" s="340" t="n">
        <f aca="false">+[4]data1cf!N316</f>
        <v>11587.9061571556</v>
      </c>
      <c r="P316" s="340" t="n">
        <f aca="false">+[4]data1cf!O316</f>
        <v>11646.5643777407</v>
      </c>
      <c r="Q316" s="340" t="n">
        <f aca="false">+[4]data1cf!P316</f>
        <v>11531.7706799312</v>
      </c>
      <c r="R316" s="340" t="n">
        <f aca="false">+[4]data1cf!Q316</f>
        <v>827.008654678913</v>
      </c>
      <c r="S316" s="340" t="n">
        <f aca="false">+[4]data1cf!R316</f>
        <v>0</v>
      </c>
      <c r="T316" s="340" t="n">
        <f aca="false">+[4]data1cf!S316</f>
        <v>0</v>
      </c>
      <c r="U316" s="340" t="n">
        <f aca="false">+[4]data1cf!T316</f>
        <v>0</v>
      </c>
      <c r="V316" s="340" t="n">
        <f aca="false">+[4]data1cf!U316</f>
        <v>0</v>
      </c>
      <c r="W316" s="340" t="n">
        <f aca="false">+[4]data1cf!V316</f>
        <v>0</v>
      </c>
      <c r="X316" s="340" t="n">
        <f aca="false">+[4]data1cf!W316</f>
        <v>0</v>
      </c>
      <c r="Y316" s="340" t="n">
        <f aca="false">+[4]data1cf!X316</f>
        <v>0</v>
      </c>
      <c r="Z316" s="340" t="n">
        <f aca="false">+[4]data1cf!Y316</f>
        <v>0</v>
      </c>
      <c r="AA316" s="340" t="n">
        <f aca="false">+[4]data1cf!Z316</f>
        <v>0</v>
      </c>
      <c r="AB316" s="340"/>
      <c r="AC316" s="341" t="n">
        <f aca="false">XNPV(0.1,B316:AA316,$B$1:$AA$1)</f>
        <v>20938.3658434865</v>
      </c>
      <c r="AD316" s="341" t="n">
        <f aca="false">SUMPRODUCT(B316:AA316,$B$1010:$AA$1010)</f>
        <v>46380.6932762284</v>
      </c>
      <c r="AE316" s="342" t="n">
        <f aca="false">SUMPRODUCT(B316:AA316,$B$1012:$AA$1012)</f>
        <v>46011.1099292113</v>
      </c>
      <c r="AF316" s="343" t="n">
        <f aca="false">XIRR(B316:AA316,$B$1:$AA$1)</f>
        <v>0.149370944782852</v>
      </c>
      <c r="AG316" s="344" t="n">
        <f aca="false">1-EXP(-(1/0.25)*(AD316/ABS($AD$1010)))</f>
        <v>0.977459378764392</v>
      </c>
    </row>
    <row r="317" customFormat="false" ht="12.75" hidden="false" customHeight="false" outlineLevel="0" collapsed="false">
      <c r="A317" s="335"/>
      <c r="B317" s="340" t="n">
        <f aca="false">+[4]data1cf!A317</f>
        <v>-71872.7407385561</v>
      </c>
      <c r="C317" s="340" t="n">
        <f aca="false">+[4]data1cf!B317</f>
        <v>12161.2085985722</v>
      </c>
      <c r="D317" s="340" t="n">
        <f aca="false">+[4]data1cf!C317</f>
        <v>13144.1961889366</v>
      </c>
      <c r="E317" s="340" t="n">
        <f aca="false">+[4]data1cf!D317</f>
        <v>12785.427529851</v>
      </c>
      <c r="F317" s="340" t="n">
        <f aca="false">+[4]data1cf!E317</f>
        <v>12581.1944774663</v>
      </c>
      <c r="G317" s="340" t="n">
        <f aca="false">+[4]data1cf!F317</f>
        <v>12275.8300305896</v>
      </c>
      <c r="H317" s="340" t="n">
        <f aca="false">+[4]data1cf!G317</f>
        <v>12140.2922979186</v>
      </c>
      <c r="I317" s="340" t="n">
        <f aca="false">+[4]data1cf!H317</f>
        <v>11841.2536866691</v>
      </c>
      <c r="J317" s="340" t="n">
        <f aca="false">+[4]data1cf!I317</f>
        <v>11953.7154503447</v>
      </c>
      <c r="K317" s="340" t="n">
        <f aca="false">+[4]data1cf!J317</f>
        <v>11798.2143629485</v>
      </c>
      <c r="L317" s="340" t="n">
        <f aca="false">+[4]data1cf!K317</f>
        <v>11719.431888925</v>
      </c>
      <c r="M317" s="340" t="n">
        <f aca="false">+[4]data1cf!L317</f>
        <v>11698.3483293784</v>
      </c>
      <c r="N317" s="340" t="n">
        <f aca="false">+[4]data1cf!M317</f>
        <v>11642.6334697199</v>
      </c>
      <c r="O317" s="340" t="n">
        <f aca="false">+[4]data1cf!N317</f>
        <v>11662.1334733612</v>
      </c>
      <c r="P317" s="340" t="n">
        <f aca="false">+[4]data1cf!O317</f>
        <v>11616.5160449425</v>
      </c>
      <c r="Q317" s="340" t="n">
        <f aca="false">+[4]data1cf!P317</f>
        <v>11433.3665709145</v>
      </c>
      <c r="R317" s="340" t="n">
        <f aca="false">+[4]data1cf!Q317</f>
        <v>824.351587174944</v>
      </c>
      <c r="S317" s="340" t="n">
        <f aca="false">+[4]data1cf!R317</f>
        <v>0</v>
      </c>
      <c r="T317" s="340" t="n">
        <f aca="false">+[4]data1cf!S317</f>
        <v>0</v>
      </c>
      <c r="U317" s="340" t="n">
        <f aca="false">+[4]data1cf!T317</f>
        <v>0</v>
      </c>
      <c r="V317" s="340" t="n">
        <f aca="false">+[4]data1cf!U317</f>
        <v>0</v>
      </c>
      <c r="W317" s="340" t="n">
        <f aca="false">+[4]data1cf!V317</f>
        <v>0</v>
      </c>
      <c r="X317" s="340" t="n">
        <f aca="false">+[4]data1cf!W317</f>
        <v>0</v>
      </c>
      <c r="Y317" s="340" t="n">
        <f aca="false">+[4]data1cf!X317</f>
        <v>0</v>
      </c>
      <c r="Z317" s="340" t="n">
        <f aca="false">+[4]data1cf!Y317</f>
        <v>0</v>
      </c>
      <c r="AA317" s="340" t="n">
        <f aca="false">+[4]data1cf!Z317</f>
        <v>0</v>
      </c>
      <c r="AB317" s="340"/>
      <c r="AC317" s="341" t="n">
        <f aca="false">XNPV(0.1,B317:AA317,$B$1:$AA$1)</f>
        <v>21018.027896276</v>
      </c>
      <c r="AD317" s="341" t="n">
        <f aca="false">SUMPRODUCT(B317:AA317,$B$1010:$AA$1010)</f>
        <v>46440.6956374883</v>
      </c>
      <c r="AE317" s="342" t="n">
        <f aca="false">SUMPRODUCT(B317:AA317,$B$1012:$AA$1012)</f>
        <v>46071.36492721</v>
      </c>
      <c r="AF317" s="343" t="n">
        <f aca="false">XIRR(B317:AA317,$B$1:$AA$1)</f>
        <v>0.149657091156601</v>
      </c>
      <c r="AG317" s="344" t="n">
        <f aca="false">1-EXP(-(1/0.25)*(AD317/ABS($AD$1010)))</f>
        <v>0.977569697767544</v>
      </c>
    </row>
    <row r="318" customFormat="false" ht="12.75" hidden="false" customHeight="false" outlineLevel="0" collapsed="false">
      <c r="A318" s="335"/>
      <c r="B318" s="340" t="n">
        <f aca="false">+[4]data1cf!A318</f>
        <v>-70781.1134631471</v>
      </c>
      <c r="C318" s="340" t="n">
        <f aca="false">+[4]data1cf!B318</f>
        <v>12070.2033587467</v>
      </c>
      <c r="D318" s="340" t="n">
        <f aca="false">+[4]data1cf!C318</f>
        <v>13088.2911123234</v>
      </c>
      <c r="E318" s="340" t="n">
        <f aca="false">+[4]data1cf!D318</f>
        <v>12776.4348585062</v>
      </c>
      <c r="F318" s="340" t="n">
        <f aca="false">+[4]data1cf!E318</f>
        <v>12564.9215869765</v>
      </c>
      <c r="G318" s="340" t="n">
        <f aca="false">+[4]data1cf!F318</f>
        <v>12241.6686321181</v>
      </c>
      <c r="H318" s="340" t="n">
        <f aca="false">+[4]data1cf!G318</f>
        <v>11990.2728357962</v>
      </c>
      <c r="I318" s="340" t="n">
        <f aca="false">+[4]data1cf!H318</f>
        <v>11862.2130927971</v>
      </c>
      <c r="J318" s="340" t="n">
        <f aca="false">+[4]data1cf!I318</f>
        <v>11888.792508713</v>
      </c>
      <c r="K318" s="340" t="n">
        <f aca="false">+[4]data1cf!J318</f>
        <v>11761.9072571051</v>
      </c>
      <c r="L318" s="340" t="n">
        <f aca="false">+[4]data1cf!K318</f>
        <v>11747.0967804535</v>
      </c>
      <c r="M318" s="340" t="n">
        <f aca="false">+[4]data1cf!L318</f>
        <v>11788.3942655821</v>
      </c>
      <c r="N318" s="340" t="n">
        <f aca="false">+[4]data1cf!M318</f>
        <v>11730.4872329368</v>
      </c>
      <c r="O318" s="340" t="n">
        <f aca="false">+[4]data1cf!N318</f>
        <v>11594.8716128322</v>
      </c>
      <c r="P318" s="340" t="n">
        <f aca="false">+[4]data1cf!O318</f>
        <v>11632.9587582498</v>
      </c>
      <c r="Q318" s="340" t="n">
        <f aca="false">+[4]data1cf!P318</f>
        <v>11479.5668837793</v>
      </c>
      <c r="R318" s="340" t="n">
        <f aca="false">+[4]data1cf!Q318</f>
        <v>811.831058976912</v>
      </c>
      <c r="S318" s="340" t="n">
        <f aca="false">+[4]data1cf!R318</f>
        <v>0</v>
      </c>
      <c r="T318" s="340" t="n">
        <f aca="false">+[4]data1cf!S318</f>
        <v>0</v>
      </c>
      <c r="U318" s="340" t="n">
        <f aca="false">+[4]data1cf!T318</f>
        <v>0</v>
      </c>
      <c r="V318" s="340" t="n">
        <f aca="false">+[4]data1cf!U318</f>
        <v>0</v>
      </c>
      <c r="W318" s="340" t="n">
        <f aca="false">+[4]data1cf!V318</f>
        <v>0</v>
      </c>
      <c r="X318" s="340" t="n">
        <f aca="false">+[4]data1cf!W318</f>
        <v>0</v>
      </c>
      <c r="Y318" s="340" t="n">
        <f aca="false">+[4]data1cf!X318</f>
        <v>0</v>
      </c>
      <c r="Z318" s="340" t="n">
        <f aca="false">+[4]data1cf!Y318</f>
        <v>0</v>
      </c>
      <c r="AA318" s="340" t="n">
        <f aca="false">+[4]data1cf!Z318</f>
        <v>0</v>
      </c>
      <c r="AB318" s="340"/>
      <c r="AC318" s="341" t="n">
        <f aca="false">XNPV(0.1,B318:AA318,$B$1:$AA$1)</f>
        <v>21885.4596655723</v>
      </c>
      <c r="AD318" s="341" t="n">
        <f aca="false">SUMPRODUCT(B318:AA318,$B$1010:$AA$1010)</f>
        <v>47285.3488048453</v>
      </c>
      <c r="AE318" s="342" t="n">
        <f aca="false">SUMPRODUCT(B318:AA318,$B$1012:$AA$1012)</f>
        <v>46916.2088333332</v>
      </c>
      <c r="AF318" s="343" t="n">
        <f aca="false">XIRR(B318:AA318,$B$1:$AA$1)</f>
        <v>0.152285679853907</v>
      </c>
      <c r="AG318" s="344" t="n">
        <f aca="false">1-EXP(-(1/0.25)*(AD318/ABS($AD$1010)))</f>
        <v>0.979066566020044</v>
      </c>
    </row>
    <row r="319" customFormat="false" ht="12.75" hidden="false" customHeight="false" outlineLevel="0" collapsed="false">
      <c r="A319" s="335"/>
      <c r="B319" s="340" t="n">
        <f aca="false">+[4]data1cf!A319</f>
        <v>-70269.4179171461</v>
      </c>
      <c r="C319" s="340" t="n">
        <f aca="false">+[4]data1cf!B319</f>
        <v>12078.5108698454</v>
      </c>
      <c r="D319" s="340" t="n">
        <f aca="false">+[4]data1cf!C319</f>
        <v>13125.4376515319</v>
      </c>
      <c r="E319" s="340" t="n">
        <f aca="false">+[4]data1cf!D319</f>
        <v>12771.6043969555</v>
      </c>
      <c r="F319" s="340" t="n">
        <f aca="false">+[4]data1cf!E319</f>
        <v>12557.1848699188</v>
      </c>
      <c r="G319" s="340" t="n">
        <f aca="false">+[4]data1cf!F319</f>
        <v>12219.0472741153</v>
      </c>
      <c r="H319" s="340" t="n">
        <f aca="false">+[4]data1cf!G319</f>
        <v>11958.3201915736</v>
      </c>
      <c r="I319" s="340" t="n">
        <f aca="false">+[4]data1cf!H319</f>
        <v>11798.1823404153</v>
      </c>
      <c r="J319" s="340" t="n">
        <f aca="false">+[4]data1cf!I319</f>
        <v>11947.5064032593</v>
      </c>
      <c r="K319" s="340" t="n">
        <f aca="false">+[4]data1cf!J319</f>
        <v>11907.1862759677</v>
      </c>
      <c r="L319" s="340" t="n">
        <f aca="false">+[4]data1cf!K319</f>
        <v>11727.9143574488</v>
      </c>
      <c r="M319" s="340" t="n">
        <f aca="false">+[4]data1cf!L319</f>
        <v>11645.7212575774</v>
      </c>
      <c r="N319" s="340" t="n">
        <f aca="false">+[4]data1cf!M319</f>
        <v>11711.3102407116</v>
      </c>
      <c r="O319" s="340" t="n">
        <f aca="false">+[4]data1cf!N319</f>
        <v>11512.5926080995</v>
      </c>
      <c r="P319" s="340" t="n">
        <f aca="false">+[4]data1cf!O319</f>
        <v>11529.9935637374</v>
      </c>
      <c r="Q319" s="340" t="n">
        <f aca="false">+[4]data1cf!P319</f>
        <v>11398.9789421404</v>
      </c>
      <c r="R319" s="340" t="n">
        <f aca="false">+[4]data1cf!Q319</f>
        <v>805.962115742499</v>
      </c>
      <c r="S319" s="340" t="n">
        <f aca="false">+[4]data1cf!R319</f>
        <v>0</v>
      </c>
      <c r="T319" s="340" t="n">
        <f aca="false">+[4]data1cf!S319</f>
        <v>0</v>
      </c>
      <c r="U319" s="340" t="n">
        <f aca="false">+[4]data1cf!T319</f>
        <v>0</v>
      </c>
      <c r="V319" s="340" t="n">
        <f aca="false">+[4]data1cf!U319</f>
        <v>0</v>
      </c>
      <c r="W319" s="340" t="n">
        <f aca="false">+[4]data1cf!V319</f>
        <v>0</v>
      </c>
      <c r="X319" s="340" t="n">
        <f aca="false">+[4]data1cf!W319</f>
        <v>0</v>
      </c>
      <c r="Y319" s="340" t="n">
        <f aca="false">+[4]data1cf!X319</f>
        <v>0</v>
      </c>
      <c r="Z319" s="340" t="n">
        <f aca="false">+[4]data1cf!Y319</f>
        <v>0</v>
      </c>
      <c r="AA319" s="340" t="n">
        <f aca="false">+[4]data1cf!Z319</f>
        <v>0</v>
      </c>
      <c r="AB319" s="340"/>
      <c r="AC319" s="341" t="n">
        <f aca="false">XNPV(0.1,B319:AA319,$B$1:$AA$1)</f>
        <v>22315.6237548012</v>
      </c>
      <c r="AD319" s="341" t="n">
        <f aca="false">SUMPRODUCT(B319:AA319,$B$1010:$AA$1010)</f>
        <v>47661.6816889719</v>
      </c>
      <c r="AE319" s="342" t="n">
        <f aca="false">SUMPRODUCT(B319:AA319,$B$1012:$AA$1012)</f>
        <v>47293.4755133758</v>
      </c>
      <c r="AF319" s="343" t="n">
        <f aca="false">XIRR(B319:AA319,$B$1:$AA$1)</f>
        <v>0.153717006364876</v>
      </c>
      <c r="AG319" s="344" t="n">
        <f aca="false">1-EXP(-(1/0.25)*(AD319/ABS($AD$1010)))</f>
        <v>0.979700915828015</v>
      </c>
    </row>
    <row r="320" customFormat="false" ht="12.75" hidden="false" customHeight="false" outlineLevel="0" collapsed="false">
      <c r="A320" s="335"/>
      <c r="B320" s="340" t="n">
        <f aca="false">+[4]data1cf!A320</f>
        <v>-74861.950352556</v>
      </c>
      <c r="C320" s="340" t="n">
        <f aca="false">+[4]data1cf!B320</f>
        <v>12124.4002971297</v>
      </c>
      <c r="D320" s="340" t="n">
        <f aca="false">+[4]data1cf!C320</f>
        <v>13248.1150546548</v>
      </c>
      <c r="E320" s="340" t="n">
        <f aca="false">+[4]data1cf!D320</f>
        <v>13030.235334995</v>
      </c>
      <c r="F320" s="340" t="n">
        <f aca="false">+[4]data1cf!E320</f>
        <v>12700.8832991467</v>
      </c>
      <c r="G320" s="340" t="n">
        <f aca="false">+[4]data1cf!F320</f>
        <v>12345.1102036994</v>
      </c>
      <c r="H320" s="340" t="n">
        <f aca="false">+[4]data1cf!G320</f>
        <v>12108.9281044237</v>
      </c>
      <c r="I320" s="340" t="n">
        <f aca="false">+[4]data1cf!H320</f>
        <v>12050.8953819274</v>
      </c>
      <c r="J320" s="340" t="n">
        <f aca="false">+[4]data1cf!I320</f>
        <v>11806.5517791892</v>
      </c>
      <c r="K320" s="340" t="n">
        <f aca="false">+[4]data1cf!J320</f>
        <v>12014.633878464</v>
      </c>
      <c r="L320" s="340" t="n">
        <f aca="false">+[4]data1cf!K320</f>
        <v>11794.0455720579</v>
      </c>
      <c r="M320" s="340" t="n">
        <f aca="false">+[4]data1cf!L320</f>
        <v>11814.4001914839</v>
      </c>
      <c r="N320" s="340" t="n">
        <f aca="false">+[4]data1cf!M320</f>
        <v>11692.5723625073</v>
      </c>
      <c r="O320" s="340" t="n">
        <f aca="false">+[4]data1cf!N320</f>
        <v>11616.4440734479</v>
      </c>
      <c r="P320" s="340" t="n">
        <f aca="false">+[4]data1cf!O320</f>
        <v>11613.995647398</v>
      </c>
      <c r="Q320" s="340" t="n">
        <f aca="false">+[4]data1cf!P320</f>
        <v>11561.5822362794</v>
      </c>
      <c r="R320" s="340" t="n">
        <f aca="false">+[4]data1cf!Q320</f>
        <v>858.636625763677</v>
      </c>
      <c r="S320" s="340" t="n">
        <f aca="false">+[4]data1cf!R320</f>
        <v>0</v>
      </c>
      <c r="T320" s="340" t="n">
        <f aca="false">+[4]data1cf!S320</f>
        <v>0</v>
      </c>
      <c r="U320" s="340" t="n">
        <f aca="false">+[4]data1cf!T320</f>
        <v>0</v>
      </c>
      <c r="V320" s="340" t="n">
        <f aca="false">+[4]data1cf!U320</f>
        <v>0</v>
      </c>
      <c r="W320" s="340" t="n">
        <f aca="false">+[4]data1cf!V320</f>
        <v>0</v>
      </c>
      <c r="X320" s="340" t="n">
        <f aca="false">+[4]data1cf!W320</f>
        <v>0</v>
      </c>
      <c r="Y320" s="340" t="n">
        <f aca="false">+[4]data1cf!X320</f>
        <v>0</v>
      </c>
      <c r="Z320" s="340" t="n">
        <f aca="false">+[4]data1cf!Y320</f>
        <v>0</v>
      </c>
      <c r="AA320" s="340" t="n">
        <f aca="false">+[4]data1cf!Z320</f>
        <v>0</v>
      </c>
      <c r="AB320" s="340"/>
      <c r="AC320" s="341" t="n">
        <f aca="false">XNPV(0.1,B320:AA320,$B$1:$AA$1)</f>
        <v>18612.2926733554</v>
      </c>
      <c r="AD320" s="341" t="n">
        <f aca="false">SUMPRODUCT(B320:AA320,$B$1010:$AA$1010)</f>
        <v>44187.6883163344</v>
      </c>
      <c r="AE320" s="342" t="n">
        <f aca="false">SUMPRODUCT(B320:AA320,$B$1012:$AA$1012)</f>
        <v>43816.1665454822</v>
      </c>
      <c r="AF320" s="343" t="n">
        <f aca="false">XIRR(B320:AA320,$B$1:$AA$1)</f>
        <v>0.142493987849379</v>
      </c>
      <c r="AG320" s="344" t="n">
        <f aca="false">1-EXP(-(1/0.25)*(AD320/ABS($AD$1010)))</f>
        <v>0.973032410972507</v>
      </c>
    </row>
    <row r="321" customFormat="false" ht="12.75" hidden="false" customHeight="false" outlineLevel="0" collapsed="false">
      <c r="A321" s="335"/>
      <c r="B321" s="340" t="n">
        <f aca="false">+[4]data1cf!A321</f>
        <v>-67679.2951947447</v>
      </c>
      <c r="C321" s="340" t="n">
        <f aca="false">+[4]data1cf!B321</f>
        <v>11974.484407214</v>
      </c>
      <c r="D321" s="340" t="n">
        <f aca="false">+[4]data1cf!C321</f>
        <v>13043.8629086747</v>
      </c>
      <c r="E321" s="340" t="n">
        <f aca="false">+[4]data1cf!D321</f>
        <v>12732.9442645374</v>
      </c>
      <c r="F321" s="340" t="n">
        <f aca="false">+[4]data1cf!E321</f>
        <v>12418.3768662344</v>
      </c>
      <c r="G321" s="340" t="n">
        <f aca="false">+[4]data1cf!F321</f>
        <v>12124.4479268104</v>
      </c>
      <c r="H321" s="340" t="n">
        <f aca="false">+[4]data1cf!G321</f>
        <v>11887.3689324914</v>
      </c>
      <c r="I321" s="340" t="n">
        <f aca="false">+[4]data1cf!H321</f>
        <v>11715.5564663204</v>
      </c>
      <c r="J321" s="340" t="n">
        <f aca="false">+[4]data1cf!I321</f>
        <v>11763.4184038515</v>
      </c>
      <c r="K321" s="340" t="n">
        <f aca="false">+[4]data1cf!J321</f>
        <v>11737.3275377054</v>
      </c>
      <c r="L321" s="340" t="n">
        <f aca="false">+[4]data1cf!K321</f>
        <v>11845.1524001057</v>
      </c>
      <c r="M321" s="340" t="n">
        <f aca="false">+[4]data1cf!L321</f>
        <v>11613.072670612</v>
      </c>
      <c r="N321" s="340" t="n">
        <f aca="false">+[4]data1cf!M321</f>
        <v>11712.4224754154</v>
      </c>
      <c r="O321" s="340" t="n">
        <f aca="false">+[4]data1cf!N321</f>
        <v>11752.4442396354</v>
      </c>
      <c r="P321" s="340" t="n">
        <f aca="false">+[4]data1cf!O321</f>
        <v>11614.3598934011</v>
      </c>
      <c r="Q321" s="340" t="n">
        <f aca="false">+[4]data1cf!P321</f>
        <v>11518.3158652216</v>
      </c>
      <c r="R321" s="340" t="n">
        <f aca="false">+[4]data1cf!Q321</f>
        <v>776.254444165644</v>
      </c>
      <c r="S321" s="340" t="n">
        <f aca="false">+[4]data1cf!R321</f>
        <v>0</v>
      </c>
      <c r="T321" s="340" t="n">
        <f aca="false">+[4]data1cf!S321</f>
        <v>0</v>
      </c>
      <c r="U321" s="340" t="n">
        <f aca="false">+[4]data1cf!T321</f>
        <v>0</v>
      </c>
      <c r="V321" s="340" t="n">
        <f aca="false">+[4]data1cf!U321</f>
        <v>0</v>
      </c>
      <c r="W321" s="340" t="n">
        <f aca="false">+[4]data1cf!V321</f>
        <v>0</v>
      </c>
      <c r="X321" s="340" t="n">
        <f aca="false">+[4]data1cf!W321</f>
        <v>0</v>
      </c>
      <c r="Y321" s="340" t="n">
        <f aca="false">+[4]data1cf!X321</f>
        <v>0</v>
      </c>
      <c r="Z321" s="340" t="n">
        <f aca="false">+[4]data1cf!Y321</f>
        <v>0</v>
      </c>
      <c r="AA321" s="340" t="n">
        <f aca="false">+[4]data1cf!Z321</f>
        <v>0</v>
      </c>
      <c r="AB321" s="340"/>
      <c r="AC321" s="341" t="n">
        <f aca="false">XNPV(0.1,B321:AA321,$B$1:$AA$1)</f>
        <v>24468.7728487727</v>
      </c>
      <c r="AD321" s="341" t="n">
        <f aca="false">SUMPRODUCT(B321:AA321,$B$1010:$AA$1010)</f>
        <v>49760.2394405039</v>
      </c>
      <c r="AE321" s="342" t="n">
        <f aca="false">SUMPRODUCT(B321:AA321,$B$1012:$AA$1012)</f>
        <v>49392.4404978732</v>
      </c>
      <c r="AF321" s="343" t="n">
        <f aca="false">XIRR(B321:AA321,$B$1:$AA$1)</f>
        <v>0.160603338959346</v>
      </c>
      <c r="AG321" s="344" t="n">
        <f aca="false">1-EXP(-(1/0.25)*(AD321/ABS($AD$1010)))</f>
        <v>0.982901652533342</v>
      </c>
    </row>
    <row r="322" customFormat="false" ht="12.75" hidden="false" customHeight="false" outlineLevel="0" collapsed="false">
      <c r="A322" s="335"/>
      <c r="B322" s="340" t="n">
        <f aca="false">+[4]data1cf!A322</f>
        <v>-64710.0088733016</v>
      </c>
      <c r="C322" s="340" t="n">
        <f aca="false">+[4]data1cf!B322</f>
        <v>11919.3034375143</v>
      </c>
      <c r="D322" s="340" t="n">
        <f aca="false">+[4]data1cf!C322</f>
        <v>13012.1611055824</v>
      </c>
      <c r="E322" s="340" t="n">
        <f aca="false">+[4]data1cf!D322</f>
        <v>12758.6524670634</v>
      </c>
      <c r="F322" s="340" t="n">
        <f aca="false">+[4]data1cf!E322</f>
        <v>12283.1548443234</v>
      </c>
      <c r="G322" s="340" t="n">
        <f aca="false">+[4]data1cf!F322</f>
        <v>12032.0071739065</v>
      </c>
      <c r="H322" s="340" t="n">
        <f aca="false">+[4]data1cf!G322</f>
        <v>11852.1407757399</v>
      </c>
      <c r="I322" s="340" t="n">
        <f aca="false">+[4]data1cf!H322</f>
        <v>11802.9234950209</v>
      </c>
      <c r="J322" s="340" t="n">
        <f aca="false">+[4]data1cf!I322</f>
        <v>11646.8508423299</v>
      </c>
      <c r="K322" s="340" t="n">
        <f aca="false">+[4]data1cf!J322</f>
        <v>11612.1138574537</v>
      </c>
      <c r="L322" s="340" t="n">
        <f aca="false">+[4]data1cf!K322</f>
        <v>11548.0842937845</v>
      </c>
      <c r="M322" s="340" t="n">
        <f aca="false">+[4]data1cf!L322</f>
        <v>11570.8305413227</v>
      </c>
      <c r="N322" s="340" t="n">
        <f aca="false">+[4]data1cf!M322</f>
        <v>11686.2343546277</v>
      </c>
      <c r="O322" s="340" t="n">
        <f aca="false">+[4]data1cf!N322</f>
        <v>11338.1337084748</v>
      </c>
      <c r="P322" s="340" t="n">
        <f aca="false">+[4]data1cf!O322</f>
        <v>11502.0771700323</v>
      </c>
      <c r="Q322" s="340" t="n">
        <f aca="false">+[4]data1cf!P322</f>
        <v>11317.8422614813</v>
      </c>
      <c r="R322" s="340" t="n">
        <f aca="false">+[4]data1cf!Q322</f>
        <v>742.19791777322</v>
      </c>
      <c r="S322" s="340" t="n">
        <f aca="false">+[4]data1cf!R322</f>
        <v>0</v>
      </c>
      <c r="T322" s="340" t="n">
        <f aca="false">+[4]data1cf!S322</f>
        <v>0</v>
      </c>
      <c r="U322" s="340" t="n">
        <f aca="false">+[4]data1cf!T322</f>
        <v>0</v>
      </c>
      <c r="V322" s="340" t="n">
        <f aca="false">+[4]data1cf!U322</f>
        <v>0</v>
      </c>
      <c r="W322" s="340" t="n">
        <f aca="false">+[4]data1cf!V322</f>
        <v>0</v>
      </c>
      <c r="X322" s="340" t="n">
        <f aca="false">+[4]data1cf!W322</f>
        <v>0</v>
      </c>
      <c r="Y322" s="340" t="n">
        <f aca="false">+[4]data1cf!X322</f>
        <v>0</v>
      </c>
      <c r="Z322" s="340" t="n">
        <f aca="false">+[4]data1cf!Y322</f>
        <v>0</v>
      </c>
      <c r="AA322" s="340" t="n">
        <f aca="false">+[4]data1cf!Z322</f>
        <v>0</v>
      </c>
      <c r="AB322" s="340"/>
      <c r="AC322" s="341" t="n">
        <f aca="false">XNPV(0.1,B322:AA322,$B$1:$AA$1)</f>
        <v>26806.4280332533</v>
      </c>
      <c r="AD322" s="341" t="n">
        <f aca="false">SUMPRODUCT(B322:AA322,$B$1010:$AA$1010)</f>
        <v>51854.977844808</v>
      </c>
      <c r="AE322" s="342" t="n">
        <f aca="false">SUMPRODUCT(B322:AA322,$B$1012:$AA$1012)</f>
        <v>51491.0241815799</v>
      </c>
      <c r="AF322" s="343" t="n">
        <f aca="false">XIRR(B322:AA322,$B$1:$AA$1)</f>
        <v>0.169196484528365</v>
      </c>
      <c r="AG322" s="344" t="n">
        <f aca="false">1-EXP(-(1/0.25)*(AD322/ABS($AD$1010)))</f>
        <v>0.98559320216184</v>
      </c>
    </row>
    <row r="323" customFormat="false" ht="12.75" hidden="false" customHeight="false" outlineLevel="0" collapsed="false">
      <c r="A323" s="335"/>
      <c r="B323" s="340" t="n">
        <f aca="false">+[4]data1cf!A323</f>
        <v>-65287.8540582246</v>
      </c>
      <c r="C323" s="340" t="n">
        <f aca="false">+[4]data1cf!B323</f>
        <v>12005.9461822089</v>
      </c>
      <c r="D323" s="340" t="n">
        <f aca="false">+[4]data1cf!C323</f>
        <v>12852.8007082569</v>
      </c>
      <c r="E323" s="340" t="n">
        <f aca="false">+[4]data1cf!D323</f>
        <v>12699.1335024369</v>
      </c>
      <c r="F323" s="340" t="n">
        <f aca="false">+[4]data1cf!E323</f>
        <v>12439.2076831672</v>
      </c>
      <c r="G323" s="340" t="n">
        <f aca="false">+[4]data1cf!F323</f>
        <v>12141.8789581697</v>
      </c>
      <c r="H323" s="340" t="n">
        <f aca="false">+[4]data1cf!G323</f>
        <v>11836.8480569313</v>
      </c>
      <c r="I323" s="340" t="n">
        <f aca="false">+[4]data1cf!H323</f>
        <v>11805.2435943707</v>
      </c>
      <c r="J323" s="340" t="n">
        <f aca="false">+[4]data1cf!I323</f>
        <v>11724.6861355725</v>
      </c>
      <c r="K323" s="340" t="n">
        <f aca="false">+[4]data1cf!J323</f>
        <v>11576.3087416897</v>
      </c>
      <c r="L323" s="340" t="n">
        <f aca="false">+[4]data1cf!K323</f>
        <v>11570.3592994441</v>
      </c>
      <c r="M323" s="340" t="n">
        <f aca="false">+[4]data1cf!L323</f>
        <v>11442.8884328045</v>
      </c>
      <c r="N323" s="340" t="n">
        <f aca="false">+[4]data1cf!M323</f>
        <v>11475.9247294495</v>
      </c>
      <c r="O323" s="340" t="n">
        <f aca="false">+[4]data1cf!N323</f>
        <v>11299.1032416014</v>
      </c>
      <c r="P323" s="340" t="n">
        <f aca="false">+[4]data1cf!O323</f>
        <v>11325.5465657769</v>
      </c>
      <c r="Q323" s="340" t="n">
        <f aca="false">+[4]data1cf!P323</f>
        <v>11417.1770638155</v>
      </c>
      <c r="R323" s="340" t="n">
        <f aca="false">+[4]data1cf!Q323</f>
        <v>748.825570906213</v>
      </c>
      <c r="S323" s="340" t="n">
        <f aca="false">+[4]data1cf!R323</f>
        <v>0</v>
      </c>
      <c r="T323" s="340" t="n">
        <f aca="false">+[4]data1cf!S323</f>
        <v>0</v>
      </c>
      <c r="U323" s="340" t="n">
        <f aca="false">+[4]data1cf!T323</f>
        <v>0</v>
      </c>
      <c r="V323" s="340" t="n">
        <f aca="false">+[4]data1cf!U323</f>
        <v>0</v>
      </c>
      <c r="W323" s="340" t="n">
        <f aca="false">+[4]data1cf!V323</f>
        <v>0</v>
      </c>
      <c r="X323" s="340" t="n">
        <f aca="false">+[4]data1cf!W323</f>
        <v>0</v>
      </c>
      <c r="Y323" s="340" t="n">
        <f aca="false">+[4]data1cf!X323</f>
        <v>0</v>
      </c>
      <c r="Z323" s="340" t="n">
        <f aca="false">+[4]data1cf!Y323</f>
        <v>0</v>
      </c>
      <c r="AA323" s="340" t="n">
        <f aca="false">+[4]data1cf!Z323</f>
        <v>0</v>
      </c>
      <c r="AB323" s="340"/>
      <c r="AC323" s="341" t="n">
        <f aca="false">XNPV(0.1,B323:AA323,$B$1:$AA$1)</f>
        <v>26183.6904117814</v>
      </c>
      <c r="AD323" s="341" t="n">
        <f aca="false">SUMPRODUCT(B323:AA323,$B$1010:$AA$1010)</f>
        <v>51190.8258956603</v>
      </c>
      <c r="AE323" s="342" t="n">
        <f aca="false">SUMPRODUCT(B323:AA323,$B$1012:$AA$1012)</f>
        <v>50827.66582456</v>
      </c>
      <c r="AF323" s="343" t="n">
        <f aca="false">XIRR(B323:AA323,$B$1:$AA$1)</f>
        <v>0.167199713867765</v>
      </c>
      <c r="AG323" s="344" t="n">
        <f aca="false">1-EXP(-(1/0.25)*(AD323/ABS($AD$1010)))</f>
        <v>0.984789191618135</v>
      </c>
    </row>
    <row r="324" customFormat="false" ht="12.75" hidden="false" customHeight="false" outlineLevel="0" collapsed="false">
      <c r="A324" s="335"/>
      <c r="B324" s="340" t="n">
        <f aca="false">+[4]data1cf!A324</f>
        <v>-68655.1638890873</v>
      </c>
      <c r="C324" s="340" t="n">
        <f aca="false">+[4]data1cf!B324</f>
        <v>12000.5744293052</v>
      </c>
      <c r="D324" s="340" t="n">
        <f aca="false">+[4]data1cf!C324</f>
        <v>13154.2771917194</v>
      </c>
      <c r="E324" s="340" t="n">
        <f aca="false">+[4]data1cf!D324</f>
        <v>12735.6955185143</v>
      </c>
      <c r="F324" s="340" t="n">
        <f aca="false">+[4]data1cf!E324</f>
        <v>12553.9006331185</v>
      </c>
      <c r="G324" s="340" t="n">
        <f aca="false">+[4]data1cf!F324</f>
        <v>12147.5015195217</v>
      </c>
      <c r="H324" s="340" t="n">
        <f aca="false">+[4]data1cf!G324</f>
        <v>11946.0627791992</v>
      </c>
      <c r="I324" s="340" t="n">
        <f aca="false">+[4]data1cf!H324</f>
        <v>11762.045167479</v>
      </c>
      <c r="J324" s="340" t="n">
        <f aca="false">+[4]data1cf!I324</f>
        <v>11698.7676690873</v>
      </c>
      <c r="K324" s="340" t="n">
        <f aca="false">+[4]data1cf!J324</f>
        <v>11717.8201737775</v>
      </c>
      <c r="L324" s="340" t="n">
        <f aca="false">+[4]data1cf!K324</f>
        <v>11729.0796360163</v>
      </c>
      <c r="M324" s="340" t="n">
        <f aca="false">+[4]data1cf!L324</f>
        <v>11611.5138673012</v>
      </c>
      <c r="N324" s="340" t="n">
        <f aca="false">+[4]data1cf!M324</f>
        <v>11481.5784414879</v>
      </c>
      <c r="O324" s="340" t="n">
        <f aca="false">+[4]data1cf!N324</f>
        <v>11571.4376420109</v>
      </c>
      <c r="P324" s="340" t="n">
        <f aca="false">+[4]data1cf!O324</f>
        <v>11471.5581317451</v>
      </c>
      <c r="Q324" s="340" t="n">
        <f aca="false">+[4]data1cf!P324</f>
        <v>11465.6138493683</v>
      </c>
      <c r="R324" s="340" t="n">
        <f aca="false">+[4]data1cf!Q324</f>
        <v>787.447267742276</v>
      </c>
      <c r="S324" s="340" t="n">
        <f aca="false">+[4]data1cf!R324</f>
        <v>0</v>
      </c>
      <c r="T324" s="340" t="n">
        <f aca="false">+[4]data1cf!S324</f>
        <v>0</v>
      </c>
      <c r="U324" s="340" t="n">
        <f aca="false">+[4]data1cf!T324</f>
        <v>0</v>
      </c>
      <c r="V324" s="340" t="n">
        <f aca="false">+[4]data1cf!U324</f>
        <v>0</v>
      </c>
      <c r="W324" s="340" t="n">
        <f aca="false">+[4]data1cf!V324</f>
        <v>0</v>
      </c>
      <c r="X324" s="340" t="n">
        <f aca="false">+[4]data1cf!W324</f>
        <v>0</v>
      </c>
      <c r="Y324" s="340" t="n">
        <f aca="false">+[4]data1cf!X324</f>
        <v>0</v>
      </c>
      <c r="Z324" s="340" t="n">
        <f aca="false">+[4]data1cf!Y324</f>
        <v>0</v>
      </c>
      <c r="AA324" s="340" t="n">
        <f aca="false">+[4]data1cf!Z324</f>
        <v>0</v>
      </c>
      <c r="AB324" s="340"/>
      <c r="AC324" s="341" t="n">
        <f aca="false">XNPV(0.1,B324:AA324,$B$1:$AA$1)</f>
        <v>23516.4287544291</v>
      </c>
      <c r="AD324" s="341" t="n">
        <f aca="false">SUMPRODUCT(B324:AA324,$B$1010:$AA$1010)</f>
        <v>48726.1714533928</v>
      </c>
      <c r="AE324" s="342" t="n">
        <f aca="false">SUMPRODUCT(B324:AA324,$B$1012:$AA$1012)</f>
        <v>48359.8998671966</v>
      </c>
      <c r="AF324" s="343" t="n">
        <f aca="false">XIRR(B324:AA324,$B$1:$AA$1)</f>
        <v>0.157797068507905</v>
      </c>
      <c r="AG324" s="344" t="n">
        <f aca="false">1-EXP(-(1/0.25)*(AD324/ABS($AD$1010)))</f>
        <v>0.981393052404303</v>
      </c>
    </row>
    <row r="325" customFormat="false" ht="12.75" hidden="false" customHeight="false" outlineLevel="0" collapsed="false">
      <c r="A325" s="335"/>
      <c r="B325" s="340" t="n">
        <f aca="false">+[4]data1cf!A325</f>
        <v>-69394.442251676</v>
      </c>
      <c r="C325" s="340" t="n">
        <f aca="false">+[4]data1cf!B325</f>
        <v>12057.0781106114</v>
      </c>
      <c r="D325" s="340" t="n">
        <f aca="false">+[4]data1cf!C325</f>
        <v>13048.8869415058</v>
      </c>
      <c r="E325" s="340" t="n">
        <f aca="false">+[4]data1cf!D325</f>
        <v>12705.7174380403</v>
      </c>
      <c r="F325" s="340" t="n">
        <f aca="false">+[4]data1cf!E325</f>
        <v>12485.2095694095</v>
      </c>
      <c r="G325" s="340" t="n">
        <f aca="false">+[4]data1cf!F325</f>
        <v>12234.4354889836</v>
      </c>
      <c r="H325" s="340" t="n">
        <f aca="false">+[4]data1cf!G325</f>
        <v>12077.8661199539</v>
      </c>
      <c r="I325" s="340" t="n">
        <f aca="false">+[4]data1cf!H325</f>
        <v>11811.1787949406</v>
      </c>
      <c r="J325" s="340" t="n">
        <f aca="false">+[4]data1cf!I325</f>
        <v>11927.7415638708</v>
      </c>
      <c r="K325" s="340" t="n">
        <f aca="false">+[4]data1cf!J325</f>
        <v>11731.3607104018</v>
      </c>
      <c r="L325" s="340" t="n">
        <f aca="false">+[4]data1cf!K325</f>
        <v>12008.9614326868</v>
      </c>
      <c r="M325" s="340" t="n">
        <f aca="false">+[4]data1cf!L325</f>
        <v>11678.9987882627</v>
      </c>
      <c r="N325" s="340" t="n">
        <f aca="false">+[4]data1cf!M325</f>
        <v>11561.2320536851</v>
      </c>
      <c r="O325" s="340" t="n">
        <f aca="false">+[4]data1cf!N325</f>
        <v>11430.205333277</v>
      </c>
      <c r="P325" s="340" t="n">
        <f aca="false">+[4]data1cf!O325</f>
        <v>11353.9988543251</v>
      </c>
      <c r="Q325" s="340" t="n">
        <f aca="false">+[4]data1cf!P325</f>
        <v>11471.6035830986</v>
      </c>
      <c r="R325" s="340" t="n">
        <f aca="false">+[4]data1cf!Q325</f>
        <v>795.926494849823</v>
      </c>
      <c r="S325" s="340" t="n">
        <f aca="false">+[4]data1cf!R325</f>
        <v>0</v>
      </c>
      <c r="T325" s="340" t="n">
        <f aca="false">+[4]data1cf!S325</f>
        <v>0</v>
      </c>
      <c r="U325" s="340" t="n">
        <f aca="false">+[4]data1cf!T325</f>
        <v>0</v>
      </c>
      <c r="V325" s="340" t="n">
        <f aca="false">+[4]data1cf!U325</f>
        <v>0</v>
      </c>
      <c r="W325" s="340" t="n">
        <f aca="false">+[4]data1cf!V325</f>
        <v>0</v>
      </c>
      <c r="X325" s="340" t="n">
        <f aca="false">+[4]data1cf!W325</f>
        <v>0</v>
      </c>
      <c r="Y325" s="340" t="n">
        <f aca="false">+[4]data1cf!X325</f>
        <v>0</v>
      </c>
      <c r="Z325" s="340" t="n">
        <f aca="false">+[4]data1cf!Y325</f>
        <v>0</v>
      </c>
      <c r="AA325" s="340" t="n">
        <f aca="false">+[4]data1cf!Z325</f>
        <v>0</v>
      </c>
      <c r="AB325" s="340"/>
      <c r="AC325" s="341" t="n">
        <f aca="false">XNPV(0.1,B325:AA325,$B$1:$AA$1)</f>
        <v>23026.3365965919</v>
      </c>
      <c r="AD325" s="341" t="n">
        <f aca="false">SUMPRODUCT(B325:AA325,$B$1010:$AA$1010)</f>
        <v>48338.5604984577</v>
      </c>
      <c r="AE325" s="342" t="n">
        <f aca="false">SUMPRODUCT(B325:AA325,$B$1012:$AA$1012)</f>
        <v>47970.9163716357</v>
      </c>
      <c r="AF325" s="343" t="n">
        <f aca="false">XIRR(B325:AA325,$B$1:$AA$1)</f>
        <v>0.155988686759406</v>
      </c>
      <c r="AG325" s="344" t="n">
        <f aca="false">1-EXP(-(1/0.25)*(AD325/ABS($AD$1010)))</f>
        <v>0.980793878806533</v>
      </c>
    </row>
    <row r="326" customFormat="false" ht="12.75" hidden="false" customHeight="false" outlineLevel="0" collapsed="false">
      <c r="A326" s="335"/>
      <c r="B326" s="340" t="n">
        <f aca="false">+[4]data1cf!A326</f>
        <v>-64167.0148268375</v>
      </c>
      <c r="C326" s="340" t="n">
        <f aca="false">+[4]data1cf!B326</f>
        <v>11994.5656014297</v>
      </c>
      <c r="D326" s="340" t="n">
        <f aca="false">+[4]data1cf!C326</f>
        <v>12883.2139126626</v>
      </c>
      <c r="E326" s="340" t="n">
        <f aca="false">+[4]data1cf!D326</f>
        <v>12599.186081864</v>
      </c>
      <c r="F326" s="340" t="n">
        <f aca="false">+[4]data1cf!E326</f>
        <v>12349.6693228212</v>
      </c>
      <c r="G326" s="340" t="n">
        <f aca="false">+[4]data1cf!F326</f>
        <v>12214.3239581832</v>
      </c>
      <c r="H326" s="340" t="n">
        <f aca="false">+[4]data1cf!G326</f>
        <v>11887.0006037781</v>
      </c>
      <c r="I326" s="340" t="n">
        <f aca="false">+[4]data1cf!H326</f>
        <v>11781.3624788748</v>
      </c>
      <c r="J326" s="340" t="n">
        <f aca="false">+[4]data1cf!I326</f>
        <v>11768.5659288025</v>
      </c>
      <c r="K326" s="340" t="n">
        <f aca="false">+[4]data1cf!J326</f>
        <v>11641.5574607949</v>
      </c>
      <c r="L326" s="340" t="n">
        <f aca="false">+[4]data1cf!K326</f>
        <v>11509.289092423</v>
      </c>
      <c r="M326" s="340" t="n">
        <f aca="false">+[4]data1cf!L326</f>
        <v>11602.8451412602</v>
      </c>
      <c r="N326" s="340" t="n">
        <f aca="false">+[4]data1cf!M326</f>
        <v>11627.9581574821</v>
      </c>
      <c r="O326" s="340" t="n">
        <f aca="false">+[4]data1cf!N326</f>
        <v>11302.1283362077</v>
      </c>
      <c r="P326" s="340" t="n">
        <f aca="false">+[4]data1cf!O326</f>
        <v>11437.6533273842</v>
      </c>
      <c r="Q326" s="340" t="n">
        <f aca="false">+[4]data1cf!P326</f>
        <v>11494.800093598</v>
      </c>
      <c r="R326" s="340" t="n">
        <f aca="false">+[4]data1cf!Q326</f>
        <v>735.969993257895</v>
      </c>
      <c r="S326" s="340" t="n">
        <f aca="false">+[4]data1cf!R326</f>
        <v>0</v>
      </c>
      <c r="T326" s="340" t="n">
        <f aca="false">+[4]data1cf!S326</f>
        <v>0</v>
      </c>
      <c r="U326" s="340" t="n">
        <f aca="false">+[4]data1cf!T326</f>
        <v>0</v>
      </c>
      <c r="V326" s="340" t="n">
        <f aca="false">+[4]data1cf!U326</f>
        <v>0</v>
      </c>
      <c r="W326" s="340" t="n">
        <f aca="false">+[4]data1cf!V326</f>
        <v>0</v>
      </c>
      <c r="X326" s="340" t="n">
        <f aca="false">+[4]data1cf!W326</f>
        <v>0</v>
      </c>
      <c r="Y326" s="340" t="n">
        <f aca="false">+[4]data1cf!X326</f>
        <v>0</v>
      </c>
      <c r="Z326" s="340" t="n">
        <f aca="false">+[4]data1cf!Y326</f>
        <v>0</v>
      </c>
      <c r="AA326" s="340" t="n">
        <f aca="false">+[4]data1cf!Z326</f>
        <v>0</v>
      </c>
      <c r="AB326" s="340"/>
      <c r="AC326" s="341" t="n">
        <f aca="false">XNPV(0.1,B326:AA326,$B$1:$AA$1)</f>
        <v>27419.2660036503</v>
      </c>
      <c r="AD326" s="341" t="n">
        <f aca="false">SUMPRODUCT(B326:AA326,$B$1010:$AA$1010)</f>
        <v>52508.0177991836</v>
      </c>
      <c r="AE326" s="342" t="n">
        <f aca="false">SUMPRODUCT(B326:AA326,$B$1012:$AA$1012)</f>
        <v>52143.494476554</v>
      </c>
      <c r="AF326" s="343" t="n">
        <f aca="false">XIRR(B326:AA326,$B$1:$AA$1)</f>
        <v>0.171195441906504</v>
      </c>
      <c r="AG326" s="344" t="n">
        <f aca="false">1-EXP(-(1/0.25)*(AD326/ABS($AD$1010)))</f>
        <v>0.986342310690808</v>
      </c>
    </row>
    <row r="327" customFormat="false" ht="12.75" hidden="false" customHeight="false" outlineLevel="0" collapsed="false">
      <c r="A327" s="335"/>
      <c r="B327" s="340" t="n">
        <f aca="false">+[4]data1cf!A327</f>
        <v>-72168.2805125454</v>
      </c>
      <c r="C327" s="340" t="n">
        <f aca="false">+[4]data1cf!B327</f>
        <v>12230.8236780636</v>
      </c>
      <c r="D327" s="340" t="n">
        <f aca="false">+[4]data1cf!C327</f>
        <v>13251.6519417299</v>
      </c>
      <c r="E327" s="340" t="n">
        <f aca="false">+[4]data1cf!D327</f>
        <v>12775.6998996807</v>
      </c>
      <c r="F327" s="340" t="n">
        <f aca="false">+[4]data1cf!E327</f>
        <v>12607.9188673368</v>
      </c>
      <c r="G327" s="340" t="n">
        <f aca="false">+[4]data1cf!F327</f>
        <v>12377.898511048</v>
      </c>
      <c r="H327" s="340" t="n">
        <f aca="false">+[4]data1cf!G327</f>
        <v>12186.4881213911</v>
      </c>
      <c r="I327" s="340" t="n">
        <f aca="false">+[4]data1cf!H327</f>
        <v>12024.6186226025</v>
      </c>
      <c r="J327" s="340" t="n">
        <f aca="false">+[4]data1cf!I327</f>
        <v>11846.708540441</v>
      </c>
      <c r="K327" s="340" t="n">
        <f aca="false">+[4]data1cf!J327</f>
        <v>11917.7252576239</v>
      </c>
      <c r="L327" s="340" t="n">
        <f aca="false">+[4]data1cf!K327</f>
        <v>11639.5160896784</v>
      </c>
      <c r="M327" s="340" t="n">
        <f aca="false">+[4]data1cf!L327</f>
        <v>11781.4762178981</v>
      </c>
      <c r="N327" s="340" t="n">
        <f aca="false">+[4]data1cf!M327</f>
        <v>11621.9760867691</v>
      </c>
      <c r="O327" s="340" t="n">
        <f aca="false">+[4]data1cf!N327</f>
        <v>11714.4025793263</v>
      </c>
      <c r="P327" s="340" t="n">
        <f aca="false">+[4]data1cf!O327</f>
        <v>11411.1632446844</v>
      </c>
      <c r="Q327" s="340" t="n">
        <f aca="false">+[4]data1cf!P327</f>
        <v>11438.5078030066</v>
      </c>
      <c r="R327" s="340" t="n">
        <f aca="false">+[4]data1cf!Q327</f>
        <v>827.74131016669</v>
      </c>
      <c r="S327" s="340" t="n">
        <f aca="false">+[4]data1cf!R327</f>
        <v>0</v>
      </c>
      <c r="T327" s="340" t="n">
        <f aca="false">+[4]data1cf!S327</f>
        <v>0</v>
      </c>
      <c r="U327" s="340" t="n">
        <f aca="false">+[4]data1cf!T327</f>
        <v>0</v>
      </c>
      <c r="V327" s="340" t="n">
        <f aca="false">+[4]data1cf!U327</f>
        <v>0</v>
      </c>
      <c r="W327" s="340" t="n">
        <f aca="false">+[4]data1cf!V327</f>
        <v>0</v>
      </c>
      <c r="X327" s="340" t="n">
        <f aca="false">+[4]data1cf!W327</f>
        <v>0</v>
      </c>
      <c r="Y327" s="340" t="n">
        <f aca="false">+[4]data1cf!X327</f>
        <v>0</v>
      </c>
      <c r="Z327" s="340" t="n">
        <f aca="false">+[4]data1cf!Y327</f>
        <v>0</v>
      </c>
      <c r="AA327" s="340" t="n">
        <f aca="false">+[4]data1cf!Z327</f>
        <v>0</v>
      </c>
      <c r="AB327" s="340"/>
      <c r="AC327" s="341" t="n">
        <f aca="false">XNPV(0.1,B327:AA327,$B$1:$AA$1)</f>
        <v>21024.557556262</v>
      </c>
      <c r="AD327" s="341" t="n">
        <f aca="false">SUMPRODUCT(B327:AA327,$B$1010:$AA$1010)</f>
        <v>46489.6663676715</v>
      </c>
      <c r="AE327" s="342" t="n">
        <f aca="false">SUMPRODUCT(B327:AA327,$B$1012:$AA$1012)</f>
        <v>46119.8915428695</v>
      </c>
      <c r="AF327" s="343" t="n">
        <f aca="false">XIRR(B327:AA327,$B$1:$AA$1)</f>
        <v>0.149565587828576</v>
      </c>
      <c r="AG327" s="344" t="n">
        <f aca="false">1-EXP(-(1/0.25)*(AD327/ABS($AD$1010)))</f>
        <v>0.977659333988607</v>
      </c>
    </row>
    <row r="328" customFormat="false" ht="12.75" hidden="false" customHeight="false" outlineLevel="0" collapsed="false">
      <c r="A328" s="335"/>
      <c r="B328" s="340" t="n">
        <f aca="false">+[4]data1cf!A328</f>
        <v>-68361.2528181268</v>
      </c>
      <c r="C328" s="340" t="n">
        <f aca="false">+[4]data1cf!B328</f>
        <v>11909.8546142477</v>
      </c>
      <c r="D328" s="340" t="n">
        <f aca="false">+[4]data1cf!C328</f>
        <v>13126.8262899902</v>
      </c>
      <c r="E328" s="340" t="n">
        <f aca="false">+[4]data1cf!D328</f>
        <v>12776.3226631655</v>
      </c>
      <c r="F328" s="340" t="n">
        <f aca="false">+[4]data1cf!E328</f>
        <v>12434.2463164244</v>
      </c>
      <c r="G328" s="340" t="n">
        <f aca="false">+[4]data1cf!F328</f>
        <v>12219.1007402829</v>
      </c>
      <c r="H328" s="340" t="n">
        <f aca="false">+[4]data1cf!G328</f>
        <v>11923.6609985861</v>
      </c>
      <c r="I328" s="340" t="n">
        <f aca="false">+[4]data1cf!H328</f>
        <v>11973.2036327838</v>
      </c>
      <c r="J328" s="340" t="n">
        <f aca="false">+[4]data1cf!I328</f>
        <v>11885.2222721656</v>
      </c>
      <c r="K328" s="340" t="n">
        <f aca="false">+[4]data1cf!J328</f>
        <v>11696.6250093468</v>
      </c>
      <c r="L328" s="340" t="n">
        <f aca="false">+[4]data1cf!K328</f>
        <v>11779.3101127275</v>
      </c>
      <c r="M328" s="340" t="n">
        <f aca="false">+[4]data1cf!L328</f>
        <v>11645.4178192241</v>
      </c>
      <c r="N328" s="340" t="n">
        <f aca="false">+[4]data1cf!M328</f>
        <v>11492.6963283651</v>
      </c>
      <c r="O328" s="340" t="n">
        <f aca="false">+[4]data1cf!N328</f>
        <v>11602.638687671</v>
      </c>
      <c r="P328" s="340" t="n">
        <f aca="false">+[4]data1cf!O328</f>
        <v>11410.5660917983</v>
      </c>
      <c r="Q328" s="340" t="n">
        <f aca="false">+[4]data1cf!P328</f>
        <v>11265.0800390652</v>
      </c>
      <c r="R328" s="340" t="n">
        <f aca="false">+[4]data1cf!Q328</f>
        <v>784.076225322787</v>
      </c>
      <c r="S328" s="340" t="n">
        <f aca="false">+[4]data1cf!R328</f>
        <v>0</v>
      </c>
      <c r="T328" s="340" t="n">
        <f aca="false">+[4]data1cf!S328</f>
        <v>0</v>
      </c>
      <c r="U328" s="340" t="n">
        <f aca="false">+[4]data1cf!T328</f>
        <v>0</v>
      </c>
      <c r="V328" s="340" t="n">
        <f aca="false">+[4]data1cf!U328</f>
        <v>0</v>
      </c>
      <c r="W328" s="340" t="n">
        <f aca="false">+[4]data1cf!V328</f>
        <v>0</v>
      </c>
      <c r="X328" s="340" t="n">
        <f aca="false">+[4]data1cf!W328</f>
        <v>0</v>
      </c>
      <c r="Y328" s="340" t="n">
        <f aca="false">+[4]data1cf!X328</f>
        <v>0</v>
      </c>
      <c r="Z328" s="340" t="n">
        <f aca="false">+[4]data1cf!Y328</f>
        <v>0</v>
      </c>
      <c r="AA328" s="340" t="n">
        <f aca="false">+[4]data1cf!Z328</f>
        <v>0</v>
      </c>
      <c r="AB328" s="340"/>
      <c r="AC328" s="341" t="n">
        <f aca="false">XNPV(0.1,B328:AA328,$B$1:$AA$1)</f>
        <v>23851.12126456</v>
      </c>
      <c r="AD328" s="341" t="n">
        <f aca="false">SUMPRODUCT(B328:AA328,$B$1010:$AA$1010)</f>
        <v>49099.7994831395</v>
      </c>
      <c r="AE328" s="342" t="n">
        <f aca="false">SUMPRODUCT(B328:AA328,$B$1012:$AA$1012)</f>
        <v>48733.1464795995</v>
      </c>
      <c r="AF328" s="343" t="n">
        <f aca="false">XIRR(B328:AA328,$B$1:$AA$1)</f>
        <v>0.158749657053694</v>
      </c>
      <c r="AG328" s="344" t="n">
        <f aca="false">1-EXP(-(1/0.25)*(AD328/ABS($AD$1010)))</f>
        <v>0.981952911233989</v>
      </c>
    </row>
    <row r="329" customFormat="false" ht="12.75" hidden="false" customHeight="false" outlineLevel="0" collapsed="false">
      <c r="A329" s="335"/>
      <c r="B329" s="340" t="n">
        <f aca="false">+[4]data1cf!A329</f>
        <v>-70087.1622825447</v>
      </c>
      <c r="C329" s="340" t="n">
        <f aca="false">+[4]data1cf!B329</f>
        <v>12007.1870759511</v>
      </c>
      <c r="D329" s="340" t="n">
        <f aca="false">+[4]data1cf!C329</f>
        <v>13009.0317245205</v>
      </c>
      <c r="E329" s="340" t="n">
        <f aca="false">+[4]data1cf!D329</f>
        <v>12763.4348499392</v>
      </c>
      <c r="F329" s="340" t="n">
        <f aca="false">+[4]data1cf!E329</f>
        <v>12488.7804247602</v>
      </c>
      <c r="G329" s="340" t="n">
        <f aca="false">+[4]data1cf!F329</f>
        <v>12185.0905685695</v>
      </c>
      <c r="H329" s="340" t="n">
        <f aca="false">+[4]data1cf!G329</f>
        <v>12051.5202103101</v>
      </c>
      <c r="I329" s="340" t="n">
        <f aca="false">+[4]data1cf!H329</f>
        <v>11905.8436474635</v>
      </c>
      <c r="J329" s="340" t="n">
        <f aca="false">+[4]data1cf!I329</f>
        <v>11852.1240460769</v>
      </c>
      <c r="K329" s="340" t="n">
        <f aca="false">+[4]data1cf!J329</f>
        <v>11733.5084998271</v>
      </c>
      <c r="L329" s="340" t="n">
        <f aca="false">+[4]data1cf!K329</f>
        <v>11656.7719060506</v>
      </c>
      <c r="M329" s="340" t="n">
        <f aca="false">+[4]data1cf!L329</f>
        <v>11623.0652275486</v>
      </c>
      <c r="N329" s="340" t="n">
        <f aca="false">+[4]data1cf!M329</f>
        <v>11607.5933155193</v>
      </c>
      <c r="O329" s="340" t="n">
        <f aca="false">+[4]data1cf!N329</f>
        <v>11551.4197543938</v>
      </c>
      <c r="P329" s="340" t="n">
        <f aca="false">+[4]data1cf!O329</f>
        <v>11534.8328397748</v>
      </c>
      <c r="Q329" s="340" t="n">
        <f aca="false">+[4]data1cf!P329</f>
        <v>11568.1867495158</v>
      </c>
      <c r="R329" s="340" t="n">
        <f aca="false">+[4]data1cf!Q329</f>
        <v>803.871716515875</v>
      </c>
      <c r="S329" s="340" t="n">
        <f aca="false">+[4]data1cf!R329</f>
        <v>0</v>
      </c>
      <c r="T329" s="340" t="n">
        <f aca="false">+[4]data1cf!S329</f>
        <v>0</v>
      </c>
      <c r="U329" s="340" t="n">
        <f aca="false">+[4]data1cf!T329</f>
        <v>0</v>
      </c>
      <c r="V329" s="340" t="n">
        <f aca="false">+[4]data1cf!U329</f>
        <v>0</v>
      </c>
      <c r="W329" s="340" t="n">
        <f aca="false">+[4]data1cf!V329</f>
        <v>0</v>
      </c>
      <c r="X329" s="340" t="n">
        <f aca="false">+[4]data1cf!W329</f>
        <v>0</v>
      </c>
      <c r="Y329" s="340" t="n">
        <f aca="false">+[4]data1cf!X329</f>
        <v>0</v>
      </c>
      <c r="Z329" s="340" t="n">
        <f aca="false">+[4]data1cf!Y329</f>
        <v>0</v>
      </c>
      <c r="AA329" s="340" t="n">
        <f aca="false">+[4]data1cf!Z329</f>
        <v>0</v>
      </c>
      <c r="AB329" s="340"/>
      <c r="AC329" s="341" t="n">
        <f aca="false">XNPV(0.1,B329:AA329,$B$1:$AA$1)</f>
        <v>22236.8041472389</v>
      </c>
      <c r="AD329" s="341" t="n">
        <f aca="false">SUMPRODUCT(B329:AA329,$B$1010:$AA$1010)</f>
        <v>47543.17485004</v>
      </c>
      <c r="AE329" s="342" t="n">
        <f aca="false">SUMPRODUCT(B329:AA329,$B$1012:$AA$1012)</f>
        <v>47175.4554328872</v>
      </c>
      <c r="AF329" s="343" t="n">
        <f aca="false">XIRR(B329:AA329,$B$1:$AA$1)</f>
        <v>0.153593081825889</v>
      </c>
      <c r="AG329" s="344" t="n">
        <f aca="false">1-EXP(-(1/0.25)*(AD329/ABS($AD$1010)))</f>
        <v>0.979503261300904</v>
      </c>
    </row>
    <row r="330" customFormat="false" ht="12.75" hidden="false" customHeight="false" outlineLevel="0" collapsed="false">
      <c r="A330" s="335"/>
      <c r="B330" s="340" t="n">
        <f aca="false">+[4]data1cf!A330</f>
        <v>-65647.5490536762</v>
      </c>
      <c r="C330" s="340" t="n">
        <f aca="false">+[4]data1cf!B330</f>
        <v>12078.2448789936</v>
      </c>
      <c r="D330" s="340" t="n">
        <f aca="false">+[4]data1cf!C330</f>
        <v>13095.9543919896</v>
      </c>
      <c r="E330" s="340" t="n">
        <f aca="false">+[4]data1cf!D330</f>
        <v>12815.7367157518</v>
      </c>
      <c r="F330" s="340" t="n">
        <f aca="false">+[4]data1cf!E330</f>
        <v>12322.5882685016</v>
      </c>
      <c r="G330" s="340" t="n">
        <f aca="false">+[4]data1cf!F330</f>
        <v>12086.0555516958</v>
      </c>
      <c r="H330" s="340" t="n">
        <f aca="false">+[4]data1cf!G330</f>
        <v>11947.3440603392</v>
      </c>
      <c r="I330" s="340" t="n">
        <f aca="false">+[4]data1cf!H330</f>
        <v>11759.9863980882</v>
      </c>
      <c r="J330" s="340" t="n">
        <f aca="false">+[4]data1cf!I330</f>
        <v>11742.3357770948</v>
      </c>
      <c r="K330" s="340" t="n">
        <f aca="false">+[4]data1cf!J330</f>
        <v>11673.6426721182</v>
      </c>
      <c r="L330" s="340" t="n">
        <f aca="false">+[4]data1cf!K330</f>
        <v>11542.4267100863</v>
      </c>
      <c r="M330" s="340" t="n">
        <f aca="false">+[4]data1cf!L330</f>
        <v>11570.0894321922</v>
      </c>
      <c r="N330" s="340" t="n">
        <f aca="false">+[4]data1cf!M330</f>
        <v>11575.1731517887</v>
      </c>
      <c r="O330" s="340" t="n">
        <f aca="false">+[4]data1cf!N330</f>
        <v>11527.89997437</v>
      </c>
      <c r="P330" s="340" t="n">
        <f aca="false">+[4]data1cf!O330</f>
        <v>11472.3999739547</v>
      </c>
      <c r="Q330" s="340" t="n">
        <f aca="false">+[4]data1cf!P330</f>
        <v>11419.802433542</v>
      </c>
      <c r="R330" s="340" t="n">
        <f aca="false">+[4]data1cf!Q330</f>
        <v>752.951128626045</v>
      </c>
      <c r="S330" s="340" t="n">
        <f aca="false">+[4]data1cf!R330</f>
        <v>0</v>
      </c>
      <c r="T330" s="340" t="n">
        <f aca="false">+[4]data1cf!S330</f>
        <v>0</v>
      </c>
      <c r="U330" s="340" t="n">
        <f aca="false">+[4]data1cf!T330</f>
        <v>0</v>
      </c>
      <c r="V330" s="340" t="n">
        <f aca="false">+[4]data1cf!U330</f>
        <v>0</v>
      </c>
      <c r="W330" s="340" t="n">
        <f aca="false">+[4]data1cf!V330</f>
        <v>0</v>
      </c>
      <c r="X330" s="340" t="n">
        <f aca="false">+[4]data1cf!W330</f>
        <v>0</v>
      </c>
      <c r="Y330" s="340" t="n">
        <f aca="false">+[4]data1cf!X330</f>
        <v>0</v>
      </c>
      <c r="Z330" s="340" t="n">
        <f aca="false">+[4]data1cf!Y330</f>
        <v>0</v>
      </c>
      <c r="AA330" s="340" t="n">
        <f aca="false">+[4]data1cf!Z330</f>
        <v>0</v>
      </c>
      <c r="AB330" s="340"/>
      <c r="AC330" s="341" t="n">
        <f aca="false">XNPV(0.1,B330:AA330,$B$1:$AA$1)</f>
        <v>26324.2992616035</v>
      </c>
      <c r="AD330" s="341" t="n">
        <f aca="false">SUMPRODUCT(B330:AA330,$B$1010:$AA$1010)</f>
        <v>51462.3049373078</v>
      </c>
      <c r="AE330" s="342" t="n">
        <f aca="false">SUMPRODUCT(B330:AA330,$B$1012:$AA$1012)</f>
        <v>51097.0852451823</v>
      </c>
      <c r="AF330" s="343" t="n">
        <f aca="false">XIRR(B330:AA330,$B$1:$AA$1)</f>
        <v>0.167212755591822</v>
      </c>
      <c r="AG330" s="344" t="n">
        <f aca="false">1-EXP(-(1/0.25)*(AD330/ABS($AD$1010)))</f>
        <v>0.985123123814984</v>
      </c>
    </row>
    <row r="331" customFormat="false" ht="12.75" hidden="false" customHeight="false" outlineLevel="0" collapsed="false">
      <c r="A331" s="335"/>
      <c r="B331" s="340" t="n">
        <f aca="false">+[4]data1cf!A331</f>
        <v>-71379.523286456</v>
      </c>
      <c r="C331" s="340" t="n">
        <f aca="false">+[4]data1cf!B331</f>
        <v>12118.8761757768</v>
      </c>
      <c r="D331" s="340" t="n">
        <f aca="false">+[4]data1cf!C331</f>
        <v>13085.3207647962</v>
      </c>
      <c r="E331" s="340" t="n">
        <f aca="false">+[4]data1cf!D331</f>
        <v>12836.6077480111</v>
      </c>
      <c r="F331" s="340" t="n">
        <f aca="false">+[4]data1cf!E331</f>
        <v>12459.1338162668</v>
      </c>
      <c r="G331" s="340" t="n">
        <f aca="false">+[4]data1cf!F331</f>
        <v>12238.669031843</v>
      </c>
      <c r="H331" s="340" t="n">
        <f aca="false">+[4]data1cf!G331</f>
        <v>12117.4360511717</v>
      </c>
      <c r="I331" s="340" t="n">
        <f aca="false">+[4]data1cf!H331</f>
        <v>12018.2353098849</v>
      </c>
      <c r="J331" s="340" t="n">
        <f aca="false">+[4]data1cf!I331</f>
        <v>11906.4695045967</v>
      </c>
      <c r="K331" s="340" t="n">
        <f aca="false">+[4]data1cf!J331</f>
        <v>11862.5480983527</v>
      </c>
      <c r="L331" s="340" t="n">
        <f aca="false">+[4]data1cf!K331</f>
        <v>11689.5707585327</v>
      </c>
      <c r="M331" s="340" t="n">
        <f aca="false">+[4]data1cf!L331</f>
        <v>11694.8163102785</v>
      </c>
      <c r="N331" s="340" t="n">
        <f aca="false">+[4]data1cf!M331</f>
        <v>11613.9164858126</v>
      </c>
      <c r="O331" s="340" t="n">
        <f aca="false">+[4]data1cf!N331</f>
        <v>11533.8865944082</v>
      </c>
      <c r="P331" s="340" t="n">
        <f aca="false">+[4]data1cf!O331</f>
        <v>11559.6191668259</v>
      </c>
      <c r="Q331" s="340" t="n">
        <f aca="false">+[4]data1cf!P331</f>
        <v>11511.2281743232</v>
      </c>
      <c r="R331" s="340" t="n">
        <f aca="false">+[4]data1cf!Q331</f>
        <v>818.694580286336</v>
      </c>
      <c r="S331" s="340" t="n">
        <f aca="false">+[4]data1cf!R331</f>
        <v>0</v>
      </c>
      <c r="T331" s="340" t="n">
        <f aca="false">+[4]data1cf!S331</f>
        <v>0</v>
      </c>
      <c r="U331" s="340" t="n">
        <f aca="false">+[4]data1cf!T331</f>
        <v>0</v>
      </c>
      <c r="V331" s="340" t="n">
        <f aca="false">+[4]data1cf!U331</f>
        <v>0</v>
      </c>
      <c r="W331" s="340" t="n">
        <f aca="false">+[4]data1cf!V331</f>
        <v>0</v>
      </c>
      <c r="X331" s="340" t="n">
        <f aca="false">+[4]data1cf!W331</f>
        <v>0</v>
      </c>
      <c r="Y331" s="340" t="n">
        <f aca="false">+[4]data1cf!X331</f>
        <v>0</v>
      </c>
      <c r="Z331" s="340" t="n">
        <f aca="false">+[4]data1cf!Y331</f>
        <v>0</v>
      </c>
      <c r="AA331" s="340" t="n">
        <f aca="false">+[4]data1cf!Z331</f>
        <v>0</v>
      </c>
      <c r="AB331" s="340"/>
      <c r="AC331" s="341" t="n">
        <f aca="false">XNPV(0.1,B331:AA331,$B$1:$AA$1)</f>
        <v>21382.6812384649</v>
      </c>
      <c r="AD331" s="341" t="n">
        <f aca="false">SUMPRODUCT(B331:AA331,$B$1010:$AA$1010)</f>
        <v>46785.2151901437</v>
      </c>
      <c r="AE331" s="342" t="n">
        <f aca="false">SUMPRODUCT(B331:AA331,$B$1012:$AA$1012)</f>
        <v>46416.2108936769</v>
      </c>
      <c r="AF331" s="343" t="n">
        <f aca="false">XIRR(B331:AA331,$B$1:$AA$1)</f>
        <v>0.150784813675388</v>
      </c>
      <c r="AG331" s="344" t="n">
        <f aca="false">1-EXP(-(1/0.25)*(AD331/ABS($AD$1010)))</f>
        <v>0.978192754018027</v>
      </c>
    </row>
    <row r="332" customFormat="false" ht="12.75" hidden="false" customHeight="false" outlineLevel="0" collapsed="false">
      <c r="A332" s="335"/>
      <c r="B332" s="340" t="n">
        <f aca="false">+[4]data1cf!A332</f>
        <v>-69119.1943808641</v>
      </c>
      <c r="C332" s="340" t="n">
        <f aca="false">+[4]data1cf!B332</f>
        <v>12126.3766962825</v>
      </c>
      <c r="D332" s="340" t="n">
        <f aca="false">+[4]data1cf!C332</f>
        <v>13077.2264958433</v>
      </c>
      <c r="E332" s="340" t="n">
        <f aca="false">+[4]data1cf!D332</f>
        <v>12772.2251096774</v>
      </c>
      <c r="F332" s="340" t="n">
        <f aca="false">+[4]data1cf!E332</f>
        <v>12520.6368420543</v>
      </c>
      <c r="G332" s="340" t="n">
        <f aca="false">+[4]data1cf!F332</f>
        <v>12183.8787645386</v>
      </c>
      <c r="H332" s="340" t="n">
        <f aca="false">+[4]data1cf!G332</f>
        <v>12144.2105289247</v>
      </c>
      <c r="I332" s="340" t="n">
        <f aca="false">+[4]data1cf!H332</f>
        <v>11816.6209932549</v>
      </c>
      <c r="J332" s="340" t="n">
        <f aca="false">+[4]data1cf!I332</f>
        <v>11845.3397897447</v>
      </c>
      <c r="K332" s="340" t="n">
        <f aca="false">+[4]data1cf!J332</f>
        <v>11789.2711656566</v>
      </c>
      <c r="L332" s="340" t="n">
        <f aca="false">+[4]data1cf!K332</f>
        <v>11710.9709083716</v>
      </c>
      <c r="M332" s="340" t="n">
        <f aca="false">+[4]data1cf!L332</f>
        <v>11746.3852324255</v>
      </c>
      <c r="N332" s="340" t="n">
        <f aca="false">+[4]data1cf!M332</f>
        <v>11702.0832173512</v>
      </c>
      <c r="O332" s="340" t="n">
        <f aca="false">+[4]data1cf!N332</f>
        <v>11586.7709627608</v>
      </c>
      <c r="P332" s="340" t="n">
        <f aca="false">+[4]data1cf!O332</f>
        <v>11578.6277367487</v>
      </c>
      <c r="Q332" s="340" t="n">
        <f aca="false">+[4]data1cf!P332</f>
        <v>11536.4627682695</v>
      </c>
      <c r="R332" s="340" t="n">
        <f aca="false">+[4]data1cf!Q332</f>
        <v>792.769511870759</v>
      </c>
      <c r="S332" s="340" t="n">
        <f aca="false">+[4]data1cf!R332</f>
        <v>0</v>
      </c>
      <c r="T332" s="340" t="n">
        <f aca="false">+[4]data1cf!S332</f>
        <v>0</v>
      </c>
      <c r="U332" s="340" t="n">
        <f aca="false">+[4]data1cf!T332</f>
        <v>0</v>
      </c>
      <c r="V332" s="340" t="n">
        <f aca="false">+[4]data1cf!U332</f>
        <v>0</v>
      </c>
      <c r="W332" s="340" t="n">
        <f aca="false">+[4]data1cf!V332</f>
        <v>0</v>
      </c>
      <c r="X332" s="340" t="n">
        <f aca="false">+[4]data1cf!W332</f>
        <v>0</v>
      </c>
      <c r="Y332" s="340" t="n">
        <f aca="false">+[4]data1cf!X332</f>
        <v>0</v>
      </c>
      <c r="Z332" s="340" t="n">
        <f aca="false">+[4]data1cf!Y332</f>
        <v>0</v>
      </c>
      <c r="AA332" s="340" t="n">
        <f aca="false">+[4]data1cf!Z332</f>
        <v>0</v>
      </c>
      <c r="AB332" s="340"/>
      <c r="AC332" s="341" t="n">
        <f aca="false">XNPV(0.1,B332:AA332,$B$1:$AA$1)</f>
        <v>23529.984451483</v>
      </c>
      <c r="AD332" s="341" t="n">
        <f aca="false">SUMPRODUCT(B332:AA332,$B$1010:$AA$1010)</f>
        <v>48908.6107686981</v>
      </c>
      <c r="AE332" s="342" t="n">
        <f aca="false">SUMPRODUCT(B332:AA332,$B$1012:$AA$1012)</f>
        <v>48539.8037966486</v>
      </c>
      <c r="AF332" s="343" t="n">
        <f aca="false">XIRR(B332:AA332,$B$1:$AA$1)</f>
        <v>0.157362798486943</v>
      </c>
      <c r="AG332" s="344" t="n">
        <f aca="false">1-EXP(-(1/0.25)*(AD332/ABS($AD$1010)))</f>
        <v>0.981668563645919</v>
      </c>
    </row>
    <row r="333" customFormat="false" ht="12.75" hidden="false" customHeight="false" outlineLevel="0" collapsed="false">
      <c r="A333" s="335"/>
      <c r="B333" s="340" t="n">
        <f aca="false">+[4]data1cf!A333</f>
        <v>-74893.3084683927</v>
      </c>
      <c r="C333" s="340" t="n">
        <f aca="false">+[4]data1cf!B333</f>
        <v>12275.1375595414</v>
      </c>
      <c r="D333" s="340" t="n">
        <f aca="false">+[4]data1cf!C333</f>
        <v>13286.7590125934</v>
      </c>
      <c r="E333" s="340" t="n">
        <f aca="false">+[4]data1cf!D333</f>
        <v>12921.1205304288</v>
      </c>
      <c r="F333" s="340" t="n">
        <f aca="false">+[4]data1cf!E333</f>
        <v>12665.4303823777</v>
      </c>
      <c r="G333" s="340" t="n">
        <f aca="false">+[4]data1cf!F333</f>
        <v>12433.960854246</v>
      </c>
      <c r="H333" s="340" t="n">
        <f aca="false">+[4]data1cf!G333</f>
        <v>12081.0806282789</v>
      </c>
      <c r="I333" s="340" t="n">
        <f aca="false">+[4]data1cf!H333</f>
        <v>12107.0761731744</v>
      </c>
      <c r="J333" s="340" t="n">
        <f aca="false">+[4]data1cf!I333</f>
        <v>11908.551705659</v>
      </c>
      <c r="K333" s="340" t="n">
        <f aca="false">+[4]data1cf!J333</f>
        <v>11909.2177339584</v>
      </c>
      <c r="L333" s="340" t="n">
        <f aca="false">+[4]data1cf!K333</f>
        <v>11757.0580353155</v>
      </c>
      <c r="M333" s="340" t="n">
        <f aca="false">+[4]data1cf!L333</f>
        <v>11652.3686940674</v>
      </c>
      <c r="N333" s="340" t="n">
        <f aca="false">+[4]data1cf!M333</f>
        <v>11728.7509521009</v>
      </c>
      <c r="O333" s="340" t="n">
        <f aca="false">+[4]data1cf!N333</f>
        <v>11752.2847358966</v>
      </c>
      <c r="P333" s="340" t="n">
        <f aca="false">+[4]data1cf!O333</f>
        <v>11596.9401731452</v>
      </c>
      <c r="Q333" s="340" t="n">
        <f aca="false">+[4]data1cf!P333</f>
        <v>11627.5651474717</v>
      </c>
      <c r="R333" s="340" t="n">
        <f aca="false">+[4]data1cf!Q333</f>
        <v>858.996290809077</v>
      </c>
      <c r="S333" s="340" t="n">
        <f aca="false">+[4]data1cf!R333</f>
        <v>0</v>
      </c>
      <c r="T333" s="340" t="n">
        <f aca="false">+[4]data1cf!S333</f>
        <v>0</v>
      </c>
      <c r="U333" s="340" t="n">
        <f aca="false">+[4]data1cf!T333</f>
        <v>0</v>
      </c>
      <c r="V333" s="340" t="n">
        <f aca="false">+[4]data1cf!U333</f>
        <v>0</v>
      </c>
      <c r="W333" s="340" t="n">
        <f aca="false">+[4]data1cf!V333</f>
        <v>0</v>
      </c>
      <c r="X333" s="340" t="n">
        <f aca="false">+[4]data1cf!W333</f>
        <v>0</v>
      </c>
      <c r="Y333" s="340" t="n">
        <f aca="false">+[4]data1cf!X333</f>
        <v>0</v>
      </c>
      <c r="Z333" s="340" t="n">
        <f aca="false">+[4]data1cf!Y333</f>
        <v>0</v>
      </c>
      <c r="AA333" s="340" t="n">
        <f aca="false">+[4]data1cf!Z333</f>
        <v>0</v>
      </c>
      <c r="AB333" s="340"/>
      <c r="AC333" s="341" t="n">
        <f aca="false">XNPV(0.1,B333:AA333,$B$1:$AA$1)</f>
        <v>18706.0757393395</v>
      </c>
      <c r="AD333" s="341" t="n">
        <f aca="false">SUMPRODUCT(B333:AA333,$B$1010:$AA$1010)</f>
        <v>44295.6698987619</v>
      </c>
      <c r="AE333" s="342" t="n">
        <f aca="false">SUMPRODUCT(B333:AA333,$B$1012:$AA$1012)</f>
        <v>43923.9440921653</v>
      </c>
      <c r="AF333" s="343" t="n">
        <f aca="false">XIRR(B333:AA333,$B$1:$AA$1)</f>
        <v>0.142728291016637</v>
      </c>
      <c r="AG333" s="344" t="n">
        <f aca="false">1-EXP(-(1/0.25)*(AD333/ABS($AD$1010)))</f>
        <v>0.97326947026837</v>
      </c>
    </row>
    <row r="334" customFormat="false" ht="12.75" hidden="false" customHeight="false" outlineLevel="0" collapsed="false">
      <c r="A334" s="335"/>
      <c r="B334" s="340" t="n">
        <f aca="false">+[4]data1cf!A334</f>
        <v>-71577.0361764995</v>
      </c>
      <c r="C334" s="340" t="n">
        <f aca="false">+[4]data1cf!B334</f>
        <v>12153.9471047926</v>
      </c>
      <c r="D334" s="340" t="n">
        <f aca="false">+[4]data1cf!C334</f>
        <v>13210.9421546522</v>
      </c>
      <c r="E334" s="340" t="n">
        <f aca="false">+[4]data1cf!D334</f>
        <v>12924.9547695538</v>
      </c>
      <c r="F334" s="340" t="n">
        <f aca="false">+[4]data1cf!E334</f>
        <v>12545.7254707822</v>
      </c>
      <c r="G334" s="340" t="n">
        <f aca="false">+[4]data1cf!F334</f>
        <v>12274.4388460623</v>
      </c>
      <c r="H334" s="340" t="n">
        <f aca="false">+[4]data1cf!G334</f>
        <v>12045.831161704</v>
      </c>
      <c r="I334" s="340" t="n">
        <f aca="false">+[4]data1cf!H334</f>
        <v>11926.783511656</v>
      </c>
      <c r="J334" s="340" t="n">
        <f aca="false">+[4]data1cf!I334</f>
        <v>11718.982746567</v>
      </c>
      <c r="K334" s="340" t="n">
        <f aca="false">+[4]data1cf!J334</f>
        <v>11645.5954200879</v>
      </c>
      <c r="L334" s="340" t="n">
        <f aca="false">+[4]data1cf!K334</f>
        <v>11809.3753512393</v>
      </c>
      <c r="M334" s="340" t="n">
        <f aca="false">+[4]data1cf!L334</f>
        <v>11666.3995666976</v>
      </c>
      <c r="N334" s="340" t="n">
        <f aca="false">+[4]data1cf!M334</f>
        <v>11779.3907998949</v>
      </c>
      <c r="O334" s="340" t="n">
        <f aca="false">+[4]data1cf!N334</f>
        <v>11951.7883971063</v>
      </c>
      <c r="P334" s="340" t="n">
        <f aca="false">+[4]data1cf!O334</f>
        <v>11537.9163583908</v>
      </c>
      <c r="Q334" s="340" t="n">
        <f aca="false">+[4]data1cf!P334</f>
        <v>11438.2568812484</v>
      </c>
      <c r="R334" s="340" t="n">
        <f aca="false">+[4]data1cf!Q334</f>
        <v>820.959974129978</v>
      </c>
      <c r="S334" s="340" t="n">
        <f aca="false">+[4]data1cf!R334</f>
        <v>0</v>
      </c>
      <c r="T334" s="340" t="n">
        <f aca="false">+[4]data1cf!S334</f>
        <v>0</v>
      </c>
      <c r="U334" s="340" t="n">
        <f aca="false">+[4]data1cf!T334</f>
        <v>0</v>
      </c>
      <c r="V334" s="340" t="n">
        <f aca="false">+[4]data1cf!U334</f>
        <v>0</v>
      </c>
      <c r="W334" s="340" t="n">
        <f aca="false">+[4]data1cf!V334</f>
        <v>0</v>
      </c>
      <c r="X334" s="340" t="n">
        <f aca="false">+[4]data1cf!W334</f>
        <v>0</v>
      </c>
      <c r="Y334" s="340" t="n">
        <f aca="false">+[4]data1cf!X334</f>
        <v>0</v>
      </c>
      <c r="Z334" s="340" t="n">
        <f aca="false">+[4]data1cf!Y334</f>
        <v>0</v>
      </c>
      <c r="AA334" s="340" t="n">
        <f aca="false">+[4]data1cf!Z334</f>
        <v>0</v>
      </c>
      <c r="AB334" s="340"/>
      <c r="AC334" s="341" t="n">
        <f aca="false">XNPV(0.1,B334:AA334,$B$1:$AA$1)</f>
        <v>21389.0274329699</v>
      </c>
      <c r="AD334" s="341" t="n">
        <f aca="false">SUMPRODUCT(B334:AA334,$B$1010:$AA$1010)</f>
        <v>46822.4910889734</v>
      </c>
      <c r="AE334" s="342" t="n">
        <f aca="false">SUMPRODUCT(B334:AA334,$B$1012:$AA$1012)</f>
        <v>46452.8615695572</v>
      </c>
      <c r="AF334" s="343" t="n">
        <f aca="false">XIRR(B334:AA334,$B$1:$AA$1)</f>
        <v>0.150711638425939</v>
      </c>
      <c r="AG334" s="344" t="n">
        <f aca="false">1-EXP(-(1/0.25)*(AD334/ABS($AD$1010)))</f>
        <v>0.978259120425221</v>
      </c>
    </row>
    <row r="335" customFormat="false" ht="12.75" hidden="false" customHeight="false" outlineLevel="0" collapsed="false">
      <c r="A335" s="335"/>
      <c r="B335" s="340" t="n">
        <f aca="false">+[4]data1cf!A335</f>
        <v>-69216.9969190364</v>
      </c>
      <c r="C335" s="340" t="n">
        <f aca="false">+[4]data1cf!B335</f>
        <v>12079.6490189826</v>
      </c>
      <c r="D335" s="340" t="n">
        <f aca="false">+[4]data1cf!C335</f>
        <v>13243.2191672448</v>
      </c>
      <c r="E335" s="340" t="n">
        <f aca="false">+[4]data1cf!D335</f>
        <v>12824.148708031</v>
      </c>
      <c r="F335" s="340" t="n">
        <f aca="false">+[4]data1cf!E335</f>
        <v>12580.8025145029</v>
      </c>
      <c r="G335" s="340" t="n">
        <f aca="false">+[4]data1cf!F335</f>
        <v>12117.1053161993</v>
      </c>
      <c r="H335" s="340" t="n">
        <f aca="false">+[4]data1cf!G335</f>
        <v>11986.1603211348</v>
      </c>
      <c r="I335" s="340" t="n">
        <f aca="false">+[4]data1cf!H335</f>
        <v>11843.6782951976</v>
      </c>
      <c r="J335" s="340" t="n">
        <f aca="false">+[4]data1cf!I335</f>
        <v>11654.7649737269</v>
      </c>
      <c r="K335" s="340" t="n">
        <f aca="false">+[4]data1cf!J335</f>
        <v>11882.9162791219</v>
      </c>
      <c r="L335" s="340" t="n">
        <f aca="false">+[4]data1cf!K335</f>
        <v>11750.3075961828</v>
      </c>
      <c r="M335" s="340" t="n">
        <f aca="false">+[4]data1cf!L335</f>
        <v>11750.2323682165</v>
      </c>
      <c r="N335" s="340" t="n">
        <f aca="false">+[4]data1cf!M335</f>
        <v>11566.3521471556</v>
      </c>
      <c r="O335" s="340" t="n">
        <f aca="false">+[4]data1cf!N335</f>
        <v>11586.8116110468</v>
      </c>
      <c r="P335" s="340" t="n">
        <f aca="false">+[4]data1cf!O335</f>
        <v>11448.2248123816</v>
      </c>
      <c r="Q335" s="340" t="n">
        <f aca="false">+[4]data1cf!P335</f>
        <v>11390.126197205</v>
      </c>
      <c r="R335" s="340" t="n">
        <f aca="false">+[4]data1cf!Q335</f>
        <v>793.89126786258</v>
      </c>
      <c r="S335" s="340" t="n">
        <f aca="false">+[4]data1cf!R335</f>
        <v>0</v>
      </c>
      <c r="T335" s="340" t="n">
        <f aca="false">+[4]data1cf!S335</f>
        <v>0</v>
      </c>
      <c r="U335" s="340" t="n">
        <f aca="false">+[4]data1cf!T335</f>
        <v>0</v>
      </c>
      <c r="V335" s="340" t="n">
        <f aca="false">+[4]data1cf!U335</f>
        <v>0</v>
      </c>
      <c r="W335" s="340" t="n">
        <f aca="false">+[4]data1cf!V335</f>
        <v>0</v>
      </c>
      <c r="X335" s="340" t="n">
        <f aca="false">+[4]data1cf!W335</f>
        <v>0</v>
      </c>
      <c r="Y335" s="340" t="n">
        <f aca="false">+[4]data1cf!X335</f>
        <v>0</v>
      </c>
      <c r="Z335" s="340" t="n">
        <f aca="false">+[4]data1cf!Y335</f>
        <v>0</v>
      </c>
      <c r="AA335" s="340" t="n">
        <f aca="false">+[4]data1cf!Z335</f>
        <v>0</v>
      </c>
      <c r="AB335" s="340"/>
      <c r="AC335" s="341" t="n">
        <f aca="false">XNPV(0.1,B335:AA335,$B$1:$AA$1)</f>
        <v>23345.2730824273</v>
      </c>
      <c r="AD335" s="341" t="n">
        <f aca="false">SUMPRODUCT(B335:AA335,$B$1010:$AA$1010)</f>
        <v>48641.7025462178</v>
      </c>
      <c r="AE335" s="342" t="n">
        <f aca="false">SUMPRODUCT(B335:AA335,$B$1012:$AA$1012)</f>
        <v>48274.2241817125</v>
      </c>
      <c r="AF335" s="343" t="n">
        <f aca="false">XIRR(B335:AA335,$B$1:$AA$1)</f>
        <v>0.157000499135657</v>
      </c>
      <c r="AG335" s="344" t="n">
        <f aca="false">1-EXP(-(1/0.25)*(AD335/ABS($AD$1010)))</f>
        <v>0.981264092792282</v>
      </c>
    </row>
    <row r="336" customFormat="false" ht="12.75" hidden="false" customHeight="false" outlineLevel="0" collapsed="false">
      <c r="A336" s="335"/>
      <c r="B336" s="340" t="n">
        <f aca="false">+[4]data1cf!A336</f>
        <v>-73449.8686263011</v>
      </c>
      <c r="C336" s="340" t="n">
        <f aca="false">+[4]data1cf!B336</f>
        <v>12169.9986257655</v>
      </c>
      <c r="D336" s="340" t="n">
        <f aca="false">+[4]data1cf!C336</f>
        <v>13263.888484613</v>
      </c>
      <c r="E336" s="340" t="n">
        <f aca="false">+[4]data1cf!D336</f>
        <v>12944.6412766139</v>
      </c>
      <c r="F336" s="340" t="n">
        <f aca="false">+[4]data1cf!E336</f>
        <v>12583.8212574615</v>
      </c>
      <c r="G336" s="340" t="n">
        <f aca="false">+[4]data1cf!F336</f>
        <v>12471.4817282916</v>
      </c>
      <c r="H336" s="340" t="n">
        <f aca="false">+[4]data1cf!G336</f>
        <v>12210.7908580861</v>
      </c>
      <c r="I336" s="340" t="n">
        <f aca="false">+[4]data1cf!H336</f>
        <v>11897.6613943112</v>
      </c>
      <c r="J336" s="340" t="n">
        <f aca="false">+[4]data1cf!I336</f>
        <v>11997.6708887329</v>
      </c>
      <c r="K336" s="340" t="n">
        <f aca="false">+[4]data1cf!J336</f>
        <v>11851.8711221454</v>
      </c>
      <c r="L336" s="340" t="n">
        <f aca="false">+[4]data1cf!K336</f>
        <v>11705.6341384538</v>
      </c>
      <c r="M336" s="340" t="n">
        <f aca="false">+[4]data1cf!L336</f>
        <v>11822.8436494742</v>
      </c>
      <c r="N336" s="340" t="n">
        <f aca="false">+[4]data1cf!M336</f>
        <v>11639.8726557525</v>
      </c>
      <c r="O336" s="340" t="n">
        <f aca="false">+[4]data1cf!N336</f>
        <v>11546.6041810369</v>
      </c>
      <c r="P336" s="340" t="n">
        <f aca="false">+[4]data1cf!O336</f>
        <v>11639.6977661744</v>
      </c>
      <c r="Q336" s="340" t="n">
        <f aca="false">+[4]data1cf!P336</f>
        <v>11530.8158499993</v>
      </c>
      <c r="R336" s="340" t="n">
        <f aca="false">+[4]data1cf!Q336</f>
        <v>842.440613196223</v>
      </c>
      <c r="S336" s="340" t="n">
        <f aca="false">+[4]data1cf!R336</f>
        <v>0</v>
      </c>
      <c r="T336" s="340" t="n">
        <f aca="false">+[4]data1cf!S336</f>
        <v>0</v>
      </c>
      <c r="U336" s="340" t="n">
        <f aca="false">+[4]data1cf!T336</f>
        <v>0</v>
      </c>
      <c r="V336" s="340" t="n">
        <f aca="false">+[4]data1cf!U336</f>
        <v>0</v>
      </c>
      <c r="W336" s="340" t="n">
        <f aca="false">+[4]data1cf!V336</f>
        <v>0</v>
      </c>
      <c r="X336" s="340" t="n">
        <f aca="false">+[4]data1cf!W336</f>
        <v>0</v>
      </c>
      <c r="Y336" s="340" t="n">
        <f aca="false">+[4]data1cf!X336</f>
        <v>0</v>
      </c>
      <c r="Z336" s="340" t="n">
        <f aca="false">+[4]data1cf!Y336</f>
        <v>0</v>
      </c>
      <c r="AA336" s="340" t="n">
        <f aca="false">+[4]data1cf!Z336</f>
        <v>0</v>
      </c>
      <c r="AB336" s="340"/>
      <c r="AC336" s="341" t="n">
        <f aca="false">XNPV(0.1,B336:AA336,$B$1:$AA$1)</f>
        <v>19939.8650932728</v>
      </c>
      <c r="AD336" s="341" t="n">
        <f aca="false">SUMPRODUCT(B336:AA336,$B$1010:$AA$1010)</f>
        <v>45474.1510183428</v>
      </c>
      <c r="AE336" s="342" t="n">
        <f aca="false">SUMPRODUCT(B336:AA336,$B$1012:$AA$1012)</f>
        <v>45103.3168218283</v>
      </c>
      <c r="AF336" s="343" t="n">
        <f aca="false">XIRR(B336:AA336,$B$1:$AA$1)</f>
        <v>0.146287331195913</v>
      </c>
      <c r="AG336" s="344" t="n">
        <f aca="false">1-EXP(-(1/0.25)*(AD336/ABS($AD$1010)))</f>
        <v>0.975725053265824</v>
      </c>
    </row>
    <row r="337" customFormat="false" ht="12.75" hidden="false" customHeight="false" outlineLevel="0" collapsed="false">
      <c r="A337" s="335"/>
      <c r="B337" s="340" t="n">
        <f aca="false">+[4]data1cf!A337</f>
        <v>-63422.2838553331</v>
      </c>
      <c r="C337" s="340" t="n">
        <f aca="false">+[4]data1cf!B337</f>
        <v>12107.3332203009</v>
      </c>
      <c r="D337" s="340" t="n">
        <f aca="false">+[4]data1cf!C337</f>
        <v>12792.2558530015</v>
      </c>
      <c r="E337" s="340" t="n">
        <f aca="false">+[4]data1cf!D337</f>
        <v>12562.7859275421</v>
      </c>
      <c r="F337" s="340" t="n">
        <f aca="false">+[4]data1cf!E337</f>
        <v>12255.47371861</v>
      </c>
      <c r="G337" s="340" t="n">
        <f aca="false">+[4]data1cf!F337</f>
        <v>11951.0631905666</v>
      </c>
      <c r="H337" s="340" t="n">
        <f aca="false">+[4]data1cf!G337</f>
        <v>11820.9395331336</v>
      </c>
      <c r="I337" s="340" t="n">
        <f aca="false">+[4]data1cf!H337</f>
        <v>11734.4768583749</v>
      </c>
      <c r="J337" s="340" t="n">
        <f aca="false">+[4]data1cf!I337</f>
        <v>11519.9995090117</v>
      </c>
      <c r="K337" s="340" t="n">
        <f aca="false">+[4]data1cf!J337</f>
        <v>11764.1454664485</v>
      </c>
      <c r="L337" s="340" t="n">
        <f aca="false">+[4]data1cf!K337</f>
        <v>11672.5642620384</v>
      </c>
      <c r="M337" s="340" t="n">
        <f aca="false">+[4]data1cf!L337</f>
        <v>11594.0735357388</v>
      </c>
      <c r="N337" s="340" t="n">
        <f aca="false">+[4]data1cf!M337</f>
        <v>11600.2820418129</v>
      </c>
      <c r="O337" s="340" t="n">
        <f aca="false">+[4]data1cf!N337</f>
        <v>11447.9978678038</v>
      </c>
      <c r="P337" s="340" t="n">
        <f aca="false">+[4]data1cf!O337</f>
        <v>11377.7045016325</v>
      </c>
      <c r="Q337" s="340" t="n">
        <f aca="false">+[4]data1cf!P337</f>
        <v>11333.6782625931</v>
      </c>
      <c r="R337" s="340" t="n">
        <f aca="false">+[4]data1cf!Q337</f>
        <v>727.428226907129</v>
      </c>
      <c r="S337" s="340" t="n">
        <f aca="false">+[4]data1cf!R337</f>
        <v>0</v>
      </c>
      <c r="T337" s="340" t="n">
        <f aca="false">+[4]data1cf!S337</f>
        <v>0</v>
      </c>
      <c r="U337" s="340" t="n">
        <f aca="false">+[4]data1cf!T337</f>
        <v>0</v>
      </c>
      <c r="V337" s="340" t="n">
        <f aca="false">+[4]data1cf!U337</f>
        <v>0</v>
      </c>
      <c r="W337" s="340" t="n">
        <f aca="false">+[4]data1cf!V337</f>
        <v>0</v>
      </c>
      <c r="X337" s="340" t="n">
        <f aca="false">+[4]data1cf!W337</f>
        <v>0</v>
      </c>
      <c r="Y337" s="340" t="n">
        <f aca="false">+[4]data1cf!X337</f>
        <v>0</v>
      </c>
      <c r="Z337" s="340" t="n">
        <f aca="false">+[4]data1cf!Y337</f>
        <v>0</v>
      </c>
      <c r="AA337" s="340" t="n">
        <f aca="false">+[4]data1cf!Z337</f>
        <v>0</v>
      </c>
      <c r="AB337" s="340"/>
      <c r="AC337" s="341" t="n">
        <f aca="false">XNPV(0.1,B337:AA337,$B$1:$AA$1)</f>
        <v>27848.1043680205</v>
      </c>
      <c r="AD337" s="341" t="n">
        <f aca="false">SUMPRODUCT(B337:AA337,$B$1010:$AA$1010)</f>
        <v>52848.214960275</v>
      </c>
      <c r="AE337" s="342" t="n">
        <f aca="false">SUMPRODUCT(B337:AA337,$B$1012:$AA$1012)</f>
        <v>52484.8157961182</v>
      </c>
      <c r="AF337" s="343" t="n">
        <f aca="false">XIRR(B337:AA337,$B$1:$AA$1)</f>
        <v>0.173058923808892</v>
      </c>
      <c r="AG337" s="344" t="n">
        <f aca="false">1-EXP(-(1/0.25)*(AD337/ABS($AD$1010)))</f>
        <v>0.986716992457956</v>
      </c>
    </row>
    <row r="338" customFormat="false" ht="12.75" hidden="false" customHeight="false" outlineLevel="0" collapsed="false">
      <c r="A338" s="335"/>
      <c r="B338" s="340" t="n">
        <f aca="false">+[4]data1cf!A338</f>
        <v>-72792.6948898997</v>
      </c>
      <c r="C338" s="340" t="n">
        <f aca="false">+[4]data1cf!B338</f>
        <v>12063.5790251162</v>
      </c>
      <c r="D338" s="340" t="n">
        <f aca="false">+[4]data1cf!C338</f>
        <v>13269.2339989004</v>
      </c>
      <c r="E338" s="340" t="n">
        <f aca="false">+[4]data1cf!D338</f>
        <v>12823.8763905414</v>
      </c>
      <c r="F338" s="340" t="n">
        <f aca="false">+[4]data1cf!E338</f>
        <v>12464.4158724863</v>
      </c>
      <c r="G338" s="340" t="n">
        <f aca="false">+[4]data1cf!F338</f>
        <v>12246.1228446478</v>
      </c>
      <c r="H338" s="340" t="n">
        <f aca="false">+[4]data1cf!G338</f>
        <v>12019.3895731532</v>
      </c>
      <c r="I338" s="340" t="n">
        <f aca="false">+[4]data1cf!H338</f>
        <v>11871.220047876</v>
      </c>
      <c r="J338" s="340" t="n">
        <f aca="false">+[4]data1cf!I338</f>
        <v>11885.3955473256</v>
      </c>
      <c r="K338" s="340" t="n">
        <f aca="false">+[4]data1cf!J338</f>
        <v>11942.1027513482</v>
      </c>
      <c r="L338" s="340" t="n">
        <f aca="false">+[4]data1cf!K338</f>
        <v>11736.0129301481</v>
      </c>
      <c r="M338" s="340" t="n">
        <f aca="false">+[4]data1cf!L338</f>
        <v>11740.7504891789</v>
      </c>
      <c r="N338" s="340" t="n">
        <f aca="false">+[4]data1cf!M338</f>
        <v>11629.4292910598</v>
      </c>
      <c r="O338" s="340" t="n">
        <f aca="false">+[4]data1cf!N338</f>
        <v>11503.6245161255</v>
      </c>
      <c r="P338" s="340" t="n">
        <f aca="false">+[4]data1cf!O338</f>
        <v>11482.760634887</v>
      </c>
      <c r="Q338" s="340" t="n">
        <f aca="false">+[4]data1cf!P338</f>
        <v>11442.0520637469</v>
      </c>
      <c r="R338" s="340" t="n">
        <f aca="false">+[4]data1cf!Q338</f>
        <v>834.903093309193</v>
      </c>
      <c r="S338" s="340" t="n">
        <f aca="false">+[4]data1cf!R338</f>
        <v>0</v>
      </c>
      <c r="T338" s="340" t="n">
        <f aca="false">+[4]data1cf!S338</f>
        <v>0</v>
      </c>
      <c r="U338" s="340" t="n">
        <f aca="false">+[4]data1cf!T338</f>
        <v>0</v>
      </c>
      <c r="V338" s="340" t="n">
        <f aca="false">+[4]data1cf!U338</f>
        <v>0</v>
      </c>
      <c r="W338" s="340" t="n">
        <f aca="false">+[4]data1cf!V338</f>
        <v>0</v>
      </c>
      <c r="X338" s="340" t="n">
        <f aca="false">+[4]data1cf!W338</f>
        <v>0</v>
      </c>
      <c r="Y338" s="340" t="n">
        <f aca="false">+[4]data1cf!X338</f>
        <v>0</v>
      </c>
      <c r="Z338" s="340" t="n">
        <f aca="false">+[4]data1cf!Y338</f>
        <v>0</v>
      </c>
      <c r="AA338" s="340" t="n">
        <f aca="false">+[4]data1cf!Z338</f>
        <v>0</v>
      </c>
      <c r="AB338" s="340"/>
      <c r="AC338" s="341" t="n">
        <f aca="false">XNPV(0.1,B338:AA338,$B$1:$AA$1)</f>
        <v>19959.9632965079</v>
      </c>
      <c r="AD338" s="341" t="n">
        <f aca="false">SUMPRODUCT(B338:AA338,$B$1010:$AA$1010)</f>
        <v>45336.2610124778</v>
      </c>
      <c r="AE338" s="342" t="n">
        <f aca="false">SUMPRODUCT(B338:AA338,$B$1012:$AA$1012)</f>
        <v>44967.6513271569</v>
      </c>
      <c r="AF338" s="343" t="n">
        <f aca="false">XIRR(B338:AA338,$B$1:$AA$1)</f>
        <v>0.146699745393501</v>
      </c>
      <c r="AG338" s="344" t="n">
        <f aca="false">1-EXP(-(1/0.25)*(AD338/ABS($AD$1010)))</f>
        <v>0.975449806170596</v>
      </c>
    </row>
    <row r="339" customFormat="false" ht="12.75" hidden="false" customHeight="false" outlineLevel="0" collapsed="false">
      <c r="A339" s="335"/>
      <c r="B339" s="340" t="n">
        <f aca="false">+[4]data1cf!A339</f>
        <v>-72252.1819489133</v>
      </c>
      <c r="C339" s="340" t="n">
        <f aca="false">+[4]data1cf!B339</f>
        <v>12079.0208059494</v>
      </c>
      <c r="D339" s="340" t="n">
        <f aca="false">+[4]data1cf!C339</f>
        <v>13383.1492925696</v>
      </c>
      <c r="E339" s="340" t="n">
        <f aca="false">+[4]data1cf!D339</f>
        <v>12775.9280700399</v>
      </c>
      <c r="F339" s="340" t="n">
        <f aca="false">+[4]data1cf!E339</f>
        <v>12470.3641413596</v>
      </c>
      <c r="G339" s="340" t="n">
        <f aca="false">+[4]data1cf!F339</f>
        <v>12220.4136361742</v>
      </c>
      <c r="H339" s="340" t="n">
        <f aca="false">+[4]data1cf!G339</f>
        <v>12070.0110818176</v>
      </c>
      <c r="I339" s="340" t="n">
        <f aca="false">+[4]data1cf!H339</f>
        <v>11969.2101158223</v>
      </c>
      <c r="J339" s="340" t="n">
        <f aca="false">+[4]data1cf!I339</f>
        <v>11901.6445000192</v>
      </c>
      <c r="K339" s="340" t="n">
        <f aca="false">+[4]data1cf!J339</f>
        <v>11935.1059021344</v>
      </c>
      <c r="L339" s="340" t="n">
        <f aca="false">+[4]data1cf!K339</f>
        <v>11980.6092404276</v>
      </c>
      <c r="M339" s="340" t="n">
        <f aca="false">+[4]data1cf!L339</f>
        <v>11670.1339737858</v>
      </c>
      <c r="N339" s="340" t="n">
        <f aca="false">+[4]data1cf!M339</f>
        <v>11634.6931373428</v>
      </c>
      <c r="O339" s="340" t="n">
        <f aca="false">+[4]data1cf!N339</f>
        <v>11663.3229784454</v>
      </c>
      <c r="P339" s="340" t="n">
        <f aca="false">+[4]data1cf!O339</f>
        <v>11524.0782899405</v>
      </c>
      <c r="Q339" s="340" t="n">
        <f aca="false">+[4]data1cf!P339</f>
        <v>11673.0465585153</v>
      </c>
      <c r="R339" s="340" t="n">
        <f aca="false">+[4]data1cf!Q339</f>
        <v>828.703626081256</v>
      </c>
      <c r="S339" s="340" t="n">
        <f aca="false">+[4]data1cf!R339</f>
        <v>0</v>
      </c>
      <c r="T339" s="340" t="n">
        <f aca="false">+[4]data1cf!S339</f>
        <v>0</v>
      </c>
      <c r="U339" s="340" t="n">
        <f aca="false">+[4]data1cf!T339</f>
        <v>0</v>
      </c>
      <c r="V339" s="340" t="n">
        <f aca="false">+[4]data1cf!U339</f>
        <v>0</v>
      </c>
      <c r="W339" s="340" t="n">
        <f aca="false">+[4]data1cf!V339</f>
        <v>0</v>
      </c>
      <c r="X339" s="340" t="n">
        <f aca="false">+[4]data1cf!W339</f>
        <v>0</v>
      </c>
      <c r="Y339" s="340" t="n">
        <f aca="false">+[4]data1cf!X339</f>
        <v>0</v>
      </c>
      <c r="Z339" s="340" t="n">
        <f aca="false">+[4]data1cf!Y339</f>
        <v>0</v>
      </c>
      <c r="AA339" s="340" t="n">
        <f aca="false">+[4]data1cf!Z339</f>
        <v>0</v>
      </c>
      <c r="AB339" s="340"/>
      <c r="AC339" s="341" t="n">
        <f aca="false">XNPV(0.1,B339:AA339,$B$1:$AA$1)</f>
        <v>20826.3079402853</v>
      </c>
      <c r="AD339" s="341" t="n">
        <f aca="false">SUMPRODUCT(B339:AA339,$B$1010:$AA$1010)</f>
        <v>46326.0140055605</v>
      </c>
      <c r="AE339" s="342" t="n">
        <f aca="false">SUMPRODUCT(B339:AA339,$B$1012:$AA$1012)</f>
        <v>45955.4500143204</v>
      </c>
      <c r="AF339" s="343" t="n">
        <f aca="false">XIRR(B339:AA339,$B$1:$AA$1)</f>
        <v>0.148919276649563</v>
      </c>
      <c r="AG339" s="344" t="n">
        <f aca="false">1-EXP(-(1/0.25)*(AD339/ABS($AD$1010)))</f>
        <v>0.977358374230695</v>
      </c>
    </row>
    <row r="340" customFormat="false" ht="12.75" hidden="false" customHeight="false" outlineLevel="0" collapsed="false">
      <c r="A340" s="335"/>
      <c r="B340" s="340" t="n">
        <f aca="false">+[4]data1cf!A340</f>
        <v>-69024.5103341641</v>
      </c>
      <c r="C340" s="340" t="n">
        <f aca="false">+[4]data1cf!B340</f>
        <v>12377.5860968858</v>
      </c>
      <c r="D340" s="340" t="n">
        <f aca="false">+[4]data1cf!C340</f>
        <v>13153.995412443</v>
      </c>
      <c r="E340" s="340" t="n">
        <f aca="false">+[4]data1cf!D340</f>
        <v>12840.6505517299</v>
      </c>
      <c r="F340" s="340" t="n">
        <f aca="false">+[4]data1cf!E340</f>
        <v>12501.5807538951</v>
      </c>
      <c r="G340" s="340" t="n">
        <f aca="false">+[4]data1cf!F340</f>
        <v>12292.9423982468</v>
      </c>
      <c r="H340" s="340" t="n">
        <f aca="false">+[4]data1cf!G340</f>
        <v>12031.7240744476</v>
      </c>
      <c r="I340" s="340" t="n">
        <f aca="false">+[4]data1cf!H340</f>
        <v>11728.0351116923</v>
      </c>
      <c r="J340" s="340" t="n">
        <f aca="false">+[4]data1cf!I340</f>
        <v>11657.6191147513</v>
      </c>
      <c r="K340" s="340" t="n">
        <f aca="false">+[4]data1cf!J340</f>
        <v>11790.832010963</v>
      </c>
      <c r="L340" s="340" t="n">
        <f aca="false">+[4]data1cf!K340</f>
        <v>11877.1029267327</v>
      </c>
      <c r="M340" s="340" t="n">
        <f aca="false">+[4]data1cf!L340</f>
        <v>11719.8945271273</v>
      </c>
      <c r="N340" s="340" t="n">
        <f aca="false">+[4]data1cf!M340</f>
        <v>11553.3748152656</v>
      </c>
      <c r="O340" s="340" t="n">
        <f aca="false">+[4]data1cf!N340</f>
        <v>11324.3088626298</v>
      </c>
      <c r="P340" s="340" t="n">
        <f aca="false">+[4]data1cf!O340</f>
        <v>11322.0028656574</v>
      </c>
      <c r="Q340" s="340" t="n">
        <f aca="false">+[4]data1cf!P340</f>
        <v>11509.7199288318</v>
      </c>
      <c r="R340" s="340" t="n">
        <f aca="false">+[4]data1cf!Q340</f>
        <v>791.683523728729</v>
      </c>
      <c r="S340" s="340" t="n">
        <f aca="false">+[4]data1cf!R340</f>
        <v>0</v>
      </c>
      <c r="T340" s="340" t="n">
        <f aca="false">+[4]data1cf!S340</f>
        <v>0</v>
      </c>
      <c r="U340" s="340" t="n">
        <f aca="false">+[4]data1cf!T340</f>
        <v>0</v>
      </c>
      <c r="V340" s="340" t="n">
        <f aca="false">+[4]data1cf!U340</f>
        <v>0</v>
      </c>
      <c r="W340" s="340" t="n">
        <f aca="false">+[4]data1cf!V340</f>
        <v>0</v>
      </c>
      <c r="X340" s="340" t="n">
        <f aca="false">+[4]data1cf!W340</f>
        <v>0</v>
      </c>
      <c r="Y340" s="340" t="n">
        <f aca="false">+[4]data1cf!X340</f>
        <v>0</v>
      </c>
      <c r="Z340" s="340" t="n">
        <f aca="false">+[4]data1cf!Y340</f>
        <v>0</v>
      </c>
      <c r="AA340" s="340" t="n">
        <f aca="false">+[4]data1cf!Z340</f>
        <v>0</v>
      </c>
      <c r="AB340" s="340"/>
      <c r="AC340" s="341" t="n">
        <f aca="false">XNPV(0.1,B340:AA340,$B$1:$AA$1)</f>
        <v>23684.0648805024</v>
      </c>
      <c r="AD340" s="341" t="n">
        <f aca="false">SUMPRODUCT(B340:AA340,$B$1010:$AA$1010)</f>
        <v>48946.0382852933</v>
      </c>
      <c r="AE340" s="342" t="n">
        <f aca="false">SUMPRODUCT(B340:AA340,$B$1012:$AA$1012)</f>
        <v>48579.1939725777</v>
      </c>
      <c r="AF340" s="343" t="n">
        <f aca="false">XIRR(B340:AA340,$B$1:$AA$1)</f>
        <v>0.158149228538254</v>
      </c>
      <c r="AG340" s="344" t="n">
        <f aca="false">1-EXP(-(1/0.25)*(AD340/ABS($AD$1010)))</f>
        <v>0.981724578624835</v>
      </c>
    </row>
    <row r="341" customFormat="false" ht="12.75" hidden="false" customHeight="false" outlineLevel="0" collapsed="false">
      <c r="A341" s="335"/>
      <c r="B341" s="340" t="n">
        <f aca="false">+[4]data1cf!A341</f>
        <v>-62281.5434628919</v>
      </c>
      <c r="C341" s="340" t="n">
        <f aca="false">+[4]data1cf!B341</f>
        <v>12070.5519198459</v>
      </c>
      <c r="D341" s="340" t="n">
        <f aca="false">+[4]data1cf!C341</f>
        <v>12865.0825389537</v>
      </c>
      <c r="E341" s="340" t="n">
        <f aca="false">+[4]data1cf!D341</f>
        <v>12470.7477089124</v>
      </c>
      <c r="F341" s="340" t="n">
        <f aca="false">+[4]data1cf!E341</f>
        <v>12212.4557765637</v>
      </c>
      <c r="G341" s="340" t="n">
        <f aca="false">+[4]data1cf!F341</f>
        <v>11953.6988446579</v>
      </c>
      <c r="H341" s="340" t="n">
        <f aca="false">+[4]data1cf!G341</f>
        <v>11939.4961067253</v>
      </c>
      <c r="I341" s="340" t="n">
        <f aca="false">+[4]data1cf!H341</f>
        <v>11835.583488237</v>
      </c>
      <c r="J341" s="340" t="n">
        <f aca="false">+[4]data1cf!I341</f>
        <v>11741.8893290679</v>
      </c>
      <c r="K341" s="340" t="n">
        <f aca="false">+[4]data1cf!J341</f>
        <v>11540.5425361872</v>
      </c>
      <c r="L341" s="340" t="n">
        <f aca="false">+[4]data1cf!K341</f>
        <v>11479.391879835</v>
      </c>
      <c r="M341" s="340" t="n">
        <f aca="false">+[4]data1cf!L341</f>
        <v>11538.9980569045</v>
      </c>
      <c r="N341" s="340" t="n">
        <f aca="false">+[4]data1cf!M341</f>
        <v>11392.658666997</v>
      </c>
      <c r="O341" s="340" t="n">
        <f aca="false">+[4]data1cf!N341</f>
        <v>11518.2004593705</v>
      </c>
      <c r="P341" s="340" t="n">
        <f aca="false">+[4]data1cf!O341</f>
        <v>11329.8302629694</v>
      </c>
      <c r="Q341" s="340" t="n">
        <f aca="false">+[4]data1cf!P341</f>
        <v>11242.4423693717</v>
      </c>
      <c r="R341" s="340" t="n">
        <f aca="false">+[4]data1cf!Q341</f>
        <v>714.344390901984</v>
      </c>
      <c r="S341" s="340" t="n">
        <f aca="false">+[4]data1cf!R341</f>
        <v>0</v>
      </c>
      <c r="T341" s="340" t="n">
        <f aca="false">+[4]data1cf!S341</f>
        <v>0</v>
      </c>
      <c r="U341" s="340" t="n">
        <f aca="false">+[4]data1cf!T341</f>
        <v>0</v>
      </c>
      <c r="V341" s="340" t="n">
        <f aca="false">+[4]data1cf!U341</f>
        <v>0</v>
      </c>
      <c r="W341" s="340" t="n">
        <f aca="false">+[4]data1cf!V341</f>
        <v>0</v>
      </c>
      <c r="X341" s="340" t="n">
        <f aca="false">+[4]data1cf!W341</f>
        <v>0</v>
      </c>
      <c r="Y341" s="340" t="n">
        <f aca="false">+[4]data1cf!X341</f>
        <v>0</v>
      </c>
      <c r="Z341" s="340" t="n">
        <f aca="false">+[4]data1cf!Y341</f>
        <v>0</v>
      </c>
      <c r="AA341" s="340" t="n">
        <f aca="false">+[4]data1cf!Z341</f>
        <v>0</v>
      </c>
      <c r="AB341" s="340"/>
      <c r="AC341" s="341" t="n">
        <f aca="false">XNPV(0.1,B341:AA341,$B$1:$AA$1)</f>
        <v>28869.3850997187</v>
      </c>
      <c r="AD341" s="341" t="n">
        <f aca="false">SUMPRODUCT(B341:AA341,$B$1010:$AA$1010)</f>
        <v>53811.9532183769</v>
      </c>
      <c r="AE341" s="342" t="n">
        <f aca="false">SUMPRODUCT(B341:AA341,$B$1012:$AA$1012)</f>
        <v>53449.6416560013</v>
      </c>
      <c r="AF341" s="343" t="n">
        <f aca="false">XIRR(B341:AA341,$B$1:$AA$1)</f>
        <v>0.177005597874537</v>
      </c>
      <c r="AG341" s="344" t="n">
        <f aca="false">1-EXP(-(1/0.25)*(AD341/ABS($AD$1010)))</f>
        <v>0.987723546694229</v>
      </c>
    </row>
    <row r="342" customFormat="false" ht="12.75" hidden="false" customHeight="false" outlineLevel="0" collapsed="false">
      <c r="A342" s="335"/>
      <c r="B342" s="340" t="n">
        <f aca="false">+[4]data1cf!A342</f>
        <v>-63865.2249537526</v>
      </c>
      <c r="C342" s="340" t="n">
        <f aca="false">+[4]data1cf!B342</f>
        <v>11918.0998801279</v>
      </c>
      <c r="D342" s="340" t="n">
        <f aca="false">+[4]data1cf!C342</f>
        <v>13059.0758018935</v>
      </c>
      <c r="E342" s="340" t="n">
        <f aca="false">+[4]data1cf!D342</f>
        <v>12829.1050353542</v>
      </c>
      <c r="F342" s="340" t="n">
        <f aca="false">+[4]data1cf!E342</f>
        <v>12350.0757959227</v>
      </c>
      <c r="G342" s="340" t="n">
        <f aca="false">+[4]data1cf!F342</f>
        <v>12194.9300994566</v>
      </c>
      <c r="H342" s="340" t="n">
        <f aca="false">+[4]data1cf!G342</f>
        <v>11888.397521479</v>
      </c>
      <c r="I342" s="340" t="n">
        <f aca="false">+[4]data1cf!H342</f>
        <v>11702.921888427</v>
      </c>
      <c r="J342" s="340" t="n">
        <f aca="false">+[4]data1cf!I342</f>
        <v>11692.7780746804</v>
      </c>
      <c r="K342" s="340" t="n">
        <f aca="false">+[4]data1cf!J342</f>
        <v>11547.0532045303</v>
      </c>
      <c r="L342" s="340" t="n">
        <f aca="false">+[4]data1cf!K342</f>
        <v>11572.5858762359</v>
      </c>
      <c r="M342" s="340" t="n">
        <f aca="false">+[4]data1cf!L342</f>
        <v>11435.9689907607</v>
      </c>
      <c r="N342" s="340" t="n">
        <f aca="false">+[4]data1cf!M342</f>
        <v>11471.6214573954</v>
      </c>
      <c r="O342" s="340" t="n">
        <f aca="false">+[4]data1cf!N342</f>
        <v>11313.739605936</v>
      </c>
      <c r="P342" s="340" t="n">
        <f aca="false">+[4]data1cf!O342</f>
        <v>11280.3961253155</v>
      </c>
      <c r="Q342" s="340" t="n">
        <f aca="false">+[4]data1cf!P342</f>
        <v>11252.9364446882</v>
      </c>
      <c r="R342" s="340" t="n">
        <f aca="false">+[4]data1cf!Q342</f>
        <v>732.508584129561</v>
      </c>
      <c r="S342" s="340" t="n">
        <f aca="false">+[4]data1cf!R342</f>
        <v>0</v>
      </c>
      <c r="T342" s="340" t="n">
        <f aca="false">+[4]data1cf!S342</f>
        <v>0</v>
      </c>
      <c r="U342" s="340" t="n">
        <f aca="false">+[4]data1cf!T342</f>
        <v>0</v>
      </c>
      <c r="V342" s="340" t="n">
        <f aca="false">+[4]data1cf!U342</f>
        <v>0</v>
      </c>
      <c r="W342" s="340" t="n">
        <f aca="false">+[4]data1cf!V342</f>
        <v>0</v>
      </c>
      <c r="X342" s="340" t="n">
        <f aca="false">+[4]data1cf!W342</f>
        <v>0</v>
      </c>
      <c r="Y342" s="340" t="n">
        <f aca="false">+[4]data1cf!X342</f>
        <v>0</v>
      </c>
      <c r="Z342" s="340" t="n">
        <f aca="false">+[4]data1cf!Y342</f>
        <v>0</v>
      </c>
      <c r="AA342" s="340" t="n">
        <f aca="false">+[4]data1cf!Z342</f>
        <v>0</v>
      </c>
      <c r="AB342" s="340"/>
      <c r="AC342" s="341" t="n">
        <f aca="false">XNPV(0.1,B342:AA342,$B$1:$AA$1)</f>
        <v>27662.5080665531</v>
      </c>
      <c r="AD342" s="341" t="n">
        <f aca="false">SUMPRODUCT(B342:AA342,$B$1010:$AA$1010)</f>
        <v>52637.1513276294</v>
      </c>
      <c r="AE342" s="342" t="n">
        <f aca="false">SUMPRODUCT(B342:AA342,$B$1012:$AA$1012)</f>
        <v>52274.6094606704</v>
      </c>
      <c r="AF342" s="343" t="n">
        <f aca="false">XIRR(B342:AA342,$B$1:$AA$1)</f>
        <v>0.172437922455791</v>
      </c>
      <c r="AG342" s="344" t="n">
        <f aca="false">1-EXP(-(1/0.25)*(AD342/ABS($AD$1010)))</f>
        <v>0.986485762645209</v>
      </c>
    </row>
    <row r="343" customFormat="false" ht="12.75" hidden="false" customHeight="false" outlineLevel="0" collapsed="false">
      <c r="A343" s="335"/>
      <c r="B343" s="340" t="n">
        <f aca="false">+[4]data1cf!A343</f>
        <v>-68425.6665181116</v>
      </c>
      <c r="C343" s="340" t="n">
        <f aca="false">+[4]data1cf!B343</f>
        <v>12288.0758465835</v>
      </c>
      <c r="D343" s="340" t="n">
        <f aca="false">+[4]data1cf!C343</f>
        <v>13228.5757550261</v>
      </c>
      <c r="E343" s="340" t="n">
        <f aca="false">+[4]data1cf!D343</f>
        <v>12799.7298381055</v>
      </c>
      <c r="F343" s="340" t="n">
        <f aca="false">+[4]data1cf!E343</f>
        <v>12478.6134342415</v>
      </c>
      <c r="G343" s="340" t="n">
        <f aca="false">+[4]data1cf!F343</f>
        <v>12119.4596948602</v>
      </c>
      <c r="H343" s="340" t="n">
        <f aca="false">+[4]data1cf!G343</f>
        <v>12049.2228743699</v>
      </c>
      <c r="I343" s="340" t="n">
        <f aca="false">+[4]data1cf!H343</f>
        <v>11921.1171816491</v>
      </c>
      <c r="J343" s="340" t="n">
        <f aca="false">+[4]data1cf!I343</f>
        <v>11887.9054552338</v>
      </c>
      <c r="K343" s="340" t="n">
        <f aca="false">+[4]data1cf!J343</f>
        <v>11642.6109627593</v>
      </c>
      <c r="L343" s="340" t="n">
        <f aca="false">+[4]data1cf!K343</f>
        <v>11743.4238082585</v>
      </c>
      <c r="M343" s="340" t="n">
        <f aca="false">+[4]data1cf!L343</f>
        <v>11699.0158656475</v>
      </c>
      <c r="N343" s="340" t="n">
        <f aca="false">+[4]data1cf!M343</f>
        <v>11650.6172854051</v>
      </c>
      <c r="O343" s="340" t="n">
        <f aca="false">+[4]data1cf!N343</f>
        <v>11598.9929254252</v>
      </c>
      <c r="P343" s="340" t="n">
        <f aca="false">+[4]data1cf!O343</f>
        <v>11551.6254677986</v>
      </c>
      <c r="Q343" s="340" t="n">
        <f aca="false">+[4]data1cf!P343</f>
        <v>11544.2538505618</v>
      </c>
      <c r="R343" s="340" t="n">
        <f aca="false">+[4]data1cf!Q343</f>
        <v>784.815024696132</v>
      </c>
      <c r="S343" s="340" t="n">
        <f aca="false">+[4]data1cf!R343</f>
        <v>0</v>
      </c>
      <c r="T343" s="340" t="n">
        <f aca="false">+[4]data1cf!S343</f>
        <v>0</v>
      </c>
      <c r="U343" s="340" t="n">
        <f aca="false">+[4]data1cf!T343</f>
        <v>0</v>
      </c>
      <c r="V343" s="340" t="n">
        <f aca="false">+[4]data1cf!U343</f>
        <v>0</v>
      </c>
      <c r="W343" s="340" t="n">
        <f aca="false">+[4]data1cf!V343</f>
        <v>0</v>
      </c>
      <c r="X343" s="340" t="n">
        <f aca="false">+[4]data1cf!W343</f>
        <v>0</v>
      </c>
      <c r="Y343" s="340" t="n">
        <f aca="false">+[4]data1cf!X343</f>
        <v>0</v>
      </c>
      <c r="Z343" s="340" t="n">
        <f aca="false">+[4]data1cf!Y343</f>
        <v>0</v>
      </c>
      <c r="AA343" s="340" t="n">
        <f aca="false">+[4]data1cf!Z343</f>
        <v>0</v>
      </c>
      <c r="AB343" s="340"/>
      <c r="AC343" s="341" t="n">
        <f aca="false">XNPV(0.1,B343:AA343,$B$1:$AA$1)</f>
        <v>24381.3174802388</v>
      </c>
      <c r="AD343" s="341" t="n">
        <f aca="false">SUMPRODUCT(B343:AA343,$B$1010:$AA$1010)</f>
        <v>49739.8057411623</v>
      </c>
      <c r="AE343" s="342" t="n">
        <f aca="false">SUMPRODUCT(B343:AA343,$B$1012:$AA$1012)</f>
        <v>49371.3793883873</v>
      </c>
      <c r="AF343" s="343" t="n">
        <f aca="false">XIRR(B343:AA343,$B$1:$AA$1)</f>
        <v>0.160102424018126</v>
      </c>
      <c r="AG343" s="344" t="n">
        <f aca="false">1-EXP(-(1/0.25)*(AD343/ABS($AD$1010)))</f>
        <v>0.982873060499515</v>
      </c>
    </row>
    <row r="344" customFormat="false" ht="12.75" hidden="false" customHeight="false" outlineLevel="0" collapsed="false">
      <c r="A344" s="335"/>
      <c r="B344" s="340" t="n">
        <f aca="false">+[4]data1cf!A344</f>
        <v>-65936.1277460382</v>
      </c>
      <c r="C344" s="340" t="n">
        <f aca="false">+[4]data1cf!B344</f>
        <v>11982.8649113713</v>
      </c>
      <c r="D344" s="340" t="n">
        <f aca="false">+[4]data1cf!C344</f>
        <v>12978.1864187176</v>
      </c>
      <c r="E344" s="340" t="n">
        <f aca="false">+[4]data1cf!D344</f>
        <v>12690.2763853151</v>
      </c>
      <c r="F344" s="340" t="n">
        <f aca="false">+[4]data1cf!E344</f>
        <v>12314.668197314</v>
      </c>
      <c r="G344" s="340" t="n">
        <f aca="false">+[4]data1cf!F344</f>
        <v>12037.1158803709</v>
      </c>
      <c r="H344" s="340" t="n">
        <f aca="false">+[4]data1cf!G344</f>
        <v>11907.042647935</v>
      </c>
      <c r="I344" s="340" t="n">
        <f aca="false">+[4]data1cf!H344</f>
        <v>11790.8141179252</v>
      </c>
      <c r="J344" s="340" t="n">
        <f aca="false">+[4]data1cf!I344</f>
        <v>11657.501703237</v>
      </c>
      <c r="K344" s="340" t="n">
        <f aca="false">+[4]data1cf!J344</f>
        <v>11571.7651141149</v>
      </c>
      <c r="L344" s="340" t="n">
        <f aca="false">+[4]data1cf!K344</f>
        <v>11546.7208208873</v>
      </c>
      <c r="M344" s="340" t="n">
        <f aca="false">+[4]data1cf!L344</f>
        <v>11572.924146351</v>
      </c>
      <c r="N344" s="340" t="n">
        <f aca="false">+[4]data1cf!M344</f>
        <v>11621.1198388536</v>
      </c>
      <c r="O344" s="340" t="n">
        <f aca="false">+[4]data1cf!N344</f>
        <v>11325.7265287619</v>
      </c>
      <c r="P344" s="340" t="n">
        <f aca="false">+[4]data1cf!O344</f>
        <v>11469.9574203714</v>
      </c>
      <c r="Q344" s="340" t="n">
        <f aca="false">+[4]data1cf!P344</f>
        <v>11361.5698764048</v>
      </c>
      <c r="R344" s="340" t="n">
        <f aca="false">+[4]data1cf!Q344</f>
        <v>756.26101079596</v>
      </c>
      <c r="S344" s="340" t="n">
        <f aca="false">+[4]data1cf!R344</f>
        <v>0</v>
      </c>
      <c r="T344" s="340" t="n">
        <f aca="false">+[4]data1cf!S344</f>
        <v>0</v>
      </c>
      <c r="U344" s="340" t="n">
        <f aca="false">+[4]data1cf!T344</f>
        <v>0</v>
      </c>
      <c r="V344" s="340" t="n">
        <f aca="false">+[4]data1cf!U344</f>
        <v>0</v>
      </c>
      <c r="W344" s="340" t="n">
        <f aca="false">+[4]data1cf!V344</f>
        <v>0</v>
      </c>
      <c r="X344" s="340" t="n">
        <f aca="false">+[4]data1cf!W344</f>
        <v>0</v>
      </c>
      <c r="Y344" s="340" t="n">
        <f aca="false">+[4]data1cf!X344</f>
        <v>0</v>
      </c>
      <c r="Z344" s="340" t="n">
        <f aca="false">+[4]data1cf!Y344</f>
        <v>0</v>
      </c>
      <c r="AA344" s="340" t="n">
        <f aca="false">+[4]data1cf!Z344</f>
        <v>0</v>
      </c>
      <c r="AB344" s="340"/>
      <c r="AC344" s="341" t="n">
        <f aca="false">XNPV(0.1,B344:AA344,$B$1:$AA$1)</f>
        <v>25576.9302622209</v>
      </c>
      <c r="AD344" s="341" t="n">
        <f aca="false">SUMPRODUCT(B344:AA344,$B$1010:$AA$1010)</f>
        <v>50616.4100934479</v>
      </c>
      <c r="AE344" s="342" t="n">
        <f aca="false">SUMPRODUCT(B344:AA344,$B$1012:$AA$1012)</f>
        <v>50252.6074693561</v>
      </c>
      <c r="AF344" s="343" t="n">
        <f aca="false">XIRR(B344:AA344,$B$1:$AA$1)</f>
        <v>0.165041882072135</v>
      </c>
      <c r="AG344" s="344" t="n">
        <f aca="false">1-EXP(-(1/0.25)*(AD344/ABS($AD$1010)))</f>
        <v>0.984057717878641</v>
      </c>
    </row>
    <row r="345" customFormat="false" ht="12.75" hidden="false" customHeight="false" outlineLevel="0" collapsed="false">
      <c r="A345" s="335"/>
      <c r="B345" s="340" t="n">
        <f aca="false">+[4]data1cf!A345</f>
        <v>-71821.7879579877</v>
      </c>
      <c r="C345" s="340" t="n">
        <f aca="false">+[4]data1cf!B345</f>
        <v>12130.7643097652</v>
      </c>
      <c r="D345" s="340" t="n">
        <f aca="false">+[4]data1cf!C345</f>
        <v>13139.2346607362</v>
      </c>
      <c r="E345" s="340" t="n">
        <f aca="false">+[4]data1cf!D345</f>
        <v>12902.343717916</v>
      </c>
      <c r="F345" s="340" t="n">
        <f aca="false">+[4]data1cf!E345</f>
        <v>12506.9097073967</v>
      </c>
      <c r="G345" s="340" t="n">
        <f aca="false">+[4]data1cf!F345</f>
        <v>12235.7012495132</v>
      </c>
      <c r="H345" s="340" t="n">
        <f aca="false">+[4]data1cf!G345</f>
        <v>12104.6730836591</v>
      </c>
      <c r="I345" s="340" t="n">
        <f aca="false">+[4]data1cf!H345</f>
        <v>12011.231773413</v>
      </c>
      <c r="J345" s="340" t="n">
        <f aca="false">+[4]data1cf!I345</f>
        <v>11914.5230618669</v>
      </c>
      <c r="K345" s="340" t="n">
        <f aca="false">+[4]data1cf!J345</f>
        <v>11960.3626344469</v>
      </c>
      <c r="L345" s="340" t="n">
        <f aca="false">+[4]data1cf!K345</f>
        <v>11846.1975336115</v>
      </c>
      <c r="M345" s="340" t="n">
        <f aca="false">+[4]data1cf!L345</f>
        <v>11777.7611551963</v>
      </c>
      <c r="N345" s="340" t="n">
        <f aca="false">+[4]data1cf!M345</f>
        <v>11659.2234241154</v>
      </c>
      <c r="O345" s="340" t="n">
        <f aca="false">+[4]data1cf!N345</f>
        <v>11484.468143617</v>
      </c>
      <c r="P345" s="340" t="n">
        <f aca="false">+[4]data1cf!O345</f>
        <v>11522.7545545288</v>
      </c>
      <c r="Q345" s="340" t="n">
        <f aca="false">+[4]data1cf!P345</f>
        <v>11429.0809864411</v>
      </c>
      <c r="R345" s="340" t="n">
        <f aca="false">+[4]data1cf!Q345</f>
        <v>823.767179162935</v>
      </c>
      <c r="S345" s="340" t="n">
        <f aca="false">+[4]data1cf!R345</f>
        <v>0</v>
      </c>
      <c r="T345" s="340" t="n">
        <f aca="false">+[4]data1cf!S345</f>
        <v>0</v>
      </c>
      <c r="U345" s="340" t="n">
        <f aca="false">+[4]data1cf!T345</f>
        <v>0</v>
      </c>
      <c r="V345" s="340" t="n">
        <f aca="false">+[4]data1cf!U345</f>
        <v>0</v>
      </c>
      <c r="W345" s="340" t="n">
        <f aca="false">+[4]data1cf!V345</f>
        <v>0</v>
      </c>
      <c r="X345" s="340" t="n">
        <f aca="false">+[4]data1cf!W345</f>
        <v>0</v>
      </c>
      <c r="Y345" s="340" t="n">
        <f aca="false">+[4]data1cf!X345</f>
        <v>0</v>
      </c>
      <c r="Z345" s="340" t="n">
        <f aca="false">+[4]data1cf!Y345</f>
        <v>0</v>
      </c>
      <c r="AA345" s="340" t="n">
        <f aca="false">+[4]data1cf!Z345</f>
        <v>0</v>
      </c>
      <c r="AB345" s="340"/>
      <c r="AC345" s="341" t="n">
        <f aca="false">XNPV(0.1,B345:AA345,$B$1:$AA$1)</f>
        <v>21171.6190551576</v>
      </c>
      <c r="AD345" s="341" t="n">
        <f aca="false">SUMPRODUCT(B345:AA345,$B$1010:$AA$1010)</f>
        <v>46627.9597932134</v>
      </c>
      <c r="AE345" s="342" t="n">
        <f aca="false">SUMPRODUCT(B345:AA345,$B$1012:$AA$1012)</f>
        <v>46258.2370144438</v>
      </c>
      <c r="AF345" s="343" t="n">
        <f aca="false">XIRR(B345:AA345,$B$1:$AA$1)</f>
        <v>0.150025401675538</v>
      </c>
      <c r="AG345" s="344" t="n">
        <f aca="false">1-EXP(-(1/0.25)*(AD345/ABS($AD$1010)))</f>
        <v>0.977910537398206</v>
      </c>
    </row>
    <row r="346" customFormat="false" ht="12.75" hidden="false" customHeight="false" outlineLevel="0" collapsed="false">
      <c r="A346" s="335"/>
      <c r="B346" s="340" t="n">
        <f aca="false">+[4]data1cf!A346</f>
        <v>-63788.6777887999</v>
      </c>
      <c r="C346" s="340" t="n">
        <f aca="false">+[4]data1cf!B346</f>
        <v>12074.7914080973</v>
      </c>
      <c r="D346" s="340" t="n">
        <f aca="false">+[4]data1cf!C346</f>
        <v>12774.2365432422</v>
      </c>
      <c r="E346" s="340" t="n">
        <f aca="false">+[4]data1cf!D346</f>
        <v>12529.1566043868</v>
      </c>
      <c r="F346" s="340" t="n">
        <f aca="false">+[4]data1cf!E346</f>
        <v>12466.8580709855</v>
      </c>
      <c r="G346" s="340" t="n">
        <f aca="false">+[4]data1cf!F346</f>
        <v>12142.5088093943</v>
      </c>
      <c r="H346" s="340" t="n">
        <f aca="false">+[4]data1cf!G346</f>
        <v>11947.1891223277</v>
      </c>
      <c r="I346" s="340" t="n">
        <f aca="false">+[4]data1cf!H346</f>
        <v>11705.7830845289</v>
      </c>
      <c r="J346" s="340" t="n">
        <f aca="false">+[4]data1cf!I346</f>
        <v>11701.1850062256</v>
      </c>
      <c r="K346" s="340" t="n">
        <f aca="false">+[4]data1cf!J346</f>
        <v>11593.8443941489</v>
      </c>
      <c r="L346" s="340" t="n">
        <f aca="false">+[4]data1cf!K346</f>
        <v>11685.15283178</v>
      </c>
      <c r="M346" s="340" t="n">
        <f aca="false">+[4]data1cf!L346</f>
        <v>11539.0560123957</v>
      </c>
      <c r="N346" s="340" t="n">
        <f aca="false">+[4]data1cf!M346</f>
        <v>11427.0065991476</v>
      </c>
      <c r="O346" s="340" t="n">
        <f aca="false">+[4]data1cf!N346</f>
        <v>11507.1575667241</v>
      </c>
      <c r="P346" s="340" t="n">
        <f aca="false">+[4]data1cf!O346</f>
        <v>11273.9613595306</v>
      </c>
      <c r="Q346" s="340" t="n">
        <f aca="false">+[4]data1cf!P346</f>
        <v>11324.5904447184</v>
      </c>
      <c r="R346" s="340" t="n">
        <f aca="false">+[4]data1cf!Q346</f>
        <v>731.63061876642</v>
      </c>
      <c r="S346" s="340" t="n">
        <f aca="false">+[4]data1cf!R346</f>
        <v>0</v>
      </c>
      <c r="T346" s="340" t="n">
        <f aca="false">+[4]data1cf!S346</f>
        <v>0</v>
      </c>
      <c r="U346" s="340" t="n">
        <f aca="false">+[4]data1cf!T346</f>
        <v>0</v>
      </c>
      <c r="V346" s="340" t="n">
        <f aca="false">+[4]data1cf!U346</f>
        <v>0</v>
      </c>
      <c r="W346" s="340" t="n">
        <f aca="false">+[4]data1cf!V346</f>
        <v>0</v>
      </c>
      <c r="X346" s="340" t="n">
        <f aca="false">+[4]data1cf!W346</f>
        <v>0</v>
      </c>
      <c r="Y346" s="340" t="n">
        <f aca="false">+[4]data1cf!X346</f>
        <v>0</v>
      </c>
      <c r="Z346" s="340" t="n">
        <f aca="false">+[4]data1cf!Y346</f>
        <v>0</v>
      </c>
      <c r="AA346" s="340" t="n">
        <f aca="false">+[4]data1cf!Z346</f>
        <v>0</v>
      </c>
      <c r="AB346" s="340"/>
      <c r="AC346" s="341" t="n">
        <f aca="false">XNPV(0.1,B346:AA346,$B$1:$AA$1)</f>
        <v>27662.9526985294</v>
      </c>
      <c r="AD346" s="341" t="n">
        <f aca="false">SUMPRODUCT(B346:AA346,$B$1010:$AA$1010)</f>
        <v>52687.846442406</v>
      </c>
      <c r="AE346" s="342" t="n">
        <f aca="false">SUMPRODUCT(B346:AA346,$B$1012:$AA$1012)</f>
        <v>52324.3549669296</v>
      </c>
      <c r="AF346" s="343" t="n">
        <f aca="false">XIRR(B346:AA346,$B$1:$AA$1)</f>
        <v>0.1722841798016</v>
      </c>
      <c r="AG346" s="344" t="n">
        <f aca="false">1-EXP(-(1/0.25)*(AD346/ABS($AD$1010)))</f>
        <v>0.986541666131202</v>
      </c>
    </row>
    <row r="347" customFormat="false" ht="12.75" hidden="false" customHeight="false" outlineLevel="0" collapsed="false">
      <c r="A347" s="335"/>
      <c r="B347" s="340" t="n">
        <f aca="false">+[4]data1cf!A347</f>
        <v>-70020.0813135971</v>
      </c>
      <c r="C347" s="340" t="n">
        <f aca="false">+[4]data1cf!B347</f>
        <v>12192.4329926878</v>
      </c>
      <c r="D347" s="340" t="n">
        <f aca="false">+[4]data1cf!C347</f>
        <v>13061.7922886554</v>
      </c>
      <c r="E347" s="340" t="n">
        <f aca="false">+[4]data1cf!D347</f>
        <v>12744.2527248434</v>
      </c>
      <c r="F347" s="340" t="n">
        <f aca="false">+[4]data1cf!E347</f>
        <v>12597.0850168864</v>
      </c>
      <c r="G347" s="340" t="n">
        <f aca="false">+[4]data1cf!F347</f>
        <v>12139.5245278267</v>
      </c>
      <c r="H347" s="340" t="n">
        <f aca="false">+[4]data1cf!G347</f>
        <v>11942.6448162907</v>
      </c>
      <c r="I347" s="340" t="n">
        <f aca="false">+[4]data1cf!H347</f>
        <v>11917.488254948</v>
      </c>
      <c r="J347" s="340" t="n">
        <f aca="false">+[4]data1cf!I347</f>
        <v>11920.5850900149</v>
      </c>
      <c r="K347" s="340" t="n">
        <f aca="false">+[4]data1cf!J347</f>
        <v>11803.2506677355</v>
      </c>
      <c r="L347" s="340" t="n">
        <f aca="false">+[4]data1cf!K347</f>
        <v>11796.8963702035</v>
      </c>
      <c r="M347" s="340" t="n">
        <f aca="false">+[4]data1cf!L347</f>
        <v>11752.5699021449</v>
      </c>
      <c r="N347" s="340" t="n">
        <f aca="false">+[4]data1cf!M347</f>
        <v>11582.0346247549</v>
      </c>
      <c r="O347" s="340" t="n">
        <f aca="false">+[4]data1cf!N347</f>
        <v>11576.4842923444</v>
      </c>
      <c r="P347" s="340" t="n">
        <f aca="false">+[4]data1cf!O347</f>
        <v>11452.818157816</v>
      </c>
      <c r="Q347" s="340" t="n">
        <f aca="false">+[4]data1cf!P347</f>
        <v>11481.6916969897</v>
      </c>
      <c r="R347" s="340" t="n">
        <f aca="false">+[4]data1cf!Q347</f>
        <v>803.102324634433</v>
      </c>
      <c r="S347" s="340" t="n">
        <f aca="false">+[4]data1cf!R347</f>
        <v>0</v>
      </c>
      <c r="T347" s="340" t="n">
        <f aca="false">+[4]data1cf!S347</f>
        <v>0</v>
      </c>
      <c r="U347" s="340" t="n">
        <f aca="false">+[4]data1cf!T347</f>
        <v>0</v>
      </c>
      <c r="V347" s="340" t="n">
        <f aca="false">+[4]data1cf!U347</f>
        <v>0</v>
      </c>
      <c r="W347" s="340" t="n">
        <f aca="false">+[4]data1cf!V347</f>
        <v>0</v>
      </c>
      <c r="X347" s="340" t="n">
        <f aca="false">+[4]data1cf!W347</f>
        <v>0</v>
      </c>
      <c r="Y347" s="340" t="n">
        <f aca="false">+[4]data1cf!X347</f>
        <v>0</v>
      </c>
      <c r="Z347" s="340" t="n">
        <f aca="false">+[4]data1cf!Y347</f>
        <v>0</v>
      </c>
      <c r="AA347" s="340" t="n">
        <f aca="false">+[4]data1cf!Z347</f>
        <v>0</v>
      </c>
      <c r="AB347" s="340"/>
      <c r="AC347" s="341" t="n">
        <f aca="false">XNPV(0.1,B347:AA347,$B$1:$AA$1)</f>
        <v>22609.2012388537</v>
      </c>
      <c r="AD347" s="341" t="n">
        <f aca="false">SUMPRODUCT(B347:AA347,$B$1010:$AA$1010)</f>
        <v>47960.8008081339</v>
      </c>
      <c r="AE347" s="342" t="n">
        <f aca="false">SUMPRODUCT(B347:AA347,$B$1012:$AA$1012)</f>
        <v>47592.5046275405</v>
      </c>
      <c r="AF347" s="343" t="n">
        <f aca="false">XIRR(B347:AA347,$B$1:$AA$1)</f>
        <v>0.15460032614865</v>
      </c>
      <c r="AG347" s="344" t="n">
        <f aca="false">1-EXP(-(1/0.25)*(AD347/ABS($AD$1010)))</f>
        <v>0.980191373408572</v>
      </c>
    </row>
    <row r="348" customFormat="false" ht="12.75" hidden="false" customHeight="false" outlineLevel="0" collapsed="false">
      <c r="A348" s="335"/>
      <c r="B348" s="340" t="n">
        <f aca="false">+[4]data1cf!A348</f>
        <v>-63335.6834072506</v>
      </c>
      <c r="C348" s="340" t="n">
        <f aca="false">+[4]data1cf!B348</f>
        <v>11996.0154702719</v>
      </c>
      <c r="D348" s="340" t="n">
        <f aca="false">+[4]data1cf!C348</f>
        <v>12825.4817634957</v>
      </c>
      <c r="E348" s="340" t="n">
        <f aca="false">+[4]data1cf!D348</f>
        <v>12558.4851930427</v>
      </c>
      <c r="F348" s="340" t="n">
        <f aca="false">+[4]data1cf!E348</f>
        <v>12341.8332733467</v>
      </c>
      <c r="G348" s="340" t="n">
        <f aca="false">+[4]data1cf!F348</f>
        <v>12136.4539956758</v>
      </c>
      <c r="H348" s="340" t="n">
        <f aca="false">+[4]data1cf!G348</f>
        <v>11881.3700979138</v>
      </c>
      <c r="I348" s="340" t="n">
        <f aca="false">+[4]data1cf!H348</f>
        <v>11612.8451741591</v>
      </c>
      <c r="J348" s="340" t="n">
        <f aca="false">+[4]data1cf!I348</f>
        <v>11654.6313684691</v>
      </c>
      <c r="K348" s="340" t="n">
        <f aca="false">+[4]data1cf!J348</f>
        <v>11555.3481027802</v>
      </c>
      <c r="L348" s="340" t="n">
        <f aca="false">+[4]data1cf!K348</f>
        <v>11441.376352276</v>
      </c>
      <c r="M348" s="340" t="n">
        <f aca="false">+[4]data1cf!L348</f>
        <v>11378.5431097926</v>
      </c>
      <c r="N348" s="340" t="n">
        <f aca="false">+[4]data1cf!M348</f>
        <v>11387.8057411274</v>
      </c>
      <c r="O348" s="340" t="n">
        <f aca="false">+[4]data1cf!N348</f>
        <v>11426.6548924182</v>
      </c>
      <c r="P348" s="340" t="n">
        <f aca="false">+[4]data1cf!O348</f>
        <v>11417.8950832007</v>
      </c>
      <c r="Q348" s="340" t="n">
        <f aca="false">+[4]data1cf!P348</f>
        <v>11396.2730646717</v>
      </c>
      <c r="R348" s="340" t="n">
        <f aca="false">+[4]data1cf!Q348</f>
        <v>726.434954407802</v>
      </c>
      <c r="S348" s="340" t="n">
        <f aca="false">+[4]data1cf!R348</f>
        <v>0</v>
      </c>
      <c r="T348" s="340" t="n">
        <f aca="false">+[4]data1cf!S348</f>
        <v>0</v>
      </c>
      <c r="U348" s="340" t="n">
        <f aca="false">+[4]data1cf!T348</f>
        <v>0</v>
      </c>
      <c r="V348" s="340" t="n">
        <f aca="false">+[4]data1cf!U348</f>
        <v>0</v>
      </c>
      <c r="W348" s="340" t="n">
        <f aca="false">+[4]data1cf!V348</f>
        <v>0</v>
      </c>
      <c r="X348" s="340" t="n">
        <f aca="false">+[4]data1cf!W348</f>
        <v>0</v>
      </c>
      <c r="Y348" s="340" t="n">
        <f aca="false">+[4]data1cf!X348</f>
        <v>0</v>
      </c>
      <c r="Z348" s="340" t="n">
        <f aca="false">+[4]data1cf!Y348</f>
        <v>0</v>
      </c>
      <c r="AA348" s="340" t="n">
        <f aca="false">+[4]data1cf!Z348</f>
        <v>0</v>
      </c>
      <c r="AB348" s="340"/>
      <c r="AC348" s="341" t="n">
        <f aca="false">XNPV(0.1,B348:AA348,$B$1:$AA$1)</f>
        <v>27764.7143162867</v>
      </c>
      <c r="AD348" s="341" t="n">
        <f aca="false">SUMPRODUCT(B348:AA348,$B$1010:$AA$1010)</f>
        <v>52680.2600462826</v>
      </c>
      <c r="AE348" s="342" t="n">
        <f aca="false">SUMPRODUCT(B348:AA348,$B$1012:$AA$1012)</f>
        <v>52318.2794520386</v>
      </c>
      <c r="AF348" s="343" t="n">
        <f aca="false">XIRR(B348:AA348,$B$1:$AA$1)</f>
        <v>0.173078716891622</v>
      </c>
      <c r="AG348" s="344" t="n">
        <f aca="false">1-EXP(-(1/0.25)*(AD348/ABS($AD$1010)))</f>
        <v>0.986533315052626</v>
      </c>
    </row>
    <row r="349" customFormat="false" ht="12.75" hidden="false" customHeight="false" outlineLevel="0" collapsed="false">
      <c r="A349" s="335"/>
      <c r="B349" s="340" t="n">
        <f aca="false">+[4]data1cf!A349</f>
        <v>-65082.2983661118</v>
      </c>
      <c r="C349" s="340" t="n">
        <f aca="false">+[4]data1cf!B349</f>
        <v>11968.2886368398</v>
      </c>
      <c r="D349" s="340" t="n">
        <f aca="false">+[4]data1cf!C349</f>
        <v>12978.0093720612</v>
      </c>
      <c r="E349" s="340" t="n">
        <f aca="false">+[4]data1cf!D349</f>
        <v>12743.3609667555</v>
      </c>
      <c r="F349" s="340" t="n">
        <f aca="false">+[4]data1cf!E349</f>
        <v>12432.6057556246</v>
      </c>
      <c r="G349" s="340" t="n">
        <f aca="false">+[4]data1cf!F349</f>
        <v>12121.1368529403</v>
      </c>
      <c r="H349" s="340" t="n">
        <f aca="false">+[4]data1cf!G349</f>
        <v>11858.6387062686</v>
      </c>
      <c r="I349" s="340" t="n">
        <f aca="false">+[4]data1cf!H349</f>
        <v>11839.5259882429</v>
      </c>
      <c r="J349" s="340" t="n">
        <f aca="false">+[4]data1cf!I349</f>
        <v>11688.3220195029</v>
      </c>
      <c r="K349" s="340" t="n">
        <f aca="false">+[4]data1cf!J349</f>
        <v>11623.4135952239</v>
      </c>
      <c r="L349" s="340" t="n">
        <f aca="false">+[4]data1cf!K349</f>
        <v>11516.9315122084</v>
      </c>
      <c r="M349" s="340" t="n">
        <f aca="false">+[4]data1cf!L349</f>
        <v>11605.070087385</v>
      </c>
      <c r="N349" s="340" t="n">
        <f aca="false">+[4]data1cf!M349</f>
        <v>11589.7819863114</v>
      </c>
      <c r="O349" s="340" t="n">
        <f aca="false">+[4]data1cf!N349</f>
        <v>11418.0258526026</v>
      </c>
      <c r="P349" s="340" t="n">
        <f aca="false">+[4]data1cf!O349</f>
        <v>11376.0880064433</v>
      </c>
      <c r="Q349" s="340" t="n">
        <f aca="false">+[4]data1cf!P349</f>
        <v>11283.2630249608</v>
      </c>
      <c r="R349" s="340" t="n">
        <f aca="false">+[4]data1cf!Q349</f>
        <v>746.467929339956</v>
      </c>
      <c r="S349" s="340" t="n">
        <f aca="false">+[4]data1cf!R349</f>
        <v>0</v>
      </c>
      <c r="T349" s="340" t="n">
        <f aca="false">+[4]data1cf!S349</f>
        <v>0</v>
      </c>
      <c r="U349" s="340" t="n">
        <f aca="false">+[4]data1cf!T349</f>
        <v>0</v>
      </c>
      <c r="V349" s="340" t="n">
        <f aca="false">+[4]data1cf!U349</f>
        <v>0</v>
      </c>
      <c r="W349" s="340" t="n">
        <f aca="false">+[4]data1cf!V349</f>
        <v>0</v>
      </c>
      <c r="X349" s="340" t="n">
        <f aca="false">+[4]data1cf!W349</f>
        <v>0</v>
      </c>
      <c r="Y349" s="340" t="n">
        <f aca="false">+[4]data1cf!X349</f>
        <v>0</v>
      </c>
      <c r="Z349" s="340" t="n">
        <f aca="false">+[4]data1cf!Y349</f>
        <v>0</v>
      </c>
      <c r="AA349" s="340" t="n">
        <f aca="false">+[4]data1cf!Z349</f>
        <v>0</v>
      </c>
      <c r="AB349" s="340"/>
      <c r="AC349" s="341" t="n">
        <f aca="false">XNPV(0.1,B349:AA349,$B$1:$AA$1)</f>
        <v>26594.8331382013</v>
      </c>
      <c r="AD349" s="341" t="n">
        <f aca="false">SUMPRODUCT(B349:AA349,$B$1010:$AA$1010)</f>
        <v>51663.228490723</v>
      </c>
      <c r="AE349" s="342" t="n">
        <f aca="false">SUMPRODUCT(B349:AA349,$B$1012:$AA$1012)</f>
        <v>51299.1437290827</v>
      </c>
      <c r="AF349" s="343" t="n">
        <f aca="false">XIRR(B349:AA349,$B$1:$AA$1)</f>
        <v>0.168381373893858</v>
      </c>
      <c r="AG349" s="344" t="n">
        <f aca="false">1-EXP(-(1/0.25)*(AD349/ABS($AD$1010)))</f>
        <v>0.98536553966556</v>
      </c>
    </row>
    <row r="350" customFormat="false" ht="12.75" hidden="false" customHeight="false" outlineLevel="0" collapsed="false">
      <c r="A350" s="335"/>
      <c r="B350" s="340" t="n">
        <f aca="false">+[4]data1cf!A350</f>
        <v>-69266.3602168795</v>
      </c>
      <c r="C350" s="340" t="n">
        <f aca="false">+[4]data1cf!B350</f>
        <v>12041.8724285749</v>
      </c>
      <c r="D350" s="340" t="n">
        <f aca="false">+[4]data1cf!C350</f>
        <v>12990.94029084</v>
      </c>
      <c r="E350" s="340" t="n">
        <f aca="false">+[4]data1cf!D350</f>
        <v>12767.9545641857</v>
      </c>
      <c r="F350" s="340" t="n">
        <f aca="false">+[4]data1cf!E350</f>
        <v>12473.9812562734</v>
      </c>
      <c r="G350" s="340" t="n">
        <f aca="false">+[4]data1cf!F350</f>
        <v>12209.3183139586</v>
      </c>
      <c r="H350" s="340" t="n">
        <f aca="false">+[4]data1cf!G350</f>
        <v>11995.6821315108</v>
      </c>
      <c r="I350" s="340" t="n">
        <f aca="false">+[4]data1cf!H350</f>
        <v>11920.4155762749</v>
      </c>
      <c r="J350" s="340" t="n">
        <f aca="false">+[4]data1cf!I350</f>
        <v>11723.2663162733</v>
      </c>
      <c r="K350" s="340" t="n">
        <f aca="false">+[4]data1cf!J350</f>
        <v>11727.5187574927</v>
      </c>
      <c r="L350" s="340" t="n">
        <f aca="false">+[4]data1cf!K350</f>
        <v>11680.2633617454</v>
      </c>
      <c r="M350" s="340" t="n">
        <f aca="false">+[4]data1cf!L350</f>
        <v>11626.8805400068</v>
      </c>
      <c r="N350" s="340" t="n">
        <f aca="false">+[4]data1cf!M350</f>
        <v>11440.9724746239</v>
      </c>
      <c r="O350" s="340" t="n">
        <f aca="false">+[4]data1cf!N350</f>
        <v>11505.8348385975</v>
      </c>
      <c r="P350" s="340" t="n">
        <f aca="false">+[4]data1cf!O350</f>
        <v>11435.4685491666</v>
      </c>
      <c r="Q350" s="340" t="n">
        <f aca="false">+[4]data1cf!P350</f>
        <v>11357.0585253882</v>
      </c>
      <c r="R350" s="340" t="n">
        <f aca="false">+[4]data1cf!Q350</f>
        <v>794.457445143521</v>
      </c>
      <c r="S350" s="340" t="n">
        <f aca="false">+[4]data1cf!R350</f>
        <v>0</v>
      </c>
      <c r="T350" s="340" t="n">
        <f aca="false">+[4]data1cf!S350</f>
        <v>0</v>
      </c>
      <c r="U350" s="340" t="n">
        <f aca="false">+[4]data1cf!T350</f>
        <v>0</v>
      </c>
      <c r="V350" s="340" t="n">
        <f aca="false">+[4]data1cf!U350</f>
        <v>0</v>
      </c>
      <c r="W350" s="340" t="n">
        <f aca="false">+[4]data1cf!V350</f>
        <v>0</v>
      </c>
      <c r="X350" s="340" t="n">
        <f aca="false">+[4]data1cf!W350</f>
        <v>0</v>
      </c>
      <c r="Y350" s="340" t="n">
        <f aca="false">+[4]data1cf!X350</f>
        <v>0</v>
      </c>
      <c r="Z350" s="340" t="n">
        <f aca="false">+[4]data1cf!Y350</f>
        <v>0</v>
      </c>
      <c r="AA350" s="340" t="n">
        <f aca="false">+[4]data1cf!Z350</f>
        <v>0</v>
      </c>
      <c r="AB350" s="340"/>
      <c r="AC350" s="341" t="n">
        <f aca="false">XNPV(0.1,B350:AA350,$B$1:$AA$1)</f>
        <v>22861.3386000409</v>
      </c>
      <c r="AD350" s="341" t="n">
        <f aca="false">SUMPRODUCT(B350:AA350,$B$1010:$AA$1010)</f>
        <v>48061.1207142698</v>
      </c>
      <c r="AE350" s="342" t="n">
        <f aca="false">SUMPRODUCT(B350:AA350,$B$1012:$AA$1012)</f>
        <v>47695.1402302584</v>
      </c>
      <c r="AF350" s="343" t="n">
        <f aca="false">XIRR(B350:AA350,$B$1:$AA$1)</f>
        <v>0.155783267703767</v>
      </c>
      <c r="AG350" s="344" t="n">
        <f aca="false">1-EXP(-(1/0.25)*(AD350/ABS($AD$1010)))</f>
        <v>0.980353197250728</v>
      </c>
    </row>
    <row r="351" customFormat="false" ht="12.75" hidden="false" customHeight="false" outlineLevel="0" collapsed="false">
      <c r="A351" s="335"/>
      <c r="B351" s="340" t="n">
        <f aca="false">+[4]data1cf!A351</f>
        <v>-70310.4429374963</v>
      </c>
      <c r="C351" s="340" t="n">
        <f aca="false">+[4]data1cf!B351</f>
        <v>12104.4595326635</v>
      </c>
      <c r="D351" s="340" t="n">
        <f aca="false">+[4]data1cf!C351</f>
        <v>13119.8270312256</v>
      </c>
      <c r="E351" s="340" t="n">
        <f aca="false">+[4]data1cf!D351</f>
        <v>12831.6049770254</v>
      </c>
      <c r="F351" s="340" t="n">
        <f aca="false">+[4]data1cf!E351</f>
        <v>12502.4183878282</v>
      </c>
      <c r="G351" s="340" t="n">
        <f aca="false">+[4]data1cf!F351</f>
        <v>12155.6382217435</v>
      </c>
      <c r="H351" s="340" t="n">
        <f aca="false">+[4]data1cf!G351</f>
        <v>12020.2734126862</v>
      </c>
      <c r="I351" s="340" t="n">
        <f aca="false">+[4]data1cf!H351</f>
        <v>11915.9066124477</v>
      </c>
      <c r="J351" s="340" t="n">
        <f aca="false">+[4]data1cf!I351</f>
        <v>11867.6330605499</v>
      </c>
      <c r="K351" s="340" t="n">
        <f aca="false">+[4]data1cf!J351</f>
        <v>11695.3684565627</v>
      </c>
      <c r="L351" s="340" t="n">
        <f aca="false">+[4]data1cf!K351</f>
        <v>11692.6989186466</v>
      </c>
      <c r="M351" s="340" t="n">
        <f aca="false">+[4]data1cf!L351</f>
        <v>11605.7939150521</v>
      </c>
      <c r="N351" s="340" t="n">
        <f aca="false">+[4]data1cf!M351</f>
        <v>11581.9443744987</v>
      </c>
      <c r="O351" s="340" t="n">
        <f aca="false">+[4]data1cf!N351</f>
        <v>11490.9472687384</v>
      </c>
      <c r="P351" s="340" t="n">
        <f aca="false">+[4]data1cf!O351</f>
        <v>11476.1007571625</v>
      </c>
      <c r="Q351" s="340" t="n">
        <f aca="false">+[4]data1cf!P351</f>
        <v>11421.6645331642</v>
      </c>
      <c r="R351" s="340" t="n">
        <f aca="false">+[4]data1cf!Q351</f>
        <v>806.432656315908</v>
      </c>
      <c r="S351" s="340" t="n">
        <f aca="false">+[4]data1cf!R351</f>
        <v>0</v>
      </c>
      <c r="T351" s="340" t="n">
        <f aca="false">+[4]data1cf!S351</f>
        <v>0</v>
      </c>
      <c r="U351" s="340" t="n">
        <f aca="false">+[4]data1cf!T351</f>
        <v>0</v>
      </c>
      <c r="V351" s="340" t="n">
        <f aca="false">+[4]data1cf!U351</f>
        <v>0</v>
      </c>
      <c r="W351" s="340" t="n">
        <f aca="false">+[4]data1cf!V351</f>
        <v>0</v>
      </c>
      <c r="X351" s="340" t="n">
        <f aca="false">+[4]data1cf!W351</f>
        <v>0</v>
      </c>
      <c r="Y351" s="340" t="n">
        <f aca="false">+[4]data1cf!X351</f>
        <v>0</v>
      </c>
      <c r="Z351" s="340" t="n">
        <f aca="false">+[4]data1cf!Y351</f>
        <v>0</v>
      </c>
      <c r="AA351" s="340" t="n">
        <f aca="false">+[4]data1cf!Z351</f>
        <v>0</v>
      </c>
      <c r="AB351" s="340"/>
      <c r="AC351" s="341" t="n">
        <f aca="false">XNPV(0.1,B351:AA351,$B$1:$AA$1)</f>
        <v>22146.5159579241</v>
      </c>
      <c r="AD351" s="341" t="n">
        <f aca="false">SUMPRODUCT(B351:AA351,$B$1010:$AA$1010)</f>
        <v>47421.8201924801</v>
      </c>
      <c r="AE351" s="342" t="n">
        <f aca="false">SUMPRODUCT(B351:AA351,$B$1012:$AA$1012)</f>
        <v>47054.7406096774</v>
      </c>
      <c r="AF351" s="343" t="n">
        <f aca="false">XIRR(B351:AA351,$B$1:$AA$1)</f>
        <v>0.153389615481024</v>
      </c>
      <c r="AG351" s="344" t="n">
        <f aca="false">1-EXP(-(1/0.25)*(AD351/ABS($AD$1010)))</f>
        <v>0.979298862299958</v>
      </c>
    </row>
    <row r="352" customFormat="false" ht="12.75" hidden="false" customHeight="false" outlineLevel="0" collapsed="false">
      <c r="A352" s="335"/>
      <c r="B352" s="340" t="n">
        <f aca="false">+[4]data1cf!A352</f>
        <v>-72944.997195222</v>
      </c>
      <c r="C352" s="340" t="n">
        <f aca="false">+[4]data1cf!B352</f>
        <v>12018.7706930308</v>
      </c>
      <c r="D352" s="340" t="n">
        <f aca="false">+[4]data1cf!C352</f>
        <v>13332.5642724982</v>
      </c>
      <c r="E352" s="340" t="n">
        <f aca="false">+[4]data1cf!D352</f>
        <v>13065.3602640982</v>
      </c>
      <c r="F352" s="340" t="n">
        <f aca="false">+[4]data1cf!E352</f>
        <v>12661.1208582143</v>
      </c>
      <c r="G352" s="340" t="n">
        <f aca="false">+[4]data1cf!F352</f>
        <v>12363.0982269318</v>
      </c>
      <c r="H352" s="340" t="n">
        <f aca="false">+[4]data1cf!G352</f>
        <v>12102.5108445556</v>
      </c>
      <c r="I352" s="340" t="n">
        <f aca="false">+[4]data1cf!H352</f>
        <v>12004.882684214</v>
      </c>
      <c r="J352" s="340" t="n">
        <f aca="false">+[4]data1cf!I352</f>
        <v>11877.0983700179</v>
      </c>
      <c r="K352" s="340" t="n">
        <f aca="false">+[4]data1cf!J352</f>
        <v>11881.6113625762</v>
      </c>
      <c r="L352" s="340" t="n">
        <f aca="false">+[4]data1cf!K352</f>
        <v>11793.7329026342</v>
      </c>
      <c r="M352" s="340" t="n">
        <f aca="false">+[4]data1cf!L352</f>
        <v>11792.681443222</v>
      </c>
      <c r="N352" s="340" t="n">
        <f aca="false">+[4]data1cf!M352</f>
        <v>11861.6006933533</v>
      </c>
      <c r="O352" s="340" t="n">
        <f aca="false">+[4]data1cf!N352</f>
        <v>11633.8501812576</v>
      </c>
      <c r="P352" s="340" t="n">
        <f aca="false">+[4]data1cf!O352</f>
        <v>11531.6662166714</v>
      </c>
      <c r="Q352" s="340" t="n">
        <f aca="false">+[4]data1cf!P352</f>
        <v>11516.3085618238</v>
      </c>
      <c r="R352" s="340" t="n">
        <f aca="false">+[4]data1cf!Q352</f>
        <v>836.649939830318</v>
      </c>
      <c r="S352" s="340" t="n">
        <f aca="false">+[4]data1cf!R352</f>
        <v>0</v>
      </c>
      <c r="T352" s="340" t="n">
        <f aca="false">+[4]data1cf!S352</f>
        <v>0</v>
      </c>
      <c r="U352" s="340" t="n">
        <f aca="false">+[4]data1cf!T352</f>
        <v>0</v>
      </c>
      <c r="V352" s="340" t="n">
        <f aca="false">+[4]data1cf!U352</f>
        <v>0</v>
      </c>
      <c r="W352" s="340" t="n">
        <f aca="false">+[4]data1cf!V352</f>
        <v>0</v>
      </c>
      <c r="X352" s="340" t="n">
        <f aca="false">+[4]data1cf!W352</f>
        <v>0</v>
      </c>
      <c r="Y352" s="340" t="n">
        <f aca="false">+[4]data1cf!X352</f>
        <v>0</v>
      </c>
      <c r="Z352" s="340" t="n">
        <f aca="false">+[4]data1cf!Y352</f>
        <v>0</v>
      </c>
      <c r="AA352" s="340" t="n">
        <f aca="false">+[4]data1cf!Z352</f>
        <v>0</v>
      </c>
      <c r="AB352" s="340"/>
      <c r="AC352" s="341" t="n">
        <f aca="false">XNPV(0.1,B352:AA352,$B$1:$AA$1)</f>
        <v>20476.5423556455</v>
      </c>
      <c r="AD352" s="341" t="n">
        <f aca="false">SUMPRODUCT(B352:AA352,$B$1010:$AA$1010)</f>
        <v>46040.6882807879</v>
      </c>
      <c r="AE352" s="342" t="n">
        <f aca="false">SUMPRODUCT(B352:AA352,$B$1012:$AA$1012)</f>
        <v>45669.3641414216</v>
      </c>
      <c r="AF352" s="343" t="n">
        <f aca="false">XIRR(B352:AA352,$B$1:$AA$1)</f>
        <v>0.147746307281633</v>
      </c>
      <c r="AG352" s="344" t="n">
        <f aca="false">1-EXP(-(1/0.25)*(AD352/ABS($AD$1010)))</f>
        <v>0.976823926097291</v>
      </c>
    </row>
    <row r="353" customFormat="false" ht="12.75" hidden="false" customHeight="false" outlineLevel="0" collapsed="false">
      <c r="A353" s="335"/>
      <c r="B353" s="340" t="n">
        <f aca="false">+[4]data1cf!A353</f>
        <v>-65055.1204771991</v>
      </c>
      <c r="C353" s="340" t="n">
        <f aca="false">+[4]data1cf!B353</f>
        <v>12043.7973174093</v>
      </c>
      <c r="D353" s="340" t="n">
        <f aca="false">+[4]data1cf!C353</f>
        <v>12966.5590728186</v>
      </c>
      <c r="E353" s="340" t="n">
        <f aca="false">+[4]data1cf!D353</f>
        <v>12594.7654705124</v>
      </c>
      <c r="F353" s="340" t="n">
        <f aca="false">+[4]data1cf!E353</f>
        <v>12470.9181604445</v>
      </c>
      <c r="G353" s="340" t="n">
        <f aca="false">+[4]data1cf!F353</f>
        <v>12242.1641479674</v>
      </c>
      <c r="H353" s="340" t="n">
        <f aca="false">+[4]data1cf!G353</f>
        <v>11900.6591347392</v>
      </c>
      <c r="I353" s="340" t="n">
        <f aca="false">+[4]data1cf!H353</f>
        <v>11651.2364306022</v>
      </c>
      <c r="J353" s="340" t="n">
        <f aca="false">+[4]data1cf!I353</f>
        <v>11710.6980004414</v>
      </c>
      <c r="K353" s="340" t="n">
        <f aca="false">+[4]data1cf!J353</f>
        <v>11676.7731547517</v>
      </c>
      <c r="L353" s="340" t="n">
        <f aca="false">+[4]data1cf!K353</f>
        <v>11539.8775926123</v>
      </c>
      <c r="M353" s="340" t="n">
        <f aca="false">+[4]data1cf!L353</f>
        <v>11537.240194948</v>
      </c>
      <c r="N353" s="340" t="n">
        <f aca="false">+[4]data1cf!M353</f>
        <v>11518.6944763028</v>
      </c>
      <c r="O353" s="340" t="n">
        <f aca="false">+[4]data1cf!N353</f>
        <v>11601.3153590814</v>
      </c>
      <c r="P353" s="340" t="n">
        <f aca="false">+[4]data1cf!O353</f>
        <v>11526.0348422905</v>
      </c>
      <c r="Q353" s="340" t="n">
        <f aca="false">+[4]data1cf!P353</f>
        <v>11368.9935782526</v>
      </c>
      <c r="R353" s="340" t="n">
        <f aca="false">+[4]data1cf!Q353</f>
        <v>746.156209825283</v>
      </c>
      <c r="S353" s="340" t="n">
        <f aca="false">+[4]data1cf!R353</f>
        <v>0</v>
      </c>
      <c r="T353" s="340" t="n">
        <f aca="false">+[4]data1cf!S353</f>
        <v>0</v>
      </c>
      <c r="U353" s="340" t="n">
        <f aca="false">+[4]data1cf!T353</f>
        <v>0</v>
      </c>
      <c r="V353" s="340" t="n">
        <f aca="false">+[4]data1cf!U353</f>
        <v>0</v>
      </c>
      <c r="W353" s="340" t="n">
        <f aca="false">+[4]data1cf!V353</f>
        <v>0</v>
      </c>
      <c r="X353" s="340" t="n">
        <f aca="false">+[4]data1cf!W353</f>
        <v>0</v>
      </c>
      <c r="Y353" s="340" t="n">
        <f aca="false">+[4]data1cf!X353</f>
        <v>0</v>
      </c>
      <c r="Z353" s="340" t="n">
        <f aca="false">+[4]data1cf!Y353</f>
        <v>0</v>
      </c>
      <c r="AA353" s="340" t="n">
        <f aca="false">+[4]data1cf!Z353</f>
        <v>0</v>
      </c>
      <c r="AB353" s="340"/>
      <c r="AC353" s="341" t="n">
        <f aca="false">XNPV(0.1,B353:AA353,$B$1:$AA$1)</f>
        <v>26706.4387050804</v>
      </c>
      <c r="AD353" s="341" t="n">
        <f aca="false">SUMPRODUCT(B353:AA353,$B$1010:$AA$1010)</f>
        <v>51816.067486236</v>
      </c>
      <c r="AE353" s="342" t="n">
        <f aca="false">SUMPRODUCT(B353:AA353,$B$1012:$AA$1012)</f>
        <v>51451.2008601419</v>
      </c>
      <c r="AF353" s="343" t="n">
        <f aca="false">XIRR(B353:AA353,$B$1:$AA$1)</f>
        <v>0.16862260784395</v>
      </c>
      <c r="AG353" s="344" t="n">
        <f aca="false">1-EXP(-(1/0.25)*(AD353/ABS($AD$1010)))</f>
        <v>0.985547292424988</v>
      </c>
    </row>
    <row r="354" customFormat="false" ht="12.75" hidden="false" customHeight="false" outlineLevel="0" collapsed="false">
      <c r="A354" s="335"/>
      <c r="B354" s="340" t="n">
        <f aca="false">+[4]data1cf!A354</f>
        <v>-68596.6648620165</v>
      </c>
      <c r="C354" s="340" t="n">
        <f aca="false">+[4]data1cf!B354</f>
        <v>12132.245096379</v>
      </c>
      <c r="D354" s="340" t="n">
        <f aca="false">+[4]data1cf!C354</f>
        <v>13073.7377866023</v>
      </c>
      <c r="E354" s="340" t="n">
        <f aca="false">+[4]data1cf!D354</f>
        <v>12723.9952973984</v>
      </c>
      <c r="F354" s="340" t="n">
        <f aca="false">+[4]data1cf!E354</f>
        <v>12481.6181238088</v>
      </c>
      <c r="G354" s="340" t="n">
        <f aca="false">+[4]data1cf!F354</f>
        <v>12130.6506289294</v>
      </c>
      <c r="H354" s="340" t="n">
        <f aca="false">+[4]data1cf!G354</f>
        <v>11889.5328933091</v>
      </c>
      <c r="I354" s="340" t="n">
        <f aca="false">+[4]data1cf!H354</f>
        <v>11839.6056243764</v>
      </c>
      <c r="J354" s="340" t="n">
        <f aca="false">+[4]data1cf!I354</f>
        <v>11698.1305595413</v>
      </c>
      <c r="K354" s="340" t="n">
        <f aca="false">+[4]data1cf!J354</f>
        <v>11781.4353469886</v>
      </c>
      <c r="L354" s="340" t="n">
        <f aca="false">+[4]data1cf!K354</f>
        <v>11761.6094800701</v>
      </c>
      <c r="M354" s="340" t="n">
        <f aca="false">+[4]data1cf!L354</f>
        <v>11715.1827895457</v>
      </c>
      <c r="N354" s="340" t="n">
        <f aca="false">+[4]data1cf!M354</f>
        <v>11689.472467112</v>
      </c>
      <c r="O354" s="340" t="n">
        <f aca="false">+[4]data1cf!N354</f>
        <v>11552.5121140705</v>
      </c>
      <c r="P354" s="340" t="n">
        <f aca="false">+[4]data1cf!O354</f>
        <v>11451.0650356471</v>
      </c>
      <c r="Q354" s="340" t="n">
        <f aca="false">+[4]data1cf!P354</f>
        <v>11289.0615057175</v>
      </c>
      <c r="R354" s="340" t="n">
        <f aca="false">+[4]data1cf!Q354</f>
        <v>786.776307301385</v>
      </c>
      <c r="S354" s="340" t="n">
        <f aca="false">+[4]data1cf!R354</f>
        <v>0</v>
      </c>
      <c r="T354" s="340" t="n">
        <f aca="false">+[4]data1cf!S354</f>
        <v>0</v>
      </c>
      <c r="U354" s="340" t="n">
        <f aca="false">+[4]data1cf!T354</f>
        <v>0</v>
      </c>
      <c r="V354" s="340" t="n">
        <f aca="false">+[4]data1cf!U354</f>
        <v>0</v>
      </c>
      <c r="W354" s="340" t="n">
        <f aca="false">+[4]data1cf!V354</f>
        <v>0</v>
      </c>
      <c r="X354" s="340" t="n">
        <f aca="false">+[4]data1cf!W354</f>
        <v>0</v>
      </c>
      <c r="Y354" s="340" t="n">
        <f aca="false">+[4]data1cf!X354</f>
        <v>0</v>
      </c>
      <c r="Z354" s="340" t="n">
        <f aca="false">+[4]data1cf!Y354</f>
        <v>0</v>
      </c>
      <c r="AA354" s="340" t="n">
        <f aca="false">+[4]data1cf!Z354</f>
        <v>0</v>
      </c>
      <c r="AB354" s="340"/>
      <c r="AC354" s="341" t="n">
        <f aca="false">XNPV(0.1,B354:AA354,$B$1:$AA$1)</f>
        <v>23655.8262618176</v>
      </c>
      <c r="AD354" s="341" t="n">
        <f aca="false">SUMPRODUCT(B354:AA354,$B$1010:$AA$1010)</f>
        <v>48891.4044094351</v>
      </c>
      <c r="AE354" s="342" t="n">
        <f aca="false">SUMPRODUCT(B354:AA354,$B$1012:$AA$1012)</f>
        <v>48524.7509196911</v>
      </c>
      <c r="AF354" s="343" t="n">
        <f aca="false">XIRR(B354:AA354,$B$1:$AA$1)</f>
        <v>0.158163433305534</v>
      </c>
      <c r="AG354" s="344" t="n">
        <f aca="false">1-EXP(-(1/0.25)*(AD354/ABS($AD$1010)))</f>
        <v>0.981642754592563</v>
      </c>
    </row>
    <row r="355" customFormat="false" ht="12.75" hidden="false" customHeight="false" outlineLevel="0" collapsed="false">
      <c r="A355" s="335"/>
      <c r="B355" s="340" t="n">
        <f aca="false">+[4]data1cf!A355</f>
        <v>-72357.7811066237</v>
      </c>
      <c r="C355" s="340" t="n">
        <f aca="false">+[4]data1cf!B355</f>
        <v>12075.6936841703</v>
      </c>
      <c r="D355" s="340" t="n">
        <f aca="false">+[4]data1cf!C355</f>
        <v>13138.237998393</v>
      </c>
      <c r="E355" s="340" t="n">
        <f aca="false">+[4]data1cf!D355</f>
        <v>12867.0110200637</v>
      </c>
      <c r="F355" s="340" t="n">
        <f aca="false">+[4]data1cf!E355</f>
        <v>12720.613994101</v>
      </c>
      <c r="G355" s="340" t="n">
        <f aca="false">+[4]data1cf!F355</f>
        <v>12228.7950440405</v>
      </c>
      <c r="H355" s="340" t="n">
        <f aca="false">+[4]data1cf!G355</f>
        <v>12041.1332791343</v>
      </c>
      <c r="I355" s="340" t="n">
        <f aca="false">+[4]data1cf!H355</f>
        <v>11888.1248657564</v>
      </c>
      <c r="J355" s="340" t="n">
        <f aca="false">+[4]data1cf!I355</f>
        <v>11712.120423914</v>
      </c>
      <c r="K355" s="340" t="n">
        <f aca="false">+[4]data1cf!J355</f>
        <v>11762.1374821956</v>
      </c>
      <c r="L355" s="340" t="n">
        <f aca="false">+[4]data1cf!K355</f>
        <v>11713.6335205053</v>
      </c>
      <c r="M355" s="340" t="n">
        <f aca="false">+[4]data1cf!L355</f>
        <v>11712.4293274279</v>
      </c>
      <c r="N355" s="340" t="n">
        <f aca="false">+[4]data1cf!M355</f>
        <v>11745.5954629663</v>
      </c>
      <c r="O355" s="340" t="n">
        <f aca="false">+[4]data1cf!N355</f>
        <v>11571.1325854793</v>
      </c>
      <c r="P355" s="340" t="n">
        <f aca="false">+[4]data1cf!O355</f>
        <v>11683.0425580373</v>
      </c>
      <c r="Q355" s="340" t="n">
        <f aca="false">+[4]data1cf!P355</f>
        <v>11477.5517225637</v>
      </c>
      <c r="R355" s="340" t="n">
        <f aca="false">+[4]data1cf!Q355</f>
        <v>829.914806180531</v>
      </c>
      <c r="S355" s="340" t="n">
        <f aca="false">+[4]data1cf!R355</f>
        <v>0</v>
      </c>
      <c r="T355" s="340" t="n">
        <f aca="false">+[4]data1cf!S355</f>
        <v>0</v>
      </c>
      <c r="U355" s="340" t="n">
        <f aca="false">+[4]data1cf!T355</f>
        <v>0</v>
      </c>
      <c r="V355" s="340" t="n">
        <f aca="false">+[4]data1cf!U355</f>
        <v>0</v>
      </c>
      <c r="W355" s="340" t="n">
        <f aca="false">+[4]data1cf!V355</f>
        <v>0</v>
      </c>
      <c r="X355" s="340" t="n">
        <f aca="false">+[4]data1cf!W355</f>
        <v>0</v>
      </c>
      <c r="Y355" s="340" t="n">
        <f aca="false">+[4]data1cf!X355</f>
        <v>0</v>
      </c>
      <c r="Z355" s="340" t="n">
        <f aca="false">+[4]data1cf!Y355</f>
        <v>0</v>
      </c>
      <c r="AA355" s="340" t="n">
        <f aca="false">+[4]data1cf!Z355</f>
        <v>0</v>
      </c>
      <c r="AB355" s="340"/>
      <c r="AC355" s="341" t="n">
        <f aca="false">XNPV(0.1,B355:AA355,$B$1:$AA$1)</f>
        <v>20456.1790186426</v>
      </c>
      <c r="AD355" s="341" t="n">
        <f aca="false">SUMPRODUCT(B355:AA355,$B$1010:$AA$1010)</f>
        <v>45856.8755009962</v>
      </c>
      <c r="AE355" s="342" t="n">
        <f aca="false">SUMPRODUCT(B355:AA355,$B$1012:$AA$1012)</f>
        <v>45487.7709626306</v>
      </c>
      <c r="AF355" s="343" t="n">
        <f aca="false">XIRR(B355:AA355,$B$1:$AA$1)</f>
        <v>0.14806519866856</v>
      </c>
      <c r="AG355" s="344" t="n">
        <f aca="false">1-EXP(-(1/0.25)*(AD355/ABS($AD$1010)))</f>
        <v>0.976472960609252</v>
      </c>
    </row>
    <row r="356" customFormat="false" ht="12.75" hidden="false" customHeight="false" outlineLevel="0" collapsed="false">
      <c r="A356" s="335"/>
      <c r="B356" s="340" t="n">
        <f aca="false">+[4]data1cf!A356</f>
        <v>-65603.1600641474</v>
      </c>
      <c r="C356" s="340" t="n">
        <f aca="false">+[4]data1cf!B356</f>
        <v>12047.0466149644</v>
      </c>
      <c r="D356" s="340" t="n">
        <f aca="false">+[4]data1cf!C356</f>
        <v>12937.1624251165</v>
      </c>
      <c r="E356" s="340" t="n">
        <f aca="false">+[4]data1cf!D356</f>
        <v>12626.9788823121</v>
      </c>
      <c r="F356" s="340" t="n">
        <f aca="false">+[4]data1cf!E356</f>
        <v>12384.889467585</v>
      </c>
      <c r="G356" s="340" t="n">
        <f aca="false">+[4]data1cf!F356</f>
        <v>12190.9925152039</v>
      </c>
      <c r="H356" s="340" t="n">
        <f aca="false">+[4]data1cf!G356</f>
        <v>11829.6492557882</v>
      </c>
      <c r="I356" s="340" t="n">
        <f aca="false">+[4]data1cf!H356</f>
        <v>11731.7029782781</v>
      </c>
      <c r="J356" s="340" t="n">
        <f aca="false">+[4]data1cf!I356</f>
        <v>11799.2825397905</v>
      </c>
      <c r="K356" s="340" t="n">
        <f aca="false">+[4]data1cf!J356</f>
        <v>11660.2872015682</v>
      </c>
      <c r="L356" s="340" t="n">
        <f aca="false">+[4]data1cf!K356</f>
        <v>11690.3933246935</v>
      </c>
      <c r="M356" s="340" t="n">
        <f aca="false">+[4]data1cf!L356</f>
        <v>11689.0615108526</v>
      </c>
      <c r="N356" s="340" t="n">
        <f aca="false">+[4]data1cf!M356</f>
        <v>11346.8356322678</v>
      </c>
      <c r="O356" s="340" t="n">
        <f aca="false">+[4]data1cf!N356</f>
        <v>11471.7228028217</v>
      </c>
      <c r="P356" s="340" t="n">
        <f aca="false">+[4]data1cf!O356</f>
        <v>11458.4904672434</v>
      </c>
      <c r="Q356" s="340" t="n">
        <f aca="false">+[4]data1cf!P356</f>
        <v>11438.328091993</v>
      </c>
      <c r="R356" s="340" t="n">
        <f aca="false">+[4]data1cf!Q356</f>
        <v>752.442004671745</v>
      </c>
      <c r="S356" s="340" t="n">
        <f aca="false">+[4]data1cf!R356</f>
        <v>0</v>
      </c>
      <c r="T356" s="340" t="n">
        <f aca="false">+[4]data1cf!S356</f>
        <v>0</v>
      </c>
      <c r="U356" s="340" t="n">
        <f aca="false">+[4]data1cf!T356</f>
        <v>0</v>
      </c>
      <c r="V356" s="340" t="n">
        <f aca="false">+[4]data1cf!U356</f>
        <v>0</v>
      </c>
      <c r="W356" s="340" t="n">
        <f aca="false">+[4]data1cf!V356</f>
        <v>0</v>
      </c>
      <c r="X356" s="340" t="n">
        <f aca="false">+[4]data1cf!W356</f>
        <v>0</v>
      </c>
      <c r="Y356" s="340" t="n">
        <f aca="false">+[4]data1cf!X356</f>
        <v>0</v>
      </c>
      <c r="Z356" s="340" t="n">
        <f aca="false">+[4]data1cf!Y356</f>
        <v>0</v>
      </c>
      <c r="AA356" s="340" t="n">
        <f aca="false">+[4]data1cf!Z356</f>
        <v>0</v>
      </c>
      <c r="AB356" s="340"/>
      <c r="AC356" s="341" t="n">
        <f aca="false">XNPV(0.1,B356:AA356,$B$1:$AA$1)</f>
        <v>26125.3854438277</v>
      </c>
      <c r="AD356" s="341" t="n">
        <f aca="false">SUMPRODUCT(B356:AA356,$B$1010:$AA$1010)</f>
        <v>51238.2132882524</v>
      </c>
      <c r="AE356" s="342" t="n">
        <f aca="false">SUMPRODUCT(B356:AA356,$B$1012:$AA$1012)</f>
        <v>50873.3379022848</v>
      </c>
      <c r="AF356" s="343" t="n">
        <f aca="false">XIRR(B356:AA356,$B$1:$AA$1)</f>
        <v>0.16664194223741</v>
      </c>
      <c r="AG356" s="344" t="n">
        <f aca="false">1-EXP(-(1/0.25)*(AD356/ABS($AD$1010)))</f>
        <v>0.984848015683693</v>
      </c>
    </row>
    <row r="357" customFormat="false" ht="12.75" hidden="false" customHeight="false" outlineLevel="0" collapsed="false">
      <c r="A357" s="335"/>
      <c r="B357" s="340" t="n">
        <f aca="false">+[4]data1cf!A357</f>
        <v>-62355.8514246884</v>
      </c>
      <c r="C357" s="340" t="n">
        <f aca="false">+[4]data1cf!B357</f>
        <v>11864.2297479304</v>
      </c>
      <c r="D357" s="340" t="n">
        <f aca="false">+[4]data1cf!C357</f>
        <v>12811.6341538787</v>
      </c>
      <c r="E357" s="340" t="n">
        <f aca="false">+[4]data1cf!D357</f>
        <v>12526.0961399873</v>
      </c>
      <c r="F357" s="340" t="n">
        <f aca="false">+[4]data1cf!E357</f>
        <v>12228.9396512647</v>
      </c>
      <c r="G357" s="340" t="n">
        <f aca="false">+[4]data1cf!F357</f>
        <v>12152.6849751248</v>
      </c>
      <c r="H357" s="340" t="n">
        <f aca="false">+[4]data1cf!G357</f>
        <v>11899.2882065619</v>
      </c>
      <c r="I357" s="340" t="n">
        <f aca="false">+[4]data1cf!H357</f>
        <v>11667.9035034536</v>
      </c>
      <c r="J357" s="340" t="n">
        <f aca="false">+[4]data1cf!I357</f>
        <v>11549.4021624009</v>
      </c>
      <c r="K357" s="340" t="n">
        <f aca="false">+[4]data1cf!J357</f>
        <v>11556.9444350913</v>
      </c>
      <c r="L357" s="340" t="n">
        <f aca="false">+[4]data1cf!K357</f>
        <v>11545.9038131626</v>
      </c>
      <c r="M357" s="340" t="n">
        <f aca="false">+[4]data1cf!L357</f>
        <v>11382.1976159121</v>
      </c>
      <c r="N357" s="340" t="n">
        <f aca="false">+[4]data1cf!M357</f>
        <v>11415.6125989493</v>
      </c>
      <c r="O357" s="340" t="n">
        <f aca="false">+[4]data1cf!N357</f>
        <v>11464.1121082872</v>
      </c>
      <c r="P357" s="340" t="n">
        <f aca="false">+[4]data1cf!O357</f>
        <v>11191.4350975494</v>
      </c>
      <c r="Q357" s="340" t="n">
        <f aca="false">+[4]data1cf!P357</f>
        <v>11311.9849640531</v>
      </c>
      <c r="R357" s="340" t="n">
        <f aca="false">+[4]data1cf!Q357</f>
        <v>715.196673500606</v>
      </c>
      <c r="S357" s="340" t="n">
        <f aca="false">+[4]data1cf!R357</f>
        <v>0</v>
      </c>
      <c r="T357" s="340" t="n">
        <f aca="false">+[4]data1cf!S357</f>
        <v>0</v>
      </c>
      <c r="U357" s="340" t="n">
        <f aca="false">+[4]data1cf!T357</f>
        <v>0</v>
      </c>
      <c r="V357" s="340" t="n">
        <f aca="false">+[4]data1cf!U357</f>
        <v>0</v>
      </c>
      <c r="W357" s="340" t="n">
        <f aca="false">+[4]data1cf!V357</f>
        <v>0</v>
      </c>
      <c r="X357" s="340" t="n">
        <f aca="false">+[4]data1cf!W357</f>
        <v>0</v>
      </c>
      <c r="Y357" s="340" t="n">
        <f aca="false">+[4]data1cf!X357</f>
        <v>0</v>
      </c>
      <c r="Z357" s="340" t="n">
        <f aca="false">+[4]data1cf!Y357</f>
        <v>0</v>
      </c>
      <c r="AA357" s="340" t="n">
        <f aca="false">+[4]data1cf!Z357</f>
        <v>0</v>
      </c>
      <c r="AB357" s="340"/>
      <c r="AC357" s="341" t="n">
        <f aca="false">XNPV(0.1,B357:AA357,$B$1:$AA$1)</f>
        <v>28490.9906287685</v>
      </c>
      <c r="AD357" s="341" t="n">
        <f aca="false">SUMPRODUCT(B357:AA357,$B$1010:$AA$1010)</f>
        <v>53358.4048523124</v>
      </c>
      <c r="AE357" s="342" t="n">
        <f aca="false">SUMPRODUCT(B357:AA357,$B$1012:$AA$1012)</f>
        <v>52997.1780623154</v>
      </c>
      <c r="AF357" s="343" t="n">
        <f aca="false">XIRR(B357:AA357,$B$1:$AA$1)</f>
        <v>0.175904549742424</v>
      </c>
      <c r="AG357" s="344" t="n">
        <f aca="false">1-EXP(-(1/0.25)*(AD357/ABS($AD$1010)))</f>
        <v>0.987259720274741</v>
      </c>
    </row>
    <row r="358" customFormat="false" ht="12.75" hidden="false" customHeight="false" outlineLevel="0" collapsed="false">
      <c r="A358" s="335"/>
      <c r="B358" s="340" t="n">
        <f aca="false">+[4]data1cf!A358</f>
        <v>-69221.8925881115</v>
      </c>
      <c r="C358" s="340" t="n">
        <f aca="false">+[4]data1cf!B358</f>
        <v>12118.2573145036</v>
      </c>
      <c r="D358" s="340" t="n">
        <f aca="false">+[4]data1cf!C358</f>
        <v>12985.4747774628</v>
      </c>
      <c r="E358" s="340" t="n">
        <f aca="false">+[4]data1cf!D358</f>
        <v>12681.4086397552</v>
      </c>
      <c r="F358" s="340" t="n">
        <f aca="false">+[4]data1cf!E358</f>
        <v>12534.424237228</v>
      </c>
      <c r="G358" s="340" t="n">
        <f aca="false">+[4]data1cf!F358</f>
        <v>12267.9018555317</v>
      </c>
      <c r="H358" s="340" t="n">
        <f aca="false">+[4]data1cf!G358</f>
        <v>12094.6044984079</v>
      </c>
      <c r="I358" s="340" t="n">
        <f aca="false">+[4]data1cf!H358</f>
        <v>11982.7479551853</v>
      </c>
      <c r="J358" s="340" t="n">
        <f aca="false">+[4]data1cf!I358</f>
        <v>11749.9456156031</v>
      </c>
      <c r="K358" s="340" t="n">
        <f aca="false">+[4]data1cf!J358</f>
        <v>11848.4454739853</v>
      </c>
      <c r="L358" s="340" t="n">
        <f aca="false">+[4]data1cf!K358</f>
        <v>11637.5037073245</v>
      </c>
      <c r="M358" s="340" t="n">
        <f aca="false">+[4]data1cf!L358</f>
        <v>11710.5351837388</v>
      </c>
      <c r="N358" s="340" t="n">
        <f aca="false">+[4]data1cf!M358</f>
        <v>11530.0237540702</v>
      </c>
      <c r="O358" s="340" t="n">
        <f aca="false">+[4]data1cf!N358</f>
        <v>11572.9104696993</v>
      </c>
      <c r="P358" s="340" t="n">
        <f aca="false">+[4]data1cf!O358</f>
        <v>11608.3276466079</v>
      </c>
      <c r="Q358" s="340" t="n">
        <f aca="false">+[4]data1cf!P358</f>
        <v>11496.2945228349</v>
      </c>
      <c r="R358" s="340" t="n">
        <f aca="false">+[4]data1cf!Q358</f>
        <v>793.947419228604</v>
      </c>
      <c r="S358" s="340" t="n">
        <f aca="false">+[4]data1cf!R358</f>
        <v>0</v>
      </c>
      <c r="T358" s="340" t="n">
        <f aca="false">+[4]data1cf!S358</f>
        <v>0</v>
      </c>
      <c r="U358" s="340" t="n">
        <f aca="false">+[4]data1cf!T358</f>
        <v>0</v>
      </c>
      <c r="V358" s="340" t="n">
        <f aca="false">+[4]data1cf!U358</f>
        <v>0</v>
      </c>
      <c r="W358" s="340" t="n">
        <f aca="false">+[4]data1cf!V358</f>
        <v>0</v>
      </c>
      <c r="X358" s="340" t="n">
        <f aca="false">+[4]data1cf!W358</f>
        <v>0</v>
      </c>
      <c r="Y358" s="340" t="n">
        <f aca="false">+[4]data1cf!X358</f>
        <v>0</v>
      </c>
      <c r="Z358" s="340" t="n">
        <f aca="false">+[4]data1cf!Y358</f>
        <v>0</v>
      </c>
      <c r="AA358" s="340" t="n">
        <f aca="false">+[4]data1cf!Z358</f>
        <v>0</v>
      </c>
      <c r="AB358" s="340"/>
      <c r="AC358" s="341" t="n">
        <f aca="false">XNPV(0.1,B358:AA358,$B$1:$AA$1)</f>
        <v>23274.090183364</v>
      </c>
      <c r="AD358" s="341" t="n">
        <f aca="false">SUMPRODUCT(B358:AA358,$B$1010:$AA$1010)</f>
        <v>48613.8251184196</v>
      </c>
      <c r="AE358" s="342" t="n">
        <f aca="false">SUMPRODUCT(B358:AA358,$B$1012:$AA$1012)</f>
        <v>48245.6547050126</v>
      </c>
      <c r="AF358" s="343" t="n">
        <f aca="false">XIRR(B358:AA358,$B$1:$AA$1)</f>
        <v>0.156678357823587</v>
      </c>
      <c r="AG358" s="344" t="n">
        <f aca="false">1-EXP(-(1/0.25)*(AD358/ABS($AD$1010)))</f>
        <v>0.981221336154219</v>
      </c>
    </row>
    <row r="359" customFormat="false" ht="12.75" hidden="false" customHeight="false" outlineLevel="0" collapsed="false">
      <c r="A359" s="335"/>
      <c r="B359" s="340" t="n">
        <f aca="false">+[4]data1cf!A359</f>
        <v>-63810.4126736384</v>
      </c>
      <c r="C359" s="340" t="n">
        <f aca="false">+[4]data1cf!B359</f>
        <v>12003.2185616489</v>
      </c>
      <c r="D359" s="340" t="n">
        <f aca="false">+[4]data1cf!C359</f>
        <v>12785.5172844895</v>
      </c>
      <c r="E359" s="340" t="n">
        <f aca="false">+[4]data1cf!D359</f>
        <v>12556.3173555742</v>
      </c>
      <c r="F359" s="340" t="n">
        <f aca="false">+[4]data1cf!E359</f>
        <v>12397.3419269886</v>
      </c>
      <c r="G359" s="340" t="n">
        <f aca="false">+[4]data1cf!F359</f>
        <v>12060.1000719179</v>
      </c>
      <c r="H359" s="340" t="n">
        <f aca="false">+[4]data1cf!G359</f>
        <v>11908.9853908996</v>
      </c>
      <c r="I359" s="340" t="n">
        <f aca="false">+[4]data1cf!H359</f>
        <v>11628.7807802792</v>
      </c>
      <c r="J359" s="340" t="n">
        <f aca="false">+[4]data1cf!I359</f>
        <v>11657.06650757</v>
      </c>
      <c r="K359" s="340" t="n">
        <f aca="false">+[4]data1cf!J359</f>
        <v>11657.7201671084</v>
      </c>
      <c r="L359" s="340" t="n">
        <f aca="false">+[4]data1cf!K359</f>
        <v>11619.2336199937</v>
      </c>
      <c r="M359" s="340" t="n">
        <f aca="false">+[4]data1cf!L359</f>
        <v>11566.026452118</v>
      </c>
      <c r="N359" s="340" t="n">
        <f aca="false">+[4]data1cf!M359</f>
        <v>11491.377614111</v>
      </c>
      <c r="O359" s="340" t="n">
        <f aca="false">+[4]data1cf!N359</f>
        <v>11498.9082517216</v>
      </c>
      <c r="P359" s="340" t="n">
        <f aca="false">+[4]data1cf!O359</f>
        <v>11351.0642569368</v>
      </c>
      <c r="Q359" s="340" t="n">
        <f aca="false">+[4]data1cf!P359</f>
        <v>11299.2483383574</v>
      </c>
      <c r="R359" s="340" t="n">
        <f aca="false">+[4]data1cf!Q359</f>
        <v>731.879909201563</v>
      </c>
      <c r="S359" s="340" t="n">
        <f aca="false">+[4]data1cf!R359</f>
        <v>0</v>
      </c>
      <c r="T359" s="340" t="n">
        <f aca="false">+[4]data1cf!S359</f>
        <v>0</v>
      </c>
      <c r="U359" s="340" t="n">
        <f aca="false">+[4]data1cf!T359</f>
        <v>0</v>
      </c>
      <c r="V359" s="340" t="n">
        <f aca="false">+[4]data1cf!U359</f>
        <v>0</v>
      </c>
      <c r="W359" s="340" t="n">
        <f aca="false">+[4]data1cf!V359</f>
        <v>0</v>
      </c>
      <c r="X359" s="340" t="n">
        <f aca="false">+[4]data1cf!W359</f>
        <v>0</v>
      </c>
      <c r="Y359" s="340" t="n">
        <f aca="false">+[4]data1cf!X359</f>
        <v>0</v>
      </c>
      <c r="Z359" s="340" t="n">
        <f aca="false">+[4]data1cf!Y359</f>
        <v>0</v>
      </c>
      <c r="AA359" s="340" t="n">
        <f aca="false">+[4]data1cf!Z359</f>
        <v>0</v>
      </c>
      <c r="AB359" s="340"/>
      <c r="AC359" s="341" t="n">
        <f aca="false">XNPV(0.1,B359:AA359,$B$1:$AA$1)</f>
        <v>27469.1399313312</v>
      </c>
      <c r="AD359" s="341" t="n">
        <f aca="false">SUMPRODUCT(B359:AA359,$B$1010:$AA$1010)</f>
        <v>52467.9891090945</v>
      </c>
      <c r="AE359" s="342" t="n">
        <f aca="false">SUMPRODUCT(B359:AA359,$B$1012:$AA$1012)</f>
        <v>52104.748106863</v>
      </c>
      <c r="AF359" s="343" t="n">
        <f aca="false">XIRR(B359:AA359,$B$1:$AA$1)</f>
        <v>0.171706459363574</v>
      </c>
      <c r="AG359" s="344" t="n">
        <f aca="false">1-EXP(-(1/0.25)*(AD359/ABS($AD$1010)))</f>
        <v>0.98629753517649</v>
      </c>
    </row>
    <row r="360" customFormat="false" ht="12.75" hidden="false" customHeight="false" outlineLevel="0" collapsed="false">
      <c r="A360" s="335"/>
      <c r="B360" s="340" t="n">
        <f aca="false">+[4]data1cf!A360</f>
        <v>-74145.1798819309</v>
      </c>
      <c r="C360" s="340" t="n">
        <f aca="false">+[4]data1cf!B360</f>
        <v>12195.7864752924</v>
      </c>
      <c r="D360" s="340" t="n">
        <f aca="false">+[4]data1cf!C360</f>
        <v>13202.0215953205</v>
      </c>
      <c r="E360" s="340" t="n">
        <f aca="false">+[4]data1cf!D360</f>
        <v>12936.5374687457</v>
      </c>
      <c r="F360" s="340" t="n">
        <f aca="false">+[4]data1cf!E360</f>
        <v>12683.4865749921</v>
      </c>
      <c r="G360" s="340" t="n">
        <f aca="false">+[4]data1cf!F360</f>
        <v>12408.5843598127</v>
      </c>
      <c r="H360" s="340" t="n">
        <f aca="false">+[4]data1cf!G360</f>
        <v>12227.0120401697</v>
      </c>
      <c r="I360" s="340" t="n">
        <f aca="false">+[4]data1cf!H360</f>
        <v>12014.1890621269</v>
      </c>
      <c r="J360" s="340" t="n">
        <f aca="false">+[4]data1cf!I360</f>
        <v>11833.9053388225</v>
      </c>
      <c r="K360" s="340" t="n">
        <f aca="false">+[4]data1cf!J360</f>
        <v>11893.4409336172</v>
      </c>
      <c r="L360" s="340" t="n">
        <f aca="false">+[4]data1cf!K360</f>
        <v>11770.6466801958</v>
      </c>
      <c r="M360" s="340" t="n">
        <f aca="false">+[4]data1cf!L360</f>
        <v>11813.9166613371</v>
      </c>
      <c r="N360" s="340" t="n">
        <f aca="false">+[4]data1cf!M360</f>
        <v>11653.704181002</v>
      </c>
      <c r="O360" s="340" t="n">
        <f aca="false">+[4]data1cf!N360</f>
        <v>11597.7086146354</v>
      </c>
      <c r="P360" s="340" t="n">
        <f aca="false">+[4]data1cf!O360</f>
        <v>11519.6032434287</v>
      </c>
      <c r="Q360" s="340" t="n">
        <f aca="false">+[4]data1cf!P360</f>
        <v>11494.4813635497</v>
      </c>
      <c r="R360" s="340" t="n">
        <f aca="false">+[4]data1cf!Q360</f>
        <v>850.415555173795</v>
      </c>
      <c r="S360" s="340" t="n">
        <f aca="false">+[4]data1cf!R360</f>
        <v>0</v>
      </c>
      <c r="T360" s="340" t="n">
        <f aca="false">+[4]data1cf!S360</f>
        <v>0</v>
      </c>
      <c r="U360" s="340" t="n">
        <f aca="false">+[4]data1cf!T360</f>
        <v>0</v>
      </c>
      <c r="V360" s="340" t="n">
        <f aca="false">+[4]data1cf!U360</f>
        <v>0</v>
      </c>
      <c r="W360" s="340" t="n">
        <f aca="false">+[4]data1cf!V360</f>
        <v>0</v>
      </c>
      <c r="X360" s="340" t="n">
        <f aca="false">+[4]data1cf!W360</f>
        <v>0</v>
      </c>
      <c r="Y360" s="340" t="n">
        <f aca="false">+[4]data1cf!X360</f>
        <v>0</v>
      </c>
      <c r="Z360" s="340" t="n">
        <f aca="false">+[4]data1cf!Y360</f>
        <v>0</v>
      </c>
      <c r="AA360" s="340" t="n">
        <f aca="false">+[4]data1cf!Z360</f>
        <v>0</v>
      </c>
      <c r="AB360" s="340"/>
      <c r="AC360" s="341" t="n">
        <f aca="false">XNPV(0.1,B360:AA360,$B$1:$AA$1)</f>
        <v>19252.5524123299</v>
      </c>
      <c r="AD360" s="341" t="n">
        <f aca="false">SUMPRODUCT(B360:AA360,$B$1010:$AA$1010)</f>
        <v>44782.8695949989</v>
      </c>
      <c r="AE360" s="342" t="n">
        <f aca="false">SUMPRODUCT(B360:AA360,$B$1012:$AA$1012)</f>
        <v>44412.1286548527</v>
      </c>
      <c r="AF360" s="343" t="n">
        <f aca="false">XIRR(B360:AA360,$B$1:$AA$1)</f>
        <v>0.144358279540485</v>
      </c>
      <c r="AG360" s="344" t="n">
        <f aca="false">1-EXP(-(1/0.25)*(AD360/ABS($AD$1010)))</f>
        <v>0.974313406130152</v>
      </c>
    </row>
    <row r="361" customFormat="false" ht="12.75" hidden="false" customHeight="false" outlineLevel="0" collapsed="false">
      <c r="A361" s="335"/>
      <c r="B361" s="340" t="n">
        <f aca="false">+[4]data1cf!A361</f>
        <v>-68351.1048962321</v>
      </c>
      <c r="C361" s="340" t="n">
        <f aca="false">+[4]data1cf!B361</f>
        <v>12183.6930640798</v>
      </c>
      <c r="D361" s="340" t="n">
        <f aca="false">+[4]data1cf!C361</f>
        <v>12855.5032407119</v>
      </c>
      <c r="E361" s="340" t="n">
        <f aca="false">+[4]data1cf!D361</f>
        <v>12754.4420259374</v>
      </c>
      <c r="F361" s="340" t="n">
        <f aca="false">+[4]data1cf!E361</f>
        <v>12437.9439549931</v>
      </c>
      <c r="G361" s="340" t="n">
        <f aca="false">+[4]data1cf!F361</f>
        <v>12191.3613601929</v>
      </c>
      <c r="H361" s="340" t="n">
        <f aca="false">+[4]data1cf!G361</f>
        <v>11943.8440189512</v>
      </c>
      <c r="I361" s="340" t="n">
        <f aca="false">+[4]data1cf!H361</f>
        <v>11827.0397824459</v>
      </c>
      <c r="J361" s="340" t="n">
        <f aca="false">+[4]data1cf!I361</f>
        <v>11829.4611728649</v>
      </c>
      <c r="K361" s="340" t="n">
        <f aca="false">+[4]data1cf!J361</f>
        <v>11674.4327550586</v>
      </c>
      <c r="L361" s="340" t="n">
        <f aca="false">+[4]data1cf!K361</f>
        <v>11632.0440795741</v>
      </c>
      <c r="M361" s="340" t="n">
        <f aca="false">+[4]data1cf!L361</f>
        <v>11583.0613674742</v>
      </c>
      <c r="N361" s="340" t="n">
        <f aca="false">+[4]data1cf!M361</f>
        <v>11600.1653494506</v>
      </c>
      <c r="O361" s="340" t="n">
        <f aca="false">+[4]data1cf!N361</f>
        <v>11472.8851181582</v>
      </c>
      <c r="P361" s="340" t="n">
        <f aca="false">+[4]data1cf!O361</f>
        <v>11525.3914230703</v>
      </c>
      <c r="Q361" s="340" t="n">
        <f aca="false">+[4]data1cf!P361</f>
        <v>11419.5818585642</v>
      </c>
      <c r="R361" s="340" t="n">
        <f aca="false">+[4]data1cf!Q361</f>
        <v>783.959832717823</v>
      </c>
      <c r="S361" s="340" t="n">
        <f aca="false">+[4]data1cf!R361</f>
        <v>0</v>
      </c>
      <c r="T361" s="340" t="n">
        <f aca="false">+[4]data1cf!S361</f>
        <v>0</v>
      </c>
      <c r="U361" s="340" t="n">
        <f aca="false">+[4]data1cf!T361</f>
        <v>0</v>
      </c>
      <c r="V361" s="340" t="n">
        <f aca="false">+[4]data1cf!U361</f>
        <v>0</v>
      </c>
      <c r="W361" s="340" t="n">
        <f aca="false">+[4]data1cf!V361</f>
        <v>0</v>
      </c>
      <c r="X361" s="340" t="n">
        <f aca="false">+[4]data1cf!W361</f>
        <v>0</v>
      </c>
      <c r="Y361" s="340" t="n">
        <f aca="false">+[4]data1cf!X361</f>
        <v>0</v>
      </c>
      <c r="Z361" s="340" t="n">
        <f aca="false">+[4]data1cf!Y361</f>
        <v>0</v>
      </c>
      <c r="AA361" s="340" t="n">
        <f aca="false">+[4]data1cf!Z361</f>
        <v>0</v>
      </c>
      <c r="AB361" s="340"/>
      <c r="AC361" s="341" t="n">
        <f aca="false">XNPV(0.1,B361:AA361,$B$1:$AA$1)</f>
        <v>23741.1402670315</v>
      </c>
      <c r="AD361" s="341" t="n">
        <f aca="false">SUMPRODUCT(B361:AA361,$B$1010:$AA$1010)</f>
        <v>48941.2964004635</v>
      </c>
      <c r="AE361" s="342" t="n">
        <f aca="false">SUMPRODUCT(B361:AA361,$B$1012:$AA$1012)</f>
        <v>48575.178498429</v>
      </c>
      <c r="AF361" s="343" t="n">
        <f aca="false">XIRR(B361:AA361,$B$1:$AA$1)</f>
        <v>0.158550298613111</v>
      </c>
      <c r="AG361" s="344" t="n">
        <f aca="false">1-EXP(-(1/0.25)*(AD361/ABS($AD$1010)))</f>
        <v>0.981717491278641</v>
      </c>
    </row>
    <row r="362" customFormat="false" ht="12.75" hidden="false" customHeight="false" outlineLevel="0" collapsed="false">
      <c r="A362" s="335"/>
      <c r="B362" s="340" t="n">
        <f aca="false">+[4]data1cf!A362</f>
        <v>-67691.4985078627</v>
      </c>
      <c r="C362" s="340" t="n">
        <f aca="false">+[4]data1cf!B362</f>
        <v>12160.6246924451</v>
      </c>
      <c r="D362" s="340" t="n">
        <f aca="false">+[4]data1cf!C362</f>
        <v>13127.1564795186</v>
      </c>
      <c r="E362" s="340" t="n">
        <f aca="false">+[4]data1cf!D362</f>
        <v>12653.2571717864</v>
      </c>
      <c r="F362" s="340" t="n">
        <f aca="false">+[4]data1cf!E362</f>
        <v>12413.3415571252</v>
      </c>
      <c r="G362" s="340" t="n">
        <f aca="false">+[4]data1cf!F362</f>
        <v>12237.9102802496</v>
      </c>
      <c r="H362" s="340" t="n">
        <f aca="false">+[4]data1cf!G362</f>
        <v>11964.3292482989</v>
      </c>
      <c r="I362" s="340" t="n">
        <f aca="false">+[4]data1cf!H362</f>
        <v>11758.8421445788</v>
      </c>
      <c r="J362" s="340" t="n">
        <f aca="false">+[4]data1cf!I362</f>
        <v>11750.6602149272</v>
      </c>
      <c r="K362" s="340" t="n">
        <f aca="false">+[4]data1cf!J362</f>
        <v>11610.0446958631</v>
      </c>
      <c r="L362" s="340" t="n">
        <f aca="false">+[4]data1cf!K362</f>
        <v>11603.1981067775</v>
      </c>
      <c r="M362" s="340" t="n">
        <f aca="false">+[4]data1cf!L362</f>
        <v>11593.5856590661</v>
      </c>
      <c r="N362" s="340" t="n">
        <f aca="false">+[4]data1cf!M362</f>
        <v>11556.7150568397</v>
      </c>
      <c r="O362" s="340" t="n">
        <f aca="false">+[4]data1cf!N362</f>
        <v>11565.4852144913</v>
      </c>
      <c r="P362" s="340" t="n">
        <f aca="false">+[4]data1cf!O362</f>
        <v>11515.3849150368</v>
      </c>
      <c r="Q362" s="340" t="n">
        <f aca="false">+[4]data1cf!P362</f>
        <v>11456.2709067252</v>
      </c>
      <c r="R362" s="340" t="n">
        <f aca="false">+[4]data1cf!Q362</f>
        <v>776.394411285782</v>
      </c>
      <c r="S362" s="340" t="n">
        <f aca="false">+[4]data1cf!R362</f>
        <v>0</v>
      </c>
      <c r="T362" s="340" t="n">
        <f aca="false">+[4]data1cf!S362</f>
        <v>0</v>
      </c>
      <c r="U362" s="340" t="n">
        <f aca="false">+[4]data1cf!T362</f>
        <v>0</v>
      </c>
      <c r="V362" s="340" t="n">
        <f aca="false">+[4]data1cf!U362</f>
        <v>0</v>
      </c>
      <c r="W362" s="340" t="n">
        <f aca="false">+[4]data1cf!V362</f>
        <v>0</v>
      </c>
      <c r="X362" s="340" t="n">
        <f aca="false">+[4]data1cf!W362</f>
        <v>0</v>
      </c>
      <c r="Y362" s="340" t="n">
        <f aca="false">+[4]data1cf!X362</f>
        <v>0</v>
      </c>
      <c r="Z362" s="340" t="n">
        <f aca="false">+[4]data1cf!Y362</f>
        <v>0</v>
      </c>
      <c r="AA362" s="340" t="n">
        <f aca="false">+[4]data1cf!Z362</f>
        <v>0</v>
      </c>
      <c r="AB362" s="340"/>
      <c r="AC362" s="341" t="n">
        <f aca="false">XNPV(0.1,B362:AA362,$B$1:$AA$1)</f>
        <v>24462.9011185885</v>
      </c>
      <c r="AD362" s="341" t="n">
        <f aca="false">SUMPRODUCT(B362:AA362,$B$1010:$AA$1010)</f>
        <v>49648.6316554905</v>
      </c>
      <c r="AE362" s="342" t="n">
        <f aca="false">SUMPRODUCT(B362:AA362,$B$1012:$AA$1012)</f>
        <v>49282.6956697342</v>
      </c>
      <c r="AF362" s="343" t="n">
        <f aca="false">XIRR(B362:AA362,$B$1:$AA$1)</f>
        <v>0.160891998790568</v>
      </c>
      <c r="AG362" s="344" t="n">
        <f aca="false">1-EXP(-(1/0.25)*(AD362/ABS($AD$1010)))</f>
        <v>0.982744900621549</v>
      </c>
    </row>
    <row r="363" customFormat="false" ht="12.75" hidden="false" customHeight="false" outlineLevel="0" collapsed="false">
      <c r="A363" s="335"/>
      <c r="B363" s="340" t="n">
        <f aca="false">+[4]data1cf!A363</f>
        <v>-73135.4237882865</v>
      </c>
      <c r="C363" s="340" t="n">
        <f aca="false">+[4]data1cf!B363</f>
        <v>12176.2164837489</v>
      </c>
      <c r="D363" s="340" t="n">
        <f aca="false">+[4]data1cf!C363</f>
        <v>13133.3719195365</v>
      </c>
      <c r="E363" s="340" t="n">
        <f aca="false">+[4]data1cf!D363</f>
        <v>12801.8884646447</v>
      </c>
      <c r="F363" s="340" t="n">
        <f aca="false">+[4]data1cf!E363</f>
        <v>12510.2236359481</v>
      </c>
      <c r="G363" s="340" t="n">
        <f aca="false">+[4]data1cf!F363</f>
        <v>12213.6566876405</v>
      </c>
      <c r="H363" s="340" t="n">
        <f aca="false">+[4]data1cf!G363</f>
        <v>11964.7813851909</v>
      </c>
      <c r="I363" s="340" t="n">
        <f aca="false">+[4]data1cf!H363</f>
        <v>12042.1898823442</v>
      </c>
      <c r="J363" s="340" t="n">
        <f aca="false">+[4]data1cf!I363</f>
        <v>11948.7631034682</v>
      </c>
      <c r="K363" s="340" t="n">
        <f aca="false">+[4]data1cf!J363</f>
        <v>11863.5831128344</v>
      </c>
      <c r="L363" s="340" t="n">
        <f aca="false">+[4]data1cf!K363</f>
        <v>11841.132901837</v>
      </c>
      <c r="M363" s="340" t="n">
        <f aca="false">+[4]data1cf!L363</f>
        <v>11685.2217155832</v>
      </c>
      <c r="N363" s="340" t="n">
        <f aca="false">+[4]data1cf!M363</f>
        <v>11653.2853494201</v>
      </c>
      <c r="O363" s="340" t="n">
        <f aca="false">+[4]data1cf!N363</f>
        <v>11635.4737657998</v>
      </c>
      <c r="P363" s="340" t="n">
        <f aca="false">+[4]data1cf!O363</f>
        <v>11678.9701363066</v>
      </c>
      <c r="Q363" s="340" t="n">
        <f aca="false">+[4]data1cf!P363</f>
        <v>11520.403168936</v>
      </c>
      <c r="R363" s="340" t="n">
        <f aca="false">+[4]data1cf!Q363</f>
        <v>838.83405668213</v>
      </c>
      <c r="S363" s="340" t="n">
        <f aca="false">+[4]data1cf!R363</f>
        <v>0</v>
      </c>
      <c r="T363" s="340" t="n">
        <f aca="false">+[4]data1cf!S363</f>
        <v>0</v>
      </c>
      <c r="U363" s="340" t="n">
        <f aca="false">+[4]data1cf!T363</f>
        <v>0</v>
      </c>
      <c r="V363" s="340" t="n">
        <f aca="false">+[4]data1cf!U363</f>
        <v>0</v>
      </c>
      <c r="W363" s="340" t="n">
        <f aca="false">+[4]data1cf!V363</f>
        <v>0</v>
      </c>
      <c r="X363" s="340" t="n">
        <f aca="false">+[4]data1cf!W363</f>
        <v>0</v>
      </c>
      <c r="Y363" s="340" t="n">
        <f aca="false">+[4]data1cf!X363</f>
        <v>0</v>
      </c>
      <c r="Z363" s="340" t="n">
        <f aca="false">+[4]data1cf!Y363</f>
        <v>0</v>
      </c>
      <c r="AA363" s="340" t="n">
        <f aca="false">+[4]data1cf!Z363</f>
        <v>0</v>
      </c>
      <c r="AB363" s="340"/>
      <c r="AC363" s="341" t="n">
        <f aca="false">XNPV(0.1,B363:AA363,$B$1:$AA$1)</f>
        <v>19793.1445360371</v>
      </c>
      <c r="AD363" s="341" t="n">
        <f aca="false">SUMPRODUCT(B363:AA363,$B$1010:$AA$1010)</f>
        <v>45257.6889206099</v>
      </c>
      <c r="AE363" s="342" t="n">
        <f aca="false">SUMPRODUCT(B363:AA363,$B$1012:$AA$1012)</f>
        <v>44887.6362313008</v>
      </c>
      <c r="AF363" s="343" t="n">
        <f aca="false">XIRR(B363:AA363,$B$1:$AA$1)</f>
        <v>0.146039643244117</v>
      </c>
      <c r="AG363" s="344" t="n">
        <f aca="false">1-EXP(-(1/0.25)*(AD363/ABS($AD$1010)))</f>
        <v>0.9752915720524</v>
      </c>
    </row>
    <row r="364" customFormat="false" ht="12.75" hidden="false" customHeight="false" outlineLevel="0" collapsed="false">
      <c r="A364" s="335"/>
      <c r="B364" s="340" t="n">
        <f aca="false">+[4]data1cf!A364</f>
        <v>-67821.1142929556</v>
      </c>
      <c r="C364" s="340" t="n">
        <f aca="false">+[4]data1cf!B364</f>
        <v>12033.0772916635</v>
      </c>
      <c r="D364" s="340" t="n">
        <f aca="false">+[4]data1cf!C364</f>
        <v>13117.2878891078</v>
      </c>
      <c r="E364" s="340" t="n">
        <f aca="false">+[4]data1cf!D364</f>
        <v>12708.462127798</v>
      </c>
      <c r="F364" s="340" t="n">
        <f aca="false">+[4]data1cf!E364</f>
        <v>12543.3665061203</v>
      </c>
      <c r="G364" s="340" t="n">
        <f aca="false">+[4]data1cf!F364</f>
        <v>12342.1525425362</v>
      </c>
      <c r="H364" s="340" t="n">
        <f aca="false">+[4]data1cf!G364</f>
        <v>12025.4758412918</v>
      </c>
      <c r="I364" s="340" t="n">
        <f aca="false">+[4]data1cf!H364</f>
        <v>11738.5923798565</v>
      </c>
      <c r="J364" s="340" t="n">
        <f aca="false">+[4]data1cf!I364</f>
        <v>11720.4385918264</v>
      </c>
      <c r="K364" s="340" t="n">
        <f aca="false">+[4]data1cf!J364</f>
        <v>11843.0581742709</v>
      </c>
      <c r="L364" s="340" t="n">
        <f aca="false">+[4]data1cf!K364</f>
        <v>11705.5449983815</v>
      </c>
      <c r="M364" s="340" t="n">
        <f aca="false">+[4]data1cf!L364</f>
        <v>11709.4521299783</v>
      </c>
      <c r="N364" s="340" t="n">
        <f aca="false">+[4]data1cf!M364</f>
        <v>11560.2595502061</v>
      </c>
      <c r="O364" s="340" t="n">
        <f aca="false">+[4]data1cf!N364</f>
        <v>11420.7914051881</v>
      </c>
      <c r="P364" s="340" t="n">
        <f aca="false">+[4]data1cf!O364</f>
        <v>11446.6721966527</v>
      </c>
      <c r="Q364" s="340" t="n">
        <f aca="false">+[4]data1cf!P364</f>
        <v>11301.5434884288</v>
      </c>
      <c r="R364" s="340" t="n">
        <f aca="false">+[4]data1cf!Q364</f>
        <v>777.881052494483</v>
      </c>
      <c r="S364" s="340" t="n">
        <f aca="false">+[4]data1cf!R364</f>
        <v>0</v>
      </c>
      <c r="T364" s="340" t="n">
        <f aca="false">+[4]data1cf!S364</f>
        <v>0</v>
      </c>
      <c r="U364" s="340" t="n">
        <f aca="false">+[4]data1cf!T364</f>
        <v>0</v>
      </c>
      <c r="V364" s="340" t="n">
        <f aca="false">+[4]data1cf!U364</f>
        <v>0</v>
      </c>
      <c r="W364" s="340" t="n">
        <f aca="false">+[4]data1cf!V364</f>
        <v>0</v>
      </c>
      <c r="X364" s="340" t="n">
        <f aca="false">+[4]data1cf!W364</f>
        <v>0</v>
      </c>
      <c r="Y364" s="340" t="n">
        <f aca="false">+[4]data1cf!X364</f>
        <v>0</v>
      </c>
      <c r="Z364" s="340" t="n">
        <f aca="false">+[4]data1cf!Y364</f>
        <v>0</v>
      </c>
      <c r="AA364" s="340" t="n">
        <f aca="false">+[4]data1cf!Z364</f>
        <v>0</v>
      </c>
      <c r="AB364" s="340"/>
      <c r="AC364" s="341" t="n">
        <f aca="false">XNPV(0.1,B364:AA364,$B$1:$AA$1)</f>
        <v>24497.4308499089</v>
      </c>
      <c r="AD364" s="341" t="n">
        <f aca="false">SUMPRODUCT(B364:AA364,$B$1010:$AA$1010)</f>
        <v>49734.19411192</v>
      </c>
      <c r="AE364" s="342" t="n">
        <f aca="false">SUMPRODUCT(B364:AA364,$B$1012:$AA$1012)</f>
        <v>49367.7027155615</v>
      </c>
      <c r="AF364" s="343" t="n">
        <f aca="false">XIRR(B364:AA364,$B$1:$AA$1)</f>
        <v>0.160825446914617</v>
      </c>
      <c r="AG364" s="344" t="n">
        <f aca="false">1-EXP(-(1/0.25)*(AD364/ABS($AD$1010)))</f>
        <v>0.982865200013065</v>
      </c>
    </row>
    <row r="365" customFormat="false" ht="12.75" hidden="false" customHeight="false" outlineLevel="0" collapsed="false">
      <c r="A365" s="335"/>
      <c r="B365" s="340" t="n">
        <f aca="false">+[4]data1cf!A365</f>
        <v>-62268.4549857809</v>
      </c>
      <c r="C365" s="340" t="n">
        <f aca="false">+[4]data1cf!B365</f>
        <v>12007.2405407343</v>
      </c>
      <c r="D365" s="340" t="n">
        <f aca="false">+[4]data1cf!C365</f>
        <v>12775.0358604041</v>
      </c>
      <c r="E365" s="340" t="n">
        <f aca="false">+[4]data1cf!D365</f>
        <v>12411.5340882268</v>
      </c>
      <c r="F365" s="340" t="n">
        <f aca="false">+[4]data1cf!E365</f>
        <v>12313.1423927191</v>
      </c>
      <c r="G365" s="340" t="n">
        <f aca="false">+[4]data1cf!F365</f>
        <v>12052.7612595575</v>
      </c>
      <c r="H365" s="340" t="n">
        <f aca="false">+[4]data1cf!G365</f>
        <v>11888.6843967621</v>
      </c>
      <c r="I365" s="340" t="n">
        <f aca="false">+[4]data1cf!H365</f>
        <v>11855.9838531477</v>
      </c>
      <c r="J365" s="340" t="n">
        <f aca="false">+[4]data1cf!I365</f>
        <v>11748.4630607913</v>
      </c>
      <c r="K365" s="340" t="n">
        <f aca="false">+[4]data1cf!J365</f>
        <v>11556.5113616859</v>
      </c>
      <c r="L365" s="340" t="n">
        <f aca="false">+[4]data1cf!K365</f>
        <v>11455.7733108905</v>
      </c>
      <c r="M365" s="340" t="n">
        <f aca="false">+[4]data1cf!L365</f>
        <v>11561.0217599044</v>
      </c>
      <c r="N365" s="340" t="n">
        <f aca="false">+[4]data1cf!M365</f>
        <v>11382.751436409</v>
      </c>
      <c r="O365" s="340" t="n">
        <f aca="false">+[4]data1cf!N365</f>
        <v>11346.3485141433</v>
      </c>
      <c r="P365" s="340" t="n">
        <f aca="false">+[4]data1cf!O365</f>
        <v>11539.7429165081</v>
      </c>
      <c r="Q365" s="340" t="n">
        <f aca="false">+[4]data1cf!P365</f>
        <v>11379.3111471727</v>
      </c>
      <c r="R365" s="340" t="n">
        <f aca="false">+[4]data1cf!Q365</f>
        <v>714.194271304912</v>
      </c>
      <c r="S365" s="340" t="n">
        <f aca="false">+[4]data1cf!R365</f>
        <v>0</v>
      </c>
      <c r="T365" s="340" t="n">
        <f aca="false">+[4]data1cf!S365</f>
        <v>0</v>
      </c>
      <c r="U365" s="340" t="n">
        <f aca="false">+[4]data1cf!T365</f>
        <v>0</v>
      </c>
      <c r="V365" s="340" t="n">
        <f aca="false">+[4]data1cf!U365</f>
        <v>0</v>
      </c>
      <c r="W365" s="340" t="n">
        <f aca="false">+[4]data1cf!V365</f>
        <v>0</v>
      </c>
      <c r="X365" s="340" t="n">
        <f aca="false">+[4]data1cf!W365</f>
        <v>0</v>
      </c>
      <c r="Y365" s="340" t="n">
        <f aca="false">+[4]data1cf!X365</f>
        <v>0</v>
      </c>
      <c r="Z365" s="340" t="n">
        <f aca="false">+[4]data1cf!Y365</f>
        <v>0</v>
      </c>
      <c r="AA365" s="340" t="n">
        <f aca="false">+[4]data1cf!Z365</f>
        <v>0</v>
      </c>
      <c r="AB365" s="340"/>
      <c r="AC365" s="341" t="n">
        <f aca="false">XNPV(0.1,B365:AA365,$B$1:$AA$1)</f>
        <v>28861.5553170399</v>
      </c>
      <c r="AD365" s="341" t="n">
        <f aca="false">SUMPRODUCT(B365:AA365,$B$1010:$AA$1010)</f>
        <v>53838.1869966277</v>
      </c>
      <c r="AE365" s="342" t="n">
        <f aca="false">SUMPRODUCT(B365:AA365,$B$1012:$AA$1012)</f>
        <v>53475.2834208739</v>
      </c>
      <c r="AF365" s="343" t="n">
        <f aca="false">XIRR(B365:AA365,$B$1:$AA$1)</f>
        <v>0.176848874351913</v>
      </c>
      <c r="AG365" s="344" t="n">
        <f aca="false">1-EXP(-(1/0.25)*(AD365/ABS($AD$1010)))</f>
        <v>0.9877498523477</v>
      </c>
    </row>
    <row r="366" customFormat="false" ht="12.75" hidden="false" customHeight="false" outlineLevel="0" collapsed="false">
      <c r="A366" s="335"/>
      <c r="B366" s="340" t="n">
        <f aca="false">+[4]data1cf!A366</f>
        <v>-71154.587971696</v>
      </c>
      <c r="C366" s="340" t="n">
        <f aca="false">+[4]data1cf!B366</f>
        <v>12148.593664748</v>
      </c>
      <c r="D366" s="340" t="n">
        <f aca="false">+[4]data1cf!C366</f>
        <v>13164.3044740847</v>
      </c>
      <c r="E366" s="340" t="n">
        <f aca="false">+[4]data1cf!D366</f>
        <v>12961.8519880879</v>
      </c>
      <c r="F366" s="340" t="n">
        <f aca="false">+[4]data1cf!E366</f>
        <v>12489.2652433511</v>
      </c>
      <c r="G366" s="340" t="n">
        <f aca="false">+[4]data1cf!F366</f>
        <v>12399.2705984665</v>
      </c>
      <c r="H366" s="340" t="n">
        <f aca="false">+[4]data1cf!G366</f>
        <v>12017.0187215582</v>
      </c>
      <c r="I366" s="340" t="n">
        <f aca="false">+[4]data1cf!H366</f>
        <v>11927.3409283506</v>
      </c>
      <c r="J366" s="340" t="n">
        <f aca="false">+[4]data1cf!I366</f>
        <v>11775.3853243802</v>
      </c>
      <c r="K366" s="340" t="n">
        <f aca="false">+[4]data1cf!J366</f>
        <v>11766.6726527691</v>
      </c>
      <c r="L366" s="340" t="n">
        <f aca="false">+[4]data1cf!K366</f>
        <v>11706.6109121554</v>
      </c>
      <c r="M366" s="340" t="n">
        <f aca="false">+[4]data1cf!L366</f>
        <v>11705.4855283027</v>
      </c>
      <c r="N366" s="340" t="n">
        <f aca="false">+[4]data1cf!M366</f>
        <v>11603.7068557511</v>
      </c>
      <c r="O366" s="340" t="n">
        <f aca="false">+[4]data1cf!N366</f>
        <v>11576.6352249995</v>
      </c>
      <c r="P366" s="340" t="n">
        <f aca="false">+[4]data1cf!O366</f>
        <v>11462.2305960404</v>
      </c>
      <c r="Q366" s="340" t="n">
        <f aca="false">+[4]data1cf!P366</f>
        <v>11415.992311512</v>
      </c>
      <c r="R366" s="340" t="n">
        <f aca="false">+[4]data1cf!Q366</f>
        <v>816.114662200164</v>
      </c>
      <c r="S366" s="340" t="n">
        <f aca="false">+[4]data1cf!R366</f>
        <v>0</v>
      </c>
      <c r="T366" s="340" t="n">
        <f aca="false">+[4]data1cf!S366</f>
        <v>0</v>
      </c>
      <c r="U366" s="340" t="n">
        <f aca="false">+[4]data1cf!T366</f>
        <v>0</v>
      </c>
      <c r="V366" s="340" t="n">
        <f aca="false">+[4]data1cf!U366</f>
        <v>0</v>
      </c>
      <c r="W366" s="340" t="n">
        <f aca="false">+[4]data1cf!V366</f>
        <v>0</v>
      </c>
      <c r="X366" s="340" t="n">
        <f aca="false">+[4]data1cf!W366</f>
        <v>0</v>
      </c>
      <c r="Y366" s="340" t="n">
        <f aca="false">+[4]data1cf!X366</f>
        <v>0</v>
      </c>
      <c r="Z366" s="340" t="n">
        <f aca="false">+[4]data1cf!Y366</f>
        <v>0</v>
      </c>
      <c r="AA366" s="340" t="n">
        <f aca="false">+[4]data1cf!Z366</f>
        <v>0</v>
      </c>
      <c r="AB366" s="340"/>
      <c r="AC366" s="341" t="n">
        <f aca="false">XNPV(0.1,B366:AA366,$B$1:$AA$1)</f>
        <v>21679.6720233378</v>
      </c>
      <c r="AD366" s="341" t="n">
        <f aca="false">SUMPRODUCT(B366:AA366,$B$1010:$AA$1010)</f>
        <v>47036.4884661339</v>
      </c>
      <c r="AE366" s="342" t="n">
        <f aca="false">SUMPRODUCT(B366:AA366,$B$1012:$AA$1012)</f>
        <v>46668.2522504884</v>
      </c>
      <c r="AF366" s="343" t="n">
        <f aca="false">XIRR(B366:AA366,$B$1:$AA$1)</f>
        <v>0.151760377972846</v>
      </c>
      <c r="AG366" s="344" t="n">
        <f aca="false">1-EXP(-(1/0.25)*(AD366/ABS($AD$1010)))</f>
        <v>0.97863623428849</v>
      </c>
    </row>
    <row r="367" customFormat="false" ht="12.75" hidden="false" customHeight="false" outlineLevel="0" collapsed="false">
      <c r="A367" s="335"/>
      <c r="B367" s="340" t="n">
        <f aca="false">+[4]data1cf!A367</f>
        <v>-62162.8329340754</v>
      </c>
      <c r="C367" s="340" t="n">
        <f aca="false">+[4]data1cf!B367</f>
        <v>11860.1400532214</v>
      </c>
      <c r="D367" s="340" t="n">
        <f aca="false">+[4]data1cf!C367</f>
        <v>12881.548021969</v>
      </c>
      <c r="E367" s="340" t="n">
        <f aca="false">+[4]data1cf!D367</f>
        <v>12526.6193446828</v>
      </c>
      <c r="F367" s="340" t="n">
        <f aca="false">+[4]data1cf!E367</f>
        <v>12253.4080920354</v>
      </c>
      <c r="G367" s="340" t="n">
        <f aca="false">+[4]data1cf!F367</f>
        <v>11989.5524044359</v>
      </c>
      <c r="H367" s="340" t="n">
        <f aca="false">+[4]data1cf!G367</f>
        <v>11759.2873686611</v>
      </c>
      <c r="I367" s="340" t="n">
        <f aca="false">+[4]data1cf!H367</f>
        <v>11697.6186911698</v>
      </c>
      <c r="J367" s="340" t="n">
        <f aca="false">+[4]data1cf!I367</f>
        <v>11644.3143357993</v>
      </c>
      <c r="K367" s="340" t="n">
        <f aca="false">+[4]data1cf!J367</f>
        <v>11620.3523790639</v>
      </c>
      <c r="L367" s="340" t="n">
        <f aca="false">+[4]data1cf!K367</f>
        <v>11635.2391388611</v>
      </c>
      <c r="M367" s="340" t="n">
        <f aca="false">+[4]data1cf!L367</f>
        <v>11494.1886911646</v>
      </c>
      <c r="N367" s="340" t="n">
        <f aca="false">+[4]data1cf!M367</f>
        <v>11460.3287248779</v>
      </c>
      <c r="O367" s="340" t="n">
        <f aca="false">+[4]data1cf!N367</f>
        <v>11317.5683751884</v>
      </c>
      <c r="P367" s="340" t="n">
        <f aca="false">+[4]data1cf!O367</f>
        <v>11241.0485579645</v>
      </c>
      <c r="Q367" s="340" t="n">
        <f aca="false">+[4]data1cf!P367</f>
        <v>11367.0380856302</v>
      </c>
      <c r="R367" s="340" t="n">
        <f aca="false">+[4]data1cf!Q367</f>
        <v>712.982828620671</v>
      </c>
      <c r="S367" s="340" t="n">
        <f aca="false">+[4]data1cf!R367</f>
        <v>0</v>
      </c>
      <c r="T367" s="340" t="n">
        <f aca="false">+[4]data1cf!S367</f>
        <v>0</v>
      </c>
      <c r="U367" s="340" t="n">
        <f aca="false">+[4]data1cf!T367</f>
        <v>0</v>
      </c>
      <c r="V367" s="340" t="n">
        <f aca="false">+[4]data1cf!U367</f>
        <v>0</v>
      </c>
      <c r="W367" s="340" t="n">
        <f aca="false">+[4]data1cf!V367</f>
        <v>0</v>
      </c>
      <c r="X367" s="340" t="n">
        <f aca="false">+[4]data1cf!W367</f>
        <v>0</v>
      </c>
      <c r="Y367" s="340" t="n">
        <f aca="false">+[4]data1cf!X367</f>
        <v>0</v>
      </c>
      <c r="Z367" s="340" t="n">
        <f aca="false">+[4]data1cf!Y367</f>
        <v>0</v>
      </c>
      <c r="AA367" s="340" t="n">
        <f aca="false">+[4]data1cf!Z367</f>
        <v>0</v>
      </c>
      <c r="AB367" s="340"/>
      <c r="AC367" s="341" t="n">
        <f aca="false">XNPV(0.1,B367:AA367,$B$1:$AA$1)</f>
        <v>28732.4713335916</v>
      </c>
      <c r="AD367" s="341" t="n">
        <f aca="false">SUMPRODUCT(B367:AA367,$B$1010:$AA$1010)</f>
        <v>53629.6760832228</v>
      </c>
      <c r="AE367" s="342" t="n">
        <f aca="false">SUMPRODUCT(B367:AA367,$B$1012:$AA$1012)</f>
        <v>53267.947445383</v>
      </c>
      <c r="AF367" s="343" t="n">
        <f aca="false">XIRR(B367:AA367,$B$1:$AA$1)</f>
        <v>0.176686723048906</v>
      </c>
      <c r="AG367" s="344" t="n">
        <f aca="false">1-EXP(-(1/0.25)*(AD367/ABS($AD$1010)))</f>
        <v>0.987539203707911</v>
      </c>
    </row>
    <row r="368" customFormat="false" ht="12.75" hidden="false" customHeight="false" outlineLevel="0" collapsed="false">
      <c r="A368" s="335"/>
      <c r="B368" s="340" t="n">
        <f aca="false">+[4]data1cf!A368</f>
        <v>-72051.0305219381</v>
      </c>
      <c r="C368" s="340" t="n">
        <f aca="false">+[4]data1cf!B368</f>
        <v>12120.6750814912</v>
      </c>
      <c r="D368" s="340" t="n">
        <f aca="false">+[4]data1cf!C368</f>
        <v>13442.9481337697</v>
      </c>
      <c r="E368" s="340" t="n">
        <f aca="false">+[4]data1cf!D368</f>
        <v>12893.3301187518</v>
      </c>
      <c r="F368" s="340" t="n">
        <f aca="false">+[4]data1cf!E368</f>
        <v>12514.6819498781</v>
      </c>
      <c r="G368" s="340" t="n">
        <f aca="false">+[4]data1cf!F368</f>
        <v>12311.7106698543</v>
      </c>
      <c r="H368" s="340" t="n">
        <f aca="false">+[4]data1cf!G368</f>
        <v>12012.6572005777</v>
      </c>
      <c r="I368" s="340" t="n">
        <f aca="false">+[4]data1cf!H368</f>
        <v>11914.7801432281</v>
      </c>
      <c r="J368" s="340" t="n">
        <f aca="false">+[4]data1cf!I368</f>
        <v>11950.8177087312</v>
      </c>
      <c r="K368" s="340" t="n">
        <f aca="false">+[4]data1cf!J368</f>
        <v>11904.3614271381</v>
      </c>
      <c r="L368" s="340" t="n">
        <f aca="false">+[4]data1cf!K368</f>
        <v>11842.9274269591</v>
      </c>
      <c r="M368" s="340" t="n">
        <f aca="false">+[4]data1cf!L368</f>
        <v>11745.6863297266</v>
      </c>
      <c r="N368" s="340" t="n">
        <f aca="false">+[4]data1cf!M368</f>
        <v>11646.7741028482</v>
      </c>
      <c r="O368" s="340" t="n">
        <f aca="false">+[4]data1cf!N368</f>
        <v>11631.7205720559</v>
      </c>
      <c r="P368" s="340" t="n">
        <f aca="false">+[4]data1cf!O368</f>
        <v>11586.2633142045</v>
      </c>
      <c r="Q368" s="340" t="n">
        <f aca="false">+[4]data1cf!P368</f>
        <v>11523.3572873849</v>
      </c>
      <c r="R368" s="340" t="n">
        <f aca="false">+[4]data1cf!Q368</f>
        <v>826.396499674421</v>
      </c>
      <c r="S368" s="340" t="n">
        <f aca="false">+[4]data1cf!R368</f>
        <v>0</v>
      </c>
      <c r="T368" s="340" t="n">
        <f aca="false">+[4]data1cf!S368</f>
        <v>0</v>
      </c>
      <c r="U368" s="340" t="n">
        <f aca="false">+[4]data1cf!T368</f>
        <v>0</v>
      </c>
      <c r="V368" s="340" t="n">
        <f aca="false">+[4]data1cf!U368</f>
        <v>0</v>
      </c>
      <c r="W368" s="340" t="n">
        <f aca="false">+[4]data1cf!V368</f>
        <v>0</v>
      </c>
      <c r="X368" s="340" t="n">
        <f aca="false">+[4]data1cf!W368</f>
        <v>0</v>
      </c>
      <c r="Y368" s="340" t="n">
        <f aca="false">+[4]data1cf!X368</f>
        <v>0</v>
      </c>
      <c r="Z368" s="340" t="n">
        <f aca="false">+[4]data1cf!Y368</f>
        <v>0</v>
      </c>
      <c r="AA368" s="340" t="n">
        <f aca="false">+[4]data1cf!Z368</f>
        <v>0</v>
      </c>
      <c r="AB368" s="340"/>
      <c r="AC368" s="341" t="n">
        <f aca="false">XNPV(0.1,B368:AA368,$B$1:$AA$1)</f>
        <v>21187.6521666431</v>
      </c>
      <c r="AD368" s="341" t="n">
        <f aca="false">SUMPRODUCT(B368:AA368,$B$1010:$AA$1010)</f>
        <v>46682.1121262113</v>
      </c>
      <c r="AE368" s="342" t="n">
        <f aca="false">SUMPRODUCT(B368:AA368,$B$1012:$AA$1012)</f>
        <v>46311.7545163948</v>
      </c>
      <c r="AF368" s="343" t="n">
        <f aca="false">XIRR(B368:AA368,$B$1:$AA$1)</f>
        <v>0.149974174159858</v>
      </c>
      <c r="AG368" s="344" t="n">
        <f aca="false">1-EXP(-(1/0.25)*(AD368/ABS($AD$1010)))</f>
        <v>0.978008131195901</v>
      </c>
    </row>
    <row r="369" customFormat="false" ht="12.75" hidden="false" customHeight="false" outlineLevel="0" collapsed="false">
      <c r="A369" s="335"/>
      <c r="B369" s="340" t="n">
        <f aca="false">+[4]data1cf!A369</f>
        <v>-70494.6393395656</v>
      </c>
      <c r="C369" s="340" t="n">
        <f aca="false">+[4]data1cf!B369</f>
        <v>12075.7167376879</v>
      </c>
      <c r="D369" s="340" t="n">
        <f aca="false">+[4]data1cf!C369</f>
        <v>13123.8405088553</v>
      </c>
      <c r="E369" s="340" t="n">
        <f aca="false">+[4]data1cf!D369</f>
        <v>12794.2907487201</v>
      </c>
      <c r="F369" s="340" t="n">
        <f aca="false">+[4]data1cf!E369</f>
        <v>12437.746485173</v>
      </c>
      <c r="G369" s="340" t="n">
        <f aca="false">+[4]data1cf!F369</f>
        <v>12148.0028136217</v>
      </c>
      <c r="H369" s="340" t="n">
        <f aca="false">+[4]data1cf!G369</f>
        <v>12004.9392982979</v>
      </c>
      <c r="I369" s="340" t="n">
        <f aca="false">+[4]data1cf!H369</f>
        <v>11967.8928812854</v>
      </c>
      <c r="J369" s="340" t="n">
        <f aca="false">+[4]data1cf!I369</f>
        <v>11891.9506396404</v>
      </c>
      <c r="K369" s="340" t="n">
        <f aca="false">+[4]data1cf!J369</f>
        <v>11868.8248243458</v>
      </c>
      <c r="L369" s="340" t="n">
        <f aca="false">+[4]data1cf!K369</f>
        <v>11824.9883201987</v>
      </c>
      <c r="M369" s="340" t="n">
        <f aca="false">+[4]data1cf!L369</f>
        <v>11842.4016559726</v>
      </c>
      <c r="N369" s="340" t="n">
        <f aca="false">+[4]data1cf!M369</f>
        <v>11665.1485764576</v>
      </c>
      <c r="O369" s="340" t="n">
        <f aca="false">+[4]data1cf!N369</f>
        <v>11575.0535655074</v>
      </c>
      <c r="P369" s="340" t="n">
        <f aca="false">+[4]data1cf!O369</f>
        <v>11564.1600629888</v>
      </c>
      <c r="Q369" s="340" t="n">
        <f aca="false">+[4]data1cf!P369</f>
        <v>11563.4954535957</v>
      </c>
      <c r="R369" s="340" t="n">
        <f aca="false">+[4]data1cf!Q369</f>
        <v>808.545315369082</v>
      </c>
      <c r="S369" s="340" t="n">
        <f aca="false">+[4]data1cf!R369</f>
        <v>0</v>
      </c>
      <c r="T369" s="340" t="n">
        <f aca="false">+[4]data1cf!S369</f>
        <v>0</v>
      </c>
      <c r="U369" s="340" t="n">
        <f aca="false">+[4]data1cf!T369</f>
        <v>0</v>
      </c>
      <c r="V369" s="340" t="n">
        <f aca="false">+[4]data1cf!U369</f>
        <v>0</v>
      </c>
      <c r="W369" s="340" t="n">
        <f aca="false">+[4]data1cf!V369</f>
        <v>0</v>
      </c>
      <c r="X369" s="340" t="n">
        <f aca="false">+[4]data1cf!W369</f>
        <v>0</v>
      </c>
      <c r="Y369" s="340" t="n">
        <f aca="false">+[4]data1cf!X369</f>
        <v>0</v>
      </c>
      <c r="Z369" s="340" t="n">
        <f aca="false">+[4]data1cf!Y369</f>
        <v>0</v>
      </c>
      <c r="AA369" s="340" t="n">
        <f aca="false">+[4]data1cf!Z369</f>
        <v>0</v>
      </c>
      <c r="AB369" s="340"/>
      <c r="AC369" s="341" t="n">
        <f aca="false">XNPV(0.1,B369:AA369,$B$1:$AA$1)</f>
        <v>22207.6566526064</v>
      </c>
      <c r="AD369" s="341" t="n">
        <f aca="false">SUMPRODUCT(B369:AA369,$B$1010:$AA$1010)</f>
        <v>47632.5009345593</v>
      </c>
      <c r="AE369" s="342" t="n">
        <f aca="false">SUMPRODUCT(B369:AA369,$B$1012:$AA$1012)</f>
        <v>47262.9787970715</v>
      </c>
      <c r="AF369" s="343" t="n">
        <f aca="false">XIRR(B369:AA369,$B$1:$AA$1)</f>
        <v>0.153195224198616</v>
      </c>
      <c r="AG369" s="344" t="n">
        <f aca="false">1-EXP(-(1/0.25)*(AD369/ABS($AD$1010)))</f>
        <v>0.979652423589425</v>
      </c>
    </row>
    <row r="370" customFormat="false" ht="12.75" hidden="false" customHeight="false" outlineLevel="0" collapsed="false">
      <c r="A370" s="335"/>
      <c r="B370" s="340" t="n">
        <f aca="false">+[4]data1cf!A370</f>
        <v>-62677.288010622</v>
      </c>
      <c r="C370" s="340" t="n">
        <f aca="false">+[4]data1cf!B370</f>
        <v>12052.9003837107</v>
      </c>
      <c r="D370" s="340" t="n">
        <f aca="false">+[4]data1cf!C370</f>
        <v>12709.1439796192</v>
      </c>
      <c r="E370" s="340" t="n">
        <f aca="false">+[4]data1cf!D370</f>
        <v>12423.519476029</v>
      </c>
      <c r="F370" s="340" t="n">
        <f aca="false">+[4]data1cf!E370</f>
        <v>12240.4779268995</v>
      </c>
      <c r="G370" s="340" t="n">
        <f aca="false">+[4]data1cf!F370</f>
        <v>12066.431339163</v>
      </c>
      <c r="H370" s="340" t="n">
        <f aca="false">+[4]data1cf!G370</f>
        <v>11904.6705429494</v>
      </c>
      <c r="I370" s="340" t="n">
        <f aca="false">+[4]data1cf!H370</f>
        <v>11740.0758880462</v>
      </c>
      <c r="J370" s="340" t="n">
        <f aca="false">+[4]data1cf!I370</f>
        <v>11677.7661034159</v>
      </c>
      <c r="K370" s="340" t="n">
        <f aca="false">+[4]data1cf!J370</f>
        <v>11574.8632921979</v>
      </c>
      <c r="L370" s="340" t="n">
        <f aca="false">+[4]data1cf!K370</f>
        <v>11569.5281732479</v>
      </c>
      <c r="M370" s="340" t="n">
        <f aca="false">+[4]data1cf!L370</f>
        <v>11528.3543697836</v>
      </c>
      <c r="N370" s="340" t="n">
        <f aca="false">+[4]data1cf!M370</f>
        <v>11468.1394381998</v>
      </c>
      <c r="O370" s="340" t="n">
        <f aca="false">+[4]data1cf!N370</f>
        <v>11397.7078310743</v>
      </c>
      <c r="P370" s="340" t="n">
        <f aca="false">+[4]data1cf!O370</f>
        <v>11415.1284313911</v>
      </c>
      <c r="Q370" s="340" t="n">
        <f aca="false">+[4]data1cf!P370</f>
        <v>11303.2420957963</v>
      </c>
      <c r="R370" s="340" t="n">
        <f aca="false">+[4]data1cf!Q370</f>
        <v>718.88342256663</v>
      </c>
      <c r="S370" s="340" t="n">
        <f aca="false">+[4]data1cf!R370</f>
        <v>0</v>
      </c>
      <c r="T370" s="340" t="n">
        <f aca="false">+[4]data1cf!S370</f>
        <v>0</v>
      </c>
      <c r="U370" s="340" t="n">
        <f aca="false">+[4]data1cf!T370</f>
        <v>0</v>
      </c>
      <c r="V370" s="340" t="n">
        <f aca="false">+[4]data1cf!U370</f>
        <v>0</v>
      </c>
      <c r="W370" s="340" t="n">
        <f aca="false">+[4]data1cf!V370</f>
        <v>0</v>
      </c>
      <c r="X370" s="340" t="n">
        <f aca="false">+[4]data1cf!W370</f>
        <v>0</v>
      </c>
      <c r="Y370" s="340" t="n">
        <f aca="false">+[4]data1cf!X370</f>
        <v>0</v>
      </c>
      <c r="Z370" s="340" t="n">
        <f aca="false">+[4]data1cf!Y370</f>
        <v>0</v>
      </c>
      <c r="AA370" s="340" t="n">
        <f aca="false">+[4]data1cf!Z370</f>
        <v>0</v>
      </c>
      <c r="AB370" s="340"/>
      <c r="AC370" s="341" t="n">
        <f aca="false">XNPV(0.1,B370:AA370,$B$1:$AA$1)</f>
        <v>28356.5273590557</v>
      </c>
      <c r="AD370" s="341" t="n">
        <f aca="false">SUMPRODUCT(B370:AA370,$B$1010:$AA$1010)</f>
        <v>53302.5685462559</v>
      </c>
      <c r="AE370" s="342" t="n">
        <f aca="false">SUMPRODUCT(B370:AA370,$B$1012:$AA$1012)</f>
        <v>52940.0801711305</v>
      </c>
      <c r="AF370" s="343" t="n">
        <f aca="false">XIRR(B370:AA370,$B$1:$AA$1)</f>
        <v>0.175121388916012</v>
      </c>
      <c r="AG370" s="344" t="n">
        <f aca="false">1-EXP(-(1/0.25)*(AD370/ABS($AD$1010)))</f>
        <v>0.987201420285397</v>
      </c>
    </row>
    <row r="371" customFormat="false" ht="12.75" hidden="false" customHeight="false" outlineLevel="0" collapsed="false">
      <c r="A371" s="335"/>
      <c r="B371" s="340" t="n">
        <f aca="false">+[4]data1cf!A371</f>
        <v>-65306.6037083541</v>
      </c>
      <c r="C371" s="340" t="n">
        <f aca="false">+[4]data1cf!B371</f>
        <v>11908.2390849478</v>
      </c>
      <c r="D371" s="340" t="n">
        <f aca="false">+[4]data1cf!C371</f>
        <v>13000.7686424723</v>
      </c>
      <c r="E371" s="340" t="n">
        <f aca="false">+[4]data1cf!D371</f>
        <v>12666.8051381401</v>
      </c>
      <c r="F371" s="340" t="n">
        <f aca="false">+[4]data1cf!E371</f>
        <v>12277.1049568925</v>
      </c>
      <c r="G371" s="340" t="n">
        <f aca="false">+[4]data1cf!F371</f>
        <v>12139.4017307207</v>
      </c>
      <c r="H371" s="340" t="n">
        <f aca="false">+[4]data1cf!G371</f>
        <v>11906.8161856269</v>
      </c>
      <c r="I371" s="340" t="n">
        <f aca="false">+[4]data1cf!H371</f>
        <v>11732.3748080099</v>
      </c>
      <c r="J371" s="340" t="n">
        <f aca="false">+[4]data1cf!I371</f>
        <v>11622.6682663884</v>
      </c>
      <c r="K371" s="340" t="n">
        <f aca="false">+[4]data1cf!J371</f>
        <v>11525.4769746347</v>
      </c>
      <c r="L371" s="340" t="n">
        <f aca="false">+[4]data1cf!K371</f>
        <v>11652.4289886689</v>
      </c>
      <c r="M371" s="340" t="n">
        <f aca="false">+[4]data1cf!L371</f>
        <v>11543.2089505813</v>
      </c>
      <c r="N371" s="340" t="n">
        <f aca="false">+[4]data1cf!M371</f>
        <v>11527.2648770162</v>
      </c>
      <c r="O371" s="340" t="n">
        <f aca="false">+[4]data1cf!N371</f>
        <v>11436.4662809354</v>
      </c>
      <c r="P371" s="340" t="n">
        <f aca="false">+[4]data1cf!O371</f>
        <v>11507.7472616358</v>
      </c>
      <c r="Q371" s="340" t="n">
        <f aca="false">+[4]data1cf!P371</f>
        <v>11373.2717876631</v>
      </c>
      <c r="R371" s="340" t="n">
        <f aca="false">+[4]data1cf!Q371</f>
        <v>749.040621893338</v>
      </c>
      <c r="S371" s="340" t="n">
        <f aca="false">+[4]data1cf!R371</f>
        <v>0</v>
      </c>
      <c r="T371" s="340" t="n">
        <f aca="false">+[4]data1cf!S371</f>
        <v>0</v>
      </c>
      <c r="U371" s="340" t="n">
        <f aca="false">+[4]data1cf!T371</f>
        <v>0</v>
      </c>
      <c r="V371" s="340" t="n">
        <f aca="false">+[4]data1cf!U371</f>
        <v>0</v>
      </c>
      <c r="W371" s="340" t="n">
        <f aca="false">+[4]data1cf!V371</f>
        <v>0</v>
      </c>
      <c r="X371" s="340" t="n">
        <f aca="false">+[4]data1cf!W371</f>
        <v>0</v>
      </c>
      <c r="Y371" s="340" t="n">
        <f aca="false">+[4]data1cf!X371</f>
        <v>0</v>
      </c>
      <c r="Z371" s="340" t="n">
        <f aca="false">+[4]data1cf!Y371</f>
        <v>0</v>
      </c>
      <c r="AA371" s="340" t="n">
        <f aca="false">+[4]data1cf!Z371</f>
        <v>0</v>
      </c>
      <c r="AB371" s="340"/>
      <c r="AC371" s="341" t="n">
        <f aca="false">XNPV(0.1,B371:AA371,$B$1:$AA$1)</f>
        <v>26155.1801782489</v>
      </c>
      <c r="AD371" s="341" t="n">
        <f aca="false">SUMPRODUCT(B371:AA371,$B$1010:$AA$1010)</f>
        <v>51197.5923031222</v>
      </c>
      <c r="AE371" s="342" t="n">
        <f aca="false">SUMPRODUCT(B371:AA371,$B$1012:$AA$1012)</f>
        <v>50833.6847900049</v>
      </c>
      <c r="AF371" s="343" t="n">
        <f aca="false">XIRR(B371:AA371,$B$1:$AA$1)</f>
        <v>0.166984561378411</v>
      </c>
      <c r="AG371" s="344" t="n">
        <f aca="false">1-EXP(-(1/0.25)*(AD371/ABS($AD$1010)))</f>
        <v>0.984797605014596</v>
      </c>
    </row>
    <row r="372" customFormat="false" ht="12.75" hidden="false" customHeight="false" outlineLevel="0" collapsed="false">
      <c r="A372" s="335"/>
      <c r="B372" s="340" t="n">
        <f aca="false">+[4]data1cf!A372</f>
        <v>-66492.0598407518</v>
      </c>
      <c r="C372" s="340" t="n">
        <f aca="false">+[4]data1cf!B372</f>
        <v>11927.6567815178</v>
      </c>
      <c r="D372" s="340" t="n">
        <f aca="false">+[4]data1cf!C372</f>
        <v>12950.1053370276</v>
      </c>
      <c r="E372" s="340" t="n">
        <f aca="false">+[4]data1cf!D372</f>
        <v>12755.4363394789</v>
      </c>
      <c r="F372" s="340" t="n">
        <f aca="false">+[4]data1cf!E372</f>
        <v>12383.1435755549</v>
      </c>
      <c r="G372" s="340" t="n">
        <f aca="false">+[4]data1cf!F372</f>
        <v>12091.1100403431</v>
      </c>
      <c r="H372" s="340" t="n">
        <f aca="false">+[4]data1cf!G372</f>
        <v>11938.9693134994</v>
      </c>
      <c r="I372" s="340" t="n">
        <f aca="false">+[4]data1cf!H372</f>
        <v>11635.9374447837</v>
      </c>
      <c r="J372" s="340" t="n">
        <f aca="false">+[4]data1cf!I372</f>
        <v>11711.8374608678</v>
      </c>
      <c r="K372" s="340" t="n">
        <f aca="false">+[4]data1cf!J372</f>
        <v>11627.6468271263</v>
      </c>
      <c r="L372" s="340" t="n">
        <f aca="false">+[4]data1cf!K372</f>
        <v>11665.1331183525</v>
      </c>
      <c r="M372" s="340" t="n">
        <f aca="false">+[4]data1cf!L372</f>
        <v>11576.4577035921</v>
      </c>
      <c r="N372" s="340" t="n">
        <f aca="false">+[4]data1cf!M372</f>
        <v>11414.1485056553</v>
      </c>
      <c r="O372" s="340" t="n">
        <f aca="false">+[4]data1cf!N372</f>
        <v>11429.0322252103</v>
      </c>
      <c r="P372" s="340" t="n">
        <f aca="false">+[4]data1cf!O372</f>
        <v>11594.1110130267</v>
      </c>
      <c r="Q372" s="340" t="n">
        <f aca="false">+[4]data1cf!P372</f>
        <v>11447.6410095216</v>
      </c>
      <c r="R372" s="340" t="n">
        <f aca="false">+[4]data1cf!Q372</f>
        <v>762.637329549487</v>
      </c>
      <c r="S372" s="340" t="n">
        <f aca="false">+[4]data1cf!R372</f>
        <v>0</v>
      </c>
      <c r="T372" s="340" t="n">
        <f aca="false">+[4]data1cf!S372</f>
        <v>0</v>
      </c>
      <c r="U372" s="340" t="n">
        <f aca="false">+[4]data1cf!T372</f>
        <v>0</v>
      </c>
      <c r="V372" s="340" t="n">
        <f aca="false">+[4]data1cf!U372</f>
        <v>0</v>
      </c>
      <c r="W372" s="340" t="n">
        <f aca="false">+[4]data1cf!V372</f>
        <v>0</v>
      </c>
      <c r="X372" s="340" t="n">
        <f aca="false">+[4]data1cf!W372</f>
        <v>0</v>
      </c>
      <c r="Y372" s="340" t="n">
        <f aca="false">+[4]data1cf!X372</f>
        <v>0</v>
      </c>
      <c r="Z372" s="340" t="n">
        <f aca="false">+[4]data1cf!Y372</f>
        <v>0</v>
      </c>
      <c r="AA372" s="340" t="n">
        <f aca="false">+[4]data1cf!Z372</f>
        <v>0</v>
      </c>
      <c r="AB372" s="340"/>
      <c r="AC372" s="341" t="n">
        <f aca="false">XNPV(0.1,B372:AA372,$B$1:$AA$1)</f>
        <v>25129.9129249233</v>
      </c>
      <c r="AD372" s="341" t="n">
        <f aca="false">SUMPRODUCT(B372:AA372,$B$1010:$AA$1010)</f>
        <v>50220.9170939571</v>
      </c>
      <c r="AE372" s="342" t="n">
        <f aca="false">SUMPRODUCT(B372:AA372,$B$1012:$AA$1012)</f>
        <v>49856.2790262588</v>
      </c>
      <c r="AF372" s="343" t="n">
        <f aca="false">XIRR(B372:AA372,$B$1:$AA$1)</f>
        <v>0.163380843603395</v>
      </c>
      <c r="AG372" s="344" t="n">
        <f aca="false">1-EXP(-(1/0.25)*(AD372/ABS($AD$1010)))</f>
        <v>0.983533741777626</v>
      </c>
    </row>
    <row r="373" customFormat="false" ht="12.75" hidden="false" customHeight="false" outlineLevel="0" collapsed="false">
      <c r="A373" s="335"/>
      <c r="B373" s="340" t="n">
        <f aca="false">+[4]data1cf!A373</f>
        <v>-65229.7691222046</v>
      </c>
      <c r="C373" s="340" t="n">
        <f aca="false">+[4]data1cf!B373</f>
        <v>12033.1783128129</v>
      </c>
      <c r="D373" s="340" t="n">
        <f aca="false">+[4]data1cf!C373</f>
        <v>12984.8465295455</v>
      </c>
      <c r="E373" s="340" t="n">
        <f aca="false">+[4]data1cf!D373</f>
        <v>12619.3608522568</v>
      </c>
      <c r="F373" s="340" t="n">
        <f aca="false">+[4]data1cf!E373</f>
        <v>12385.1925202741</v>
      </c>
      <c r="G373" s="340" t="n">
        <f aca="false">+[4]data1cf!F373</f>
        <v>12069.8933420853</v>
      </c>
      <c r="H373" s="340" t="n">
        <f aca="false">+[4]data1cf!G373</f>
        <v>11864.4704214142</v>
      </c>
      <c r="I373" s="340" t="n">
        <f aca="false">+[4]data1cf!H373</f>
        <v>11707.4051579811</v>
      </c>
      <c r="J373" s="340" t="n">
        <f aca="false">+[4]data1cf!I373</f>
        <v>11764.8667336454</v>
      </c>
      <c r="K373" s="340" t="n">
        <f aca="false">+[4]data1cf!J373</f>
        <v>11676.3360883947</v>
      </c>
      <c r="L373" s="340" t="n">
        <f aca="false">+[4]data1cf!K373</f>
        <v>11626.9309172554</v>
      </c>
      <c r="M373" s="340" t="n">
        <f aca="false">+[4]data1cf!L373</f>
        <v>11659.8499672728</v>
      </c>
      <c r="N373" s="340" t="n">
        <f aca="false">+[4]data1cf!M373</f>
        <v>11520.277860303</v>
      </c>
      <c r="O373" s="340" t="n">
        <f aca="false">+[4]data1cf!N373</f>
        <v>11421.4496678927</v>
      </c>
      <c r="P373" s="340" t="n">
        <f aca="false">+[4]data1cf!O373</f>
        <v>11315.3477016097</v>
      </c>
      <c r="Q373" s="340" t="n">
        <f aca="false">+[4]data1cf!P373</f>
        <v>11378.7654623928</v>
      </c>
      <c r="R373" s="340" t="n">
        <f aca="false">+[4]data1cf!Q373</f>
        <v>748.159359924038</v>
      </c>
      <c r="S373" s="340" t="n">
        <f aca="false">+[4]data1cf!R373</f>
        <v>0</v>
      </c>
      <c r="T373" s="340" t="n">
        <f aca="false">+[4]data1cf!S373</f>
        <v>0</v>
      </c>
      <c r="U373" s="340" t="n">
        <f aca="false">+[4]data1cf!T373</f>
        <v>0</v>
      </c>
      <c r="V373" s="340" t="n">
        <f aca="false">+[4]data1cf!U373</f>
        <v>0</v>
      </c>
      <c r="W373" s="340" t="n">
        <f aca="false">+[4]data1cf!V373</f>
        <v>0</v>
      </c>
      <c r="X373" s="340" t="n">
        <f aca="false">+[4]data1cf!W373</f>
        <v>0</v>
      </c>
      <c r="Y373" s="340" t="n">
        <f aca="false">+[4]data1cf!X373</f>
        <v>0</v>
      </c>
      <c r="Z373" s="340" t="n">
        <f aca="false">+[4]data1cf!Y373</f>
        <v>0</v>
      </c>
      <c r="AA373" s="340" t="n">
        <f aca="false">+[4]data1cf!Z373</f>
        <v>0</v>
      </c>
      <c r="AB373" s="340"/>
      <c r="AC373" s="341" t="n">
        <f aca="false">XNPV(0.1,B373:AA373,$B$1:$AA$1)</f>
        <v>26395.9789552799</v>
      </c>
      <c r="AD373" s="341" t="n">
        <f aca="false">SUMPRODUCT(B373:AA373,$B$1010:$AA$1010)</f>
        <v>51465.0703284953</v>
      </c>
      <c r="AE373" s="342" t="n">
        <f aca="false">SUMPRODUCT(B373:AA373,$B$1012:$AA$1012)</f>
        <v>51100.8802093342</v>
      </c>
      <c r="AF373" s="343" t="n">
        <f aca="false">XIRR(B373:AA373,$B$1:$AA$1)</f>
        <v>0.167711714646699</v>
      </c>
      <c r="AG373" s="344" t="n">
        <f aca="false">1-EXP(-(1/0.25)*(AD373/ABS($AD$1010)))</f>
        <v>0.985126487383442</v>
      </c>
    </row>
    <row r="374" customFormat="false" ht="12.75" hidden="false" customHeight="false" outlineLevel="0" collapsed="false">
      <c r="A374" s="335"/>
      <c r="B374" s="340" t="n">
        <f aca="false">+[4]data1cf!A374</f>
        <v>-65942.4488017813</v>
      </c>
      <c r="C374" s="340" t="n">
        <f aca="false">+[4]data1cf!B374</f>
        <v>12003.9954778482</v>
      </c>
      <c r="D374" s="340" t="n">
        <f aca="false">+[4]data1cf!C374</f>
        <v>13102.8395846787</v>
      </c>
      <c r="E374" s="340" t="n">
        <f aca="false">+[4]data1cf!D374</f>
        <v>12692.1171667403</v>
      </c>
      <c r="F374" s="340" t="n">
        <f aca="false">+[4]data1cf!E374</f>
        <v>12358.2337320113</v>
      </c>
      <c r="G374" s="340" t="n">
        <f aca="false">+[4]data1cf!F374</f>
        <v>12066.5987240611</v>
      </c>
      <c r="H374" s="340" t="n">
        <f aca="false">+[4]data1cf!G374</f>
        <v>11988.8007258855</v>
      </c>
      <c r="I374" s="340" t="n">
        <f aca="false">+[4]data1cf!H374</f>
        <v>11785.3610286829</v>
      </c>
      <c r="J374" s="340" t="n">
        <f aca="false">+[4]data1cf!I374</f>
        <v>11620.4715837588</v>
      </c>
      <c r="K374" s="340" t="n">
        <f aca="false">+[4]data1cf!J374</f>
        <v>11748.0026076055</v>
      </c>
      <c r="L374" s="340" t="n">
        <f aca="false">+[4]data1cf!K374</f>
        <v>11676.4104513849</v>
      </c>
      <c r="M374" s="340" t="n">
        <f aca="false">+[4]data1cf!L374</f>
        <v>11537.4510268856</v>
      </c>
      <c r="N374" s="340" t="n">
        <f aca="false">+[4]data1cf!M374</f>
        <v>11623.1190485606</v>
      </c>
      <c r="O374" s="340" t="n">
        <f aca="false">+[4]data1cf!N374</f>
        <v>11505.1673608188</v>
      </c>
      <c r="P374" s="340" t="n">
        <f aca="false">+[4]data1cf!O374</f>
        <v>11422.6063646361</v>
      </c>
      <c r="Q374" s="340" t="n">
        <f aca="false">+[4]data1cf!P374</f>
        <v>11499.7144653034</v>
      </c>
      <c r="R374" s="340" t="n">
        <f aca="false">+[4]data1cf!Q374</f>
        <v>756.33351077691</v>
      </c>
      <c r="S374" s="340" t="n">
        <f aca="false">+[4]data1cf!R374</f>
        <v>0</v>
      </c>
      <c r="T374" s="340" t="n">
        <f aca="false">+[4]data1cf!S374</f>
        <v>0</v>
      </c>
      <c r="U374" s="340" t="n">
        <f aca="false">+[4]data1cf!T374</f>
        <v>0</v>
      </c>
      <c r="V374" s="340" t="n">
        <f aca="false">+[4]data1cf!U374</f>
        <v>0</v>
      </c>
      <c r="W374" s="340" t="n">
        <f aca="false">+[4]data1cf!V374</f>
        <v>0</v>
      </c>
      <c r="X374" s="340" t="n">
        <f aca="false">+[4]data1cf!W374</f>
        <v>0</v>
      </c>
      <c r="Y374" s="340" t="n">
        <f aca="false">+[4]data1cf!X374</f>
        <v>0</v>
      </c>
      <c r="Z374" s="340" t="n">
        <f aca="false">+[4]data1cf!Y374</f>
        <v>0</v>
      </c>
      <c r="AA374" s="340" t="n">
        <f aca="false">+[4]data1cf!Z374</f>
        <v>0</v>
      </c>
      <c r="AB374" s="340"/>
      <c r="AC374" s="341" t="n">
        <f aca="false">XNPV(0.1,B374:AA374,$B$1:$AA$1)</f>
        <v>25953.7177959696</v>
      </c>
      <c r="AD374" s="341" t="n">
        <f aca="false">SUMPRODUCT(B374:AA374,$B$1010:$AA$1010)</f>
        <v>51105.5612746974</v>
      </c>
      <c r="AE374" s="342" t="n">
        <f aca="false">SUMPRODUCT(B374:AA374,$B$1012:$AA$1012)</f>
        <v>50740.0530454045</v>
      </c>
      <c r="AF374" s="343" t="n">
        <f aca="false">XIRR(B374:AA374,$B$1:$AA$1)</f>
        <v>0.1659175412504</v>
      </c>
      <c r="AG374" s="344" t="n">
        <f aca="false">1-EXP(-(1/0.25)*(AD374/ABS($AD$1010)))</f>
        <v>0.984682773147391</v>
      </c>
    </row>
    <row r="375" customFormat="false" ht="12.75" hidden="false" customHeight="false" outlineLevel="0" collapsed="false">
      <c r="A375" s="335"/>
      <c r="B375" s="340" t="n">
        <f aca="false">+[4]data1cf!A375</f>
        <v>-63576.0221132897</v>
      </c>
      <c r="C375" s="340" t="n">
        <f aca="false">+[4]data1cf!B375</f>
        <v>11892.0517389296</v>
      </c>
      <c r="D375" s="340" t="n">
        <f aca="false">+[4]data1cf!C375</f>
        <v>12755.7644300922</v>
      </c>
      <c r="E375" s="340" t="n">
        <f aca="false">+[4]data1cf!D375</f>
        <v>12557.5807484011</v>
      </c>
      <c r="F375" s="340" t="n">
        <f aca="false">+[4]data1cf!E375</f>
        <v>12363.78612559</v>
      </c>
      <c r="G375" s="340" t="n">
        <f aca="false">+[4]data1cf!F375</f>
        <v>12161.7962600436</v>
      </c>
      <c r="H375" s="340" t="n">
        <f aca="false">+[4]data1cf!G375</f>
        <v>11781.4699762225</v>
      </c>
      <c r="I375" s="340" t="n">
        <f aca="false">+[4]data1cf!H375</f>
        <v>11719.6365235759</v>
      </c>
      <c r="J375" s="340" t="n">
        <f aca="false">+[4]data1cf!I375</f>
        <v>11660.951864804</v>
      </c>
      <c r="K375" s="340" t="n">
        <f aca="false">+[4]data1cf!J375</f>
        <v>11665.2276651598</v>
      </c>
      <c r="L375" s="340" t="n">
        <f aca="false">+[4]data1cf!K375</f>
        <v>11595.0878677872</v>
      </c>
      <c r="M375" s="340" t="n">
        <f aca="false">+[4]data1cf!L375</f>
        <v>11619.0992457178</v>
      </c>
      <c r="N375" s="340" t="n">
        <f aca="false">+[4]data1cf!M375</f>
        <v>11556.44071994</v>
      </c>
      <c r="O375" s="340" t="n">
        <f aca="false">+[4]data1cf!N375</f>
        <v>11460.2558784007</v>
      </c>
      <c r="P375" s="340" t="n">
        <f aca="false">+[4]data1cf!O375</f>
        <v>11529.8927689104</v>
      </c>
      <c r="Q375" s="340" t="n">
        <f aca="false">+[4]data1cf!P375</f>
        <v>11247.430154488</v>
      </c>
      <c r="R375" s="340" t="n">
        <f aca="false">+[4]data1cf!Q375</f>
        <v>729.191543230588</v>
      </c>
      <c r="S375" s="340" t="n">
        <f aca="false">+[4]data1cf!R375</f>
        <v>0</v>
      </c>
      <c r="T375" s="340" t="n">
        <f aca="false">+[4]data1cf!S375</f>
        <v>0</v>
      </c>
      <c r="U375" s="340" t="n">
        <f aca="false">+[4]data1cf!T375</f>
        <v>0</v>
      </c>
      <c r="V375" s="340" t="n">
        <f aca="false">+[4]data1cf!U375</f>
        <v>0</v>
      </c>
      <c r="W375" s="340" t="n">
        <f aca="false">+[4]data1cf!V375</f>
        <v>0</v>
      </c>
      <c r="X375" s="340" t="n">
        <f aca="false">+[4]data1cf!W375</f>
        <v>0</v>
      </c>
      <c r="Y375" s="340" t="n">
        <f aca="false">+[4]data1cf!X375</f>
        <v>0</v>
      </c>
      <c r="Z375" s="340" t="n">
        <f aca="false">+[4]data1cf!Y375</f>
        <v>0</v>
      </c>
      <c r="AA375" s="340" t="n">
        <f aca="false">+[4]data1cf!Z375</f>
        <v>0</v>
      </c>
      <c r="AB375" s="340"/>
      <c r="AC375" s="341" t="n">
        <f aca="false">XNPV(0.1,B375:AA375,$B$1:$AA$1)</f>
        <v>27651.5812935108</v>
      </c>
      <c r="AD375" s="341" t="n">
        <f aca="false">SUMPRODUCT(B375:AA375,$B$1010:$AA$1010)</f>
        <v>52679.8922443071</v>
      </c>
      <c r="AE375" s="342" t="n">
        <f aca="false">SUMPRODUCT(B375:AA375,$B$1012:$AA$1012)</f>
        <v>52316.1398077659</v>
      </c>
      <c r="AF375" s="343" t="n">
        <f aca="false">XIRR(B375:AA375,$B$1:$AA$1)</f>
        <v>0.172251534229159</v>
      </c>
      <c r="AG375" s="344" t="n">
        <f aca="false">1-EXP(-(1/0.25)*(AD375/ABS($AD$1010)))</f>
        <v>0.986532910045806</v>
      </c>
    </row>
    <row r="376" customFormat="false" ht="12.75" hidden="false" customHeight="false" outlineLevel="0" collapsed="false">
      <c r="A376" s="335"/>
      <c r="B376" s="340" t="n">
        <f aca="false">+[4]data1cf!A376</f>
        <v>-71147.834973609</v>
      </c>
      <c r="C376" s="340" t="n">
        <f aca="false">+[4]data1cf!B376</f>
        <v>12058.0322657518</v>
      </c>
      <c r="D376" s="340" t="n">
        <f aca="false">+[4]data1cf!C376</f>
        <v>13153.5198204119</v>
      </c>
      <c r="E376" s="340" t="n">
        <f aca="false">+[4]data1cf!D376</f>
        <v>12825.3986850245</v>
      </c>
      <c r="F376" s="340" t="n">
        <f aca="false">+[4]data1cf!E376</f>
        <v>12560.7225771139</v>
      </c>
      <c r="G376" s="340" t="n">
        <f aca="false">+[4]data1cf!F376</f>
        <v>12238.8191644081</v>
      </c>
      <c r="H376" s="340" t="n">
        <f aca="false">+[4]data1cf!G376</f>
        <v>12079.6287937069</v>
      </c>
      <c r="I376" s="340" t="n">
        <f aca="false">+[4]data1cf!H376</f>
        <v>11942.3771538813</v>
      </c>
      <c r="J376" s="340" t="n">
        <f aca="false">+[4]data1cf!I376</f>
        <v>11903.050054189</v>
      </c>
      <c r="K376" s="340" t="n">
        <f aca="false">+[4]data1cf!J376</f>
        <v>11812.4014710221</v>
      </c>
      <c r="L376" s="340" t="n">
        <f aca="false">+[4]data1cf!K376</f>
        <v>11680.7242824333</v>
      </c>
      <c r="M376" s="340" t="n">
        <f aca="false">+[4]data1cf!L376</f>
        <v>11707.8146333184</v>
      </c>
      <c r="N376" s="340" t="n">
        <f aca="false">+[4]data1cf!M376</f>
        <v>11737.832113001</v>
      </c>
      <c r="O376" s="340" t="n">
        <f aca="false">+[4]data1cf!N376</f>
        <v>11689.1620116994</v>
      </c>
      <c r="P376" s="340" t="n">
        <f aca="false">+[4]data1cf!O376</f>
        <v>11542.7297052302</v>
      </c>
      <c r="Q376" s="340" t="n">
        <f aca="false">+[4]data1cf!P376</f>
        <v>11517.6729598058</v>
      </c>
      <c r="R376" s="340" t="n">
        <f aca="false">+[4]data1cf!Q376</f>
        <v>816.037208013306</v>
      </c>
      <c r="S376" s="340" t="n">
        <f aca="false">+[4]data1cf!R376</f>
        <v>0</v>
      </c>
      <c r="T376" s="340" t="n">
        <f aca="false">+[4]data1cf!S376</f>
        <v>0</v>
      </c>
      <c r="U376" s="340" t="n">
        <f aca="false">+[4]data1cf!T376</f>
        <v>0</v>
      </c>
      <c r="V376" s="340" t="n">
        <f aca="false">+[4]data1cf!U376</f>
        <v>0</v>
      </c>
      <c r="W376" s="340" t="n">
        <f aca="false">+[4]data1cf!V376</f>
        <v>0</v>
      </c>
      <c r="X376" s="340" t="n">
        <f aca="false">+[4]data1cf!W376</f>
        <v>0</v>
      </c>
      <c r="Y376" s="340" t="n">
        <f aca="false">+[4]data1cf!X376</f>
        <v>0</v>
      </c>
      <c r="Z376" s="340" t="n">
        <f aca="false">+[4]data1cf!Y376</f>
        <v>0</v>
      </c>
      <c r="AA376" s="340" t="n">
        <f aca="false">+[4]data1cf!Z376</f>
        <v>0</v>
      </c>
      <c r="AB376" s="340"/>
      <c r="AC376" s="341" t="n">
        <f aca="false">XNPV(0.1,B376:AA376,$B$1:$AA$1)</f>
        <v>21675.4197951025</v>
      </c>
      <c r="AD376" s="341" t="n">
        <f aca="false">SUMPRODUCT(B376:AA376,$B$1010:$AA$1010)</f>
        <v>47106.9557351981</v>
      </c>
      <c r="AE376" s="342" t="n">
        <f aca="false">SUMPRODUCT(B376:AA376,$B$1012:$AA$1012)</f>
        <v>46737.4362420696</v>
      </c>
      <c r="AF376" s="343" t="n">
        <f aca="false">XIRR(B376:AA376,$B$1:$AA$1)</f>
        <v>0.151577710538544</v>
      </c>
      <c r="AG376" s="344" t="n">
        <f aca="false">1-EXP(-(1/0.25)*(AD376/ABS($AD$1010)))</f>
        <v>0.978758976998584</v>
      </c>
    </row>
    <row r="377" customFormat="false" ht="12.75" hidden="false" customHeight="false" outlineLevel="0" collapsed="false">
      <c r="A377" s="335"/>
      <c r="B377" s="340" t="n">
        <f aca="false">+[4]data1cf!A377</f>
        <v>-69554.3080781188</v>
      </c>
      <c r="C377" s="340" t="n">
        <f aca="false">+[4]data1cf!B377</f>
        <v>11963.6216575823</v>
      </c>
      <c r="D377" s="340" t="n">
        <f aca="false">+[4]data1cf!C377</f>
        <v>13150.7576281316</v>
      </c>
      <c r="E377" s="340" t="n">
        <f aca="false">+[4]data1cf!D377</f>
        <v>12792.2603396058</v>
      </c>
      <c r="F377" s="340" t="n">
        <f aca="false">+[4]data1cf!E377</f>
        <v>12585.1911150054</v>
      </c>
      <c r="G377" s="340" t="n">
        <f aca="false">+[4]data1cf!F377</f>
        <v>12150.1215180497</v>
      </c>
      <c r="H377" s="340" t="n">
        <f aca="false">+[4]data1cf!G377</f>
        <v>12055.0567392083</v>
      </c>
      <c r="I377" s="340" t="n">
        <f aca="false">+[4]data1cf!H377</f>
        <v>12111.0342997988</v>
      </c>
      <c r="J377" s="340" t="n">
        <f aca="false">+[4]data1cf!I377</f>
        <v>11821.2231676511</v>
      </c>
      <c r="K377" s="340" t="n">
        <f aca="false">+[4]data1cf!J377</f>
        <v>11696.9030717698</v>
      </c>
      <c r="L377" s="340" t="n">
        <f aca="false">+[4]data1cf!K377</f>
        <v>11788.3152953044</v>
      </c>
      <c r="M377" s="340" t="n">
        <f aca="false">+[4]data1cf!L377</f>
        <v>11698.0815241728</v>
      </c>
      <c r="N377" s="340" t="n">
        <f aca="false">+[4]data1cf!M377</f>
        <v>11680.0827956352</v>
      </c>
      <c r="O377" s="340" t="n">
        <f aca="false">+[4]data1cf!N377</f>
        <v>11679.7821793538</v>
      </c>
      <c r="P377" s="340" t="n">
        <f aca="false">+[4]data1cf!O377</f>
        <v>11429.1585550531</v>
      </c>
      <c r="Q377" s="340" t="n">
        <f aca="false">+[4]data1cf!P377</f>
        <v>11512.8633883734</v>
      </c>
      <c r="R377" s="340" t="n">
        <f aca="false">+[4]data1cf!Q377</f>
        <v>797.760091932791</v>
      </c>
      <c r="S377" s="340" t="n">
        <f aca="false">+[4]data1cf!R377</f>
        <v>0</v>
      </c>
      <c r="T377" s="340" t="n">
        <f aca="false">+[4]data1cf!S377</f>
        <v>0</v>
      </c>
      <c r="U377" s="340" t="n">
        <f aca="false">+[4]data1cf!T377</f>
        <v>0</v>
      </c>
      <c r="V377" s="340" t="n">
        <f aca="false">+[4]data1cf!U377</f>
        <v>0</v>
      </c>
      <c r="W377" s="340" t="n">
        <f aca="false">+[4]data1cf!V377</f>
        <v>0</v>
      </c>
      <c r="X377" s="340" t="n">
        <f aca="false">+[4]data1cf!W377</f>
        <v>0</v>
      </c>
      <c r="Y377" s="340" t="n">
        <f aca="false">+[4]data1cf!X377</f>
        <v>0</v>
      </c>
      <c r="Z377" s="340" t="n">
        <f aca="false">+[4]data1cf!Y377</f>
        <v>0</v>
      </c>
      <c r="AA377" s="340" t="n">
        <f aca="false">+[4]data1cf!Z377</f>
        <v>0</v>
      </c>
      <c r="AB377" s="340"/>
      <c r="AC377" s="341" t="n">
        <f aca="false">XNPV(0.1,B377:AA377,$B$1:$AA$1)</f>
        <v>23085.0628849011</v>
      </c>
      <c r="AD377" s="341" t="n">
        <f aca="false">SUMPRODUCT(B377:AA377,$B$1010:$AA$1010)</f>
        <v>48475.8525919748</v>
      </c>
      <c r="AE377" s="342" t="n">
        <f aca="false">SUMPRODUCT(B377:AA377,$B$1012:$AA$1012)</f>
        <v>48106.9884332324</v>
      </c>
      <c r="AF377" s="343" t="n">
        <f aca="false">XIRR(B377:AA377,$B$1:$AA$1)</f>
        <v>0.155953468844523</v>
      </c>
      <c r="AG377" s="344" t="n">
        <f aca="false">1-EXP(-(1/0.25)*(AD377/ABS($AD$1010)))</f>
        <v>0.981008281786794</v>
      </c>
    </row>
    <row r="378" customFormat="false" ht="12.75" hidden="false" customHeight="false" outlineLevel="0" collapsed="false">
      <c r="A378" s="335"/>
      <c r="B378" s="340" t="n">
        <f aca="false">+[4]data1cf!A378</f>
        <v>-71486.0595601639</v>
      </c>
      <c r="C378" s="340" t="n">
        <f aca="false">+[4]data1cf!B378</f>
        <v>11997.2689088305</v>
      </c>
      <c r="D378" s="340" t="n">
        <f aca="false">+[4]data1cf!C378</f>
        <v>13191.9101375769</v>
      </c>
      <c r="E378" s="340" t="n">
        <f aca="false">+[4]data1cf!D378</f>
        <v>12739.1984309806</v>
      </c>
      <c r="F378" s="340" t="n">
        <f aca="false">+[4]data1cf!E378</f>
        <v>12482.9965706892</v>
      </c>
      <c r="G378" s="340" t="n">
        <f aca="false">+[4]data1cf!F378</f>
        <v>12292.5362185004</v>
      </c>
      <c r="H378" s="340" t="n">
        <f aca="false">+[4]data1cf!G378</f>
        <v>11971.5590587411</v>
      </c>
      <c r="I378" s="340" t="n">
        <f aca="false">+[4]data1cf!H378</f>
        <v>11883.6169690505</v>
      </c>
      <c r="J378" s="340" t="n">
        <f aca="false">+[4]data1cf!I378</f>
        <v>11842.6575482116</v>
      </c>
      <c r="K378" s="340" t="n">
        <f aca="false">+[4]data1cf!J378</f>
        <v>11767.8735537071</v>
      </c>
      <c r="L378" s="340" t="n">
        <f aca="false">+[4]data1cf!K378</f>
        <v>11717.2189267041</v>
      </c>
      <c r="M378" s="340" t="n">
        <f aca="false">+[4]data1cf!L378</f>
        <v>11593.7163581706</v>
      </c>
      <c r="N378" s="340" t="n">
        <f aca="false">+[4]data1cf!M378</f>
        <v>11619.3319704141</v>
      </c>
      <c r="O378" s="340" t="n">
        <f aca="false">+[4]data1cf!N378</f>
        <v>11617.4687953548</v>
      </c>
      <c r="P378" s="340" t="n">
        <f aca="false">+[4]data1cf!O378</f>
        <v>11462.5827895449</v>
      </c>
      <c r="Q378" s="340" t="n">
        <f aca="false">+[4]data1cf!P378</f>
        <v>11412.6945734985</v>
      </c>
      <c r="R378" s="340" t="n">
        <f aca="false">+[4]data1cf!Q378</f>
        <v>819.916508731256</v>
      </c>
      <c r="S378" s="340" t="n">
        <f aca="false">+[4]data1cf!R378</f>
        <v>0</v>
      </c>
      <c r="T378" s="340" t="n">
        <f aca="false">+[4]data1cf!S378</f>
        <v>0</v>
      </c>
      <c r="U378" s="340" t="n">
        <f aca="false">+[4]data1cf!T378</f>
        <v>0</v>
      </c>
      <c r="V378" s="340" t="n">
        <f aca="false">+[4]data1cf!U378</f>
        <v>0</v>
      </c>
      <c r="W378" s="340" t="n">
        <f aca="false">+[4]data1cf!V378</f>
        <v>0</v>
      </c>
      <c r="X378" s="340" t="n">
        <f aca="false">+[4]data1cf!W378</f>
        <v>0</v>
      </c>
      <c r="Y378" s="340" t="n">
        <f aca="false">+[4]data1cf!X378</f>
        <v>0</v>
      </c>
      <c r="Z378" s="340" t="n">
        <f aca="false">+[4]data1cf!Y378</f>
        <v>0</v>
      </c>
      <c r="AA378" s="340" t="n">
        <f aca="false">+[4]data1cf!Z378</f>
        <v>0</v>
      </c>
      <c r="AB378" s="340"/>
      <c r="AC378" s="341" t="n">
        <f aca="false">XNPV(0.1,B378:AA378,$B$1:$AA$1)</f>
        <v>20961.3346809813</v>
      </c>
      <c r="AD378" s="341" t="n">
        <f aca="false">SUMPRODUCT(B378:AA378,$B$1010:$AA$1010)</f>
        <v>46266.0885376786</v>
      </c>
      <c r="AE378" s="342" t="n">
        <f aca="false">SUMPRODUCT(B378:AA378,$B$1012:$AA$1012)</f>
        <v>45898.4980357752</v>
      </c>
      <c r="AF378" s="343" t="n">
        <f aca="false">XIRR(B378:AA378,$B$1:$AA$1)</f>
        <v>0.149775431523036</v>
      </c>
      <c r="AG378" s="344" t="n">
        <f aca="false">1-EXP(-(1/0.25)*(AD378/ABS($AD$1010)))</f>
        <v>0.977247158930843</v>
      </c>
    </row>
    <row r="379" customFormat="false" ht="12.75" hidden="false" customHeight="false" outlineLevel="0" collapsed="false">
      <c r="A379" s="335"/>
      <c r="B379" s="340" t="n">
        <f aca="false">+[4]data1cf!A379</f>
        <v>-72831.1655862775</v>
      </c>
      <c r="C379" s="340" t="n">
        <f aca="false">+[4]data1cf!B379</f>
        <v>12088.0881522626</v>
      </c>
      <c r="D379" s="340" t="n">
        <f aca="false">+[4]data1cf!C379</f>
        <v>13267.17761623</v>
      </c>
      <c r="E379" s="340" t="n">
        <f aca="false">+[4]data1cf!D379</f>
        <v>12858.2628639926</v>
      </c>
      <c r="F379" s="340" t="n">
        <f aca="false">+[4]data1cf!E379</f>
        <v>12612.5184011027</v>
      </c>
      <c r="G379" s="340" t="n">
        <f aca="false">+[4]data1cf!F379</f>
        <v>12199.1671759546</v>
      </c>
      <c r="H379" s="340" t="n">
        <f aca="false">+[4]data1cf!G379</f>
        <v>11963.2185548668</v>
      </c>
      <c r="I379" s="340" t="n">
        <f aca="false">+[4]data1cf!H379</f>
        <v>11853.6038453145</v>
      </c>
      <c r="J379" s="340" t="n">
        <f aca="false">+[4]data1cf!I379</f>
        <v>11874.1720946278</v>
      </c>
      <c r="K379" s="340" t="n">
        <f aca="false">+[4]data1cf!J379</f>
        <v>11905.3929488909</v>
      </c>
      <c r="L379" s="340" t="n">
        <f aca="false">+[4]data1cf!K379</f>
        <v>11988.7535215046</v>
      </c>
      <c r="M379" s="340" t="n">
        <f aca="false">+[4]data1cf!L379</f>
        <v>11812.4133138321</v>
      </c>
      <c r="N379" s="340" t="n">
        <f aca="false">+[4]data1cf!M379</f>
        <v>11770.4321968802</v>
      </c>
      <c r="O379" s="340" t="n">
        <f aca="false">+[4]data1cf!N379</f>
        <v>11580.8920369575</v>
      </c>
      <c r="P379" s="340" t="n">
        <f aca="false">+[4]data1cf!O379</f>
        <v>11596.5029751588</v>
      </c>
      <c r="Q379" s="340" t="n">
        <f aca="false">+[4]data1cf!P379</f>
        <v>11583.941770162</v>
      </c>
      <c r="R379" s="340" t="n">
        <f aca="false">+[4]data1cf!Q379</f>
        <v>835.344336808368</v>
      </c>
      <c r="S379" s="340" t="n">
        <f aca="false">+[4]data1cf!R379</f>
        <v>0</v>
      </c>
      <c r="T379" s="340" t="n">
        <f aca="false">+[4]data1cf!S379</f>
        <v>0</v>
      </c>
      <c r="U379" s="340" t="n">
        <f aca="false">+[4]data1cf!T379</f>
        <v>0</v>
      </c>
      <c r="V379" s="340" t="n">
        <f aca="false">+[4]data1cf!U379</f>
        <v>0</v>
      </c>
      <c r="W379" s="340" t="n">
        <f aca="false">+[4]data1cf!V379</f>
        <v>0</v>
      </c>
      <c r="X379" s="340" t="n">
        <f aca="false">+[4]data1cf!W379</f>
        <v>0</v>
      </c>
      <c r="Y379" s="340" t="n">
        <f aca="false">+[4]data1cf!X379</f>
        <v>0</v>
      </c>
      <c r="Z379" s="340" t="n">
        <f aca="false">+[4]data1cf!Y379</f>
        <v>0</v>
      </c>
      <c r="AA379" s="340" t="n">
        <f aca="false">+[4]data1cf!Z379</f>
        <v>0</v>
      </c>
      <c r="AB379" s="340"/>
      <c r="AC379" s="341" t="n">
        <f aca="false">XNPV(0.1,B379:AA379,$B$1:$AA$1)</f>
        <v>20232.0341868552</v>
      </c>
      <c r="AD379" s="341" t="n">
        <f aca="false">SUMPRODUCT(B379:AA379,$B$1010:$AA$1010)</f>
        <v>45732.0793856026</v>
      </c>
      <c r="AE379" s="342" t="n">
        <f aca="false">SUMPRODUCT(B379:AA379,$B$1012:$AA$1012)</f>
        <v>45361.4416941905</v>
      </c>
      <c r="AF379" s="343" t="n">
        <f aca="false">XIRR(B379:AA379,$B$1:$AA$1)</f>
        <v>0.147200918797493</v>
      </c>
      <c r="AG379" s="344" t="n">
        <f aca="false">1-EXP(-(1/0.25)*(AD379/ABS($AD$1010)))</f>
        <v>0.976231655171174</v>
      </c>
    </row>
    <row r="380" customFormat="false" ht="12.75" hidden="false" customHeight="false" outlineLevel="0" collapsed="false">
      <c r="A380" s="335"/>
      <c r="B380" s="340" t="n">
        <f aca="false">+[4]data1cf!A380</f>
        <v>-62781.6136201758</v>
      </c>
      <c r="C380" s="340" t="n">
        <f aca="false">+[4]data1cf!B380</f>
        <v>12156.5906195209</v>
      </c>
      <c r="D380" s="340" t="n">
        <f aca="false">+[4]data1cf!C380</f>
        <v>12786.2876646882</v>
      </c>
      <c r="E380" s="340" t="n">
        <f aca="false">+[4]data1cf!D380</f>
        <v>12512.7471875762</v>
      </c>
      <c r="F380" s="340" t="n">
        <f aca="false">+[4]data1cf!E380</f>
        <v>12294.2805347937</v>
      </c>
      <c r="G380" s="340" t="n">
        <f aca="false">+[4]data1cf!F380</f>
        <v>12117.2565770401</v>
      </c>
      <c r="H380" s="340" t="n">
        <f aca="false">+[4]data1cf!G380</f>
        <v>11803.9805310763</v>
      </c>
      <c r="I380" s="340" t="n">
        <f aca="false">+[4]data1cf!H380</f>
        <v>11644.9982125062</v>
      </c>
      <c r="J380" s="340" t="n">
        <f aca="false">+[4]data1cf!I380</f>
        <v>11710.0574733476</v>
      </c>
      <c r="K380" s="340" t="n">
        <f aca="false">+[4]data1cf!J380</f>
        <v>11676.1045300987</v>
      </c>
      <c r="L380" s="340" t="n">
        <f aca="false">+[4]data1cf!K380</f>
        <v>11546.3152674656</v>
      </c>
      <c r="M380" s="340" t="n">
        <f aca="false">+[4]data1cf!L380</f>
        <v>11549.5401969087</v>
      </c>
      <c r="N380" s="340" t="n">
        <f aca="false">+[4]data1cf!M380</f>
        <v>11481.6546782946</v>
      </c>
      <c r="O380" s="340" t="n">
        <f aca="false">+[4]data1cf!N380</f>
        <v>11432.9919606927</v>
      </c>
      <c r="P380" s="340" t="n">
        <f aca="false">+[4]data1cf!O380</f>
        <v>11396.5497286118</v>
      </c>
      <c r="Q380" s="340" t="n">
        <f aca="false">+[4]data1cf!P380</f>
        <v>11383.3343070227</v>
      </c>
      <c r="R380" s="340" t="n">
        <f aca="false">+[4]data1cf!Q380</f>
        <v>720.079995577968</v>
      </c>
      <c r="S380" s="340" t="n">
        <f aca="false">+[4]data1cf!R380</f>
        <v>0</v>
      </c>
      <c r="T380" s="340" t="n">
        <f aca="false">+[4]data1cf!S380</f>
        <v>0</v>
      </c>
      <c r="U380" s="340" t="n">
        <f aca="false">+[4]data1cf!T380</f>
        <v>0</v>
      </c>
      <c r="V380" s="340" t="n">
        <f aca="false">+[4]data1cf!U380</f>
        <v>0</v>
      </c>
      <c r="W380" s="340" t="n">
        <f aca="false">+[4]data1cf!V380</f>
        <v>0</v>
      </c>
      <c r="X380" s="340" t="n">
        <f aca="false">+[4]data1cf!W380</f>
        <v>0</v>
      </c>
      <c r="Y380" s="340" t="n">
        <f aca="false">+[4]data1cf!X380</f>
        <v>0</v>
      </c>
      <c r="Z380" s="340" t="n">
        <f aca="false">+[4]data1cf!Y380</f>
        <v>0</v>
      </c>
      <c r="AA380" s="340" t="n">
        <f aca="false">+[4]data1cf!Z380</f>
        <v>0</v>
      </c>
      <c r="AB380" s="340"/>
      <c r="AC380" s="341" t="n">
        <f aca="false">XNPV(0.1,B380:AA380,$B$1:$AA$1)</f>
        <v>28525.4306198003</v>
      </c>
      <c r="AD380" s="341" t="n">
        <f aca="false">SUMPRODUCT(B380:AA380,$B$1010:$AA$1010)</f>
        <v>53511.4806310154</v>
      </c>
      <c r="AE380" s="342" t="n">
        <f aca="false">SUMPRODUCT(B380:AA380,$B$1012:$AA$1012)</f>
        <v>53148.3947692739</v>
      </c>
      <c r="AF380" s="343" t="n">
        <f aca="false">XIRR(B380:AA380,$B$1:$AA$1)</f>
        <v>0.175556748464329</v>
      </c>
      <c r="AG380" s="344" t="n">
        <f aca="false">1-EXP(-(1/0.25)*(AD380/ABS($AD$1010)))</f>
        <v>0.987418191848891</v>
      </c>
    </row>
    <row r="381" customFormat="false" ht="12.75" hidden="false" customHeight="false" outlineLevel="0" collapsed="false">
      <c r="A381" s="335"/>
      <c r="B381" s="340" t="n">
        <f aca="false">+[4]data1cf!A381</f>
        <v>-73894.1815190642</v>
      </c>
      <c r="C381" s="340" t="n">
        <f aca="false">+[4]data1cf!B381</f>
        <v>12157.3092573387</v>
      </c>
      <c r="D381" s="340" t="n">
        <f aca="false">+[4]data1cf!C381</f>
        <v>13195.6737627465</v>
      </c>
      <c r="E381" s="340" t="n">
        <f aca="false">+[4]data1cf!D381</f>
        <v>12933.8556353858</v>
      </c>
      <c r="F381" s="340" t="n">
        <f aca="false">+[4]data1cf!E381</f>
        <v>12623.1778929437</v>
      </c>
      <c r="G381" s="340" t="n">
        <f aca="false">+[4]data1cf!F381</f>
        <v>12303.557376757</v>
      </c>
      <c r="H381" s="340" t="n">
        <f aca="false">+[4]data1cf!G381</f>
        <v>12017.042944778</v>
      </c>
      <c r="I381" s="340" t="n">
        <f aca="false">+[4]data1cf!H381</f>
        <v>11857.6773895625</v>
      </c>
      <c r="J381" s="340" t="n">
        <f aca="false">+[4]data1cf!I381</f>
        <v>11920.1032679187</v>
      </c>
      <c r="K381" s="340" t="n">
        <f aca="false">+[4]data1cf!J381</f>
        <v>11900.3089696767</v>
      </c>
      <c r="L381" s="340" t="n">
        <f aca="false">+[4]data1cf!K381</f>
        <v>11919.9896561543</v>
      </c>
      <c r="M381" s="340" t="n">
        <f aca="false">+[4]data1cf!L381</f>
        <v>11785.0531839425</v>
      </c>
      <c r="N381" s="340" t="n">
        <f aca="false">+[4]data1cf!M381</f>
        <v>11792.6346508617</v>
      </c>
      <c r="O381" s="340" t="n">
        <f aca="false">+[4]data1cf!N381</f>
        <v>11704.275121018</v>
      </c>
      <c r="P381" s="340" t="n">
        <f aca="false">+[4]data1cf!O381</f>
        <v>11590.1316894813</v>
      </c>
      <c r="Q381" s="340" t="n">
        <f aca="false">+[4]data1cf!P381</f>
        <v>11607.6625975833</v>
      </c>
      <c r="R381" s="340" t="n">
        <f aca="false">+[4]data1cf!Q381</f>
        <v>847.536704351059</v>
      </c>
      <c r="S381" s="340" t="n">
        <f aca="false">+[4]data1cf!R381</f>
        <v>0</v>
      </c>
      <c r="T381" s="340" t="n">
        <f aca="false">+[4]data1cf!S381</f>
        <v>0</v>
      </c>
      <c r="U381" s="340" t="n">
        <f aca="false">+[4]data1cf!T381</f>
        <v>0</v>
      </c>
      <c r="V381" s="340" t="n">
        <f aca="false">+[4]data1cf!U381</f>
        <v>0</v>
      </c>
      <c r="W381" s="340" t="n">
        <f aca="false">+[4]data1cf!V381</f>
        <v>0</v>
      </c>
      <c r="X381" s="340" t="n">
        <f aca="false">+[4]data1cf!W381</f>
        <v>0</v>
      </c>
      <c r="Y381" s="340" t="n">
        <f aca="false">+[4]data1cf!X381</f>
        <v>0</v>
      </c>
      <c r="Z381" s="340" t="n">
        <f aca="false">+[4]data1cf!Y381</f>
        <v>0</v>
      </c>
      <c r="AA381" s="340" t="n">
        <f aca="false">+[4]data1cf!Z381</f>
        <v>0</v>
      </c>
      <c r="AB381" s="340"/>
      <c r="AC381" s="341" t="n">
        <f aca="false">XNPV(0.1,B381:AA381,$B$1:$AA$1)</f>
        <v>19366.7989037558</v>
      </c>
      <c r="AD381" s="341" t="n">
        <f aca="false">SUMPRODUCT(B381:AA381,$B$1010:$AA$1010)</f>
        <v>44916.0885106679</v>
      </c>
      <c r="AE381" s="342" t="n">
        <f aca="false">SUMPRODUCT(B381:AA381,$B$1012:$AA$1012)</f>
        <v>44544.749686834</v>
      </c>
      <c r="AF381" s="343" t="n">
        <f aca="false">XIRR(B381:AA381,$B$1:$AA$1)</f>
        <v>0.14464487219449</v>
      </c>
      <c r="AG381" s="344" t="n">
        <f aca="false">1-EXP(-(1/0.25)*(AD381/ABS($AD$1010)))</f>
        <v>0.974591691405411</v>
      </c>
    </row>
    <row r="382" customFormat="false" ht="12.75" hidden="false" customHeight="false" outlineLevel="0" collapsed="false">
      <c r="A382" s="335"/>
      <c r="B382" s="340" t="n">
        <f aca="false">+[4]data1cf!A382</f>
        <v>-73112.166577723</v>
      </c>
      <c r="C382" s="340" t="n">
        <f aca="false">+[4]data1cf!B382</f>
        <v>12130.0725181093</v>
      </c>
      <c r="D382" s="340" t="n">
        <f aca="false">+[4]data1cf!C382</f>
        <v>13251.4554967157</v>
      </c>
      <c r="E382" s="340" t="n">
        <f aca="false">+[4]data1cf!D382</f>
        <v>12933.8621582297</v>
      </c>
      <c r="F382" s="340" t="n">
        <f aca="false">+[4]data1cf!E382</f>
        <v>12628.8915182739</v>
      </c>
      <c r="G382" s="340" t="n">
        <f aca="false">+[4]data1cf!F382</f>
        <v>12328.2424454651</v>
      </c>
      <c r="H382" s="340" t="n">
        <f aca="false">+[4]data1cf!G382</f>
        <v>12233.9956700183</v>
      </c>
      <c r="I382" s="340" t="n">
        <f aca="false">+[4]data1cf!H382</f>
        <v>12034.9489179804</v>
      </c>
      <c r="J382" s="340" t="n">
        <f aca="false">+[4]data1cf!I382</f>
        <v>11870.073068358</v>
      </c>
      <c r="K382" s="340" t="n">
        <f aca="false">+[4]data1cf!J382</f>
        <v>11668.4372636816</v>
      </c>
      <c r="L382" s="340" t="n">
        <f aca="false">+[4]data1cf!K382</f>
        <v>11730.5151224683</v>
      </c>
      <c r="M382" s="340" t="n">
        <f aca="false">+[4]data1cf!L382</f>
        <v>11757.0799836508</v>
      </c>
      <c r="N382" s="340" t="n">
        <f aca="false">+[4]data1cf!M382</f>
        <v>11741.8328964414</v>
      </c>
      <c r="O382" s="340" t="n">
        <f aca="false">+[4]data1cf!N382</f>
        <v>11808.7428107049</v>
      </c>
      <c r="P382" s="340" t="n">
        <f aca="false">+[4]data1cf!O382</f>
        <v>11575.0337568973</v>
      </c>
      <c r="Q382" s="340" t="n">
        <f aca="false">+[4]data1cf!P382</f>
        <v>11505.6533858636</v>
      </c>
      <c r="R382" s="340" t="n">
        <f aca="false">+[4]data1cf!Q382</f>
        <v>838.567305779851</v>
      </c>
      <c r="S382" s="340" t="n">
        <f aca="false">+[4]data1cf!R382</f>
        <v>0</v>
      </c>
      <c r="T382" s="340" t="n">
        <f aca="false">+[4]data1cf!S382</f>
        <v>0</v>
      </c>
      <c r="U382" s="340" t="n">
        <f aca="false">+[4]data1cf!T382</f>
        <v>0</v>
      </c>
      <c r="V382" s="340" t="n">
        <f aca="false">+[4]data1cf!U382</f>
        <v>0</v>
      </c>
      <c r="W382" s="340" t="n">
        <f aca="false">+[4]data1cf!V382</f>
        <v>0</v>
      </c>
      <c r="X382" s="340" t="n">
        <f aca="false">+[4]data1cf!W382</f>
        <v>0</v>
      </c>
      <c r="Y382" s="340" t="n">
        <f aca="false">+[4]data1cf!X382</f>
        <v>0</v>
      </c>
      <c r="Z382" s="340" t="n">
        <f aca="false">+[4]data1cf!Y382</f>
        <v>0</v>
      </c>
      <c r="AA382" s="340" t="n">
        <f aca="false">+[4]data1cf!Z382</f>
        <v>0</v>
      </c>
      <c r="AB382" s="340"/>
      <c r="AC382" s="341" t="n">
        <f aca="false">XNPV(0.1,B382:AA382,$B$1:$AA$1)</f>
        <v>20182.0365498066</v>
      </c>
      <c r="AD382" s="341" t="n">
        <f aca="false">SUMPRODUCT(B382:AA382,$B$1010:$AA$1010)</f>
        <v>45708.127574658</v>
      </c>
      <c r="AE382" s="342" t="n">
        <f aca="false">SUMPRODUCT(B382:AA382,$B$1012:$AA$1012)</f>
        <v>45337.3150999197</v>
      </c>
      <c r="AF382" s="343" t="n">
        <f aca="false">XIRR(B382:AA382,$B$1:$AA$1)</f>
        <v>0.146996286877453</v>
      </c>
      <c r="AG382" s="344" t="n">
        <f aca="false">1-EXP(-(1/0.25)*(AD382/ABS($AD$1010)))</f>
        <v>0.97618505970176</v>
      </c>
    </row>
    <row r="383" customFormat="false" ht="12.75" hidden="false" customHeight="false" outlineLevel="0" collapsed="false">
      <c r="A383" s="335"/>
      <c r="B383" s="340" t="n">
        <f aca="false">+[4]data1cf!A383</f>
        <v>-66232.3835132236</v>
      </c>
      <c r="C383" s="340" t="n">
        <f aca="false">+[4]data1cf!B383</f>
        <v>11989.678897921</v>
      </c>
      <c r="D383" s="340" t="n">
        <f aca="false">+[4]data1cf!C383</f>
        <v>12940.6950197877</v>
      </c>
      <c r="E383" s="340" t="n">
        <f aca="false">+[4]data1cf!D383</f>
        <v>12680.3635644447</v>
      </c>
      <c r="F383" s="340" t="n">
        <f aca="false">+[4]data1cf!E383</f>
        <v>12289.9328101211</v>
      </c>
      <c r="G383" s="340" t="n">
        <f aca="false">+[4]data1cf!F383</f>
        <v>12111.4566681932</v>
      </c>
      <c r="H383" s="340" t="n">
        <f aca="false">+[4]data1cf!G383</f>
        <v>11965.7637324443</v>
      </c>
      <c r="I383" s="340" t="n">
        <f aca="false">+[4]data1cf!H383</f>
        <v>11775.7953703139</v>
      </c>
      <c r="J383" s="340" t="n">
        <f aca="false">+[4]data1cf!I383</f>
        <v>11719.3459848878</v>
      </c>
      <c r="K383" s="340" t="n">
        <f aca="false">+[4]data1cf!J383</f>
        <v>11650.5555975887</v>
      </c>
      <c r="L383" s="340" t="n">
        <f aca="false">+[4]data1cf!K383</f>
        <v>11699.9798909826</v>
      </c>
      <c r="M383" s="340" t="n">
        <f aca="false">+[4]data1cf!L383</f>
        <v>11694.276123422</v>
      </c>
      <c r="N383" s="340" t="n">
        <f aca="false">+[4]data1cf!M383</f>
        <v>11589.2090532585</v>
      </c>
      <c r="O383" s="340" t="n">
        <f aca="false">+[4]data1cf!N383</f>
        <v>11456.5121238053</v>
      </c>
      <c r="P383" s="340" t="n">
        <f aca="false">+[4]data1cf!O383</f>
        <v>11338.3090187989</v>
      </c>
      <c r="Q383" s="340" t="n">
        <f aca="false">+[4]data1cf!P383</f>
        <v>11455.5852511223</v>
      </c>
      <c r="R383" s="340" t="n">
        <f aca="false">+[4]data1cf!Q383</f>
        <v>759.658945943269</v>
      </c>
      <c r="S383" s="340" t="n">
        <f aca="false">+[4]data1cf!R383</f>
        <v>0</v>
      </c>
      <c r="T383" s="340" t="n">
        <f aca="false">+[4]data1cf!S383</f>
        <v>0</v>
      </c>
      <c r="U383" s="340" t="n">
        <f aca="false">+[4]data1cf!T383</f>
        <v>0</v>
      </c>
      <c r="V383" s="340" t="n">
        <f aca="false">+[4]data1cf!U383</f>
        <v>0</v>
      </c>
      <c r="W383" s="340" t="n">
        <f aca="false">+[4]data1cf!V383</f>
        <v>0</v>
      </c>
      <c r="X383" s="340" t="n">
        <f aca="false">+[4]data1cf!W383</f>
        <v>0</v>
      </c>
      <c r="Y383" s="340" t="n">
        <f aca="false">+[4]data1cf!X383</f>
        <v>0</v>
      </c>
      <c r="Z383" s="340" t="n">
        <f aca="false">+[4]data1cf!Y383</f>
        <v>0</v>
      </c>
      <c r="AA383" s="340" t="n">
        <f aca="false">+[4]data1cf!Z383</f>
        <v>0</v>
      </c>
      <c r="AB383" s="340"/>
      <c r="AC383" s="341" t="n">
        <f aca="false">XNPV(0.1,B383:AA383,$B$1:$AA$1)</f>
        <v>25483.190560969</v>
      </c>
      <c r="AD383" s="341" t="n">
        <f aca="false">SUMPRODUCT(B383:AA383,$B$1010:$AA$1010)</f>
        <v>50613.7705462381</v>
      </c>
      <c r="AE383" s="342" t="n">
        <f aca="false">SUMPRODUCT(B383:AA383,$B$1012:$AA$1012)</f>
        <v>50248.594806338</v>
      </c>
      <c r="AF383" s="343" t="n">
        <f aca="false">XIRR(B383:AA383,$B$1:$AA$1)</f>
        <v>0.164429319176879</v>
      </c>
      <c r="AG383" s="344" t="n">
        <f aca="false">1-EXP(-(1/0.25)*(AD383/ABS($AD$1010)))</f>
        <v>0.984054276695073</v>
      </c>
    </row>
    <row r="384" customFormat="false" ht="12.75" hidden="false" customHeight="false" outlineLevel="0" collapsed="false">
      <c r="A384" s="335"/>
      <c r="B384" s="340" t="n">
        <f aca="false">+[4]data1cf!A384</f>
        <v>-72272.795361184</v>
      </c>
      <c r="C384" s="340" t="n">
        <f aca="false">+[4]data1cf!B384</f>
        <v>12134.7003701007</v>
      </c>
      <c r="D384" s="340" t="n">
        <f aca="false">+[4]data1cf!C384</f>
        <v>13176.0624084364</v>
      </c>
      <c r="E384" s="340" t="n">
        <f aca="false">+[4]data1cf!D384</f>
        <v>12876.1650005034</v>
      </c>
      <c r="F384" s="340" t="n">
        <f aca="false">+[4]data1cf!E384</f>
        <v>12759.8091457452</v>
      </c>
      <c r="G384" s="340" t="n">
        <f aca="false">+[4]data1cf!F384</f>
        <v>12321.1009986459</v>
      </c>
      <c r="H384" s="340" t="n">
        <f aca="false">+[4]data1cf!G384</f>
        <v>12069.82861559</v>
      </c>
      <c r="I384" s="340" t="n">
        <f aca="false">+[4]data1cf!H384</f>
        <v>11981.8920700274</v>
      </c>
      <c r="J384" s="340" t="n">
        <f aca="false">+[4]data1cf!I384</f>
        <v>11803.8677207465</v>
      </c>
      <c r="K384" s="340" t="n">
        <f aca="false">+[4]data1cf!J384</f>
        <v>11814.3104423861</v>
      </c>
      <c r="L384" s="340" t="n">
        <f aca="false">+[4]data1cf!K384</f>
        <v>11671.2823335835</v>
      </c>
      <c r="M384" s="340" t="n">
        <f aca="false">+[4]data1cf!L384</f>
        <v>11780.7743032631</v>
      </c>
      <c r="N384" s="340" t="n">
        <f aca="false">+[4]data1cf!M384</f>
        <v>11608.8328063549</v>
      </c>
      <c r="O384" s="340" t="n">
        <f aca="false">+[4]data1cf!N384</f>
        <v>11706.4893731557</v>
      </c>
      <c r="P384" s="340" t="n">
        <f aca="false">+[4]data1cf!O384</f>
        <v>11598.4658483072</v>
      </c>
      <c r="Q384" s="340" t="n">
        <f aca="false">+[4]data1cf!P384</f>
        <v>11592.5880991505</v>
      </c>
      <c r="R384" s="340" t="n">
        <f aca="false">+[4]data1cf!Q384</f>
        <v>828.940053674635</v>
      </c>
      <c r="S384" s="340" t="n">
        <f aca="false">+[4]data1cf!R384</f>
        <v>0</v>
      </c>
      <c r="T384" s="340" t="n">
        <f aca="false">+[4]data1cf!S384</f>
        <v>0</v>
      </c>
      <c r="U384" s="340" t="n">
        <f aca="false">+[4]data1cf!T384</f>
        <v>0</v>
      </c>
      <c r="V384" s="340" t="n">
        <f aca="false">+[4]data1cf!U384</f>
        <v>0</v>
      </c>
      <c r="W384" s="340" t="n">
        <f aca="false">+[4]data1cf!V384</f>
        <v>0</v>
      </c>
      <c r="X384" s="340" t="n">
        <f aca="false">+[4]data1cf!W384</f>
        <v>0</v>
      </c>
      <c r="Y384" s="340" t="n">
        <f aca="false">+[4]data1cf!X384</f>
        <v>0</v>
      </c>
      <c r="Z384" s="340" t="n">
        <f aca="false">+[4]data1cf!Y384</f>
        <v>0</v>
      </c>
      <c r="AA384" s="340" t="n">
        <f aca="false">+[4]data1cf!Z384</f>
        <v>0</v>
      </c>
      <c r="AB384" s="340"/>
      <c r="AC384" s="341" t="n">
        <f aca="false">XNPV(0.1,B384:AA384,$B$1:$AA$1)</f>
        <v>20854.4777862637</v>
      </c>
      <c r="AD384" s="341" t="n">
        <f aca="false">SUMPRODUCT(B384:AA384,$B$1010:$AA$1010)</f>
        <v>46333.3979793307</v>
      </c>
      <c r="AE384" s="342" t="n">
        <f aca="false">SUMPRODUCT(B384:AA384,$B$1012:$AA$1012)</f>
        <v>45963.2300151536</v>
      </c>
      <c r="AF384" s="343" t="n">
        <f aca="false">XIRR(B384:AA384,$B$1:$AA$1)</f>
        <v>0.149038689086696</v>
      </c>
      <c r="AG384" s="344" t="n">
        <f aca="false">1-EXP(-(1/0.25)*(AD384/ABS($AD$1010)))</f>
        <v>0.977372040428468</v>
      </c>
    </row>
    <row r="385" customFormat="false" ht="12.75" hidden="false" customHeight="false" outlineLevel="0" collapsed="false">
      <c r="A385" s="335"/>
      <c r="B385" s="340" t="n">
        <f aca="false">+[4]data1cf!A385</f>
        <v>-64991.0508919652</v>
      </c>
      <c r="C385" s="340" t="n">
        <f aca="false">+[4]data1cf!B385</f>
        <v>11989.2664308465</v>
      </c>
      <c r="D385" s="340" t="n">
        <f aca="false">+[4]data1cf!C385</f>
        <v>12997.5552080545</v>
      </c>
      <c r="E385" s="340" t="n">
        <f aca="false">+[4]data1cf!D385</f>
        <v>12697.1964594038</v>
      </c>
      <c r="F385" s="340" t="n">
        <f aca="false">+[4]data1cf!E385</f>
        <v>12441.6774009461</v>
      </c>
      <c r="G385" s="340" t="n">
        <f aca="false">+[4]data1cf!F385</f>
        <v>12035.037993883</v>
      </c>
      <c r="H385" s="340" t="n">
        <f aca="false">+[4]data1cf!G385</f>
        <v>11994.2265266365</v>
      </c>
      <c r="I385" s="340" t="n">
        <f aca="false">+[4]data1cf!H385</f>
        <v>11740.0733913916</v>
      </c>
      <c r="J385" s="340" t="n">
        <f aca="false">+[4]data1cf!I385</f>
        <v>11592.3744711271</v>
      </c>
      <c r="K385" s="340" t="n">
        <f aca="false">+[4]data1cf!J385</f>
        <v>11688.1627977371</v>
      </c>
      <c r="L385" s="340" t="n">
        <f aca="false">+[4]data1cf!K385</f>
        <v>11596.6971185839</v>
      </c>
      <c r="M385" s="340" t="n">
        <f aca="false">+[4]data1cf!L385</f>
        <v>11560.4080863591</v>
      </c>
      <c r="N385" s="340" t="n">
        <f aca="false">+[4]data1cf!M385</f>
        <v>11664.8444064171</v>
      </c>
      <c r="O385" s="340" t="n">
        <f aca="false">+[4]data1cf!N385</f>
        <v>11439.7980744219</v>
      </c>
      <c r="P385" s="340" t="n">
        <f aca="false">+[4]data1cf!O385</f>
        <v>11484.0512402691</v>
      </c>
      <c r="Q385" s="340" t="n">
        <f aca="false">+[4]data1cf!P385</f>
        <v>11274.2609984061</v>
      </c>
      <c r="R385" s="340" t="n">
        <f aca="false">+[4]data1cf!Q385</f>
        <v>745.421357310484</v>
      </c>
      <c r="S385" s="340" t="n">
        <f aca="false">+[4]data1cf!R385</f>
        <v>0</v>
      </c>
      <c r="T385" s="340" t="n">
        <f aca="false">+[4]data1cf!S385</f>
        <v>0</v>
      </c>
      <c r="U385" s="340" t="n">
        <f aca="false">+[4]data1cf!T385</f>
        <v>0</v>
      </c>
      <c r="V385" s="340" t="n">
        <f aca="false">+[4]data1cf!U385</f>
        <v>0</v>
      </c>
      <c r="W385" s="340" t="n">
        <f aca="false">+[4]data1cf!V385</f>
        <v>0</v>
      </c>
      <c r="X385" s="340" t="n">
        <f aca="false">+[4]data1cf!W385</f>
        <v>0</v>
      </c>
      <c r="Y385" s="340" t="n">
        <f aca="false">+[4]data1cf!X385</f>
        <v>0</v>
      </c>
      <c r="Z385" s="340" t="n">
        <f aca="false">+[4]data1cf!Y385</f>
        <v>0</v>
      </c>
      <c r="AA385" s="340" t="n">
        <f aca="false">+[4]data1cf!Z385</f>
        <v>0</v>
      </c>
      <c r="AB385" s="340"/>
      <c r="AC385" s="341" t="n">
        <f aca="false">XNPV(0.1,B385:AA385,$B$1:$AA$1)</f>
        <v>26718.8776059837</v>
      </c>
      <c r="AD385" s="341" t="n">
        <f aca="false">SUMPRODUCT(B385:AA385,$B$1010:$AA$1010)</f>
        <v>51807.3299492041</v>
      </c>
      <c r="AE385" s="342" t="n">
        <f aca="false">SUMPRODUCT(B385:AA385,$B$1012:$AA$1012)</f>
        <v>51442.828789552</v>
      </c>
      <c r="AF385" s="343" t="n">
        <f aca="false">XIRR(B385:AA385,$B$1:$AA$1)</f>
        <v>0.168733862411055</v>
      </c>
      <c r="AG385" s="344" t="n">
        <f aca="false">1-EXP(-(1/0.25)*(AD385/ABS($AD$1010)))</f>
        <v>0.98553696304051</v>
      </c>
    </row>
    <row r="386" customFormat="false" ht="12.75" hidden="false" customHeight="false" outlineLevel="0" collapsed="false">
      <c r="A386" s="335"/>
      <c r="B386" s="340" t="n">
        <f aca="false">+[4]data1cf!A386</f>
        <v>-73560.2205209994</v>
      </c>
      <c r="C386" s="340" t="n">
        <f aca="false">+[4]data1cf!B386</f>
        <v>12218.668655712</v>
      </c>
      <c r="D386" s="340" t="n">
        <f aca="false">+[4]data1cf!C386</f>
        <v>13335.0050774071</v>
      </c>
      <c r="E386" s="340" t="n">
        <f aca="false">+[4]data1cf!D386</f>
        <v>12901.3338352675</v>
      </c>
      <c r="F386" s="340" t="n">
        <f aca="false">+[4]data1cf!E386</f>
        <v>12726.6440898083</v>
      </c>
      <c r="G386" s="340" t="n">
        <f aca="false">+[4]data1cf!F386</f>
        <v>12395.6070396215</v>
      </c>
      <c r="H386" s="340" t="n">
        <f aca="false">+[4]data1cf!G386</f>
        <v>12060.1114637779</v>
      </c>
      <c r="I386" s="340" t="n">
        <f aca="false">+[4]data1cf!H386</f>
        <v>11860.2934771511</v>
      </c>
      <c r="J386" s="340" t="n">
        <f aca="false">+[4]data1cf!I386</f>
        <v>11921.9249643321</v>
      </c>
      <c r="K386" s="340" t="n">
        <f aca="false">+[4]data1cf!J386</f>
        <v>11978.5521604576</v>
      </c>
      <c r="L386" s="340" t="n">
        <f aca="false">+[4]data1cf!K386</f>
        <v>11807.0884178546</v>
      </c>
      <c r="M386" s="340" t="n">
        <f aca="false">+[4]data1cf!L386</f>
        <v>11649.9321252515</v>
      </c>
      <c r="N386" s="340" t="n">
        <f aca="false">+[4]data1cf!M386</f>
        <v>11684.6537772167</v>
      </c>
      <c r="O386" s="340" t="n">
        <f aca="false">+[4]data1cf!N386</f>
        <v>11582.7882075238</v>
      </c>
      <c r="P386" s="340" t="n">
        <f aca="false">+[4]data1cf!O386</f>
        <v>11628.2723222065</v>
      </c>
      <c r="Q386" s="340" t="n">
        <f aca="false">+[4]data1cf!P386</f>
        <v>11627.657699024</v>
      </c>
      <c r="R386" s="340" t="n">
        <f aca="false">+[4]data1cf!Q386</f>
        <v>843.706305287654</v>
      </c>
      <c r="S386" s="340" t="n">
        <f aca="false">+[4]data1cf!R386</f>
        <v>0</v>
      </c>
      <c r="T386" s="340" t="n">
        <f aca="false">+[4]data1cf!S386</f>
        <v>0</v>
      </c>
      <c r="U386" s="340" t="n">
        <f aca="false">+[4]data1cf!T386</f>
        <v>0</v>
      </c>
      <c r="V386" s="340" t="n">
        <f aca="false">+[4]data1cf!U386</f>
        <v>0</v>
      </c>
      <c r="W386" s="340" t="n">
        <f aca="false">+[4]data1cf!V386</f>
        <v>0</v>
      </c>
      <c r="X386" s="340" t="n">
        <f aca="false">+[4]data1cf!W386</f>
        <v>0</v>
      </c>
      <c r="Y386" s="340" t="n">
        <f aca="false">+[4]data1cf!X386</f>
        <v>0</v>
      </c>
      <c r="Z386" s="340" t="n">
        <f aca="false">+[4]data1cf!Y386</f>
        <v>0</v>
      </c>
      <c r="AA386" s="340" t="n">
        <f aca="false">+[4]data1cf!Z386</f>
        <v>0</v>
      </c>
      <c r="AB386" s="340"/>
      <c r="AC386" s="341" t="n">
        <f aca="false">XNPV(0.1,B386:AA386,$B$1:$AA$1)</f>
        <v>19888.3030531647</v>
      </c>
      <c r="AD386" s="341" t="n">
        <f aca="false">SUMPRODUCT(B386:AA386,$B$1010:$AA$1010)</f>
        <v>45423.8829816802</v>
      </c>
      <c r="AE386" s="342" t="n">
        <f aca="false">SUMPRODUCT(B386:AA386,$B$1012:$AA$1012)</f>
        <v>45052.9415397824</v>
      </c>
      <c r="AF386" s="343" t="n">
        <f aca="false">XIRR(B386:AA386,$B$1:$AA$1)</f>
        <v>0.146134093275044</v>
      </c>
      <c r="AG386" s="344" t="n">
        <f aca="false">1-EXP(-(1/0.25)*(AD386/ABS($AD$1010)))</f>
        <v>0.97562507074042</v>
      </c>
    </row>
    <row r="387" customFormat="false" ht="12.75" hidden="false" customHeight="false" outlineLevel="0" collapsed="false">
      <c r="A387" s="335"/>
      <c r="B387" s="340" t="n">
        <f aca="false">+[4]data1cf!A387</f>
        <v>-68264.3536796907</v>
      </c>
      <c r="C387" s="340" t="n">
        <f aca="false">+[4]data1cf!B387</f>
        <v>12089.8535598636</v>
      </c>
      <c r="D387" s="340" t="n">
        <f aca="false">+[4]data1cf!C387</f>
        <v>12977.5807167848</v>
      </c>
      <c r="E387" s="340" t="n">
        <f aca="false">+[4]data1cf!D387</f>
        <v>12688.6954714163</v>
      </c>
      <c r="F387" s="340" t="n">
        <f aca="false">+[4]data1cf!E387</f>
        <v>12393.3208050763</v>
      </c>
      <c r="G387" s="340" t="n">
        <f aca="false">+[4]data1cf!F387</f>
        <v>12262.597911104</v>
      </c>
      <c r="H387" s="340" t="n">
        <f aca="false">+[4]data1cf!G387</f>
        <v>11889.8606212236</v>
      </c>
      <c r="I387" s="340" t="n">
        <f aca="false">+[4]data1cf!H387</f>
        <v>11810.3027797473</v>
      </c>
      <c r="J387" s="340" t="n">
        <f aca="false">+[4]data1cf!I387</f>
        <v>11763.0839164582</v>
      </c>
      <c r="K387" s="340" t="n">
        <f aca="false">+[4]data1cf!J387</f>
        <v>11692.227584299</v>
      </c>
      <c r="L387" s="340" t="n">
        <f aca="false">+[4]data1cf!K387</f>
        <v>11713.5470778623</v>
      </c>
      <c r="M387" s="340" t="n">
        <f aca="false">+[4]data1cf!L387</f>
        <v>11545.0291502922</v>
      </c>
      <c r="N387" s="340" t="n">
        <f aca="false">+[4]data1cf!M387</f>
        <v>11664.1479819573</v>
      </c>
      <c r="O387" s="340" t="n">
        <f aca="false">+[4]data1cf!N387</f>
        <v>11710.178821386</v>
      </c>
      <c r="P387" s="340" t="n">
        <f aca="false">+[4]data1cf!O387</f>
        <v>11457.3732954259</v>
      </c>
      <c r="Q387" s="340" t="n">
        <f aca="false">+[4]data1cf!P387</f>
        <v>11441.1302696476</v>
      </c>
      <c r="R387" s="340" t="n">
        <f aca="false">+[4]data1cf!Q387</f>
        <v>782.96483096458</v>
      </c>
      <c r="S387" s="340" t="n">
        <f aca="false">+[4]data1cf!R387</f>
        <v>0</v>
      </c>
      <c r="T387" s="340" t="n">
        <f aca="false">+[4]data1cf!S387</f>
        <v>0</v>
      </c>
      <c r="U387" s="340" t="n">
        <f aca="false">+[4]data1cf!T387</f>
        <v>0</v>
      </c>
      <c r="V387" s="340" t="n">
        <f aca="false">+[4]data1cf!U387</f>
        <v>0</v>
      </c>
      <c r="W387" s="340" t="n">
        <f aca="false">+[4]data1cf!V387</f>
        <v>0</v>
      </c>
      <c r="X387" s="340" t="n">
        <f aca="false">+[4]data1cf!W387</f>
        <v>0</v>
      </c>
      <c r="Y387" s="340" t="n">
        <f aca="false">+[4]data1cf!X387</f>
        <v>0</v>
      </c>
      <c r="Z387" s="340" t="n">
        <f aca="false">+[4]data1cf!Y387</f>
        <v>0</v>
      </c>
      <c r="AA387" s="340" t="n">
        <f aca="false">+[4]data1cf!Z387</f>
        <v>0</v>
      </c>
      <c r="AB387" s="340"/>
      <c r="AC387" s="341" t="n">
        <f aca="false">XNPV(0.1,B387:AA387,$B$1:$AA$1)</f>
        <v>23839.5424492532</v>
      </c>
      <c r="AD387" s="341" t="n">
        <f aca="false">SUMPRODUCT(B387:AA387,$B$1010:$AA$1010)</f>
        <v>49069.8650629654</v>
      </c>
      <c r="AE387" s="342" t="n">
        <f aca="false">SUMPRODUCT(B387:AA387,$B$1012:$AA$1012)</f>
        <v>48703.1794751612</v>
      </c>
      <c r="AF387" s="343" t="n">
        <f aca="false">XIRR(B387:AA387,$B$1:$AA$1)</f>
        <v>0.15877354972782</v>
      </c>
      <c r="AG387" s="344" t="n">
        <f aca="false">1-EXP(-(1/0.25)*(AD387/ABS($AD$1010)))</f>
        <v>0.981908683909748</v>
      </c>
    </row>
    <row r="388" customFormat="false" ht="12.75" hidden="false" customHeight="false" outlineLevel="0" collapsed="false">
      <c r="A388" s="335"/>
      <c r="B388" s="340" t="n">
        <f aca="false">+[4]data1cf!A388</f>
        <v>-70551.1565463204</v>
      </c>
      <c r="C388" s="340" t="n">
        <f aca="false">+[4]data1cf!B388</f>
        <v>12186.6434968519</v>
      </c>
      <c r="D388" s="340" t="n">
        <f aca="false">+[4]data1cf!C388</f>
        <v>13094.9788636198</v>
      </c>
      <c r="E388" s="340" t="n">
        <f aca="false">+[4]data1cf!D388</f>
        <v>12779.096098954</v>
      </c>
      <c r="F388" s="340" t="n">
        <f aca="false">+[4]data1cf!E388</f>
        <v>12628.8573706867</v>
      </c>
      <c r="G388" s="340" t="n">
        <f aca="false">+[4]data1cf!F388</f>
        <v>12375.7926233965</v>
      </c>
      <c r="H388" s="340" t="n">
        <f aca="false">+[4]data1cf!G388</f>
        <v>12116.1858688933</v>
      </c>
      <c r="I388" s="340" t="n">
        <f aca="false">+[4]data1cf!H388</f>
        <v>11921.1403241229</v>
      </c>
      <c r="J388" s="340" t="n">
        <f aca="false">+[4]data1cf!I388</f>
        <v>11934.0515212377</v>
      </c>
      <c r="K388" s="340" t="n">
        <f aca="false">+[4]data1cf!J388</f>
        <v>11848.3737706623</v>
      </c>
      <c r="L388" s="340" t="n">
        <f aca="false">+[4]data1cf!K388</f>
        <v>11606.9353252358</v>
      </c>
      <c r="M388" s="340" t="n">
        <f aca="false">+[4]data1cf!L388</f>
        <v>11673.3429579649</v>
      </c>
      <c r="N388" s="340" t="n">
        <f aca="false">+[4]data1cf!M388</f>
        <v>11750.7527669779</v>
      </c>
      <c r="O388" s="340" t="n">
        <f aca="false">+[4]data1cf!N388</f>
        <v>11512.4753774181</v>
      </c>
      <c r="P388" s="340" t="n">
        <f aca="false">+[4]data1cf!O388</f>
        <v>11529.2628694605</v>
      </c>
      <c r="Q388" s="340" t="n">
        <f aca="false">+[4]data1cf!P388</f>
        <v>11513.7784870808</v>
      </c>
      <c r="R388" s="340" t="n">
        <f aca="false">+[4]data1cf!Q388</f>
        <v>809.193545123676</v>
      </c>
      <c r="S388" s="340" t="n">
        <f aca="false">+[4]data1cf!R388</f>
        <v>0</v>
      </c>
      <c r="T388" s="340" t="n">
        <f aca="false">+[4]data1cf!S388</f>
        <v>0</v>
      </c>
      <c r="U388" s="340" t="n">
        <f aca="false">+[4]data1cf!T388</f>
        <v>0</v>
      </c>
      <c r="V388" s="340" t="n">
        <f aca="false">+[4]data1cf!U388</f>
        <v>0</v>
      </c>
      <c r="W388" s="340" t="n">
        <f aca="false">+[4]data1cf!V388</f>
        <v>0</v>
      </c>
      <c r="X388" s="340" t="n">
        <f aca="false">+[4]data1cf!W388</f>
        <v>0</v>
      </c>
      <c r="Y388" s="340" t="n">
        <f aca="false">+[4]data1cf!X388</f>
        <v>0</v>
      </c>
      <c r="Z388" s="340" t="n">
        <f aca="false">+[4]data1cf!Y388</f>
        <v>0</v>
      </c>
      <c r="AA388" s="340" t="n">
        <f aca="false">+[4]data1cf!Z388</f>
        <v>0</v>
      </c>
      <c r="AB388" s="340"/>
      <c r="AC388" s="341" t="n">
        <f aca="false">XNPV(0.1,B388:AA388,$B$1:$AA$1)</f>
        <v>22383.3711154935</v>
      </c>
      <c r="AD388" s="341" t="n">
        <f aca="false">SUMPRODUCT(B388:AA388,$B$1010:$AA$1010)</f>
        <v>47805.3525856765</v>
      </c>
      <c r="AE388" s="342" t="n">
        <f aca="false">SUMPRODUCT(B388:AA388,$B$1012:$AA$1012)</f>
        <v>47436.1284420813</v>
      </c>
      <c r="AF388" s="343" t="n">
        <f aca="false">XIRR(B388:AA388,$B$1:$AA$1)</f>
        <v>0.153717407121387</v>
      </c>
      <c r="AG388" s="344" t="n">
        <f aca="false">1-EXP(-(1/0.25)*(AD388/ABS($AD$1010)))</f>
        <v>0.979937986499352</v>
      </c>
    </row>
    <row r="389" customFormat="false" ht="12.75" hidden="false" customHeight="false" outlineLevel="0" collapsed="false">
      <c r="A389" s="335"/>
      <c r="B389" s="340" t="n">
        <f aca="false">+[4]data1cf!A389</f>
        <v>-69499.9981779885</v>
      </c>
      <c r="C389" s="340" t="n">
        <f aca="false">+[4]data1cf!B389</f>
        <v>12031.9385497677</v>
      </c>
      <c r="D389" s="340" t="n">
        <f aca="false">+[4]data1cf!C389</f>
        <v>13053.3132913689</v>
      </c>
      <c r="E389" s="340" t="n">
        <f aca="false">+[4]data1cf!D389</f>
        <v>12739.078188348</v>
      </c>
      <c r="F389" s="340" t="n">
        <f aca="false">+[4]data1cf!E389</f>
        <v>12528.4469800233</v>
      </c>
      <c r="G389" s="340" t="n">
        <f aca="false">+[4]data1cf!F389</f>
        <v>12311.8665737747</v>
      </c>
      <c r="H389" s="340" t="n">
        <f aca="false">+[4]data1cf!G389</f>
        <v>12145.5256261654</v>
      </c>
      <c r="I389" s="340" t="n">
        <f aca="false">+[4]data1cf!H389</f>
        <v>11878.4350144337</v>
      </c>
      <c r="J389" s="340" t="n">
        <f aca="false">+[4]data1cf!I389</f>
        <v>11965.7690038827</v>
      </c>
      <c r="K389" s="340" t="n">
        <f aca="false">+[4]data1cf!J389</f>
        <v>11793.0815629994</v>
      </c>
      <c r="L389" s="340" t="n">
        <f aca="false">+[4]data1cf!K389</f>
        <v>11725.2245589229</v>
      </c>
      <c r="M389" s="340" t="n">
        <f aca="false">+[4]data1cf!L389</f>
        <v>11730.1273606249</v>
      </c>
      <c r="N389" s="340" t="n">
        <f aca="false">+[4]data1cf!M389</f>
        <v>11526.6826366286</v>
      </c>
      <c r="O389" s="340" t="n">
        <f aca="false">+[4]data1cf!N389</f>
        <v>11531.5962189393</v>
      </c>
      <c r="P389" s="340" t="n">
        <f aca="false">+[4]data1cf!O389</f>
        <v>11576.6282641317</v>
      </c>
      <c r="Q389" s="340" t="n">
        <f aca="false">+[4]data1cf!P389</f>
        <v>11530.4759382797</v>
      </c>
      <c r="R389" s="340" t="n">
        <f aca="false">+[4]data1cf!Q389</f>
        <v>797.137179102256</v>
      </c>
      <c r="S389" s="340" t="n">
        <f aca="false">+[4]data1cf!R389</f>
        <v>0</v>
      </c>
      <c r="T389" s="340" t="n">
        <f aca="false">+[4]data1cf!S389</f>
        <v>0</v>
      </c>
      <c r="U389" s="340" t="n">
        <f aca="false">+[4]data1cf!T389</f>
        <v>0</v>
      </c>
      <c r="V389" s="340" t="n">
        <f aca="false">+[4]data1cf!U389</f>
        <v>0</v>
      </c>
      <c r="W389" s="340" t="n">
        <f aca="false">+[4]data1cf!V389</f>
        <v>0</v>
      </c>
      <c r="X389" s="340" t="n">
        <f aca="false">+[4]data1cf!W389</f>
        <v>0</v>
      </c>
      <c r="Y389" s="340" t="n">
        <f aca="false">+[4]data1cf!X389</f>
        <v>0</v>
      </c>
      <c r="Z389" s="340" t="n">
        <f aca="false">+[4]data1cf!Y389</f>
        <v>0</v>
      </c>
      <c r="AA389" s="340" t="n">
        <f aca="false">+[4]data1cf!Z389</f>
        <v>0</v>
      </c>
      <c r="AB389" s="340"/>
      <c r="AC389" s="341" t="n">
        <f aca="false">XNPV(0.1,B389:AA389,$B$1:$AA$1)</f>
        <v>23120.6432547502</v>
      </c>
      <c r="AD389" s="341" t="n">
        <f aca="false">SUMPRODUCT(B389:AA389,$B$1010:$AA$1010)</f>
        <v>48505.3508073291</v>
      </c>
      <c r="AE389" s="342" t="n">
        <f aca="false">SUMPRODUCT(B389:AA389,$B$1012:$AA$1012)</f>
        <v>48136.5942983344</v>
      </c>
      <c r="AF389" s="343" t="n">
        <f aca="false">XIRR(B389:AA389,$B$1:$AA$1)</f>
        <v>0.156080672417501</v>
      </c>
      <c r="AG389" s="344" t="n">
        <f aca="false">1-EXP(-(1/0.25)*(AD389/ABS($AD$1010)))</f>
        <v>0.98105403455705</v>
      </c>
    </row>
    <row r="390" customFormat="false" ht="12.75" hidden="false" customHeight="false" outlineLevel="0" collapsed="false">
      <c r="A390" s="335"/>
      <c r="B390" s="340" t="n">
        <f aca="false">+[4]data1cf!A390</f>
        <v>-72903.416478086</v>
      </c>
      <c r="C390" s="340" t="n">
        <f aca="false">+[4]data1cf!B390</f>
        <v>12140.0589662645</v>
      </c>
      <c r="D390" s="340" t="n">
        <f aca="false">+[4]data1cf!C390</f>
        <v>13171.3341567635</v>
      </c>
      <c r="E390" s="340" t="n">
        <f aca="false">+[4]data1cf!D390</f>
        <v>12961.9943053674</v>
      </c>
      <c r="F390" s="340" t="n">
        <f aca="false">+[4]data1cf!E390</f>
        <v>12575.2616692443</v>
      </c>
      <c r="G390" s="340" t="n">
        <f aca="false">+[4]data1cf!F390</f>
        <v>12346.3421236597</v>
      </c>
      <c r="H390" s="340" t="n">
        <f aca="false">+[4]data1cf!G390</f>
        <v>12053.2931094551</v>
      </c>
      <c r="I390" s="340" t="n">
        <f aca="false">+[4]data1cf!H390</f>
        <v>11928.3548601793</v>
      </c>
      <c r="J390" s="340" t="n">
        <f aca="false">+[4]data1cf!I390</f>
        <v>11936.8781018242</v>
      </c>
      <c r="K390" s="340" t="n">
        <f aca="false">+[4]data1cf!J390</f>
        <v>11956.6234609985</v>
      </c>
      <c r="L390" s="340" t="n">
        <f aca="false">+[4]data1cf!K390</f>
        <v>11708.7247760527</v>
      </c>
      <c r="M390" s="340" t="n">
        <f aca="false">+[4]data1cf!L390</f>
        <v>11637.2093852735</v>
      </c>
      <c r="N390" s="340" t="n">
        <f aca="false">+[4]data1cf!M390</f>
        <v>11814.3513283133</v>
      </c>
      <c r="O390" s="340" t="n">
        <f aca="false">+[4]data1cf!N390</f>
        <v>11740.6825348294</v>
      </c>
      <c r="P390" s="340" t="n">
        <f aca="false">+[4]data1cf!O390</f>
        <v>11664.6348904633</v>
      </c>
      <c r="Q390" s="340" t="n">
        <f aca="false">+[4]data1cf!P390</f>
        <v>11502.0801708634</v>
      </c>
      <c r="R390" s="340" t="n">
        <f aca="false">+[4]data1cf!Q390</f>
        <v>836.173025637055</v>
      </c>
      <c r="S390" s="340" t="n">
        <f aca="false">+[4]data1cf!R390</f>
        <v>0</v>
      </c>
      <c r="T390" s="340" t="n">
        <f aca="false">+[4]data1cf!S390</f>
        <v>0</v>
      </c>
      <c r="U390" s="340" t="n">
        <f aca="false">+[4]data1cf!T390</f>
        <v>0</v>
      </c>
      <c r="V390" s="340" t="n">
        <f aca="false">+[4]data1cf!U390</f>
        <v>0</v>
      </c>
      <c r="W390" s="340" t="n">
        <f aca="false">+[4]data1cf!V390</f>
        <v>0</v>
      </c>
      <c r="X390" s="340" t="n">
        <f aca="false">+[4]data1cf!W390</f>
        <v>0</v>
      </c>
      <c r="Y390" s="340" t="n">
        <f aca="false">+[4]data1cf!X390</f>
        <v>0</v>
      </c>
      <c r="Z390" s="340" t="n">
        <f aca="false">+[4]data1cf!Y390</f>
        <v>0</v>
      </c>
      <c r="AA390" s="340" t="n">
        <f aca="false">+[4]data1cf!Z390</f>
        <v>0</v>
      </c>
      <c r="AB390" s="340"/>
      <c r="AC390" s="341" t="n">
        <f aca="false">XNPV(0.1,B390:AA390,$B$1:$AA$1)</f>
        <v>20301.3055593623</v>
      </c>
      <c r="AD390" s="341" t="n">
        <f aca="false">SUMPRODUCT(B390:AA390,$B$1010:$AA$1010)</f>
        <v>45824.6124089917</v>
      </c>
      <c r="AE390" s="342" t="n">
        <f aca="false">SUMPRODUCT(B390:AA390,$B$1012:$AA$1012)</f>
        <v>45453.7432750845</v>
      </c>
      <c r="AF390" s="343" t="n">
        <f aca="false">XIRR(B390:AA390,$B$1:$AA$1)</f>
        <v>0.147345741295729</v>
      </c>
      <c r="AG390" s="344" t="n">
        <f aca="false">1-EXP(-(1/0.25)*(AD390/ABS($AD$1010)))</f>
        <v>0.976410812590054</v>
      </c>
    </row>
    <row r="391" customFormat="false" ht="12.75" hidden="false" customHeight="false" outlineLevel="0" collapsed="false">
      <c r="A391" s="335"/>
      <c r="B391" s="340" t="n">
        <f aca="false">+[4]data1cf!A391</f>
        <v>-68251.3310332277</v>
      </c>
      <c r="C391" s="340" t="n">
        <f aca="false">+[4]data1cf!B391</f>
        <v>11991.7099923195</v>
      </c>
      <c r="D391" s="340" t="n">
        <f aca="false">+[4]data1cf!C391</f>
        <v>13121.6755632997</v>
      </c>
      <c r="E391" s="340" t="n">
        <f aca="false">+[4]data1cf!D391</f>
        <v>12742.0165687231</v>
      </c>
      <c r="F391" s="340" t="n">
        <f aca="false">+[4]data1cf!E391</f>
        <v>12256.5574423559</v>
      </c>
      <c r="G391" s="340" t="n">
        <f aca="false">+[4]data1cf!F391</f>
        <v>12272.6644840302</v>
      </c>
      <c r="H391" s="340" t="n">
        <f aca="false">+[4]data1cf!G391</f>
        <v>11826.8644544161</v>
      </c>
      <c r="I391" s="340" t="n">
        <f aca="false">+[4]data1cf!H391</f>
        <v>11808.3592691884</v>
      </c>
      <c r="J391" s="340" t="n">
        <f aca="false">+[4]data1cf!I391</f>
        <v>11842.4636124511</v>
      </c>
      <c r="K391" s="340" t="n">
        <f aca="false">+[4]data1cf!J391</f>
        <v>11617.3379951898</v>
      </c>
      <c r="L391" s="340" t="n">
        <f aca="false">+[4]data1cf!K391</f>
        <v>11585.6124429284</v>
      </c>
      <c r="M391" s="340" t="n">
        <f aca="false">+[4]data1cf!L391</f>
        <v>11506.3670385867</v>
      </c>
      <c r="N391" s="340" t="n">
        <f aca="false">+[4]data1cf!M391</f>
        <v>11689.7627466448</v>
      </c>
      <c r="O391" s="340" t="n">
        <f aca="false">+[4]data1cf!N391</f>
        <v>11516.7277947385</v>
      </c>
      <c r="P391" s="340" t="n">
        <f aca="false">+[4]data1cf!O391</f>
        <v>11529.5830648586</v>
      </c>
      <c r="Q391" s="340" t="n">
        <f aca="false">+[4]data1cf!P391</f>
        <v>11672.1014996998</v>
      </c>
      <c r="R391" s="340" t="n">
        <f aca="false">+[4]data1cf!Q391</f>
        <v>782.815466418708</v>
      </c>
      <c r="S391" s="340" t="n">
        <f aca="false">+[4]data1cf!R391</f>
        <v>0</v>
      </c>
      <c r="T391" s="340" t="n">
        <f aca="false">+[4]data1cf!S391</f>
        <v>0</v>
      </c>
      <c r="U391" s="340" t="n">
        <f aca="false">+[4]data1cf!T391</f>
        <v>0</v>
      </c>
      <c r="V391" s="340" t="n">
        <f aca="false">+[4]data1cf!U391</f>
        <v>0</v>
      </c>
      <c r="W391" s="340" t="n">
        <f aca="false">+[4]data1cf!V391</f>
        <v>0</v>
      </c>
      <c r="X391" s="340" t="n">
        <f aca="false">+[4]data1cf!W391</f>
        <v>0</v>
      </c>
      <c r="Y391" s="340" t="n">
        <f aca="false">+[4]data1cf!X391</f>
        <v>0</v>
      </c>
      <c r="Z391" s="340" t="n">
        <f aca="false">+[4]data1cf!Y391</f>
        <v>0</v>
      </c>
      <c r="AA391" s="340" t="n">
        <f aca="false">+[4]data1cf!Z391</f>
        <v>0</v>
      </c>
      <c r="AB391" s="340"/>
      <c r="AC391" s="341" t="n">
        <f aca="false">XNPV(0.1,B391:AA391,$B$1:$AA$1)</f>
        <v>23767.576869554</v>
      </c>
      <c r="AD391" s="341" t="n">
        <f aca="false">SUMPRODUCT(B391:AA391,$B$1010:$AA$1010)</f>
        <v>48977.5573688745</v>
      </c>
      <c r="AE391" s="342" t="n">
        <f aca="false">SUMPRODUCT(B391:AA391,$B$1012:$AA$1012)</f>
        <v>48611.1085010807</v>
      </c>
      <c r="AF391" s="343" t="n">
        <f aca="false">XIRR(B391:AA391,$B$1:$AA$1)</f>
        <v>0.15861535364742</v>
      </c>
      <c r="AG391" s="344" t="n">
        <f aca="false">1-EXP(-(1/0.25)*(AD391/ABS($AD$1010)))</f>
        <v>0.98177161810455</v>
      </c>
    </row>
    <row r="392" customFormat="false" ht="12.75" hidden="false" customHeight="false" outlineLevel="0" collapsed="false">
      <c r="A392" s="335"/>
      <c r="B392" s="340" t="n">
        <f aca="false">+[4]data1cf!A392</f>
        <v>-71810.6124590201</v>
      </c>
      <c r="C392" s="340" t="n">
        <f aca="false">+[4]data1cf!B392</f>
        <v>12093.8430458301</v>
      </c>
      <c r="D392" s="340" t="n">
        <f aca="false">+[4]data1cf!C392</f>
        <v>13302.1244487702</v>
      </c>
      <c r="E392" s="340" t="n">
        <f aca="false">+[4]data1cf!D392</f>
        <v>12766.2223230966</v>
      </c>
      <c r="F392" s="340" t="n">
        <f aca="false">+[4]data1cf!E392</f>
        <v>12576.4259127307</v>
      </c>
      <c r="G392" s="340" t="n">
        <f aca="false">+[4]data1cf!F392</f>
        <v>12271.0769776051</v>
      </c>
      <c r="H392" s="340" t="n">
        <f aca="false">+[4]data1cf!G392</f>
        <v>11941.6733147205</v>
      </c>
      <c r="I392" s="340" t="n">
        <f aca="false">+[4]data1cf!H392</f>
        <v>12090.0167667045</v>
      </c>
      <c r="J392" s="340" t="n">
        <f aca="false">+[4]data1cf!I392</f>
        <v>11936.377898234</v>
      </c>
      <c r="K392" s="340" t="n">
        <f aca="false">+[4]data1cf!J392</f>
        <v>11718.4513049645</v>
      </c>
      <c r="L392" s="340" t="n">
        <f aca="false">+[4]data1cf!K392</f>
        <v>11715.206496266</v>
      </c>
      <c r="M392" s="340" t="n">
        <f aca="false">+[4]data1cf!L392</f>
        <v>11471.2274240065</v>
      </c>
      <c r="N392" s="340" t="n">
        <f aca="false">+[4]data1cf!M392</f>
        <v>11684.9296588444</v>
      </c>
      <c r="O392" s="340" t="n">
        <f aca="false">+[4]data1cf!N392</f>
        <v>11561.3983294747</v>
      </c>
      <c r="P392" s="340" t="n">
        <f aca="false">+[4]data1cf!O392</f>
        <v>11430.3151969399</v>
      </c>
      <c r="Q392" s="340" t="n">
        <f aca="false">+[4]data1cf!P392</f>
        <v>11528.4969342783</v>
      </c>
      <c r="R392" s="340" t="n">
        <f aca="false">+[4]data1cf!Q392</f>
        <v>823.639000659976</v>
      </c>
      <c r="S392" s="340" t="n">
        <f aca="false">+[4]data1cf!R392</f>
        <v>0</v>
      </c>
      <c r="T392" s="340" t="n">
        <f aca="false">+[4]data1cf!S392</f>
        <v>0</v>
      </c>
      <c r="U392" s="340" t="n">
        <f aca="false">+[4]data1cf!T392</f>
        <v>0</v>
      </c>
      <c r="V392" s="340" t="n">
        <f aca="false">+[4]data1cf!U392</f>
        <v>0</v>
      </c>
      <c r="W392" s="340" t="n">
        <f aca="false">+[4]data1cf!V392</f>
        <v>0</v>
      </c>
      <c r="X392" s="340" t="n">
        <f aca="false">+[4]data1cf!W392</f>
        <v>0</v>
      </c>
      <c r="Y392" s="340" t="n">
        <f aca="false">+[4]data1cf!X392</f>
        <v>0</v>
      </c>
      <c r="Z392" s="340" t="n">
        <f aca="false">+[4]data1cf!Y392</f>
        <v>0</v>
      </c>
      <c r="AA392" s="340" t="n">
        <f aca="false">+[4]data1cf!Z392</f>
        <v>0</v>
      </c>
      <c r="AB392" s="340"/>
      <c r="AC392" s="341" t="n">
        <f aca="false">XNPV(0.1,B392:AA392,$B$1:$AA$1)</f>
        <v>20979.1590597395</v>
      </c>
      <c r="AD392" s="341" t="n">
        <f aca="false">SUMPRODUCT(B392:AA392,$B$1010:$AA$1010)</f>
        <v>46341.8713147795</v>
      </c>
      <c r="AE392" s="342" t="n">
        <f aca="false">SUMPRODUCT(B392:AA392,$B$1012:$AA$1012)</f>
        <v>45973.567888983</v>
      </c>
      <c r="AF392" s="343" t="n">
        <f aca="false">XIRR(B392:AA392,$B$1:$AA$1)</f>
        <v>0.149690357070878</v>
      </c>
      <c r="AG392" s="344" t="n">
        <f aca="false">1-EXP(-(1/0.25)*(AD392/ABS($AD$1010)))</f>
        <v>0.977387712644231</v>
      </c>
    </row>
    <row r="393" customFormat="false" ht="12.75" hidden="false" customHeight="false" outlineLevel="0" collapsed="false">
      <c r="A393" s="335"/>
      <c r="B393" s="340" t="n">
        <f aca="false">+[4]data1cf!A393</f>
        <v>-65800.652642418</v>
      </c>
      <c r="C393" s="340" t="n">
        <f aca="false">+[4]data1cf!B393</f>
        <v>12045.6212112783</v>
      </c>
      <c r="D393" s="340" t="n">
        <f aca="false">+[4]data1cf!C393</f>
        <v>13098.8636891292</v>
      </c>
      <c r="E393" s="340" t="n">
        <f aca="false">+[4]data1cf!D393</f>
        <v>12532.8883230954</v>
      </c>
      <c r="F393" s="340" t="n">
        <f aca="false">+[4]data1cf!E393</f>
        <v>12399.1417759602</v>
      </c>
      <c r="G393" s="340" t="n">
        <f aca="false">+[4]data1cf!F393</f>
        <v>12175.4861479153</v>
      </c>
      <c r="H393" s="340" t="n">
        <f aca="false">+[4]data1cf!G393</f>
        <v>12025.8682404886</v>
      </c>
      <c r="I393" s="340" t="n">
        <f aca="false">+[4]data1cf!H393</f>
        <v>11737.729551994</v>
      </c>
      <c r="J393" s="340" t="n">
        <f aca="false">+[4]data1cf!I393</f>
        <v>11706.0883030857</v>
      </c>
      <c r="K393" s="340" t="n">
        <f aca="false">+[4]data1cf!J393</f>
        <v>11572.4110087783</v>
      </c>
      <c r="L393" s="340" t="n">
        <f aca="false">+[4]data1cf!K393</f>
        <v>11556.3364272865</v>
      </c>
      <c r="M393" s="340" t="n">
        <f aca="false">+[4]data1cf!L393</f>
        <v>11484.8397698085</v>
      </c>
      <c r="N393" s="340" t="n">
        <f aca="false">+[4]data1cf!M393</f>
        <v>11406.4139349542</v>
      </c>
      <c r="O393" s="340" t="n">
        <f aca="false">+[4]data1cf!N393</f>
        <v>11444.5212954255</v>
      </c>
      <c r="P393" s="340" t="n">
        <f aca="false">+[4]data1cf!O393</f>
        <v>11503.3150243755</v>
      </c>
      <c r="Q393" s="340" t="n">
        <f aca="false">+[4]data1cf!P393</f>
        <v>11369.0751192135</v>
      </c>
      <c r="R393" s="340" t="n">
        <f aca="false">+[4]data1cf!Q393</f>
        <v>754.707165547477</v>
      </c>
      <c r="S393" s="340" t="n">
        <f aca="false">+[4]data1cf!R393</f>
        <v>0</v>
      </c>
      <c r="T393" s="340" t="n">
        <f aca="false">+[4]data1cf!S393</f>
        <v>0</v>
      </c>
      <c r="U393" s="340" t="n">
        <f aca="false">+[4]data1cf!T393</f>
        <v>0</v>
      </c>
      <c r="V393" s="340" t="n">
        <f aca="false">+[4]data1cf!U393</f>
        <v>0</v>
      </c>
      <c r="W393" s="340" t="n">
        <f aca="false">+[4]data1cf!V393</f>
        <v>0</v>
      </c>
      <c r="X393" s="340" t="n">
        <f aca="false">+[4]data1cf!W393</f>
        <v>0</v>
      </c>
      <c r="Y393" s="340" t="n">
        <f aca="false">+[4]data1cf!X393</f>
        <v>0</v>
      </c>
      <c r="Z393" s="340" t="n">
        <f aca="false">+[4]data1cf!Y393</f>
        <v>0</v>
      </c>
      <c r="AA393" s="340" t="n">
        <f aca="false">+[4]data1cf!Z393</f>
        <v>0</v>
      </c>
      <c r="AB393" s="340"/>
      <c r="AC393" s="341" t="n">
        <f aca="false">XNPV(0.1,B393:AA393,$B$1:$AA$1)</f>
        <v>25906.3758839228</v>
      </c>
      <c r="AD393" s="341" t="n">
        <f aca="false">SUMPRODUCT(B393:AA393,$B$1010:$AA$1010)</f>
        <v>50966.7790169832</v>
      </c>
      <c r="AE393" s="342" t="n">
        <f aca="false">SUMPRODUCT(B393:AA393,$B$1012:$AA$1012)</f>
        <v>50602.7767985208</v>
      </c>
      <c r="AF393" s="343" t="n">
        <f aca="false">XIRR(B393:AA393,$B$1:$AA$1)</f>
        <v>0.166067383018303</v>
      </c>
      <c r="AG393" s="344" t="n">
        <f aca="false">1-EXP(-(1/0.25)*(AD393/ABS($AD$1010)))</f>
        <v>0.984507965014643</v>
      </c>
    </row>
    <row r="394" customFormat="false" ht="12.75" hidden="false" customHeight="false" outlineLevel="0" collapsed="false">
      <c r="A394" s="335"/>
      <c r="B394" s="340" t="n">
        <f aca="false">+[4]data1cf!A394</f>
        <v>-66847.4969952402</v>
      </c>
      <c r="C394" s="340" t="n">
        <f aca="false">+[4]data1cf!B394</f>
        <v>12036.6855083607</v>
      </c>
      <c r="D394" s="340" t="n">
        <f aca="false">+[4]data1cf!C394</f>
        <v>13028.5873421203</v>
      </c>
      <c r="E394" s="340" t="n">
        <f aca="false">+[4]data1cf!D394</f>
        <v>12615.5306069033</v>
      </c>
      <c r="F394" s="340" t="n">
        <f aca="false">+[4]data1cf!E394</f>
        <v>12332.3685128656</v>
      </c>
      <c r="G394" s="340" t="n">
        <f aca="false">+[4]data1cf!F394</f>
        <v>12095.7236759596</v>
      </c>
      <c r="H394" s="340" t="n">
        <f aca="false">+[4]data1cf!G394</f>
        <v>11971.3088062715</v>
      </c>
      <c r="I394" s="340" t="n">
        <f aca="false">+[4]data1cf!H394</f>
        <v>11840.9692240205</v>
      </c>
      <c r="J394" s="340" t="n">
        <f aca="false">+[4]data1cf!I394</f>
        <v>11639.1249977067</v>
      </c>
      <c r="K394" s="340" t="n">
        <f aca="false">+[4]data1cf!J394</f>
        <v>11758.9302956418</v>
      </c>
      <c r="L394" s="340" t="n">
        <f aca="false">+[4]data1cf!K394</f>
        <v>11591.2608425174</v>
      </c>
      <c r="M394" s="340" t="n">
        <f aca="false">+[4]data1cf!L394</f>
        <v>11684.2550148125</v>
      </c>
      <c r="N394" s="340" t="n">
        <f aca="false">+[4]data1cf!M394</f>
        <v>11713.451856119</v>
      </c>
      <c r="O394" s="340" t="n">
        <f aca="false">+[4]data1cf!N394</f>
        <v>11588.4998441925</v>
      </c>
      <c r="P394" s="340" t="n">
        <f aca="false">+[4]data1cf!O394</f>
        <v>11474.0213425986</v>
      </c>
      <c r="Q394" s="340" t="n">
        <f aca="false">+[4]data1cf!P394</f>
        <v>11332.2766786333</v>
      </c>
      <c r="R394" s="340" t="n">
        <f aca="false">+[4]data1cf!Q394</f>
        <v>766.714051536607</v>
      </c>
      <c r="S394" s="340" t="n">
        <f aca="false">+[4]data1cf!R394</f>
        <v>0</v>
      </c>
      <c r="T394" s="340" t="n">
        <f aca="false">+[4]data1cf!S394</f>
        <v>0</v>
      </c>
      <c r="U394" s="340" t="n">
        <f aca="false">+[4]data1cf!T394</f>
        <v>0</v>
      </c>
      <c r="V394" s="340" t="n">
        <f aca="false">+[4]data1cf!U394</f>
        <v>0</v>
      </c>
      <c r="W394" s="340" t="n">
        <f aca="false">+[4]data1cf!V394</f>
        <v>0</v>
      </c>
      <c r="X394" s="340" t="n">
        <f aca="false">+[4]data1cf!W394</f>
        <v>0</v>
      </c>
      <c r="Y394" s="340" t="n">
        <f aca="false">+[4]data1cf!X394</f>
        <v>0</v>
      </c>
      <c r="Z394" s="340" t="n">
        <f aca="false">+[4]data1cf!Y394</f>
        <v>0</v>
      </c>
      <c r="AA394" s="340" t="n">
        <f aca="false">+[4]data1cf!Z394</f>
        <v>0</v>
      </c>
      <c r="AB394" s="340"/>
      <c r="AC394" s="341" t="n">
        <f aca="false">XNPV(0.1,B394:AA394,$B$1:$AA$1)</f>
        <v>25039.1430137865</v>
      </c>
      <c r="AD394" s="341" t="n">
        <f aca="false">SUMPRODUCT(B394:AA394,$B$1010:$AA$1010)</f>
        <v>50214.2670316328</v>
      </c>
      <c r="AE394" s="342" t="n">
        <f aca="false">SUMPRODUCT(B394:AA394,$B$1012:$AA$1012)</f>
        <v>49848.3763500575</v>
      </c>
      <c r="AF394" s="343" t="n">
        <f aca="false">XIRR(B394:AA394,$B$1:$AA$1)</f>
        <v>0.162812183287585</v>
      </c>
      <c r="AG394" s="344" t="n">
        <f aca="false">1-EXP(-(1/0.25)*(AD394/ABS($AD$1010)))</f>
        <v>0.983524785660451</v>
      </c>
    </row>
    <row r="395" customFormat="false" ht="12.75" hidden="false" customHeight="false" outlineLevel="0" collapsed="false">
      <c r="A395" s="335"/>
      <c r="B395" s="340" t="n">
        <f aca="false">+[4]data1cf!A395</f>
        <v>-70044.2043118757</v>
      </c>
      <c r="C395" s="340" t="n">
        <f aca="false">+[4]data1cf!B395</f>
        <v>12061.2238974174</v>
      </c>
      <c r="D395" s="340" t="n">
        <f aca="false">+[4]data1cf!C395</f>
        <v>13100.0324150501</v>
      </c>
      <c r="E395" s="340" t="n">
        <f aca="false">+[4]data1cf!D395</f>
        <v>12613.0205424632</v>
      </c>
      <c r="F395" s="340" t="n">
        <f aca="false">+[4]data1cf!E395</f>
        <v>12561.2657021842</v>
      </c>
      <c r="G395" s="340" t="n">
        <f aca="false">+[4]data1cf!F395</f>
        <v>12348.3678920887</v>
      </c>
      <c r="H395" s="340" t="n">
        <f aca="false">+[4]data1cf!G395</f>
        <v>12121.858927706</v>
      </c>
      <c r="I395" s="340" t="n">
        <f aca="false">+[4]data1cf!H395</f>
        <v>11853.7392954001</v>
      </c>
      <c r="J395" s="340" t="n">
        <f aca="false">+[4]data1cf!I395</f>
        <v>11792.6275167768</v>
      </c>
      <c r="K395" s="340" t="n">
        <f aca="false">+[4]data1cf!J395</f>
        <v>11753.3651712545</v>
      </c>
      <c r="L395" s="340" t="n">
        <f aca="false">+[4]data1cf!K395</f>
        <v>11726.4424026358</v>
      </c>
      <c r="M395" s="340" t="n">
        <f aca="false">+[4]data1cf!L395</f>
        <v>11614.5467695547</v>
      </c>
      <c r="N395" s="340" t="n">
        <f aca="false">+[4]data1cf!M395</f>
        <v>11605.6004753453</v>
      </c>
      <c r="O395" s="340" t="n">
        <f aca="false">+[4]data1cf!N395</f>
        <v>11606.9333723632</v>
      </c>
      <c r="P395" s="340" t="n">
        <f aca="false">+[4]data1cf!O395</f>
        <v>11444.2970175115</v>
      </c>
      <c r="Q395" s="340" t="n">
        <f aca="false">+[4]data1cf!P395</f>
        <v>11421.6714165487</v>
      </c>
      <c r="R395" s="340" t="n">
        <f aca="false">+[4]data1cf!Q395</f>
        <v>803.37900577549</v>
      </c>
      <c r="S395" s="340" t="n">
        <f aca="false">+[4]data1cf!R395</f>
        <v>0</v>
      </c>
      <c r="T395" s="340" t="n">
        <f aca="false">+[4]data1cf!S395</f>
        <v>0</v>
      </c>
      <c r="U395" s="340" t="n">
        <f aca="false">+[4]data1cf!T395</f>
        <v>0</v>
      </c>
      <c r="V395" s="340" t="n">
        <f aca="false">+[4]data1cf!U395</f>
        <v>0</v>
      </c>
      <c r="W395" s="340" t="n">
        <f aca="false">+[4]data1cf!V395</f>
        <v>0</v>
      </c>
      <c r="X395" s="340" t="n">
        <f aca="false">+[4]data1cf!W395</f>
        <v>0</v>
      </c>
      <c r="Y395" s="340" t="n">
        <f aca="false">+[4]data1cf!X395</f>
        <v>0</v>
      </c>
      <c r="Z395" s="340" t="n">
        <f aca="false">+[4]data1cf!Y395</f>
        <v>0</v>
      </c>
      <c r="AA395" s="340" t="n">
        <f aca="false">+[4]data1cf!Z395</f>
        <v>0</v>
      </c>
      <c r="AB395" s="340"/>
      <c r="AC395" s="341" t="n">
        <f aca="false">XNPV(0.1,B395:AA395,$B$1:$AA$1)</f>
        <v>22415.9107184059</v>
      </c>
      <c r="AD395" s="341" t="n">
        <f aca="false">SUMPRODUCT(B395:AA395,$B$1010:$AA$1010)</f>
        <v>47725.3242116678</v>
      </c>
      <c r="AE395" s="342" t="n">
        <f aca="false">SUMPRODUCT(B395:AA395,$B$1012:$AA$1012)</f>
        <v>47357.6931521458</v>
      </c>
      <c r="AF395" s="343" t="n">
        <f aca="false">XIRR(B395:AA395,$B$1:$AA$1)</f>
        <v>0.15411576273941</v>
      </c>
      <c r="AG395" s="344" t="n">
        <f aca="false">1-EXP(-(1/0.25)*(AD395/ABS($AD$1010)))</f>
        <v>0.979806275729979</v>
      </c>
    </row>
    <row r="396" customFormat="false" ht="12.75" hidden="false" customHeight="false" outlineLevel="0" collapsed="false">
      <c r="A396" s="335"/>
      <c r="B396" s="340" t="n">
        <f aca="false">+[4]data1cf!A396</f>
        <v>-68067.84622881</v>
      </c>
      <c r="C396" s="340" t="n">
        <f aca="false">+[4]data1cf!B396</f>
        <v>12044.235054299</v>
      </c>
      <c r="D396" s="340" t="n">
        <f aca="false">+[4]data1cf!C396</f>
        <v>13205.0695974986</v>
      </c>
      <c r="E396" s="340" t="n">
        <f aca="false">+[4]data1cf!D396</f>
        <v>12708.3709833787</v>
      </c>
      <c r="F396" s="340" t="n">
        <f aca="false">+[4]data1cf!E396</f>
        <v>12497.7574827475</v>
      </c>
      <c r="G396" s="340" t="n">
        <f aca="false">+[4]data1cf!F396</f>
        <v>12221.6219053754</v>
      </c>
      <c r="H396" s="340" t="n">
        <f aca="false">+[4]data1cf!G396</f>
        <v>11850.1336701976</v>
      </c>
      <c r="I396" s="340" t="n">
        <f aca="false">+[4]data1cf!H396</f>
        <v>11797.2811381647</v>
      </c>
      <c r="J396" s="340" t="n">
        <f aca="false">+[4]data1cf!I396</f>
        <v>11657.4753729488</v>
      </c>
      <c r="K396" s="340" t="n">
        <f aca="false">+[4]data1cf!J396</f>
        <v>11696.8116063631</v>
      </c>
      <c r="L396" s="340" t="n">
        <f aca="false">+[4]data1cf!K396</f>
        <v>11729.9779434057</v>
      </c>
      <c r="M396" s="340" t="n">
        <f aca="false">+[4]data1cf!L396</f>
        <v>11653.0243271007</v>
      </c>
      <c r="N396" s="340" t="n">
        <f aca="false">+[4]data1cf!M396</f>
        <v>11568.1448371116</v>
      </c>
      <c r="O396" s="340" t="n">
        <f aca="false">+[4]data1cf!N396</f>
        <v>11574.6849529918</v>
      </c>
      <c r="P396" s="340" t="n">
        <f aca="false">+[4]data1cf!O396</f>
        <v>11535.1267676875</v>
      </c>
      <c r="Q396" s="340" t="n">
        <f aca="false">+[4]data1cf!P396</f>
        <v>11444.5521105673</v>
      </c>
      <c r="R396" s="340" t="n">
        <f aca="false">+[4]data1cf!Q396</f>
        <v>780.710969105959</v>
      </c>
      <c r="S396" s="340" t="n">
        <f aca="false">+[4]data1cf!R396</f>
        <v>0</v>
      </c>
      <c r="T396" s="340" t="n">
        <f aca="false">+[4]data1cf!S396</f>
        <v>0</v>
      </c>
      <c r="U396" s="340" t="n">
        <f aca="false">+[4]data1cf!T396</f>
        <v>0</v>
      </c>
      <c r="V396" s="340" t="n">
        <f aca="false">+[4]data1cf!U396</f>
        <v>0</v>
      </c>
      <c r="W396" s="340" t="n">
        <f aca="false">+[4]data1cf!V396</f>
        <v>0</v>
      </c>
      <c r="X396" s="340" t="n">
        <f aca="false">+[4]data1cf!W396</f>
        <v>0</v>
      </c>
      <c r="Y396" s="340" t="n">
        <f aca="false">+[4]data1cf!X396</f>
        <v>0</v>
      </c>
      <c r="Z396" s="340" t="n">
        <f aca="false">+[4]data1cf!Y396</f>
        <v>0</v>
      </c>
      <c r="AA396" s="340" t="n">
        <f aca="false">+[4]data1cf!Z396</f>
        <v>0</v>
      </c>
      <c r="AB396" s="340"/>
      <c r="AC396" s="341" t="n">
        <f aca="false">XNPV(0.1,B396:AA396,$B$1:$AA$1)</f>
        <v>24161.9531467726</v>
      </c>
      <c r="AD396" s="341" t="n">
        <f aca="false">SUMPRODUCT(B396:AA396,$B$1010:$AA$1010)</f>
        <v>49384.8492223979</v>
      </c>
      <c r="AE396" s="342" t="n">
        <f aca="false">SUMPRODUCT(B396:AA396,$B$1012:$AA$1012)</f>
        <v>49018.3214593097</v>
      </c>
      <c r="AF396" s="343" t="n">
        <f aca="false">XIRR(B396:AA396,$B$1:$AA$1)</f>
        <v>0.159804774261916</v>
      </c>
      <c r="AG396" s="344" t="n">
        <f aca="false">1-EXP(-(1/0.25)*(AD396/ABS($AD$1010)))</f>
        <v>0.982368685353205</v>
      </c>
    </row>
    <row r="397" customFormat="false" ht="12.75" hidden="false" customHeight="false" outlineLevel="0" collapsed="false">
      <c r="A397" s="335"/>
      <c r="B397" s="340" t="n">
        <f aca="false">+[4]data1cf!A397</f>
        <v>-75567.3591350985</v>
      </c>
      <c r="C397" s="340" t="n">
        <f aca="false">+[4]data1cf!B397</f>
        <v>12246.82828384</v>
      </c>
      <c r="D397" s="340" t="n">
        <f aca="false">+[4]data1cf!C397</f>
        <v>13407.4380807048</v>
      </c>
      <c r="E397" s="340" t="n">
        <f aca="false">+[4]data1cf!D397</f>
        <v>12882.2463464547</v>
      </c>
      <c r="F397" s="340" t="n">
        <f aca="false">+[4]data1cf!E397</f>
        <v>12786.8693980084</v>
      </c>
      <c r="G397" s="340" t="n">
        <f aca="false">+[4]data1cf!F397</f>
        <v>12380.7267999453</v>
      </c>
      <c r="H397" s="340" t="n">
        <f aca="false">+[4]data1cf!G397</f>
        <v>12120.9850963005</v>
      </c>
      <c r="I397" s="340" t="n">
        <f aca="false">+[4]data1cf!H397</f>
        <v>12033.59248943</v>
      </c>
      <c r="J397" s="340" t="n">
        <f aca="false">+[4]data1cf!I397</f>
        <v>11894.837831929</v>
      </c>
      <c r="K397" s="340" t="n">
        <f aca="false">+[4]data1cf!J397</f>
        <v>11878.72427396</v>
      </c>
      <c r="L397" s="340" t="n">
        <f aca="false">+[4]data1cf!K397</f>
        <v>11779.8484369038</v>
      </c>
      <c r="M397" s="340" t="n">
        <f aca="false">+[4]data1cf!L397</f>
        <v>11686.44962609</v>
      </c>
      <c r="N397" s="340" t="n">
        <f aca="false">+[4]data1cf!M397</f>
        <v>11631.2007662851</v>
      </c>
      <c r="O397" s="340" t="n">
        <f aca="false">+[4]data1cf!N397</f>
        <v>11646.5056901871</v>
      </c>
      <c r="P397" s="340" t="n">
        <f aca="false">+[4]data1cf!O397</f>
        <v>11577.3913552778</v>
      </c>
      <c r="Q397" s="340" t="n">
        <f aca="false">+[4]data1cf!P397</f>
        <v>11504.0134985641</v>
      </c>
      <c r="R397" s="340" t="n">
        <f aca="false">+[4]data1cf!Q397</f>
        <v>866.727382335925</v>
      </c>
      <c r="S397" s="340" t="n">
        <f aca="false">+[4]data1cf!R397</f>
        <v>0</v>
      </c>
      <c r="T397" s="340" t="n">
        <f aca="false">+[4]data1cf!S397</f>
        <v>0</v>
      </c>
      <c r="U397" s="340" t="n">
        <f aca="false">+[4]data1cf!T397</f>
        <v>0</v>
      </c>
      <c r="V397" s="340" t="n">
        <f aca="false">+[4]data1cf!U397</f>
        <v>0</v>
      </c>
      <c r="W397" s="340" t="n">
        <f aca="false">+[4]data1cf!V397</f>
        <v>0</v>
      </c>
      <c r="X397" s="340" t="n">
        <f aca="false">+[4]data1cf!W397</f>
        <v>0</v>
      </c>
      <c r="Y397" s="340" t="n">
        <f aca="false">+[4]data1cf!X397</f>
        <v>0</v>
      </c>
      <c r="Z397" s="340" t="n">
        <f aca="false">+[4]data1cf!Y397</f>
        <v>0</v>
      </c>
      <c r="AA397" s="340" t="n">
        <f aca="false">+[4]data1cf!Z397</f>
        <v>0</v>
      </c>
      <c r="AB397" s="340"/>
      <c r="AC397" s="341" t="n">
        <f aca="false">XNPV(0.1,B397:AA397,$B$1:$AA$1)</f>
        <v>18018.213677902</v>
      </c>
      <c r="AD397" s="341" t="n">
        <f aca="false">SUMPRODUCT(B397:AA397,$B$1010:$AA$1010)</f>
        <v>43561.7961307131</v>
      </c>
      <c r="AE397" s="342" t="n">
        <f aca="false">SUMPRODUCT(B397:AA397,$B$1012:$AA$1012)</f>
        <v>43190.8928179317</v>
      </c>
      <c r="AF397" s="343" t="n">
        <f aca="false">XIRR(B397:AA397,$B$1:$AA$1)</f>
        <v>0.140933617162418</v>
      </c>
      <c r="AG397" s="344" t="n">
        <f aca="false">1-EXP(-(1/0.25)*(AD397/ABS($AD$1010)))</f>
        <v>0.971616345985649</v>
      </c>
    </row>
    <row r="398" customFormat="false" ht="12.75" hidden="false" customHeight="false" outlineLevel="0" collapsed="false">
      <c r="A398" s="335"/>
      <c r="B398" s="340" t="n">
        <f aca="false">+[4]data1cf!A398</f>
        <v>-73164.9828000576</v>
      </c>
      <c r="C398" s="340" t="n">
        <f aca="false">+[4]data1cf!B398</f>
        <v>12061.2557586982</v>
      </c>
      <c r="D398" s="340" t="n">
        <f aca="false">+[4]data1cf!C398</f>
        <v>13287.8275776323</v>
      </c>
      <c r="E398" s="340" t="n">
        <f aca="false">+[4]data1cf!D398</f>
        <v>12959.1678846747</v>
      </c>
      <c r="F398" s="340" t="n">
        <f aca="false">+[4]data1cf!E398</f>
        <v>12588.6582130162</v>
      </c>
      <c r="G398" s="340" t="n">
        <f aca="false">+[4]data1cf!F398</f>
        <v>12297.8158591752</v>
      </c>
      <c r="H398" s="340" t="n">
        <f aca="false">+[4]data1cf!G398</f>
        <v>12025.2548136013</v>
      </c>
      <c r="I398" s="340" t="n">
        <f aca="false">+[4]data1cf!H398</f>
        <v>11943.5223930324</v>
      </c>
      <c r="J398" s="340" t="n">
        <f aca="false">+[4]data1cf!I398</f>
        <v>11858.3390861926</v>
      </c>
      <c r="K398" s="340" t="n">
        <f aca="false">+[4]data1cf!J398</f>
        <v>11970.7600271885</v>
      </c>
      <c r="L398" s="340" t="n">
        <f aca="false">+[4]data1cf!K398</f>
        <v>11899.1278879554</v>
      </c>
      <c r="M398" s="340" t="n">
        <f aca="false">+[4]data1cf!L398</f>
        <v>11708.4617890169</v>
      </c>
      <c r="N398" s="340" t="n">
        <f aca="false">+[4]data1cf!M398</f>
        <v>11925.8412279465</v>
      </c>
      <c r="O398" s="340" t="n">
        <f aca="false">+[4]data1cf!N398</f>
        <v>11762.5542268973</v>
      </c>
      <c r="P398" s="340" t="n">
        <f aca="false">+[4]data1cf!O398</f>
        <v>11652.0185250712</v>
      </c>
      <c r="Q398" s="340" t="n">
        <f aca="false">+[4]data1cf!P398</f>
        <v>11532.3838472423</v>
      </c>
      <c r="R398" s="340" t="n">
        <f aca="false">+[4]data1cf!Q398</f>
        <v>839.173086723541</v>
      </c>
      <c r="S398" s="340" t="n">
        <f aca="false">+[4]data1cf!R398</f>
        <v>0</v>
      </c>
      <c r="T398" s="340" t="n">
        <f aca="false">+[4]data1cf!S398</f>
        <v>0</v>
      </c>
      <c r="U398" s="340" t="n">
        <f aca="false">+[4]data1cf!T398</f>
        <v>0</v>
      </c>
      <c r="V398" s="340" t="n">
        <f aca="false">+[4]data1cf!U398</f>
        <v>0</v>
      </c>
      <c r="W398" s="340" t="n">
        <f aca="false">+[4]data1cf!V398</f>
        <v>0</v>
      </c>
      <c r="X398" s="340" t="n">
        <f aca="false">+[4]data1cf!W398</f>
        <v>0</v>
      </c>
      <c r="Y398" s="340" t="n">
        <f aca="false">+[4]data1cf!X398</f>
        <v>0</v>
      </c>
      <c r="Z398" s="340" t="n">
        <f aca="false">+[4]data1cf!Y398</f>
        <v>0</v>
      </c>
      <c r="AA398" s="340" t="n">
        <f aca="false">+[4]data1cf!Z398</f>
        <v>0</v>
      </c>
      <c r="AB398" s="340"/>
      <c r="AC398" s="341" t="n">
        <f aca="false">XNPV(0.1,B398:AA398,$B$1:$AA$1)</f>
        <v>20147.2970264364</v>
      </c>
      <c r="AD398" s="341" t="n">
        <f aca="false">SUMPRODUCT(B398:AA398,$B$1010:$AA$1010)</f>
        <v>45724.968278812</v>
      </c>
      <c r="AE398" s="342" t="n">
        <f aca="false">SUMPRODUCT(B398:AA398,$B$1012:$AA$1012)</f>
        <v>45353.1958034333</v>
      </c>
      <c r="AF398" s="343" t="n">
        <f aca="false">XIRR(B398:AA398,$B$1:$AA$1)</f>
        <v>0.146782545047273</v>
      </c>
      <c r="AG398" s="344" t="n">
        <f aca="false">1-EXP(-(1/0.25)*(AD398/ABS($AD$1010)))</f>
        <v>0.976217830861403</v>
      </c>
    </row>
    <row r="399" customFormat="false" ht="12.75" hidden="false" customHeight="false" outlineLevel="0" collapsed="false">
      <c r="A399" s="335"/>
      <c r="B399" s="340" t="n">
        <f aca="false">+[4]data1cf!A399</f>
        <v>-70403.9598517883</v>
      </c>
      <c r="C399" s="340" t="n">
        <f aca="false">+[4]data1cf!B399</f>
        <v>12205.0000183898</v>
      </c>
      <c r="D399" s="340" t="n">
        <f aca="false">+[4]data1cf!C399</f>
        <v>13232.699260856</v>
      </c>
      <c r="E399" s="340" t="n">
        <f aca="false">+[4]data1cf!D399</f>
        <v>12830.1757996964</v>
      </c>
      <c r="F399" s="340" t="n">
        <f aca="false">+[4]data1cf!E399</f>
        <v>12625.5371327416</v>
      </c>
      <c r="G399" s="340" t="n">
        <f aca="false">+[4]data1cf!F399</f>
        <v>12285.0062129456</v>
      </c>
      <c r="H399" s="340" t="n">
        <f aca="false">+[4]data1cf!G399</f>
        <v>11965.1860329016</v>
      </c>
      <c r="I399" s="340" t="n">
        <f aca="false">+[4]data1cf!H399</f>
        <v>12051.7867658901</v>
      </c>
      <c r="J399" s="340" t="n">
        <f aca="false">+[4]data1cf!I399</f>
        <v>11898.0285576672</v>
      </c>
      <c r="K399" s="340" t="n">
        <f aca="false">+[4]data1cf!J399</f>
        <v>11889.8113456072</v>
      </c>
      <c r="L399" s="340" t="n">
        <f aca="false">+[4]data1cf!K399</f>
        <v>11683.7304093749</v>
      </c>
      <c r="M399" s="340" t="n">
        <f aca="false">+[4]data1cf!L399</f>
        <v>11761.2523039746</v>
      </c>
      <c r="N399" s="340" t="n">
        <f aca="false">+[4]data1cf!M399</f>
        <v>11690.198275969</v>
      </c>
      <c r="O399" s="340" t="n">
        <f aca="false">+[4]data1cf!N399</f>
        <v>11470.2292820878</v>
      </c>
      <c r="P399" s="340" t="n">
        <f aca="false">+[4]data1cf!O399</f>
        <v>11476.7618121157</v>
      </c>
      <c r="Q399" s="340" t="n">
        <f aca="false">+[4]data1cf!P399</f>
        <v>11522.1343931563</v>
      </c>
      <c r="R399" s="340" t="n">
        <f aca="false">+[4]data1cf!Q399</f>
        <v>807.505257916072</v>
      </c>
      <c r="S399" s="340" t="n">
        <f aca="false">+[4]data1cf!R399</f>
        <v>0</v>
      </c>
      <c r="T399" s="340" t="n">
        <f aca="false">+[4]data1cf!S399</f>
        <v>0</v>
      </c>
      <c r="U399" s="340" t="n">
        <f aca="false">+[4]data1cf!T399</f>
        <v>0</v>
      </c>
      <c r="V399" s="340" t="n">
        <f aca="false">+[4]data1cf!U399</f>
        <v>0</v>
      </c>
      <c r="W399" s="340" t="n">
        <f aca="false">+[4]data1cf!V399</f>
        <v>0</v>
      </c>
      <c r="X399" s="340" t="n">
        <f aca="false">+[4]data1cf!W399</f>
        <v>0</v>
      </c>
      <c r="Y399" s="340" t="n">
        <f aca="false">+[4]data1cf!X399</f>
        <v>0</v>
      </c>
      <c r="Z399" s="340" t="n">
        <f aca="false">+[4]data1cf!Y399</f>
        <v>0</v>
      </c>
      <c r="AA399" s="340" t="n">
        <f aca="false">+[4]data1cf!Z399</f>
        <v>0</v>
      </c>
      <c r="AB399" s="340"/>
      <c r="AC399" s="341" t="n">
        <f aca="false">XNPV(0.1,B399:AA399,$B$1:$AA$1)</f>
        <v>22640.0577553236</v>
      </c>
      <c r="AD399" s="341" t="n">
        <f aca="false">SUMPRODUCT(B399:AA399,$B$1010:$AA$1010)</f>
        <v>48068.3674520475</v>
      </c>
      <c r="AE399" s="342" t="n">
        <f aca="false">SUMPRODUCT(B399:AA399,$B$1012:$AA$1012)</f>
        <v>47699.0901544442</v>
      </c>
      <c r="AF399" s="343" t="n">
        <f aca="false">XIRR(B399:AA399,$B$1:$AA$1)</f>
        <v>0.154475958097134</v>
      </c>
      <c r="AG399" s="344" t="n">
        <f aca="false">1-EXP(-(1/0.25)*(AD399/ABS($AD$1010)))</f>
        <v>0.980364835477529</v>
      </c>
    </row>
    <row r="400" customFormat="false" ht="12.75" hidden="false" customHeight="false" outlineLevel="0" collapsed="false">
      <c r="A400" s="335"/>
      <c r="B400" s="340" t="n">
        <f aca="false">+[4]data1cf!A400</f>
        <v>-74549.4970165889</v>
      </c>
      <c r="C400" s="340" t="n">
        <f aca="false">+[4]data1cf!B400</f>
        <v>12262.3412871957</v>
      </c>
      <c r="D400" s="340" t="n">
        <f aca="false">+[4]data1cf!C400</f>
        <v>13296.9115210503</v>
      </c>
      <c r="E400" s="340" t="n">
        <f aca="false">+[4]data1cf!D400</f>
        <v>12997.2503063367</v>
      </c>
      <c r="F400" s="340" t="n">
        <f aca="false">+[4]data1cf!E400</f>
        <v>12771.2021607929</v>
      </c>
      <c r="G400" s="340" t="n">
        <f aca="false">+[4]data1cf!F400</f>
        <v>12442.6753550315</v>
      </c>
      <c r="H400" s="340" t="n">
        <f aca="false">+[4]data1cf!G400</f>
        <v>12148.7269666555</v>
      </c>
      <c r="I400" s="340" t="n">
        <f aca="false">+[4]data1cf!H400</f>
        <v>12008.3989471354</v>
      </c>
      <c r="J400" s="340" t="n">
        <f aca="false">+[4]data1cf!I400</f>
        <v>11882.4772518952</v>
      </c>
      <c r="K400" s="340" t="n">
        <f aca="false">+[4]data1cf!J400</f>
        <v>11953.4510317116</v>
      </c>
      <c r="L400" s="340" t="n">
        <f aca="false">+[4]data1cf!K400</f>
        <v>11604.1629531702</v>
      </c>
      <c r="M400" s="340" t="n">
        <f aca="false">+[4]data1cf!L400</f>
        <v>11752.4735598398</v>
      </c>
      <c r="N400" s="340" t="n">
        <f aca="false">+[4]data1cf!M400</f>
        <v>11775.1271793543</v>
      </c>
      <c r="O400" s="340" t="n">
        <f aca="false">+[4]data1cf!N400</f>
        <v>11634.7062784514</v>
      </c>
      <c r="P400" s="340" t="n">
        <f aca="false">+[4]data1cf!O400</f>
        <v>11540.5210238594</v>
      </c>
      <c r="Q400" s="340" t="n">
        <f aca="false">+[4]data1cf!P400</f>
        <v>11657.3415188996</v>
      </c>
      <c r="R400" s="340" t="n">
        <f aca="false">+[4]data1cf!Q400</f>
        <v>855.052910981468</v>
      </c>
      <c r="S400" s="340" t="n">
        <f aca="false">+[4]data1cf!R400</f>
        <v>0</v>
      </c>
      <c r="T400" s="340" t="n">
        <f aca="false">+[4]data1cf!S400</f>
        <v>0</v>
      </c>
      <c r="U400" s="340" t="n">
        <f aca="false">+[4]data1cf!T400</f>
        <v>0</v>
      </c>
      <c r="V400" s="340" t="n">
        <f aca="false">+[4]data1cf!U400</f>
        <v>0</v>
      </c>
      <c r="W400" s="340" t="n">
        <f aca="false">+[4]data1cf!V400</f>
        <v>0</v>
      </c>
      <c r="X400" s="340" t="n">
        <f aca="false">+[4]data1cf!W400</f>
        <v>0</v>
      </c>
      <c r="Y400" s="340" t="n">
        <f aca="false">+[4]data1cf!X400</f>
        <v>0</v>
      </c>
      <c r="Z400" s="340" t="n">
        <f aca="false">+[4]data1cf!Y400</f>
        <v>0</v>
      </c>
      <c r="AA400" s="340" t="n">
        <f aca="false">+[4]data1cf!Z400</f>
        <v>0</v>
      </c>
      <c r="AB400" s="340"/>
      <c r="AC400" s="341" t="n">
        <f aca="false">XNPV(0.1,B400:AA400,$B$1:$AA$1)</f>
        <v>19123.9181896606</v>
      </c>
      <c r="AD400" s="341" t="n">
        <f aca="false">SUMPRODUCT(B400:AA400,$B$1010:$AA$1010)</f>
        <v>44707.0957713234</v>
      </c>
      <c r="AE400" s="342" t="n">
        <f aca="false">SUMPRODUCT(B400:AA400,$B$1012:$AA$1012)</f>
        <v>44335.5426562172</v>
      </c>
      <c r="AF400" s="343" t="n">
        <f aca="false">XIRR(B400:AA400,$B$1:$AA$1)</f>
        <v>0.143888585973464</v>
      </c>
      <c r="AG400" s="344" t="n">
        <f aca="false">1-EXP(-(1/0.25)*(AD400/ABS($AD$1010)))</f>
        <v>0.974153762029337</v>
      </c>
    </row>
    <row r="401" customFormat="false" ht="12.75" hidden="false" customHeight="false" outlineLevel="0" collapsed="false">
      <c r="A401" s="335"/>
      <c r="B401" s="340" t="n">
        <f aca="false">+[4]data1cf!A401</f>
        <v>-74823.679211337</v>
      </c>
      <c r="C401" s="340" t="n">
        <f aca="false">+[4]data1cf!B401</f>
        <v>12142.389847496</v>
      </c>
      <c r="D401" s="340" t="n">
        <f aca="false">+[4]data1cf!C401</f>
        <v>13177.4065920463</v>
      </c>
      <c r="E401" s="340" t="n">
        <f aca="false">+[4]data1cf!D401</f>
        <v>12911.9349082027</v>
      </c>
      <c r="F401" s="340" t="n">
        <f aca="false">+[4]data1cf!E401</f>
        <v>12755.9312027939</v>
      </c>
      <c r="G401" s="340" t="n">
        <f aca="false">+[4]data1cf!F401</f>
        <v>12388.1569225854</v>
      </c>
      <c r="H401" s="340" t="n">
        <f aca="false">+[4]data1cf!G401</f>
        <v>12064.5509807507</v>
      </c>
      <c r="I401" s="340" t="n">
        <f aca="false">+[4]data1cf!H401</f>
        <v>12019.092477923</v>
      </c>
      <c r="J401" s="340" t="n">
        <f aca="false">+[4]data1cf!I401</f>
        <v>11936.6438845427</v>
      </c>
      <c r="K401" s="340" t="n">
        <f aca="false">+[4]data1cf!J401</f>
        <v>11851.0324279013</v>
      </c>
      <c r="L401" s="340" t="n">
        <f aca="false">+[4]data1cf!K401</f>
        <v>11920.7161832888</v>
      </c>
      <c r="M401" s="340" t="n">
        <f aca="false">+[4]data1cf!L401</f>
        <v>11702.411669615</v>
      </c>
      <c r="N401" s="340" t="n">
        <f aca="false">+[4]data1cf!M401</f>
        <v>11632.7931658526</v>
      </c>
      <c r="O401" s="340" t="n">
        <f aca="false">+[4]data1cf!N401</f>
        <v>11702.9729117565</v>
      </c>
      <c r="P401" s="340" t="n">
        <f aca="false">+[4]data1cf!O401</f>
        <v>11742.7647446416</v>
      </c>
      <c r="Q401" s="340" t="n">
        <f aca="false">+[4]data1cf!P401</f>
        <v>11673.2726356538</v>
      </c>
      <c r="R401" s="340" t="n">
        <f aca="false">+[4]data1cf!Q401</f>
        <v>858.19767108235</v>
      </c>
      <c r="S401" s="340" t="n">
        <f aca="false">+[4]data1cf!R401</f>
        <v>0</v>
      </c>
      <c r="T401" s="340" t="n">
        <f aca="false">+[4]data1cf!S401</f>
        <v>0</v>
      </c>
      <c r="U401" s="340" t="n">
        <f aca="false">+[4]data1cf!T401</f>
        <v>0</v>
      </c>
      <c r="V401" s="340" t="n">
        <f aca="false">+[4]data1cf!U401</f>
        <v>0</v>
      </c>
      <c r="W401" s="340" t="n">
        <f aca="false">+[4]data1cf!V401</f>
        <v>0</v>
      </c>
      <c r="X401" s="340" t="n">
        <f aca="false">+[4]data1cf!W401</f>
        <v>0</v>
      </c>
      <c r="Y401" s="340" t="n">
        <f aca="false">+[4]data1cf!X401</f>
        <v>0</v>
      </c>
      <c r="Z401" s="340" t="n">
        <f aca="false">+[4]data1cf!Y401</f>
        <v>0</v>
      </c>
      <c r="AA401" s="340" t="n">
        <f aca="false">+[4]data1cf!Z401</f>
        <v>0</v>
      </c>
      <c r="AB401" s="340"/>
      <c r="AC401" s="341" t="n">
        <f aca="false">XNPV(0.1,B401:AA401,$B$1:$AA$1)</f>
        <v>18609.989829291</v>
      </c>
      <c r="AD401" s="341" t="n">
        <f aca="false">SUMPRODUCT(B401:AA401,$B$1010:$AA$1010)</f>
        <v>44208.7329681378</v>
      </c>
      <c r="AE401" s="342" t="n">
        <f aca="false">SUMPRODUCT(B401:AA401,$B$1012:$AA$1012)</f>
        <v>43836.7461504518</v>
      </c>
      <c r="AF401" s="343" t="n">
        <f aca="false">XIRR(B401:AA401,$B$1:$AA$1)</f>
        <v>0.142449478754898</v>
      </c>
      <c r="AG401" s="344" t="n">
        <f aca="false">1-EXP(-(1/0.25)*(AD401/ABS($AD$1010)))</f>
        <v>0.973078776083871</v>
      </c>
    </row>
    <row r="402" customFormat="false" ht="12.75" hidden="false" customHeight="false" outlineLevel="0" collapsed="false">
      <c r="A402" s="335"/>
      <c r="B402" s="340" t="n">
        <f aca="false">+[4]data1cf!A402</f>
        <v>-63688.1036996134</v>
      </c>
      <c r="C402" s="340" t="n">
        <f aca="false">+[4]data1cf!B402</f>
        <v>11930.1934191472</v>
      </c>
      <c r="D402" s="340" t="n">
        <f aca="false">+[4]data1cf!C402</f>
        <v>12874.0034864701</v>
      </c>
      <c r="E402" s="340" t="n">
        <f aca="false">+[4]data1cf!D402</f>
        <v>12456.7807390971</v>
      </c>
      <c r="F402" s="340" t="n">
        <f aca="false">+[4]data1cf!E402</f>
        <v>12301.768553517</v>
      </c>
      <c r="G402" s="340" t="n">
        <f aca="false">+[4]data1cf!F402</f>
        <v>12187.9525839272</v>
      </c>
      <c r="H402" s="340" t="n">
        <f aca="false">+[4]data1cf!G402</f>
        <v>11734.1059083628</v>
      </c>
      <c r="I402" s="340" t="n">
        <f aca="false">+[4]data1cf!H402</f>
        <v>11732.4702607106</v>
      </c>
      <c r="J402" s="340" t="n">
        <f aca="false">+[4]data1cf!I402</f>
        <v>11740.8034238529</v>
      </c>
      <c r="K402" s="340" t="n">
        <f aca="false">+[4]data1cf!J402</f>
        <v>11663.2664863758</v>
      </c>
      <c r="L402" s="340" t="n">
        <f aca="false">+[4]data1cf!K402</f>
        <v>11591.0055347743</v>
      </c>
      <c r="M402" s="340" t="n">
        <f aca="false">+[4]data1cf!L402</f>
        <v>11619.3115345382</v>
      </c>
      <c r="N402" s="340" t="n">
        <f aca="false">+[4]data1cf!M402</f>
        <v>11409.9255404174</v>
      </c>
      <c r="O402" s="340" t="n">
        <f aca="false">+[4]data1cf!N402</f>
        <v>11502.1014605862</v>
      </c>
      <c r="P402" s="340" t="n">
        <f aca="false">+[4]data1cf!O402</f>
        <v>11408.0192410823</v>
      </c>
      <c r="Q402" s="340" t="n">
        <f aca="false">+[4]data1cf!P402</f>
        <v>11297.0332477169</v>
      </c>
      <c r="R402" s="340" t="n">
        <f aca="false">+[4]data1cf!Q402</f>
        <v>730.477074193086</v>
      </c>
      <c r="S402" s="340" t="n">
        <f aca="false">+[4]data1cf!R402</f>
        <v>0</v>
      </c>
      <c r="T402" s="340" t="n">
        <f aca="false">+[4]data1cf!S402</f>
        <v>0</v>
      </c>
      <c r="U402" s="340" t="n">
        <f aca="false">+[4]data1cf!T402</f>
        <v>0</v>
      </c>
      <c r="V402" s="340" t="n">
        <f aca="false">+[4]data1cf!U402</f>
        <v>0</v>
      </c>
      <c r="W402" s="340" t="n">
        <f aca="false">+[4]data1cf!V402</f>
        <v>0</v>
      </c>
      <c r="X402" s="340" t="n">
        <f aca="false">+[4]data1cf!W402</f>
        <v>0</v>
      </c>
      <c r="Y402" s="340" t="n">
        <f aca="false">+[4]data1cf!X402</f>
        <v>0</v>
      </c>
      <c r="Z402" s="340" t="n">
        <f aca="false">+[4]data1cf!Y402</f>
        <v>0</v>
      </c>
      <c r="AA402" s="340" t="n">
        <f aca="false">+[4]data1cf!Z402</f>
        <v>0</v>
      </c>
      <c r="AB402" s="340"/>
      <c r="AC402" s="341" t="n">
        <f aca="false">XNPV(0.1,B402:AA402,$B$1:$AA$1)</f>
        <v>27530.3516975948</v>
      </c>
      <c r="AD402" s="341" t="n">
        <f aca="false">SUMPRODUCT(B402:AA402,$B$1010:$AA$1010)</f>
        <v>52535.433004527</v>
      </c>
      <c r="AE402" s="342" t="n">
        <f aca="false">SUMPRODUCT(B402:AA402,$B$1012:$AA$1012)</f>
        <v>52172.0867211204</v>
      </c>
      <c r="AF402" s="343" t="n">
        <f aca="false">XIRR(B402:AA402,$B$1:$AA$1)</f>
        <v>0.171914953633303</v>
      </c>
      <c r="AG402" s="344" t="n">
        <f aca="false">1-EXP(-(1/0.25)*(AD402/ABS($AD$1010)))</f>
        <v>0.986372892494636</v>
      </c>
    </row>
    <row r="403" customFormat="false" ht="12.75" hidden="false" customHeight="false" outlineLevel="0" collapsed="false">
      <c r="A403" s="335"/>
      <c r="B403" s="340" t="n">
        <f aca="false">+[4]data1cf!A403</f>
        <v>-63066.6071500753</v>
      </c>
      <c r="C403" s="340" t="n">
        <f aca="false">+[4]data1cf!B403</f>
        <v>11901.2326817018</v>
      </c>
      <c r="D403" s="340" t="n">
        <f aca="false">+[4]data1cf!C403</f>
        <v>12779.7364319945</v>
      </c>
      <c r="E403" s="340" t="n">
        <f aca="false">+[4]data1cf!D403</f>
        <v>12601.5199974306</v>
      </c>
      <c r="F403" s="340" t="n">
        <f aca="false">+[4]data1cf!E403</f>
        <v>12261.7073848585</v>
      </c>
      <c r="G403" s="340" t="n">
        <f aca="false">+[4]data1cf!F403</f>
        <v>12149.0899893406</v>
      </c>
      <c r="H403" s="340" t="n">
        <f aca="false">+[4]data1cf!G403</f>
        <v>11762.0519132684</v>
      </c>
      <c r="I403" s="340" t="n">
        <f aca="false">+[4]data1cf!H403</f>
        <v>11690.0529301067</v>
      </c>
      <c r="J403" s="340" t="n">
        <f aca="false">+[4]data1cf!I403</f>
        <v>11704.1627372991</v>
      </c>
      <c r="K403" s="340" t="n">
        <f aca="false">+[4]data1cf!J403</f>
        <v>11625.9116880235</v>
      </c>
      <c r="L403" s="340" t="n">
        <f aca="false">+[4]data1cf!K403</f>
        <v>11502.0890715092</v>
      </c>
      <c r="M403" s="340" t="n">
        <f aca="false">+[4]data1cf!L403</f>
        <v>11492.1250649375</v>
      </c>
      <c r="N403" s="340" t="n">
        <f aca="false">+[4]data1cf!M403</f>
        <v>11469.1579095882</v>
      </c>
      <c r="O403" s="340" t="n">
        <f aca="false">+[4]data1cf!N403</f>
        <v>11292.6295109441</v>
      </c>
      <c r="P403" s="340" t="n">
        <f aca="false">+[4]data1cf!O403</f>
        <v>11397.6163536621</v>
      </c>
      <c r="Q403" s="340" t="n">
        <f aca="false">+[4]data1cf!P403</f>
        <v>11172.050211078</v>
      </c>
      <c r="R403" s="340" t="n">
        <f aca="false">+[4]data1cf!Q403</f>
        <v>723.348757368504</v>
      </c>
      <c r="S403" s="340" t="n">
        <f aca="false">+[4]data1cf!R403</f>
        <v>0</v>
      </c>
      <c r="T403" s="340" t="n">
        <f aca="false">+[4]data1cf!S403</f>
        <v>0</v>
      </c>
      <c r="U403" s="340" t="n">
        <f aca="false">+[4]data1cf!T403</f>
        <v>0</v>
      </c>
      <c r="V403" s="340" t="n">
        <f aca="false">+[4]data1cf!U403</f>
        <v>0</v>
      </c>
      <c r="W403" s="340" t="n">
        <f aca="false">+[4]data1cf!V403</f>
        <v>0</v>
      </c>
      <c r="X403" s="340" t="n">
        <f aca="false">+[4]data1cf!W403</f>
        <v>0</v>
      </c>
      <c r="Y403" s="340" t="n">
        <f aca="false">+[4]data1cf!X403</f>
        <v>0</v>
      </c>
      <c r="Z403" s="340" t="n">
        <f aca="false">+[4]data1cf!Y403</f>
        <v>0</v>
      </c>
      <c r="AA403" s="340" t="n">
        <f aca="false">+[4]data1cf!Z403</f>
        <v>0</v>
      </c>
      <c r="AB403" s="340"/>
      <c r="AC403" s="341" t="n">
        <f aca="false">XNPV(0.1,B403:AA403,$B$1:$AA$1)</f>
        <v>27911.2209317804</v>
      </c>
      <c r="AD403" s="341" t="n">
        <f aca="false">SUMPRODUCT(B403:AA403,$B$1010:$AA$1010)</f>
        <v>52815.5474355168</v>
      </c>
      <c r="AE403" s="342" t="n">
        <f aca="false">SUMPRODUCT(B403:AA403,$B$1012:$AA$1012)</f>
        <v>52453.821275425</v>
      </c>
      <c r="AF403" s="343" t="n">
        <f aca="false">XIRR(B403:AA403,$B$1:$AA$1)</f>
        <v>0.173651170851792</v>
      </c>
      <c r="AG403" s="344" t="n">
        <f aca="false">1-EXP(-(1/0.25)*(AD403/ABS($AD$1010)))</f>
        <v>0.986681464204592</v>
      </c>
    </row>
    <row r="404" customFormat="false" ht="12.75" hidden="false" customHeight="false" outlineLevel="0" collapsed="false">
      <c r="A404" s="335"/>
      <c r="B404" s="340" t="n">
        <f aca="false">+[4]data1cf!A404</f>
        <v>-67245.1042735042</v>
      </c>
      <c r="C404" s="340" t="n">
        <f aca="false">+[4]data1cf!B404</f>
        <v>11976.2962026634</v>
      </c>
      <c r="D404" s="340" t="n">
        <f aca="false">+[4]data1cf!C404</f>
        <v>12989.7253201276</v>
      </c>
      <c r="E404" s="340" t="n">
        <f aca="false">+[4]data1cf!D404</f>
        <v>12660.922163952</v>
      </c>
      <c r="F404" s="340" t="n">
        <f aca="false">+[4]data1cf!E404</f>
        <v>12347.9028309707</v>
      </c>
      <c r="G404" s="340" t="n">
        <f aca="false">+[4]data1cf!F404</f>
        <v>12153.0438158354</v>
      </c>
      <c r="H404" s="340" t="n">
        <f aca="false">+[4]data1cf!G404</f>
        <v>11938.6164877214</v>
      </c>
      <c r="I404" s="340" t="n">
        <f aca="false">+[4]data1cf!H404</f>
        <v>11771.9896925411</v>
      </c>
      <c r="J404" s="340" t="n">
        <f aca="false">+[4]data1cf!I404</f>
        <v>11710.4673297941</v>
      </c>
      <c r="K404" s="340" t="n">
        <f aca="false">+[4]data1cf!J404</f>
        <v>11695.9742591077</v>
      </c>
      <c r="L404" s="340" t="n">
        <f aca="false">+[4]data1cf!K404</f>
        <v>11529.1342710874</v>
      </c>
      <c r="M404" s="340" t="n">
        <f aca="false">+[4]data1cf!L404</f>
        <v>11477.8326971903</v>
      </c>
      <c r="N404" s="340" t="n">
        <f aca="false">+[4]data1cf!M404</f>
        <v>11607.2059855143</v>
      </c>
      <c r="O404" s="340" t="n">
        <f aca="false">+[4]data1cf!N404</f>
        <v>11340.7123410677</v>
      </c>
      <c r="P404" s="340" t="n">
        <f aca="false">+[4]data1cf!O404</f>
        <v>11446.2321749725</v>
      </c>
      <c r="Q404" s="340" t="n">
        <f aca="false">+[4]data1cf!P404</f>
        <v>11382.4694515757</v>
      </c>
      <c r="R404" s="340" t="n">
        <f aca="false">+[4]data1cf!Q404</f>
        <v>771.274447975383</v>
      </c>
      <c r="S404" s="340" t="n">
        <f aca="false">+[4]data1cf!R404</f>
        <v>0</v>
      </c>
      <c r="T404" s="340" t="n">
        <f aca="false">+[4]data1cf!S404</f>
        <v>0</v>
      </c>
      <c r="U404" s="340" t="n">
        <f aca="false">+[4]data1cf!T404</f>
        <v>0</v>
      </c>
      <c r="V404" s="340" t="n">
        <f aca="false">+[4]data1cf!U404</f>
        <v>0</v>
      </c>
      <c r="W404" s="340" t="n">
        <f aca="false">+[4]data1cf!V404</f>
        <v>0</v>
      </c>
      <c r="X404" s="340" t="n">
        <f aca="false">+[4]data1cf!W404</f>
        <v>0</v>
      </c>
      <c r="Y404" s="340" t="n">
        <f aca="false">+[4]data1cf!X404</f>
        <v>0</v>
      </c>
      <c r="Z404" s="340" t="n">
        <f aca="false">+[4]data1cf!Y404</f>
        <v>0</v>
      </c>
      <c r="AA404" s="340" t="n">
        <f aca="false">+[4]data1cf!Z404</f>
        <v>0</v>
      </c>
      <c r="AB404" s="340"/>
      <c r="AC404" s="341" t="n">
        <f aca="false">XNPV(0.1,B404:AA404,$B$1:$AA$1)</f>
        <v>24391.478722829</v>
      </c>
      <c r="AD404" s="341" t="n">
        <f aca="false">SUMPRODUCT(B404:AA404,$B$1010:$AA$1010)</f>
        <v>49464.5465963339</v>
      </c>
      <c r="AE404" s="342" t="n">
        <f aca="false">SUMPRODUCT(B404:AA404,$B$1012:$AA$1012)</f>
        <v>49100.3172339698</v>
      </c>
      <c r="AF404" s="343" t="n">
        <f aca="false">XIRR(B404:AA404,$B$1:$AA$1)</f>
        <v>0.161018229537783</v>
      </c>
      <c r="AG404" s="344" t="n">
        <f aca="false">1-EXP(-(1/0.25)*(AD404/ABS($AD$1010)))</f>
        <v>0.98248320907401</v>
      </c>
    </row>
    <row r="405" customFormat="false" ht="12.75" hidden="false" customHeight="false" outlineLevel="0" collapsed="false">
      <c r="A405" s="335"/>
      <c r="B405" s="340" t="n">
        <f aca="false">+[4]data1cf!A405</f>
        <v>-73890.0122297416</v>
      </c>
      <c r="C405" s="340" t="n">
        <f aca="false">+[4]data1cf!B405</f>
        <v>12213.4974598937</v>
      </c>
      <c r="D405" s="340" t="n">
        <f aca="false">+[4]data1cf!C405</f>
        <v>13182.4251750713</v>
      </c>
      <c r="E405" s="340" t="n">
        <f aca="false">+[4]data1cf!D405</f>
        <v>12957.9949347054</v>
      </c>
      <c r="F405" s="340" t="n">
        <f aca="false">+[4]data1cf!E405</f>
        <v>12707.0200228727</v>
      </c>
      <c r="G405" s="340" t="n">
        <f aca="false">+[4]data1cf!F405</f>
        <v>12283.030430105</v>
      </c>
      <c r="H405" s="340" t="n">
        <f aca="false">+[4]data1cf!G405</f>
        <v>12109.0091274743</v>
      </c>
      <c r="I405" s="340" t="n">
        <f aca="false">+[4]data1cf!H405</f>
        <v>12014.0986599023</v>
      </c>
      <c r="J405" s="340" t="n">
        <f aca="false">+[4]data1cf!I405</f>
        <v>11962.5305148506</v>
      </c>
      <c r="K405" s="340" t="n">
        <f aca="false">+[4]data1cf!J405</f>
        <v>11901.0061579451</v>
      </c>
      <c r="L405" s="340" t="n">
        <f aca="false">+[4]data1cf!K405</f>
        <v>11901.1279955745</v>
      </c>
      <c r="M405" s="340" t="n">
        <f aca="false">+[4]data1cf!L405</f>
        <v>11760.8480421403</v>
      </c>
      <c r="N405" s="340" t="n">
        <f aca="false">+[4]data1cf!M405</f>
        <v>11466.6401758898</v>
      </c>
      <c r="O405" s="340" t="n">
        <f aca="false">+[4]data1cf!N405</f>
        <v>11690.992227949</v>
      </c>
      <c r="P405" s="340" t="n">
        <f aca="false">+[4]data1cf!O405</f>
        <v>11749.3860323014</v>
      </c>
      <c r="Q405" s="340" t="n">
        <f aca="false">+[4]data1cf!P405</f>
        <v>11507.0652151572</v>
      </c>
      <c r="R405" s="340" t="n">
        <f aca="false">+[4]data1cf!Q405</f>
        <v>847.488884270244</v>
      </c>
      <c r="S405" s="340" t="n">
        <f aca="false">+[4]data1cf!R405</f>
        <v>0</v>
      </c>
      <c r="T405" s="340" t="n">
        <f aca="false">+[4]data1cf!S405</f>
        <v>0</v>
      </c>
      <c r="U405" s="340" t="n">
        <f aca="false">+[4]data1cf!T405</f>
        <v>0</v>
      </c>
      <c r="V405" s="340" t="n">
        <f aca="false">+[4]data1cf!U405</f>
        <v>0</v>
      </c>
      <c r="W405" s="340" t="n">
        <f aca="false">+[4]data1cf!V405</f>
        <v>0</v>
      </c>
      <c r="X405" s="340" t="n">
        <f aca="false">+[4]data1cf!W405</f>
        <v>0</v>
      </c>
      <c r="Y405" s="340" t="n">
        <f aca="false">+[4]data1cf!X405</f>
        <v>0</v>
      </c>
      <c r="Z405" s="340" t="n">
        <f aca="false">+[4]data1cf!Y405</f>
        <v>0</v>
      </c>
      <c r="AA405" s="340" t="n">
        <f aca="false">+[4]data1cf!Z405</f>
        <v>0</v>
      </c>
      <c r="AB405" s="340"/>
      <c r="AC405" s="341" t="n">
        <f aca="false">XNPV(0.1,B405:AA405,$B$1:$AA$1)</f>
        <v>19520.3785610601</v>
      </c>
      <c r="AD405" s="341" t="n">
        <f aca="false">SUMPRODUCT(B405:AA405,$B$1010:$AA$1010)</f>
        <v>45077.5620599894</v>
      </c>
      <c r="AE405" s="342" t="n">
        <f aca="false">SUMPRODUCT(B405:AA405,$B$1012:$AA$1012)</f>
        <v>44706.3107329688</v>
      </c>
      <c r="AF405" s="343" t="n">
        <f aca="false">XIRR(B405:AA405,$B$1:$AA$1)</f>
        <v>0.145057992774971</v>
      </c>
      <c r="AG405" s="344" t="n">
        <f aca="false">1-EXP(-(1/0.25)*(AD405/ABS($AD$1010)))</f>
        <v>0.974924959923384</v>
      </c>
    </row>
    <row r="406" customFormat="false" ht="12.75" hidden="false" customHeight="false" outlineLevel="0" collapsed="false">
      <c r="A406" s="335"/>
      <c r="B406" s="340" t="n">
        <f aca="false">+[4]data1cf!A406</f>
        <v>-74695.1278784755</v>
      </c>
      <c r="C406" s="340" t="n">
        <f aca="false">+[4]data1cf!B406</f>
        <v>12139.4071128109</v>
      </c>
      <c r="D406" s="340" t="n">
        <f aca="false">+[4]data1cf!C406</f>
        <v>13360.3197265246</v>
      </c>
      <c r="E406" s="340" t="n">
        <f aca="false">+[4]data1cf!D406</f>
        <v>13059.2703448923</v>
      </c>
      <c r="F406" s="340" t="n">
        <f aca="false">+[4]data1cf!E406</f>
        <v>12654.6740450357</v>
      </c>
      <c r="G406" s="340" t="n">
        <f aca="false">+[4]data1cf!F406</f>
        <v>12397.3734553898</v>
      </c>
      <c r="H406" s="340" t="n">
        <f aca="false">+[4]data1cf!G406</f>
        <v>12082.8829146448</v>
      </c>
      <c r="I406" s="340" t="n">
        <f aca="false">+[4]data1cf!H406</f>
        <v>12057.4194073185</v>
      </c>
      <c r="J406" s="340" t="n">
        <f aca="false">+[4]data1cf!I406</f>
        <v>11983.3195834793</v>
      </c>
      <c r="K406" s="340" t="n">
        <f aca="false">+[4]data1cf!J406</f>
        <v>11836.8409815517</v>
      </c>
      <c r="L406" s="340" t="n">
        <f aca="false">+[4]data1cf!K406</f>
        <v>11754.9394705081</v>
      </c>
      <c r="M406" s="340" t="n">
        <f aca="false">+[4]data1cf!L406</f>
        <v>11765.7052268572</v>
      </c>
      <c r="N406" s="340" t="n">
        <f aca="false">+[4]data1cf!M406</f>
        <v>11687.6879709449</v>
      </c>
      <c r="O406" s="340" t="n">
        <f aca="false">+[4]data1cf!N406</f>
        <v>11765.0681422541</v>
      </c>
      <c r="P406" s="340" t="n">
        <f aca="false">+[4]data1cf!O406</f>
        <v>11610.917118608</v>
      </c>
      <c r="Q406" s="340" t="n">
        <f aca="false">+[4]data1cf!P406</f>
        <v>11530.8745778675</v>
      </c>
      <c r="R406" s="340" t="n">
        <f aca="false">+[4]data1cf!Q406</f>
        <v>856.723238714963</v>
      </c>
      <c r="S406" s="340" t="n">
        <f aca="false">+[4]data1cf!R406</f>
        <v>0</v>
      </c>
      <c r="T406" s="340" t="n">
        <f aca="false">+[4]data1cf!S406</f>
        <v>0</v>
      </c>
      <c r="U406" s="340" t="n">
        <f aca="false">+[4]data1cf!T406</f>
        <v>0</v>
      </c>
      <c r="V406" s="340" t="n">
        <f aca="false">+[4]data1cf!U406</f>
        <v>0</v>
      </c>
      <c r="W406" s="340" t="n">
        <f aca="false">+[4]data1cf!V406</f>
        <v>0</v>
      </c>
      <c r="X406" s="340" t="n">
        <f aca="false">+[4]data1cf!W406</f>
        <v>0</v>
      </c>
      <c r="Y406" s="340" t="n">
        <f aca="false">+[4]data1cf!X406</f>
        <v>0</v>
      </c>
      <c r="Z406" s="340" t="n">
        <f aca="false">+[4]data1cf!Y406</f>
        <v>0</v>
      </c>
      <c r="AA406" s="340" t="n">
        <f aca="false">+[4]data1cf!Z406</f>
        <v>0</v>
      </c>
      <c r="AB406" s="340"/>
      <c r="AC406" s="341" t="n">
        <f aca="false">XNPV(0.1,B406:AA406,$B$1:$AA$1)</f>
        <v>18904.6469480616</v>
      </c>
      <c r="AD406" s="341" t="n">
        <f aca="false">SUMPRODUCT(B406:AA406,$B$1010:$AA$1010)</f>
        <v>44495.9534371379</v>
      </c>
      <c r="AE406" s="342" t="n">
        <f aca="false">SUMPRODUCT(B406:AA406,$B$1012:$AA$1012)</f>
        <v>44124.2591271091</v>
      </c>
      <c r="AF406" s="343" t="n">
        <f aca="false">XIRR(B406:AA406,$B$1:$AA$1)</f>
        <v>0.14327034284245</v>
      </c>
      <c r="AG406" s="344" t="n">
        <f aca="false">1-EXP(-(1/0.25)*(AD406/ABS($AD$1010)))</f>
        <v>0.973703663018917</v>
      </c>
    </row>
    <row r="407" customFormat="false" ht="12.75" hidden="false" customHeight="false" outlineLevel="0" collapsed="false">
      <c r="A407" s="335"/>
      <c r="B407" s="340" t="n">
        <f aca="false">+[4]data1cf!A407</f>
        <v>-70762.7375624528</v>
      </c>
      <c r="C407" s="340" t="n">
        <f aca="false">+[4]data1cf!B407</f>
        <v>12112.2336920293</v>
      </c>
      <c r="D407" s="340" t="n">
        <f aca="false">+[4]data1cf!C407</f>
        <v>13236.336476895</v>
      </c>
      <c r="E407" s="340" t="n">
        <f aca="false">+[4]data1cf!D407</f>
        <v>12821.3869919781</v>
      </c>
      <c r="F407" s="340" t="n">
        <f aca="false">+[4]data1cf!E407</f>
        <v>12532.1146520679</v>
      </c>
      <c r="G407" s="340" t="n">
        <f aca="false">+[4]data1cf!F407</f>
        <v>12370.6317325752</v>
      </c>
      <c r="H407" s="340" t="n">
        <f aca="false">+[4]data1cf!G407</f>
        <v>11961.6810497895</v>
      </c>
      <c r="I407" s="340" t="n">
        <f aca="false">+[4]data1cf!H407</f>
        <v>11871.7951168606</v>
      </c>
      <c r="J407" s="340" t="n">
        <f aca="false">+[4]data1cf!I407</f>
        <v>12036.6838265431</v>
      </c>
      <c r="K407" s="340" t="n">
        <f aca="false">+[4]data1cf!J407</f>
        <v>11846.4321921755</v>
      </c>
      <c r="L407" s="340" t="n">
        <f aca="false">+[4]data1cf!K407</f>
        <v>11795.8874340918</v>
      </c>
      <c r="M407" s="340" t="n">
        <f aca="false">+[4]data1cf!L407</f>
        <v>11752.4198169207</v>
      </c>
      <c r="N407" s="340" t="n">
        <f aca="false">+[4]data1cf!M407</f>
        <v>11559.9103621449</v>
      </c>
      <c r="O407" s="340" t="n">
        <f aca="false">+[4]data1cf!N407</f>
        <v>11614.4246075122</v>
      </c>
      <c r="P407" s="340" t="n">
        <f aca="false">+[4]data1cf!O407</f>
        <v>11600.4908937057</v>
      </c>
      <c r="Q407" s="340" t="n">
        <f aca="false">+[4]data1cf!P407</f>
        <v>11415.4738719409</v>
      </c>
      <c r="R407" s="340" t="n">
        <f aca="false">+[4]data1cf!Q407</f>
        <v>811.620294746308</v>
      </c>
      <c r="S407" s="340" t="n">
        <f aca="false">+[4]data1cf!R407</f>
        <v>0</v>
      </c>
      <c r="T407" s="340" t="n">
        <f aca="false">+[4]data1cf!S407</f>
        <v>0</v>
      </c>
      <c r="U407" s="340" t="n">
        <f aca="false">+[4]data1cf!T407</f>
        <v>0</v>
      </c>
      <c r="V407" s="340" t="n">
        <f aca="false">+[4]data1cf!U407</f>
        <v>0</v>
      </c>
      <c r="W407" s="340" t="n">
        <f aca="false">+[4]data1cf!V407</f>
        <v>0</v>
      </c>
      <c r="X407" s="340" t="n">
        <f aca="false">+[4]data1cf!W407</f>
        <v>0</v>
      </c>
      <c r="Y407" s="340" t="n">
        <f aca="false">+[4]data1cf!X407</f>
        <v>0</v>
      </c>
      <c r="Z407" s="340" t="n">
        <f aca="false">+[4]data1cf!Y407</f>
        <v>0</v>
      </c>
      <c r="AA407" s="340" t="n">
        <f aca="false">+[4]data1cf!Z407</f>
        <v>0</v>
      </c>
      <c r="AB407" s="340"/>
      <c r="AC407" s="341" t="n">
        <f aca="false">XNPV(0.1,B407:AA407,$B$1:$AA$1)</f>
        <v>22182.9844311256</v>
      </c>
      <c r="AD407" s="341" t="n">
        <f aca="false">SUMPRODUCT(B407:AA407,$B$1010:$AA$1010)</f>
        <v>47616.0185508691</v>
      </c>
      <c r="AE407" s="342" t="n">
        <f aca="false">SUMPRODUCT(B407:AA407,$B$1012:$AA$1012)</f>
        <v>47246.6011433657</v>
      </c>
      <c r="AF407" s="343" t="n">
        <f aca="false">XIRR(B407:AA407,$B$1:$AA$1)</f>
        <v>0.153086224943228</v>
      </c>
      <c r="AG407" s="344" t="n">
        <f aca="false">1-EXP(-(1/0.25)*(AD407/ABS($AD$1010)))</f>
        <v>0.979624982178087</v>
      </c>
    </row>
    <row r="408" customFormat="false" ht="12.75" hidden="false" customHeight="false" outlineLevel="0" collapsed="false">
      <c r="A408" s="335"/>
      <c r="B408" s="340" t="n">
        <f aca="false">+[4]data1cf!A408</f>
        <v>-74696.8314339113</v>
      </c>
      <c r="C408" s="340" t="n">
        <f aca="false">+[4]data1cf!B408</f>
        <v>12147.1263516701</v>
      </c>
      <c r="D408" s="340" t="n">
        <f aca="false">+[4]data1cf!C408</f>
        <v>13342.912900526</v>
      </c>
      <c r="E408" s="340" t="n">
        <f aca="false">+[4]data1cf!D408</f>
        <v>12990.9101063579</v>
      </c>
      <c r="F408" s="340" t="n">
        <f aca="false">+[4]data1cf!E408</f>
        <v>12507.7092239368</v>
      </c>
      <c r="G408" s="340" t="n">
        <f aca="false">+[4]data1cf!F408</f>
        <v>12306.0769688998</v>
      </c>
      <c r="H408" s="340" t="n">
        <f aca="false">+[4]data1cf!G408</f>
        <v>12273.9009547888</v>
      </c>
      <c r="I408" s="340" t="n">
        <f aca="false">+[4]data1cf!H408</f>
        <v>11968.4692507575</v>
      </c>
      <c r="J408" s="340" t="n">
        <f aca="false">+[4]data1cf!I408</f>
        <v>11923.4264287196</v>
      </c>
      <c r="K408" s="340" t="n">
        <f aca="false">+[4]data1cf!J408</f>
        <v>11839.6665148216</v>
      </c>
      <c r="L408" s="340" t="n">
        <f aca="false">+[4]data1cf!K408</f>
        <v>11778.5893261594</v>
      </c>
      <c r="M408" s="340" t="n">
        <f aca="false">+[4]data1cf!L408</f>
        <v>11852.1054765695</v>
      </c>
      <c r="N408" s="340" t="n">
        <f aca="false">+[4]data1cf!M408</f>
        <v>11752.9546052824</v>
      </c>
      <c r="O408" s="340" t="n">
        <f aca="false">+[4]data1cf!N408</f>
        <v>11530.3855993518</v>
      </c>
      <c r="P408" s="340" t="n">
        <f aca="false">+[4]data1cf!O408</f>
        <v>11592.113921258</v>
      </c>
      <c r="Q408" s="340" t="n">
        <f aca="false">+[4]data1cf!P408</f>
        <v>11498.5749764855</v>
      </c>
      <c r="R408" s="340" t="n">
        <f aca="false">+[4]data1cf!Q408</f>
        <v>856.742777814389</v>
      </c>
      <c r="S408" s="340" t="n">
        <f aca="false">+[4]data1cf!R408</f>
        <v>0</v>
      </c>
      <c r="T408" s="340" t="n">
        <f aca="false">+[4]data1cf!S408</f>
        <v>0</v>
      </c>
      <c r="U408" s="340" t="n">
        <f aca="false">+[4]data1cf!T408</f>
        <v>0</v>
      </c>
      <c r="V408" s="340" t="n">
        <f aca="false">+[4]data1cf!U408</f>
        <v>0</v>
      </c>
      <c r="W408" s="340" t="n">
        <f aca="false">+[4]data1cf!V408</f>
        <v>0</v>
      </c>
      <c r="X408" s="340" t="n">
        <f aca="false">+[4]data1cf!W408</f>
        <v>0</v>
      </c>
      <c r="Y408" s="340" t="n">
        <f aca="false">+[4]data1cf!X408</f>
        <v>0</v>
      </c>
      <c r="Z408" s="340" t="n">
        <f aca="false">+[4]data1cf!Y408</f>
        <v>0</v>
      </c>
      <c r="AA408" s="340" t="n">
        <f aca="false">+[4]data1cf!Z408</f>
        <v>0</v>
      </c>
      <c r="AB408" s="340"/>
      <c r="AC408" s="341" t="n">
        <f aca="false">XNPV(0.1,B408:AA408,$B$1:$AA$1)</f>
        <v>18702.1821528774</v>
      </c>
      <c r="AD408" s="341" t="n">
        <f aca="false">SUMPRODUCT(B408:AA408,$B$1010:$AA$1010)</f>
        <v>44242.697636325</v>
      </c>
      <c r="AE408" s="342" t="n">
        <f aca="false">SUMPRODUCT(B408:AA408,$B$1012:$AA$1012)</f>
        <v>43871.7381260236</v>
      </c>
      <c r="AF408" s="343" t="n">
        <f aca="false">XIRR(B408:AA408,$B$1:$AA$1)</f>
        <v>0.142814810113121</v>
      </c>
      <c r="AG408" s="344" t="n">
        <f aca="false">1-EXP(-(1/0.25)*(AD408/ABS($AD$1010)))</f>
        <v>0.973153438201129</v>
      </c>
    </row>
    <row r="409" customFormat="false" ht="12.75" hidden="false" customHeight="false" outlineLevel="0" collapsed="false">
      <c r="A409" s="335"/>
      <c r="B409" s="340" t="n">
        <f aca="false">+[4]data1cf!A409</f>
        <v>-67638.7112538324</v>
      </c>
      <c r="C409" s="340" t="n">
        <f aca="false">+[4]data1cf!B409</f>
        <v>11960.2382793371</v>
      </c>
      <c r="D409" s="340" t="n">
        <f aca="false">+[4]data1cf!C409</f>
        <v>13075.940822224</v>
      </c>
      <c r="E409" s="340" t="n">
        <f aca="false">+[4]data1cf!D409</f>
        <v>12729.9791606491</v>
      </c>
      <c r="F409" s="340" t="n">
        <f aca="false">+[4]data1cf!E409</f>
        <v>12402.8292297183</v>
      </c>
      <c r="G409" s="340" t="n">
        <f aca="false">+[4]data1cf!F409</f>
        <v>12126.8265085232</v>
      </c>
      <c r="H409" s="340" t="n">
        <f aca="false">+[4]data1cf!G409</f>
        <v>11963.9839313639</v>
      </c>
      <c r="I409" s="340" t="n">
        <f aca="false">+[4]data1cf!H409</f>
        <v>11709.6257732844</v>
      </c>
      <c r="J409" s="340" t="n">
        <f aca="false">+[4]data1cf!I409</f>
        <v>11723.0770109918</v>
      </c>
      <c r="K409" s="340" t="n">
        <f aca="false">+[4]data1cf!J409</f>
        <v>11656.3448836962</v>
      </c>
      <c r="L409" s="340" t="n">
        <f aca="false">+[4]data1cf!K409</f>
        <v>11628.7438670536</v>
      </c>
      <c r="M409" s="340" t="n">
        <f aca="false">+[4]data1cf!L409</f>
        <v>11738.6727875928</v>
      </c>
      <c r="N409" s="340" t="n">
        <f aca="false">+[4]data1cf!M409</f>
        <v>11525.8815937543</v>
      </c>
      <c r="O409" s="340" t="n">
        <f aca="false">+[4]data1cf!N409</f>
        <v>11558.4353617495</v>
      </c>
      <c r="P409" s="340" t="n">
        <f aca="false">+[4]data1cf!O409</f>
        <v>11456.7025928546</v>
      </c>
      <c r="Q409" s="340" t="n">
        <f aca="false">+[4]data1cf!P409</f>
        <v>11519.8277902623</v>
      </c>
      <c r="R409" s="340" t="n">
        <f aca="false">+[4]data1cf!Q409</f>
        <v>775.788962596956</v>
      </c>
      <c r="S409" s="340" t="n">
        <f aca="false">+[4]data1cf!R409</f>
        <v>0</v>
      </c>
      <c r="T409" s="340" t="n">
        <f aca="false">+[4]data1cf!S409</f>
        <v>0</v>
      </c>
      <c r="U409" s="340" t="n">
        <f aca="false">+[4]data1cf!T409</f>
        <v>0</v>
      </c>
      <c r="V409" s="340" t="n">
        <f aca="false">+[4]data1cf!U409</f>
        <v>0</v>
      </c>
      <c r="W409" s="340" t="n">
        <f aca="false">+[4]data1cf!V409</f>
        <v>0</v>
      </c>
      <c r="X409" s="340" t="n">
        <f aca="false">+[4]data1cf!W409</f>
        <v>0</v>
      </c>
      <c r="Y409" s="340" t="n">
        <f aca="false">+[4]data1cf!X409</f>
        <v>0</v>
      </c>
      <c r="Z409" s="340" t="n">
        <f aca="false">+[4]data1cf!Y409</f>
        <v>0</v>
      </c>
      <c r="AA409" s="340" t="n">
        <f aca="false">+[4]data1cf!Z409</f>
        <v>0</v>
      </c>
      <c r="AB409" s="340"/>
      <c r="AC409" s="341" t="n">
        <f aca="false">XNPV(0.1,B409:AA409,$B$1:$AA$1)</f>
        <v>24302.4499782233</v>
      </c>
      <c r="AD409" s="341" t="n">
        <f aca="false">SUMPRODUCT(B409:AA409,$B$1010:$AA$1010)</f>
        <v>49483.8579958902</v>
      </c>
      <c r="AE409" s="342" t="n">
        <f aca="false">SUMPRODUCT(B409:AA409,$B$1012:$AA$1012)</f>
        <v>49117.8813706737</v>
      </c>
      <c r="AF409" s="343" t="n">
        <f aca="false">XIRR(B409:AA409,$B$1:$AA$1)</f>
        <v>0.160396114903003</v>
      </c>
      <c r="AG409" s="344" t="n">
        <f aca="false">1-EXP(-(1/0.25)*(AD409/ABS($AD$1010)))</f>
        <v>0.982510847067113</v>
      </c>
    </row>
    <row r="410" customFormat="false" ht="12.75" hidden="false" customHeight="false" outlineLevel="0" collapsed="false">
      <c r="A410" s="335"/>
      <c r="B410" s="340" t="n">
        <f aca="false">+[4]data1cf!A410</f>
        <v>-74812.530912204</v>
      </c>
      <c r="C410" s="340" t="n">
        <f aca="false">+[4]data1cf!B410</f>
        <v>12330.0007691595</v>
      </c>
      <c r="D410" s="340" t="n">
        <f aca="false">+[4]data1cf!C410</f>
        <v>13285.5553191822</v>
      </c>
      <c r="E410" s="340" t="n">
        <f aca="false">+[4]data1cf!D410</f>
        <v>12934.0811246765</v>
      </c>
      <c r="F410" s="340" t="n">
        <f aca="false">+[4]data1cf!E410</f>
        <v>12585.9307579391</v>
      </c>
      <c r="G410" s="340" t="n">
        <f aca="false">+[4]data1cf!F410</f>
        <v>12335.3950941849</v>
      </c>
      <c r="H410" s="340" t="n">
        <f aca="false">+[4]data1cf!G410</f>
        <v>12138.3552763899</v>
      </c>
      <c r="I410" s="340" t="n">
        <f aca="false">+[4]data1cf!H410</f>
        <v>12104.0856397107</v>
      </c>
      <c r="J410" s="340" t="n">
        <f aca="false">+[4]data1cf!I410</f>
        <v>11961.5231982187</v>
      </c>
      <c r="K410" s="340" t="n">
        <f aca="false">+[4]data1cf!J410</f>
        <v>11958.559994698</v>
      </c>
      <c r="L410" s="340" t="n">
        <f aca="false">+[4]data1cf!K410</f>
        <v>11773.1440728328</v>
      </c>
      <c r="M410" s="340" t="n">
        <f aca="false">+[4]data1cf!L410</f>
        <v>11729.444883516</v>
      </c>
      <c r="N410" s="340" t="n">
        <f aca="false">+[4]data1cf!M410</f>
        <v>11703.5027609734</v>
      </c>
      <c r="O410" s="340" t="n">
        <f aca="false">+[4]data1cf!N410</f>
        <v>11722.2512860906</v>
      </c>
      <c r="P410" s="340" t="n">
        <f aca="false">+[4]data1cf!O410</f>
        <v>11610.5194278369</v>
      </c>
      <c r="Q410" s="340" t="n">
        <f aca="false">+[4]data1cf!P410</f>
        <v>11449.676641736</v>
      </c>
      <c r="R410" s="340" t="n">
        <f aca="false">+[4]data1cf!Q410</f>
        <v>858.069804550615</v>
      </c>
      <c r="S410" s="340" t="n">
        <f aca="false">+[4]data1cf!R410</f>
        <v>0</v>
      </c>
      <c r="T410" s="340" t="n">
        <f aca="false">+[4]data1cf!S410</f>
        <v>0</v>
      </c>
      <c r="U410" s="340" t="n">
        <f aca="false">+[4]data1cf!T410</f>
        <v>0</v>
      </c>
      <c r="V410" s="340" t="n">
        <f aca="false">+[4]data1cf!U410</f>
        <v>0</v>
      </c>
      <c r="W410" s="340" t="n">
        <f aca="false">+[4]data1cf!V410</f>
        <v>0</v>
      </c>
      <c r="X410" s="340" t="n">
        <f aca="false">+[4]data1cf!W410</f>
        <v>0</v>
      </c>
      <c r="Y410" s="340" t="n">
        <f aca="false">+[4]data1cf!X410</f>
        <v>0</v>
      </c>
      <c r="Z410" s="340" t="n">
        <f aca="false">+[4]data1cf!Y410</f>
        <v>0</v>
      </c>
      <c r="AA410" s="340" t="n">
        <f aca="false">+[4]data1cf!Z410</f>
        <v>0</v>
      </c>
      <c r="AB410" s="340"/>
      <c r="AC410" s="341" t="n">
        <f aca="false">XNPV(0.1,B410:AA410,$B$1:$AA$1)</f>
        <v>18783.6809461744</v>
      </c>
      <c r="AD410" s="341" t="n">
        <f aca="false">SUMPRODUCT(B410:AA410,$B$1010:$AA$1010)</f>
        <v>44361.4865974657</v>
      </c>
      <c r="AE410" s="342" t="n">
        <f aca="false">SUMPRODUCT(B410:AA410,$B$1012:$AA$1012)</f>
        <v>43990.0062570749</v>
      </c>
      <c r="AF410" s="343" t="n">
        <f aca="false">XIRR(B410:AA410,$B$1:$AA$1)</f>
        <v>0.14296647422486</v>
      </c>
      <c r="AG410" s="344" t="n">
        <f aca="false">1-EXP(-(1/0.25)*(AD410/ABS($AD$1010)))</f>
        <v>0.97341293878823</v>
      </c>
    </row>
    <row r="411" customFormat="false" ht="12.75" hidden="false" customHeight="false" outlineLevel="0" collapsed="false">
      <c r="A411" s="335"/>
      <c r="B411" s="340" t="n">
        <f aca="false">+[4]data1cf!A411</f>
        <v>-64114.1766011502</v>
      </c>
      <c r="C411" s="340" t="n">
        <f aca="false">+[4]data1cf!B411</f>
        <v>11930.2070670588</v>
      </c>
      <c r="D411" s="340" t="n">
        <f aca="false">+[4]data1cf!C411</f>
        <v>13012.4060365909</v>
      </c>
      <c r="E411" s="340" t="n">
        <f aca="false">+[4]data1cf!D411</f>
        <v>12495.8279750668</v>
      </c>
      <c r="F411" s="340" t="n">
        <f aca="false">+[4]data1cf!E411</f>
        <v>12405.84138561</v>
      </c>
      <c r="G411" s="340" t="n">
        <f aca="false">+[4]data1cf!F411</f>
        <v>12025.2824800875</v>
      </c>
      <c r="H411" s="340" t="n">
        <f aca="false">+[4]data1cf!G411</f>
        <v>11949.2229024533</v>
      </c>
      <c r="I411" s="340" t="n">
        <f aca="false">+[4]data1cf!H411</f>
        <v>11780.3718455785</v>
      </c>
      <c r="J411" s="340" t="n">
        <f aca="false">+[4]data1cf!I411</f>
        <v>11716.2022846829</v>
      </c>
      <c r="K411" s="340" t="n">
        <f aca="false">+[4]data1cf!J411</f>
        <v>11634.1274083806</v>
      </c>
      <c r="L411" s="340" t="n">
        <f aca="false">+[4]data1cf!K411</f>
        <v>11589.6007439171</v>
      </c>
      <c r="M411" s="340" t="n">
        <f aca="false">+[4]data1cf!L411</f>
        <v>11476.40347503</v>
      </c>
      <c r="N411" s="340" t="n">
        <f aca="false">+[4]data1cf!M411</f>
        <v>11465.6196289314</v>
      </c>
      <c r="O411" s="340" t="n">
        <f aca="false">+[4]data1cf!N411</f>
        <v>11420.1618213957</v>
      </c>
      <c r="P411" s="340" t="n">
        <f aca="false">+[4]data1cf!O411</f>
        <v>11346.2816525624</v>
      </c>
      <c r="Q411" s="340" t="n">
        <f aca="false">+[4]data1cf!P411</f>
        <v>11335.5563988718</v>
      </c>
      <c r="R411" s="340" t="n">
        <f aca="false">+[4]data1cf!Q411</f>
        <v>735.363959944552</v>
      </c>
      <c r="S411" s="340" t="n">
        <f aca="false">+[4]data1cf!R411</f>
        <v>0</v>
      </c>
      <c r="T411" s="340" t="n">
        <f aca="false">+[4]data1cf!S411</f>
        <v>0</v>
      </c>
      <c r="U411" s="340" t="n">
        <f aca="false">+[4]data1cf!T411</f>
        <v>0</v>
      </c>
      <c r="V411" s="340" t="n">
        <f aca="false">+[4]data1cf!U411</f>
        <v>0</v>
      </c>
      <c r="W411" s="340" t="n">
        <f aca="false">+[4]data1cf!V411</f>
        <v>0</v>
      </c>
      <c r="X411" s="340" t="n">
        <f aca="false">+[4]data1cf!W411</f>
        <v>0</v>
      </c>
      <c r="Y411" s="340" t="n">
        <f aca="false">+[4]data1cf!X411</f>
        <v>0</v>
      </c>
      <c r="Z411" s="340" t="n">
        <f aca="false">+[4]data1cf!Y411</f>
        <v>0</v>
      </c>
      <c r="AA411" s="340" t="n">
        <f aca="false">+[4]data1cf!Z411</f>
        <v>0</v>
      </c>
      <c r="AB411" s="340"/>
      <c r="AC411" s="341" t="n">
        <f aca="false">XNPV(0.1,B411:AA411,$B$1:$AA$1)</f>
        <v>27277.6287930651</v>
      </c>
      <c r="AD411" s="341" t="n">
        <f aca="false">SUMPRODUCT(B411:AA411,$B$1010:$AA$1010)</f>
        <v>52288.957689502</v>
      </c>
      <c r="AE411" s="342" t="n">
        <f aca="false">SUMPRODUCT(B411:AA411,$B$1012:$AA$1012)</f>
        <v>51925.6694520399</v>
      </c>
      <c r="AF411" s="343" t="n">
        <f aca="false">XIRR(B411:AA411,$B$1:$AA$1)</f>
        <v>0.170981695217518</v>
      </c>
      <c r="AG411" s="344" t="n">
        <f aca="false">1-EXP(-(1/0.25)*(AD411/ABS($AD$1010)))</f>
        <v>0.986095469900728</v>
      </c>
    </row>
    <row r="412" customFormat="false" ht="12.75" hidden="false" customHeight="false" outlineLevel="0" collapsed="false">
      <c r="A412" s="335"/>
      <c r="B412" s="340" t="n">
        <f aca="false">+[4]data1cf!A412</f>
        <v>-68548.3241305818</v>
      </c>
      <c r="C412" s="340" t="n">
        <f aca="false">+[4]data1cf!B412</f>
        <v>12112.9761883208</v>
      </c>
      <c r="D412" s="340" t="n">
        <f aca="false">+[4]data1cf!C412</f>
        <v>13206.8763973409</v>
      </c>
      <c r="E412" s="340" t="n">
        <f aca="false">+[4]data1cf!D412</f>
        <v>12790.4733644027</v>
      </c>
      <c r="F412" s="340" t="n">
        <f aca="false">+[4]data1cf!E412</f>
        <v>12476.1197905117</v>
      </c>
      <c r="G412" s="340" t="n">
        <f aca="false">+[4]data1cf!F412</f>
        <v>12139.6668260999</v>
      </c>
      <c r="H412" s="340" t="n">
        <f aca="false">+[4]data1cf!G412</f>
        <v>11985.602333928</v>
      </c>
      <c r="I412" s="340" t="n">
        <f aca="false">+[4]data1cf!H412</f>
        <v>11786.0248549165</v>
      </c>
      <c r="J412" s="340" t="n">
        <f aca="false">+[4]data1cf!I412</f>
        <v>11752.2914550392</v>
      </c>
      <c r="K412" s="340" t="n">
        <f aca="false">+[4]data1cf!J412</f>
        <v>11826.5579822414</v>
      </c>
      <c r="L412" s="340" t="n">
        <f aca="false">+[4]data1cf!K412</f>
        <v>11615.9348605853</v>
      </c>
      <c r="M412" s="340" t="n">
        <f aca="false">+[4]data1cf!L412</f>
        <v>11567.0454155245</v>
      </c>
      <c r="N412" s="340" t="n">
        <f aca="false">+[4]data1cf!M412</f>
        <v>11576.0836890729</v>
      </c>
      <c r="O412" s="340" t="n">
        <f aca="false">+[4]data1cf!N412</f>
        <v>11668.5015087664</v>
      </c>
      <c r="P412" s="340" t="n">
        <f aca="false">+[4]data1cf!O412</f>
        <v>11372.0871076352</v>
      </c>
      <c r="Q412" s="340" t="n">
        <f aca="false">+[4]data1cf!P412</f>
        <v>11321.9720529888</v>
      </c>
      <c r="R412" s="340" t="n">
        <f aca="false">+[4]data1cf!Q412</f>
        <v>786.221858448121</v>
      </c>
      <c r="S412" s="340" t="n">
        <f aca="false">+[4]data1cf!R412</f>
        <v>0</v>
      </c>
      <c r="T412" s="340" t="n">
        <f aca="false">+[4]data1cf!S412</f>
        <v>0</v>
      </c>
      <c r="U412" s="340" t="n">
        <f aca="false">+[4]data1cf!T412</f>
        <v>0</v>
      </c>
      <c r="V412" s="340" t="n">
        <f aca="false">+[4]data1cf!U412</f>
        <v>0</v>
      </c>
      <c r="W412" s="340" t="n">
        <f aca="false">+[4]data1cf!V412</f>
        <v>0</v>
      </c>
      <c r="X412" s="340" t="n">
        <f aca="false">+[4]data1cf!W412</f>
        <v>0</v>
      </c>
      <c r="Y412" s="340" t="n">
        <f aca="false">+[4]data1cf!X412</f>
        <v>0</v>
      </c>
      <c r="Z412" s="340" t="n">
        <f aca="false">+[4]data1cf!Y412</f>
        <v>0</v>
      </c>
      <c r="AA412" s="340" t="n">
        <f aca="false">+[4]data1cf!Z412</f>
        <v>0</v>
      </c>
      <c r="AB412" s="340"/>
      <c r="AC412" s="341" t="n">
        <f aca="false">XNPV(0.1,B412:AA412,$B$1:$AA$1)</f>
        <v>23795.9717934116</v>
      </c>
      <c r="AD412" s="341" t="n">
        <f aca="false">SUMPRODUCT(B412:AA412,$B$1010:$AA$1010)</f>
        <v>49014.9386469885</v>
      </c>
      <c r="AE412" s="342" t="n">
        <f aca="false">SUMPRODUCT(B412:AA412,$B$1012:$AA$1012)</f>
        <v>48648.6567250356</v>
      </c>
      <c r="AF412" s="343" t="n">
        <f aca="false">XIRR(B412:AA412,$B$1:$AA$1)</f>
        <v>0.158645745533568</v>
      </c>
      <c r="AG412" s="344" t="n">
        <f aca="false">1-EXP(-(1/0.25)*(AD412/ABS($AD$1010)))</f>
        <v>0.981827249474608</v>
      </c>
    </row>
    <row r="413" customFormat="false" ht="12.75" hidden="false" customHeight="false" outlineLevel="0" collapsed="false">
      <c r="A413" s="335"/>
      <c r="B413" s="340" t="n">
        <f aca="false">+[4]data1cf!A413</f>
        <v>-69023.4634000359</v>
      </c>
      <c r="C413" s="340" t="n">
        <f aca="false">+[4]data1cf!B413</f>
        <v>12021.6720917408</v>
      </c>
      <c r="D413" s="340" t="n">
        <f aca="false">+[4]data1cf!C413</f>
        <v>13107.9397758918</v>
      </c>
      <c r="E413" s="340" t="n">
        <f aca="false">+[4]data1cf!D413</f>
        <v>12810.8179581491</v>
      </c>
      <c r="F413" s="340" t="n">
        <f aca="false">+[4]data1cf!E413</f>
        <v>12420.9623920075</v>
      </c>
      <c r="G413" s="340" t="n">
        <f aca="false">+[4]data1cf!F413</f>
        <v>12243.1697231</v>
      </c>
      <c r="H413" s="340" t="n">
        <f aca="false">+[4]data1cf!G413</f>
        <v>12062.8587575967</v>
      </c>
      <c r="I413" s="340" t="n">
        <f aca="false">+[4]data1cf!H413</f>
        <v>11928.6537184398</v>
      </c>
      <c r="J413" s="340" t="n">
        <f aca="false">+[4]data1cf!I413</f>
        <v>11846.7698914266</v>
      </c>
      <c r="K413" s="340" t="n">
        <f aca="false">+[4]data1cf!J413</f>
        <v>11766.0921423257</v>
      </c>
      <c r="L413" s="340" t="n">
        <f aca="false">+[4]data1cf!K413</f>
        <v>11689.9842929459</v>
      </c>
      <c r="M413" s="340" t="n">
        <f aca="false">+[4]data1cf!L413</f>
        <v>11650.8390497726</v>
      </c>
      <c r="N413" s="340" t="n">
        <f aca="false">+[4]data1cf!M413</f>
        <v>11480.7739874106</v>
      </c>
      <c r="O413" s="340" t="n">
        <f aca="false">+[4]data1cf!N413</f>
        <v>11570.0208558543</v>
      </c>
      <c r="P413" s="340" t="n">
        <f aca="false">+[4]data1cf!O413</f>
        <v>11446.6348354938</v>
      </c>
      <c r="Q413" s="340" t="n">
        <f aca="false">+[4]data1cf!P413</f>
        <v>11441.3081107499</v>
      </c>
      <c r="R413" s="340" t="n">
        <f aca="false">+[4]data1cf!Q413</f>
        <v>791.671515813051</v>
      </c>
      <c r="S413" s="340" t="n">
        <f aca="false">+[4]data1cf!R413</f>
        <v>0</v>
      </c>
      <c r="T413" s="340" t="n">
        <f aca="false">+[4]data1cf!S413</f>
        <v>0</v>
      </c>
      <c r="U413" s="340" t="n">
        <f aca="false">+[4]data1cf!T413</f>
        <v>0</v>
      </c>
      <c r="V413" s="340" t="n">
        <f aca="false">+[4]data1cf!U413</f>
        <v>0</v>
      </c>
      <c r="W413" s="340" t="n">
        <f aca="false">+[4]data1cf!V413</f>
        <v>0</v>
      </c>
      <c r="X413" s="340" t="n">
        <f aca="false">+[4]data1cf!W413</f>
        <v>0</v>
      </c>
      <c r="Y413" s="340" t="n">
        <f aca="false">+[4]data1cf!X413</f>
        <v>0</v>
      </c>
      <c r="Z413" s="340" t="n">
        <f aca="false">+[4]data1cf!Y413</f>
        <v>0</v>
      </c>
      <c r="AA413" s="340" t="n">
        <f aca="false">+[4]data1cf!Z413</f>
        <v>0</v>
      </c>
      <c r="AB413" s="340"/>
      <c r="AC413" s="341" t="n">
        <f aca="false">XNPV(0.1,B413:AA413,$B$1:$AA$1)</f>
        <v>23381.4713127688</v>
      </c>
      <c r="AD413" s="341" t="n">
        <f aca="false">SUMPRODUCT(B413:AA413,$B$1010:$AA$1010)</f>
        <v>48668.9087024457</v>
      </c>
      <c r="AE413" s="342" t="n">
        <f aca="false">SUMPRODUCT(B413:AA413,$B$1012:$AA$1012)</f>
        <v>48301.641308804</v>
      </c>
      <c r="AF413" s="343" t="n">
        <f aca="false">XIRR(B413:AA413,$B$1:$AA$1)</f>
        <v>0.157157284226664</v>
      </c>
      <c r="AG413" s="344" t="n">
        <f aca="false">1-EXP(-(1/0.25)*(AD413/ABS($AD$1010)))</f>
        <v>0.981305726011267</v>
      </c>
    </row>
    <row r="414" customFormat="false" ht="12.75" hidden="false" customHeight="false" outlineLevel="0" collapsed="false">
      <c r="A414" s="335"/>
      <c r="B414" s="340" t="n">
        <f aca="false">+[4]data1cf!A414</f>
        <v>-75245.981760866</v>
      </c>
      <c r="C414" s="340" t="n">
        <f aca="false">+[4]data1cf!B414</f>
        <v>12175.2580546747</v>
      </c>
      <c r="D414" s="340" t="n">
        <f aca="false">+[4]data1cf!C414</f>
        <v>13254.1383666819</v>
      </c>
      <c r="E414" s="340" t="n">
        <f aca="false">+[4]data1cf!D414</f>
        <v>12800.892076348</v>
      </c>
      <c r="F414" s="340" t="n">
        <f aca="false">+[4]data1cf!E414</f>
        <v>12596.4577662407</v>
      </c>
      <c r="G414" s="340" t="n">
        <f aca="false">+[4]data1cf!F414</f>
        <v>12315.3173629774</v>
      </c>
      <c r="H414" s="340" t="n">
        <f aca="false">+[4]data1cf!G414</f>
        <v>12222.9077623882</v>
      </c>
      <c r="I414" s="340" t="n">
        <f aca="false">+[4]data1cf!H414</f>
        <v>12062.8264424179</v>
      </c>
      <c r="J414" s="340" t="n">
        <f aca="false">+[4]data1cf!I414</f>
        <v>12109.9442676282</v>
      </c>
      <c r="K414" s="340" t="n">
        <f aca="false">+[4]data1cf!J414</f>
        <v>11799.882063149</v>
      </c>
      <c r="L414" s="340" t="n">
        <f aca="false">+[4]data1cf!K414</f>
        <v>11681.4488901321</v>
      </c>
      <c r="M414" s="340" t="n">
        <f aca="false">+[4]data1cf!L414</f>
        <v>11819.1899085849</v>
      </c>
      <c r="N414" s="340" t="n">
        <f aca="false">+[4]data1cf!M414</f>
        <v>11609.7923023087</v>
      </c>
      <c r="O414" s="340" t="n">
        <f aca="false">+[4]data1cf!N414</f>
        <v>11707.0623416398</v>
      </c>
      <c r="P414" s="340" t="n">
        <f aca="false">+[4]data1cf!O414</f>
        <v>11761.9131829086</v>
      </c>
      <c r="Q414" s="340" t="n">
        <f aca="false">+[4]data1cf!P414</f>
        <v>11627.1648234418</v>
      </c>
      <c r="R414" s="340" t="n">
        <f aca="false">+[4]data1cf!Q414</f>
        <v>863.041312404429</v>
      </c>
      <c r="S414" s="340" t="n">
        <f aca="false">+[4]data1cf!R414</f>
        <v>0</v>
      </c>
      <c r="T414" s="340" t="n">
        <f aca="false">+[4]data1cf!S414</f>
        <v>0</v>
      </c>
      <c r="U414" s="340" t="n">
        <f aca="false">+[4]data1cf!T414</f>
        <v>0</v>
      </c>
      <c r="V414" s="340" t="n">
        <f aca="false">+[4]data1cf!U414</f>
        <v>0</v>
      </c>
      <c r="W414" s="340" t="n">
        <f aca="false">+[4]data1cf!V414</f>
        <v>0</v>
      </c>
      <c r="X414" s="340" t="n">
        <f aca="false">+[4]data1cf!W414</f>
        <v>0</v>
      </c>
      <c r="Y414" s="340" t="n">
        <f aca="false">+[4]data1cf!X414</f>
        <v>0</v>
      </c>
      <c r="Z414" s="340" t="n">
        <f aca="false">+[4]data1cf!Y414</f>
        <v>0</v>
      </c>
      <c r="AA414" s="340" t="n">
        <f aca="false">+[4]data1cf!Z414</f>
        <v>0</v>
      </c>
      <c r="AB414" s="340"/>
      <c r="AC414" s="341" t="n">
        <f aca="false">XNPV(0.1,B414:AA414,$B$1:$AA$1)</f>
        <v>18151.9907198821</v>
      </c>
      <c r="AD414" s="341" t="n">
        <f aca="false">SUMPRODUCT(B414:AA414,$B$1010:$AA$1010)</f>
        <v>43745.2945902853</v>
      </c>
      <c r="AE414" s="342" t="n">
        <f aca="false">SUMPRODUCT(B414:AA414,$B$1012:$AA$1012)</f>
        <v>43373.4352169854</v>
      </c>
      <c r="AF414" s="343" t="n">
        <f aca="false">XIRR(B414:AA414,$B$1:$AA$1)</f>
        <v>0.141220046952385</v>
      </c>
      <c r="AG414" s="344" t="n">
        <f aca="false">1-EXP(-(1/0.25)*(AD414/ABS($AD$1010)))</f>
        <v>0.972039041582669</v>
      </c>
    </row>
    <row r="415" customFormat="false" ht="12.75" hidden="false" customHeight="false" outlineLevel="0" collapsed="false">
      <c r="A415" s="335"/>
      <c r="B415" s="340" t="n">
        <f aca="false">+[4]data1cf!A415</f>
        <v>-70278.4989839972</v>
      </c>
      <c r="C415" s="340" t="n">
        <f aca="false">+[4]data1cf!B415</f>
        <v>12027.7362671101</v>
      </c>
      <c r="D415" s="340" t="n">
        <f aca="false">+[4]data1cf!C415</f>
        <v>13198.8409484988</v>
      </c>
      <c r="E415" s="340" t="n">
        <f aca="false">+[4]data1cf!D415</f>
        <v>12842.3475575649</v>
      </c>
      <c r="F415" s="340" t="n">
        <f aca="false">+[4]data1cf!E415</f>
        <v>12400.9333748111</v>
      </c>
      <c r="G415" s="340" t="n">
        <f aca="false">+[4]data1cf!F415</f>
        <v>12382.7506727241</v>
      </c>
      <c r="H415" s="340" t="n">
        <f aca="false">+[4]data1cf!G415</f>
        <v>11967.3419449982</v>
      </c>
      <c r="I415" s="340" t="n">
        <f aca="false">+[4]data1cf!H415</f>
        <v>11758.5182401487</v>
      </c>
      <c r="J415" s="340" t="n">
        <f aca="false">+[4]data1cf!I415</f>
        <v>11746.8553768601</v>
      </c>
      <c r="K415" s="340" t="n">
        <f aca="false">+[4]data1cf!J415</f>
        <v>11768.3055700504</v>
      </c>
      <c r="L415" s="340" t="n">
        <f aca="false">+[4]data1cf!K415</f>
        <v>11840.7054490853</v>
      </c>
      <c r="M415" s="340" t="n">
        <f aca="false">+[4]data1cf!L415</f>
        <v>11690.4459797069</v>
      </c>
      <c r="N415" s="340" t="n">
        <f aca="false">+[4]data1cf!M415</f>
        <v>11651.2081176124</v>
      </c>
      <c r="O415" s="340" t="n">
        <f aca="false">+[4]data1cf!N415</f>
        <v>11661.6582035137</v>
      </c>
      <c r="P415" s="340" t="n">
        <f aca="false">+[4]data1cf!O415</f>
        <v>11621.7904298793</v>
      </c>
      <c r="Q415" s="340" t="n">
        <f aca="false">+[4]data1cf!P415</f>
        <v>11541.3666077026</v>
      </c>
      <c r="R415" s="340" t="n">
        <f aca="false">+[4]data1cf!Q415</f>
        <v>806.066271946854</v>
      </c>
      <c r="S415" s="340" t="n">
        <f aca="false">+[4]data1cf!R415</f>
        <v>0</v>
      </c>
      <c r="T415" s="340" t="n">
        <f aca="false">+[4]data1cf!S415</f>
        <v>0</v>
      </c>
      <c r="U415" s="340" t="n">
        <f aca="false">+[4]data1cf!T415</f>
        <v>0</v>
      </c>
      <c r="V415" s="340" t="n">
        <f aca="false">+[4]data1cf!U415</f>
        <v>0</v>
      </c>
      <c r="W415" s="340" t="n">
        <f aca="false">+[4]data1cf!V415</f>
        <v>0</v>
      </c>
      <c r="X415" s="340" t="n">
        <f aca="false">+[4]data1cf!W415</f>
        <v>0</v>
      </c>
      <c r="Y415" s="340" t="n">
        <f aca="false">+[4]data1cf!X415</f>
        <v>0</v>
      </c>
      <c r="Z415" s="340" t="n">
        <f aca="false">+[4]data1cf!Y415</f>
        <v>0</v>
      </c>
      <c r="AA415" s="340" t="n">
        <f aca="false">+[4]data1cf!Z415</f>
        <v>0</v>
      </c>
      <c r="AB415" s="340"/>
      <c r="AC415" s="341" t="n">
        <f aca="false">XNPV(0.1,B415:AA415,$B$1:$AA$1)</f>
        <v>22342.7632455686</v>
      </c>
      <c r="AD415" s="341" t="n">
        <f aca="false">SUMPRODUCT(B415:AA415,$B$1010:$AA$1010)</f>
        <v>47712.0742051813</v>
      </c>
      <c r="AE415" s="342" t="n">
        <f aca="false">SUMPRODUCT(B415:AA415,$B$1012:$AA$1012)</f>
        <v>47343.3157098764</v>
      </c>
      <c r="AF415" s="343" t="n">
        <f aca="false">XIRR(B415:AA415,$B$1:$AA$1)</f>
        <v>0.153731323042129</v>
      </c>
      <c r="AG415" s="344" t="n">
        <f aca="false">1-EXP(-(1/0.25)*(AD415/ABS($AD$1010)))</f>
        <v>0.979784385574591</v>
      </c>
    </row>
    <row r="416" customFormat="false" ht="12.75" hidden="false" customHeight="false" outlineLevel="0" collapsed="false">
      <c r="A416" s="335"/>
      <c r="B416" s="340" t="n">
        <f aca="false">+[4]data1cf!A416</f>
        <v>-67013.7486444291</v>
      </c>
      <c r="C416" s="340" t="n">
        <f aca="false">+[4]data1cf!B416</f>
        <v>12120.1860220027</v>
      </c>
      <c r="D416" s="340" t="n">
        <f aca="false">+[4]data1cf!C416</f>
        <v>13089.0584121337</v>
      </c>
      <c r="E416" s="340" t="n">
        <f aca="false">+[4]data1cf!D416</f>
        <v>12701.9555452921</v>
      </c>
      <c r="F416" s="340" t="n">
        <f aca="false">+[4]data1cf!E416</f>
        <v>12377.3385640339</v>
      </c>
      <c r="G416" s="340" t="n">
        <f aca="false">+[4]data1cf!F416</f>
        <v>12117.9854082407</v>
      </c>
      <c r="H416" s="340" t="n">
        <f aca="false">+[4]data1cf!G416</f>
        <v>11919.8500060551</v>
      </c>
      <c r="I416" s="340" t="n">
        <f aca="false">+[4]data1cf!H416</f>
        <v>11727.2849326317</v>
      </c>
      <c r="J416" s="340" t="n">
        <f aca="false">+[4]data1cf!I416</f>
        <v>11604.7532753813</v>
      </c>
      <c r="K416" s="340" t="n">
        <f aca="false">+[4]data1cf!J416</f>
        <v>11669.534137346</v>
      </c>
      <c r="L416" s="340" t="n">
        <f aca="false">+[4]data1cf!K416</f>
        <v>11619.0515393049</v>
      </c>
      <c r="M416" s="340" t="n">
        <f aca="false">+[4]data1cf!L416</f>
        <v>11705.926637262</v>
      </c>
      <c r="N416" s="340" t="n">
        <f aca="false">+[4]data1cf!M416</f>
        <v>11531.8198397161</v>
      </c>
      <c r="O416" s="340" t="n">
        <f aca="false">+[4]data1cf!N416</f>
        <v>11388.9197390866</v>
      </c>
      <c r="P416" s="340" t="n">
        <f aca="false">+[4]data1cf!O416</f>
        <v>11379.399685272</v>
      </c>
      <c r="Q416" s="340" t="n">
        <f aca="false">+[4]data1cf!P416</f>
        <v>11352.8442250461</v>
      </c>
      <c r="R416" s="340" t="n">
        <f aca="false">+[4]data1cf!Q416</f>
        <v>768.620891452144</v>
      </c>
      <c r="S416" s="340" t="n">
        <f aca="false">+[4]data1cf!R416</f>
        <v>0</v>
      </c>
      <c r="T416" s="340" t="n">
        <f aca="false">+[4]data1cf!S416</f>
        <v>0</v>
      </c>
      <c r="U416" s="340" t="n">
        <f aca="false">+[4]data1cf!T416</f>
        <v>0</v>
      </c>
      <c r="V416" s="340" t="n">
        <f aca="false">+[4]data1cf!U416</f>
        <v>0</v>
      </c>
      <c r="W416" s="340" t="n">
        <f aca="false">+[4]data1cf!V416</f>
        <v>0</v>
      </c>
      <c r="X416" s="340" t="n">
        <f aca="false">+[4]data1cf!W416</f>
        <v>0</v>
      </c>
      <c r="Y416" s="340" t="n">
        <f aca="false">+[4]data1cf!X416</f>
        <v>0</v>
      </c>
      <c r="Z416" s="340" t="n">
        <f aca="false">+[4]data1cf!Y416</f>
        <v>0</v>
      </c>
      <c r="AA416" s="340" t="n">
        <f aca="false">+[4]data1cf!Z416</f>
        <v>0</v>
      </c>
      <c r="AB416" s="340"/>
      <c r="AC416" s="341" t="n">
        <f aca="false">XNPV(0.1,B416:AA416,$B$1:$AA$1)</f>
        <v>24850.0909396465</v>
      </c>
      <c r="AD416" s="341" t="n">
        <f aca="false">SUMPRODUCT(B416:AA416,$B$1010:$AA$1010)</f>
        <v>49937.7306199039</v>
      </c>
      <c r="AE416" s="342" t="n">
        <f aca="false">SUMPRODUCT(B416:AA416,$B$1012:$AA$1012)</f>
        <v>49573.2903921288</v>
      </c>
      <c r="AF416" s="343" t="n">
        <f aca="false">XIRR(B416:AA416,$B$1:$AA$1)</f>
        <v>0.162451278105202</v>
      </c>
      <c r="AG416" s="344" t="n">
        <f aca="false">1-EXP(-(1/0.25)*(AD416/ABS($AD$1010)))</f>
        <v>0.983148009195398</v>
      </c>
    </row>
    <row r="417" customFormat="false" ht="12.75" hidden="false" customHeight="false" outlineLevel="0" collapsed="false">
      <c r="A417" s="335"/>
      <c r="B417" s="340" t="n">
        <f aca="false">+[4]data1cf!A417</f>
        <v>-61986.9595340206</v>
      </c>
      <c r="C417" s="340" t="n">
        <f aca="false">+[4]data1cf!B417</f>
        <v>12095.5520353354</v>
      </c>
      <c r="D417" s="340" t="n">
        <f aca="false">+[4]data1cf!C417</f>
        <v>12807.8042907017</v>
      </c>
      <c r="E417" s="340" t="n">
        <f aca="false">+[4]data1cf!D417</f>
        <v>12515.4424144676</v>
      </c>
      <c r="F417" s="340" t="n">
        <f aca="false">+[4]data1cf!E417</f>
        <v>12229.604672816</v>
      </c>
      <c r="G417" s="340" t="n">
        <f aca="false">+[4]data1cf!F417</f>
        <v>12044.7316283096</v>
      </c>
      <c r="H417" s="340" t="n">
        <f aca="false">+[4]data1cf!G417</f>
        <v>11714.1334847689</v>
      </c>
      <c r="I417" s="340" t="n">
        <f aca="false">+[4]data1cf!H417</f>
        <v>11681.8677968367</v>
      </c>
      <c r="J417" s="340" t="n">
        <f aca="false">+[4]data1cf!I417</f>
        <v>11730.8979735079</v>
      </c>
      <c r="K417" s="340" t="n">
        <f aca="false">+[4]data1cf!J417</f>
        <v>11561.9276138803</v>
      </c>
      <c r="L417" s="340" t="n">
        <f aca="false">+[4]data1cf!K417</f>
        <v>11450.9551153738</v>
      </c>
      <c r="M417" s="340" t="n">
        <f aca="false">+[4]data1cf!L417</f>
        <v>11493.0890044177</v>
      </c>
      <c r="N417" s="340" t="n">
        <f aca="false">+[4]data1cf!M417</f>
        <v>11388.0983909792</v>
      </c>
      <c r="O417" s="340" t="n">
        <f aca="false">+[4]data1cf!N417</f>
        <v>11389.4182131791</v>
      </c>
      <c r="P417" s="340" t="n">
        <f aca="false">+[4]data1cf!O417</f>
        <v>11180.2431806054</v>
      </c>
      <c r="Q417" s="340" t="n">
        <f aca="false">+[4]data1cf!P417</f>
        <v>11419.4849764684</v>
      </c>
      <c r="R417" s="340" t="n">
        <f aca="false">+[4]data1cf!Q417</f>
        <v>710.965631071403</v>
      </c>
      <c r="S417" s="340" t="n">
        <f aca="false">+[4]data1cf!R417</f>
        <v>0</v>
      </c>
      <c r="T417" s="340" t="n">
        <f aca="false">+[4]data1cf!S417</f>
        <v>0</v>
      </c>
      <c r="U417" s="340" t="n">
        <f aca="false">+[4]data1cf!T417</f>
        <v>0</v>
      </c>
      <c r="V417" s="340" t="n">
        <f aca="false">+[4]data1cf!U417</f>
        <v>0</v>
      </c>
      <c r="W417" s="340" t="n">
        <f aca="false">+[4]data1cf!V417</f>
        <v>0</v>
      </c>
      <c r="X417" s="340" t="n">
        <f aca="false">+[4]data1cf!W417</f>
        <v>0</v>
      </c>
      <c r="Y417" s="340" t="n">
        <f aca="false">+[4]data1cf!X417</f>
        <v>0</v>
      </c>
      <c r="Z417" s="340" t="n">
        <f aca="false">+[4]data1cf!Y417</f>
        <v>0</v>
      </c>
      <c r="AA417" s="340" t="n">
        <f aca="false">+[4]data1cf!Z417</f>
        <v>0</v>
      </c>
      <c r="AB417" s="340"/>
      <c r="AC417" s="341" t="n">
        <f aca="false">XNPV(0.1,B417:AA417,$B$1:$AA$1)</f>
        <v>28975.6116614467</v>
      </c>
      <c r="AD417" s="341" t="n">
        <f aca="false">SUMPRODUCT(B417:AA417,$B$1010:$AA$1010)</f>
        <v>53843.8266531526</v>
      </c>
      <c r="AE417" s="342" t="n">
        <f aca="false">SUMPRODUCT(B417:AA417,$B$1012:$AA$1012)</f>
        <v>53482.5699084184</v>
      </c>
      <c r="AF417" s="343" t="n">
        <f aca="false">XIRR(B417:AA417,$B$1:$AA$1)</f>
        <v>0.177709520274645</v>
      </c>
      <c r="AG417" s="344" t="n">
        <f aca="false">1-EXP(-(1/0.25)*(AD417/ABS($AD$1010)))</f>
        <v>0.987755500090295</v>
      </c>
    </row>
    <row r="418" customFormat="false" ht="12.75" hidden="false" customHeight="false" outlineLevel="0" collapsed="false">
      <c r="A418" s="335"/>
      <c r="B418" s="340" t="n">
        <f aca="false">+[4]data1cf!A418</f>
        <v>-62561.9493001709</v>
      </c>
      <c r="C418" s="340" t="n">
        <f aca="false">+[4]data1cf!B418</f>
        <v>11882.7494363189</v>
      </c>
      <c r="D418" s="340" t="n">
        <f aca="false">+[4]data1cf!C418</f>
        <v>12744.1457234774</v>
      </c>
      <c r="E418" s="340" t="n">
        <f aca="false">+[4]data1cf!D418</f>
        <v>12543.7250223808</v>
      </c>
      <c r="F418" s="340" t="n">
        <f aca="false">+[4]data1cf!E418</f>
        <v>12494.1067195184</v>
      </c>
      <c r="G418" s="340" t="n">
        <f aca="false">+[4]data1cf!F418</f>
        <v>12019.9419454377</v>
      </c>
      <c r="H418" s="340" t="n">
        <f aca="false">+[4]data1cf!G418</f>
        <v>11697.3073137869</v>
      </c>
      <c r="I418" s="340" t="n">
        <f aca="false">+[4]data1cf!H418</f>
        <v>11675.5923511935</v>
      </c>
      <c r="J418" s="340" t="n">
        <f aca="false">+[4]data1cf!I418</f>
        <v>11710.1153775254</v>
      </c>
      <c r="K418" s="340" t="n">
        <f aca="false">+[4]data1cf!J418</f>
        <v>11534.1957607445</v>
      </c>
      <c r="L418" s="340" t="n">
        <f aca="false">+[4]data1cf!K418</f>
        <v>11575.5401880734</v>
      </c>
      <c r="M418" s="340" t="n">
        <f aca="false">+[4]data1cf!L418</f>
        <v>11611.0545866153</v>
      </c>
      <c r="N418" s="340" t="n">
        <f aca="false">+[4]data1cf!M418</f>
        <v>11652.2319229354</v>
      </c>
      <c r="O418" s="340" t="n">
        <f aca="false">+[4]data1cf!N418</f>
        <v>11425.032378626</v>
      </c>
      <c r="P418" s="340" t="n">
        <f aca="false">+[4]data1cf!O418</f>
        <v>11375.496404649</v>
      </c>
      <c r="Q418" s="340" t="n">
        <f aca="false">+[4]data1cf!P418</f>
        <v>11437.546228575</v>
      </c>
      <c r="R418" s="340" t="n">
        <f aca="false">+[4]data1cf!Q418</f>
        <v>717.56053369324</v>
      </c>
      <c r="S418" s="340" t="n">
        <f aca="false">+[4]data1cf!R418</f>
        <v>0</v>
      </c>
      <c r="T418" s="340" t="n">
        <f aca="false">+[4]data1cf!S418</f>
        <v>0</v>
      </c>
      <c r="U418" s="340" t="n">
        <f aca="false">+[4]data1cf!T418</f>
        <v>0</v>
      </c>
      <c r="V418" s="340" t="n">
        <f aca="false">+[4]data1cf!U418</f>
        <v>0</v>
      </c>
      <c r="W418" s="340" t="n">
        <f aca="false">+[4]data1cf!V418</f>
        <v>0</v>
      </c>
      <c r="X418" s="340" t="n">
        <f aca="false">+[4]data1cf!W418</f>
        <v>0</v>
      </c>
      <c r="Y418" s="340" t="n">
        <f aca="false">+[4]data1cf!X418</f>
        <v>0</v>
      </c>
      <c r="Z418" s="340" t="n">
        <f aca="false">+[4]data1cf!Y418</f>
        <v>0</v>
      </c>
      <c r="AA418" s="340" t="n">
        <f aca="false">+[4]data1cf!Z418</f>
        <v>0</v>
      </c>
      <c r="AB418" s="340"/>
      <c r="AC418" s="341" t="n">
        <f aca="false">XNPV(0.1,B418:AA418,$B$1:$AA$1)</f>
        <v>28547.7061348536</v>
      </c>
      <c r="AD418" s="341" t="n">
        <f aca="false">SUMPRODUCT(B418:AA418,$B$1010:$AA$1010)</f>
        <v>53544.6232045882</v>
      </c>
      <c r="AE418" s="342" t="n">
        <f aca="false">SUMPRODUCT(B418:AA418,$B$1012:$AA$1012)</f>
        <v>53181.2732633739</v>
      </c>
      <c r="AF418" s="343" t="n">
        <f aca="false">XIRR(B418:AA418,$B$1:$AA$1)</f>
        <v>0.175611503198372</v>
      </c>
      <c r="AG418" s="344" t="n">
        <f aca="false">1-EXP(-(1/0.25)*(AD418/ABS($AD$1010)))</f>
        <v>0.987452242232018</v>
      </c>
    </row>
    <row r="419" customFormat="false" ht="12.75" hidden="false" customHeight="false" outlineLevel="0" collapsed="false">
      <c r="A419" s="335"/>
      <c r="B419" s="340" t="n">
        <f aca="false">+[4]data1cf!A419</f>
        <v>-72397.3609283182</v>
      </c>
      <c r="C419" s="340" t="n">
        <f aca="false">+[4]data1cf!B419</f>
        <v>12119.8794253521</v>
      </c>
      <c r="D419" s="340" t="n">
        <f aca="false">+[4]data1cf!C419</f>
        <v>13313.83206523</v>
      </c>
      <c r="E419" s="340" t="n">
        <f aca="false">+[4]data1cf!D419</f>
        <v>12944.4145600314</v>
      </c>
      <c r="F419" s="340" t="n">
        <f aca="false">+[4]data1cf!E419</f>
        <v>12528.8697225968</v>
      </c>
      <c r="G419" s="340" t="n">
        <f aca="false">+[4]data1cf!F419</f>
        <v>12334.0895322414</v>
      </c>
      <c r="H419" s="340" t="n">
        <f aca="false">+[4]data1cf!G419</f>
        <v>12339.2393053456</v>
      </c>
      <c r="I419" s="340" t="n">
        <f aca="false">+[4]data1cf!H419</f>
        <v>12029.4211138013</v>
      </c>
      <c r="J419" s="340" t="n">
        <f aca="false">+[4]data1cf!I419</f>
        <v>11961.9234043348</v>
      </c>
      <c r="K419" s="340" t="n">
        <f aca="false">+[4]data1cf!J419</f>
        <v>11953.622369193</v>
      </c>
      <c r="L419" s="340" t="n">
        <f aca="false">+[4]data1cf!K419</f>
        <v>11927.5282782388</v>
      </c>
      <c r="M419" s="340" t="n">
        <f aca="false">+[4]data1cf!L419</f>
        <v>11749.0548085697</v>
      </c>
      <c r="N419" s="340" t="n">
        <f aca="false">+[4]data1cf!M419</f>
        <v>11543.9350566389</v>
      </c>
      <c r="O419" s="340" t="n">
        <f aca="false">+[4]data1cf!N419</f>
        <v>11684.2972242753</v>
      </c>
      <c r="P419" s="340" t="n">
        <f aca="false">+[4]data1cf!O419</f>
        <v>11560.7081769398</v>
      </c>
      <c r="Q419" s="340" t="n">
        <f aca="false">+[4]data1cf!P419</f>
        <v>11389.8838491246</v>
      </c>
      <c r="R419" s="340" t="n">
        <f aca="false">+[4]data1cf!Q419</f>
        <v>830.368770903438</v>
      </c>
      <c r="S419" s="340" t="n">
        <f aca="false">+[4]data1cf!R419</f>
        <v>0</v>
      </c>
      <c r="T419" s="340" t="n">
        <f aca="false">+[4]data1cf!S419</f>
        <v>0</v>
      </c>
      <c r="U419" s="340" t="n">
        <f aca="false">+[4]data1cf!T419</f>
        <v>0</v>
      </c>
      <c r="V419" s="340" t="n">
        <f aca="false">+[4]data1cf!U419</f>
        <v>0</v>
      </c>
      <c r="W419" s="340" t="n">
        <f aca="false">+[4]data1cf!V419</f>
        <v>0</v>
      </c>
      <c r="X419" s="340" t="n">
        <f aca="false">+[4]data1cf!W419</f>
        <v>0</v>
      </c>
      <c r="Y419" s="340" t="n">
        <f aca="false">+[4]data1cf!X419</f>
        <v>0</v>
      </c>
      <c r="Z419" s="340" t="n">
        <f aca="false">+[4]data1cf!Y419</f>
        <v>0</v>
      </c>
      <c r="AA419" s="340" t="n">
        <f aca="false">+[4]data1cf!Z419</f>
        <v>0</v>
      </c>
      <c r="AB419" s="340"/>
      <c r="AC419" s="341" t="n">
        <f aca="false">XNPV(0.1,B419:AA419,$B$1:$AA$1)</f>
        <v>21043.4459595507</v>
      </c>
      <c r="AD419" s="341" t="n">
        <f aca="false">SUMPRODUCT(B419:AA419,$B$1010:$AA$1010)</f>
        <v>46603.1078046203</v>
      </c>
      <c r="AE419" s="342" t="n">
        <f aca="false">SUMPRODUCT(B419:AA419,$B$1012:$AA$1012)</f>
        <v>46231.9956143045</v>
      </c>
      <c r="AF419" s="343" t="n">
        <f aca="false">XIRR(B419:AA419,$B$1:$AA$1)</f>
        <v>0.149396089101591</v>
      </c>
      <c r="AG419" s="344" t="n">
        <f aca="false">1-EXP(-(1/0.25)*(AD419/ABS($AD$1010)))</f>
        <v>0.977865604060353</v>
      </c>
    </row>
    <row r="420" customFormat="false" ht="12.75" hidden="false" customHeight="false" outlineLevel="0" collapsed="false">
      <c r="A420" s="335"/>
      <c r="B420" s="340" t="n">
        <f aca="false">+[4]data1cf!A420</f>
        <v>-66616.1239569896</v>
      </c>
      <c r="C420" s="340" t="n">
        <f aca="false">+[4]data1cf!B420</f>
        <v>12066.690857763</v>
      </c>
      <c r="D420" s="340" t="n">
        <f aca="false">+[4]data1cf!C420</f>
        <v>13185.7225455007</v>
      </c>
      <c r="E420" s="340" t="n">
        <f aca="false">+[4]data1cf!D420</f>
        <v>12732.0958026417</v>
      </c>
      <c r="F420" s="340" t="n">
        <f aca="false">+[4]data1cf!E420</f>
        <v>12297.6012385734</v>
      </c>
      <c r="G420" s="340" t="n">
        <f aca="false">+[4]data1cf!F420</f>
        <v>12131.0174391644</v>
      </c>
      <c r="H420" s="340" t="n">
        <f aca="false">+[4]data1cf!G420</f>
        <v>11876.3346083896</v>
      </c>
      <c r="I420" s="340" t="n">
        <f aca="false">+[4]data1cf!H420</f>
        <v>11774.5699165428</v>
      </c>
      <c r="J420" s="340" t="n">
        <f aca="false">+[4]data1cf!I420</f>
        <v>11651.1665439666</v>
      </c>
      <c r="K420" s="340" t="n">
        <f aca="false">+[4]data1cf!J420</f>
        <v>11660.2243084695</v>
      </c>
      <c r="L420" s="340" t="n">
        <f aca="false">+[4]data1cf!K420</f>
        <v>11684.7867652243</v>
      </c>
      <c r="M420" s="340" t="n">
        <f aca="false">+[4]data1cf!L420</f>
        <v>11562.7908687223</v>
      </c>
      <c r="N420" s="340" t="n">
        <f aca="false">+[4]data1cf!M420</f>
        <v>11479.0438328394</v>
      </c>
      <c r="O420" s="340" t="n">
        <f aca="false">+[4]data1cf!N420</f>
        <v>11471.9521085016</v>
      </c>
      <c r="P420" s="340" t="n">
        <f aca="false">+[4]data1cf!O420</f>
        <v>11609.0941333918</v>
      </c>
      <c r="Q420" s="340" t="n">
        <f aca="false">+[4]data1cf!P420</f>
        <v>11563.2056354328</v>
      </c>
      <c r="R420" s="340" t="n">
        <f aca="false">+[4]data1cf!Q420</f>
        <v>764.060295337087</v>
      </c>
      <c r="S420" s="340" t="n">
        <f aca="false">+[4]data1cf!R420</f>
        <v>0</v>
      </c>
      <c r="T420" s="340" t="n">
        <f aca="false">+[4]data1cf!S420</f>
        <v>0</v>
      </c>
      <c r="U420" s="340" t="n">
        <f aca="false">+[4]data1cf!T420</f>
        <v>0</v>
      </c>
      <c r="V420" s="340" t="n">
        <f aca="false">+[4]data1cf!U420</f>
        <v>0</v>
      </c>
      <c r="W420" s="340" t="n">
        <f aca="false">+[4]data1cf!V420</f>
        <v>0</v>
      </c>
      <c r="X420" s="340" t="n">
        <f aca="false">+[4]data1cf!W420</f>
        <v>0</v>
      </c>
      <c r="Y420" s="340" t="n">
        <f aca="false">+[4]data1cf!X420</f>
        <v>0</v>
      </c>
      <c r="Z420" s="340" t="n">
        <f aca="false">+[4]data1cf!Y420</f>
        <v>0</v>
      </c>
      <c r="AA420" s="340" t="n">
        <f aca="false">+[4]data1cf!Z420</f>
        <v>0</v>
      </c>
      <c r="AB420" s="340"/>
      <c r="AC420" s="341" t="n">
        <f aca="false">XNPV(0.1,B420:AA420,$B$1:$AA$1)</f>
        <v>25364.7900352763</v>
      </c>
      <c r="AD420" s="341" t="n">
        <f aca="false">SUMPRODUCT(B420:AA420,$B$1010:$AA$1010)</f>
        <v>50518.1008477269</v>
      </c>
      <c r="AE420" s="342" t="n">
        <f aca="false">SUMPRODUCT(B420:AA420,$B$1012:$AA$1012)</f>
        <v>50152.5123422857</v>
      </c>
      <c r="AF420" s="343" t="n">
        <f aca="false">XIRR(B420:AA420,$B$1:$AA$1)</f>
        <v>0.163948543349272</v>
      </c>
      <c r="AG420" s="344" t="n">
        <f aca="false">1-EXP(-(1/0.25)*(AD420/ABS($AD$1010)))</f>
        <v>0.983929049267914</v>
      </c>
    </row>
    <row r="421" customFormat="false" ht="12.75" hidden="false" customHeight="false" outlineLevel="0" collapsed="false">
      <c r="A421" s="335"/>
      <c r="B421" s="340" t="n">
        <f aca="false">+[4]data1cf!A421</f>
        <v>-74367.5070305017</v>
      </c>
      <c r="C421" s="340" t="n">
        <f aca="false">+[4]data1cf!B421</f>
        <v>12157.0822757893</v>
      </c>
      <c r="D421" s="340" t="n">
        <f aca="false">+[4]data1cf!C421</f>
        <v>13217.4834477178</v>
      </c>
      <c r="E421" s="340" t="n">
        <f aca="false">+[4]data1cf!D421</f>
        <v>12982.7463162155</v>
      </c>
      <c r="F421" s="340" t="n">
        <f aca="false">+[4]data1cf!E421</f>
        <v>12502.7667776844</v>
      </c>
      <c r="G421" s="340" t="n">
        <f aca="false">+[4]data1cf!F421</f>
        <v>12249.6260292838</v>
      </c>
      <c r="H421" s="340" t="n">
        <f aca="false">+[4]data1cf!G421</f>
        <v>12179.8403739513</v>
      </c>
      <c r="I421" s="340" t="n">
        <f aca="false">+[4]data1cf!H421</f>
        <v>12095.6334136398</v>
      </c>
      <c r="J421" s="340" t="n">
        <f aca="false">+[4]data1cf!I421</f>
        <v>11999.7755213543</v>
      </c>
      <c r="K421" s="340" t="n">
        <f aca="false">+[4]data1cf!J421</f>
        <v>11857.1414689729</v>
      </c>
      <c r="L421" s="340" t="n">
        <f aca="false">+[4]data1cf!K421</f>
        <v>11767.8622263274</v>
      </c>
      <c r="M421" s="340" t="n">
        <f aca="false">+[4]data1cf!L421</f>
        <v>11867.3269733591</v>
      </c>
      <c r="N421" s="340" t="n">
        <f aca="false">+[4]data1cf!M421</f>
        <v>11762.4506386506</v>
      </c>
      <c r="O421" s="340" t="n">
        <f aca="false">+[4]data1cf!N421</f>
        <v>11747.370868998</v>
      </c>
      <c r="P421" s="340" t="n">
        <f aca="false">+[4]data1cf!O421</f>
        <v>11634.4738422983</v>
      </c>
      <c r="Q421" s="340" t="n">
        <f aca="false">+[4]data1cf!P421</f>
        <v>11536.9825359889</v>
      </c>
      <c r="R421" s="340" t="n">
        <f aca="false">+[4]data1cf!Q421</f>
        <v>852.965558637043</v>
      </c>
      <c r="S421" s="340" t="n">
        <f aca="false">+[4]data1cf!R421</f>
        <v>0</v>
      </c>
      <c r="T421" s="340" t="n">
        <f aca="false">+[4]data1cf!S421</f>
        <v>0</v>
      </c>
      <c r="U421" s="340" t="n">
        <f aca="false">+[4]data1cf!T421</f>
        <v>0</v>
      </c>
      <c r="V421" s="340" t="n">
        <f aca="false">+[4]data1cf!U421</f>
        <v>0</v>
      </c>
      <c r="W421" s="340" t="n">
        <f aca="false">+[4]data1cf!V421</f>
        <v>0</v>
      </c>
      <c r="X421" s="340" t="n">
        <f aca="false">+[4]data1cf!W421</f>
        <v>0</v>
      </c>
      <c r="Y421" s="340" t="n">
        <f aca="false">+[4]data1cf!X421</f>
        <v>0</v>
      </c>
      <c r="Z421" s="340" t="n">
        <f aca="false">+[4]data1cf!Y421</f>
        <v>0</v>
      </c>
      <c r="AA421" s="340" t="n">
        <f aca="false">+[4]data1cf!Z421</f>
        <v>0</v>
      </c>
      <c r="AB421" s="340"/>
      <c r="AC421" s="341" t="n">
        <f aca="false">XNPV(0.1,B421:AA421,$B$1:$AA$1)</f>
        <v>19034.066852284</v>
      </c>
      <c r="AD421" s="341" t="n">
        <f aca="false">SUMPRODUCT(B421:AA421,$B$1010:$AA$1010)</f>
        <v>44628.7889520544</v>
      </c>
      <c r="AE421" s="342" t="n">
        <f aca="false">SUMPRODUCT(B421:AA421,$B$1012:$AA$1012)</f>
        <v>44256.8963989481</v>
      </c>
      <c r="AF421" s="343" t="n">
        <f aca="false">XIRR(B421:AA421,$B$1:$AA$1)</f>
        <v>0.143631904115997</v>
      </c>
      <c r="AG421" s="344" t="n">
        <f aca="false">1-EXP(-(1/0.25)*(AD421/ABS($AD$1010)))</f>
        <v>0.973987738708148</v>
      </c>
    </row>
    <row r="422" customFormat="false" ht="12.75" hidden="false" customHeight="false" outlineLevel="0" collapsed="false">
      <c r="A422" s="335"/>
      <c r="B422" s="340" t="n">
        <f aca="false">+[4]data1cf!A422</f>
        <v>-66020.8396285497</v>
      </c>
      <c r="C422" s="340" t="n">
        <f aca="false">+[4]data1cf!B422</f>
        <v>12101.7361060165</v>
      </c>
      <c r="D422" s="340" t="n">
        <f aca="false">+[4]data1cf!C422</f>
        <v>13052.9676637602</v>
      </c>
      <c r="E422" s="340" t="n">
        <f aca="false">+[4]data1cf!D422</f>
        <v>12643.0967445516</v>
      </c>
      <c r="F422" s="340" t="n">
        <f aca="false">+[4]data1cf!E422</f>
        <v>12603.684935876</v>
      </c>
      <c r="G422" s="340" t="n">
        <f aca="false">+[4]data1cf!F422</f>
        <v>12101.206733926</v>
      </c>
      <c r="H422" s="340" t="n">
        <f aca="false">+[4]data1cf!G422</f>
        <v>11886.138979032</v>
      </c>
      <c r="I422" s="340" t="n">
        <f aca="false">+[4]data1cf!H422</f>
        <v>11781.583708944</v>
      </c>
      <c r="J422" s="340" t="n">
        <f aca="false">+[4]data1cf!I422</f>
        <v>11663.1198557159</v>
      </c>
      <c r="K422" s="340" t="n">
        <f aca="false">+[4]data1cf!J422</f>
        <v>11665.9690614125</v>
      </c>
      <c r="L422" s="340" t="n">
        <f aca="false">+[4]data1cf!K422</f>
        <v>11797.726448222</v>
      </c>
      <c r="M422" s="340" t="n">
        <f aca="false">+[4]data1cf!L422</f>
        <v>11702.8628970407</v>
      </c>
      <c r="N422" s="340" t="n">
        <f aca="false">+[4]data1cf!M422</f>
        <v>11571.7790217001</v>
      </c>
      <c r="O422" s="340" t="n">
        <f aca="false">+[4]data1cf!N422</f>
        <v>11492.8279198749</v>
      </c>
      <c r="P422" s="340" t="n">
        <f aca="false">+[4]data1cf!O422</f>
        <v>11447.2933272144</v>
      </c>
      <c r="Q422" s="340" t="n">
        <f aca="false">+[4]data1cf!P422</f>
        <v>11398.128252543</v>
      </c>
      <c r="R422" s="340" t="n">
        <f aca="false">+[4]data1cf!Q422</f>
        <v>757.232622203613</v>
      </c>
      <c r="S422" s="340" t="n">
        <f aca="false">+[4]data1cf!R422</f>
        <v>0</v>
      </c>
      <c r="T422" s="340" t="n">
        <f aca="false">+[4]data1cf!S422</f>
        <v>0</v>
      </c>
      <c r="U422" s="340" t="n">
        <f aca="false">+[4]data1cf!T422</f>
        <v>0</v>
      </c>
      <c r="V422" s="340" t="n">
        <f aca="false">+[4]data1cf!U422</f>
        <v>0</v>
      </c>
      <c r="W422" s="340" t="n">
        <f aca="false">+[4]data1cf!V422</f>
        <v>0</v>
      </c>
      <c r="X422" s="340" t="n">
        <f aca="false">+[4]data1cf!W422</f>
        <v>0</v>
      </c>
      <c r="Y422" s="340" t="n">
        <f aca="false">+[4]data1cf!X422</f>
        <v>0</v>
      </c>
      <c r="Z422" s="340" t="n">
        <f aca="false">+[4]data1cf!Y422</f>
        <v>0</v>
      </c>
      <c r="AA422" s="340" t="n">
        <f aca="false">+[4]data1cf!Z422</f>
        <v>0</v>
      </c>
      <c r="AB422" s="340"/>
      <c r="AC422" s="341" t="n">
        <f aca="false">XNPV(0.1,B422:AA422,$B$1:$AA$1)</f>
        <v>26067.6436597438</v>
      </c>
      <c r="AD422" s="341" t="n">
        <f aca="false">SUMPRODUCT(B422:AA422,$B$1010:$AA$1010)</f>
        <v>51253.7868555139</v>
      </c>
      <c r="AE422" s="342" t="n">
        <f aca="false">SUMPRODUCT(B422:AA422,$B$1012:$AA$1012)</f>
        <v>50887.8474437381</v>
      </c>
      <c r="AF422" s="343" t="n">
        <f aca="false">XIRR(B422:AA422,$B$1:$AA$1)</f>
        <v>0.166173133487767</v>
      </c>
      <c r="AG422" s="344" t="n">
        <f aca="false">1-EXP(-(1/0.25)*(AD422/ABS($AD$1010)))</f>
        <v>0.984867298131958</v>
      </c>
    </row>
    <row r="423" customFormat="false" ht="12.75" hidden="false" customHeight="false" outlineLevel="0" collapsed="false">
      <c r="A423" s="335"/>
      <c r="B423" s="340" t="n">
        <f aca="false">+[4]data1cf!A423</f>
        <v>-72790.5742382959</v>
      </c>
      <c r="C423" s="340" t="n">
        <f aca="false">+[4]data1cf!B423</f>
        <v>12130.7467533489</v>
      </c>
      <c r="D423" s="340" t="n">
        <f aca="false">+[4]data1cf!C423</f>
        <v>13204.2051158938</v>
      </c>
      <c r="E423" s="340" t="n">
        <f aca="false">+[4]data1cf!D423</f>
        <v>12947.4769032234</v>
      </c>
      <c r="F423" s="340" t="n">
        <f aca="false">+[4]data1cf!E423</f>
        <v>12640.9932344703</v>
      </c>
      <c r="G423" s="340" t="n">
        <f aca="false">+[4]data1cf!F423</f>
        <v>12386.4302402027</v>
      </c>
      <c r="H423" s="340" t="n">
        <f aca="false">+[4]data1cf!G423</f>
        <v>12034.7083503284</v>
      </c>
      <c r="I423" s="340" t="n">
        <f aca="false">+[4]data1cf!H423</f>
        <v>11938.5487488109</v>
      </c>
      <c r="J423" s="340" t="n">
        <f aca="false">+[4]data1cf!I423</f>
        <v>11725.3384643746</v>
      </c>
      <c r="K423" s="340" t="n">
        <f aca="false">+[4]data1cf!J423</f>
        <v>11888.0417404999</v>
      </c>
      <c r="L423" s="340" t="n">
        <f aca="false">+[4]data1cf!K423</f>
        <v>11932.8988917906</v>
      </c>
      <c r="M423" s="340" t="n">
        <f aca="false">+[4]data1cf!L423</f>
        <v>11871.726921568</v>
      </c>
      <c r="N423" s="340" t="n">
        <f aca="false">+[4]data1cf!M423</f>
        <v>11676.3809069898</v>
      </c>
      <c r="O423" s="340" t="n">
        <f aca="false">+[4]data1cf!N423</f>
        <v>11778.069668744</v>
      </c>
      <c r="P423" s="340" t="n">
        <f aca="false">+[4]data1cf!O423</f>
        <v>11559.1195095371</v>
      </c>
      <c r="Q423" s="340" t="n">
        <f aca="false">+[4]data1cf!P423</f>
        <v>11507.5716939564</v>
      </c>
      <c r="R423" s="340" t="n">
        <f aca="false">+[4]data1cf!Q423</f>
        <v>834.878770283559</v>
      </c>
      <c r="S423" s="340" t="n">
        <f aca="false">+[4]data1cf!R423</f>
        <v>0</v>
      </c>
      <c r="T423" s="340" t="n">
        <f aca="false">+[4]data1cf!S423</f>
        <v>0</v>
      </c>
      <c r="U423" s="340" t="n">
        <f aca="false">+[4]data1cf!T423</f>
        <v>0</v>
      </c>
      <c r="V423" s="340" t="n">
        <f aca="false">+[4]data1cf!U423</f>
        <v>0</v>
      </c>
      <c r="W423" s="340" t="n">
        <f aca="false">+[4]data1cf!V423</f>
        <v>0</v>
      </c>
      <c r="X423" s="340" t="n">
        <f aca="false">+[4]data1cf!W423</f>
        <v>0</v>
      </c>
      <c r="Y423" s="340" t="n">
        <f aca="false">+[4]data1cf!X423</f>
        <v>0</v>
      </c>
      <c r="Z423" s="340" t="n">
        <f aca="false">+[4]data1cf!Y423</f>
        <v>0</v>
      </c>
      <c r="AA423" s="340" t="n">
        <f aca="false">+[4]data1cf!Z423</f>
        <v>0</v>
      </c>
      <c r="AB423" s="340"/>
      <c r="AC423" s="341" t="n">
        <f aca="false">XNPV(0.1,B423:AA423,$B$1:$AA$1)</f>
        <v>20467.4086866564</v>
      </c>
      <c r="AD423" s="341" t="n">
        <f aca="false">SUMPRODUCT(B423:AA423,$B$1010:$AA$1010)</f>
        <v>45997.9795134926</v>
      </c>
      <c r="AE423" s="342" t="n">
        <f aca="false">SUMPRODUCT(B423:AA423,$B$1012:$AA$1012)</f>
        <v>45626.9796841464</v>
      </c>
      <c r="AF423" s="343" t="n">
        <f aca="false">XIRR(B423:AA423,$B$1:$AA$1)</f>
        <v>0.147795215221109</v>
      </c>
      <c r="AG423" s="344" t="n">
        <f aca="false">1-EXP(-(1/0.25)*(AD423/ABS($AD$1010)))</f>
        <v>0.976742849317212</v>
      </c>
    </row>
    <row r="424" customFormat="false" ht="12.75" hidden="false" customHeight="false" outlineLevel="0" collapsed="false">
      <c r="A424" s="335"/>
      <c r="B424" s="340" t="n">
        <f aca="false">+[4]data1cf!A424</f>
        <v>-75483.1635560669</v>
      </c>
      <c r="C424" s="340" t="n">
        <f aca="false">+[4]data1cf!B424</f>
        <v>12149.5220292429</v>
      </c>
      <c r="D424" s="340" t="n">
        <f aca="false">+[4]data1cf!C424</f>
        <v>13280.8579560095</v>
      </c>
      <c r="E424" s="340" t="n">
        <f aca="false">+[4]data1cf!D424</f>
        <v>12965.1714837333</v>
      </c>
      <c r="F424" s="340" t="n">
        <f aca="false">+[4]data1cf!E424</f>
        <v>12701.4502630051</v>
      </c>
      <c r="G424" s="340" t="n">
        <f aca="false">+[4]data1cf!F424</f>
        <v>12446.801532842</v>
      </c>
      <c r="H424" s="340" t="n">
        <f aca="false">+[4]data1cf!G424</f>
        <v>12067.5048260069</v>
      </c>
      <c r="I424" s="340" t="n">
        <f aca="false">+[4]data1cf!H424</f>
        <v>11948.8906951093</v>
      </c>
      <c r="J424" s="340" t="n">
        <f aca="false">+[4]data1cf!I424</f>
        <v>11893.4097442268</v>
      </c>
      <c r="K424" s="340" t="n">
        <f aca="false">+[4]data1cf!J424</f>
        <v>11900.6258688248</v>
      </c>
      <c r="L424" s="340" t="n">
        <f aca="false">+[4]data1cf!K424</f>
        <v>11759.7702930211</v>
      </c>
      <c r="M424" s="340" t="n">
        <f aca="false">+[4]data1cf!L424</f>
        <v>11737.7437145509</v>
      </c>
      <c r="N424" s="340" t="n">
        <f aca="false">+[4]data1cf!M424</f>
        <v>11604.1953506518</v>
      </c>
      <c r="O424" s="340" t="n">
        <f aca="false">+[4]data1cf!N424</f>
        <v>11674.5668010762</v>
      </c>
      <c r="P424" s="340" t="n">
        <f aca="false">+[4]data1cf!O424</f>
        <v>11520.211642066</v>
      </c>
      <c r="Q424" s="340" t="n">
        <f aca="false">+[4]data1cf!P424</f>
        <v>11565.9465578614</v>
      </c>
      <c r="R424" s="340" t="n">
        <f aca="false">+[4]data1cf!Q424</f>
        <v>865.761692722665</v>
      </c>
      <c r="S424" s="340" t="n">
        <f aca="false">+[4]data1cf!R424</f>
        <v>0</v>
      </c>
      <c r="T424" s="340" t="n">
        <f aca="false">+[4]data1cf!S424</f>
        <v>0</v>
      </c>
      <c r="U424" s="340" t="n">
        <f aca="false">+[4]data1cf!T424</f>
        <v>0</v>
      </c>
      <c r="V424" s="340" t="n">
        <f aca="false">+[4]data1cf!U424</f>
        <v>0</v>
      </c>
      <c r="W424" s="340" t="n">
        <f aca="false">+[4]data1cf!V424</f>
        <v>0</v>
      </c>
      <c r="X424" s="340" t="n">
        <f aca="false">+[4]data1cf!W424</f>
        <v>0</v>
      </c>
      <c r="Y424" s="340" t="n">
        <f aca="false">+[4]data1cf!X424</f>
        <v>0</v>
      </c>
      <c r="Z424" s="340" t="n">
        <f aca="false">+[4]data1cf!Y424</f>
        <v>0</v>
      </c>
      <c r="AA424" s="340" t="n">
        <f aca="false">+[4]data1cf!Z424</f>
        <v>0</v>
      </c>
      <c r="AB424" s="340"/>
      <c r="AC424" s="341" t="n">
        <f aca="false">XNPV(0.1,B424:AA424,$B$1:$AA$1)</f>
        <v>17898.6556664573</v>
      </c>
      <c r="AD424" s="341" t="n">
        <f aca="false">SUMPRODUCT(B424:AA424,$B$1010:$AA$1010)</f>
        <v>43421.8524361592</v>
      </c>
      <c r="AE424" s="342" t="n">
        <f aca="false">SUMPRODUCT(B424:AA424,$B$1012:$AA$1012)</f>
        <v>43051.1613535558</v>
      </c>
      <c r="AF424" s="343" t="n">
        <f aca="false">XIRR(B424:AA424,$B$1:$AA$1)</f>
        <v>0.140649339783057</v>
      </c>
      <c r="AG424" s="344" t="n">
        <f aca="false">1-EXP(-(1/0.25)*(AD424/ABS($AD$1010)))</f>
        <v>0.971289690585816</v>
      </c>
    </row>
    <row r="425" customFormat="false" ht="12.75" hidden="false" customHeight="false" outlineLevel="0" collapsed="false">
      <c r="A425" s="335"/>
      <c r="B425" s="340" t="n">
        <f aca="false">+[4]data1cf!A425</f>
        <v>-62249.1316530151</v>
      </c>
      <c r="C425" s="340" t="n">
        <f aca="false">+[4]data1cf!B425</f>
        <v>12031.8680364463</v>
      </c>
      <c r="D425" s="340" t="n">
        <f aca="false">+[4]data1cf!C425</f>
        <v>12678.0291984927</v>
      </c>
      <c r="E425" s="340" t="n">
        <f aca="false">+[4]data1cf!D425</f>
        <v>12429.8652612527</v>
      </c>
      <c r="F425" s="340" t="n">
        <f aca="false">+[4]data1cf!E425</f>
        <v>12325.719595133</v>
      </c>
      <c r="G425" s="340" t="n">
        <f aca="false">+[4]data1cf!F425</f>
        <v>12080.0585178939</v>
      </c>
      <c r="H425" s="340" t="n">
        <f aca="false">+[4]data1cf!G425</f>
        <v>11836.7848670829</v>
      </c>
      <c r="I425" s="340" t="n">
        <f aca="false">+[4]data1cf!H425</f>
        <v>11747.5594446876</v>
      </c>
      <c r="J425" s="340" t="n">
        <f aca="false">+[4]data1cf!I425</f>
        <v>11492.8168394028</v>
      </c>
      <c r="K425" s="340" t="n">
        <f aca="false">+[4]data1cf!J425</f>
        <v>11611.8990240556</v>
      </c>
      <c r="L425" s="340" t="n">
        <f aca="false">+[4]data1cf!K425</f>
        <v>11569.9377846888</v>
      </c>
      <c r="M425" s="340" t="n">
        <f aca="false">+[4]data1cf!L425</f>
        <v>11530.4720982654</v>
      </c>
      <c r="N425" s="340" t="n">
        <f aca="false">+[4]data1cf!M425</f>
        <v>11550.7365669001</v>
      </c>
      <c r="O425" s="340" t="n">
        <f aca="false">+[4]data1cf!N425</f>
        <v>11358.0934619394</v>
      </c>
      <c r="P425" s="340" t="n">
        <f aca="false">+[4]data1cf!O425</f>
        <v>11354.9178692893</v>
      </c>
      <c r="Q425" s="340" t="n">
        <f aca="false">+[4]data1cf!P425</f>
        <v>11235.106884857</v>
      </c>
      <c r="R425" s="340" t="n">
        <f aca="false">+[4]data1cf!Q425</f>
        <v>713.972640407422</v>
      </c>
      <c r="S425" s="340" t="n">
        <f aca="false">+[4]data1cf!R425</f>
        <v>0</v>
      </c>
      <c r="T425" s="340" t="n">
        <f aca="false">+[4]data1cf!S425</f>
        <v>0</v>
      </c>
      <c r="U425" s="340" t="n">
        <f aca="false">+[4]data1cf!T425</f>
        <v>0</v>
      </c>
      <c r="V425" s="340" t="n">
        <f aca="false">+[4]data1cf!U425</f>
        <v>0</v>
      </c>
      <c r="W425" s="340" t="n">
        <f aca="false">+[4]data1cf!V425</f>
        <v>0</v>
      </c>
      <c r="X425" s="340" t="n">
        <f aca="false">+[4]data1cf!W425</f>
        <v>0</v>
      </c>
      <c r="Y425" s="340" t="n">
        <f aca="false">+[4]data1cf!X425</f>
        <v>0</v>
      </c>
      <c r="Z425" s="340" t="n">
        <f aca="false">+[4]data1cf!Y425</f>
        <v>0</v>
      </c>
      <c r="AA425" s="340" t="n">
        <f aca="false">+[4]data1cf!Z425</f>
        <v>0</v>
      </c>
      <c r="AB425" s="340"/>
      <c r="AC425" s="341" t="n">
        <f aca="false">XNPV(0.1,B425:AA425,$B$1:$AA$1)</f>
        <v>28688.8196119179</v>
      </c>
      <c r="AD425" s="341" t="n">
        <f aca="false">SUMPRODUCT(B425:AA425,$B$1010:$AA$1010)</f>
        <v>53595.0312547303</v>
      </c>
      <c r="AE425" s="342" t="n">
        <f aca="false">SUMPRODUCT(B425:AA425,$B$1012:$AA$1012)</f>
        <v>53233.1339966213</v>
      </c>
      <c r="AF425" s="343" t="n">
        <f aca="false">XIRR(B425:AA425,$B$1:$AA$1)</f>
        <v>0.176481859101318</v>
      </c>
      <c r="AG425" s="344" t="n">
        <f aca="false">1-EXP(-(1/0.25)*(AD425/ABS($AD$1010)))</f>
        <v>0.98750385443011</v>
      </c>
    </row>
    <row r="426" customFormat="false" ht="12.75" hidden="false" customHeight="false" outlineLevel="0" collapsed="false">
      <c r="A426" s="335"/>
      <c r="B426" s="340" t="n">
        <f aca="false">+[4]data1cf!A426</f>
        <v>-73749.1493739137</v>
      </c>
      <c r="C426" s="340" t="n">
        <f aca="false">+[4]data1cf!B426</f>
        <v>12121.3965675606</v>
      </c>
      <c r="D426" s="340" t="n">
        <f aca="false">+[4]data1cf!C426</f>
        <v>13160.9117117056</v>
      </c>
      <c r="E426" s="340" t="n">
        <f aca="false">+[4]data1cf!D426</f>
        <v>12951.5211983899</v>
      </c>
      <c r="F426" s="340" t="n">
        <f aca="false">+[4]data1cf!E426</f>
        <v>12773.7963711334</v>
      </c>
      <c r="G426" s="340" t="n">
        <f aca="false">+[4]data1cf!F426</f>
        <v>12536.9314418217</v>
      </c>
      <c r="H426" s="340" t="n">
        <f aca="false">+[4]data1cf!G426</f>
        <v>12039.830517451</v>
      </c>
      <c r="I426" s="340" t="n">
        <f aca="false">+[4]data1cf!H426</f>
        <v>11897.349779024</v>
      </c>
      <c r="J426" s="340" t="n">
        <f aca="false">+[4]data1cf!I426</f>
        <v>11926.5752618771</v>
      </c>
      <c r="K426" s="340" t="n">
        <f aca="false">+[4]data1cf!J426</f>
        <v>11831.8242004552</v>
      </c>
      <c r="L426" s="340" t="n">
        <f aca="false">+[4]data1cf!K426</f>
        <v>11760.0434327441</v>
      </c>
      <c r="M426" s="340" t="n">
        <f aca="false">+[4]data1cf!L426</f>
        <v>11675.9463537808</v>
      </c>
      <c r="N426" s="340" t="n">
        <f aca="false">+[4]data1cf!M426</f>
        <v>11560.0459952332</v>
      </c>
      <c r="O426" s="340" t="n">
        <f aca="false">+[4]data1cf!N426</f>
        <v>11822.4878428596</v>
      </c>
      <c r="P426" s="340" t="n">
        <f aca="false">+[4]data1cf!O426</f>
        <v>11733.122324801</v>
      </c>
      <c r="Q426" s="340" t="n">
        <f aca="false">+[4]data1cf!P426</f>
        <v>11619.7893719776</v>
      </c>
      <c r="R426" s="340" t="n">
        <f aca="false">+[4]data1cf!Q426</f>
        <v>845.873243659041</v>
      </c>
      <c r="S426" s="340" t="n">
        <f aca="false">+[4]data1cf!R426</f>
        <v>0</v>
      </c>
      <c r="T426" s="340" t="n">
        <f aca="false">+[4]data1cf!S426</f>
        <v>0</v>
      </c>
      <c r="U426" s="340" t="n">
        <f aca="false">+[4]data1cf!T426</f>
        <v>0</v>
      </c>
      <c r="V426" s="340" t="n">
        <f aca="false">+[4]data1cf!U426</f>
        <v>0</v>
      </c>
      <c r="W426" s="340" t="n">
        <f aca="false">+[4]data1cf!V426</f>
        <v>0</v>
      </c>
      <c r="X426" s="340" t="n">
        <f aca="false">+[4]data1cf!W426</f>
        <v>0</v>
      </c>
      <c r="Y426" s="340" t="n">
        <f aca="false">+[4]data1cf!X426</f>
        <v>0</v>
      </c>
      <c r="Z426" s="340" t="n">
        <f aca="false">+[4]data1cf!Y426</f>
        <v>0</v>
      </c>
      <c r="AA426" s="340" t="n">
        <f aca="false">+[4]data1cf!Z426</f>
        <v>0</v>
      </c>
      <c r="AB426" s="340"/>
      <c r="AC426" s="341" t="n">
        <f aca="false">XNPV(0.1,B426:AA426,$B$1:$AA$1)</f>
        <v>19619.126811356</v>
      </c>
      <c r="AD426" s="341" t="n">
        <f aca="false">SUMPRODUCT(B426:AA426,$B$1010:$AA$1010)</f>
        <v>45177.0492216997</v>
      </c>
      <c r="AE426" s="342" t="n">
        <f aca="false">SUMPRODUCT(B426:AA426,$B$1012:$AA$1012)</f>
        <v>44805.7011090435</v>
      </c>
      <c r="AF426" s="343" t="n">
        <f aca="false">XIRR(B426:AA426,$B$1:$AA$1)</f>
        <v>0.145329313356008</v>
      </c>
      <c r="AG426" s="344" t="n">
        <f aca="false">1-EXP(-(1/0.25)*(AD426/ABS($AD$1010)))</f>
        <v>0.975128113498017</v>
      </c>
    </row>
    <row r="427" customFormat="false" ht="12.75" hidden="false" customHeight="false" outlineLevel="0" collapsed="false">
      <c r="A427" s="335"/>
      <c r="B427" s="340" t="n">
        <f aca="false">+[4]data1cf!A427</f>
        <v>-63074.3876034927</v>
      </c>
      <c r="C427" s="340" t="n">
        <f aca="false">+[4]data1cf!B427</f>
        <v>12044.1402787579</v>
      </c>
      <c r="D427" s="340" t="n">
        <f aca="false">+[4]data1cf!C427</f>
        <v>12948.6468953488</v>
      </c>
      <c r="E427" s="340" t="n">
        <f aca="false">+[4]data1cf!D427</f>
        <v>12552.9581500529</v>
      </c>
      <c r="F427" s="340" t="n">
        <f aca="false">+[4]data1cf!E427</f>
        <v>12337.7932663177</v>
      </c>
      <c r="G427" s="340" t="n">
        <f aca="false">+[4]data1cf!F427</f>
        <v>12038.9201072779</v>
      </c>
      <c r="H427" s="340" t="n">
        <f aca="false">+[4]data1cf!G427</f>
        <v>11915.8801786617</v>
      </c>
      <c r="I427" s="340" t="n">
        <f aca="false">+[4]data1cf!H427</f>
        <v>11611.9979105581</v>
      </c>
      <c r="J427" s="340" t="n">
        <f aca="false">+[4]data1cf!I427</f>
        <v>11631.0979154109</v>
      </c>
      <c r="K427" s="340" t="n">
        <f aca="false">+[4]data1cf!J427</f>
        <v>11681.0657766635</v>
      </c>
      <c r="L427" s="340" t="n">
        <f aca="false">+[4]data1cf!K427</f>
        <v>11567.0091570809</v>
      </c>
      <c r="M427" s="340" t="n">
        <f aca="false">+[4]data1cf!L427</f>
        <v>11642.3553240994</v>
      </c>
      <c r="N427" s="340" t="n">
        <f aca="false">+[4]data1cf!M427</f>
        <v>11440.9548182949</v>
      </c>
      <c r="O427" s="340" t="n">
        <f aca="false">+[4]data1cf!N427</f>
        <v>11423.8582101927</v>
      </c>
      <c r="P427" s="340" t="n">
        <f aca="false">+[4]data1cf!O427</f>
        <v>11351.7065960705</v>
      </c>
      <c r="Q427" s="340" t="n">
        <f aca="false">+[4]data1cf!P427</f>
        <v>11444.528352129</v>
      </c>
      <c r="R427" s="340" t="n">
        <f aca="false">+[4]data1cf!Q427</f>
        <v>723.437996057019</v>
      </c>
      <c r="S427" s="340" t="n">
        <f aca="false">+[4]data1cf!R427</f>
        <v>0</v>
      </c>
      <c r="T427" s="340" t="n">
        <f aca="false">+[4]data1cf!S427</f>
        <v>0</v>
      </c>
      <c r="U427" s="340" t="n">
        <f aca="false">+[4]data1cf!T427</f>
        <v>0</v>
      </c>
      <c r="V427" s="340" t="n">
        <f aca="false">+[4]data1cf!U427</f>
        <v>0</v>
      </c>
      <c r="W427" s="340" t="n">
        <f aca="false">+[4]data1cf!V427</f>
        <v>0</v>
      </c>
      <c r="X427" s="340" t="n">
        <f aca="false">+[4]data1cf!W427</f>
        <v>0</v>
      </c>
      <c r="Y427" s="340" t="n">
        <f aca="false">+[4]data1cf!X427</f>
        <v>0</v>
      </c>
      <c r="Z427" s="340" t="n">
        <f aca="false">+[4]data1cf!Y427</f>
        <v>0</v>
      </c>
      <c r="AA427" s="340" t="n">
        <f aca="false">+[4]data1cf!Z427</f>
        <v>0</v>
      </c>
      <c r="AB427" s="340"/>
      <c r="AC427" s="341" t="n">
        <f aca="false">XNPV(0.1,B427:AA427,$B$1:$AA$1)</f>
        <v>28315.7991560223</v>
      </c>
      <c r="AD427" s="341" t="n">
        <f aca="false">SUMPRODUCT(B427:AA427,$B$1010:$AA$1010)</f>
        <v>53319.4048378481</v>
      </c>
      <c r="AE427" s="342" t="n">
        <f aca="false">SUMPRODUCT(B427:AA427,$B$1012:$AA$1012)</f>
        <v>52956.0679617316</v>
      </c>
      <c r="AF427" s="343" t="n">
        <f aca="false">XIRR(B427:AA427,$B$1:$AA$1)</f>
        <v>0.174710490526046</v>
      </c>
      <c r="AG427" s="344" t="n">
        <f aca="false">1-EXP(-(1/0.25)*(AD427/ABS($AD$1010)))</f>
        <v>0.987219027487969</v>
      </c>
    </row>
    <row r="428" customFormat="false" ht="12.75" hidden="false" customHeight="false" outlineLevel="0" collapsed="false">
      <c r="A428" s="335"/>
      <c r="B428" s="340" t="n">
        <f aca="false">+[4]data1cf!A428</f>
        <v>-71764.3070761507</v>
      </c>
      <c r="C428" s="340" t="n">
        <f aca="false">+[4]data1cf!B428</f>
        <v>12160.5415923979</v>
      </c>
      <c r="D428" s="340" t="n">
        <f aca="false">+[4]data1cf!C428</f>
        <v>13190.7411314494</v>
      </c>
      <c r="E428" s="340" t="n">
        <f aca="false">+[4]data1cf!D428</f>
        <v>12837.5056306627</v>
      </c>
      <c r="F428" s="340" t="n">
        <f aca="false">+[4]data1cf!E428</f>
        <v>12636.0992138859</v>
      </c>
      <c r="G428" s="340" t="n">
        <f aca="false">+[4]data1cf!F428</f>
        <v>12235.8272217285</v>
      </c>
      <c r="H428" s="340" t="n">
        <f aca="false">+[4]data1cf!G428</f>
        <v>11998.0643383379</v>
      </c>
      <c r="I428" s="340" t="n">
        <f aca="false">+[4]data1cf!H428</f>
        <v>11977.138049667</v>
      </c>
      <c r="J428" s="340" t="n">
        <f aca="false">+[4]data1cf!I428</f>
        <v>11808.7246032515</v>
      </c>
      <c r="K428" s="340" t="n">
        <f aca="false">+[4]data1cf!J428</f>
        <v>11840.8113031251</v>
      </c>
      <c r="L428" s="340" t="n">
        <f aca="false">+[4]data1cf!K428</f>
        <v>11770.9321328878</v>
      </c>
      <c r="M428" s="340" t="n">
        <f aca="false">+[4]data1cf!L428</f>
        <v>11862.3307801615</v>
      </c>
      <c r="N428" s="340" t="n">
        <f aca="false">+[4]data1cf!M428</f>
        <v>11591.0629226315</v>
      </c>
      <c r="O428" s="340" t="n">
        <f aca="false">+[4]data1cf!N428</f>
        <v>11566.5913054971</v>
      </c>
      <c r="P428" s="340" t="n">
        <f aca="false">+[4]data1cf!O428</f>
        <v>11429.7915850375</v>
      </c>
      <c r="Q428" s="340" t="n">
        <f aca="false">+[4]data1cf!P428</f>
        <v>11523.0558464913</v>
      </c>
      <c r="R428" s="340" t="n">
        <f aca="false">+[4]data1cf!Q428</f>
        <v>823.107896440618</v>
      </c>
      <c r="S428" s="340" t="n">
        <f aca="false">+[4]data1cf!R428</f>
        <v>0</v>
      </c>
      <c r="T428" s="340" t="n">
        <f aca="false">+[4]data1cf!S428</f>
        <v>0</v>
      </c>
      <c r="U428" s="340" t="n">
        <f aca="false">+[4]data1cf!T428</f>
        <v>0</v>
      </c>
      <c r="V428" s="340" t="n">
        <f aca="false">+[4]data1cf!U428</f>
        <v>0</v>
      </c>
      <c r="W428" s="340" t="n">
        <f aca="false">+[4]data1cf!V428</f>
        <v>0</v>
      </c>
      <c r="X428" s="340" t="n">
        <f aca="false">+[4]data1cf!W428</f>
        <v>0</v>
      </c>
      <c r="Y428" s="340" t="n">
        <f aca="false">+[4]data1cf!X428</f>
        <v>0</v>
      </c>
      <c r="Z428" s="340" t="n">
        <f aca="false">+[4]data1cf!Y428</f>
        <v>0</v>
      </c>
      <c r="AA428" s="340" t="n">
        <f aca="false">+[4]data1cf!Z428</f>
        <v>0</v>
      </c>
      <c r="AB428" s="340"/>
      <c r="AC428" s="341" t="n">
        <f aca="false">XNPV(0.1,B428:AA428,$B$1:$AA$1)</f>
        <v>21161.247513671</v>
      </c>
      <c r="AD428" s="341" t="n">
        <f aca="false">SUMPRODUCT(B428:AA428,$B$1010:$AA$1010)</f>
        <v>46572.9446607356</v>
      </c>
      <c r="AE428" s="342" t="n">
        <f aca="false">SUMPRODUCT(B428:AA428,$B$1012:$AA$1012)</f>
        <v>46203.8226305733</v>
      </c>
      <c r="AF428" s="343" t="n">
        <f aca="false">XIRR(B428:AA428,$B$1:$AA$1)</f>
        <v>0.150098078182761</v>
      </c>
      <c r="AG428" s="344" t="n">
        <f aca="false">1-EXP(-(1/0.25)*(AD428/ABS($AD$1010)))</f>
        <v>0.977810945145745</v>
      </c>
    </row>
    <row r="429" customFormat="false" ht="12.75" hidden="false" customHeight="false" outlineLevel="0" collapsed="false">
      <c r="A429" s="335"/>
      <c r="B429" s="340" t="n">
        <f aca="false">+[4]data1cf!A429</f>
        <v>-70427.4187383929</v>
      </c>
      <c r="C429" s="340" t="n">
        <f aca="false">+[4]data1cf!B429</f>
        <v>12200.0396145544</v>
      </c>
      <c r="D429" s="340" t="n">
        <f aca="false">+[4]data1cf!C429</f>
        <v>13165.9207140991</v>
      </c>
      <c r="E429" s="340" t="n">
        <f aca="false">+[4]data1cf!D429</f>
        <v>12720.7755711738</v>
      </c>
      <c r="F429" s="340" t="n">
        <f aca="false">+[4]data1cf!E429</f>
        <v>12518.2855350454</v>
      </c>
      <c r="G429" s="340" t="n">
        <f aca="false">+[4]data1cf!F429</f>
        <v>12144.6370730075</v>
      </c>
      <c r="H429" s="340" t="n">
        <f aca="false">+[4]data1cf!G429</f>
        <v>11960.0297440397</v>
      </c>
      <c r="I429" s="340" t="n">
        <f aca="false">+[4]data1cf!H429</f>
        <v>11877.4095924855</v>
      </c>
      <c r="J429" s="340" t="n">
        <f aca="false">+[4]data1cf!I429</f>
        <v>11875.4260358504</v>
      </c>
      <c r="K429" s="340" t="n">
        <f aca="false">+[4]data1cf!J429</f>
        <v>11757.2558289071</v>
      </c>
      <c r="L429" s="340" t="n">
        <f aca="false">+[4]data1cf!K429</f>
        <v>11660.0415281586</v>
      </c>
      <c r="M429" s="340" t="n">
        <f aca="false">+[4]data1cf!L429</f>
        <v>11760.5050972085</v>
      </c>
      <c r="N429" s="340" t="n">
        <f aca="false">+[4]data1cf!M429</f>
        <v>11697.3798504464</v>
      </c>
      <c r="O429" s="340" t="n">
        <f aca="false">+[4]data1cf!N429</f>
        <v>11596.5672786894</v>
      </c>
      <c r="P429" s="340" t="n">
        <f aca="false">+[4]data1cf!O429</f>
        <v>11575.1721981955</v>
      </c>
      <c r="Q429" s="340" t="n">
        <f aca="false">+[4]data1cf!P429</f>
        <v>11412.595507841</v>
      </c>
      <c r="R429" s="340" t="n">
        <f aca="false">+[4]data1cf!Q429</f>
        <v>807.774321961871</v>
      </c>
      <c r="S429" s="340" t="n">
        <f aca="false">+[4]data1cf!R429</f>
        <v>0</v>
      </c>
      <c r="T429" s="340" t="n">
        <f aca="false">+[4]data1cf!S429</f>
        <v>0</v>
      </c>
      <c r="U429" s="340" t="n">
        <f aca="false">+[4]data1cf!T429</f>
        <v>0</v>
      </c>
      <c r="V429" s="340" t="n">
        <f aca="false">+[4]data1cf!U429</f>
        <v>0</v>
      </c>
      <c r="W429" s="340" t="n">
        <f aca="false">+[4]data1cf!V429</f>
        <v>0</v>
      </c>
      <c r="X429" s="340" t="n">
        <f aca="false">+[4]data1cf!W429</f>
        <v>0</v>
      </c>
      <c r="Y429" s="340" t="n">
        <f aca="false">+[4]data1cf!X429</f>
        <v>0</v>
      </c>
      <c r="Z429" s="340" t="n">
        <f aca="false">+[4]data1cf!Y429</f>
        <v>0</v>
      </c>
      <c r="AA429" s="340" t="n">
        <f aca="false">+[4]data1cf!Z429</f>
        <v>0</v>
      </c>
      <c r="AB429" s="340"/>
      <c r="AC429" s="341" t="n">
        <f aca="false">XNPV(0.1,B429:AA429,$B$1:$AA$1)</f>
        <v>22184.5169393543</v>
      </c>
      <c r="AD429" s="341" t="n">
        <f aca="false">SUMPRODUCT(B429:AA429,$B$1010:$AA$1010)</f>
        <v>47521.3044603895</v>
      </c>
      <c r="AE429" s="342" t="n">
        <f aca="false">SUMPRODUCT(B429:AA429,$B$1012:$AA$1012)</f>
        <v>47153.1482975313</v>
      </c>
      <c r="AF429" s="343" t="n">
        <f aca="false">XIRR(B429:AA429,$B$1:$AA$1)</f>
        <v>0.153346932272604</v>
      </c>
      <c r="AG429" s="344" t="n">
        <f aca="false">1-EXP(-(1/0.25)*(AD429/ABS($AD$1010)))</f>
        <v>0.979466574426452</v>
      </c>
    </row>
    <row r="430" customFormat="false" ht="12.75" hidden="false" customHeight="false" outlineLevel="0" collapsed="false">
      <c r="A430" s="335"/>
      <c r="B430" s="340" t="n">
        <f aca="false">+[4]data1cf!A430</f>
        <v>-71746.4050036233</v>
      </c>
      <c r="C430" s="340" t="n">
        <f aca="false">+[4]data1cf!B430</f>
        <v>12006.0440686108</v>
      </c>
      <c r="D430" s="340" t="n">
        <f aca="false">+[4]data1cf!C430</f>
        <v>13260.5229740204</v>
      </c>
      <c r="E430" s="340" t="n">
        <f aca="false">+[4]data1cf!D430</f>
        <v>12919.4552929772</v>
      </c>
      <c r="F430" s="340" t="n">
        <f aca="false">+[4]data1cf!E430</f>
        <v>12546.4461720009</v>
      </c>
      <c r="G430" s="340" t="n">
        <f aca="false">+[4]data1cf!F430</f>
        <v>12367.8439019835</v>
      </c>
      <c r="H430" s="340" t="n">
        <f aca="false">+[4]data1cf!G430</f>
        <v>12079.4234321169</v>
      </c>
      <c r="I430" s="340" t="n">
        <f aca="false">+[4]data1cf!H430</f>
        <v>11832.9618443931</v>
      </c>
      <c r="J430" s="340" t="n">
        <f aca="false">+[4]data1cf!I430</f>
        <v>11717.3861424384</v>
      </c>
      <c r="K430" s="340" t="n">
        <f aca="false">+[4]data1cf!J430</f>
        <v>11760.9154836746</v>
      </c>
      <c r="L430" s="340" t="n">
        <f aca="false">+[4]data1cf!K430</f>
        <v>11753.7733445889</v>
      </c>
      <c r="M430" s="340" t="n">
        <f aca="false">+[4]data1cf!L430</f>
        <v>11739.1718891846</v>
      </c>
      <c r="N430" s="340" t="n">
        <f aca="false">+[4]data1cf!M430</f>
        <v>11708.8387917689</v>
      </c>
      <c r="O430" s="340" t="n">
        <f aca="false">+[4]data1cf!N430</f>
        <v>11689.0565510026</v>
      </c>
      <c r="P430" s="340" t="n">
        <f aca="false">+[4]data1cf!O430</f>
        <v>11523.322847055</v>
      </c>
      <c r="Q430" s="340" t="n">
        <f aca="false">+[4]data1cf!P430</f>
        <v>11519.0221398356</v>
      </c>
      <c r="R430" s="340" t="n">
        <f aca="false">+[4]data1cf!Q430</f>
        <v>822.902566829558</v>
      </c>
      <c r="S430" s="340" t="n">
        <f aca="false">+[4]data1cf!R430</f>
        <v>0</v>
      </c>
      <c r="T430" s="340" t="n">
        <f aca="false">+[4]data1cf!S430</f>
        <v>0</v>
      </c>
      <c r="U430" s="340" t="n">
        <f aca="false">+[4]data1cf!T430</f>
        <v>0</v>
      </c>
      <c r="V430" s="340" t="n">
        <f aca="false">+[4]data1cf!U430</f>
        <v>0</v>
      </c>
      <c r="W430" s="340" t="n">
        <f aca="false">+[4]data1cf!V430</f>
        <v>0</v>
      </c>
      <c r="X430" s="340" t="n">
        <f aca="false">+[4]data1cf!W430</f>
        <v>0</v>
      </c>
      <c r="Y430" s="340" t="n">
        <f aca="false">+[4]data1cf!X430</f>
        <v>0</v>
      </c>
      <c r="Z430" s="340" t="n">
        <f aca="false">+[4]data1cf!Y430</f>
        <v>0</v>
      </c>
      <c r="AA430" s="340" t="n">
        <f aca="false">+[4]data1cf!Z430</f>
        <v>0</v>
      </c>
      <c r="AB430" s="340"/>
      <c r="AC430" s="341" t="n">
        <f aca="false">XNPV(0.1,B430:AA430,$B$1:$AA$1)</f>
        <v>21120.9357017024</v>
      </c>
      <c r="AD430" s="341" t="n">
        <f aca="false">SUMPRODUCT(B430:AA430,$B$1010:$AA$1010)</f>
        <v>46532.9353834491</v>
      </c>
      <c r="AE430" s="342" t="n">
        <f aca="false">SUMPRODUCT(B430:AA430,$B$1012:$AA$1012)</f>
        <v>46163.6918764869</v>
      </c>
      <c r="AF430" s="343" t="n">
        <f aca="false">XIRR(B430:AA430,$B$1:$AA$1)</f>
        <v>0.149971428041184</v>
      </c>
      <c r="AG430" s="344" t="n">
        <f aca="false">1-EXP(-(1/0.25)*(AD430/ABS($AD$1010)))</f>
        <v>0.977738235648583</v>
      </c>
    </row>
    <row r="431" customFormat="false" ht="12.75" hidden="false" customHeight="false" outlineLevel="0" collapsed="false">
      <c r="A431" s="335"/>
      <c r="B431" s="340" t="n">
        <f aca="false">+[4]data1cf!A431</f>
        <v>-74602.6504015376</v>
      </c>
      <c r="C431" s="340" t="n">
        <f aca="false">+[4]data1cf!B431</f>
        <v>12032.5891391609</v>
      </c>
      <c r="D431" s="340" t="n">
        <f aca="false">+[4]data1cf!C431</f>
        <v>13344.4746428549</v>
      </c>
      <c r="E431" s="340" t="n">
        <f aca="false">+[4]data1cf!D431</f>
        <v>12882.0939104157</v>
      </c>
      <c r="F431" s="340" t="n">
        <f aca="false">+[4]data1cf!E431</f>
        <v>12563.1504121853</v>
      </c>
      <c r="G431" s="340" t="n">
        <f aca="false">+[4]data1cf!F431</f>
        <v>12419.6493769675</v>
      </c>
      <c r="H431" s="340" t="n">
        <f aca="false">+[4]data1cf!G431</f>
        <v>12151.860051733</v>
      </c>
      <c r="I431" s="340" t="n">
        <f aca="false">+[4]data1cf!H431</f>
        <v>12003.0510242947</v>
      </c>
      <c r="J431" s="340" t="n">
        <f aca="false">+[4]data1cf!I431</f>
        <v>11826.503166594</v>
      </c>
      <c r="K431" s="340" t="n">
        <f aca="false">+[4]data1cf!J431</f>
        <v>11848.9072972928</v>
      </c>
      <c r="L431" s="340" t="n">
        <f aca="false">+[4]data1cf!K431</f>
        <v>11832.8979592302</v>
      </c>
      <c r="M431" s="340" t="n">
        <f aca="false">+[4]data1cf!L431</f>
        <v>11718.6323935035</v>
      </c>
      <c r="N431" s="340" t="n">
        <f aca="false">+[4]data1cf!M431</f>
        <v>11778.8740636248</v>
      </c>
      <c r="O431" s="340" t="n">
        <f aca="false">+[4]data1cf!N431</f>
        <v>11785.3509294336</v>
      </c>
      <c r="P431" s="340" t="n">
        <f aca="false">+[4]data1cf!O431</f>
        <v>11486.7796012269</v>
      </c>
      <c r="Q431" s="340" t="n">
        <f aca="false">+[4]data1cf!P431</f>
        <v>11500.7077522174</v>
      </c>
      <c r="R431" s="340" t="n">
        <f aca="false">+[4]data1cf!Q431</f>
        <v>855.662559045476</v>
      </c>
      <c r="S431" s="340" t="n">
        <f aca="false">+[4]data1cf!R431</f>
        <v>0</v>
      </c>
      <c r="T431" s="340" t="n">
        <f aca="false">+[4]data1cf!S431</f>
        <v>0</v>
      </c>
      <c r="U431" s="340" t="n">
        <f aca="false">+[4]data1cf!T431</f>
        <v>0</v>
      </c>
      <c r="V431" s="340" t="n">
        <f aca="false">+[4]data1cf!U431</f>
        <v>0</v>
      </c>
      <c r="W431" s="340" t="n">
        <f aca="false">+[4]data1cf!V431</f>
        <v>0</v>
      </c>
      <c r="X431" s="340" t="n">
        <f aca="false">+[4]data1cf!W431</f>
        <v>0</v>
      </c>
      <c r="Y431" s="340" t="n">
        <f aca="false">+[4]data1cf!X431</f>
        <v>0</v>
      </c>
      <c r="Z431" s="340" t="n">
        <f aca="false">+[4]data1cf!Y431</f>
        <v>0</v>
      </c>
      <c r="AA431" s="340" t="n">
        <f aca="false">+[4]data1cf!Z431</f>
        <v>0</v>
      </c>
      <c r="AB431" s="340"/>
      <c r="AC431" s="341" t="n">
        <f aca="false">XNPV(0.1,B431:AA431,$B$1:$AA$1)</f>
        <v>18656.554301721</v>
      </c>
      <c r="AD431" s="341" t="n">
        <f aca="false">SUMPRODUCT(B431:AA431,$B$1010:$AA$1010)</f>
        <v>44190.427649724</v>
      </c>
      <c r="AE431" s="342" t="n">
        <f aca="false">SUMPRODUCT(B431:AA431,$B$1012:$AA$1012)</f>
        <v>43819.4814833363</v>
      </c>
      <c r="AF431" s="343" t="n">
        <f aca="false">XIRR(B431:AA431,$B$1:$AA$1)</f>
        <v>0.142701700695571</v>
      </c>
      <c r="AG431" s="344" t="n">
        <f aca="false">1-EXP(-(1/0.25)*(AD431/ABS($AD$1010)))</f>
        <v>0.973038450728913</v>
      </c>
    </row>
    <row r="432" customFormat="false" ht="12.75" hidden="false" customHeight="false" outlineLevel="0" collapsed="false">
      <c r="A432" s="335"/>
      <c r="B432" s="340" t="n">
        <f aca="false">+[4]data1cf!A432</f>
        <v>-69772.1736464706</v>
      </c>
      <c r="C432" s="340" t="n">
        <f aca="false">+[4]data1cf!B432</f>
        <v>12190.3736674909</v>
      </c>
      <c r="D432" s="340" t="n">
        <f aca="false">+[4]data1cf!C432</f>
        <v>13111.5618815766</v>
      </c>
      <c r="E432" s="340" t="n">
        <f aca="false">+[4]data1cf!D432</f>
        <v>12799.8056911094</v>
      </c>
      <c r="F432" s="340" t="n">
        <f aca="false">+[4]data1cf!E432</f>
        <v>12523.825925534</v>
      </c>
      <c r="G432" s="340" t="n">
        <f aca="false">+[4]data1cf!F432</f>
        <v>12288.8383421175</v>
      </c>
      <c r="H432" s="340" t="n">
        <f aca="false">+[4]data1cf!G432</f>
        <v>11946.4819450997</v>
      </c>
      <c r="I432" s="340" t="n">
        <f aca="false">+[4]data1cf!H432</f>
        <v>11954.4885063301</v>
      </c>
      <c r="J432" s="340" t="n">
        <f aca="false">+[4]data1cf!I432</f>
        <v>11858.9732783698</v>
      </c>
      <c r="K432" s="340" t="n">
        <f aca="false">+[4]data1cf!J432</f>
        <v>11884.8609783736</v>
      </c>
      <c r="L432" s="340" t="n">
        <f aca="false">+[4]data1cf!K432</f>
        <v>11645.6977463127</v>
      </c>
      <c r="M432" s="340" t="n">
        <f aca="false">+[4]data1cf!L432</f>
        <v>11708.4942857866</v>
      </c>
      <c r="N432" s="340" t="n">
        <f aca="false">+[4]data1cf!M432</f>
        <v>11536.7450181365</v>
      </c>
      <c r="O432" s="340" t="n">
        <f aca="false">+[4]data1cf!N432</f>
        <v>11522.0557992216</v>
      </c>
      <c r="P432" s="340" t="n">
        <f aca="false">+[4]data1cf!O432</f>
        <v>11401.9533133888</v>
      </c>
      <c r="Q432" s="340" t="n">
        <f aca="false">+[4]data1cf!P432</f>
        <v>11461.7807145759</v>
      </c>
      <c r="R432" s="340" t="n">
        <f aca="false">+[4]data1cf!Q432</f>
        <v>800.258922855559</v>
      </c>
      <c r="S432" s="340" t="n">
        <f aca="false">+[4]data1cf!R432</f>
        <v>0</v>
      </c>
      <c r="T432" s="340" t="n">
        <f aca="false">+[4]data1cf!S432</f>
        <v>0</v>
      </c>
      <c r="U432" s="340" t="n">
        <f aca="false">+[4]data1cf!T432</f>
        <v>0</v>
      </c>
      <c r="V432" s="340" t="n">
        <f aca="false">+[4]data1cf!U432</f>
        <v>0</v>
      </c>
      <c r="W432" s="340" t="n">
        <f aca="false">+[4]data1cf!V432</f>
        <v>0</v>
      </c>
      <c r="X432" s="340" t="n">
        <f aca="false">+[4]data1cf!W432</f>
        <v>0</v>
      </c>
      <c r="Y432" s="340" t="n">
        <f aca="false">+[4]data1cf!X432</f>
        <v>0</v>
      </c>
      <c r="Z432" s="340" t="n">
        <f aca="false">+[4]data1cf!Y432</f>
        <v>0</v>
      </c>
      <c r="AA432" s="340" t="n">
        <f aca="false">+[4]data1cf!Z432</f>
        <v>0</v>
      </c>
      <c r="AB432" s="340"/>
      <c r="AC432" s="341" t="n">
        <f aca="false">XNPV(0.1,B432:AA432,$B$1:$AA$1)</f>
        <v>22885.138909199</v>
      </c>
      <c r="AD432" s="341" t="n">
        <f aca="false">SUMPRODUCT(B432:AA432,$B$1010:$AA$1010)</f>
        <v>48207.5078151424</v>
      </c>
      <c r="AE432" s="342" t="n">
        <f aca="false">SUMPRODUCT(B432:AA432,$B$1012:$AA$1012)</f>
        <v>47839.7750435691</v>
      </c>
      <c r="AF432" s="343" t="n">
        <f aca="false">XIRR(B432:AA432,$B$1:$AA$1)</f>
        <v>0.155514965861328</v>
      </c>
      <c r="AG432" s="344" t="n">
        <f aca="false">1-EXP(-(1/0.25)*(AD432/ABS($AD$1010)))</f>
        <v>0.980586962066224</v>
      </c>
    </row>
    <row r="433" customFormat="false" ht="12.75" hidden="false" customHeight="false" outlineLevel="0" collapsed="false">
      <c r="A433" s="335"/>
      <c r="B433" s="340" t="n">
        <f aca="false">+[4]data1cf!A433</f>
        <v>-73499.2633529284</v>
      </c>
      <c r="C433" s="340" t="n">
        <f aca="false">+[4]data1cf!B433</f>
        <v>12135.9198635771</v>
      </c>
      <c r="D433" s="340" t="n">
        <f aca="false">+[4]data1cf!C433</f>
        <v>13189.8801372404</v>
      </c>
      <c r="E433" s="340" t="n">
        <f aca="false">+[4]data1cf!D433</f>
        <v>12893.802045369</v>
      </c>
      <c r="F433" s="340" t="n">
        <f aca="false">+[4]data1cf!E433</f>
        <v>12590.1680995604</v>
      </c>
      <c r="G433" s="340" t="n">
        <f aca="false">+[4]data1cf!F433</f>
        <v>12341.217145345</v>
      </c>
      <c r="H433" s="340" t="n">
        <f aca="false">+[4]data1cf!G433</f>
        <v>12102.6509492308</v>
      </c>
      <c r="I433" s="340" t="n">
        <f aca="false">+[4]data1cf!H433</f>
        <v>11922.7466415492</v>
      </c>
      <c r="J433" s="340" t="n">
        <f aca="false">+[4]data1cf!I433</f>
        <v>11934.1298149403</v>
      </c>
      <c r="K433" s="340" t="n">
        <f aca="false">+[4]data1cf!J433</f>
        <v>11863.011241677</v>
      </c>
      <c r="L433" s="340" t="n">
        <f aca="false">+[4]data1cf!K433</f>
        <v>11742.2774681481</v>
      </c>
      <c r="M433" s="340" t="n">
        <f aca="false">+[4]data1cf!L433</f>
        <v>11749.8296275334</v>
      </c>
      <c r="N433" s="340" t="n">
        <f aca="false">+[4]data1cf!M433</f>
        <v>11878.0614071337</v>
      </c>
      <c r="O433" s="340" t="n">
        <f aca="false">+[4]data1cf!N433</f>
        <v>11686.7650576527</v>
      </c>
      <c r="P433" s="340" t="n">
        <f aca="false">+[4]data1cf!O433</f>
        <v>11599.3500762385</v>
      </c>
      <c r="Q433" s="340" t="n">
        <f aca="false">+[4]data1cf!P433</f>
        <v>11507.1522151426</v>
      </c>
      <c r="R433" s="340" t="n">
        <f aca="false">+[4]data1cf!Q433</f>
        <v>843.007150952747</v>
      </c>
      <c r="S433" s="340" t="n">
        <f aca="false">+[4]data1cf!R433</f>
        <v>0</v>
      </c>
      <c r="T433" s="340" t="n">
        <f aca="false">+[4]data1cf!S433</f>
        <v>0</v>
      </c>
      <c r="U433" s="340" t="n">
        <f aca="false">+[4]data1cf!T433</f>
        <v>0</v>
      </c>
      <c r="V433" s="340" t="n">
        <f aca="false">+[4]data1cf!U433</f>
        <v>0</v>
      </c>
      <c r="W433" s="340" t="n">
        <f aca="false">+[4]data1cf!V433</f>
        <v>0</v>
      </c>
      <c r="X433" s="340" t="n">
        <f aca="false">+[4]data1cf!W433</f>
        <v>0</v>
      </c>
      <c r="Y433" s="340" t="n">
        <f aca="false">+[4]data1cf!X433</f>
        <v>0</v>
      </c>
      <c r="Z433" s="340" t="n">
        <f aca="false">+[4]data1cf!Y433</f>
        <v>0</v>
      </c>
      <c r="AA433" s="340" t="n">
        <f aca="false">+[4]data1cf!Z433</f>
        <v>0</v>
      </c>
      <c r="AB433" s="340"/>
      <c r="AC433" s="341" t="n">
        <f aca="false">XNPV(0.1,B433:AA433,$B$1:$AA$1)</f>
        <v>19699.3758929137</v>
      </c>
      <c r="AD433" s="341" t="n">
        <f aca="false">SUMPRODUCT(B433:AA433,$B$1010:$AA$1010)</f>
        <v>45226.7585995756</v>
      </c>
      <c r="AE433" s="342" t="n">
        <f aca="false">SUMPRODUCT(B433:AA433,$B$1012:$AA$1012)</f>
        <v>44855.8300390615</v>
      </c>
      <c r="AF433" s="343" t="n">
        <f aca="false">XIRR(B433:AA433,$B$1:$AA$1)</f>
        <v>0.145627490500725</v>
      </c>
      <c r="AG433" s="344" t="n">
        <f aca="false">1-EXP(-(1/0.25)*(AD433/ABS($AD$1010)))</f>
        <v>0.975229002954572</v>
      </c>
    </row>
    <row r="434" customFormat="false" ht="12.75" hidden="false" customHeight="false" outlineLevel="0" collapsed="false">
      <c r="A434" s="335"/>
      <c r="B434" s="340" t="n">
        <f aca="false">+[4]data1cf!A434</f>
        <v>-64440.7589921173</v>
      </c>
      <c r="C434" s="340" t="n">
        <f aca="false">+[4]data1cf!B434</f>
        <v>11873.329202438</v>
      </c>
      <c r="D434" s="340" t="n">
        <f aca="false">+[4]data1cf!C434</f>
        <v>12893.1369888525</v>
      </c>
      <c r="E434" s="340" t="n">
        <f aca="false">+[4]data1cf!D434</f>
        <v>12555.5397163038</v>
      </c>
      <c r="F434" s="340" t="n">
        <f aca="false">+[4]data1cf!E434</f>
        <v>12467.0418229713</v>
      </c>
      <c r="G434" s="340" t="n">
        <f aca="false">+[4]data1cf!F434</f>
        <v>12084.5056674686</v>
      </c>
      <c r="H434" s="340" t="n">
        <f aca="false">+[4]data1cf!G434</f>
        <v>11940.5857206685</v>
      </c>
      <c r="I434" s="340" t="n">
        <f aca="false">+[4]data1cf!H434</f>
        <v>11851.9104287357</v>
      </c>
      <c r="J434" s="340" t="n">
        <f aca="false">+[4]data1cf!I434</f>
        <v>11894.1021026254</v>
      </c>
      <c r="K434" s="340" t="n">
        <f aca="false">+[4]data1cf!J434</f>
        <v>11552.7437077959</v>
      </c>
      <c r="L434" s="340" t="n">
        <f aca="false">+[4]data1cf!K434</f>
        <v>11609.0389130649</v>
      </c>
      <c r="M434" s="340" t="n">
        <f aca="false">+[4]data1cf!L434</f>
        <v>11514.1084525709</v>
      </c>
      <c r="N434" s="340" t="n">
        <f aca="false">+[4]data1cf!M434</f>
        <v>11489.1065263928</v>
      </c>
      <c r="O434" s="340" t="n">
        <f aca="false">+[4]data1cf!N434</f>
        <v>11322.7269228367</v>
      </c>
      <c r="P434" s="340" t="n">
        <f aca="false">+[4]data1cf!O434</f>
        <v>11468.0813994983</v>
      </c>
      <c r="Q434" s="340" t="n">
        <f aca="false">+[4]data1cf!P434</f>
        <v>11356.9926183547</v>
      </c>
      <c r="R434" s="340" t="n">
        <f aca="false">+[4]data1cf!Q434</f>
        <v>739.109729335988</v>
      </c>
      <c r="S434" s="340" t="n">
        <f aca="false">+[4]data1cf!R434</f>
        <v>0</v>
      </c>
      <c r="T434" s="340" t="n">
        <f aca="false">+[4]data1cf!S434</f>
        <v>0</v>
      </c>
      <c r="U434" s="340" t="n">
        <f aca="false">+[4]data1cf!T434</f>
        <v>0</v>
      </c>
      <c r="V434" s="340" t="n">
        <f aca="false">+[4]data1cf!U434</f>
        <v>0</v>
      </c>
      <c r="W434" s="340" t="n">
        <f aca="false">+[4]data1cf!V434</f>
        <v>0</v>
      </c>
      <c r="X434" s="340" t="n">
        <f aca="false">+[4]data1cf!W434</f>
        <v>0</v>
      </c>
      <c r="Y434" s="340" t="n">
        <f aca="false">+[4]data1cf!X434</f>
        <v>0</v>
      </c>
      <c r="Z434" s="340" t="n">
        <f aca="false">+[4]data1cf!Y434</f>
        <v>0</v>
      </c>
      <c r="AA434" s="340" t="n">
        <f aca="false">+[4]data1cf!Z434</f>
        <v>0</v>
      </c>
      <c r="AB434" s="340"/>
      <c r="AC434" s="341" t="n">
        <f aca="false">XNPV(0.1,B434:AA434,$B$1:$AA$1)</f>
        <v>27042.4201409462</v>
      </c>
      <c r="AD434" s="341" t="n">
        <f aca="false">SUMPRODUCT(B434:AA434,$B$1010:$AA$1010)</f>
        <v>52115.2023043903</v>
      </c>
      <c r="AE434" s="342" t="n">
        <f aca="false">SUMPRODUCT(B434:AA434,$B$1012:$AA$1012)</f>
        <v>51751.0517492214</v>
      </c>
      <c r="AF434" s="343" t="n">
        <f aca="false">XIRR(B434:AA434,$B$1:$AA$1)</f>
        <v>0.169943952299348</v>
      </c>
      <c r="AG434" s="344" t="n">
        <f aca="false">1-EXP(-(1/0.25)*(AD434/ABS($AD$1010)))</f>
        <v>0.985896510519196</v>
      </c>
    </row>
    <row r="435" customFormat="false" ht="12.75" hidden="false" customHeight="false" outlineLevel="0" collapsed="false">
      <c r="A435" s="335"/>
      <c r="B435" s="340" t="n">
        <f aca="false">+[4]data1cf!A435</f>
        <v>-68031.7117323129</v>
      </c>
      <c r="C435" s="340" t="n">
        <f aca="false">+[4]data1cf!B435</f>
        <v>12071.8466614509</v>
      </c>
      <c r="D435" s="340" t="n">
        <f aca="false">+[4]data1cf!C435</f>
        <v>12935.6150139189</v>
      </c>
      <c r="E435" s="340" t="n">
        <f aca="false">+[4]data1cf!D435</f>
        <v>12676.4264435507</v>
      </c>
      <c r="F435" s="340" t="n">
        <f aca="false">+[4]data1cf!E435</f>
        <v>12411.0996583396</v>
      </c>
      <c r="G435" s="340" t="n">
        <f aca="false">+[4]data1cf!F435</f>
        <v>12127.9202224326</v>
      </c>
      <c r="H435" s="340" t="n">
        <f aca="false">+[4]data1cf!G435</f>
        <v>11905.6455692711</v>
      </c>
      <c r="I435" s="340" t="n">
        <f aca="false">+[4]data1cf!H435</f>
        <v>11767.6203586644</v>
      </c>
      <c r="J435" s="340" t="n">
        <f aca="false">+[4]data1cf!I435</f>
        <v>11902.8409016263</v>
      </c>
      <c r="K435" s="340" t="n">
        <f aca="false">+[4]data1cf!J435</f>
        <v>11881.7518211082</v>
      </c>
      <c r="L435" s="340" t="n">
        <f aca="false">+[4]data1cf!K435</f>
        <v>11711.2643432423</v>
      </c>
      <c r="M435" s="340" t="n">
        <f aca="false">+[4]data1cf!L435</f>
        <v>11857.0661299795</v>
      </c>
      <c r="N435" s="340" t="n">
        <f aca="false">+[4]data1cf!M435</f>
        <v>11592.5895618336</v>
      </c>
      <c r="O435" s="340" t="n">
        <f aca="false">+[4]data1cf!N435</f>
        <v>11548.146581242</v>
      </c>
      <c r="P435" s="340" t="n">
        <f aca="false">+[4]data1cf!O435</f>
        <v>11449.5630780178</v>
      </c>
      <c r="Q435" s="340" t="n">
        <f aca="false">+[4]data1cf!P435</f>
        <v>11489.6417253688</v>
      </c>
      <c r="R435" s="340" t="n">
        <f aca="false">+[4]data1cf!Q435</f>
        <v>780.296520884936</v>
      </c>
      <c r="S435" s="340" t="n">
        <f aca="false">+[4]data1cf!R435</f>
        <v>0</v>
      </c>
      <c r="T435" s="340" t="n">
        <f aca="false">+[4]data1cf!S435</f>
        <v>0</v>
      </c>
      <c r="U435" s="340" t="n">
        <f aca="false">+[4]data1cf!T435</f>
        <v>0</v>
      </c>
      <c r="V435" s="340" t="n">
        <f aca="false">+[4]data1cf!U435</f>
        <v>0</v>
      </c>
      <c r="W435" s="340" t="n">
        <f aca="false">+[4]data1cf!V435</f>
        <v>0</v>
      </c>
      <c r="X435" s="340" t="n">
        <f aca="false">+[4]data1cf!W435</f>
        <v>0</v>
      </c>
      <c r="Y435" s="340" t="n">
        <f aca="false">+[4]data1cf!X435</f>
        <v>0</v>
      </c>
      <c r="Z435" s="340" t="n">
        <f aca="false">+[4]data1cf!Y435</f>
        <v>0</v>
      </c>
      <c r="AA435" s="340" t="n">
        <f aca="false">+[4]data1cf!Z435</f>
        <v>0</v>
      </c>
      <c r="AB435" s="340"/>
      <c r="AC435" s="341" t="n">
        <f aca="false">XNPV(0.1,B435:AA435,$B$1:$AA$1)</f>
        <v>24120.6632845776</v>
      </c>
      <c r="AD435" s="341" t="n">
        <f aca="false">SUMPRODUCT(B435:AA435,$B$1010:$AA$1010)</f>
        <v>49401.9493012123</v>
      </c>
      <c r="AE435" s="342" t="n">
        <f aca="false">SUMPRODUCT(B435:AA435,$B$1012:$AA$1012)</f>
        <v>49034.4973488706</v>
      </c>
      <c r="AF435" s="343" t="n">
        <f aca="false">XIRR(B435:AA435,$B$1:$AA$1)</f>
        <v>0.159526194707745</v>
      </c>
      <c r="AG435" s="344" t="n">
        <f aca="false">1-EXP(-(1/0.25)*(AD435/ABS($AD$1010)))</f>
        <v>0.982393320790157</v>
      </c>
    </row>
    <row r="436" customFormat="false" ht="12.75" hidden="false" customHeight="false" outlineLevel="0" collapsed="false">
      <c r="A436" s="335"/>
      <c r="B436" s="340" t="n">
        <f aca="false">+[4]data1cf!A436</f>
        <v>-67323.8876621257</v>
      </c>
      <c r="C436" s="340" t="n">
        <f aca="false">+[4]data1cf!B436</f>
        <v>12089.3791647245</v>
      </c>
      <c r="D436" s="340" t="n">
        <f aca="false">+[4]data1cf!C436</f>
        <v>13219.8389723478</v>
      </c>
      <c r="E436" s="340" t="n">
        <f aca="false">+[4]data1cf!D436</f>
        <v>12788.927361246</v>
      </c>
      <c r="F436" s="340" t="n">
        <f aca="false">+[4]data1cf!E436</f>
        <v>12436.332842703</v>
      </c>
      <c r="G436" s="340" t="n">
        <f aca="false">+[4]data1cf!F436</f>
        <v>12111.0505842362</v>
      </c>
      <c r="H436" s="340" t="n">
        <f aca="false">+[4]data1cf!G436</f>
        <v>11876.5190431685</v>
      </c>
      <c r="I436" s="340" t="n">
        <f aca="false">+[4]data1cf!H436</f>
        <v>11765.7052123233</v>
      </c>
      <c r="J436" s="340" t="n">
        <f aca="false">+[4]data1cf!I436</f>
        <v>11636.8616010388</v>
      </c>
      <c r="K436" s="340" t="n">
        <f aca="false">+[4]data1cf!J436</f>
        <v>11722.4800885296</v>
      </c>
      <c r="L436" s="340" t="n">
        <f aca="false">+[4]data1cf!K436</f>
        <v>11574.0910337907</v>
      </c>
      <c r="M436" s="340" t="n">
        <f aca="false">+[4]data1cf!L436</f>
        <v>11677.8207743146</v>
      </c>
      <c r="N436" s="340" t="n">
        <f aca="false">+[4]data1cf!M436</f>
        <v>11519.2875727036</v>
      </c>
      <c r="O436" s="340" t="n">
        <f aca="false">+[4]data1cf!N436</f>
        <v>11586.116488654</v>
      </c>
      <c r="P436" s="340" t="n">
        <f aca="false">+[4]data1cf!O436</f>
        <v>11414.8213407169</v>
      </c>
      <c r="Q436" s="340" t="n">
        <f aca="false">+[4]data1cf!P436</f>
        <v>11556.1114331101</v>
      </c>
      <c r="R436" s="340" t="n">
        <f aca="false">+[4]data1cf!Q436</f>
        <v>772.178061929517</v>
      </c>
      <c r="S436" s="340" t="n">
        <f aca="false">+[4]data1cf!R436</f>
        <v>0</v>
      </c>
      <c r="T436" s="340" t="n">
        <f aca="false">+[4]data1cf!S436</f>
        <v>0</v>
      </c>
      <c r="U436" s="340" t="n">
        <f aca="false">+[4]data1cf!T436</f>
        <v>0</v>
      </c>
      <c r="V436" s="340" t="n">
        <f aca="false">+[4]data1cf!U436</f>
        <v>0</v>
      </c>
      <c r="W436" s="340" t="n">
        <f aca="false">+[4]data1cf!V436</f>
        <v>0</v>
      </c>
      <c r="X436" s="340" t="n">
        <f aca="false">+[4]data1cf!W436</f>
        <v>0</v>
      </c>
      <c r="Y436" s="340" t="n">
        <f aca="false">+[4]data1cf!X436</f>
        <v>0</v>
      </c>
      <c r="Z436" s="340" t="n">
        <f aca="false">+[4]data1cf!Y436</f>
        <v>0</v>
      </c>
      <c r="AA436" s="340" t="n">
        <f aca="false">+[4]data1cf!Z436</f>
        <v>0</v>
      </c>
      <c r="AB436" s="340"/>
      <c r="AC436" s="341" t="n">
        <f aca="false">XNPV(0.1,B436:AA436,$B$1:$AA$1)</f>
        <v>24838.6008927944</v>
      </c>
      <c r="AD436" s="341" t="n">
        <f aca="false">SUMPRODUCT(B436:AA436,$B$1010:$AA$1010)</f>
        <v>50017.5127704532</v>
      </c>
      <c r="AE436" s="342" t="n">
        <f aca="false">SUMPRODUCT(B436:AA436,$B$1012:$AA$1012)</f>
        <v>49651.6291490431</v>
      </c>
      <c r="AF436" s="343" t="n">
        <f aca="false">XIRR(B436:AA436,$B$1:$AA$1)</f>
        <v>0.162124459399948</v>
      </c>
      <c r="AG436" s="344" t="n">
        <f aca="false">1-EXP(-(1/0.25)*(AD436/ABS($AD$1010)))</f>
        <v>0.983257586897981</v>
      </c>
    </row>
    <row r="437" customFormat="false" ht="12.75" hidden="false" customHeight="false" outlineLevel="0" collapsed="false">
      <c r="A437" s="335"/>
      <c r="B437" s="340" t="n">
        <f aca="false">+[4]data1cf!A437</f>
        <v>-72402.6786337433</v>
      </c>
      <c r="C437" s="340" t="n">
        <f aca="false">+[4]data1cf!B437</f>
        <v>12275.524650071</v>
      </c>
      <c r="D437" s="340" t="n">
        <f aca="false">+[4]data1cf!C437</f>
        <v>13116.2150249857</v>
      </c>
      <c r="E437" s="340" t="n">
        <f aca="false">+[4]data1cf!D437</f>
        <v>12796.5811235595</v>
      </c>
      <c r="F437" s="340" t="n">
        <f aca="false">+[4]data1cf!E437</f>
        <v>12473.981566907</v>
      </c>
      <c r="G437" s="340" t="n">
        <f aca="false">+[4]data1cf!F437</f>
        <v>12358.9200881242</v>
      </c>
      <c r="H437" s="340" t="n">
        <f aca="false">+[4]data1cf!G437</f>
        <v>12005.0586295216</v>
      </c>
      <c r="I437" s="340" t="n">
        <f aca="false">+[4]data1cf!H437</f>
        <v>11902.5732154094</v>
      </c>
      <c r="J437" s="340" t="n">
        <f aca="false">+[4]data1cf!I437</f>
        <v>11940.4230363864</v>
      </c>
      <c r="K437" s="340" t="n">
        <f aca="false">+[4]data1cf!J437</f>
        <v>11872.8988388606</v>
      </c>
      <c r="L437" s="340" t="n">
        <f aca="false">+[4]data1cf!K437</f>
        <v>11845.5827575261</v>
      </c>
      <c r="M437" s="340" t="n">
        <f aca="false">+[4]data1cf!L437</f>
        <v>11811.9075354177</v>
      </c>
      <c r="N437" s="340" t="n">
        <f aca="false">+[4]data1cf!M437</f>
        <v>11642.4114589841</v>
      </c>
      <c r="O437" s="340" t="n">
        <f aca="false">+[4]data1cf!N437</f>
        <v>11611.5654941546</v>
      </c>
      <c r="P437" s="340" t="n">
        <f aca="false">+[4]data1cf!O437</f>
        <v>11644.1616485182</v>
      </c>
      <c r="Q437" s="340" t="n">
        <f aca="false">+[4]data1cf!P437</f>
        <v>11529.0865860434</v>
      </c>
      <c r="R437" s="340" t="n">
        <f aca="false">+[4]data1cf!Q437</f>
        <v>830.429762857582</v>
      </c>
      <c r="S437" s="340" t="n">
        <f aca="false">+[4]data1cf!R437</f>
        <v>0</v>
      </c>
      <c r="T437" s="340" t="n">
        <f aca="false">+[4]data1cf!S437</f>
        <v>0</v>
      </c>
      <c r="U437" s="340" t="n">
        <f aca="false">+[4]data1cf!T437</f>
        <v>0</v>
      </c>
      <c r="V437" s="340" t="n">
        <f aca="false">+[4]data1cf!U437</f>
        <v>0</v>
      </c>
      <c r="W437" s="340" t="n">
        <f aca="false">+[4]data1cf!V437</f>
        <v>0</v>
      </c>
      <c r="X437" s="340" t="n">
        <f aca="false">+[4]data1cf!W437</f>
        <v>0</v>
      </c>
      <c r="Y437" s="340" t="n">
        <f aca="false">+[4]data1cf!X437</f>
        <v>0</v>
      </c>
      <c r="Z437" s="340" t="n">
        <f aca="false">+[4]data1cf!Y437</f>
        <v>0</v>
      </c>
      <c r="AA437" s="340" t="n">
        <f aca="false">+[4]data1cf!Z437</f>
        <v>0</v>
      </c>
      <c r="AB437" s="340"/>
      <c r="AC437" s="341" t="n">
        <f aca="false">XNPV(0.1,B437:AA437,$B$1:$AA$1)</f>
        <v>20641.4026702452</v>
      </c>
      <c r="AD437" s="341" t="n">
        <f aca="false">SUMPRODUCT(B437:AA437,$B$1010:$AA$1010)</f>
        <v>46117.1207550483</v>
      </c>
      <c r="AE437" s="342" t="n">
        <f aca="false">SUMPRODUCT(B437:AA437,$B$1012:$AA$1012)</f>
        <v>45746.9118121436</v>
      </c>
      <c r="AF437" s="343" t="n">
        <f aca="false">XIRR(B437:AA437,$B$1:$AA$1)</f>
        <v>0.148438912901819</v>
      </c>
      <c r="AG437" s="344" t="n">
        <f aca="false">1-EXP(-(1/0.25)*(AD437/ABS($AD$1010)))</f>
        <v>0.976968317866106</v>
      </c>
    </row>
    <row r="438" customFormat="false" ht="12.75" hidden="false" customHeight="false" outlineLevel="0" collapsed="false">
      <c r="A438" s="335"/>
      <c r="B438" s="340" t="n">
        <f aca="false">+[4]data1cf!A438</f>
        <v>-74657.1678662008</v>
      </c>
      <c r="C438" s="340" t="n">
        <f aca="false">+[4]data1cf!B438</f>
        <v>12027.3588668084</v>
      </c>
      <c r="D438" s="340" t="n">
        <f aca="false">+[4]data1cf!C438</f>
        <v>13283.9303231136</v>
      </c>
      <c r="E438" s="340" t="n">
        <f aca="false">+[4]data1cf!D438</f>
        <v>12955.8868808776</v>
      </c>
      <c r="F438" s="340" t="n">
        <f aca="false">+[4]data1cf!E438</f>
        <v>12615.0396629239</v>
      </c>
      <c r="G438" s="340" t="n">
        <f aca="false">+[4]data1cf!F438</f>
        <v>12378.7477192434</v>
      </c>
      <c r="H438" s="340" t="n">
        <f aca="false">+[4]data1cf!G438</f>
        <v>12092.9085741188</v>
      </c>
      <c r="I438" s="340" t="n">
        <f aca="false">+[4]data1cf!H438</f>
        <v>11996.2098516353</v>
      </c>
      <c r="J438" s="340" t="n">
        <f aca="false">+[4]data1cf!I438</f>
        <v>12014.5298647603</v>
      </c>
      <c r="K438" s="340" t="n">
        <f aca="false">+[4]data1cf!J438</f>
        <v>11966.7250027107</v>
      </c>
      <c r="L438" s="340" t="n">
        <f aca="false">+[4]data1cf!K438</f>
        <v>11954.8922926203</v>
      </c>
      <c r="M438" s="340" t="n">
        <f aca="false">+[4]data1cf!L438</f>
        <v>11907.7593977845</v>
      </c>
      <c r="N438" s="340" t="n">
        <f aca="false">+[4]data1cf!M438</f>
        <v>11707.2268625576</v>
      </c>
      <c r="O438" s="340" t="n">
        <f aca="false">+[4]data1cf!N438</f>
        <v>11673.3066051476</v>
      </c>
      <c r="P438" s="340" t="n">
        <f aca="false">+[4]data1cf!O438</f>
        <v>11569.3753901166</v>
      </c>
      <c r="Q438" s="340" t="n">
        <f aca="false">+[4]data1cf!P438</f>
        <v>11688.4397773619</v>
      </c>
      <c r="R438" s="340" t="n">
        <f aca="false">+[4]data1cf!Q438</f>
        <v>856.287852558176</v>
      </c>
      <c r="S438" s="340" t="n">
        <f aca="false">+[4]data1cf!R438</f>
        <v>0</v>
      </c>
      <c r="T438" s="340" t="n">
        <f aca="false">+[4]data1cf!S438</f>
        <v>0</v>
      </c>
      <c r="U438" s="340" t="n">
        <f aca="false">+[4]data1cf!T438</f>
        <v>0</v>
      </c>
      <c r="V438" s="340" t="n">
        <f aca="false">+[4]data1cf!U438</f>
        <v>0</v>
      </c>
      <c r="W438" s="340" t="n">
        <f aca="false">+[4]data1cf!V438</f>
        <v>0</v>
      </c>
      <c r="X438" s="340" t="n">
        <f aca="false">+[4]data1cf!W438</f>
        <v>0</v>
      </c>
      <c r="Y438" s="340" t="n">
        <f aca="false">+[4]data1cf!X438</f>
        <v>0</v>
      </c>
      <c r="Z438" s="340" t="n">
        <f aca="false">+[4]data1cf!Y438</f>
        <v>0</v>
      </c>
      <c r="AA438" s="340" t="n">
        <f aca="false">+[4]data1cf!Z438</f>
        <v>0</v>
      </c>
      <c r="AB438" s="340"/>
      <c r="AC438" s="341" t="n">
        <f aca="false">XNPV(0.1,B438:AA438,$B$1:$AA$1)</f>
        <v>18838.3198539463</v>
      </c>
      <c r="AD438" s="341" t="n">
        <f aca="false">SUMPRODUCT(B438:AA438,$B$1010:$AA$1010)</f>
        <v>44483.1284655784</v>
      </c>
      <c r="AE438" s="342" t="n">
        <f aca="false">SUMPRODUCT(B438:AA438,$B$1012:$AA$1012)</f>
        <v>44110.4798064707</v>
      </c>
      <c r="AF438" s="343" t="n">
        <f aca="false">XIRR(B438:AA438,$B$1:$AA$1)</f>
        <v>0.142987281592005</v>
      </c>
      <c r="AG438" s="344" t="n">
        <f aca="false">1-EXP(-(1/0.25)*(AD438/ABS($AD$1010)))</f>
        <v>0.973676072463028</v>
      </c>
    </row>
    <row r="439" customFormat="false" ht="12.75" hidden="false" customHeight="false" outlineLevel="0" collapsed="false">
      <c r="A439" s="335"/>
      <c r="B439" s="340" t="n">
        <f aca="false">+[4]data1cf!A439</f>
        <v>-70582.5938844786</v>
      </c>
      <c r="C439" s="340" t="n">
        <f aca="false">+[4]data1cf!B439</f>
        <v>12201.6376689961</v>
      </c>
      <c r="D439" s="340" t="n">
        <f aca="false">+[4]data1cf!C439</f>
        <v>13208.984338671</v>
      </c>
      <c r="E439" s="340" t="n">
        <f aca="false">+[4]data1cf!D439</f>
        <v>12757.3155982567</v>
      </c>
      <c r="F439" s="340" t="n">
        <f aca="false">+[4]data1cf!E439</f>
        <v>12591.8100293616</v>
      </c>
      <c r="G439" s="340" t="n">
        <f aca="false">+[4]data1cf!F439</f>
        <v>12308.5226287371</v>
      </c>
      <c r="H439" s="340" t="n">
        <f aca="false">+[4]data1cf!G439</f>
        <v>12173.9611423846</v>
      </c>
      <c r="I439" s="340" t="n">
        <f aca="false">+[4]data1cf!H439</f>
        <v>12116.7700965053</v>
      </c>
      <c r="J439" s="340" t="n">
        <f aca="false">+[4]data1cf!I439</f>
        <v>11916.4884569159</v>
      </c>
      <c r="K439" s="340" t="n">
        <f aca="false">+[4]data1cf!J439</f>
        <v>11921.1825636741</v>
      </c>
      <c r="L439" s="340" t="n">
        <f aca="false">+[4]data1cf!K439</f>
        <v>11804.0550432236</v>
      </c>
      <c r="M439" s="340" t="n">
        <f aca="false">+[4]data1cf!L439</f>
        <v>11650.3604481717</v>
      </c>
      <c r="N439" s="340" t="n">
        <f aca="false">+[4]data1cf!M439</f>
        <v>11545.4464692892</v>
      </c>
      <c r="O439" s="340" t="n">
        <f aca="false">+[4]data1cf!N439</f>
        <v>11585.8436159803</v>
      </c>
      <c r="P439" s="340" t="n">
        <f aca="false">+[4]data1cf!O439</f>
        <v>11472.4027213833</v>
      </c>
      <c r="Q439" s="340" t="n">
        <f aca="false">+[4]data1cf!P439</f>
        <v>11610.2290418625</v>
      </c>
      <c r="R439" s="340" t="n">
        <f aca="false">+[4]data1cf!Q439</f>
        <v>809.554118817416</v>
      </c>
      <c r="S439" s="340" t="n">
        <f aca="false">+[4]data1cf!R439</f>
        <v>0</v>
      </c>
      <c r="T439" s="340" t="n">
        <f aca="false">+[4]data1cf!S439</f>
        <v>0</v>
      </c>
      <c r="U439" s="340" t="n">
        <f aca="false">+[4]data1cf!T439</f>
        <v>0</v>
      </c>
      <c r="V439" s="340" t="n">
        <f aca="false">+[4]data1cf!U439</f>
        <v>0</v>
      </c>
      <c r="W439" s="340" t="n">
        <f aca="false">+[4]data1cf!V439</f>
        <v>0</v>
      </c>
      <c r="X439" s="340" t="n">
        <f aca="false">+[4]data1cf!W439</f>
        <v>0</v>
      </c>
      <c r="Y439" s="340" t="n">
        <f aca="false">+[4]data1cf!X439</f>
        <v>0</v>
      </c>
      <c r="Z439" s="340" t="n">
        <f aca="false">+[4]data1cf!Y439</f>
        <v>0</v>
      </c>
      <c r="AA439" s="340" t="n">
        <f aca="false">+[4]data1cf!Z439</f>
        <v>0</v>
      </c>
      <c r="AB439" s="340"/>
      <c r="AC439" s="341" t="n">
        <f aca="false">XNPV(0.1,B439:AA439,$B$1:$AA$1)</f>
        <v>22563.8952470281</v>
      </c>
      <c r="AD439" s="341" t="n">
        <f aca="false">SUMPRODUCT(B439:AA439,$B$1010:$AA$1010)</f>
        <v>48044.2683294661</v>
      </c>
      <c r="AE439" s="342" t="n">
        <f aca="false">SUMPRODUCT(B439:AA439,$B$1012:$AA$1012)</f>
        <v>47674.24622619</v>
      </c>
      <c r="AF439" s="343" t="n">
        <f aca="false">XIRR(B439:AA439,$B$1:$AA$1)</f>
        <v>0.154111756488255</v>
      </c>
      <c r="AG439" s="344" t="n">
        <f aca="false">1-EXP(-(1/0.25)*(AD439/ABS($AD$1010)))</f>
        <v>0.980326105719073</v>
      </c>
    </row>
    <row r="440" customFormat="false" ht="12.75" hidden="false" customHeight="false" outlineLevel="0" collapsed="false">
      <c r="A440" s="335"/>
      <c r="B440" s="340" t="n">
        <f aca="false">+[4]data1cf!A440</f>
        <v>-71242.2674682933</v>
      </c>
      <c r="C440" s="340" t="n">
        <f aca="false">+[4]data1cf!B440</f>
        <v>12037.3616035029</v>
      </c>
      <c r="D440" s="340" t="n">
        <f aca="false">+[4]data1cf!C440</f>
        <v>13237.9848382885</v>
      </c>
      <c r="E440" s="340" t="n">
        <f aca="false">+[4]data1cf!D440</f>
        <v>12772.4542642383</v>
      </c>
      <c r="F440" s="340" t="n">
        <f aca="false">+[4]data1cf!E440</f>
        <v>12624.398438472</v>
      </c>
      <c r="G440" s="340" t="n">
        <f aca="false">+[4]data1cf!F440</f>
        <v>12268.7769320289</v>
      </c>
      <c r="H440" s="340" t="n">
        <f aca="false">+[4]data1cf!G440</f>
        <v>12081.2751420458</v>
      </c>
      <c r="I440" s="340" t="n">
        <f aca="false">+[4]data1cf!H440</f>
        <v>11980.5416290648</v>
      </c>
      <c r="J440" s="340" t="n">
        <f aca="false">+[4]data1cf!I440</f>
        <v>11742.4237235473</v>
      </c>
      <c r="K440" s="340" t="n">
        <f aca="false">+[4]data1cf!J440</f>
        <v>11778.6767644126</v>
      </c>
      <c r="L440" s="340" t="n">
        <f aca="false">+[4]data1cf!K440</f>
        <v>11778.814388641</v>
      </c>
      <c r="M440" s="340" t="n">
        <f aca="false">+[4]data1cf!L440</f>
        <v>11687.9918714214</v>
      </c>
      <c r="N440" s="340" t="n">
        <f aca="false">+[4]data1cf!M440</f>
        <v>11873.5384246536</v>
      </c>
      <c r="O440" s="340" t="n">
        <f aca="false">+[4]data1cf!N440</f>
        <v>11727.8509446589</v>
      </c>
      <c r="P440" s="340" t="n">
        <f aca="false">+[4]data1cf!O440</f>
        <v>11692.9841346317</v>
      </c>
      <c r="Q440" s="340" t="n">
        <f aca="false">+[4]data1cf!P440</f>
        <v>11436.653889949</v>
      </c>
      <c r="R440" s="340" t="n">
        <f aca="false">+[4]data1cf!Q440</f>
        <v>817.120310954337</v>
      </c>
      <c r="S440" s="340" t="n">
        <f aca="false">+[4]data1cf!R440</f>
        <v>0</v>
      </c>
      <c r="T440" s="340" t="n">
        <f aca="false">+[4]data1cf!S440</f>
        <v>0</v>
      </c>
      <c r="U440" s="340" t="n">
        <f aca="false">+[4]data1cf!T440</f>
        <v>0</v>
      </c>
      <c r="V440" s="340" t="n">
        <f aca="false">+[4]data1cf!U440</f>
        <v>0</v>
      </c>
      <c r="W440" s="340" t="n">
        <f aca="false">+[4]data1cf!V440</f>
        <v>0</v>
      </c>
      <c r="X440" s="340" t="n">
        <f aca="false">+[4]data1cf!W440</f>
        <v>0</v>
      </c>
      <c r="Y440" s="340" t="n">
        <f aca="false">+[4]data1cf!X440</f>
        <v>0</v>
      </c>
      <c r="Z440" s="340" t="n">
        <f aca="false">+[4]data1cf!Y440</f>
        <v>0</v>
      </c>
      <c r="AA440" s="340" t="n">
        <f aca="false">+[4]data1cf!Z440</f>
        <v>0</v>
      </c>
      <c r="AB440" s="340"/>
      <c r="AC440" s="341" t="n">
        <f aca="false">XNPV(0.1,B440:AA440,$B$1:$AA$1)</f>
        <v>21691.2423843759</v>
      </c>
      <c r="AD440" s="341" t="n">
        <f aca="false">SUMPRODUCT(B440:AA440,$B$1010:$AA$1010)</f>
        <v>47158.4426431019</v>
      </c>
      <c r="AE440" s="342" t="n">
        <f aca="false">SUMPRODUCT(B440:AA440,$B$1012:$AA$1012)</f>
        <v>46788.3076964409</v>
      </c>
      <c r="AF440" s="343" t="n">
        <f aca="false">XIRR(B440:AA440,$B$1:$AA$1)</f>
        <v>0.151527633058664</v>
      </c>
      <c r="AG440" s="344" t="n">
        <f aca="false">1-EXP(-(1/0.25)*(AD440/ABS($AD$1010)))</f>
        <v>0.978848212861593</v>
      </c>
    </row>
    <row r="441" customFormat="false" ht="12.75" hidden="false" customHeight="false" outlineLevel="0" collapsed="false">
      <c r="A441" s="335"/>
      <c r="B441" s="340" t="n">
        <f aca="false">+[4]data1cf!A441</f>
        <v>-75627.5830417627</v>
      </c>
      <c r="C441" s="340" t="n">
        <f aca="false">+[4]data1cf!B441</f>
        <v>12119.7911483247</v>
      </c>
      <c r="D441" s="340" t="n">
        <f aca="false">+[4]data1cf!C441</f>
        <v>13322.9266387504</v>
      </c>
      <c r="E441" s="340" t="n">
        <f aca="false">+[4]data1cf!D441</f>
        <v>13035.5942049812</v>
      </c>
      <c r="F441" s="340" t="n">
        <f aca="false">+[4]data1cf!E441</f>
        <v>12791.8374553446</v>
      </c>
      <c r="G441" s="340" t="n">
        <f aca="false">+[4]data1cf!F441</f>
        <v>12368.4808161628</v>
      </c>
      <c r="H441" s="340" t="n">
        <f aca="false">+[4]data1cf!G441</f>
        <v>12062.7858507331</v>
      </c>
      <c r="I441" s="340" t="n">
        <f aca="false">+[4]data1cf!H441</f>
        <v>11897.2777425225</v>
      </c>
      <c r="J441" s="340" t="n">
        <f aca="false">+[4]data1cf!I441</f>
        <v>12027.6255897603</v>
      </c>
      <c r="K441" s="340" t="n">
        <f aca="false">+[4]data1cf!J441</f>
        <v>11944.1312960711</v>
      </c>
      <c r="L441" s="340" t="n">
        <f aca="false">+[4]data1cf!K441</f>
        <v>11979.9443675111</v>
      </c>
      <c r="M441" s="340" t="n">
        <f aca="false">+[4]data1cf!L441</f>
        <v>11839.308404969</v>
      </c>
      <c r="N441" s="340" t="n">
        <f aca="false">+[4]data1cf!M441</f>
        <v>11679.1359584058</v>
      </c>
      <c r="O441" s="340" t="n">
        <f aca="false">+[4]data1cf!N441</f>
        <v>11596.0706097981</v>
      </c>
      <c r="P441" s="340" t="n">
        <f aca="false">+[4]data1cf!O441</f>
        <v>11728.359254117</v>
      </c>
      <c r="Q441" s="340" t="n">
        <f aca="false">+[4]data1cf!P441</f>
        <v>11656.2938434312</v>
      </c>
      <c r="R441" s="340" t="n">
        <f aca="false">+[4]data1cf!Q441</f>
        <v>867.418126455802</v>
      </c>
      <c r="S441" s="340" t="n">
        <f aca="false">+[4]data1cf!R441</f>
        <v>0</v>
      </c>
      <c r="T441" s="340" t="n">
        <f aca="false">+[4]data1cf!S441</f>
        <v>0</v>
      </c>
      <c r="U441" s="340" t="n">
        <f aca="false">+[4]data1cf!T441</f>
        <v>0</v>
      </c>
      <c r="V441" s="340" t="n">
        <f aca="false">+[4]data1cf!U441</f>
        <v>0</v>
      </c>
      <c r="W441" s="340" t="n">
        <f aca="false">+[4]data1cf!V441</f>
        <v>0</v>
      </c>
      <c r="X441" s="340" t="n">
        <f aca="false">+[4]data1cf!W441</f>
        <v>0</v>
      </c>
      <c r="Y441" s="340" t="n">
        <f aca="false">+[4]data1cf!X441</f>
        <v>0</v>
      </c>
      <c r="Z441" s="340" t="n">
        <f aca="false">+[4]data1cf!Y441</f>
        <v>0</v>
      </c>
      <c r="AA441" s="340" t="n">
        <f aca="false">+[4]data1cf!Z441</f>
        <v>0</v>
      </c>
      <c r="AB441" s="340"/>
      <c r="AC441" s="341" t="n">
        <f aca="false">XNPV(0.1,B441:AA441,$B$1:$AA$1)</f>
        <v>18078.10092367</v>
      </c>
      <c r="AD441" s="341" t="n">
        <f aca="false">SUMPRODUCT(B441:AA441,$B$1010:$AA$1010)</f>
        <v>43731.755329305</v>
      </c>
      <c r="AE441" s="342" t="n">
        <f aca="false">SUMPRODUCT(B441:AA441,$B$1012:$AA$1012)</f>
        <v>43359.0250337256</v>
      </c>
      <c r="AF441" s="343" t="n">
        <f aca="false">XIRR(B441:AA441,$B$1:$AA$1)</f>
        <v>0.140890368888322</v>
      </c>
      <c r="AG441" s="344" t="n">
        <f aca="false">1-EXP(-(1/0.25)*(AD441/ABS($AD$1010)))</f>
        <v>0.972008069637502</v>
      </c>
    </row>
    <row r="442" customFormat="false" ht="12.75" hidden="false" customHeight="false" outlineLevel="0" collapsed="false">
      <c r="A442" s="335"/>
      <c r="B442" s="340" t="n">
        <f aca="false">+[4]data1cf!A442</f>
        <v>-67302.2570080786</v>
      </c>
      <c r="C442" s="340" t="n">
        <f aca="false">+[4]data1cf!B442</f>
        <v>11956.137699329</v>
      </c>
      <c r="D442" s="340" t="n">
        <f aca="false">+[4]data1cf!C442</f>
        <v>13010.4612907224</v>
      </c>
      <c r="E442" s="340" t="n">
        <f aca="false">+[4]data1cf!D442</f>
        <v>12712.0527358341</v>
      </c>
      <c r="F442" s="340" t="n">
        <f aca="false">+[4]data1cf!E442</f>
        <v>12509.1206121097</v>
      </c>
      <c r="G442" s="340" t="n">
        <f aca="false">+[4]data1cf!F442</f>
        <v>12095.261242325</v>
      </c>
      <c r="H442" s="340" t="n">
        <f aca="false">+[4]data1cf!G442</f>
        <v>11770.7556379503</v>
      </c>
      <c r="I442" s="340" t="n">
        <f aca="false">+[4]data1cf!H442</f>
        <v>11863.0682952873</v>
      </c>
      <c r="J442" s="340" t="n">
        <f aca="false">+[4]data1cf!I442</f>
        <v>11754.6616069595</v>
      </c>
      <c r="K442" s="340" t="n">
        <f aca="false">+[4]data1cf!J442</f>
        <v>11800.1182503797</v>
      </c>
      <c r="L442" s="340" t="n">
        <f aca="false">+[4]data1cf!K442</f>
        <v>11555.4856594254</v>
      </c>
      <c r="M442" s="340" t="n">
        <f aca="false">+[4]data1cf!L442</f>
        <v>11590.2380221448</v>
      </c>
      <c r="N442" s="340" t="n">
        <f aca="false">+[4]data1cf!M442</f>
        <v>11616.0365497022</v>
      </c>
      <c r="O442" s="340" t="n">
        <f aca="false">+[4]data1cf!N442</f>
        <v>11441.1870666949</v>
      </c>
      <c r="P442" s="340" t="n">
        <f aca="false">+[4]data1cf!O442</f>
        <v>11402.7982491876</v>
      </c>
      <c r="Q442" s="340" t="n">
        <f aca="false">+[4]data1cf!P442</f>
        <v>11403.7758231741</v>
      </c>
      <c r="R442" s="340" t="n">
        <f aca="false">+[4]data1cf!Q442</f>
        <v>771.929966979859</v>
      </c>
      <c r="S442" s="340" t="n">
        <f aca="false">+[4]data1cf!R442</f>
        <v>0</v>
      </c>
      <c r="T442" s="340" t="n">
        <f aca="false">+[4]data1cf!S442</f>
        <v>0</v>
      </c>
      <c r="U442" s="340" t="n">
        <f aca="false">+[4]data1cf!T442</f>
        <v>0</v>
      </c>
      <c r="V442" s="340" t="n">
        <f aca="false">+[4]data1cf!U442</f>
        <v>0</v>
      </c>
      <c r="W442" s="340" t="n">
        <f aca="false">+[4]data1cf!V442</f>
        <v>0</v>
      </c>
      <c r="X442" s="340" t="n">
        <f aca="false">+[4]data1cf!W442</f>
        <v>0</v>
      </c>
      <c r="Y442" s="340" t="n">
        <f aca="false">+[4]data1cf!X442</f>
        <v>0</v>
      </c>
      <c r="Z442" s="340" t="n">
        <f aca="false">+[4]data1cf!Y442</f>
        <v>0</v>
      </c>
      <c r="AA442" s="340" t="n">
        <f aca="false">+[4]data1cf!Z442</f>
        <v>0</v>
      </c>
      <c r="AB442" s="340"/>
      <c r="AC442" s="341" t="n">
        <f aca="false">XNPV(0.1,B442:AA442,$B$1:$AA$1)</f>
        <v>24537.7370766501</v>
      </c>
      <c r="AD442" s="341" t="n">
        <f aca="false">SUMPRODUCT(B442:AA442,$B$1010:$AA$1010)</f>
        <v>49680.801294892</v>
      </c>
      <c r="AE442" s="342" t="n">
        <f aca="false">SUMPRODUCT(B442:AA442,$B$1012:$AA$1012)</f>
        <v>49315.5313225005</v>
      </c>
      <c r="AF442" s="343" t="n">
        <f aca="false">XIRR(B442:AA442,$B$1:$AA$1)</f>
        <v>0.161275369117471</v>
      </c>
      <c r="AG442" s="344" t="n">
        <f aca="false">1-EXP(-(1/0.25)*(AD442/ABS($AD$1010)))</f>
        <v>0.982790229360814</v>
      </c>
    </row>
    <row r="443" customFormat="false" ht="12.75" hidden="false" customHeight="false" outlineLevel="0" collapsed="false">
      <c r="A443" s="335"/>
      <c r="B443" s="340" t="n">
        <f aca="false">+[4]data1cf!A443</f>
        <v>-64473.0220390824</v>
      </c>
      <c r="C443" s="340" t="n">
        <f aca="false">+[4]data1cf!B443</f>
        <v>12077.9730220067</v>
      </c>
      <c r="D443" s="340" t="n">
        <f aca="false">+[4]data1cf!C443</f>
        <v>12863.6327884267</v>
      </c>
      <c r="E443" s="340" t="n">
        <f aca="false">+[4]data1cf!D443</f>
        <v>12652.8022431667</v>
      </c>
      <c r="F443" s="340" t="n">
        <f aca="false">+[4]data1cf!E443</f>
        <v>12231.2656522674</v>
      </c>
      <c r="G443" s="340" t="n">
        <f aca="false">+[4]data1cf!F443</f>
        <v>12095.4771411582</v>
      </c>
      <c r="H443" s="340" t="n">
        <f aca="false">+[4]data1cf!G443</f>
        <v>11757.9113188069</v>
      </c>
      <c r="I443" s="340" t="n">
        <f aca="false">+[4]data1cf!H443</f>
        <v>11709.7942403282</v>
      </c>
      <c r="J443" s="340" t="n">
        <f aca="false">+[4]data1cf!I443</f>
        <v>11781.5357412475</v>
      </c>
      <c r="K443" s="340" t="n">
        <f aca="false">+[4]data1cf!J443</f>
        <v>11550.6346737577</v>
      </c>
      <c r="L443" s="340" t="n">
        <f aca="false">+[4]data1cf!K443</f>
        <v>11658.2001002345</v>
      </c>
      <c r="M443" s="340" t="n">
        <f aca="false">+[4]data1cf!L443</f>
        <v>11501.5066026493</v>
      </c>
      <c r="N443" s="340" t="n">
        <f aca="false">+[4]data1cf!M443</f>
        <v>11564.5406529413</v>
      </c>
      <c r="O443" s="340" t="n">
        <f aca="false">+[4]data1cf!N443</f>
        <v>11479.7477715622</v>
      </c>
      <c r="P443" s="340" t="n">
        <f aca="false">+[4]data1cf!O443</f>
        <v>11315.3828745481</v>
      </c>
      <c r="Q443" s="340" t="n">
        <f aca="false">+[4]data1cf!P443</f>
        <v>11394.933893916</v>
      </c>
      <c r="R443" s="340" t="n">
        <f aca="false">+[4]data1cf!Q443</f>
        <v>739.479773579459</v>
      </c>
      <c r="S443" s="340" t="n">
        <f aca="false">+[4]data1cf!R443</f>
        <v>0</v>
      </c>
      <c r="T443" s="340" t="n">
        <f aca="false">+[4]data1cf!S443</f>
        <v>0</v>
      </c>
      <c r="U443" s="340" t="n">
        <f aca="false">+[4]data1cf!T443</f>
        <v>0</v>
      </c>
      <c r="V443" s="340" t="n">
        <f aca="false">+[4]data1cf!U443</f>
        <v>0</v>
      </c>
      <c r="W443" s="340" t="n">
        <f aca="false">+[4]data1cf!V443</f>
        <v>0</v>
      </c>
      <c r="X443" s="340" t="n">
        <f aca="false">+[4]data1cf!W443</f>
        <v>0</v>
      </c>
      <c r="Y443" s="340" t="n">
        <f aca="false">+[4]data1cf!X443</f>
        <v>0</v>
      </c>
      <c r="Z443" s="340" t="n">
        <f aca="false">+[4]data1cf!Y443</f>
        <v>0</v>
      </c>
      <c r="AA443" s="340" t="n">
        <f aca="false">+[4]data1cf!Z443</f>
        <v>0</v>
      </c>
      <c r="AB443" s="340"/>
      <c r="AC443" s="341" t="n">
        <f aca="false">XNPV(0.1,B443:AA443,$B$1:$AA$1)</f>
        <v>26914.3346055827</v>
      </c>
      <c r="AD443" s="341" t="n">
        <f aca="false">SUMPRODUCT(B443:AA443,$B$1010:$AA$1010)</f>
        <v>51926.2515384198</v>
      </c>
      <c r="AE443" s="342" t="n">
        <f aca="false">SUMPRODUCT(B443:AA443,$B$1012:$AA$1012)</f>
        <v>51562.8122669277</v>
      </c>
      <c r="AF443" s="343" t="n">
        <f aca="false">XIRR(B443:AA443,$B$1:$AA$1)</f>
        <v>0.16972267269807</v>
      </c>
      <c r="AG443" s="344" t="n">
        <f aca="false">1-EXP(-(1/0.25)*(AD443/ABS($AD$1010)))</f>
        <v>0.985676919012771</v>
      </c>
    </row>
    <row r="444" customFormat="false" ht="12.75" hidden="false" customHeight="false" outlineLevel="0" collapsed="false">
      <c r="A444" s="335"/>
      <c r="B444" s="340" t="n">
        <f aca="false">+[4]data1cf!A444</f>
        <v>-71189.4605624627</v>
      </c>
      <c r="C444" s="340" t="n">
        <f aca="false">+[4]data1cf!B444</f>
        <v>12185.8762717824</v>
      </c>
      <c r="D444" s="340" t="n">
        <f aca="false">+[4]data1cf!C444</f>
        <v>13142.5579520223</v>
      </c>
      <c r="E444" s="340" t="n">
        <f aca="false">+[4]data1cf!D444</f>
        <v>12849.68730051</v>
      </c>
      <c r="F444" s="340" t="n">
        <f aca="false">+[4]data1cf!E444</f>
        <v>12500.2188713224</v>
      </c>
      <c r="G444" s="340" t="n">
        <f aca="false">+[4]data1cf!F444</f>
        <v>12292.345364733</v>
      </c>
      <c r="H444" s="340" t="n">
        <f aca="false">+[4]data1cf!G444</f>
        <v>12082.5376925013</v>
      </c>
      <c r="I444" s="340" t="n">
        <f aca="false">+[4]data1cf!H444</f>
        <v>11880.3859406101</v>
      </c>
      <c r="J444" s="340" t="n">
        <f aca="false">+[4]data1cf!I444</f>
        <v>11753.7664501576</v>
      </c>
      <c r="K444" s="340" t="n">
        <f aca="false">+[4]data1cf!J444</f>
        <v>11716.3605764546</v>
      </c>
      <c r="L444" s="340" t="n">
        <f aca="false">+[4]data1cf!K444</f>
        <v>11708.0178714946</v>
      </c>
      <c r="M444" s="340" t="n">
        <f aca="false">+[4]data1cf!L444</f>
        <v>11653.022779377</v>
      </c>
      <c r="N444" s="340" t="n">
        <f aca="false">+[4]data1cf!M444</f>
        <v>11615.1518095652</v>
      </c>
      <c r="O444" s="340" t="n">
        <f aca="false">+[4]data1cf!N444</f>
        <v>11602.1216302817</v>
      </c>
      <c r="P444" s="340" t="n">
        <f aca="false">+[4]data1cf!O444</f>
        <v>11351.1642948492</v>
      </c>
      <c r="Q444" s="340" t="n">
        <f aca="false">+[4]data1cf!P444</f>
        <v>11388.2721102771</v>
      </c>
      <c r="R444" s="340" t="n">
        <f aca="false">+[4]data1cf!Q444</f>
        <v>816.514636867222</v>
      </c>
      <c r="S444" s="340" t="n">
        <f aca="false">+[4]data1cf!R444</f>
        <v>0</v>
      </c>
      <c r="T444" s="340" t="n">
        <f aca="false">+[4]data1cf!S444</f>
        <v>0</v>
      </c>
      <c r="U444" s="340" t="n">
        <f aca="false">+[4]data1cf!T444</f>
        <v>0</v>
      </c>
      <c r="V444" s="340" t="n">
        <f aca="false">+[4]data1cf!U444</f>
        <v>0</v>
      </c>
      <c r="W444" s="340" t="n">
        <f aca="false">+[4]data1cf!V444</f>
        <v>0</v>
      </c>
      <c r="X444" s="340" t="n">
        <f aca="false">+[4]data1cf!W444</f>
        <v>0</v>
      </c>
      <c r="Y444" s="340" t="n">
        <f aca="false">+[4]data1cf!X444</f>
        <v>0</v>
      </c>
      <c r="Z444" s="340" t="n">
        <f aca="false">+[4]data1cf!Y444</f>
        <v>0</v>
      </c>
      <c r="AA444" s="340" t="n">
        <f aca="false">+[4]data1cf!Z444</f>
        <v>0</v>
      </c>
      <c r="AB444" s="340"/>
      <c r="AC444" s="341" t="n">
        <f aca="false">XNPV(0.1,B444:AA444,$B$1:$AA$1)</f>
        <v>21456.4865994464</v>
      </c>
      <c r="AD444" s="341" t="n">
        <f aca="false">SUMPRODUCT(B444:AA444,$B$1010:$AA$1010)</f>
        <v>46754.4087150785</v>
      </c>
      <c r="AE444" s="342" t="n">
        <f aca="false">SUMPRODUCT(B444:AA444,$B$1012:$AA$1012)</f>
        <v>46387.0385129722</v>
      </c>
      <c r="AF444" s="343" t="n">
        <f aca="false">XIRR(B444:AA444,$B$1:$AA$1)</f>
        <v>0.15124589729888</v>
      </c>
      <c r="AG444" s="344" t="n">
        <f aca="false">1-EXP(-(1/0.25)*(AD444/ABS($AD$1010)))</f>
        <v>0.978137752967898</v>
      </c>
    </row>
    <row r="445" customFormat="false" ht="12.75" hidden="false" customHeight="false" outlineLevel="0" collapsed="false">
      <c r="A445" s="335"/>
      <c r="B445" s="340" t="n">
        <f aca="false">+[4]data1cf!A445</f>
        <v>-63203.4299173967</v>
      </c>
      <c r="C445" s="340" t="n">
        <f aca="false">+[4]data1cf!B445</f>
        <v>11919.3807409803</v>
      </c>
      <c r="D445" s="340" t="n">
        <f aca="false">+[4]data1cf!C445</f>
        <v>12761.159076331</v>
      </c>
      <c r="E445" s="340" t="n">
        <f aca="false">+[4]data1cf!D445</f>
        <v>12536.7699684082</v>
      </c>
      <c r="F445" s="340" t="n">
        <f aca="false">+[4]data1cf!E445</f>
        <v>12279.4198618612</v>
      </c>
      <c r="G445" s="340" t="n">
        <f aca="false">+[4]data1cf!F445</f>
        <v>12104.2119492266</v>
      </c>
      <c r="H445" s="340" t="n">
        <f aca="false">+[4]data1cf!G445</f>
        <v>11947.4764629819</v>
      </c>
      <c r="I445" s="340" t="n">
        <f aca="false">+[4]data1cf!H445</f>
        <v>11618.9678062779</v>
      </c>
      <c r="J445" s="340" t="n">
        <f aca="false">+[4]data1cf!I445</f>
        <v>11621.2581346013</v>
      </c>
      <c r="K445" s="340" t="n">
        <f aca="false">+[4]data1cf!J445</f>
        <v>11657.5435182835</v>
      </c>
      <c r="L445" s="340" t="n">
        <f aca="false">+[4]data1cf!K445</f>
        <v>11521.8849758543</v>
      </c>
      <c r="M445" s="340" t="n">
        <f aca="false">+[4]data1cf!L445</f>
        <v>11543.8057922777</v>
      </c>
      <c r="N445" s="340" t="n">
        <f aca="false">+[4]data1cf!M445</f>
        <v>11489.2226633541</v>
      </c>
      <c r="O445" s="340" t="n">
        <f aca="false">+[4]data1cf!N445</f>
        <v>11413.3980970454</v>
      </c>
      <c r="P445" s="340" t="n">
        <f aca="false">+[4]data1cf!O445</f>
        <v>11338.2030248763</v>
      </c>
      <c r="Q445" s="340" t="n">
        <f aca="false">+[4]data1cf!P445</f>
        <v>11404.765653797</v>
      </c>
      <c r="R445" s="340" t="n">
        <f aca="false">+[4]data1cf!Q445</f>
        <v>724.918059780573</v>
      </c>
      <c r="S445" s="340" t="n">
        <f aca="false">+[4]data1cf!R445</f>
        <v>0</v>
      </c>
      <c r="T445" s="340" t="n">
        <f aca="false">+[4]data1cf!S445</f>
        <v>0</v>
      </c>
      <c r="U445" s="340" t="n">
        <f aca="false">+[4]data1cf!T445</f>
        <v>0</v>
      </c>
      <c r="V445" s="340" t="n">
        <f aca="false">+[4]data1cf!U445</f>
        <v>0</v>
      </c>
      <c r="W445" s="340" t="n">
        <f aca="false">+[4]data1cf!V445</f>
        <v>0</v>
      </c>
      <c r="X445" s="340" t="n">
        <f aca="false">+[4]data1cf!W445</f>
        <v>0</v>
      </c>
      <c r="Y445" s="340" t="n">
        <f aca="false">+[4]data1cf!X445</f>
        <v>0</v>
      </c>
      <c r="Z445" s="340" t="n">
        <f aca="false">+[4]data1cf!Y445</f>
        <v>0</v>
      </c>
      <c r="AA445" s="340" t="n">
        <f aca="false">+[4]data1cf!Z445</f>
        <v>0</v>
      </c>
      <c r="AB445" s="340"/>
      <c r="AC445" s="341" t="n">
        <f aca="false">XNPV(0.1,B445:AA445,$B$1:$AA$1)</f>
        <v>27861.488078326</v>
      </c>
      <c r="AD445" s="341" t="n">
        <f aca="false">SUMPRODUCT(B445:AA445,$B$1010:$AA$1010)</f>
        <v>52821.3986322878</v>
      </c>
      <c r="AE445" s="342" t="n">
        <f aca="false">SUMPRODUCT(B445:AA445,$B$1012:$AA$1012)</f>
        <v>52458.682875119</v>
      </c>
      <c r="AF445" s="343" t="n">
        <f aca="false">XIRR(B445:AA445,$B$1:$AA$1)</f>
        <v>0.173264304100441</v>
      </c>
      <c r="AG445" s="344" t="n">
        <f aca="false">1-EXP(-(1/0.25)*(AD445/ABS($AD$1010)))</f>
        <v>0.986687834775393</v>
      </c>
    </row>
    <row r="446" customFormat="false" ht="12.75" hidden="false" customHeight="false" outlineLevel="0" collapsed="false">
      <c r="A446" s="335"/>
      <c r="B446" s="340" t="n">
        <f aca="false">+[4]data1cf!A446</f>
        <v>-70571.3989515656</v>
      </c>
      <c r="C446" s="340" t="n">
        <f aca="false">+[4]data1cf!B446</f>
        <v>12144.7817585094</v>
      </c>
      <c r="D446" s="340" t="n">
        <f aca="false">+[4]data1cf!C446</f>
        <v>13156.7433804958</v>
      </c>
      <c r="E446" s="340" t="n">
        <f aca="false">+[4]data1cf!D446</f>
        <v>12800.6456340962</v>
      </c>
      <c r="F446" s="340" t="n">
        <f aca="false">+[4]data1cf!E446</f>
        <v>12499.2083296499</v>
      </c>
      <c r="G446" s="340" t="n">
        <f aca="false">+[4]data1cf!F446</f>
        <v>12404.3612889925</v>
      </c>
      <c r="H446" s="340" t="n">
        <f aca="false">+[4]data1cf!G446</f>
        <v>12041.8472278313</v>
      </c>
      <c r="I446" s="340" t="n">
        <f aca="false">+[4]data1cf!H446</f>
        <v>12128.7568919271</v>
      </c>
      <c r="J446" s="340" t="n">
        <f aca="false">+[4]data1cf!I446</f>
        <v>11716.2094285872</v>
      </c>
      <c r="K446" s="340" t="n">
        <f aca="false">+[4]data1cf!J446</f>
        <v>11845.8406861142</v>
      </c>
      <c r="L446" s="340" t="n">
        <f aca="false">+[4]data1cf!K446</f>
        <v>11626.4954877417</v>
      </c>
      <c r="M446" s="340" t="n">
        <f aca="false">+[4]data1cf!L446</f>
        <v>11816.8532365039</v>
      </c>
      <c r="N446" s="340" t="n">
        <f aca="false">+[4]data1cf!M446</f>
        <v>11678.2669011072</v>
      </c>
      <c r="O446" s="340" t="n">
        <f aca="false">+[4]data1cf!N446</f>
        <v>11696.7108136477</v>
      </c>
      <c r="P446" s="340" t="n">
        <f aca="false">+[4]data1cf!O446</f>
        <v>11398.8472999812</v>
      </c>
      <c r="Q446" s="340" t="n">
        <f aca="false">+[4]data1cf!P446</f>
        <v>11489.3096932879</v>
      </c>
      <c r="R446" s="340" t="n">
        <f aca="false">+[4]data1cf!Q446</f>
        <v>809.425717414876</v>
      </c>
      <c r="S446" s="340" t="n">
        <f aca="false">+[4]data1cf!R446</f>
        <v>0</v>
      </c>
      <c r="T446" s="340" t="n">
        <f aca="false">+[4]data1cf!S446</f>
        <v>0</v>
      </c>
      <c r="U446" s="340" t="n">
        <f aca="false">+[4]data1cf!T446</f>
        <v>0</v>
      </c>
      <c r="V446" s="340" t="n">
        <f aca="false">+[4]data1cf!U446</f>
        <v>0</v>
      </c>
      <c r="W446" s="340" t="n">
        <f aca="false">+[4]data1cf!V446</f>
        <v>0</v>
      </c>
      <c r="X446" s="340" t="n">
        <f aca="false">+[4]data1cf!W446</f>
        <v>0</v>
      </c>
      <c r="Y446" s="340" t="n">
        <f aca="false">+[4]data1cf!X446</f>
        <v>0</v>
      </c>
      <c r="Z446" s="340" t="n">
        <f aca="false">+[4]data1cf!Y446</f>
        <v>0</v>
      </c>
      <c r="AA446" s="340" t="n">
        <f aca="false">+[4]data1cf!Z446</f>
        <v>0</v>
      </c>
      <c r="AB446" s="340"/>
      <c r="AC446" s="341" t="n">
        <f aca="false">XNPV(0.1,B446:AA446,$B$1:$AA$1)</f>
        <v>22331.3287935793</v>
      </c>
      <c r="AD446" s="341" t="n">
        <f aca="false">SUMPRODUCT(B446:AA446,$B$1010:$AA$1010)</f>
        <v>47750.9259218895</v>
      </c>
      <c r="AE446" s="342" t="n">
        <f aca="false">SUMPRODUCT(B446:AA446,$B$1012:$AA$1012)</f>
        <v>47381.693263502</v>
      </c>
      <c r="AF446" s="343" t="n">
        <f aca="false">XIRR(B446:AA446,$B$1:$AA$1)</f>
        <v>0.15356353562443</v>
      </c>
      <c r="AG446" s="344" t="n">
        <f aca="false">1-EXP(-(1/0.25)*(AD446/ABS($AD$1010)))</f>
        <v>0.979848504842422</v>
      </c>
    </row>
    <row r="447" customFormat="false" ht="12.75" hidden="false" customHeight="false" outlineLevel="0" collapsed="false">
      <c r="A447" s="335"/>
      <c r="B447" s="340" t="n">
        <f aca="false">+[4]data1cf!A447</f>
        <v>-64517.2873510594</v>
      </c>
      <c r="C447" s="340" t="n">
        <f aca="false">+[4]data1cf!B447</f>
        <v>11978.3673102555</v>
      </c>
      <c r="D447" s="340" t="n">
        <f aca="false">+[4]data1cf!C447</f>
        <v>12968.6351268352</v>
      </c>
      <c r="E447" s="340" t="n">
        <f aca="false">+[4]data1cf!D447</f>
        <v>12707.9322091565</v>
      </c>
      <c r="F447" s="340" t="n">
        <f aca="false">+[4]data1cf!E447</f>
        <v>12314.0251978457</v>
      </c>
      <c r="G447" s="340" t="n">
        <f aca="false">+[4]data1cf!F447</f>
        <v>12131.9097330335</v>
      </c>
      <c r="H447" s="340" t="n">
        <f aca="false">+[4]data1cf!G447</f>
        <v>11837.6824316766</v>
      </c>
      <c r="I447" s="340" t="n">
        <f aca="false">+[4]data1cf!H447</f>
        <v>11675.1910216926</v>
      </c>
      <c r="J447" s="340" t="n">
        <f aca="false">+[4]data1cf!I447</f>
        <v>11744.851613743</v>
      </c>
      <c r="K447" s="340" t="n">
        <f aca="false">+[4]data1cf!J447</f>
        <v>11664.9440397147</v>
      </c>
      <c r="L447" s="340" t="n">
        <f aca="false">+[4]data1cf!K447</f>
        <v>11703.1712385087</v>
      </c>
      <c r="M447" s="340" t="n">
        <f aca="false">+[4]data1cf!L447</f>
        <v>11537.3430127671</v>
      </c>
      <c r="N447" s="340" t="n">
        <f aca="false">+[4]data1cf!M447</f>
        <v>11409.9717092131</v>
      </c>
      <c r="O447" s="340" t="n">
        <f aca="false">+[4]data1cf!N447</f>
        <v>11582.9685709979</v>
      </c>
      <c r="P447" s="340" t="n">
        <f aca="false">+[4]data1cf!O447</f>
        <v>11309.4531783621</v>
      </c>
      <c r="Q447" s="340" t="n">
        <f aca="false">+[4]data1cf!P447</f>
        <v>11401.5866315169</v>
      </c>
      <c r="R447" s="340" t="n">
        <f aca="false">+[4]data1cf!Q447</f>
        <v>739.987479001711</v>
      </c>
      <c r="S447" s="340" t="n">
        <f aca="false">+[4]data1cf!R447</f>
        <v>0</v>
      </c>
      <c r="T447" s="340" t="n">
        <f aca="false">+[4]data1cf!S447</f>
        <v>0</v>
      </c>
      <c r="U447" s="340" t="n">
        <f aca="false">+[4]data1cf!T447</f>
        <v>0</v>
      </c>
      <c r="V447" s="340" t="n">
        <f aca="false">+[4]data1cf!U447</f>
        <v>0</v>
      </c>
      <c r="W447" s="340" t="n">
        <f aca="false">+[4]data1cf!V447</f>
        <v>0</v>
      </c>
      <c r="X447" s="340" t="n">
        <f aca="false">+[4]data1cf!W447</f>
        <v>0</v>
      </c>
      <c r="Y447" s="340" t="n">
        <f aca="false">+[4]data1cf!X447</f>
        <v>0</v>
      </c>
      <c r="Z447" s="340" t="n">
        <f aca="false">+[4]data1cf!Y447</f>
        <v>0</v>
      </c>
      <c r="AA447" s="340" t="n">
        <f aca="false">+[4]data1cf!Z447</f>
        <v>0</v>
      </c>
      <c r="AB447" s="340"/>
      <c r="AC447" s="341" t="n">
        <f aca="false">XNPV(0.1,B447:AA447,$B$1:$AA$1)</f>
        <v>27056.097954032</v>
      </c>
      <c r="AD447" s="341" t="n">
        <f aca="false">SUMPRODUCT(B447:AA447,$B$1010:$AA$1010)</f>
        <v>52116.3977545515</v>
      </c>
      <c r="AE447" s="342" t="n">
        <f aca="false">SUMPRODUCT(B447:AA447,$B$1012:$AA$1012)</f>
        <v>51752.3043233517</v>
      </c>
      <c r="AF447" s="343" t="n">
        <f aca="false">XIRR(B447:AA447,$B$1:$AA$1)</f>
        <v>0.170018850826285</v>
      </c>
      <c r="AG447" s="344" t="n">
        <f aca="false">1-EXP(-(1/0.25)*(AD447/ABS($AD$1010)))</f>
        <v>0.985897889054448</v>
      </c>
    </row>
    <row r="448" customFormat="false" ht="12.75" hidden="false" customHeight="false" outlineLevel="0" collapsed="false">
      <c r="A448" s="335"/>
      <c r="B448" s="340" t="n">
        <f aca="false">+[4]data1cf!A448</f>
        <v>-63301.672983962</v>
      </c>
      <c r="C448" s="340" t="n">
        <f aca="false">+[4]data1cf!B448</f>
        <v>11962.9941329443</v>
      </c>
      <c r="D448" s="340" t="n">
        <f aca="false">+[4]data1cf!C448</f>
        <v>12914.1295669697</v>
      </c>
      <c r="E448" s="340" t="n">
        <f aca="false">+[4]data1cf!D448</f>
        <v>12636.3871322039</v>
      </c>
      <c r="F448" s="340" t="n">
        <f aca="false">+[4]data1cf!E448</f>
        <v>12322.1481875241</v>
      </c>
      <c r="G448" s="340" t="n">
        <f aca="false">+[4]data1cf!F448</f>
        <v>12023.9635557599</v>
      </c>
      <c r="H448" s="340" t="n">
        <f aca="false">+[4]data1cf!G448</f>
        <v>11854.0293936203</v>
      </c>
      <c r="I448" s="340" t="n">
        <f aca="false">+[4]data1cf!H448</f>
        <v>11597.4085845351</v>
      </c>
      <c r="J448" s="340" t="n">
        <f aca="false">+[4]data1cf!I448</f>
        <v>11567.2222813799</v>
      </c>
      <c r="K448" s="340" t="n">
        <f aca="false">+[4]data1cf!J448</f>
        <v>11715.0869896559</v>
      </c>
      <c r="L448" s="340" t="n">
        <f aca="false">+[4]data1cf!K448</f>
        <v>11642.8275214871</v>
      </c>
      <c r="M448" s="340" t="n">
        <f aca="false">+[4]data1cf!L448</f>
        <v>11458.1826004688</v>
      </c>
      <c r="N448" s="340" t="n">
        <f aca="false">+[4]data1cf!M448</f>
        <v>11413.8102984042</v>
      </c>
      <c r="O448" s="340" t="n">
        <f aca="false">+[4]data1cf!N448</f>
        <v>11365.3567447087</v>
      </c>
      <c r="P448" s="340" t="n">
        <f aca="false">+[4]data1cf!O448</f>
        <v>11465.533008822</v>
      </c>
      <c r="Q448" s="340" t="n">
        <f aca="false">+[4]data1cf!P448</f>
        <v>11164.5639493673</v>
      </c>
      <c r="R448" s="340" t="n">
        <f aca="false">+[4]data1cf!Q448</f>
        <v>726.04486845685</v>
      </c>
      <c r="S448" s="340" t="n">
        <f aca="false">+[4]data1cf!R448</f>
        <v>0</v>
      </c>
      <c r="T448" s="340" t="n">
        <f aca="false">+[4]data1cf!S448</f>
        <v>0</v>
      </c>
      <c r="U448" s="340" t="n">
        <f aca="false">+[4]data1cf!T448</f>
        <v>0</v>
      </c>
      <c r="V448" s="340" t="n">
        <f aca="false">+[4]data1cf!U448</f>
        <v>0</v>
      </c>
      <c r="W448" s="340" t="n">
        <f aca="false">+[4]data1cf!V448</f>
        <v>0</v>
      </c>
      <c r="X448" s="340" t="n">
        <f aca="false">+[4]data1cf!W448</f>
        <v>0</v>
      </c>
      <c r="Y448" s="340" t="n">
        <f aca="false">+[4]data1cf!X448</f>
        <v>0</v>
      </c>
      <c r="Z448" s="340" t="n">
        <f aca="false">+[4]data1cf!Y448</f>
        <v>0</v>
      </c>
      <c r="AA448" s="340" t="n">
        <f aca="false">+[4]data1cf!Z448</f>
        <v>0</v>
      </c>
      <c r="AB448" s="340"/>
      <c r="AC448" s="341" t="n">
        <f aca="false">XNPV(0.1,B448:AA448,$B$1:$AA$1)</f>
        <v>27873.8740449997</v>
      </c>
      <c r="AD448" s="341" t="n">
        <f aca="false">SUMPRODUCT(B448:AA448,$B$1010:$AA$1010)</f>
        <v>52801.8896270037</v>
      </c>
      <c r="AE448" s="342" t="n">
        <f aca="false">SUMPRODUCT(B448:AA448,$B$1012:$AA$1012)</f>
        <v>52439.7589842487</v>
      </c>
      <c r="AF448" s="343" t="n">
        <f aca="false">XIRR(B448:AA448,$B$1:$AA$1)</f>
        <v>0.173401868787504</v>
      </c>
      <c r="AG448" s="344" t="n">
        <f aca="false">1-EXP(-(1/0.25)*(AD448/ABS($AD$1010)))</f>
        <v>0.986666582212296</v>
      </c>
    </row>
    <row r="449" customFormat="false" ht="12.75" hidden="false" customHeight="false" outlineLevel="0" collapsed="false">
      <c r="A449" s="335"/>
      <c r="B449" s="340" t="n">
        <f aca="false">+[4]data1cf!A449</f>
        <v>-64887.6401195338</v>
      </c>
      <c r="C449" s="340" t="n">
        <f aca="false">+[4]data1cf!B449</f>
        <v>12117.9667365651</v>
      </c>
      <c r="D449" s="340" t="n">
        <f aca="false">+[4]data1cf!C449</f>
        <v>12813.8261759144</v>
      </c>
      <c r="E449" s="340" t="n">
        <f aca="false">+[4]data1cf!D449</f>
        <v>12585.8995853724</v>
      </c>
      <c r="F449" s="340" t="n">
        <f aca="false">+[4]data1cf!E449</f>
        <v>12250.330498405</v>
      </c>
      <c r="G449" s="340" t="n">
        <f aca="false">+[4]data1cf!F449</f>
        <v>12064.0711629607</v>
      </c>
      <c r="H449" s="340" t="n">
        <f aca="false">+[4]data1cf!G449</f>
        <v>11827.6424149974</v>
      </c>
      <c r="I449" s="340" t="n">
        <f aca="false">+[4]data1cf!H449</f>
        <v>11864.1168190797</v>
      </c>
      <c r="J449" s="340" t="n">
        <f aca="false">+[4]data1cf!I449</f>
        <v>11781.509550192</v>
      </c>
      <c r="K449" s="340" t="n">
        <f aca="false">+[4]data1cf!J449</f>
        <v>11766.7016529448</v>
      </c>
      <c r="L449" s="340" t="n">
        <f aca="false">+[4]data1cf!K449</f>
        <v>11518.954232031</v>
      </c>
      <c r="M449" s="340" t="n">
        <f aca="false">+[4]data1cf!L449</f>
        <v>11646.3824343486</v>
      </c>
      <c r="N449" s="340" t="n">
        <f aca="false">+[4]data1cf!M449</f>
        <v>11711.5202957332</v>
      </c>
      <c r="O449" s="340" t="n">
        <f aca="false">+[4]data1cf!N449</f>
        <v>11525.0941173815</v>
      </c>
      <c r="P449" s="340" t="n">
        <f aca="false">+[4]data1cf!O449</f>
        <v>11255.223707687</v>
      </c>
      <c r="Q449" s="340" t="n">
        <f aca="false">+[4]data1cf!P449</f>
        <v>11320.7279051104</v>
      </c>
      <c r="R449" s="340" t="n">
        <f aca="false">+[4]data1cf!Q449</f>
        <v>744.235277115005</v>
      </c>
      <c r="S449" s="340" t="n">
        <f aca="false">+[4]data1cf!R449</f>
        <v>0</v>
      </c>
      <c r="T449" s="340" t="n">
        <f aca="false">+[4]data1cf!S449</f>
        <v>0</v>
      </c>
      <c r="U449" s="340" t="n">
        <f aca="false">+[4]data1cf!T449</f>
        <v>0</v>
      </c>
      <c r="V449" s="340" t="n">
        <f aca="false">+[4]data1cf!U449</f>
        <v>0</v>
      </c>
      <c r="W449" s="340" t="n">
        <f aca="false">+[4]data1cf!V449</f>
        <v>0</v>
      </c>
      <c r="X449" s="340" t="n">
        <f aca="false">+[4]data1cf!W449</f>
        <v>0</v>
      </c>
      <c r="Y449" s="340" t="n">
        <f aca="false">+[4]data1cf!X449</f>
        <v>0</v>
      </c>
      <c r="Z449" s="340" t="n">
        <f aca="false">+[4]data1cf!Y449</f>
        <v>0</v>
      </c>
      <c r="AA449" s="340" t="n">
        <f aca="false">+[4]data1cf!Z449</f>
        <v>0</v>
      </c>
      <c r="AB449" s="340"/>
      <c r="AC449" s="341" t="n">
        <f aca="false">XNPV(0.1,B449:AA449,$B$1:$AA$1)</f>
        <v>26672.7366709155</v>
      </c>
      <c r="AD449" s="341" t="n">
        <f aca="false">SUMPRODUCT(B449:AA449,$B$1010:$AA$1010)</f>
        <v>51760.0841681315</v>
      </c>
      <c r="AE449" s="342" t="n">
        <f aca="false">SUMPRODUCT(B449:AA449,$B$1012:$AA$1012)</f>
        <v>51395.564138001</v>
      </c>
      <c r="AF449" s="343" t="n">
        <f aca="false">XIRR(B449:AA449,$B$1:$AA$1)</f>
        <v>0.168617514716247</v>
      </c>
      <c r="AG449" s="344" t="n">
        <f aca="false">1-EXP(-(1/0.25)*(AD449/ABS($AD$1010)))</f>
        <v>0.985480981773312</v>
      </c>
    </row>
    <row r="450" customFormat="false" ht="12.75" hidden="false" customHeight="false" outlineLevel="0" collapsed="false">
      <c r="A450" s="335"/>
      <c r="B450" s="340" t="n">
        <f aca="false">+[4]data1cf!A450</f>
        <v>-69207.6323844155</v>
      </c>
      <c r="C450" s="340" t="n">
        <f aca="false">+[4]data1cf!B450</f>
        <v>12046.9270441851</v>
      </c>
      <c r="D450" s="340" t="n">
        <f aca="false">+[4]data1cf!C450</f>
        <v>13242.5439306457</v>
      </c>
      <c r="E450" s="340" t="n">
        <f aca="false">+[4]data1cf!D450</f>
        <v>12930.5155833289</v>
      </c>
      <c r="F450" s="340" t="n">
        <f aca="false">+[4]data1cf!E450</f>
        <v>12544.1233959521</v>
      </c>
      <c r="G450" s="340" t="n">
        <f aca="false">+[4]data1cf!F450</f>
        <v>12248.3279810202</v>
      </c>
      <c r="H450" s="340" t="n">
        <f aca="false">+[4]data1cf!G450</f>
        <v>12005.3029004307</v>
      </c>
      <c r="I450" s="340" t="n">
        <f aca="false">+[4]data1cf!H450</f>
        <v>11848.5123528902</v>
      </c>
      <c r="J450" s="340" t="n">
        <f aca="false">+[4]data1cf!I450</f>
        <v>11741.1895057382</v>
      </c>
      <c r="K450" s="340" t="n">
        <f aca="false">+[4]data1cf!J450</f>
        <v>11723.7050690616</v>
      </c>
      <c r="L450" s="340" t="n">
        <f aca="false">+[4]data1cf!K450</f>
        <v>11729.4912348302</v>
      </c>
      <c r="M450" s="340" t="n">
        <f aca="false">+[4]data1cf!L450</f>
        <v>11685.55798836</v>
      </c>
      <c r="N450" s="340" t="n">
        <f aca="false">+[4]data1cf!M450</f>
        <v>11650.6158370401</v>
      </c>
      <c r="O450" s="340" t="n">
        <f aca="false">+[4]data1cf!N450</f>
        <v>11567.1434508084</v>
      </c>
      <c r="P450" s="340" t="n">
        <f aca="false">+[4]data1cf!O450</f>
        <v>11487.1037367801</v>
      </c>
      <c r="Q450" s="340" t="n">
        <f aca="false">+[4]data1cf!P450</f>
        <v>11375.3697748074</v>
      </c>
      <c r="R450" s="340" t="n">
        <f aca="false">+[4]data1cf!Q450</f>
        <v>793.783860396292</v>
      </c>
      <c r="S450" s="340" t="n">
        <f aca="false">+[4]data1cf!R450</f>
        <v>0</v>
      </c>
      <c r="T450" s="340" t="n">
        <f aca="false">+[4]data1cf!S450</f>
        <v>0</v>
      </c>
      <c r="U450" s="340" t="n">
        <f aca="false">+[4]data1cf!T450</f>
        <v>0</v>
      </c>
      <c r="V450" s="340" t="n">
        <f aca="false">+[4]data1cf!U450</f>
        <v>0</v>
      </c>
      <c r="W450" s="340" t="n">
        <f aca="false">+[4]data1cf!V450</f>
        <v>0</v>
      </c>
      <c r="X450" s="340" t="n">
        <f aca="false">+[4]data1cf!W450</f>
        <v>0</v>
      </c>
      <c r="Y450" s="340" t="n">
        <f aca="false">+[4]data1cf!X450</f>
        <v>0</v>
      </c>
      <c r="Z450" s="340" t="n">
        <f aca="false">+[4]data1cf!Y450</f>
        <v>0</v>
      </c>
      <c r="AA450" s="340" t="n">
        <f aca="false">+[4]data1cf!Z450</f>
        <v>0</v>
      </c>
      <c r="AB450" s="340"/>
      <c r="AC450" s="341" t="n">
        <f aca="false">XNPV(0.1,B450:AA450,$B$1:$AA$1)</f>
        <v>23443.869317673</v>
      </c>
      <c r="AD450" s="341" t="n">
        <f aca="false">SUMPRODUCT(B450:AA450,$B$1010:$AA$1010)</f>
        <v>48756.6303152717</v>
      </c>
      <c r="AE450" s="342" t="n">
        <f aca="false">SUMPRODUCT(B450:AA450,$B$1012:$AA$1012)</f>
        <v>48388.9837411533</v>
      </c>
      <c r="AF450" s="343" t="n">
        <f aca="false">XIRR(B450:AA450,$B$1:$AA$1)</f>
        <v>0.157259357860695</v>
      </c>
      <c r="AG450" s="344" t="n">
        <f aca="false">1-EXP(-(1/0.25)*(AD450/ABS($AD$1010)))</f>
        <v>0.981439336219554</v>
      </c>
    </row>
    <row r="451" customFormat="false" ht="12.75" hidden="false" customHeight="false" outlineLevel="0" collapsed="false">
      <c r="A451" s="335"/>
      <c r="B451" s="340" t="n">
        <f aca="false">+[4]data1cf!A451</f>
        <v>-74749.2451819914</v>
      </c>
      <c r="C451" s="340" t="n">
        <f aca="false">+[4]data1cf!B451</f>
        <v>12251.3362776052</v>
      </c>
      <c r="D451" s="340" t="n">
        <f aca="false">+[4]data1cf!C451</f>
        <v>13274.6315461329</v>
      </c>
      <c r="E451" s="340" t="n">
        <f aca="false">+[4]data1cf!D451</f>
        <v>12958.0241505558</v>
      </c>
      <c r="F451" s="340" t="n">
        <f aca="false">+[4]data1cf!E451</f>
        <v>12606.0180854204</v>
      </c>
      <c r="G451" s="340" t="n">
        <f aca="false">+[4]data1cf!F451</f>
        <v>12385.2446058279</v>
      </c>
      <c r="H451" s="340" t="n">
        <f aca="false">+[4]data1cf!G451</f>
        <v>12098.7814826952</v>
      </c>
      <c r="I451" s="340" t="n">
        <f aca="false">+[4]data1cf!H451</f>
        <v>12011.7446179649</v>
      </c>
      <c r="J451" s="340" t="n">
        <f aca="false">+[4]data1cf!I451</f>
        <v>11912.8703991596</v>
      </c>
      <c r="K451" s="340" t="n">
        <f aca="false">+[4]data1cf!J451</f>
        <v>11936.0304403584</v>
      </c>
      <c r="L451" s="340" t="n">
        <f aca="false">+[4]data1cf!K451</f>
        <v>11814.2673993363</v>
      </c>
      <c r="M451" s="340" t="n">
        <f aca="false">+[4]data1cf!L451</f>
        <v>11855.1166798302</v>
      </c>
      <c r="N451" s="340" t="n">
        <f aca="false">+[4]data1cf!M451</f>
        <v>11752.112301762</v>
      </c>
      <c r="O451" s="340" t="n">
        <f aca="false">+[4]data1cf!N451</f>
        <v>11563.342984712</v>
      </c>
      <c r="P451" s="340" t="n">
        <f aca="false">+[4]data1cf!O451</f>
        <v>11659.5166618557</v>
      </c>
      <c r="Q451" s="340" t="n">
        <f aca="false">+[4]data1cf!P451</f>
        <v>11639.3079623647</v>
      </c>
      <c r="R451" s="340" t="n">
        <f aca="false">+[4]data1cf!Q451</f>
        <v>857.343942539368</v>
      </c>
      <c r="S451" s="340" t="n">
        <f aca="false">+[4]data1cf!R451</f>
        <v>0</v>
      </c>
      <c r="T451" s="340" t="n">
        <f aca="false">+[4]data1cf!S451</f>
        <v>0</v>
      </c>
      <c r="U451" s="340" t="n">
        <f aca="false">+[4]data1cf!T451</f>
        <v>0</v>
      </c>
      <c r="V451" s="340" t="n">
        <f aca="false">+[4]data1cf!U451</f>
        <v>0</v>
      </c>
      <c r="W451" s="340" t="n">
        <f aca="false">+[4]data1cf!V451</f>
        <v>0</v>
      </c>
      <c r="X451" s="340" t="n">
        <f aca="false">+[4]data1cf!W451</f>
        <v>0</v>
      </c>
      <c r="Y451" s="340" t="n">
        <f aca="false">+[4]data1cf!X451</f>
        <v>0</v>
      </c>
      <c r="Z451" s="340" t="n">
        <f aca="false">+[4]data1cf!Y451</f>
        <v>0</v>
      </c>
      <c r="AA451" s="340" t="n">
        <f aca="false">+[4]data1cf!Z451</f>
        <v>0</v>
      </c>
      <c r="AB451" s="340"/>
      <c r="AC451" s="341" t="n">
        <f aca="false">XNPV(0.1,B451:AA451,$B$1:$AA$1)</f>
        <v>18814.5681008753</v>
      </c>
      <c r="AD451" s="341" t="n">
        <f aca="false">SUMPRODUCT(B451:AA451,$B$1010:$AA$1010)</f>
        <v>44411.5076461881</v>
      </c>
      <c r="AE451" s="342" t="n">
        <f aca="false">SUMPRODUCT(B451:AA451,$B$1012:$AA$1012)</f>
        <v>44039.606190854</v>
      </c>
      <c r="AF451" s="343" t="n">
        <f aca="false">XIRR(B451:AA451,$B$1:$AA$1)</f>
        <v>0.143011905230132</v>
      </c>
      <c r="AG451" s="344" t="n">
        <f aca="false">1-EXP(-(1/0.25)*(AD451/ABS($AD$1010)))</f>
        <v>0.973521460422574</v>
      </c>
    </row>
    <row r="452" customFormat="false" ht="12.75" hidden="false" customHeight="false" outlineLevel="0" collapsed="false">
      <c r="A452" s="335"/>
      <c r="B452" s="340" t="n">
        <f aca="false">+[4]data1cf!A452</f>
        <v>-63036.3788621856</v>
      </c>
      <c r="C452" s="340" t="n">
        <f aca="false">+[4]data1cf!B452</f>
        <v>12137.1213650342</v>
      </c>
      <c r="D452" s="340" t="n">
        <f aca="false">+[4]data1cf!C452</f>
        <v>12769.4793629079</v>
      </c>
      <c r="E452" s="340" t="n">
        <f aca="false">+[4]data1cf!D452</f>
        <v>12572.644789387</v>
      </c>
      <c r="F452" s="340" t="n">
        <f aca="false">+[4]data1cf!E452</f>
        <v>12306.7708143544</v>
      </c>
      <c r="G452" s="340" t="n">
        <f aca="false">+[4]data1cf!F452</f>
        <v>11941.0253321174</v>
      </c>
      <c r="H452" s="340" t="n">
        <f aca="false">+[4]data1cf!G452</f>
        <v>11807.3225121529</v>
      </c>
      <c r="I452" s="340" t="n">
        <f aca="false">+[4]data1cf!H452</f>
        <v>11544.8601577451</v>
      </c>
      <c r="J452" s="340" t="n">
        <f aca="false">+[4]data1cf!I452</f>
        <v>11714.1578842653</v>
      </c>
      <c r="K452" s="340" t="n">
        <f aca="false">+[4]data1cf!J452</f>
        <v>11622.3365005794</v>
      </c>
      <c r="L452" s="340" t="n">
        <f aca="false">+[4]data1cf!K452</f>
        <v>11578.0450412033</v>
      </c>
      <c r="M452" s="340" t="n">
        <f aca="false">+[4]data1cf!L452</f>
        <v>11544.577632645</v>
      </c>
      <c r="N452" s="340" t="n">
        <f aca="false">+[4]data1cf!M452</f>
        <v>11474.5801613634</v>
      </c>
      <c r="O452" s="340" t="n">
        <f aca="false">+[4]data1cf!N452</f>
        <v>11363.8068328955</v>
      </c>
      <c r="P452" s="340" t="n">
        <f aca="false">+[4]data1cf!O452</f>
        <v>11568.3471190934</v>
      </c>
      <c r="Q452" s="340" t="n">
        <f aca="false">+[4]data1cf!P452</f>
        <v>11576.6914468454</v>
      </c>
      <c r="R452" s="340" t="n">
        <f aca="false">+[4]data1cf!Q452</f>
        <v>723.002050997724</v>
      </c>
      <c r="S452" s="340" t="n">
        <f aca="false">+[4]data1cf!R452</f>
        <v>0</v>
      </c>
      <c r="T452" s="340" t="n">
        <f aca="false">+[4]data1cf!S452</f>
        <v>0</v>
      </c>
      <c r="U452" s="340" t="n">
        <f aca="false">+[4]data1cf!T452</f>
        <v>0</v>
      </c>
      <c r="V452" s="340" t="n">
        <f aca="false">+[4]data1cf!U452</f>
        <v>0</v>
      </c>
      <c r="W452" s="340" t="n">
        <f aca="false">+[4]data1cf!V452</f>
        <v>0</v>
      </c>
      <c r="X452" s="340" t="n">
        <f aca="false">+[4]data1cf!W452</f>
        <v>0</v>
      </c>
      <c r="Y452" s="340" t="n">
        <f aca="false">+[4]data1cf!X452</f>
        <v>0</v>
      </c>
      <c r="Z452" s="340" t="n">
        <f aca="false">+[4]data1cf!Y452</f>
        <v>0</v>
      </c>
      <c r="AA452" s="340" t="n">
        <f aca="false">+[4]data1cf!Z452</f>
        <v>0</v>
      </c>
      <c r="AB452" s="340"/>
      <c r="AC452" s="341" t="n">
        <f aca="false">XNPV(0.1,B452:AA452,$B$1:$AA$1)</f>
        <v>28193.1228603272</v>
      </c>
      <c r="AD452" s="341" t="n">
        <f aca="false">SUMPRODUCT(B452:AA452,$B$1010:$AA$1010)</f>
        <v>53182.5016508088</v>
      </c>
      <c r="AE452" s="342" t="n">
        <f aca="false">SUMPRODUCT(B452:AA452,$B$1012:$AA$1012)</f>
        <v>52819.1503242213</v>
      </c>
      <c r="AF452" s="343" t="n">
        <f aca="false">XIRR(B452:AA452,$B$1:$AA$1)</f>
        <v>0.174360103607306</v>
      </c>
      <c r="AG452" s="344" t="n">
        <f aca="false">1-EXP(-(1/0.25)*(AD452/ABS($AD$1010)))</f>
        <v>0.987075150421751</v>
      </c>
    </row>
    <row r="453" customFormat="false" ht="12.75" hidden="false" customHeight="false" outlineLevel="0" collapsed="false">
      <c r="A453" s="335"/>
      <c r="B453" s="340" t="n">
        <f aca="false">+[4]data1cf!A453</f>
        <v>-62449.433535286</v>
      </c>
      <c r="C453" s="340" t="n">
        <f aca="false">+[4]data1cf!B453</f>
        <v>12055.6479796144</v>
      </c>
      <c r="D453" s="340" t="n">
        <f aca="false">+[4]data1cf!C453</f>
        <v>12899.6568281852</v>
      </c>
      <c r="E453" s="340" t="n">
        <f aca="false">+[4]data1cf!D453</f>
        <v>12473.5722255769</v>
      </c>
      <c r="F453" s="340" t="n">
        <f aca="false">+[4]data1cf!E453</f>
        <v>12325.5611759103</v>
      </c>
      <c r="G453" s="340" t="n">
        <f aca="false">+[4]data1cf!F453</f>
        <v>12022.9648913633</v>
      </c>
      <c r="H453" s="340" t="n">
        <f aca="false">+[4]data1cf!G453</f>
        <v>11839.8191912247</v>
      </c>
      <c r="I453" s="340" t="n">
        <f aca="false">+[4]data1cf!H453</f>
        <v>11784.0448298248</v>
      </c>
      <c r="J453" s="340" t="n">
        <f aca="false">+[4]data1cf!I453</f>
        <v>11655.2202724274</v>
      </c>
      <c r="K453" s="340" t="n">
        <f aca="false">+[4]data1cf!J453</f>
        <v>11687.6714806546</v>
      </c>
      <c r="L453" s="340" t="n">
        <f aca="false">+[4]data1cf!K453</f>
        <v>11599.0901567111</v>
      </c>
      <c r="M453" s="340" t="n">
        <f aca="false">+[4]data1cf!L453</f>
        <v>11623.9383445129</v>
      </c>
      <c r="N453" s="340" t="n">
        <f aca="false">+[4]data1cf!M453</f>
        <v>11499.2323327146</v>
      </c>
      <c r="O453" s="340" t="n">
        <f aca="false">+[4]data1cf!N453</f>
        <v>11329.9069746575</v>
      </c>
      <c r="P453" s="340" t="n">
        <f aca="false">+[4]data1cf!O453</f>
        <v>11345.417276036</v>
      </c>
      <c r="Q453" s="340" t="n">
        <f aca="false">+[4]data1cf!P453</f>
        <v>11263.5154533117</v>
      </c>
      <c r="R453" s="340" t="n">
        <f aca="false">+[4]data1cf!Q453</f>
        <v>716.270022876316</v>
      </c>
      <c r="S453" s="340" t="n">
        <f aca="false">+[4]data1cf!R453</f>
        <v>0</v>
      </c>
      <c r="T453" s="340" t="n">
        <f aca="false">+[4]data1cf!S453</f>
        <v>0</v>
      </c>
      <c r="U453" s="340" t="n">
        <f aca="false">+[4]data1cf!T453</f>
        <v>0</v>
      </c>
      <c r="V453" s="340" t="n">
        <f aca="false">+[4]data1cf!U453</f>
        <v>0</v>
      </c>
      <c r="W453" s="340" t="n">
        <f aca="false">+[4]data1cf!V453</f>
        <v>0</v>
      </c>
      <c r="X453" s="340" t="n">
        <f aca="false">+[4]data1cf!W453</f>
        <v>0</v>
      </c>
      <c r="Y453" s="340" t="n">
        <f aca="false">+[4]data1cf!X453</f>
        <v>0</v>
      </c>
      <c r="Z453" s="340" t="n">
        <f aca="false">+[4]data1cf!Y453</f>
        <v>0</v>
      </c>
      <c r="AA453" s="340" t="n">
        <f aca="false">+[4]data1cf!Z453</f>
        <v>0</v>
      </c>
      <c r="AB453" s="340"/>
      <c r="AC453" s="341" t="n">
        <f aca="false">XNPV(0.1,B453:AA453,$B$1:$AA$1)</f>
        <v>28842.9989309359</v>
      </c>
      <c r="AD453" s="341" t="n">
        <f aca="false">SUMPRODUCT(B453:AA453,$B$1010:$AA$1010)</f>
        <v>53823.3080259516</v>
      </c>
      <c r="AE453" s="342" t="n">
        <f aca="false">SUMPRODUCT(B453:AA453,$B$1012:$AA$1012)</f>
        <v>53460.4272074088</v>
      </c>
      <c r="AF453" s="343" t="n">
        <f aca="false">XIRR(B453:AA453,$B$1:$AA$1)</f>
        <v>0.176732441019545</v>
      </c>
      <c r="AG453" s="344" t="n">
        <f aca="false">1-EXP(-(1/0.25)*(AD453/ABS($AD$1010)))</f>
        <v>0.987734939538151</v>
      </c>
    </row>
    <row r="454" customFormat="false" ht="12.75" hidden="false" customHeight="false" outlineLevel="0" collapsed="false">
      <c r="A454" s="335"/>
      <c r="B454" s="340" t="n">
        <f aca="false">+[4]data1cf!A454</f>
        <v>-73148.8934026793</v>
      </c>
      <c r="C454" s="340" t="n">
        <f aca="false">+[4]data1cf!B454</f>
        <v>12183.660880666</v>
      </c>
      <c r="D454" s="340" t="n">
        <f aca="false">+[4]data1cf!C454</f>
        <v>13298.0478660232</v>
      </c>
      <c r="E454" s="340" t="n">
        <f aca="false">+[4]data1cf!D454</f>
        <v>12854.3265400326</v>
      </c>
      <c r="F454" s="340" t="n">
        <f aca="false">+[4]data1cf!E454</f>
        <v>12613.3321145236</v>
      </c>
      <c r="G454" s="340" t="n">
        <f aca="false">+[4]data1cf!F454</f>
        <v>12314.2287332691</v>
      </c>
      <c r="H454" s="340" t="n">
        <f aca="false">+[4]data1cf!G454</f>
        <v>12110.3181377341</v>
      </c>
      <c r="I454" s="340" t="n">
        <f aca="false">+[4]data1cf!H454</f>
        <v>12059.5280058903</v>
      </c>
      <c r="J454" s="340" t="n">
        <f aca="false">+[4]data1cf!I454</f>
        <v>11892.6757053775</v>
      </c>
      <c r="K454" s="340" t="n">
        <f aca="false">+[4]data1cf!J454</f>
        <v>11879.8856582972</v>
      </c>
      <c r="L454" s="340" t="n">
        <f aca="false">+[4]data1cf!K454</f>
        <v>11928.3953346901</v>
      </c>
      <c r="M454" s="340" t="n">
        <f aca="false">+[4]data1cf!L454</f>
        <v>11766.7366046769</v>
      </c>
      <c r="N454" s="340" t="n">
        <f aca="false">+[4]data1cf!M454</f>
        <v>11645.2694795367</v>
      </c>
      <c r="O454" s="340" t="n">
        <f aca="false">+[4]data1cf!N454</f>
        <v>11592.1380011829</v>
      </c>
      <c r="P454" s="340" t="n">
        <f aca="false">+[4]data1cf!O454</f>
        <v>11512.3086249664</v>
      </c>
      <c r="Q454" s="340" t="n">
        <f aca="false">+[4]data1cf!P454</f>
        <v>11514.4599110805</v>
      </c>
      <c r="R454" s="340" t="n">
        <f aca="false">+[4]data1cf!Q454</f>
        <v>838.98854777137</v>
      </c>
      <c r="S454" s="340" t="n">
        <f aca="false">+[4]data1cf!R454</f>
        <v>0</v>
      </c>
      <c r="T454" s="340" t="n">
        <f aca="false">+[4]data1cf!S454</f>
        <v>0</v>
      </c>
      <c r="U454" s="340" t="n">
        <f aca="false">+[4]data1cf!T454</f>
        <v>0</v>
      </c>
      <c r="V454" s="340" t="n">
        <f aca="false">+[4]data1cf!U454</f>
        <v>0</v>
      </c>
      <c r="W454" s="340" t="n">
        <f aca="false">+[4]data1cf!V454</f>
        <v>0</v>
      </c>
      <c r="X454" s="340" t="n">
        <f aca="false">+[4]data1cf!W454</f>
        <v>0</v>
      </c>
      <c r="Y454" s="340" t="n">
        <f aca="false">+[4]data1cf!X454</f>
        <v>0</v>
      </c>
      <c r="Z454" s="340" t="n">
        <f aca="false">+[4]data1cf!Y454</f>
        <v>0</v>
      </c>
      <c r="AA454" s="340" t="n">
        <f aca="false">+[4]data1cf!Z454</f>
        <v>0</v>
      </c>
      <c r="AB454" s="340"/>
      <c r="AC454" s="341" t="n">
        <f aca="false">XNPV(0.1,B454:AA454,$B$1:$AA$1)</f>
        <v>20168.3283094464</v>
      </c>
      <c r="AD454" s="341" t="n">
        <f aca="false">SUMPRODUCT(B454:AA454,$B$1010:$AA$1010)</f>
        <v>45689.8069412146</v>
      </c>
      <c r="AE454" s="342" t="n">
        <f aca="false">SUMPRODUCT(B454:AA454,$B$1012:$AA$1012)</f>
        <v>45319.1397045772</v>
      </c>
      <c r="AF454" s="343" t="n">
        <f aca="false">XIRR(B454:AA454,$B$1:$AA$1)</f>
        <v>0.146968096661876</v>
      </c>
      <c r="AG454" s="344" t="n">
        <f aca="false">1-EXP(-(1/0.25)*(AD454/ABS($AD$1010)))</f>
        <v>0.976149357387736</v>
      </c>
    </row>
    <row r="455" customFormat="false" ht="12.75" hidden="false" customHeight="false" outlineLevel="0" collapsed="false">
      <c r="A455" s="335"/>
      <c r="B455" s="340" t="n">
        <f aca="false">+[4]data1cf!A455</f>
        <v>-75264.0984846205</v>
      </c>
      <c r="C455" s="340" t="n">
        <f aca="false">+[4]data1cf!B455</f>
        <v>12100.7881683248</v>
      </c>
      <c r="D455" s="340" t="n">
        <f aca="false">+[4]data1cf!C455</f>
        <v>13215.5029683594</v>
      </c>
      <c r="E455" s="340" t="n">
        <f aca="false">+[4]data1cf!D455</f>
        <v>12936.2872622127</v>
      </c>
      <c r="F455" s="340" t="n">
        <f aca="false">+[4]data1cf!E455</f>
        <v>12605.3088560614</v>
      </c>
      <c r="G455" s="340" t="n">
        <f aca="false">+[4]data1cf!F455</f>
        <v>12452.3385579255</v>
      </c>
      <c r="H455" s="340" t="n">
        <f aca="false">+[4]data1cf!G455</f>
        <v>12115.6154358662</v>
      </c>
      <c r="I455" s="340" t="n">
        <f aca="false">+[4]data1cf!H455</f>
        <v>11971.8651448697</v>
      </c>
      <c r="J455" s="340" t="n">
        <f aca="false">+[4]data1cf!I455</f>
        <v>11929.5954240346</v>
      </c>
      <c r="K455" s="340" t="n">
        <f aca="false">+[4]data1cf!J455</f>
        <v>11826.4909566286</v>
      </c>
      <c r="L455" s="340" t="n">
        <f aca="false">+[4]data1cf!K455</f>
        <v>11852.6275896328</v>
      </c>
      <c r="M455" s="340" t="n">
        <f aca="false">+[4]data1cf!L455</f>
        <v>11763.7072096164</v>
      </c>
      <c r="N455" s="340" t="n">
        <f aca="false">+[4]data1cf!M455</f>
        <v>11791.1765826302</v>
      </c>
      <c r="O455" s="340" t="n">
        <f aca="false">+[4]data1cf!N455</f>
        <v>11752.8638584824</v>
      </c>
      <c r="P455" s="340" t="n">
        <f aca="false">+[4]data1cf!O455</f>
        <v>11664.7150422373</v>
      </c>
      <c r="Q455" s="340" t="n">
        <f aca="false">+[4]data1cf!P455</f>
        <v>11470.0568387258</v>
      </c>
      <c r="R455" s="340" t="n">
        <f aca="false">+[4]data1cf!Q455</f>
        <v>863.249103979203</v>
      </c>
      <c r="S455" s="340" t="n">
        <f aca="false">+[4]data1cf!R455</f>
        <v>0</v>
      </c>
      <c r="T455" s="340" t="n">
        <f aca="false">+[4]data1cf!S455</f>
        <v>0</v>
      </c>
      <c r="U455" s="340" t="n">
        <f aca="false">+[4]data1cf!T455</f>
        <v>0</v>
      </c>
      <c r="V455" s="340" t="n">
        <f aca="false">+[4]data1cf!U455</f>
        <v>0</v>
      </c>
      <c r="W455" s="340" t="n">
        <f aca="false">+[4]data1cf!V455</f>
        <v>0</v>
      </c>
      <c r="X455" s="340" t="n">
        <f aca="false">+[4]data1cf!W455</f>
        <v>0</v>
      </c>
      <c r="Y455" s="340" t="n">
        <f aca="false">+[4]data1cf!X455</f>
        <v>0</v>
      </c>
      <c r="Z455" s="340" t="n">
        <f aca="false">+[4]data1cf!Y455</f>
        <v>0</v>
      </c>
      <c r="AA455" s="340" t="n">
        <f aca="false">+[4]data1cf!Z455</f>
        <v>0</v>
      </c>
      <c r="AB455" s="340"/>
      <c r="AC455" s="341" t="n">
        <f aca="false">XNPV(0.1,B455:AA455,$B$1:$AA$1)</f>
        <v>18101.4801758153</v>
      </c>
      <c r="AD455" s="341" t="n">
        <f aca="false">SUMPRODUCT(B455:AA455,$B$1010:$AA$1010)</f>
        <v>43679.1931891789</v>
      </c>
      <c r="AE455" s="342" t="n">
        <f aca="false">SUMPRODUCT(B455:AA455,$B$1012:$AA$1012)</f>
        <v>43307.5574557959</v>
      </c>
      <c r="AF455" s="343" t="n">
        <f aca="false">XIRR(B455:AA455,$B$1:$AA$1)</f>
        <v>0.141100620815352</v>
      </c>
      <c r="AG455" s="344" t="n">
        <f aca="false">1-EXP(-(1/0.25)*(AD455/ABS($AD$1010)))</f>
        <v>0.97188750483367</v>
      </c>
    </row>
    <row r="456" customFormat="false" ht="12.75" hidden="false" customHeight="false" outlineLevel="0" collapsed="false">
      <c r="A456" s="335"/>
      <c r="B456" s="340" t="n">
        <f aca="false">+[4]data1cf!A456</f>
        <v>-63706.7467097318</v>
      </c>
      <c r="C456" s="340" t="n">
        <f aca="false">+[4]data1cf!B456</f>
        <v>12006.2091068687</v>
      </c>
      <c r="D456" s="340" t="n">
        <f aca="false">+[4]data1cf!C456</f>
        <v>12921.3154854683</v>
      </c>
      <c r="E456" s="340" t="n">
        <f aca="false">+[4]data1cf!D456</f>
        <v>12711.2411262373</v>
      </c>
      <c r="F456" s="340" t="n">
        <f aca="false">+[4]data1cf!E456</f>
        <v>12280.2395484092</v>
      </c>
      <c r="G456" s="340" t="n">
        <f aca="false">+[4]data1cf!F456</f>
        <v>12077.8159978366</v>
      </c>
      <c r="H456" s="340" t="n">
        <f aca="false">+[4]data1cf!G456</f>
        <v>11919.1442715296</v>
      </c>
      <c r="I456" s="340" t="n">
        <f aca="false">+[4]data1cf!H456</f>
        <v>11777.5650317668</v>
      </c>
      <c r="J456" s="340" t="n">
        <f aca="false">+[4]data1cf!I456</f>
        <v>11721.5093475716</v>
      </c>
      <c r="K456" s="340" t="n">
        <f aca="false">+[4]data1cf!J456</f>
        <v>11539.204054771</v>
      </c>
      <c r="L456" s="340" t="n">
        <f aca="false">+[4]data1cf!K456</f>
        <v>11482.6210381089</v>
      </c>
      <c r="M456" s="340" t="n">
        <f aca="false">+[4]data1cf!L456</f>
        <v>11404.2516629777</v>
      </c>
      <c r="N456" s="340" t="n">
        <f aca="false">+[4]data1cf!M456</f>
        <v>11374.8692636403</v>
      </c>
      <c r="O456" s="340" t="n">
        <f aca="false">+[4]data1cf!N456</f>
        <v>11469.8862452764</v>
      </c>
      <c r="P456" s="340" t="n">
        <f aca="false">+[4]data1cf!O456</f>
        <v>11439.6343268364</v>
      </c>
      <c r="Q456" s="340" t="n">
        <f aca="false">+[4]data1cf!P456</f>
        <v>11366.9008232823</v>
      </c>
      <c r="R456" s="340" t="n">
        <f aca="false">+[4]data1cf!Q456</f>
        <v>730.690902061939</v>
      </c>
      <c r="S456" s="340" t="n">
        <f aca="false">+[4]data1cf!R456</f>
        <v>0</v>
      </c>
      <c r="T456" s="340" t="n">
        <f aca="false">+[4]data1cf!S456</f>
        <v>0</v>
      </c>
      <c r="U456" s="340" t="n">
        <f aca="false">+[4]data1cf!T456</f>
        <v>0</v>
      </c>
      <c r="V456" s="340" t="n">
        <f aca="false">+[4]data1cf!U456</f>
        <v>0</v>
      </c>
      <c r="W456" s="340" t="n">
        <f aca="false">+[4]data1cf!V456</f>
        <v>0</v>
      </c>
      <c r="X456" s="340" t="n">
        <f aca="false">+[4]data1cf!W456</f>
        <v>0</v>
      </c>
      <c r="Y456" s="340" t="n">
        <f aca="false">+[4]data1cf!X456</f>
        <v>0</v>
      </c>
      <c r="Z456" s="340" t="n">
        <f aca="false">+[4]data1cf!Y456</f>
        <v>0</v>
      </c>
      <c r="AA456" s="340" t="n">
        <f aca="false">+[4]data1cf!Z456</f>
        <v>0</v>
      </c>
      <c r="AB456" s="340"/>
      <c r="AC456" s="341" t="n">
        <f aca="false">XNPV(0.1,B456:AA456,$B$1:$AA$1)</f>
        <v>27681.4189963913</v>
      </c>
      <c r="AD456" s="341" t="n">
        <f aca="false">SUMPRODUCT(B456:AA456,$B$1010:$AA$1010)</f>
        <v>52663.6392245106</v>
      </c>
      <c r="AE456" s="342" t="n">
        <f aca="false">SUMPRODUCT(B456:AA456,$B$1012:$AA$1012)</f>
        <v>52300.7732460729</v>
      </c>
      <c r="AF456" s="343" t="n">
        <f aca="false">XIRR(B456:AA456,$B$1:$AA$1)</f>
        <v>0.172516515844012</v>
      </c>
      <c r="AG456" s="344" t="n">
        <f aca="false">1-EXP(-(1/0.25)*(AD456/ABS($AD$1010)))</f>
        <v>0.986515000792136</v>
      </c>
    </row>
    <row r="457" customFormat="false" ht="12.75" hidden="false" customHeight="false" outlineLevel="0" collapsed="false">
      <c r="A457" s="335"/>
      <c r="B457" s="340" t="n">
        <f aca="false">+[4]data1cf!A457</f>
        <v>-66572.6704303234</v>
      </c>
      <c r="C457" s="340" t="n">
        <f aca="false">+[4]data1cf!B457</f>
        <v>12049.4442664993</v>
      </c>
      <c r="D457" s="340" t="n">
        <f aca="false">+[4]data1cf!C457</f>
        <v>12962.7264391379</v>
      </c>
      <c r="E457" s="340" t="n">
        <f aca="false">+[4]data1cf!D457</f>
        <v>12793.7350779045</v>
      </c>
      <c r="F457" s="340" t="n">
        <f aca="false">+[4]data1cf!E457</f>
        <v>12585.4516470211</v>
      </c>
      <c r="G457" s="340" t="n">
        <f aca="false">+[4]data1cf!F457</f>
        <v>12139.6219672084</v>
      </c>
      <c r="H457" s="340" t="n">
        <f aca="false">+[4]data1cf!G457</f>
        <v>11994.0595928136</v>
      </c>
      <c r="I457" s="340" t="n">
        <f aca="false">+[4]data1cf!H457</f>
        <v>11853.2156758088</v>
      </c>
      <c r="J457" s="340" t="n">
        <f aca="false">+[4]data1cf!I457</f>
        <v>11716.1717556543</v>
      </c>
      <c r="K457" s="340" t="n">
        <f aca="false">+[4]data1cf!J457</f>
        <v>11568.5059085458</v>
      </c>
      <c r="L457" s="340" t="n">
        <f aca="false">+[4]data1cf!K457</f>
        <v>11579.3372766918</v>
      </c>
      <c r="M457" s="340" t="n">
        <f aca="false">+[4]data1cf!L457</f>
        <v>11608.6276896416</v>
      </c>
      <c r="N457" s="340" t="n">
        <f aca="false">+[4]data1cf!M457</f>
        <v>11498.0173487479</v>
      </c>
      <c r="O457" s="340" t="n">
        <f aca="false">+[4]data1cf!N457</f>
        <v>11519.5976249503</v>
      </c>
      <c r="P457" s="340" t="n">
        <f aca="false">+[4]data1cf!O457</f>
        <v>11359.0969368506</v>
      </c>
      <c r="Q457" s="340" t="n">
        <f aca="false">+[4]data1cf!P457</f>
        <v>11323.9197585394</v>
      </c>
      <c r="R457" s="340" t="n">
        <f aca="false">+[4]data1cf!Q457</f>
        <v>763.561900767638</v>
      </c>
      <c r="S457" s="340" t="n">
        <f aca="false">+[4]data1cf!R457</f>
        <v>0</v>
      </c>
      <c r="T457" s="340" t="n">
        <f aca="false">+[4]data1cf!S457</f>
        <v>0</v>
      </c>
      <c r="U457" s="340" t="n">
        <f aca="false">+[4]data1cf!T457</f>
        <v>0</v>
      </c>
      <c r="V457" s="340" t="n">
        <f aca="false">+[4]data1cf!U457</f>
        <v>0</v>
      </c>
      <c r="W457" s="340" t="n">
        <f aca="false">+[4]data1cf!V457</f>
        <v>0</v>
      </c>
      <c r="X457" s="340" t="n">
        <f aca="false">+[4]data1cf!W457</f>
        <v>0</v>
      </c>
      <c r="Y457" s="340" t="n">
        <f aca="false">+[4]data1cf!X457</f>
        <v>0</v>
      </c>
      <c r="Z457" s="340" t="n">
        <f aca="false">+[4]data1cf!Y457</f>
        <v>0</v>
      </c>
      <c r="AA457" s="340" t="n">
        <f aca="false">+[4]data1cf!Z457</f>
        <v>0</v>
      </c>
      <c r="AB457" s="340"/>
      <c r="AC457" s="341" t="n">
        <f aca="false">XNPV(0.1,B457:AA457,$B$1:$AA$1)</f>
        <v>25426.8653511575</v>
      </c>
      <c r="AD457" s="341" t="n">
        <f aca="false">SUMPRODUCT(B457:AA457,$B$1010:$AA$1010)</f>
        <v>50561.8739844671</v>
      </c>
      <c r="AE457" s="342" t="n">
        <f aca="false">SUMPRODUCT(B457:AA457,$B$1012:$AA$1012)</f>
        <v>50196.8988802716</v>
      </c>
      <c r="AF457" s="343" t="n">
        <f aca="false">XIRR(B457:AA457,$B$1:$AA$1)</f>
        <v>0.164197753547642</v>
      </c>
      <c r="AG457" s="344" t="n">
        <f aca="false">1-EXP(-(1/0.25)*(AD457/ABS($AD$1010)))</f>
        <v>0.983986467960641</v>
      </c>
    </row>
    <row r="458" customFormat="false" ht="12.75" hidden="false" customHeight="false" outlineLevel="0" collapsed="false">
      <c r="A458" s="335"/>
      <c r="B458" s="340" t="n">
        <f aca="false">+[4]data1cf!A458</f>
        <v>-64374.1957555219</v>
      </c>
      <c r="C458" s="340" t="n">
        <f aca="false">+[4]data1cf!B458</f>
        <v>11935.0731282307</v>
      </c>
      <c r="D458" s="340" t="n">
        <f aca="false">+[4]data1cf!C458</f>
        <v>12965.7196978562</v>
      </c>
      <c r="E458" s="340" t="n">
        <f aca="false">+[4]data1cf!D458</f>
        <v>12599.7001177215</v>
      </c>
      <c r="F458" s="340" t="n">
        <f aca="false">+[4]data1cf!E458</f>
        <v>12427.9049553282</v>
      </c>
      <c r="G458" s="340" t="n">
        <f aca="false">+[4]data1cf!F458</f>
        <v>12090.5584718549</v>
      </c>
      <c r="H458" s="340" t="n">
        <f aca="false">+[4]data1cf!G458</f>
        <v>12010.6390662896</v>
      </c>
      <c r="I458" s="340" t="n">
        <f aca="false">+[4]data1cf!H458</f>
        <v>11687.0035604666</v>
      </c>
      <c r="J458" s="340" t="n">
        <f aca="false">+[4]data1cf!I458</f>
        <v>11752.8112593744</v>
      </c>
      <c r="K458" s="340" t="n">
        <f aca="false">+[4]data1cf!J458</f>
        <v>11526.0477436515</v>
      </c>
      <c r="L458" s="340" t="n">
        <f aca="false">+[4]data1cf!K458</f>
        <v>11568.5281897262</v>
      </c>
      <c r="M458" s="340" t="n">
        <f aca="false">+[4]data1cf!L458</f>
        <v>11638.9751733553</v>
      </c>
      <c r="N458" s="340" t="n">
        <f aca="false">+[4]data1cf!M458</f>
        <v>11470.5637678313</v>
      </c>
      <c r="O458" s="340" t="n">
        <f aca="false">+[4]data1cf!N458</f>
        <v>11554.03349896</v>
      </c>
      <c r="P458" s="340" t="n">
        <f aca="false">+[4]data1cf!O458</f>
        <v>11458.2174840987</v>
      </c>
      <c r="Q458" s="340" t="n">
        <f aca="false">+[4]data1cf!P458</f>
        <v>11268.0963956806</v>
      </c>
      <c r="R458" s="340" t="n">
        <f aca="false">+[4]data1cf!Q458</f>
        <v>738.346275637533</v>
      </c>
      <c r="S458" s="340" t="n">
        <f aca="false">+[4]data1cf!R458</f>
        <v>0</v>
      </c>
      <c r="T458" s="340" t="n">
        <f aca="false">+[4]data1cf!S458</f>
        <v>0</v>
      </c>
      <c r="U458" s="340" t="n">
        <f aca="false">+[4]data1cf!T458</f>
        <v>0</v>
      </c>
      <c r="V458" s="340" t="n">
        <f aca="false">+[4]data1cf!U458</f>
        <v>0</v>
      </c>
      <c r="W458" s="340" t="n">
        <f aca="false">+[4]data1cf!V458</f>
        <v>0</v>
      </c>
      <c r="X458" s="340" t="n">
        <f aca="false">+[4]data1cf!W458</f>
        <v>0</v>
      </c>
      <c r="Y458" s="340" t="n">
        <f aca="false">+[4]data1cf!X458</f>
        <v>0</v>
      </c>
      <c r="Z458" s="340" t="n">
        <f aca="false">+[4]data1cf!Y458</f>
        <v>0</v>
      </c>
      <c r="AA458" s="340" t="n">
        <f aca="false">+[4]data1cf!Z458</f>
        <v>0</v>
      </c>
      <c r="AB458" s="340"/>
      <c r="AC458" s="341" t="n">
        <f aca="false">XNPV(0.1,B458:AA458,$B$1:$AA$1)</f>
        <v>27178.1861225764</v>
      </c>
      <c r="AD458" s="341" t="n">
        <f aca="false">SUMPRODUCT(B458:AA458,$B$1010:$AA$1010)</f>
        <v>52243.0855387833</v>
      </c>
      <c r="AE458" s="342" t="n">
        <f aca="false">SUMPRODUCT(B458:AA458,$B$1012:$AA$1012)</f>
        <v>51878.9531305154</v>
      </c>
      <c r="AF458" s="343" t="n">
        <f aca="false">XIRR(B458:AA458,$B$1:$AA$1)</f>
        <v>0.170427768730572</v>
      </c>
      <c r="AG458" s="344" t="n">
        <f aca="false">1-EXP(-(1/0.25)*(AD458/ABS($AD$1010)))</f>
        <v>0.986043218106277</v>
      </c>
    </row>
    <row r="459" customFormat="false" ht="12.75" hidden="false" customHeight="false" outlineLevel="0" collapsed="false">
      <c r="A459" s="335"/>
      <c r="B459" s="340" t="n">
        <f aca="false">+[4]data1cf!A459</f>
        <v>-68643.0146552636</v>
      </c>
      <c r="C459" s="340" t="n">
        <f aca="false">+[4]data1cf!B459</f>
        <v>11966.5692728815</v>
      </c>
      <c r="D459" s="340" t="n">
        <f aca="false">+[4]data1cf!C459</f>
        <v>13073.8968817127</v>
      </c>
      <c r="E459" s="340" t="n">
        <f aca="false">+[4]data1cf!D459</f>
        <v>12653.7066089481</v>
      </c>
      <c r="F459" s="340" t="n">
        <f aca="false">+[4]data1cf!E459</f>
        <v>12555.0587099725</v>
      </c>
      <c r="G459" s="340" t="n">
        <f aca="false">+[4]data1cf!F459</f>
        <v>12327.9932331926</v>
      </c>
      <c r="H459" s="340" t="n">
        <f aca="false">+[4]data1cf!G459</f>
        <v>12006.173474665</v>
      </c>
      <c r="I459" s="340" t="n">
        <f aca="false">+[4]data1cf!H459</f>
        <v>11757.7027896654</v>
      </c>
      <c r="J459" s="340" t="n">
        <f aca="false">+[4]data1cf!I459</f>
        <v>11755.6774756888</v>
      </c>
      <c r="K459" s="340" t="n">
        <f aca="false">+[4]data1cf!J459</f>
        <v>11822.4226271015</v>
      </c>
      <c r="L459" s="340" t="n">
        <f aca="false">+[4]data1cf!K459</f>
        <v>11634.1739687687</v>
      </c>
      <c r="M459" s="340" t="n">
        <f aca="false">+[4]data1cf!L459</f>
        <v>11771.2550572516</v>
      </c>
      <c r="N459" s="340" t="n">
        <f aca="false">+[4]data1cf!M459</f>
        <v>11515.3291307769</v>
      </c>
      <c r="O459" s="340" t="n">
        <f aca="false">+[4]data1cf!N459</f>
        <v>11519.9518821622</v>
      </c>
      <c r="P459" s="340" t="n">
        <f aca="false">+[4]data1cf!O459</f>
        <v>11462.4168287022</v>
      </c>
      <c r="Q459" s="340" t="n">
        <f aca="false">+[4]data1cf!P459</f>
        <v>11407.5077473678</v>
      </c>
      <c r="R459" s="340" t="n">
        <f aca="false">+[4]data1cf!Q459</f>
        <v>787.307920890012</v>
      </c>
      <c r="S459" s="340" t="n">
        <f aca="false">+[4]data1cf!R459</f>
        <v>0</v>
      </c>
      <c r="T459" s="340" t="n">
        <f aca="false">+[4]data1cf!S459</f>
        <v>0</v>
      </c>
      <c r="U459" s="340" t="n">
        <f aca="false">+[4]data1cf!T459</f>
        <v>0</v>
      </c>
      <c r="V459" s="340" t="n">
        <f aca="false">+[4]data1cf!U459</f>
        <v>0</v>
      </c>
      <c r="W459" s="340" t="n">
        <f aca="false">+[4]data1cf!V459</f>
        <v>0</v>
      </c>
      <c r="X459" s="340" t="n">
        <f aca="false">+[4]data1cf!W459</f>
        <v>0</v>
      </c>
      <c r="Y459" s="340" t="n">
        <f aca="false">+[4]data1cf!X459</f>
        <v>0</v>
      </c>
      <c r="Z459" s="340" t="n">
        <f aca="false">+[4]data1cf!Y459</f>
        <v>0</v>
      </c>
      <c r="AA459" s="340" t="n">
        <f aca="false">+[4]data1cf!Z459</f>
        <v>0</v>
      </c>
      <c r="AB459" s="340"/>
      <c r="AC459" s="341" t="n">
        <f aca="false">XNPV(0.1,B459:AA459,$B$1:$AA$1)</f>
        <v>23583.9562969813</v>
      </c>
      <c r="AD459" s="341" t="n">
        <f aca="false">SUMPRODUCT(B459:AA459,$B$1010:$AA$1010)</f>
        <v>48838.32924739</v>
      </c>
      <c r="AE459" s="342" t="n">
        <f aca="false">SUMPRODUCT(B459:AA459,$B$1012:$AA$1012)</f>
        <v>48471.4596708603</v>
      </c>
      <c r="AF459" s="343" t="n">
        <f aca="false">XIRR(B459:AA459,$B$1:$AA$1)</f>
        <v>0.15788132653747</v>
      </c>
      <c r="AG459" s="344" t="n">
        <f aca="false">1-EXP(-(1/0.25)*(AD459/ABS($AD$1010)))</f>
        <v>0.981562914209263</v>
      </c>
    </row>
    <row r="460" customFormat="false" ht="12.75" hidden="false" customHeight="false" outlineLevel="0" collapsed="false">
      <c r="A460" s="335"/>
      <c r="B460" s="340" t="n">
        <f aca="false">+[4]data1cf!A460</f>
        <v>-71235.5810889768</v>
      </c>
      <c r="C460" s="340" t="n">
        <f aca="false">+[4]data1cf!B460</f>
        <v>12111.0959181442</v>
      </c>
      <c r="D460" s="340" t="n">
        <f aca="false">+[4]data1cf!C460</f>
        <v>13208.7405912732</v>
      </c>
      <c r="E460" s="340" t="n">
        <f aca="false">+[4]data1cf!D460</f>
        <v>13000.97170091</v>
      </c>
      <c r="F460" s="340" t="n">
        <f aca="false">+[4]data1cf!E460</f>
        <v>12579.2447145481</v>
      </c>
      <c r="G460" s="340" t="n">
        <f aca="false">+[4]data1cf!F460</f>
        <v>12255.6908281779</v>
      </c>
      <c r="H460" s="340" t="n">
        <f aca="false">+[4]data1cf!G460</f>
        <v>12140.8970428698</v>
      </c>
      <c r="I460" s="340" t="n">
        <f aca="false">+[4]data1cf!H460</f>
        <v>11905.6244364252</v>
      </c>
      <c r="J460" s="340" t="n">
        <f aca="false">+[4]data1cf!I460</f>
        <v>11946.0212354139</v>
      </c>
      <c r="K460" s="340" t="n">
        <f aca="false">+[4]data1cf!J460</f>
        <v>12001.9332111262</v>
      </c>
      <c r="L460" s="340" t="n">
        <f aca="false">+[4]data1cf!K460</f>
        <v>11962.4086894831</v>
      </c>
      <c r="M460" s="340" t="n">
        <f aca="false">+[4]data1cf!L460</f>
        <v>11590.399342194</v>
      </c>
      <c r="N460" s="340" t="n">
        <f aca="false">+[4]data1cf!M460</f>
        <v>11622.6598247561</v>
      </c>
      <c r="O460" s="340" t="n">
        <f aca="false">+[4]data1cf!N460</f>
        <v>11545.4298692843</v>
      </c>
      <c r="P460" s="340" t="n">
        <f aca="false">+[4]data1cf!O460</f>
        <v>11513.4360716201</v>
      </c>
      <c r="Q460" s="340" t="n">
        <f aca="false">+[4]data1cf!P460</f>
        <v>11623.1123243991</v>
      </c>
      <c r="R460" s="340" t="n">
        <f aca="false">+[4]data1cf!Q460</f>
        <v>817.043620858128</v>
      </c>
      <c r="S460" s="340" t="n">
        <f aca="false">+[4]data1cf!R460</f>
        <v>0</v>
      </c>
      <c r="T460" s="340" t="n">
        <f aca="false">+[4]data1cf!S460</f>
        <v>0</v>
      </c>
      <c r="U460" s="340" t="n">
        <f aca="false">+[4]data1cf!T460</f>
        <v>0</v>
      </c>
      <c r="V460" s="340" t="n">
        <f aca="false">+[4]data1cf!U460</f>
        <v>0</v>
      </c>
      <c r="W460" s="340" t="n">
        <f aca="false">+[4]data1cf!V460</f>
        <v>0</v>
      </c>
      <c r="X460" s="340" t="n">
        <f aca="false">+[4]data1cf!W460</f>
        <v>0</v>
      </c>
      <c r="Y460" s="340" t="n">
        <f aca="false">+[4]data1cf!X460</f>
        <v>0</v>
      </c>
      <c r="Z460" s="340" t="n">
        <f aca="false">+[4]data1cf!Y460</f>
        <v>0</v>
      </c>
      <c r="AA460" s="340" t="n">
        <f aca="false">+[4]data1cf!Z460</f>
        <v>0</v>
      </c>
      <c r="AB460" s="340"/>
      <c r="AC460" s="341" t="n">
        <f aca="false">XNPV(0.1,B460:AA460,$B$1:$AA$1)</f>
        <v>21959.4785883777</v>
      </c>
      <c r="AD460" s="341" t="n">
        <f aca="false">SUMPRODUCT(B460:AA460,$B$1010:$AA$1010)</f>
        <v>47460.6915306233</v>
      </c>
      <c r="AE460" s="342" t="n">
        <f aca="false">SUMPRODUCT(B460:AA460,$B$1012:$AA$1012)</f>
        <v>47090.2902004405</v>
      </c>
      <c r="AF460" s="343" t="n">
        <f aca="false">XIRR(B460:AA460,$B$1:$AA$1)</f>
        <v>0.152236401189131</v>
      </c>
      <c r="AG460" s="344" t="n">
        <f aca="false">1-EXP(-(1/0.25)*(AD460/ABS($AD$1010)))</f>
        <v>0.97936455464314</v>
      </c>
    </row>
    <row r="461" customFormat="false" ht="12.75" hidden="false" customHeight="false" outlineLevel="0" collapsed="false">
      <c r="A461" s="335"/>
      <c r="B461" s="340" t="n">
        <f aca="false">+[4]data1cf!A461</f>
        <v>-67361.4142583317</v>
      </c>
      <c r="C461" s="340" t="n">
        <f aca="false">+[4]data1cf!B461</f>
        <v>12226.5776496208</v>
      </c>
      <c r="D461" s="340" t="n">
        <f aca="false">+[4]data1cf!C461</f>
        <v>13008.8675091201</v>
      </c>
      <c r="E461" s="340" t="n">
        <f aca="false">+[4]data1cf!D461</f>
        <v>12764.255891601</v>
      </c>
      <c r="F461" s="340" t="n">
        <f aca="false">+[4]data1cf!E461</f>
        <v>12476.762165559</v>
      </c>
      <c r="G461" s="340" t="n">
        <f aca="false">+[4]data1cf!F461</f>
        <v>12331.2726528986</v>
      </c>
      <c r="H461" s="340" t="n">
        <f aca="false">+[4]data1cf!G461</f>
        <v>12155.6386435394</v>
      </c>
      <c r="I461" s="340" t="n">
        <f aca="false">+[4]data1cf!H461</f>
        <v>11713.1291400827</v>
      </c>
      <c r="J461" s="340" t="n">
        <f aca="false">+[4]data1cf!I461</f>
        <v>11734.2414993511</v>
      </c>
      <c r="K461" s="340" t="n">
        <f aca="false">+[4]data1cf!J461</f>
        <v>11735.4853923138</v>
      </c>
      <c r="L461" s="340" t="n">
        <f aca="false">+[4]data1cf!K461</f>
        <v>11568.6869248352</v>
      </c>
      <c r="M461" s="340" t="n">
        <f aca="false">+[4]data1cf!L461</f>
        <v>11667.3325310896</v>
      </c>
      <c r="N461" s="340" t="n">
        <f aca="false">+[4]data1cf!M461</f>
        <v>11706.0454329033</v>
      </c>
      <c r="O461" s="340" t="n">
        <f aca="false">+[4]data1cf!N461</f>
        <v>11415.9253294873</v>
      </c>
      <c r="P461" s="340" t="n">
        <f aca="false">+[4]data1cf!O461</f>
        <v>11344.2016365979</v>
      </c>
      <c r="Q461" s="340" t="n">
        <f aca="false">+[4]data1cf!P461</f>
        <v>11451.4796685804</v>
      </c>
      <c r="R461" s="340" t="n">
        <f aca="false">+[4]data1cf!Q461</f>
        <v>772.608476977361</v>
      </c>
      <c r="S461" s="340" t="n">
        <f aca="false">+[4]data1cf!R461</f>
        <v>0</v>
      </c>
      <c r="T461" s="340" t="n">
        <f aca="false">+[4]data1cf!S461</f>
        <v>0</v>
      </c>
      <c r="U461" s="340" t="n">
        <f aca="false">+[4]data1cf!T461</f>
        <v>0</v>
      </c>
      <c r="V461" s="340" t="n">
        <f aca="false">+[4]data1cf!U461</f>
        <v>0</v>
      </c>
      <c r="W461" s="340" t="n">
        <f aca="false">+[4]data1cf!V461</f>
        <v>0</v>
      </c>
      <c r="X461" s="340" t="n">
        <f aca="false">+[4]data1cf!W461</f>
        <v>0</v>
      </c>
      <c r="Y461" s="340" t="n">
        <f aca="false">+[4]data1cf!X461</f>
        <v>0</v>
      </c>
      <c r="Z461" s="340" t="n">
        <f aca="false">+[4]data1cf!Y461</f>
        <v>0</v>
      </c>
      <c r="AA461" s="340" t="n">
        <f aca="false">+[4]data1cf!Z461</f>
        <v>0</v>
      </c>
      <c r="AB461" s="340"/>
      <c r="AC461" s="341" t="n">
        <f aca="false">XNPV(0.1,B461:AA461,$B$1:$AA$1)</f>
        <v>25039.6346307642</v>
      </c>
      <c r="AD461" s="341" t="n">
        <f aca="false">SUMPRODUCT(B461:AA461,$B$1010:$AA$1010)</f>
        <v>50271.5934570711</v>
      </c>
      <c r="AE461" s="342" t="n">
        <f aca="false">SUMPRODUCT(B461:AA461,$B$1012:$AA$1012)</f>
        <v>49905.1584009704</v>
      </c>
      <c r="AF461" s="343" t="n">
        <f aca="false">XIRR(B461:AA461,$B$1:$AA$1)</f>
        <v>0.162600187884417</v>
      </c>
      <c r="AG461" s="344" t="n">
        <f aca="false">1-EXP(-(1/0.25)*(AD461/ABS($AD$1010)))</f>
        <v>0.98360183155763</v>
      </c>
    </row>
    <row r="462" customFormat="false" ht="12.75" hidden="false" customHeight="false" outlineLevel="0" collapsed="false">
      <c r="A462" s="335"/>
      <c r="B462" s="340" t="n">
        <f aca="false">+[4]data1cf!A462</f>
        <v>-64068.0252417494</v>
      </c>
      <c r="C462" s="340" t="n">
        <f aca="false">+[4]data1cf!B462</f>
        <v>11997.3019656172</v>
      </c>
      <c r="D462" s="340" t="n">
        <f aca="false">+[4]data1cf!C462</f>
        <v>13024.0472051661</v>
      </c>
      <c r="E462" s="340" t="n">
        <f aca="false">+[4]data1cf!D462</f>
        <v>12521.4028348214</v>
      </c>
      <c r="F462" s="340" t="n">
        <f aca="false">+[4]data1cf!E462</f>
        <v>12397.1815858993</v>
      </c>
      <c r="G462" s="340" t="n">
        <f aca="false">+[4]data1cf!F462</f>
        <v>12044.6339497191</v>
      </c>
      <c r="H462" s="340" t="n">
        <f aca="false">+[4]data1cf!G462</f>
        <v>11794.2411221384</v>
      </c>
      <c r="I462" s="340" t="n">
        <f aca="false">+[4]data1cf!H462</f>
        <v>11706.8037302378</v>
      </c>
      <c r="J462" s="340" t="n">
        <f aca="false">+[4]data1cf!I462</f>
        <v>11709.3472237634</v>
      </c>
      <c r="K462" s="340" t="n">
        <f aca="false">+[4]data1cf!J462</f>
        <v>11636.0637010869</v>
      </c>
      <c r="L462" s="340" t="n">
        <f aca="false">+[4]data1cf!K462</f>
        <v>11575.6140927581</v>
      </c>
      <c r="M462" s="340" t="n">
        <f aca="false">+[4]data1cf!L462</f>
        <v>11480.2551076368</v>
      </c>
      <c r="N462" s="340" t="n">
        <f aca="false">+[4]data1cf!M462</f>
        <v>11478.7639672481</v>
      </c>
      <c r="O462" s="340" t="n">
        <f aca="false">+[4]data1cf!N462</f>
        <v>11449.5203064816</v>
      </c>
      <c r="P462" s="340" t="n">
        <f aca="false">+[4]data1cf!O462</f>
        <v>11429.4425392609</v>
      </c>
      <c r="Q462" s="340" t="n">
        <f aca="false">+[4]data1cf!P462</f>
        <v>11273.8306392435</v>
      </c>
      <c r="R462" s="340" t="n">
        <f aca="false">+[4]data1cf!Q462</f>
        <v>734.834622312769</v>
      </c>
      <c r="S462" s="340" t="n">
        <f aca="false">+[4]data1cf!R462</f>
        <v>0</v>
      </c>
      <c r="T462" s="340" t="n">
        <f aca="false">+[4]data1cf!S462</f>
        <v>0</v>
      </c>
      <c r="U462" s="340" t="n">
        <f aca="false">+[4]data1cf!T462</f>
        <v>0</v>
      </c>
      <c r="V462" s="340" t="n">
        <f aca="false">+[4]data1cf!U462</f>
        <v>0</v>
      </c>
      <c r="W462" s="340" t="n">
        <f aca="false">+[4]data1cf!V462</f>
        <v>0</v>
      </c>
      <c r="X462" s="340" t="n">
        <f aca="false">+[4]data1cf!W462</f>
        <v>0</v>
      </c>
      <c r="Y462" s="340" t="n">
        <f aca="false">+[4]data1cf!X462</f>
        <v>0</v>
      </c>
      <c r="Z462" s="340" t="n">
        <f aca="false">+[4]data1cf!Y462</f>
        <v>0</v>
      </c>
      <c r="AA462" s="340" t="n">
        <f aca="false">+[4]data1cf!Z462</f>
        <v>0</v>
      </c>
      <c r="AB462" s="340"/>
      <c r="AC462" s="341" t="n">
        <f aca="false">XNPV(0.1,B462:AA462,$B$1:$AA$1)</f>
        <v>27307.8002925523</v>
      </c>
      <c r="AD462" s="341" t="n">
        <f aca="false">SUMPRODUCT(B462:AA462,$B$1010:$AA$1010)</f>
        <v>52297.0878481537</v>
      </c>
      <c r="AE462" s="342" t="n">
        <f aca="false">SUMPRODUCT(B462:AA462,$B$1012:$AA$1012)</f>
        <v>51934.0551358116</v>
      </c>
      <c r="AF462" s="343" t="n">
        <f aca="false">XIRR(B462:AA462,$B$1:$AA$1)</f>
        <v>0.171168149119243</v>
      </c>
      <c r="AG462" s="344" t="n">
        <f aca="false">1-EXP(-(1/0.25)*(AD462/ABS($AD$1010)))</f>
        <v>0.98610471032767</v>
      </c>
    </row>
    <row r="463" customFormat="false" ht="12.75" hidden="false" customHeight="false" outlineLevel="0" collapsed="false">
      <c r="A463" s="335"/>
      <c r="B463" s="340" t="n">
        <f aca="false">+[4]data1cf!A463</f>
        <v>-67150.4794064679</v>
      </c>
      <c r="C463" s="340" t="n">
        <f aca="false">+[4]data1cf!B463</f>
        <v>12016.4657581085</v>
      </c>
      <c r="D463" s="340" t="n">
        <f aca="false">+[4]data1cf!C463</f>
        <v>13076.5082056582</v>
      </c>
      <c r="E463" s="340" t="n">
        <f aca="false">+[4]data1cf!D463</f>
        <v>12766.4632553821</v>
      </c>
      <c r="F463" s="340" t="n">
        <f aca="false">+[4]data1cf!E463</f>
        <v>12373.5310147557</v>
      </c>
      <c r="G463" s="340" t="n">
        <f aca="false">+[4]data1cf!F463</f>
        <v>12121.6731160252</v>
      </c>
      <c r="H463" s="340" t="n">
        <f aca="false">+[4]data1cf!G463</f>
        <v>11974.0685926272</v>
      </c>
      <c r="I463" s="340" t="n">
        <f aca="false">+[4]data1cf!H463</f>
        <v>11868.1626188086</v>
      </c>
      <c r="J463" s="340" t="n">
        <f aca="false">+[4]data1cf!I463</f>
        <v>11769.5994339574</v>
      </c>
      <c r="K463" s="340" t="n">
        <f aca="false">+[4]data1cf!J463</f>
        <v>11655.5642015365</v>
      </c>
      <c r="L463" s="340" t="n">
        <f aca="false">+[4]data1cf!K463</f>
        <v>11588.9749445711</v>
      </c>
      <c r="M463" s="340" t="n">
        <f aca="false">+[4]data1cf!L463</f>
        <v>11658.4801419313</v>
      </c>
      <c r="N463" s="340" t="n">
        <f aca="false">+[4]data1cf!M463</f>
        <v>11606.9846104773</v>
      </c>
      <c r="O463" s="340" t="n">
        <f aca="false">+[4]data1cf!N463</f>
        <v>11505.1974240672</v>
      </c>
      <c r="P463" s="340" t="n">
        <f aca="false">+[4]data1cf!O463</f>
        <v>11361.7447768578</v>
      </c>
      <c r="Q463" s="340" t="n">
        <f aca="false">+[4]data1cf!P463</f>
        <v>11404.2038901601</v>
      </c>
      <c r="R463" s="340" t="n">
        <f aca="false">+[4]data1cf!Q463</f>
        <v>770.189138600424</v>
      </c>
      <c r="S463" s="340" t="n">
        <f aca="false">+[4]data1cf!R463</f>
        <v>0</v>
      </c>
      <c r="T463" s="340" t="n">
        <f aca="false">+[4]data1cf!S463</f>
        <v>0</v>
      </c>
      <c r="U463" s="340" t="n">
        <f aca="false">+[4]data1cf!T463</f>
        <v>0</v>
      </c>
      <c r="V463" s="340" t="n">
        <f aca="false">+[4]data1cf!U463</f>
        <v>0</v>
      </c>
      <c r="W463" s="340" t="n">
        <f aca="false">+[4]data1cf!V463</f>
        <v>0</v>
      </c>
      <c r="X463" s="340" t="n">
        <f aca="false">+[4]data1cf!W463</f>
        <v>0</v>
      </c>
      <c r="Y463" s="340" t="n">
        <f aca="false">+[4]data1cf!X463</f>
        <v>0</v>
      </c>
      <c r="Z463" s="340" t="n">
        <f aca="false">+[4]data1cf!Y463</f>
        <v>0</v>
      </c>
      <c r="AA463" s="340" t="n">
        <f aca="false">+[4]data1cf!Z463</f>
        <v>0</v>
      </c>
      <c r="AB463" s="340"/>
      <c r="AC463" s="341" t="n">
        <f aca="false">XNPV(0.1,B463:AA463,$B$1:$AA$1)</f>
        <v>24867.9876339407</v>
      </c>
      <c r="AD463" s="341" t="n">
        <f aca="false">SUMPRODUCT(B463:AA463,$B$1010:$AA$1010)</f>
        <v>50041.0964918924</v>
      </c>
      <c r="AE463" s="342" t="n">
        <f aca="false">SUMPRODUCT(B463:AA463,$B$1012:$AA$1012)</f>
        <v>49675.4364884031</v>
      </c>
      <c r="AF463" s="343" t="n">
        <f aca="false">XIRR(B463:AA463,$B$1:$AA$1)</f>
        <v>0.16225097194751</v>
      </c>
      <c r="AG463" s="344" t="n">
        <f aca="false">1-EXP(-(1/0.25)*(AD463/ABS($AD$1010)))</f>
        <v>0.983289841579842</v>
      </c>
    </row>
    <row r="464" customFormat="false" ht="12.75" hidden="false" customHeight="false" outlineLevel="0" collapsed="false">
      <c r="A464" s="335"/>
      <c r="B464" s="340" t="n">
        <f aca="false">+[4]data1cf!A464</f>
        <v>-64810.5622278203</v>
      </c>
      <c r="C464" s="340" t="n">
        <f aca="false">+[4]data1cf!B464</f>
        <v>12083.9476790267</v>
      </c>
      <c r="D464" s="340" t="n">
        <f aca="false">+[4]data1cf!C464</f>
        <v>13093.3491154227</v>
      </c>
      <c r="E464" s="340" t="n">
        <f aca="false">+[4]data1cf!D464</f>
        <v>12596.2165723881</v>
      </c>
      <c r="F464" s="340" t="n">
        <f aca="false">+[4]data1cf!E464</f>
        <v>12326.7585496214</v>
      </c>
      <c r="G464" s="340" t="n">
        <f aca="false">+[4]data1cf!F464</f>
        <v>12238.087353537</v>
      </c>
      <c r="H464" s="340" t="n">
        <f aca="false">+[4]data1cf!G464</f>
        <v>11976.1150957465</v>
      </c>
      <c r="I464" s="340" t="n">
        <f aca="false">+[4]data1cf!H464</f>
        <v>11834.600884161</v>
      </c>
      <c r="J464" s="340" t="n">
        <f aca="false">+[4]data1cf!I464</f>
        <v>11650.8461947373</v>
      </c>
      <c r="K464" s="340" t="n">
        <f aca="false">+[4]data1cf!J464</f>
        <v>11571.1572744414</v>
      </c>
      <c r="L464" s="340" t="n">
        <f aca="false">+[4]data1cf!K464</f>
        <v>11705.4867738148</v>
      </c>
      <c r="M464" s="340" t="n">
        <f aca="false">+[4]data1cf!L464</f>
        <v>11498.2014038216</v>
      </c>
      <c r="N464" s="340" t="n">
        <f aca="false">+[4]data1cf!M464</f>
        <v>11622.3218163961</v>
      </c>
      <c r="O464" s="340" t="n">
        <f aca="false">+[4]data1cf!N464</f>
        <v>11467.9578407037</v>
      </c>
      <c r="P464" s="340" t="n">
        <f aca="false">+[4]data1cf!O464</f>
        <v>11344.3017410744</v>
      </c>
      <c r="Q464" s="340" t="n">
        <f aca="false">+[4]data1cf!P464</f>
        <v>11388.3304304727</v>
      </c>
      <c r="R464" s="340" t="n">
        <f aca="false">+[4]data1cf!Q464</f>
        <v>743.351224528208</v>
      </c>
      <c r="S464" s="340" t="n">
        <f aca="false">+[4]data1cf!R464</f>
        <v>0</v>
      </c>
      <c r="T464" s="340" t="n">
        <f aca="false">+[4]data1cf!S464</f>
        <v>0</v>
      </c>
      <c r="U464" s="340" t="n">
        <f aca="false">+[4]data1cf!T464</f>
        <v>0</v>
      </c>
      <c r="V464" s="340" t="n">
        <f aca="false">+[4]data1cf!U464</f>
        <v>0</v>
      </c>
      <c r="W464" s="340" t="n">
        <f aca="false">+[4]data1cf!V464</f>
        <v>0</v>
      </c>
      <c r="X464" s="340" t="n">
        <f aca="false">+[4]data1cf!W464</f>
        <v>0</v>
      </c>
      <c r="Y464" s="340" t="n">
        <f aca="false">+[4]data1cf!X464</f>
        <v>0</v>
      </c>
      <c r="Z464" s="340" t="n">
        <f aca="false">+[4]data1cf!Y464</f>
        <v>0</v>
      </c>
      <c r="AA464" s="340" t="n">
        <f aca="false">+[4]data1cf!Z464</f>
        <v>0</v>
      </c>
      <c r="AB464" s="340"/>
      <c r="AC464" s="341" t="n">
        <f aca="false">XNPV(0.1,B464:AA464,$B$1:$AA$1)</f>
        <v>27057.0489076722</v>
      </c>
      <c r="AD464" s="341" t="n">
        <f aca="false">SUMPRODUCT(B464:AA464,$B$1010:$AA$1010)</f>
        <v>52166.5299214096</v>
      </c>
      <c r="AE464" s="342" t="n">
        <f aca="false">SUMPRODUCT(B464:AA464,$B$1012:$AA$1012)</f>
        <v>51801.8053539875</v>
      </c>
      <c r="AF464" s="343" t="n">
        <f aca="false">XIRR(B464:AA464,$B$1:$AA$1)</f>
        <v>0.169826756722637</v>
      </c>
      <c r="AG464" s="344" t="n">
        <f aca="false">1-EXP(-(1/0.25)*(AD464/ABS($AD$1010)))</f>
        <v>0.985955577897516</v>
      </c>
    </row>
    <row r="465" customFormat="false" ht="12.75" hidden="false" customHeight="false" outlineLevel="0" collapsed="false">
      <c r="A465" s="335"/>
      <c r="B465" s="340" t="n">
        <f aca="false">+[4]data1cf!A465</f>
        <v>-73617.530867242</v>
      </c>
      <c r="C465" s="340" t="n">
        <f aca="false">+[4]data1cf!B465</f>
        <v>12149.9102931227</v>
      </c>
      <c r="D465" s="340" t="n">
        <f aca="false">+[4]data1cf!C465</f>
        <v>13421.9155318374</v>
      </c>
      <c r="E465" s="340" t="n">
        <f aca="false">+[4]data1cf!D465</f>
        <v>12832.4106278468</v>
      </c>
      <c r="F465" s="340" t="n">
        <f aca="false">+[4]data1cf!E465</f>
        <v>12579.827547709</v>
      </c>
      <c r="G465" s="340" t="n">
        <f aca="false">+[4]data1cf!F465</f>
        <v>12295.7553075464</v>
      </c>
      <c r="H465" s="340" t="n">
        <f aca="false">+[4]data1cf!G465</f>
        <v>12016.222668499</v>
      </c>
      <c r="I465" s="340" t="n">
        <f aca="false">+[4]data1cf!H465</f>
        <v>11826.4538772382</v>
      </c>
      <c r="J465" s="340" t="n">
        <f aca="false">+[4]data1cf!I465</f>
        <v>12026.7703947183</v>
      </c>
      <c r="K465" s="340" t="n">
        <f aca="false">+[4]data1cf!J465</f>
        <v>11771.961798546</v>
      </c>
      <c r="L465" s="340" t="n">
        <f aca="false">+[4]data1cf!K465</f>
        <v>11735.7002403876</v>
      </c>
      <c r="M465" s="340" t="n">
        <f aca="false">+[4]data1cf!L465</f>
        <v>11865.5934969955</v>
      </c>
      <c r="N465" s="340" t="n">
        <f aca="false">+[4]data1cf!M465</f>
        <v>11839.9786887766</v>
      </c>
      <c r="O465" s="340" t="n">
        <f aca="false">+[4]data1cf!N465</f>
        <v>11539.6105546828</v>
      </c>
      <c r="P465" s="340" t="n">
        <f aca="false">+[4]data1cf!O465</f>
        <v>11576.8936764599</v>
      </c>
      <c r="Q465" s="340" t="n">
        <f aca="false">+[4]data1cf!P465</f>
        <v>11594.3243325607</v>
      </c>
      <c r="R465" s="340" t="n">
        <f aca="false">+[4]data1cf!Q465</f>
        <v>844.363632034919</v>
      </c>
      <c r="S465" s="340" t="n">
        <f aca="false">+[4]data1cf!R465</f>
        <v>0</v>
      </c>
      <c r="T465" s="340" t="n">
        <f aca="false">+[4]data1cf!S465</f>
        <v>0</v>
      </c>
      <c r="U465" s="340" t="n">
        <f aca="false">+[4]data1cf!T465</f>
        <v>0</v>
      </c>
      <c r="V465" s="340" t="n">
        <f aca="false">+[4]data1cf!U465</f>
        <v>0</v>
      </c>
      <c r="W465" s="340" t="n">
        <f aca="false">+[4]data1cf!V465</f>
        <v>0</v>
      </c>
      <c r="X465" s="340" t="n">
        <f aca="false">+[4]data1cf!W465</f>
        <v>0</v>
      </c>
      <c r="Y465" s="340" t="n">
        <f aca="false">+[4]data1cf!X465</f>
        <v>0</v>
      </c>
      <c r="Z465" s="340" t="n">
        <f aca="false">+[4]data1cf!Y465</f>
        <v>0</v>
      </c>
      <c r="AA465" s="340" t="n">
        <f aca="false">+[4]data1cf!Z465</f>
        <v>0</v>
      </c>
      <c r="AB465" s="340"/>
      <c r="AC465" s="341" t="n">
        <f aca="false">XNPV(0.1,B465:AA465,$B$1:$AA$1)</f>
        <v>19609.1264939265</v>
      </c>
      <c r="AD465" s="341" t="n">
        <f aca="false">SUMPRODUCT(B465:AA465,$B$1010:$AA$1010)</f>
        <v>45110.5025067829</v>
      </c>
      <c r="AE465" s="342" t="n">
        <f aca="false">SUMPRODUCT(B465:AA465,$B$1012:$AA$1012)</f>
        <v>44739.9633847587</v>
      </c>
      <c r="AF465" s="343" t="n">
        <f aca="false">XIRR(B465:AA465,$B$1:$AA$1)</f>
        <v>0.145429170362594</v>
      </c>
      <c r="AG465" s="344" t="n">
        <f aca="false">1-EXP(-(1/0.25)*(AD465/ABS($AD$1010)))</f>
        <v>0.974992407666724</v>
      </c>
    </row>
    <row r="466" customFormat="false" ht="12.75" hidden="false" customHeight="false" outlineLevel="0" collapsed="false">
      <c r="A466" s="335"/>
      <c r="B466" s="340" t="n">
        <f aca="false">+[4]data1cf!A466</f>
        <v>-62151.275913376</v>
      </c>
      <c r="C466" s="340" t="n">
        <f aca="false">+[4]data1cf!B466</f>
        <v>11946.9778026192</v>
      </c>
      <c r="D466" s="340" t="n">
        <f aca="false">+[4]data1cf!C466</f>
        <v>12625.1409200631</v>
      </c>
      <c r="E466" s="340" t="n">
        <f aca="false">+[4]data1cf!D466</f>
        <v>12463.5221238778</v>
      </c>
      <c r="F466" s="340" t="n">
        <f aca="false">+[4]data1cf!E466</f>
        <v>12301.3325289757</v>
      </c>
      <c r="G466" s="340" t="n">
        <f aca="false">+[4]data1cf!F466</f>
        <v>12106.504484534</v>
      </c>
      <c r="H466" s="340" t="n">
        <f aca="false">+[4]data1cf!G466</f>
        <v>11948.2580570738</v>
      </c>
      <c r="I466" s="340" t="n">
        <f aca="false">+[4]data1cf!H466</f>
        <v>11759.0720265826</v>
      </c>
      <c r="J466" s="340" t="n">
        <f aca="false">+[4]data1cf!I466</f>
        <v>11582.8945522274</v>
      </c>
      <c r="K466" s="340" t="n">
        <f aca="false">+[4]data1cf!J466</f>
        <v>11568.164860009</v>
      </c>
      <c r="L466" s="340" t="n">
        <f aca="false">+[4]data1cf!K466</f>
        <v>11507.9300225229</v>
      </c>
      <c r="M466" s="340" t="n">
        <f aca="false">+[4]data1cf!L466</f>
        <v>11717.5436055003</v>
      </c>
      <c r="N466" s="340" t="n">
        <f aca="false">+[4]data1cf!M466</f>
        <v>11468.688600872</v>
      </c>
      <c r="O466" s="340" t="n">
        <f aca="false">+[4]data1cf!N466</f>
        <v>11367.3413978429</v>
      </c>
      <c r="P466" s="340" t="n">
        <f aca="false">+[4]data1cf!O466</f>
        <v>11333.7741123149</v>
      </c>
      <c r="Q466" s="340" t="n">
        <f aca="false">+[4]data1cf!P466</f>
        <v>11265.3579214187</v>
      </c>
      <c r="R466" s="340" t="n">
        <f aca="false">+[4]data1cf!Q466</f>
        <v>712.850274216058</v>
      </c>
      <c r="S466" s="340" t="n">
        <f aca="false">+[4]data1cf!R466</f>
        <v>0</v>
      </c>
      <c r="T466" s="340" t="n">
        <f aca="false">+[4]data1cf!S466</f>
        <v>0</v>
      </c>
      <c r="U466" s="340" t="n">
        <f aca="false">+[4]data1cf!T466</f>
        <v>0</v>
      </c>
      <c r="V466" s="340" t="n">
        <f aca="false">+[4]data1cf!U466</f>
        <v>0</v>
      </c>
      <c r="W466" s="340" t="n">
        <f aca="false">+[4]data1cf!V466</f>
        <v>0</v>
      </c>
      <c r="X466" s="340" t="n">
        <f aca="false">+[4]data1cf!W466</f>
        <v>0</v>
      </c>
      <c r="Y466" s="340" t="n">
        <f aca="false">+[4]data1cf!X466</f>
        <v>0</v>
      </c>
      <c r="Z466" s="340" t="n">
        <f aca="false">+[4]data1cf!Y466</f>
        <v>0</v>
      </c>
      <c r="AA466" s="340" t="n">
        <f aca="false">+[4]data1cf!Z466</f>
        <v>0</v>
      </c>
      <c r="AB466" s="340"/>
      <c r="AC466" s="341" t="n">
        <f aca="false">XNPV(0.1,B466:AA466,$B$1:$AA$1)</f>
        <v>28802.7172619863</v>
      </c>
      <c r="AD466" s="341" t="n">
        <f aca="false">SUMPRODUCT(B466:AA466,$B$1010:$AA$1010)</f>
        <v>53744.4312254416</v>
      </c>
      <c r="AE466" s="342" t="n">
        <f aca="false">SUMPRODUCT(B466:AA466,$B$1012:$AA$1012)</f>
        <v>53382.0432815765</v>
      </c>
      <c r="AF466" s="343" t="n">
        <f aca="false">XIRR(B466:AA466,$B$1:$AA$1)</f>
        <v>0.176762057906073</v>
      </c>
      <c r="AG466" s="344" t="n">
        <f aca="false">1-EXP(-(1/0.25)*(AD466/ABS($AD$1010)))</f>
        <v>0.987655579606418</v>
      </c>
    </row>
    <row r="467" customFormat="false" ht="12.75" hidden="false" customHeight="false" outlineLevel="0" collapsed="false">
      <c r="A467" s="335"/>
      <c r="B467" s="340" t="n">
        <f aca="false">+[4]data1cf!A467</f>
        <v>-64274.4197780427</v>
      </c>
      <c r="C467" s="340" t="n">
        <f aca="false">+[4]data1cf!B467</f>
        <v>11942.7317965666</v>
      </c>
      <c r="D467" s="340" t="n">
        <f aca="false">+[4]data1cf!C467</f>
        <v>12867.3342917711</v>
      </c>
      <c r="E467" s="340" t="n">
        <f aca="false">+[4]data1cf!D467</f>
        <v>12650.996402307</v>
      </c>
      <c r="F467" s="340" t="n">
        <f aca="false">+[4]data1cf!E467</f>
        <v>12242.8289965012</v>
      </c>
      <c r="G467" s="340" t="n">
        <f aca="false">+[4]data1cf!F467</f>
        <v>11985.0519930056</v>
      </c>
      <c r="H467" s="340" t="n">
        <f aca="false">+[4]data1cf!G467</f>
        <v>11882.7404427211</v>
      </c>
      <c r="I467" s="340" t="n">
        <f aca="false">+[4]data1cf!H467</f>
        <v>11718.5299142191</v>
      </c>
      <c r="J467" s="340" t="n">
        <f aca="false">+[4]data1cf!I467</f>
        <v>11746.2276190108</v>
      </c>
      <c r="K467" s="340" t="n">
        <f aca="false">+[4]data1cf!J467</f>
        <v>11581.5917805975</v>
      </c>
      <c r="L467" s="340" t="n">
        <f aca="false">+[4]data1cf!K467</f>
        <v>11461.2304504755</v>
      </c>
      <c r="M467" s="340" t="n">
        <f aca="false">+[4]data1cf!L467</f>
        <v>11615.9893631644</v>
      </c>
      <c r="N467" s="340" t="n">
        <f aca="false">+[4]data1cf!M467</f>
        <v>11476.1686111614</v>
      </c>
      <c r="O467" s="340" t="n">
        <f aca="false">+[4]data1cf!N467</f>
        <v>11361.4993682711</v>
      </c>
      <c r="P467" s="340" t="n">
        <f aca="false">+[4]data1cf!O467</f>
        <v>11417.7302366809</v>
      </c>
      <c r="Q467" s="340" t="n">
        <f aca="false">+[4]data1cf!P467</f>
        <v>11366.5743530452</v>
      </c>
      <c r="R467" s="340" t="n">
        <f aca="false">+[4]data1cf!Q467</f>
        <v>737.201885086238</v>
      </c>
      <c r="S467" s="340" t="n">
        <f aca="false">+[4]data1cf!R467</f>
        <v>0</v>
      </c>
      <c r="T467" s="340" t="n">
        <f aca="false">+[4]data1cf!S467</f>
        <v>0</v>
      </c>
      <c r="U467" s="340" t="n">
        <f aca="false">+[4]data1cf!T467</f>
        <v>0</v>
      </c>
      <c r="V467" s="340" t="n">
        <f aca="false">+[4]data1cf!U467</f>
        <v>0</v>
      </c>
      <c r="W467" s="340" t="n">
        <f aca="false">+[4]data1cf!V467</f>
        <v>0</v>
      </c>
      <c r="X467" s="340" t="n">
        <f aca="false">+[4]data1cf!W467</f>
        <v>0</v>
      </c>
      <c r="Y467" s="340" t="n">
        <f aca="false">+[4]data1cf!X467</f>
        <v>0</v>
      </c>
      <c r="Z467" s="340" t="n">
        <f aca="false">+[4]data1cf!Y467</f>
        <v>0</v>
      </c>
      <c r="AA467" s="340" t="n">
        <f aca="false">+[4]data1cf!Z467</f>
        <v>0</v>
      </c>
      <c r="AB467" s="340"/>
      <c r="AC467" s="341" t="n">
        <f aca="false">XNPV(0.1,B467:AA467,$B$1:$AA$1)</f>
        <v>26924.1037794202</v>
      </c>
      <c r="AD467" s="341" t="n">
        <f aca="false">SUMPRODUCT(B467:AA467,$B$1010:$AA$1010)</f>
        <v>51900.1923004698</v>
      </c>
      <c r="AE467" s="342" t="n">
        <f aca="false">SUMPRODUCT(B467:AA467,$B$1012:$AA$1012)</f>
        <v>51537.2947950691</v>
      </c>
      <c r="AF467" s="343" t="n">
        <f aca="false">XIRR(B467:AA467,$B$1:$AA$1)</f>
        <v>0.169891622381714</v>
      </c>
      <c r="AG467" s="344" t="n">
        <f aca="false">1-EXP(-(1/0.25)*(AD467/ABS($AD$1010)))</f>
        <v>0.985646366848031</v>
      </c>
    </row>
    <row r="468" customFormat="false" ht="12.75" hidden="false" customHeight="false" outlineLevel="0" collapsed="false">
      <c r="A468" s="335"/>
      <c r="B468" s="340" t="n">
        <f aca="false">+[4]data1cf!A468</f>
        <v>-69776.6846861768</v>
      </c>
      <c r="C468" s="340" t="n">
        <f aca="false">+[4]data1cf!B468</f>
        <v>12069.6750633223</v>
      </c>
      <c r="D468" s="340" t="n">
        <f aca="false">+[4]data1cf!C468</f>
        <v>13190.3188082684</v>
      </c>
      <c r="E468" s="340" t="n">
        <f aca="false">+[4]data1cf!D468</f>
        <v>12853.049381954</v>
      </c>
      <c r="F468" s="340" t="n">
        <f aca="false">+[4]data1cf!E468</f>
        <v>12404.2170289216</v>
      </c>
      <c r="G468" s="340" t="n">
        <f aca="false">+[4]data1cf!F468</f>
        <v>12355.8132034477</v>
      </c>
      <c r="H468" s="340" t="n">
        <f aca="false">+[4]data1cf!G468</f>
        <v>11939.3484731359</v>
      </c>
      <c r="I468" s="340" t="n">
        <f aca="false">+[4]data1cf!H468</f>
        <v>11815.5547372385</v>
      </c>
      <c r="J468" s="340" t="n">
        <f aca="false">+[4]data1cf!I468</f>
        <v>11781.932652561</v>
      </c>
      <c r="K468" s="340" t="n">
        <f aca="false">+[4]data1cf!J468</f>
        <v>11732.6210320602</v>
      </c>
      <c r="L468" s="340" t="n">
        <f aca="false">+[4]data1cf!K468</f>
        <v>11700.1412927999</v>
      </c>
      <c r="M468" s="340" t="n">
        <f aca="false">+[4]data1cf!L468</f>
        <v>11634.0392887397</v>
      </c>
      <c r="N468" s="340" t="n">
        <f aca="false">+[4]data1cf!M468</f>
        <v>11572.2631692822</v>
      </c>
      <c r="O468" s="340" t="n">
        <f aca="false">+[4]data1cf!N468</f>
        <v>11666.8376210151</v>
      </c>
      <c r="P468" s="340" t="n">
        <f aca="false">+[4]data1cf!O468</f>
        <v>11549.1811777356</v>
      </c>
      <c r="Q468" s="340" t="n">
        <f aca="false">+[4]data1cf!P468</f>
        <v>11540.6863379977</v>
      </c>
      <c r="R468" s="340" t="n">
        <f aca="false">+[4]data1cf!Q468</f>
        <v>800.310662676573</v>
      </c>
      <c r="S468" s="340" t="n">
        <f aca="false">+[4]data1cf!R468</f>
        <v>0</v>
      </c>
      <c r="T468" s="340" t="n">
        <f aca="false">+[4]data1cf!S468</f>
        <v>0</v>
      </c>
      <c r="U468" s="340" t="n">
        <f aca="false">+[4]data1cf!T468</f>
        <v>0</v>
      </c>
      <c r="V468" s="340" t="n">
        <f aca="false">+[4]data1cf!U468</f>
        <v>0</v>
      </c>
      <c r="W468" s="340" t="n">
        <f aca="false">+[4]data1cf!V468</f>
        <v>0</v>
      </c>
      <c r="X468" s="340" t="n">
        <f aca="false">+[4]data1cf!W468</f>
        <v>0</v>
      </c>
      <c r="Y468" s="340" t="n">
        <f aca="false">+[4]data1cf!X468</f>
        <v>0</v>
      </c>
      <c r="Z468" s="340" t="n">
        <f aca="false">+[4]data1cf!Y468</f>
        <v>0</v>
      </c>
      <c r="AA468" s="340" t="n">
        <f aca="false">+[4]data1cf!Z468</f>
        <v>0</v>
      </c>
      <c r="AB468" s="340"/>
      <c r="AC468" s="341" t="n">
        <f aca="false">XNPV(0.1,B468:AA468,$B$1:$AA$1)</f>
        <v>22765.8552703673</v>
      </c>
      <c r="AD468" s="341" t="n">
        <f aca="false">SUMPRODUCT(B468:AA468,$B$1010:$AA$1010)</f>
        <v>48083.1500259723</v>
      </c>
      <c r="AE468" s="342" t="n">
        <f aca="false">SUMPRODUCT(B468:AA468,$B$1012:$AA$1012)</f>
        <v>47715.2592805033</v>
      </c>
      <c r="AF468" s="343" t="n">
        <f aca="false">XIRR(B468:AA468,$B$1:$AA$1)</f>
        <v>0.155162210586956</v>
      </c>
      <c r="AG468" s="344" t="n">
        <f aca="false">1-EXP(-(1/0.25)*(AD468/ABS($AD$1010)))</f>
        <v>0.980388554850576</v>
      </c>
    </row>
    <row r="469" customFormat="false" ht="12.75" hidden="false" customHeight="false" outlineLevel="0" collapsed="false">
      <c r="A469" s="335"/>
      <c r="B469" s="340" t="n">
        <f aca="false">+[4]data1cf!A469</f>
        <v>-67224.3229847515</v>
      </c>
      <c r="C469" s="340" t="n">
        <f aca="false">+[4]data1cf!B469</f>
        <v>12005.1883396131</v>
      </c>
      <c r="D469" s="340" t="n">
        <f aca="false">+[4]data1cf!C469</f>
        <v>12946.4843069525</v>
      </c>
      <c r="E469" s="340" t="n">
        <f aca="false">+[4]data1cf!D469</f>
        <v>12527.7057098567</v>
      </c>
      <c r="F469" s="340" t="n">
        <f aca="false">+[4]data1cf!E469</f>
        <v>12530.3593053823</v>
      </c>
      <c r="G469" s="340" t="n">
        <f aca="false">+[4]data1cf!F469</f>
        <v>12188.3982961694</v>
      </c>
      <c r="H469" s="340" t="n">
        <f aca="false">+[4]data1cf!G469</f>
        <v>11926.8314881433</v>
      </c>
      <c r="I469" s="340" t="n">
        <f aca="false">+[4]data1cf!H469</f>
        <v>11848.662195955</v>
      </c>
      <c r="J469" s="340" t="n">
        <f aca="false">+[4]data1cf!I469</f>
        <v>11746.7105657312</v>
      </c>
      <c r="K469" s="340" t="n">
        <f aca="false">+[4]data1cf!J469</f>
        <v>11645.9546602383</v>
      </c>
      <c r="L469" s="340" t="n">
        <f aca="false">+[4]data1cf!K469</f>
        <v>11695.5838162084</v>
      </c>
      <c r="M469" s="340" t="n">
        <f aca="false">+[4]data1cf!L469</f>
        <v>11633.1743499821</v>
      </c>
      <c r="N469" s="340" t="n">
        <f aca="false">+[4]data1cf!M469</f>
        <v>11447.4949744149</v>
      </c>
      <c r="O469" s="340" t="n">
        <f aca="false">+[4]data1cf!N469</f>
        <v>11550.6052804097</v>
      </c>
      <c r="P469" s="340" t="n">
        <f aca="false">+[4]data1cf!O469</f>
        <v>11438.7381971919</v>
      </c>
      <c r="Q469" s="340" t="n">
        <f aca="false">+[4]data1cf!P469</f>
        <v>11431.1882952002</v>
      </c>
      <c r="R469" s="340" t="n">
        <f aca="false">+[4]data1cf!Q469</f>
        <v>771.036094905905</v>
      </c>
      <c r="S469" s="340" t="n">
        <f aca="false">+[4]data1cf!R469</f>
        <v>0</v>
      </c>
      <c r="T469" s="340" t="n">
        <f aca="false">+[4]data1cf!S469</f>
        <v>0</v>
      </c>
      <c r="U469" s="340" t="n">
        <f aca="false">+[4]data1cf!T469</f>
        <v>0</v>
      </c>
      <c r="V469" s="340" t="n">
        <f aca="false">+[4]data1cf!U469</f>
        <v>0</v>
      </c>
      <c r="W469" s="340" t="n">
        <f aca="false">+[4]data1cf!V469</f>
        <v>0</v>
      </c>
      <c r="X469" s="340" t="n">
        <f aca="false">+[4]data1cf!W469</f>
        <v>0</v>
      </c>
      <c r="Y469" s="340" t="n">
        <f aca="false">+[4]data1cf!X469</f>
        <v>0</v>
      </c>
      <c r="Z469" s="340" t="n">
        <f aca="false">+[4]data1cf!Y469</f>
        <v>0</v>
      </c>
      <c r="AA469" s="340" t="n">
        <f aca="false">+[4]data1cf!Z469</f>
        <v>0</v>
      </c>
      <c r="AB469" s="340"/>
      <c r="AC469" s="341" t="n">
        <f aca="false">XNPV(0.1,B469:AA469,$B$1:$AA$1)</f>
        <v>24615.7003986887</v>
      </c>
      <c r="AD469" s="341" t="n">
        <f aca="false">SUMPRODUCT(B469:AA469,$B$1010:$AA$1010)</f>
        <v>49777.7807268853</v>
      </c>
      <c r="AE469" s="342" t="n">
        <f aca="false">SUMPRODUCT(B469:AA469,$B$1012:$AA$1012)</f>
        <v>49412.1994398439</v>
      </c>
      <c r="AF469" s="343" t="n">
        <f aca="false">XIRR(B469:AA469,$B$1:$AA$1)</f>
        <v>0.161474633287682</v>
      </c>
      <c r="AG469" s="344" t="n">
        <f aca="false">1-EXP(-(1/0.25)*(AD469/ABS($AD$1010)))</f>
        <v>0.98292615925437</v>
      </c>
    </row>
    <row r="470" customFormat="false" ht="12.75" hidden="false" customHeight="false" outlineLevel="0" collapsed="false">
      <c r="A470" s="335"/>
      <c r="B470" s="340" t="n">
        <f aca="false">+[4]data1cf!A470</f>
        <v>-62076.4918295278</v>
      </c>
      <c r="C470" s="340" t="n">
        <f aca="false">+[4]data1cf!B470</f>
        <v>11872.2172318401</v>
      </c>
      <c r="D470" s="340" t="n">
        <f aca="false">+[4]data1cf!C470</f>
        <v>12824.0565358079</v>
      </c>
      <c r="E470" s="340" t="n">
        <f aca="false">+[4]data1cf!D470</f>
        <v>12581.6828190172</v>
      </c>
      <c r="F470" s="340" t="n">
        <f aca="false">+[4]data1cf!E470</f>
        <v>12358.8937938032</v>
      </c>
      <c r="G470" s="340" t="n">
        <f aca="false">+[4]data1cf!F470</f>
        <v>12114.8771109559</v>
      </c>
      <c r="H470" s="340" t="n">
        <f aca="false">+[4]data1cf!G470</f>
        <v>11847.3617213085</v>
      </c>
      <c r="I470" s="340" t="n">
        <f aca="false">+[4]data1cf!H470</f>
        <v>11698.8579699539</v>
      </c>
      <c r="J470" s="340" t="n">
        <f aca="false">+[4]data1cf!I470</f>
        <v>11629.6482060163</v>
      </c>
      <c r="K470" s="340" t="n">
        <f aca="false">+[4]data1cf!J470</f>
        <v>11583.1275688787</v>
      </c>
      <c r="L470" s="340" t="n">
        <f aca="false">+[4]data1cf!K470</f>
        <v>11467.6669949244</v>
      </c>
      <c r="M470" s="340" t="n">
        <f aca="false">+[4]data1cf!L470</f>
        <v>11497.4303385084</v>
      </c>
      <c r="N470" s="340" t="n">
        <f aca="false">+[4]data1cf!M470</f>
        <v>11351.5639987731</v>
      </c>
      <c r="O470" s="340" t="n">
        <f aca="false">+[4]data1cf!N470</f>
        <v>11412.4799970552</v>
      </c>
      <c r="P470" s="340" t="n">
        <f aca="false">+[4]data1cf!O470</f>
        <v>11284.1522662831</v>
      </c>
      <c r="Q470" s="340" t="n">
        <f aca="false">+[4]data1cf!P470</f>
        <v>11375.6753332056</v>
      </c>
      <c r="R470" s="340" t="n">
        <f aca="false">+[4]data1cf!Q470</f>
        <v>711.992530687952</v>
      </c>
      <c r="S470" s="340" t="n">
        <f aca="false">+[4]data1cf!R470</f>
        <v>0</v>
      </c>
      <c r="T470" s="340" t="n">
        <f aca="false">+[4]data1cf!S470</f>
        <v>0</v>
      </c>
      <c r="U470" s="340" t="n">
        <f aca="false">+[4]data1cf!T470</f>
        <v>0</v>
      </c>
      <c r="V470" s="340" t="n">
        <f aca="false">+[4]data1cf!U470</f>
        <v>0</v>
      </c>
      <c r="W470" s="340" t="n">
        <f aca="false">+[4]data1cf!V470</f>
        <v>0</v>
      </c>
      <c r="X470" s="340" t="n">
        <f aca="false">+[4]data1cf!W470</f>
        <v>0</v>
      </c>
      <c r="Y470" s="340" t="n">
        <f aca="false">+[4]data1cf!X470</f>
        <v>0</v>
      </c>
      <c r="Z470" s="340" t="n">
        <f aca="false">+[4]data1cf!Y470</f>
        <v>0</v>
      </c>
      <c r="AA470" s="340" t="n">
        <f aca="false">+[4]data1cf!Z470</f>
        <v>0</v>
      </c>
      <c r="AB470" s="340"/>
      <c r="AC470" s="341" t="n">
        <f aca="false">XNPV(0.1,B470:AA470,$B$1:$AA$1)</f>
        <v>28943.7946545986</v>
      </c>
      <c r="AD470" s="341" t="n">
        <f aca="false">SUMPRODUCT(B470:AA470,$B$1010:$AA$1010)</f>
        <v>53855.947361764</v>
      </c>
      <c r="AE470" s="342" t="n">
        <f aca="false">SUMPRODUCT(B470:AA470,$B$1012:$AA$1012)</f>
        <v>53494.0824570545</v>
      </c>
      <c r="AF470" s="343" t="n">
        <f aca="false">XIRR(B470:AA470,$B$1:$AA$1)</f>
        <v>0.177384964876066</v>
      </c>
      <c r="AG470" s="344" t="n">
        <f aca="false">1-EXP(-(1/0.25)*(AD470/ABS($AD$1010)))</f>
        <v>0.987767629367423</v>
      </c>
    </row>
    <row r="471" customFormat="false" ht="12.75" hidden="false" customHeight="false" outlineLevel="0" collapsed="false">
      <c r="A471" s="335"/>
      <c r="B471" s="340" t="n">
        <f aca="false">+[4]data1cf!A471</f>
        <v>-65540.9904562407</v>
      </c>
      <c r="C471" s="340" t="n">
        <f aca="false">+[4]data1cf!B471</f>
        <v>11975.8248356099</v>
      </c>
      <c r="D471" s="340" t="n">
        <f aca="false">+[4]data1cf!C471</f>
        <v>13031.998527847</v>
      </c>
      <c r="E471" s="340" t="n">
        <f aca="false">+[4]data1cf!D471</f>
        <v>12628.5903071173</v>
      </c>
      <c r="F471" s="340" t="n">
        <f aca="false">+[4]data1cf!E471</f>
        <v>12393.4421910922</v>
      </c>
      <c r="G471" s="340" t="n">
        <f aca="false">+[4]data1cf!F471</f>
        <v>12136.5317260549</v>
      </c>
      <c r="H471" s="340" t="n">
        <f aca="false">+[4]data1cf!G471</f>
        <v>11972.6839928845</v>
      </c>
      <c r="I471" s="340" t="n">
        <f aca="false">+[4]data1cf!H471</f>
        <v>11833.9451567491</v>
      </c>
      <c r="J471" s="340" t="n">
        <f aca="false">+[4]data1cf!I471</f>
        <v>11765.9910883607</v>
      </c>
      <c r="K471" s="340" t="n">
        <f aca="false">+[4]data1cf!J471</f>
        <v>11583.4506293818</v>
      </c>
      <c r="L471" s="340" t="n">
        <f aca="false">+[4]data1cf!K471</f>
        <v>11759.648399995</v>
      </c>
      <c r="M471" s="340" t="n">
        <f aca="false">+[4]data1cf!L471</f>
        <v>11645.6227354153</v>
      </c>
      <c r="N471" s="340" t="n">
        <f aca="false">+[4]data1cf!M471</f>
        <v>11423.0297771704</v>
      </c>
      <c r="O471" s="340" t="n">
        <f aca="false">+[4]data1cf!N471</f>
        <v>11564.1585699558</v>
      </c>
      <c r="P471" s="340" t="n">
        <f aca="false">+[4]data1cf!O471</f>
        <v>11345.1458473835</v>
      </c>
      <c r="Q471" s="340" t="n">
        <f aca="false">+[4]data1cf!P471</f>
        <v>11391.9054122595</v>
      </c>
      <c r="R471" s="340" t="n">
        <f aca="false">+[4]data1cf!Q471</f>
        <v>751.728944136898</v>
      </c>
      <c r="S471" s="340" t="n">
        <f aca="false">+[4]data1cf!R471</f>
        <v>0</v>
      </c>
      <c r="T471" s="340" t="n">
        <f aca="false">+[4]data1cf!S471</f>
        <v>0</v>
      </c>
      <c r="U471" s="340" t="n">
        <f aca="false">+[4]data1cf!T471</f>
        <v>0</v>
      </c>
      <c r="V471" s="340" t="n">
        <f aca="false">+[4]data1cf!U471</f>
        <v>0</v>
      </c>
      <c r="W471" s="340" t="n">
        <f aca="false">+[4]data1cf!V471</f>
        <v>0</v>
      </c>
      <c r="X471" s="340" t="n">
        <f aca="false">+[4]data1cf!W471</f>
        <v>0</v>
      </c>
      <c r="Y471" s="340" t="n">
        <f aca="false">+[4]data1cf!X471</f>
        <v>0</v>
      </c>
      <c r="Z471" s="340" t="n">
        <f aca="false">+[4]data1cf!Y471</f>
        <v>0</v>
      </c>
      <c r="AA471" s="340" t="n">
        <f aca="false">+[4]data1cf!Z471</f>
        <v>0</v>
      </c>
      <c r="AB471" s="340"/>
      <c r="AC471" s="341" t="n">
        <f aca="false">XNPV(0.1,B471:AA471,$B$1:$AA$1)</f>
        <v>26280.8596686341</v>
      </c>
      <c r="AD471" s="341" t="n">
        <f aca="false">SUMPRODUCT(B471:AA471,$B$1010:$AA$1010)</f>
        <v>51419.6794222775</v>
      </c>
      <c r="AE471" s="342" t="n">
        <f aca="false">SUMPRODUCT(B471:AA471,$B$1012:$AA$1012)</f>
        <v>51054.5059469124</v>
      </c>
      <c r="AF471" s="343" t="n">
        <f aca="false">XIRR(B471:AA471,$B$1:$AA$1)</f>
        <v>0.167073077238133</v>
      </c>
      <c r="AG471" s="344" t="n">
        <f aca="false">1-EXP(-(1/0.25)*(AD471/ABS($AD$1010)))</f>
        <v>0.985071181715709</v>
      </c>
    </row>
    <row r="472" customFormat="false" ht="12.75" hidden="false" customHeight="false" outlineLevel="0" collapsed="false">
      <c r="A472" s="335"/>
      <c r="B472" s="340" t="n">
        <f aca="false">+[4]data1cf!A472</f>
        <v>-70624.7867548767</v>
      </c>
      <c r="C472" s="340" t="n">
        <f aca="false">+[4]data1cf!B472</f>
        <v>12156.1758049576</v>
      </c>
      <c r="D472" s="340" t="n">
        <f aca="false">+[4]data1cf!C472</f>
        <v>13228.293635445</v>
      </c>
      <c r="E472" s="340" t="n">
        <f aca="false">+[4]data1cf!D472</f>
        <v>12818.4658082443</v>
      </c>
      <c r="F472" s="340" t="n">
        <f aca="false">+[4]data1cf!E472</f>
        <v>12565.6967340873</v>
      </c>
      <c r="G472" s="340" t="n">
        <f aca="false">+[4]data1cf!F472</f>
        <v>12241.1125090536</v>
      </c>
      <c r="H472" s="340" t="n">
        <f aca="false">+[4]data1cf!G472</f>
        <v>12199.3155144842</v>
      </c>
      <c r="I472" s="340" t="n">
        <f aca="false">+[4]data1cf!H472</f>
        <v>12018.2929452609</v>
      </c>
      <c r="J472" s="340" t="n">
        <f aca="false">+[4]data1cf!I472</f>
        <v>11791.5852415766</v>
      </c>
      <c r="K472" s="340" t="n">
        <f aca="false">+[4]data1cf!J472</f>
        <v>11635.4341475624</v>
      </c>
      <c r="L472" s="340" t="n">
        <f aca="false">+[4]data1cf!K472</f>
        <v>11695.3113545961</v>
      </c>
      <c r="M472" s="340" t="n">
        <f aca="false">+[4]data1cf!L472</f>
        <v>11681.3054271998</v>
      </c>
      <c r="N472" s="340" t="n">
        <f aca="false">+[4]data1cf!M472</f>
        <v>11608.0404998147</v>
      </c>
      <c r="O472" s="340" t="n">
        <f aca="false">+[4]data1cf!N472</f>
        <v>11593.2102712665</v>
      </c>
      <c r="P472" s="340" t="n">
        <f aca="false">+[4]data1cf!O472</f>
        <v>11538.670505537</v>
      </c>
      <c r="Q472" s="340" t="n">
        <f aca="false">+[4]data1cf!P472</f>
        <v>11465.4036388893</v>
      </c>
      <c r="R472" s="340" t="n">
        <f aca="false">+[4]data1cf!Q472</f>
        <v>810.038054163734</v>
      </c>
      <c r="S472" s="340" t="n">
        <f aca="false">+[4]data1cf!R472</f>
        <v>0</v>
      </c>
      <c r="T472" s="340" t="n">
        <f aca="false">+[4]data1cf!S472</f>
        <v>0</v>
      </c>
      <c r="U472" s="340" t="n">
        <f aca="false">+[4]data1cf!T472</f>
        <v>0</v>
      </c>
      <c r="V472" s="340" t="n">
        <f aca="false">+[4]data1cf!U472</f>
        <v>0</v>
      </c>
      <c r="W472" s="340" t="n">
        <f aca="false">+[4]data1cf!V472</f>
        <v>0</v>
      </c>
      <c r="X472" s="340" t="n">
        <f aca="false">+[4]data1cf!W472</f>
        <v>0</v>
      </c>
      <c r="Y472" s="340" t="n">
        <f aca="false">+[4]data1cf!X472</f>
        <v>0</v>
      </c>
      <c r="Z472" s="340" t="n">
        <f aca="false">+[4]data1cf!Y472</f>
        <v>0</v>
      </c>
      <c r="AA472" s="340" t="n">
        <f aca="false">+[4]data1cf!Z472</f>
        <v>0</v>
      </c>
      <c r="AB472" s="340"/>
      <c r="AC472" s="341" t="n">
        <f aca="false">XNPV(0.1,B472:AA472,$B$1:$AA$1)</f>
        <v>22240.9279528011</v>
      </c>
      <c r="AD472" s="341" t="n">
        <f aca="false">SUMPRODUCT(B472:AA472,$B$1010:$AA$1010)</f>
        <v>47616.4892641092</v>
      </c>
      <c r="AE472" s="342" t="n">
        <f aca="false">SUMPRODUCT(B472:AA472,$B$1012:$AA$1012)</f>
        <v>47247.9608550166</v>
      </c>
      <c r="AF472" s="343" t="n">
        <f aca="false">XIRR(B472:AA472,$B$1:$AA$1)</f>
        <v>0.153404234273133</v>
      </c>
      <c r="AG472" s="344" t="n">
        <f aca="false">1-EXP(-(1/0.25)*(AD472/ABS($AD$1010)))</f>
        <v>0.979625766378564</v>
      </c>
    </row>
    <row r="473" customFormat="false" ht="12.75" hidden="false" customHeight="false" outlineLevel="0" collapsed="false">
      <c r="A473" s="335"/>
      <c r="B473" s="340" t="n">
        <f aca="false">+[4]data1cf!A473</f>
        <v>-74628.4759044221</v>
      </c>
      <c r="C473" s="340" t="n">
        <f aca="false">+[4]data1cf!B473</f>
        <v>12105.2508731607</v>
      </c>
      <c r="D473" s="340" t="n">
        <f aca="false">+[4]data1cf!C473</f>
        <v>13281.3378587551</v>
      </c>
      <c r="E473" s="340" t="n">
        <f aca="false">+[4]data1cf!D473</f>
        <v>12902.644264639</v>
      </c>
      <c r="F473" s="340" t="n">
        <f aca="false">+[4]data1cf!E473</f>
        <v>12682.7983099682</v>
      </c>
      <c r="G473" s="340" t="n">
        <f aca="false">+[4]data1cf!F473</f>
        <v>12376.2448052978</v>
      </c>
      <c r="H473" s="340" t="n">
        <f aca="false">+[4]data1cf!G473</f>
        <v>12179.0870054539</v>
      </c>
      <c r="I473" s="340" t="n">
        <f aca="false">+[4]data1cf!H473</f>
        <v>12024.2789977699</v>
      </c>
      <c r="J473" s="340" t="n">
        <f aca="false">+[4]data1cf!I473</f>
        <v>12021.671861296</v>
      </c>
      <c r="K473" s="340" t="n">
        <f aca="false">+[4]data1cf!J473</f>
        <v>11824.1719250637</v>
      </c>
      <c r="L473" s="340" t="n">
        <f aca="false">+[4]data1cf!K473</f>
        <v>11849.7205771924</v>
      </c>
      <c r="M473" s="340" t="n">
        <f aca="false">+[4]data1cf!L473</f>
        <v>11848.2533478232</v>
      </c>
      <c r="N473" s="340" t="n">
        <f aca="false">+[4]data1cf!M473</f>
        <v>11764.1620768767</v>
      </c>
      <c r="O473" s="340" t="n">
        <f aca="false">+[4]data1cf!N473</f>
        <v>11711.9847302729</v>
      </c>
      <c r="P473" s="340" t="n">
        <f aca="false">+[4]data1cf!O473</f>
        <v>11587.0294187468</v>
      </c>
      <c r="Q473" s="340" t="n">
        <f aca="false">+[4]data1cf!P473</f>
        <v>11605.8649235229</v>
      </c>
      <c r="R473" s="340" t="n">
        <f aca="false">+[4]data1cf!Q473</f>
        <v>855.95876723336</v>
      </c>
      <c r="S473" s="340" t="n">
        <f aca="false">+[4]data1cf!R473</f>
        <v>0</v>
      </c>
      <c r="T473" s="340" t="n">
        <f aca="false">+[4]data1cf!S473</f>
        <v>0</v>
      </c>
      <c r="U473" s="340" t="n">
        <f aca="false">+[4]data1cf!T473</f>
        <v>0</v>
      </c>
      <c r="V473" s="340" t="n">
        <f aca="false">+[4]data1cf!U473</f>
        <v>0</v>
      </c>
      <c r="W473" s="340" t="n">
        <f aca="false">+[4]data1cf!V473</f>
        <v>0</v>
      </c>
      <c r="X473" s="340" t="n">
        <f aca="false">+[4]data1cf!W473</f>
        <v>0</v>
      </c>
      <c r="Y473" s="340" t="n">
        <f aca="false">+[4]data1cf!X473</f>
        <v>0</v>
      </c>
      <c r="Z473" s="340" t="n">
        <f aca="false">+[4]data1cf!Y473</f>
        <v>0</v>
      </c>
      <c r="AA473" s="340" t="n">
        <f aca="false">+[4]data1cf!Z473</f>
        <v>0</v>
      </c>
      <c r="AB473" s="340"/>
      <c r="AC473" s="341" t="n">
        <f aca="false">XNPV(0.1,B473:AA473,$B$1:$AA$1)</f>
        <v>18899.1158523612</v>
      </c>
      <c r="AD473" s="341" t="n">
        <f aca="false">SUMPRODUCT(B473:AA473,$B$1010:$AA$1010)</f>
        <v>44523.4473321578</v>
      </c>
      <c r="AE473" s="342" t="n">
        <f aca="false">SUMPRODUCT(B473:AA473,$B$1012:$AA$1012)</f>
        <v>44151.1770931353</v>
      </c>
      <c r="AF473" s="343" t="n">
        <f aca="false">XIRR(B473:AA473,$B$1:$AA$1)</f>
        <v>0.143195059504686</v>
      </c>
      <c r="AG473" s="344" t="n">
        <f aca="false">1-EXP(-(1/0.25)*(AD473/ABS($AD$1010)))</f>
        <v>0.973762713643546</v>
      </c>
    </row>
    <row r="474" customFormat="false" ht="12.75" hidden="false" customHeight="false" outlineLevel="0" collapsed="false">
      <c r="A474" s="335"/>
      <c r="B474" s="340" t="n">
        <f aca="false">+[4]data1cf!A474</f>
        <v>-69551.2678093981</v>
      </c>
      <c r="C474" s="340" t="n">
        <f aca="false">+[4]data1cf!B474</f>
        <v>12175.8231723255</v>
      </c>
      <c r="D474" s="340" t="n">
        <f aca="false">+[4]data1cf!C474</f>
        <v>13120.5846745569</v>
      </c>
      <c r="E474" s="340" t="n">
        <f aca="false">+[4]data1cf!D474</f>
        <v>12886.037407347</v>
      </c>
      <c r="F474" s="340" t="n">
        <f aca="false">+[4]data1cf!E474</f>
        <v>12539.6730706652</v>
      </c>
      <c r="G474" s="340" t="n">
        <f aca="false">+[4]data1cf!F474</f>
        <v>12160.8011949979</v>
      </c>
      <c r="H474" s="340" t="n">
        <f aca="false">+[4]data1cf!G474</f>
        <v>11919.6588256801</v>
      </c>
      <c r="I474" s="340" t="n">
        <f aca="false">+[4]data1cf!H474</f>
        <v>11698.6607212614</v>
      </c>
      <c r="J474" s="340" t="n">
        <f aca="false">+[4]data1cf!I474</f>
        <v>11798.1120382289</v>
      </c>
      <c r="K474" s="340" t="n">
        <f aca="false">+[4]data1cf!J474</f>
        <v>11914.5032000053</v>
      </c>
      <c r="L474" s="340" t="n">
        <f aca="false">+[4]data1cf!K474</f>
        <v>11727.9784174002</v>
      </c>
      <c r="M474" s="340" t="n">
        <f aca="false">+[4]data1cf!L474</f>
        <v>11742.4152656393</v>
      </c>
      <c r="N474" s="340" t="n">
        <f aca="false">+[4]data1cf!M474</f>
        <v>11654.5468070916</v>
      </c>
      <c r="O474" s="340" t="n">
        <f aca="false">+[4]data1cf!N474</f>
        <v>11538.539229875</v>
      </c>
      <c r="P474" s="340" t="n">
        <f aca="false">+[4]data1cf!O474</f>
        <v>11546.6387909809</v>
      </c>
      <c r="Q474" s="340" t="n">
        <f aca="false">+[4]data1cf!P474</f>
        <v>11518.1402956837</v>
      </c>
      <c r="R474" s="340" t="n">
        <f aca="false">+[4]data1cf!Q474</f>
        <v>797.725221266673</v>
      </c>
      <c r="S474" s="340" t="n">
        <f aca="false">+[4]data1cf!R474</f>
        <v>0</v>
      </c>
      <c r="T474" s="340" t="n">
        <f aca="false">+[4]data1cf!S474</f>
        <v>0</v>
      </c>
      <c r="U474" s="340" t="n">
        <f aca="false">+[4]data1cf!T474</f>
        <v>0</v>
      </c>
      <c r="V474" s="340" t="n">
        <f aca="false">+[4]data1cf!U474</f>
        <v>0</v>
      </c>
      <c r="W474" s="340" t="n">
        <f aca="false">+[4]data1cf!V474</f>
        <v>0</v>
      </c>
      <c r="X474" s="340" t="n">
        <f aca="false">+[4]data1cf!W474</f>
        <v>0</v>
      </c>
      <c r="Y474" s="340" t="n">
        <f aca="false">+[4]data1cf!X474</f>
        <v>0</v>
      </c>
      <c r="Z474" s="340" t="n">
        <f aca="false">+[4]data1cf!Y474</f>
        <v>0</v>
      </c>
      <c r="AA474" s="340" t="n">
        <f aca="false">+[4]data1cf!Z474</f>
        <v>0</v>
      </c>
      <c r="AB474" s="340"/>
      <c r="AC474" s="341" t="n">
        <f aca="false">XNPV(0.1,B474:AA474,$B$1:$AA$1)</f>
        <v>23071.0676293989</v>
      </c>
      <c r="AD474" s="341" t="n">
        <f aca="false">SUMPRODUCT(B474:AA474,$B$1010:$AA$1010)</f>
        <v>48401.9911821601</v>
      </c>
      <c r="AE474" s="342" t="n">
        <f aca="false">SUMPRODUCT(B474:AA474,$B$1012:$AA$1012)</f>
        <v>48033.8703224271</v>
      </c>
      <c r="AF474" s="343" t="n">
        <f aca="false">XIRR(B474:AA474,$B$1:$AA$1)</f>
        <v>0.156061606343201</v>
      </c>
      <c r="AG474" s="344" t="n">
        <f aca="false">1-EXP(-(1/0.25)*(AD474/ABS($AD$1010)))</f>
        <v>0.980893234862389</v>
      </c>
    </row>
    <row r="475" customFormat="false" ht="12.75" hidden="false" customHeight="false" outlineLevel="0" collapsed="false">
      <c r="A475" s="335"/>
      <c r="B475" s="340" t="n">
        <f aca="false">+[4]data1cf!A475</f>
        <v>-75458.6171694559</v>
      </c>
      <c r="C475" s="340" t="n">
        <f aca="false">+[4]data1cf!B475</f>
        <v>12210.6178301422</v>
      </c>
      <c r="D475" s="340" t="n">
        <f aca="false">+[4]data1cf!C475</f>
        <v>13389.4454061124</v>
      </c>
      <c r="E475" s="340" t="n">
        <f aca="false">+[4]data1cf!D475</f>
        <v>13080.7934787757</v>
      </c>
      <c r="F475" s="340" t="n">
        <f aca="false">+[4]data1cf!E475</f>
        <v>12639.1723992607</v>
      </c>
      <c r="G475" s="340" t="n">
        <f aca="false">+[4]data1cf!F475</f>
        <v>12398.8888944843</v>
      </c>
      <c r="H475" s="340" t="n">
        <f aca="false">+[4]data1cf!G475</f>
        <v>12203.245869443</v>
      </c>
      <c r="I475" s="340" t="n">
        <f aca="false">+[4]data1cf!H475</f>
        <v>12040.5972074914</v>
      </c>
      <c r="J475" s="340" t="n">
        <f aca="false">+[4]data1cf!I475</f>
        <v>11949.3560527943</v>
      </c>
      <c r="K475" s="340" t="n">
        <f aca="false">+[4]data1cf!J475</f>
        <v>11841.6704497376</v>
      </c>
      <c r="L475" s="340" t="n">
        <f aca="false">+[4]data1cf!K475</f>
        <v>11795.0332825752</v>
      </c>
      <c r="M475" s="340" t="n">
        <f aca="false">+[4]data1cf!L475</f>
        <v>11827.5259127935</v>
      </c>
      <c r="N475" s="340" t="n">
        <f aca="false">+[4]data1cf!M475</f>
        <v>11769.4606635781</v>
      </c>
      <c r="O475" s="340" t="n">
        <f aca="false">+[4]data1cf!N475</f>
        <v>11956.0588352435</v>
      </c>
      <c r="P475" s="340" t="n">
        <f aca="false">+[4]data1cf!O475</f>
        <v>11867.8083530962</v>
      </c>
      <c r="Q475" s="340" t="n">
        <f aca="false">+[4]data1cf!P475</f>
        <v>11684.1702122003</v>
      </c>
      <c r="R475" s="340" t="n">
        <f aca="false">+[4]data1cf!Q475</f>
        <v>865.480155486791</v>
      </c>
      <c r="S475" s="340" t="n">
        <f aca="false">+[4]data1cf!R475</f>
        <v>0</v>
      </c>
      <c r="T475" s="340" t="n">
        <f aca="false">+[4]data1cf!S475</f>
        <v>0</v>
      </c>
      <c r="U475" s="340" t="n">
        <f aca="false">+[4]data1cf!T475</f>
        <v>0</v>
      </c>
      <c r="V475" s="340" t="n">
        <f aca="false">+[4]data1cf!U475</f>
        <v>0</v>
      </c>
      <c r="W475" s="340" t="n">
        <f aca="false">+[4]data1cf!V475</f>
        <v>0</v>
      </c>
      <c r="X475" s="340" t="n">
        <f aca="false">+[4]data1cf!W475</f>
        <v>0</v>
      </c>
      <c r="Y475" s="340" t="n">
        <f aca="false">+[4]data1cf!X475</f>
        <v>0</v>
      </c>
      <c r="Z475" s="340" t="n">
        <f aca="false">+[4]data1cf!Y475</f>
        <v>0</v>
      </c>
      <c r="AA475" s="340" t="n">
        <f aca="false">+[4]data1cf!Z475</f>
        <v>0</v>
      </c>
      <c r="AB475" s="340"/>
      <c r="AC475" s="341" t="n">
        <f aca="false">XNPV(0.1,B475:AA475,$B$1:$AA$1)</f>
        <v>18506.5222104773</v>
      </c>
      <c r="AD475" s="341" t="n">
        <f aca="false">SUMPRODUCT(B475:AA475,$B$1010:$AA$1010)</f>
        <v>44237.0411242413</v>
      </c>
      <c r="AE475" s="342" t="n">
        <f aca="false">SUMPRODUCT(B475:AA475,$B$1012:$AA$1012)</f>
        <v>43863.0302898198</v>
      </c>
      <c r="AF475" s="343" t="n">
        <f aca="false">XIRR(B475:AA475,$B$1:$AA$1)</f>
        <v>0.141903701853383</v>
      </c>
      <c r="AG475" s="344" t="n">
        <f aca="false">1-EXP(-(1/0.25)*(AD475/ABS($AD$1010)))</f>
        <v>0.973141018278783</v>
      </c>
    </row>
    <row r="476" customFormat="false" ht="12.75" hidden="false" customHeight="false" outlineLevel="0" collapsed="false">
      <c r="A476" s="335"/>
      <c r="B476" s="340" t="n">
        <f aca="false">+[4]data1cf!A476</f>
        <v>-63516.1896151287</v>
      </c>
      <c r="C476" s="340" t="n">
        <f aca="false">+[4]data1cf!B476</f>
        <v>12071.7290293545</v>
      </c>
      <c r="D476" s="340" t="n">
        <f aca="false">+[4]data1cf!C476</f>
        <v>13065.3441664736</v>
      </c>
      <c r="E476" s="340" t="n">
        <f aca="false">+[4]data1cf!D476</f>
        <v>12611.9956666186</v>
      </c>
      <c r="F476" s="340" t="n">
        <f aca="false">+[4]data1cf!E476</f>
        <v>12430.2127117606</v>
      </c>
      <c r="G476" s="340" t="n">
        <f aca="false">+[4]data1cf!F476</f>
        <v>12117.2872456887</v>
      </c>
      <c r="H476" s="340" t="n">
        <f aca="false">+[4]data1cf!G476</f>
        <v>11956.9217739507</v>
      </c>
      <c r="I476" s="340" t="n">
        <f aca="false">+[4]data1cf!H476</f>
        <v>11845.9123862695</v>
      </c>
      <c r="J476" s="340" t="n">
        <f aca="false">+[4]data1cf!I476</f>
        <v>11607.7023899029</v>
      </c>
      <c r="K476" s="340" t="n">
        <f aca="false">+[4]data1cf!J476</f>
        <v>11666.0989781157</v>
      </c>
      <c r="L476" s="340" t="n">
        <f aca="false">+[4]data1cf!K476</f>
        <v>11662.0877151229</v>
      </c>
      <c r="M476" s="340" t="n">
        <f aca="false">+[4]data1cf!L476</f>
        <v>11527.4047494428</v>
      </c>
      <c r="N476" s="340" t="n">
        <f aca="false">+[4]data1cf!M476</f>
        <v>11584.6090974704</v>
      </c>
      <c r="O476" s="340" t="n">
        <f aca="false">+[4]data1cf!N476</f>
        <v>11489.2695323895</v>
      </c>
      <c r="P476" s="340" t="n">
        <f aca="false">+[4]data1cf!O476</f>
        <v>11294.5232486298</v>
      </c>
      <c r="Q476" s="340" t="n">
        <f aca="false">+[4]data1cf!P476</f>
        <v>11372.8060741116</v>
      </c>
      <c r="R476" s="340" t="n">
        <f aca="false">+[4]data1cf!Q476</f>
        <v>728.50528840968</v>
      </c>
      <c r="S476" s="340" t="n">
        <f aca="false">+[4]data1cf!R476</f>
        <v>0</v>
      </c>
      <c r="T476" s="340" t="n">
        <f aca="false">+[4]data1cf!S476</f>
        <v>0</v>
      </c>
      <c r="U476" s="340" t="n">
        <f aca="false">+[4]data1cf!T476</f>
        <v>0</v>
      </c>
      <c r="V476" s="340" t="n">
        <f aca="false">+[4]data1cf!U476</f>
        <v>0</v>
      </c>
      <c r="W476" s="340" t="n">
        <f aca="false">+[4]data1cf!V476</f>
        <v>0</v>
      </c>
      <c r="X476" s="340" t="n">
        <f aca="false">+[4]data1cf!W476</f>
        <v>0</v>
      </c>
      <c r="Y476" s="340" t="n">
        <f aca="false">+[4]data1cf!X476</f>
        <v>0</v>
      </c>
      <c r="Z476" s="340" t="n">
        <f aca="false">+[4]data1cf!Y476</f>
        <v>0</v>
      </c>
      <c r="AA476" s="340" t="n">
        <f aca="false">+[4]data1cf!Z476</f>
        <v>0</v>
      </c>
      <c r="AB476" s="340"/>
      <c r="AC476" s="341" t="n">
        <f aca="false">XNPV(0.1,B476:AA476,$B$1:$AA$1)</f>
        <v>28307.4168942821</v>
      </c>
      <c r="AD476" s="341" t="n">
        <f aca="false">SUMPRODUCT(B476:AA476,$B$1010:$AA$1010)</f>
        <v>53401.4585956066</v>
      </c>
      <c r="AE476" s="342" t="n">
        <f aca="false">SUMPRODUCT(B476:AA476,$B$1012:$AA$1012)</f>
        <v>53036.979345706</v>
      </c>
      <c r="AF476" s="343" t="n">
        <f aca="false">XIRR(B476:AA476,$B$1:$AA$1)</f>
        <v>0.174292685496797</v>
      </c>
      <c r="AG476" s="344" t="n">
        <f aca="false">1-EXP(-(1/0.25)*(AD476/ABS($AD$1010)))</f>
        <v>0.987304492296709</v>
      </c>
    </row>
    <row r="477" customFormat="false" ht="12.75" hidden="false" customHeight="false" outlineLevel="0" collapsed="false">
      <c r="A477" s="335"/>
      <c r="B477" s="340" t="n">
        <f aca="false">+[4]data1cf!A477</f>
        <v>-74787.5950201171</v>
      </c>
      <c r="C477" s="340" t="n">
        <f aca="false">+[4]data1cf!B477</f>
        <v>12278.9711511809</v>
      </c>
      <c r="D477" s="340" t="n">
        <f aca="false">+[4]data1cf!C477</f>
        <v>13305.6200865585</v>
      </c>
      <c r="E477" s="340" t="n">
        <f aca="false">+[4]data1cf!D477</f>
        <v>12774.3835259952</v>
      </c>
      <c r="F477" s="340" t="n">
        <f aca="false">+[4]data1cf!E477</f>
        <v>12694.2056286329</v>
      </c>
      <c r="G477" s="340" t="n">
        <f aca="false">+[4]data1cf!F477</f>
        <v>12318.9414748267</v>
      </c>
      <c r="H477" s="340" t="n">
        <f aca="false">+[4]data1cf!G477</f>
        <v>12146.5439016797</v>
      </c>
      <c r="I477" s="340" t="n">
        <f aca="false">+[4]data1cf!H477</f>
        <v>12059.4325814783</v>
      </c>
      <c r="J477" s="340" t="n">
        <f aca="false">+[4]data1cf!I477</f>
        <v>11965.5734386513</v>
      </c>
      <c r="K477" s="340" t="n">
        <f aca="false">+[4]data1cf!J477</f>
        <v>12062.8713444123</v>
      </c>
      <c r="L477" s="340" t="n">
        <f aca="false">+[4]data1cf!K477</f>
        <v>11874.7236430713</v>
      </c>
      <c r="M477" s="340" t="n">
        <f aca="false">+[4]data1cf!L477</f>
        <v>11714.7203001658</v>
      </c>
      <c r="N477" s="340" t="n">
        <f aca="false">+[4]data1cf!M477</f>
        <v>11753.4837761356</v>
      </c>
      <c r="O477" s="340" t="n">
        <f aca="false">+[4]data1cf!N477</f>
        <v>11689.2934821788</v>
      </c>
      <c r="P477" s="340" t="n">
        <f aca="false">+[4]data1cf!O477</f>
        <v>11652.2727048483</v>
      </c>
      <c r="Q477" s="340" t="n">
        <f aca="false">+[4]data1cf!P477</f>
        <v>11674.4533319346</v>
      </c>
      <c r="R477" s="340" t="n">
        <f aca="false">+[4]data1cf!Q477</f>
        <v>857.783799842734</v>
      </c>
      <c r="S477" s="340" t="n">
        <f aca="false">+[4]data1cf!R477</f>
        <v>0</v>
      </c>
      <c r="T477" s="340" t="n">
        <f aca="false">+[4]data1cf!S477</f>
        <v>0</v>
      </c>
      <c r="U477" s="340" t="n">
        <f aca="false">+[4]data1cf!T477</f>
        <v>0</v>
      </c>
      <c r="V477" s="340" t="n">
        <f aca="false">+[4]data1cf!U477</f>
        <v>0</v>
      </c>
      <c r="W477" s="340" t="n">
        <f aca="false">+[4]data1cf!V477</f>
        <v>0</v>
      </c>
      <c r="X477" s="340" t="n">
        <f aca="false">+[4]data1cf!W477</f>
        <v>0</v>
      </c>
      <c r="Y477" s="340" t="n">
        <f aca="false">+[4]data1cf!X477</f>
        <v>0</v>
      </c>
      <c r="Z477" s="340" t="n">
        <f aca="false">+[4]data1cf!Y477</f>
        <v>0</v>
      </c>
      <c r="AA477" s="340" t="n">
        <f aca="false">+[4]data1cf!Z477</f>
        <v>0</v>
      </c>
      <c r="AB477" s="340"/>
      <c r="AC477" s="341" t="n">
        <f aca="false">XNPV(0.1,B477:AA477,$B$1:$AA$1)</f>
        <v>18855.4184986715</v>
      </c>
      <c r="AD477" s="341" t="n">
        <f aca="false">SUMPRODUCT(B477:AA477,$B$1010:$AA$1010)</f>
        <v>44496.9536514109</v>
      </c>
      <c r="AE477" s="342" t="n">
        <f aca="false">SUMPRODUCT(B477:AA477,$B$1012:$AA$1012)</f>
        <v>44124.368099482</v>
      </c>
      <c r="AF477" s="343" t="n">
        <f aca="false">XIRR(B477:AA477,$B$1:$AA$1)</f>
        <v>0.143040029888918</v>
      </c>
      <c r="AG477" s="344" t="n">
        <f aca="false">1-EXP(-(1/0.25)*(AD477/ABS($AD$1010)))</f>
        <v>0.973705813579063</v>
      </c>
    </row>
    <row r="478" customFormat="false" ht="12.75" hidden="false" customHeight="false" outlineLevel="0" collapsed="false">
      <c r="A478" s="335"/>
      <c r="B478" s="340" t="n">
        <f aca="false">+[4]data1cf!A478</f>
        <v>-71547.7122238408</v>
      </c>
      <c r="C478" s="340" t="n">
        <f aca="false">+[4]data1cf!B478</f>
        <v>12000.3672820009</v>
      </c>
      <c r="D478" s="340" t="n">
        <f aca="false">+[4]data1cf!C478</f>
        <v>13134.1882470884</v>
      </c>
      <c r="E478" s="340" t="n">
        <f aca="false">+[4]data1cf!D478</f>
        <v>12858.3264072919</v>
      </c>
      <c r="F478" s="340" t="n">
        <f aca="false">+[4]data1cf!E478</f>
        <v>12606.3496866321</v>
      </c>
      <c r="G478" s="340" t="n">
        <f aca="false">+[4]data1cf!F478</f>
        <v>12329.7233967584</v>
      </c>
      <c r="H478" s="340" t="n">
        <f aca="false">+[4]data1cf!G478</f>
        <v>12106.483751894</v>
      </c>
      <c r="I478" s="340" t="n">
        <f aca="false">+[4]data1cf!H478</f>
        <v>11793.9270094937</v>
      </c>
      <c r="J478" s="340" t="n">
        <f aca="false">+[4]data1cf!I478</f>
        <v>11802.9028164448</v>
      </c>
      <c r="K478" s="340" t="n">
        <f aca="false">+[4]data1cf!J478</f>
        <v>11761.4684115958</v>
      </c>
      <c r="L478" s="340" t="n">
        <f aca="false">+[4]data1cf!K478</f>
        <v>11677.452543223</v>
      </c>
      <c r="M478" s="340" t="n">
        <f aca="false">+[4]data1cf!L478</f>
        <v>11679.6038650827</v>
      </c>
      <c r="N478" s="340" t="n">
        <f aca="false">+[4]data1cf!M478</f>
        <v>11716.5620271088</v>
      </c>
      <c r="O478" s="340" t="n">
        <f aca="false">+[4]data1cf!N478</f>
        <v>11714.1654160735</v>
      </c>
      <c r="P478" s="340" t="n">
        <f aca="false">+[4]data1cf!O478</f>
        <v>11502.9281835772</v>
      </c>
      <c r="Q478" s="340" t="n">
        <f aca="false">+[4]data1cf!P478</f>
        <v>11483.492069944</v>
      </c>
      <c r="R478" s="340" t="n">
        <f aca="false">+[4]data1cf!Q478</f>
        <v>820.623640122564</v>
      </c>
      <c r="S478" s="340" t="n">
        <f aca="false">+[4]data1cf!R478</f>
        <v>0</v>
      </c>
      <c r="T478" s="340" t="n">
        <f aca="false">+[4]data1cf!S478</f>
        <v>0</v>
      </c>
      <c r="U478" s="340" t="n">
        <f aca="false">+[4]data1cf!T478</f>
        <v>0</v>
      </c>
      <c r="V478" s="340" t="n">
        <f aca="false">+[4]data1cf!U478</f>
        <v>0</v>
      </c>
      <c r="W478" s="340" t="n">
        <f aca="false">+[4]data1cf!V478</f>
        <v>0</v>
      </c>
      <c r="X478" s="340" t="n">
        <f aca="false">+[4]data1cf!W478</f>
        <v>0</v>
      </c>
      <c r="Y478" s="340" t="n">
        <f aca="false">+[4]data1cf!X478</f>
        <v>0</v>
      </c>
      <c r="Z478" s="340" t="n">
        <f aca="false">+[4]data1cf!Y478</f>
        <v>0</v>
      </c>
      <c r="AA478" s="340" t="n">
        <f aca="false">+[4]data1cf!Z478</f>
        <v>0</v>
      </c>
      <c r="AB478" s="340"/>
      <c r="AC478" s="341" t="n">
        <f aca="false">XNPV(0.1,B478:AA478,$B$1:$AA$1)</f>
        <v>21161.871119867</v>
      </c>
      <c r="AD478" s="341" t="n">
        <f aca="false">SUMPRODUCT(B478:AA478,$B$1010:$AA$1010)</f>
        <v>46547.4092430722</v>
      </c>
      <c r="AE478" s="342" t="n">
        <f aca="false">SUMPRODUCT(B478:AA478,$B$1012:$AA$1012)</f>
        <v>46178.5696910985</v>
      </c>
      <c r="AF478" s="343" t="n">
        <f aca="false">XIRR(B478:AA478,$B$1:$AA$1)</f>
        <v>0.150162216333815</v>
      </c>
      <c r="AG478" s="344" t="n">
        <f aca="false">1-EXP(-(1/0.25)*(AD478/ABS($AD$1010)))</f>
        <v>0.977764566688975</v>
      </c>
    </row>
    <row r="479" customFormat="false" ht="12.75" hidden="false" customHeight="false" outlineLevel="0" collapsed="false">
      <c r="A479" s="335"/>
      <c r="B479" s="340" t="n">
        <f aca="false">+[4]data1cf!A479</f>
        <v>-62879.6022129057</v>
      </c>
      <c r="C479" s="340" t="n">
        <f aca="false">+[4]data1cf!B479</f>
        <v>11987.0396419806</v>
      </c>
      <c r="D479" s="340" t="n">
        <f aca="false">+[4]data1cf!C479</f>
        <v>12935.2319074943</v>
      </c>
      <c r="E479" s="340" t="n">
        <f aca="false">+[4]data1cf!D479</f>
        <v>12567.6540362524</v>
      </c>
      <c r="F479" s="340" t="n">
        <f aca="false">+[4]data1cf!E479</f>
        <v>12336.1525498721</v>
      </c>
      <c r="G479" s="340" t="n">
        <f aca="false">+[4]data1cf!F479</f>
        <v>12177.3299961919</v>
      </c>
      <c r="H479" s="340" t="n">
        <f aca="false">+[4]data1cf!G479</f>
        <v>11811.6188183222</v>
      </c>
      <c r="I479" s="340" t="n">
        <f aca="false">+[4]data1cf!H479</f>
        <v>11811.2662782418</v>
      </c>
      <c r="J479" s="340" t="n">
        <f aca="false">+[4]data1cf!I479</f>
        <v>11582.2474850369</v>
      </c>
      <c r="K479" s="340" t="n">
        <f aca="false">+[4]data1cf!J479</f>
        <v>11609.6241670002</v>
      </c>
      <c r="L479" s="340" t="n">
        <f aca="false">+[4]data1cf!K479</f>
        <v>11799.1431172737</v>
      </c>
      <c r="M479" s="340" t="n">
        <f aca="false">+[4]data1cf!L479</f>
        <v>11446.7923477957</v>
      </c>
      <c r="N479" s="340" t="n">
        <f aca="false">+[4]data1cf!M479</f>
        <v>11497.3474442144</v>
      </c>
      <c r="O479" s="340" t="n">
        <f aca="false">+[4]data1cf!N479</f>
        <v>11353.3207063419</v>
      </c>
      <c r="P479" s="340" t="n">
        <f aca="false">+[4]data1cf!O479</f>
        <v>11405.7653589901</v>
      </c>
      <c r="Q479" s="340" t="n">
        <f aca="false">+[4]data1cf!P479</f>
        <v>11189.6236965752</v>
      </c>
      <c r="R479" s="340" t="n">
        <f aca="false">+[4]data1cf!Q479</f>
        <v>721.203885541143</v>
      </c>
      <c r="S479" s="340" t="n">
        <f aca="false">+[4]data1cf!R479</f>
        <v>0</v>
      </c>
      <c r="T479" s="340" t="n">
        <f aca="false">+[4]data1cf!S479</f>
        <v>0</v>
      </c>
      <c r="U479" s="340" t="n">
        <f aca="false">+[4]data1cf!T479</f>
        <v>0</v>
      </c>
      <c r="V479" s="340" t="n">
        <f aca="false">+[4]data1cf!U479</f>
        <v>0</v>
      </c>
      <c r="W479" s="340" t="n">
        <f aca="false">+[4]data1cf!V479</f>
        <v>0</v>
      </c>
      <c r="X479" s="340" t="n">
        <f aca="false">+[4]data1cf!W479</f>
        <v>0</v>
      </c>
      <c r="Y479" s="340" t="n">
        <f aca="false">+[4]data1cf!X479</f>
        <v>0</v>
      </c>
      <c r="Z479" s="340" t="n">
        <f aca="false">+[4]data1cf!Y479</f>
        <v>0</v>
      </c>
      <c r="AA479" s="340" t="n">
        <f aca="false">+[4]data1cf!Z479</f>
        <v>0</v>
      </c>
      <c r="AB479" s="340"/>
      <c r="AC479" s="341" t="n">
        <f aca="false">XNPV(0.1,B479:AA479,$B$1:$AA$1)</f>
        <v>28505.0015113992</v>
      </c>
      <c r="AD479" s="341" t="n">
        <f aca="false">SUMPRODUCT(B479:AA479,$B$1010:$AA$1010)</f>
        <v>53497.7203001081</v>
      </c>
      <c r="AE479" s="342" t="n">
        <f aca="false">SUMPRODUCT(B479:AA479,$B$1012:$AA$1012)</f>
        <v>53134.7226918173</v>
      </c>
      <c r="AF479" s="343" t="n">
        <f aca="false">XIRR(B479:AA479,$B$1:$AA$1)</f>
        <v>0.175422744915779</v>
      </c>
      <c r="AG479" s="344" t="n">
        <f aca="false">1-EXP(-(1/0.25)*(AD479/ABS($AD$1010)))</f>
        <v>0.987404027476669</v>
      </c>
    </row>
    <row r="480" customFormat="false" ht="12.75" hidden="false" customHeight="false" outlineLevel="0" collapsed="false">
      <c r="A480" s="335"/>
      <c r="B480" s="340" t="n">
        <f aca="false">+[4]data1cf!A480</f>
        <v>-62647.3357834329</v>
      </c>
      <c r="C480" s="340" t="n">
        <f aca="false">+[4]data1cf!B480</f>
        <v>11938.8053991173</v>
      </c>
      <c r="D480" s="340" t="n">
        <f aca="false">+[4]data1cf!C480</f>
        <v>12888.3901726227</v>
      </c>
      <c r="E480" s="340" t="n">
        <f aca="false">+[4]data1cf!D480</f>
        <v>12536.0464361912</v>
      </c>
      <c r="F480" s="340" t="n">
        <f aca="false">+[4]data1cf!E480</f>
        <v>12374.5484419255</v>
      </c>
      <c r="G480" s="340" t="n">
        <f aca="false">+[4]data1cf!F480</f>
        <v>11988.6956959706</v>
      </c>
      <c r="H480" s="340" t="n">
        <f aca="false">+[4]data1cf!G480</f>
        <v>11841.5516147416</v>
      </c>
      <c r="I480" s="340" t="n">
        <f aca="false">+[4]data1cf!H480</f>
        <v>11684.0304731924</v>
      </c>
      <c r="J480" s="340" t="n">
        <f aca="false">+[4]data1cf!I480</f>
        <v>11562.8044507875</v>
      </c>
      <c r="K480" s="340" t="n">
        <f aca="false">+[4]data1cf!J480</f>
        <v>11568.8093045041</v>
      </c>
      <c r="L480" s="340" t="n">
        <f aca="false">+[4]data1cf!K480</f>
        <v>11497.9793101613</v>
      </c>
      <c r="M480" s="340" t="n">
        <f aca="false">+[4]data1cf!L480</f>
        <v>11528.403760457</v>
      </c>
      <c r="N480" s="340" t="n">
        <f aca="false">+[4]data1cf!M480</f>
        <v>11542.769664304</v>
      </c>
      <c r="O480" s="340" t="n">
        <f aca="false">+[4]data1cf!N480</f>
        <v>11454.0962913063</v>
      </c>
      <c r="P480" s="340" t="n">
        <f aca="false">+[4]data1cf!O480</f>
        <v>11420.7955801911</v>
      </c>
      <c r="Q480" s="340" t="n">
        <f aca="false">+[4]data1cf!P480</f>
        <v>11343.3848273366</v>
      </c>
      <c r="R480" s="340" t="n">
        <f aca="false">+[4]data1cf!Q480</f>
        <v>718.539882501662</v>
      </c>
      <c r="S480" s="340" t="n">
        <f aca="false">+[4]data1cf!R480</f>
        <v>0</v>
      </c>
      <c r="T480" s="340" t="n">
        <f aca="false">+[4]data1cf!S480</f>
        <v>0</v>
      </c>
      <c r="U480" s="340" t="n">
        <f aca="false">+[4]data1cf!T480</f>
        <v>0</v>
      </c>
      <c r="V480" s="340" t="n">
        <f aca="false">+[4]data1cf!U480</f>
        <v>0</v>
      </c>
      <c r="W480" s="340" t="n">
        <f aca="false">+[4]data1cf!V480</f>
        <v>0</v>
      </c>
      <c r="X480" s="340" t="n">
        <f aca="false">+[4]data1cf!W480</f>
        <v>0</v>
      </c>
      <c r="Y480" s="340" t="n">
        <f aca="false">+[4]data1cf!X480</f>
        <v>0</v>
      </c>
      <c r="Z480" s="340" t="n">
        <f aca="false">+[4]data1cf!Y480</f>
        <v>0</v>
      </c>
      <c r="AA480" s="340" t="n">
        <f aca="false">+[4]data1cf!Z480</f>
        <v>0</v>
      </c>
      <c r="AB480" s="340"/>
      <c r="AC480" s="341" t="n">
        <f aca="false">XNPV(0.1,B480:AA480,$B$1:$AA$1)</f>
        <v>28461.6968867798</v>
      </c>
      <c r="AD480" s="341" t="n">
        <f aca="false">SUMPRODUCT(B480:AA480,$B$1010:$AA$1010)</f>
        <v>53407.1107589627</v>
      </c>
      <c r="AE480" s="342" t="n">
        <f aca="false">SUMPRODUCT(B480:AA480,$B$1012:$AA$1012)</f>
        <v>53044.5824779352</v>
      </c>
      <c r="AF480" s="343" t="n">
        <f aca="false">XIRR(B480:AA480,$B$1:$AA$1)</f>
        <v>0.175485622880159</v>
      </c>
      <c r="AG480" s="344" t="n">
        <f aca="false">1-EXP(-(1/0.25)*(AD480/ABS($AD$1010)))</f>
        <v>0.98731035834283</v>
      </c>
    </row>
    <row r="481" customFormat="false" ht="12.75" hidden="false" customHeight="false" outlineLevel="0" collapsed="false">
      <c r="A481" s="335"/>
      <c r="B481" s="340" t="n">
        <f aca="false">+[4]data1cf!A481</f>
        <v>-72477.8113111843</v>
      </c>
      <c r="C481" s="340" t="n">
        <f aca="false">+[4]data1cf!B481</f>
        <v>11997.6489722652</v>
      </c>
      <c r="D481" s="340" t="n">
        <f aca="false">+[4]data1cf!C481</f>
        <v>13138.7512045364</v>
      </c>
      <c r="E481" s="340" t="n">
        <f aca="false">+[4]data1cf!D481</f>
        <v>12861.7992903502</v>
      </c>
      <c r="F481" s="340" t="n">
        <f aca="false">+[4]data1cf!E481</f>
        <v>12523.5212279083</v>
      </c>
      <c r="G481" s="340" t="n">
        <f aca="false">+[4]data1cf!F481</f>
        <v>12389.2436254361</v>
      </c>
      <c r="H481" s="340" t="n">
        <f aca="false">+[4]data1cf!G481</f>
        <v>12096.4324392196</v>
      </c>
      <c r="I481" s="340" t="n">
        <f aca="false">+[4]data1cf!H481</f>
        <v>11918.0970654089</v>
      </c>
      <c r="J481" s="340" t="n">
        <f aca="false">+[4]data1cf!I481</f>
        <v>11919.2912890949</v>
      </c>
      <c r="K481" s="340" t="n">
        <f aca="false">+[4]data1cf!J481</f>
        <v>11906.8800266249</v>
      </c>
      <c r="L481" s="340" t="n">
        <f aca="false">+[4]data1cf!K481</f>
        <v>11770.391585043</v>
      </c>
      <c r="M481" s="340" t="n">
        <f aca="false">+[4]data1cf!L481</f>
        <v>11697.1280349045</v>
      </c>
      <c r="N481" s="340" t="n">
        <f aca="false">+[4]data1cf!M481</f>
        <v>11698.6637085881</v>
      </c>
      <c r="O481" s="340" t="n">
        <f aca="false">+[4]data1cf!N481</f>
        <v>11701.6867213042</v>
      </c>
      <c r="P481" s="340" t="n">
        <f aca="false">+[4]data1cf!O481</f>
        <v>11595.3942656099</v>
      </c>
      <c r="Q481" s="340" t="n">
        <f aca="false">+[4]data1cf!P481</f>
        <v>11524.2557317343</v>
      </c>
      <c r="R481" s="340" t="n">
        <f aca="false">+[4]data1cf!Q481</f>
        <v>831.29150461476</v>
      </c>
      <c r="S481" s="340" t="n">
        <f aca="false">+[4]data1cf!R481</f>
        <v>0</v>
      </c>
      <c r="T481" s="340" t="n">
        <f aca="false">+[4]data1cf!S481</f>
        <v>0</v>
      </c>
      <c r="U481" s="340" t="n">
        <f aca="false">+[4]data1cf!T481</f>
        <v>0</v>
      </c>
      <c r="V481" s="340" t="n">
        <f aca="false">+[4]data1cf!U481</f>
        <v>0</v>
      </c>
      <c r="W481" s="340" t="n">
        <f aca="false">+[4]data1cf!V481</f>
        <v>0</v>
      </c>
      <c r="X481" s="340" t="n">
        <f aca="false">+[4]data1cf!W481</f>
        <v>0</v>
      </c>
      <c r="Y481" s="340" t="n">
        <f aca="false">+[4]data1cf!X481</f>
        <v>0</v>
      </c>
      <c r="Z481" s="340" t="n">
        <f aca="false">+[4]data1cf!Y481</f>
        <v>0</v>
      </c>
      <c r="AA481" s="340" t="n">
        <f aca="false">+[4]data1cf!Z481</f>
        <v>0</v>
      </c>
      <c r="AB481" s="340"/>
      <c r="AC481" s="341" t="n">
        <f aca="false">XNPV(0.1,B481:AA481,$B$1:$AA$1)</f>
        <v>20459.0103999509</v>
      </c>
      <c r="AD481" s="341" t="n">
        <f aca="false">SUMPRODUCT(B481:AA481,$B$1010:$AA$1010)</f>
        <v>45944.5937265897</v>
      </c>
      <c r="AE481" s="342" t="n">
        <f aca="false">SUMPRODUCT(B481:AA481,$B$1012:$AA$1012)</f>
        <v>45574.2750933606</v>
      </c>
      <c r="AF481" s="343" t="n">
        <f aca="false">XIRR(B481:AA481,$B$1:$AA$1)</f>
        <v>0.147888881463845</v>
      </c>
      <c r="AG481" s="344" t="n">
        <f aca="false">1-EXP(-(1/0.25)*(AD481/ABS($AD$1010)))</f>
        <v>0.976641104699285</v>
      </c>
    </row>
    <row r="482" customFormat="false" ht="12.75" hidden="false" customHeight="false" outlineLevel="0" collapsed="false">
      <c r="A482" s="335"/>
      <c r="B482" s="340" t="n">
        <f aca="false">+[4]data1cf!A482</f>
        <v>-66893.0399561734</v>
      </c>
      <c r="C482" s="340" t="n">
        <f aca="false">+[4]data1cf!B482</f>
        <v>11970.3736052753</v>
      </c>
      <c r="D482" s="340" t="n">
        <f aca="false">+[4]data1cf!C482</f>
        <v>12904.7594982099</v>
      </c>
      <c r="E482" s="340" t="n">
        <f aca="false">+[4]data1cf!D482</f>
        <v>12738.757454714</v>
      </c>
      <c r="F482" s="340" t="n">
        <f aca="false">+[4]data1cf!E482</f>
        <v>12422.704896059</v>
      </c>
      <c r="G482" s="340" t="n">
        <f aca="false">+[4]data1cf!F482</f>
        <v>12234.4439056787</v>
      </c>
      <c r="H482" s="340" t="n">
        <f aca="false">+[4]data1cf!G482</f>
        <v>11986.3508397838</v>
      </c>
      <c r="I482" s="340" t="n">
        <f aca="false">+[4]data1cf!H482</f>
        <v>11630.5260129752</v>
      </c>
      <c r="J482" s="340" t="n">
        <f aca="false">+[4]data1cf!I482</f>
        <v>11693.5049914094</v>
      </c>
      <c r="K482" s="340" t="n">
        <f aca="false">+[4]data1cf!J482</f>
        <v>11629.6715118143</v>
      </c>
      <c r="L482" s="340" t="n">
        <f aca="false">+[4]data1cf!K482</f>
        <v>11621.0090529994</v>
      </c>
      <c r="M482" s="340" t="n">
        <f aca="false">+[4]data1cf!L482</f>
        <v>11613.5617902442</v>
      </c>
      <c r="N482" s="340" t="n">
        <f aca="false">+[4]data1cf!M482</f>
        <v>11560.2358306065</v>
      </c>
      <c r="O482" s="340" t="n">
        <f aca="false">+[4]data1cf!N482</f>
        <v>11565.8961326431</v>
      </c>
      <c r="P482" s="340" t="n">
        <f aca="false">+[4]data1cf!O482</f>
        <v>11424.9000411423</v>
      </c>
      <c r="Q482" s="340" t="n">
        <f aca="false">+[4]data1cf!P482</f>
        <v>11436.2203284935</v>
      </c>
      <c r="R482" s="340" t="n">
        <f aca="false">+[4]data1cf!Q482</f>
        <v>767.236411081326</v>
      </c>
      <c r="S482" s="340" t="n">
        <f aca="false">+[4]data1cf!R482</f>
        <v>0</v>
      </c>
      <c r="T482" s="340" t="n">
        <f aca="false">+[4]data1cf!S482</f>
        <v>0</v>
      </c>
      <c r="U482" s="340" t="n">
        <f aca="false">+[4]data1cf!T482</f>
        <v>0</v>
      </c>
      <c r="V482" s="340" t="n">
        <f aca="false">+[4]data1cf!U482</f>
        <v>0</v>
      </c>
      <c r="W482" s="340" t="n">
        <f aca="false">+[4]data1cf!V482</f>
        <v>0</v>
      </c>
      <c r="X482" s="340" t="n">
        <f aca="false">+[4]data1cf!W482</f>
        <v>0</v>
      </c>
      <c r="Y482" s="340" t="n">
        <f aca="false">+[4]data1cf!X482</f>
        <v>0</v>
      </c>
      <c r="Z482" s="340" t="n">
        <f aca="false">+[4]data1cf!Y482</f>
        <v>0</v>
      </c>
      <c r="AA482" s="340" t="n">
        <f aca="false">+[4]data1cf!Z482</f>
        <v>0</v>
      </c>
      <c r="AB482" s="340"/>
      <c r="AC482" s="341" t="n">
        <f aca="false">XNPV(0.1,B482:AA482,$B$1:$AA$1)</f>
        <v>24885.9065228293</v>
      </c>
      <c r="AD482" s="341" t="n">
        <f aca="false">SUMPRODUCT(B482:AA482,$B$1010:$AA$1010)</f>
        <v>50019.4630024269</v>
      </c>
      <c r="AE482" s="342" t="n">
        <f aca="false">SUMPRODUCT(B482:AA482,$B$1012:$AA$1012)</f>
        <v>49654.2355854152</v>
      </c>
      <c r="AF482" s="343" t="n">
        <f aca="false">XIRR(B482:AA482,$B$1:$AA$1)</f>
        <v>0.162433918289523</v>
      </c>
      <c r="AG482" s="344" t="n">
        <f aca="false">1-EXP(-(1/0.25)*(AD482/ABS($AD$1010)))</f>
        <v>0.983260256525972</v>
      </c>
    </row>
    <row r="483" customFormat="false" ht="12.75" hidden="false" customHeight="false" outlineLevel="0" collapsed="false">
      <c r="A483" s="335"/>
      <c r="B483" s="340" t="n">
        <f aca="false">+[4]data1cf!A483</f>
        <v>-70800.618544631</v>
      </c>
      <c r="C483" s="340" t="n">
        <f aca="false">+[4]data1cf!B483</f>
        <v>12091.3774532094</v>
      </c>
      <c r="D483" s="340" t="n">
        <f aca="false">+[4]data1cf!C483</f>
        <v>13194.0079231355</v>
      </c>
      <c r="E483" s="340" t="n">
        <f aca="false">+[4]data1cf!D483</f>
        <v>12973.0714348575</v>
      </c>
      <c r="F483" s="340" t="n">
        <f aca="false">+[4]data1cf!E483</f>
        <v>12505.1984876005</v>
      </c>
      <c r="G483" s="340" t="n">
        <f aca="false">+[4]data1cf!F483</f>
        <v>12287.5665076089</v>
      </c>
      <c r="H483" s="340" t="n">
        <f aca="false">+[4]data1cf!G483</f>
        <v>12100.4688378223</v>
      </c>
      <c r="I483" s="340" t="n">
        <f aca="false">+[4]data1cf!H483</f>
        <v>11830.7440731821</v>
      </c>
      <c r="J483" s="340" t="n">
        <f aca="false">+[4]data1cf!I483</f>
        <v>11930.303852389</v>
      </c>
      <c r="K483" s="340" t="n">
        <f aca="false">+[4]data1cf!J483</f>
        <v>11892.4226292851</v>
      </c>
      <c r="L483" s="340" t="n">
        <f aca="false">+[4]data1cf!K483</f>
        <v>11790.2887406283</v>
      </c>
      <c r="M483" s="340" t="n">
        <f aca="false">+[4]data1cf!L483</f>
        <v>11640.4600914308</v>
      </c>
      <c r="N483" s="340" t="n">
        <f aca="false">+[4]data1cf!M483</f>
        <v>11631.9485159568</v>
      </c>
      <c r="O483" s="340" t="n">
        <f aca="false">+[4]data1cf!N483</f>
        <v>11450.4562353778</v>
      </c>
      <c r="P483" s="340" t="n">
        <f aca="false">+[4]data1cf!O483</f>
        <v>11540.2207844571</v>
      </c>
      <c r="Q483" s="340" t="n">
        <f aca="false">+[4]data1cf!P483</f>
        <v>11690.4027645211</v>
      </c>
      <c r="R483" s="340" t="n">
        <f aca="false">+[4]data1cf!Q483</f>
        <v>812.0547744595</v>
      </c>
      <c r="S483" s="340" t="n">
        <f aca="false">+[4]data1cf!R483</f>
        <v>0</v>
      </c>
      <c r="T483" s="340" t="n">
        <f aca="false">+[4]data1cf!S483</f>
        <v>0</v>
      </c>
      <c r="U483" s="340" t="n">
        <f aca="false">+[4]data1cf!T483</f>
        <v>0</v>
      </c>
      <c r="V483" s="340" t="n">
        <f aca="false">+[4]data1cf!U483</f>
        <v>0</v>
      </c>
      <c r="W483" s="340" t="n">
        <f aca="false">+[4]data1cf!V483</f>
        <v>0</v>
      </c>
      <c r="X483" s="340" t="n">
        <f aca="false">+[4]data1cf!W483</f>
        <v>0</v>
      </c>
      <c r="Y483" s="340" t="n">
        <f aca="false">+[4]data1cf!X483</f>
        <v>0</v>
      </c>
      <c r="Z483" s="340" t="n">
        <f aca="false">+[4]data1cf!Y483</f>
        <v>0</v>
      </c>
      <c r="AA483" s="340" t="n">
        <f aca="false">+[4]data1cf!Z483</f>
        <v>0</v>
      </c>
      <c r="AB483" s="340"/>
      <c r="AC483" s="341" t="n">
        <f aca="false">XNPV(0.1,B483:AA483,$B$1:$AA$1)</f>
        <v>22146.3967033978</v>
      </c>
      <c r="AD483" s="341" t="n">
        <f aca="false">SUMPRODUCT(B483:AA483,$B$1010:$AA$1010)</f>
        <v>47576.8393524488</v>
      </c>
      <c r="AE483" s="342" t="n">
        <f aca="false">SUMPRODUCT(B483:AA483,$B$1012:$AA$1012)</f>
        <v>47207.4075350098</v>
      </c>
      <c r="AF483" s="343" t="n">
        <f aca="false">XIRR(B483:AA483,$B$1:$AA$1)</f>
        <v>0.152979991635874</v>
      </c>
      <c r="AG483" s="344" t="n">
        <f aca="false">1-EXP(-(1/0.25)*(AD483/ABS($AD$1010)))</f>
        <v>0.979559604359144</v>
      </c>
    </row>
    <row r="484" customFormat="false" ht="12.75" hidden="false" customHeight="false" outlineLevel="0" collapsed="false">
      <c r="A484" s="335"/>
      <c r="B484" s="340" t="n">
        <f aca="false">+[4]data1cf!A484</f>
        <v>-67568.9505277057</v>
      </c>
      <c r="C484" s="340" t="n">
        <f aca="false">+[4]data1cf!B484</f>
        <v>12143.6520447662</v>
      </c>
      <c r="D484" s="340" t="n">
        <f aca="false">+[4]data1cf!C484</f>
        <v>13078.8859174333</v>
      </c>
      <c r="E484" s="340" t="n">
        <f aca="false">+[4]data1cf!D484</f>
        <v>12707.3449672067</v>
      </c>
      <c r="F484" s="340" t="n">
        <f aca="false">+[4]data1cf!E484</f>
        <v>12446.5814994201</v>
      </c>
      <c r="G484" s="340" t="n">
        <f aca="false">+[4]data1cf!F484</f>
        <v>12193.321814278</v>
      </c>
      <c r="H484" s="340" t="n">
        <f aca="false">+[4]data1cf!G484</f>
        <v>11926.3718807713</v>
      </c>
      <c r="I484" s="340" t="n">
        <f aca="false">+[4]data1cf!H484</f>
        <v>11836.0524619813</v>
      </c>
      <c r="J484" s="340" t="n">
        <f aca="false">+[4]data1cf!I484</f>
        <v>11637.1667224728</v>
      </c>
      <c r="K484" s="340" t="n">
        <f aca="false">+[4]data1cf!J484</f>
        <v>11772.792043617</v>
      </c>
      <c r="L484" s="340" t="n">
        <f aca="false">+[4]data1cf!K484</f>
        <v>11887.1593478874</v>
      </c>
      <c r="M484" s="340" t="n">
        <f aca="false">+[4]data1cf!L484</f>
        <v>11721.6152034305</v>
      </c>
      <c r="N484" s="340" t="n">
        <f aca="false">+[4]data1cf!M484</f>
        <v>11626.8726329489</v>
      </c>
      <c r="O484" s="340" t="n">
        <f aca="false">+[4]data1cf!N484</f>
        <v>11434.1099081103</v>
      </c>
      <c r="P484" s="340" t="n">
        <f aca="false">+[4]data1cf!O484</f>
        <v>11440.5545407589</v>
      </c>
      <c r="Q484" s="340" t="n">
        <f aca="false">+[4]data1cf!P484</f>
        <v>11454.5592462493</v>
      </c>
      <c r="R484" s="340" t="n">
        <f aca="false">+[4]data1cf!Q484</f>
        <v>774.988834972573</v>
      </c>
      <c r="S484" s="340" t="n">
        <f aca="false">+[4]data1cf!R484</f>
        <v>0</v>
      </c>
      <c r="T484" s="340" t="n">
        <f aca="false">+[4]data1cf!S484</f>
        <v>0</v>
      </c>
      <c r="U484" s="340" t="n">
        <f aca="false">+[4]data1cf!T484</f>
        <v>0</v>
      </c>
      <c r="V484" s="340" t="n">
        <f aca="false">+[4]data1cf!U484</f>
        <v>0</v>
      </c>
      <c r="W484" s="340" t="n">
        <f aca="false">+[4]data1cf!V484</f>
        <v>0</v>
      </c>
      <c r="X484" s="340" t="n">
        <f aca="false">+[4]data1cf!W484</f>
        <v>0</v>
      </c>
      <c r="Y484" s="340" t="n">
        <f aca="false">+[4]data1cf!X484</f>
        <v>0</v>
      </c>
      <c r="Z484" s="340" t="n">
        <f aca="false">+[4]data1cf!Y484</f>
        <v>0</v>
      </c>
      <c r="AA484" s="340" t="n">
        <f aca="false">+[4]data1cf!Z484</f>
        <v>0</v>
      </c>
      <c r="AB484" s="340"/>
      <c r="AC484" s="341" t="n">
        <f aca="false">XNPV(0.1,B484:AA484,$B$1:$AA$1)</f>
        <v>24718.178793829</v>
      </c>
      <c r="AD484" s="341" t="n">
        <f aca="false">SUMPRODUCT(B484:AA484,$B$1010:$AA$1010)</f>
        <v>49964.6612421141</v>
      </c>
      <c r="AE484" s="342" t="n">
        <f aca="false">SUMPRODUCT(B484:AA484,$B$1012:$AA$1012)</f>
        <v>49597.8229109014</v>
      </c>
      <c r="AF484" s="343" t="n">
        <f aca="false">XIRR(B484:AA484,$B$1:$AA$1)</f>
        <v>0.161522855816616</v>
      </c>
      <c r="AG484" s="344" t="n">
        <f aca="false">1-EXP(-(1/0.25)*(AD484/ABS($AD$1010)))</f>
        <v>0.983185077316047</v>
      </c>
    </row>
    <row r="485" customFormat="false" ht="12.75" hidden="false" customHeight="false" outlineLevel="0" collapsed="false">
      <c r="A485" s="335"/>
      <c r="B485" s="340" t="n">
        <f aca="false">+[4]data1cf!A485</f>
        <v>-69618.4476332453</v>
      </c>
      <c r="C485" s="340" t="n">
        <f aca="false">+[4]data1cf!B485</f>
        <v>12076.5882304027</v>
      </c>
      <c r="D485" s="340" t="n">
        <f aca="false">+[4]data1cf!C485</f>
        <v>13236.3110359451</v>
      </c>
      <c r="E485" s="340" t="n">
        <f aca="false">+[4]data1cf!D485</f>
        <v>12796.1270313176</v>
      </c>
      <c r="F485" s="340" t="n">
        <f aca="false">+[4]data1cf!E485</f>
        <v>12495.2683431775</v>
      </c>
      <c r="G485" s="340" t="n">
        <f aca="false">+[4]data1cf!F485</f>
        <v>12158.8796751295</v>
      </c>
      <c r="H485" s="340" t="n">
        <f aca="false">+[4]data1cf!G485</f>
        <v>11983.3674081517</v>
      </c>
      <c r="I485" s="340" t="n">
        <f aca="false">+[4]data1cf!H485</f>
        <v>11917.1857600395</v>
      </c>
      <c r="J485" s="340" t="n">
        <f aca="false">+[4]data1cf!I485</f>
        <v>11754.9433888421</v>
      </c>
      <c r="K485" s="340" t="n">
        <f aca="false">+[4]data1cf!J485</f>
        <v>11709.3229262693</v>
      </c>
      <c r="L485" s="340" t="n">
        <f aca="false">+[4]data1cf!K485</f>
        <v>11647.7818541627</v>
      </c>
      <c r="M485" s="340" t="n">
        <f aca="false">+[4]data1cf!L485</f>
        <v>11814.5141001556</v>
      </c>
      <c r="N485" s="340" t="n">
        <f aca="false">+[4]data1cf!M485</f>
        <v>11628.6383613221</v>
      </c>
      <c r="O485" s="340" t="n">
        <f aca="false">+[4]data1cf!N485</f>
        <v>11528.8487839442</v>
      </c>
      <c r="P485" s="340" t="n">
        <f aca="false">+[4]data1cf!O485</f>
        <v>11439.2457393223</v>
      </c>
      <c r="Q485" s="340" t="n">
        <f aca="false">+[4]data1cf!P485</f>
        <v>11457.9969659471</v>
      </c>
      <c r="R485" s="340" t="n">
        <f aca="false">+[4]data1cf!Q485</f>
        <v>798.49574697427</v>
      </c>
      <c r="S485" s="340" t="n">
        <f aca="false">+[4]data1cf!R485</f>
        <v>0</v>
      </c>
      <c r="T485" s="340" t="n">
        <f aca="false">+[4]data1cf!S485</f>
        <v>0</v>
      </c>
      <c r="U485" s="340" t="n">
        <f aca="false">+[4]data1cf!T485</f>
        <v>0</v>
      </c>
      <c r="V485" s="340" t="n">
        <f aca="false">+[4]data1cf!U485</f>
        <v>0</v>
      </c>
      <c r="W485" s="340" t="n">
        <f aca="false">+[4]data1cf!V485</f>
        <v>0</v>
      </c>
      <c r="X485" s="340" t="n">
        <f aca="false">+[4]data1cf!W485</f>
        <v>0</v>
      </c>
      <c r="Y485" s="340" t="n">
        <f aca="false">+[4]data1cf!X485</f>
        <v>0</v>
      </c>
      <c r="Z485" s="340" t="n">
        <f aca="false">+[4]data1cf!Y485</f>
        <v>0</v>
      </c>
      <c r="AA485" s="340" t="n">
        <f aca="false">+[4]data1cf!Z485</f>
        <v>0</v>
      </c>
      <c r="AB485" s="340"/>
      <c r="AC485" s="341" t="n">
        <f aca="false">XNPV(0.1,B485:AA485,$B$1:$AA$1)</f>
        <v>22892.0031184197</v>
      </c>
      <c r="AD485" s="341" t="n">
        <f aca="false">SUMPRODUCT(B485:AA485,$B$1010:$AA$1010)</f>
        <v>48185.9293537145</v>
      </c>
      <c r="AE485" s="342" t="n">
        <f aca="false">SUMPRODUCT(B485:AA485,$B$1012:$AA$1012)</f>
        <v>47818.4849382181</v>
      </c>
      <c r="AF485" s="343" t="n">
        <f aca="false">XIRR(B485:AA485,$B$1:$AA$1)</f>
        <v>0.155614509430321</v>
      </c>
      <c r="AG485" s="344" t="n">
        <f aca="false">1-EXP(-(1/0.25)*(AD485/ABS($AD$1010)))</f>
        <v>0.980552679113308</v>
      </c>
    </row>
    <row r="486" customFormat="false" ht="12.75" hidden="false" customHeight="false" outlineLevel="0" collapsed="false">
      <c r="A486" s="335"/>
      <c r="B486" s="340" t="n">
        <f aca="false">+[4]data1cf!A486</f>
        <v>-66729.6106182084</v>
      </c>
      <c r="C486" s="340" t="n">
        <f aca="false">+[4]data1cf!B486</f>
        <v>12004.4388519793</v>
      </c>
      <c r="D486" s="340" t="n">
        <f aca="false">+[4]data1cf!C486</f>
        <v>12967.8982108643</v>
      </c>
      <c r="E486" s="340" t="n">
        <f aca="false">+[4]data1cf!D486</f>
        <v>12788.1418577628</v>
      </c>
      <c r="F486" s="340" t="n">
        <f aca="false">+[4]data1cf!E486</f>
        <v>12598.1949805362</v>
      </c>
      <c r="G486" s="340" t="n">
        <f aca="false">+[4]data1cf!F486</f>
        <v>12231.8420643256</v>
      </c>
      <c r="H486" s="340" t="n">
        <f aca="false">+[4]data1cf!G486</f>
        <v>12122.2212276539</v>
      </c>
      <c r="I486" s="340" t="n">
        <f aca="false">+[4]data1cf!H486</f>
        <v>11760.3577035968</v>
      </c>
      <c r="J486" s="340" t="n">
        <f aca="false">+[4]data1cf!I486</f>
        <v>11647.9411205438</v>
      </c>
      <c r="K486" s="340" t="n">
        <f aca="false">+[4]data1cf!J486</f>
        <v>11770.4014022317</v>
      </c>
      <c r="L486" s="340" t="n">
        <f aca="false">+[4]data1cf!K486</f>
        <v>11755.0555912392</v>
      </c>
      <c r="M486" s="340" t="n">
        <f aca="false">+[4]data1cf!L486</f>
        <v>11591.6440362195</v>
      </c>
      <c r="N486" s="340" t="n">
        <f aca="false">+[4]data1cf!M486</f>
        <v>11418.9545895164</v>
      </c>
      <c r="O486" s="340" t="n">
        <f aca="false">+[4]data1cf!N486</f>
        <v>11333.5711388311</v>
      </c>
      <c r="P486" s="340" t="n">
        <f aca="false">+[4]data1cf!O486</f>
        <v>11373.5544511717</v>
      </c>
      <c r="Q486" s="340" t="n">
        <f aca="false">+[4]data1cf!P486</f>
        <v>11489.681429599</v>
      </c>
      <c r="R486" s="340" t="n">
        <f aca="false">+[4]data1cf!Q486</f>
        <v>765.361941946603</v>
      </c>
      <c r="S486" s="340" t="n">
        <f aca="false">+[4]data1cf!R486</f>
        <v>0</v>
      </c>
      <c r="T486" s="340" t="n">
        <f aca="false">+[4]data1cf!S486</f>
        <v>0</v>
      </c>
      <c r="U486" s="340" t="n">
        <f aca="false">+[4]data1cf!T486</f>
        <v>0</v>
      </c>
      <c r="V486" s="340" t="n">
        <f aca="false">+[4]data1cf!U486</f>
        <v>0</v>
      </c>
      <c r="W486" s="340" t="n">
        <f aca="false">+[4]data1cf!V486</f>
        <v>0</v>
      </c>
      <c r="X486" s="340" t="n">
        <f aca="false">+[4]data1cf!W486</f>
        <v>0</v>
      </c>
      <c r="Y486" s="340" t="n">
        <f aca="false">+[4]data1cf!X486</f>
        <v>0</v>
      </c>
      <c r="Z486" s="340" t="n">
        <f aca="false">+[4]data1cf!Y486</f>
        <v>0</v>
      </c>
      <c r="AA486" s="340" t="n">
        <f aca="false">+[4]data1cf!Z486</f>
        <v>0</v>
      </c>
      <c r="AB486" s="340"/>
      <c r="AC486" s="341" t="n">
        <f aca="false">XNPV(0.1,B486:AA486,$B$1:$AA$1)</f>
        <v>25400.0424065624</v>
      </c>
      <c r="AD486" s="341" t="n">
        <f aca="false">SUMPRODUCT(B486:AA486,$B$1010:$AA$1010)</f>
        <v>50584.7315849555</v>
      </c>
      <c r="AE486" s="342" t="n">
        <f aca="false">SUMPRODUCT(B486:AA486,$B$1012:$AA$1012)</f>
        <v>50219.0258337528</v>
      </c>
      <c r="AF486" s="343" t="n">
        <f aca="false">XIRR(B486:AA486,$B$1:$AA$1)</f>
        <v>0.163935808526179</v>
      </c>
      <c r="AG486" s="344" t="n">
        <f aca="false">1-EXP(-(1/0.25)*(AD486/ABS($AD$1010)))</f>
        <v>0.98401636946456</v>
      </c>
    </row>
    <row r="487" customFormat="false" ht="12.75" hidden="false" customHeight="false" outlineLevel="0" collapsed="false">
      <c r="A487" s="335"/>
      <c r="B487" s="340" t="n">
        <f aca="false">+[4]data1cf!A487</f>
        <v>-74193.0731712808</v>
      </c>
      <c r="C487" s="340" t="n">
        <f aca="false">+[4]data1cf!B487</f>
        <v>12212.1774443733</v>
      </c>
      <c r="D487" s="340" t="n">
        <f aca="false">+[4]data1cf!C487</f>
        <v>13134.9918381682</v>
      </c>
      <c r="E487" s="340" t="n">
        <f aca="false">+[4]data1cf!D487</f>
        <v>12883.2503915602</v>
      </c>
      <c r="F487" s="340" t="n">
        <f aca="false">+[4]data1cf!E487</f>
        <v>12555.2802350151</v>
      </c>
      <c r="G487" s="340" t="n">
        <f aca="false">+[4]data1cf!F487</f>
        <v>12490.4158627963</v>
      </c>
      <c r="H487" s="340" t="n">
        <f aca="false">+[4]data1cf!G487</f>
        <v>12216.67081316</v>
      </c>
      <c r="I487" s="340" t="n">
        <f aca="false">+[4]data1cf!H487</f>
        <v>11915.6328821904</v>
      </c>
      <c r="J487" s="340" t="n">
        <f aca="false">+[4]data1cf!I487</f>
        <v>11939.0676791549</v>
      </c>
      <c r="K487" s="340" t="n">
        <f aca="false">+[4]data1cf!J487</f>
        <v>11983.3742321087</v>
      </c>
      <c r="L487" s="340" t="n">
        <f aca="false">+[4]data1cf!K487</f>
        <v>11953.7539045215</v>
      </c>
      <c r="M487" s="340" t="n">
        <f aca="false">+[4]data1cf!L487</f>
        <v>11761.2016650679</v>
      </c>
      <c r="N487" s="340" t="n">
        <f aca="false">+[4]data1cf!M487</f>
        <v>11750.9953841239</v>
      </c>
      <c r="O487" s="340" t="n">
        <f aca="false">+[4]data1cf!N487</f>
        <v>11539.5310113017</v>
      </c>
      <c r="P487" s="340" t="n">
        <f aca="false">+[4]data1cf!O487</f>
        <v>11553.3120991199</v>
      </c>
      <c r="Q487" s="340" t="n">
        <f aca="false">+[4]data1cf!P487</f>
        <v>11597.8989337849</v>
      </c>
      <c r="R487" s="340" t="n">
        <f aca="false">+[4]data1cf!Q487</f>
        <v>850.964872045322</v>
      </c>
      <c r="S487" s="340" t="n">
        <f aca="false">+[4]data1cf!R487</f>
        <v>0</v>
      </c>
      <c r="T487" s="340" t="n">
        <f aca="false">+[4]data1cf!S487</f>
        <v>0</v>
      </c>
      <c r="U487" s="340" t="n">
        <f aca="false">+[4]data1cf!T487</f>
        <v>0</v>
      </c>
      <c r="V487" s="340" t="n">
        <f aca="false">+[4]data1cf!U487</f>
        <v>0</v>
      </c>
      <c r="W487" s="340" t="n">
        <f aca="false">+[4]data1cf!V487</f>
        <v>0</v>
      </c>
      <c r="X487" s="340" t="n">
        <f aca="false">+[4]data1cf!W487</f>
        <v>0</v>
      </c>
      <c r="Y487" s="340" t="n">
        <f aca="false">+[4]data1cf!X487</f>
        <v>0</v>
      </c>
      <c r="Z487" s="340" t="n">
        <f aca="false">+[4]data1cf!Y487</f>
        <v>0</v>
      </c>
      <c r="AA487" s="340" t="n">
        <f aca="false">+[4]data1cf!Z487</f>
        <v>0</v>
      </c>
      <c r="AB487" s="340"/>
      <c r="AC487" s="341" t="n">
        <f aca="false">XNPV(0.1,B487:AA487,$B$1:$AA$1)</f>
        <v>19218.1119288767</v>
      </c>
      <c r="AD487" s="341" t="n">
        <f aca="false">SUMPRODUCT(B487:AA487,$B$1010:$AA$1010)</f>
        <v>44799.432309042</v>
      </c>
      <c r="AE487" s="342" t="n">
        <f aca="false">SUMPRODUCT(B487:AA487,$B$1012:$AA$1012)</f>
        <v>44427.8108697234</v>
      </c>
      <c r="AF487" s="343" t="n">
        <f aca="false">XIRR(B487:AA487,$B$1:$AA$1)</f>
        <v>0.144162650374827</v>
      </c>
      <c r="AG487" s="344" t="n">
        <f aca="false">1-EXP(-(1/0.25)*(AD487/ABS($AD$1010)))</f>
        <v>0.974348169752527</v>
      </c>
    </row>
    <row r="488" customFormat="false" ht="12.75" hidden="false" customHeight="false" outlineLevel="0" collapsed="false">
      <c r="A488" s="335"/>
      <c r="B488" s="340" t="n">
        <f aca="false">+[4]data1cf!A488</f>
        <v>-66526.0469215205</v>
      </c>
      <c r="C488" s="340" t="n">
        <f aca="false">+[4]data1cf!B488</f>
        <v>12025.3406558407</v>
      </c>
      <c r="D488" s="340" t="n">
        <f aca="false">+[4]data1cf!C488</f>
        <v>13175.0302003289</v>
      </c>
      <c r="E488" s="340" t="n">
        <f aca="false">+[4]data1cf!D488</f>
        <v>12689.4151874078</v>
      </c>
      <c r="F488" s="340" t="n">
        <f aca="false">+[4]data1cf!E488</f>
        <v>12238.738831121</v>
      </c>
      <c r="G488" s="340" t="n">
        <f aca="false">+[4]data1cf!F488</f>
        <v>12146.3597629612</v>
      </c>
      <c r="H488" s="340" t="n">
        <f aca="false">+[4]data1cf!G488</f>
        <v>11943.1358357069</v>
      </c>
      <c r="I488" s="340" t="n">
        <f aca="false">+[4]data1cf!H488</f>
        <v>11758.3508919322</v>
      </c>
      <c r="J488" s="340" t="n">
        <f aca="false">+[4]data1cf!I488</f>
        <v>11643.2676549728</v>
      </c>
      <c r="K488" s="340" t="n">
        <f aca="false">+[4]data1cf!J488</f>
        <v>11672.6768509056</v>
      </c>
      <c r="L488" s="340" t="n">
        <f aca="false">+[4]data1cf!K488</f>
        <v>11661.2623236537</v>
      </c>
      <c r="M488" s="340" t="n">
        <f aca="false">+[4]data1cf!L488</f>
        <v>11675.0494612632</v>
      </c>
      <c r="N488" s="340" t="n">
        <f aca="false">+[4]data1cf!M488</f>
        <v>11616.8190089887</v>
      </c>
      <c r="O488" s="340" t="n">
        <f aca="false">+[4]data1cf!N488</f>
        <v>11509.5861429853</v>
      </c>
      <c r="P488" s="340" t="n">
        <f aca="false">+[4]data1cf!O488</f>
        <v>11342.375093226</v>
      </c>
      <c r="Q488" s="340" t="n">
        <f aca="false">+[4]data1cf!P488</f>
        <v>11398.8645026686</v>
      </c>
      <c r="R488" s="340" t="n">
        <f aca="false">+[4]data1cf!Q488</f>
        <v>763.027147771072</v>
      </c>
      <c r="S488" s="340" t="n">
        <f aca="false">+[4]data1cf!R488</f>
        <v>0</v>
      </c>
      <c r="T488" s="340" t="n">
        <f aca="false">+[4]data1cf!S488</f>
        <v>0</v>
      </c>
      <c r="U488" s="340" t="n">
        <f aca="false">+[4]data1cf!T488</f>
        <v>0</v>
      </c>
      <c r="V488" s="340" t="n">
        <f aca="false">+[4]data1cf!U488</f>
        <v>0</v>
      </c>
      <c r="W488" s="340" t="n">
        <f aca="false">+[4]data1cf!V488</f>
        <v>0</v>
      </c>
      <c r="X488" s="340" t="n">
        <f aca="false">+[4]data1cf!W488</f>
        <v>0</v>
      </c>
      <c r="Y488" s="340" t="n">
        <f aca="false">+[4]data1cf!X488</f>
        <v>0</v>
      </c>
      <c r="Z488" s="340" t="n">
        <f aca="false">+[4]data1cf!Y488</f>
        <v>0</v>
      </c>
      <c r="AA488" s="340" t="n">
        <f aca="false">+[4]data1cf!Z488</f>
        <v>0</v>
      </c>
      <c r="AB488" s="340"/>
      <c r="AC488" s="341" t="n">
        <f aca="false">XNPV(0.1,B488:AA488,$B$1:$AA$1)</f>
        <v>25352.0013171316</v>
      </c>
      <c r="AD488" s="341" t="n">
        <f aca="false">SUMPRODUCT(B488:AA488,$B$1010:$AA$1010)</f>
        <v>50479.5266131182</v>
      </c>
      <c r="AE488" s="342" t="n">
        <f aca="false">SUMPRODUCT(B488:AA488,$B$1012:$AA$1012)</f>
        <v>50114.4239707721</v>
      </c>
      <c r="AF488" s="343" t="n">
        <f aca="false">XIRR(B488:AA488,$B$1:$AA$1)</f>
        <v>0.16398675680431</v>
      </c>
      <c r="AG488" s="344" t="n">
        <f aca="false">1-EXP(-(1/0.25)*(AD488/ABS($AD$1010)))</f>
        <v>0.983878279517962</v>
      </c>
    </row>
    <row r="489" customFormat="false" ht="12.75" hidden="false" customHeight="false" outlineLevel="0" collapsed="false">
      <c r="A489" s="335"/>
      <c r="B489" s="340" t="n">
        <f aca="false">+[4]data1cf!A489</f>
        <v>-64352.6902014914</v>
      </c>
      <c r="C489" s="340" t="n">
        <f aca="false">+[4]data1cf!B489</f>
        <v>12082.6538320045</v>
      </c>
      <c r="D489" s="340" t="n">
        <f aca="false">+[4]data1cf!C489</f>
        <v>12870.2220709009</v>
      </c>
      <c r="E489" s="340" t="n">
        <f aca="false">+[4]data1cf!D489</f>
        <v>12638.1114420084</v>
      </c>
      <c r="F489" s="340" t="n">
        <f aca="false">+[4]data1cf!E489</f>
        <v>12329.8539841345</v>
      </c>
      <c r="G489" s="340" t="n">
        <f aca="false">+[4]data1cf!F489</f>
        <v>12120.5235589638</v>
      </c>
      <c r="H489" s="340" t="n">
        <f aca="false">+[4]data1cf!G489</f>
        <v>12063.9794263629</v>
      </c>
      <c r="I489" s="340" t="n">
        <f aca="false">+[4]data1cf!H489</f>
        <v>11655.2738604819</v>
      </c>
      <c r="J489" s="340" t="n">
        <f aca="false">+[4]data1cf!I489</f>
        <v>11781.2393908431</v>
      </c>
      <c r="K489" s="340" t="n">
        <f aca="false">+[4]data1cf!J489</f>
        <v>11676.6040665674</v>
      </c>
      <c r="L489" s="340" t="n">
        <f aca="false">+[4]data1cf!K489</f>
        <v>11509.9062557387</v>
      </c>
      <c r="M489" s="340" t="n">
        <f aca="false">+[4]data1cf!L489</f>
        <v>11519.7413067338</v>
      </c>
      <c r="N489" s="340" t="n">
        <f aca="false">+[4]data1cf!M489</f>
        <v>11407.0458807935</v>
      </c>
      <c r="O489" s="340" t="n">
        <f aca="false">+[4]data1cf!N489</f>
        <v>11507.9951959889</v>
      </c>
      <c r="P489" s="340" t="n">
        <f aca="false">+[4]data1cf!O489</f>
        <v>11426.1330086937</v>
      </c>
      <c r="Q489" s="340" t="n">
        <f aca="false">+[4]data1cf!P489</f>
        <v>11270.3198190541</v>
      </c>
      <c r="R489" s="340" t="n">
        <f aca="false">+[4]data1cf!Q489</f>
        <v>738.099615535026</v>
      </c>
      <c r="S489" s="340" t="n">
        <f aca="false">+[4]data1cf!R489</f>
        <v>0</v>
      </c>
      <c r="T489" s="340" t="n">
        <f aca="false">+[4]data1cf!S489</f>
        <v>0</v>
      </c>
      <c r="U489" s="340" t="n">
        <f aca="false">+[4]data1cf!T489</f>
        <v>0</v>
      </c>
      <c r="V489" s="340" t="n">
        <f aca="false">+[4]data1cf!U489</f>
        <v>0</v>
      </c>
      <c r="W489" s="340" t="n">
        <f aca="false">+[4]data1cf!V489</f>
        <v>0</v>
      </c>
      <c r="X489" s="340" t="n">
        <f aca="false">+[4]data1cf!W489</f>
        <v>0</v>
      </c>
      <c r="Y489" s="340" t="n">
        <f aca="false">+[4]data1cf!X489</f>
        <v>0</v>
      </c>
      <c r="Z489" s="340" t="n">
        <f aca="false">+[4]data1cf!Y489</f>
        <v>0</v>
      </c>
      <c r="AA489" s="340" t="n">
        <f aca="false">+[4]data1cf!Z489</f>
        <v>0</v>
      </c>
      <c r="AB489" s="340"/>
      <c r="AC489" s="341" t="n">
        <f aca="false">XNPV(0.1,B489:AA489,$B$1:$AA$1)</f>
        <v>27220.493068432</v>
      </c>
      <c r="AD489" s="341" t="n">
        <f aca="false">SUMPRODUCT(B489:AA489,$B$1010:$AA$1010)</f>
        <v>52261.9428805261</v>
      </c>
      <c r="AE489" s="342" t="n">
        <f aca="false">SUMPRODUCT(B489:AA489,$B$1012:$AA$1012)</f>
        <v>51898.2336854886</v>
      </c>
      <c r="AF489" s="343" t="n">
        <f aca="false">XIRR(B489:AA489,$B$1:$AA$1)</f>
        <v>0.170658234531816</v>
      </c>
      <c r="AG489" s="344" t="n">
        <f aca="false">1-EXP(-(1/0.25)*(AD489/ABS($AD$1010)))</f>
        <v>0.986064721748788</v>
      </c>
    </row>
    <row r="490" customFormat="false" ht="12.75" hidden="false" customHeight="false" outlineLevel="0" collapsed="false">
      <c r="A490" s="335"/>
      <c r="B490" s="340" t="n">
        <f aca="false">+[4]data1cf!A490</f>
        <v>-74740.0981883798</v>
      </c>
      <c r="C490" s="340" t="n">
        <f aca="false">+[4]data1cf!B490</f>
        <v>12299.0050689067</v>
      </c>
      <c r="D490" s="340" t="n">
        <f aca="false">+[4]data1cf!C490</f>
        <v>13384.6214648578</v>
      </c>
      <c r="E490" s="340" t="n">
        <f aca="false">+[4]data1cf!D490</f>
        <v>12929.3037176392</v>
      </c>
      <c r="F490" s="340" t="n">
        <f aca="false">+[4]data1cf!E490</f>
        <v>12674.1269318034</v>
      </c>
      <c r="G490" s="340" t="n">
        <f aca="false">+[4]data1cf!F490</f>
        <v>12453.5770861685</v>
      </c>
      <c r="H490" s="340" t="n">
        <f aca="false">+[4]data1cf!G490</f>
        <v>12148.7577575626</v>
      </c>
      <c r="I490" s="340" t="n">
        <f aca="false">+[4]data1cf!H490</f>
        <v>11976.9479046671</v>
      </c>
      <c r="J490" s="340" t="n">
        <f aca="false">+[4]data1cf!I490</f>
        <v>11990.4874651346</v>
      </c>
      <c r="K490" s="340" t="n">
        <f aca="false">+[4]data1cf!J490</f>
        <v>11870.6348109665</v>
      </c>
      <c r="L490" s="340" t="n">
        <f aca="false">+[4]data1cf!K490</f>
        <v>11627.8489801288</v>
      </c>
      <c r="M490" s="340" t="n">
        <f aca="false">+[4]data1cf!L490</f>
        <v>11854.1927468768</v>
      </c>
      <c r="N490" s="340" t="n">
        <f aca="false">+[4]data1cf!M490</f>
        <v>11852.4177266769</v>
      </c>
      <c r="O490" s="340" t="n">
        <f aca="false">+[4]data1cf!N490</f>
        <v>11753.0773765974</v>
      </c>
      <c r="P490" s="340" t="n">
        <f aca="false">+[4]data1cf!O490</f>
        <v>11589.2325027204</v>
      </c>
      <c r="Q490" s="340" t="n">
        <f aca="false">+[4]data1cf!P490</f>
        <v>11529.390380816</v>
      </c>
      <c r="R490" s="340" t="n">
        <f aca="false">+[4]data1cf!Q490</f>
        <v>857.239030181441</v>
      </c>
      <c r="S490" s="340" t="n">
        <f aca="false">+[4]data1cf!R490</f>
        <v>0</v>
      </c>
      <c r="T490" s="340" t="n">
        <f aca="false">+[4]data1cf!S490</f>
        <v>0</v>
      </c>
      <c r="U490" s="340" t="n">
        <f aca="false">+[4]data1cf!T490</f>
        <v>0</v>
      </c>
      <c r="V490" s="340" t="n">
        <f aca="false">+[4]data1cf!U490</f>
        <v>0</v>
      </c>
      <c r="W490" s="340" t="n">
        <f aca="false">+[4]data1cf!V490</f>
        <v>0</v>
      </c>
      <c r="X490" s="340" t="n">
        <f aca="false">+[4]data1cf!W490</f>
        <v>0</v>
      </c>
      <c r="Y490" s="340" t="n">
        <f aca="false">+[4]data1cf!X490</f>
        <v>0</v>
      </c>
      <c r="Z490" s="340" t="n">
        <f aca="false">+[4]data1cf!Y490</f>
        <v>0</v>
      </c>
      <c r="AA490" s="340" t="n">
        <f aca="false">+[4]data1cf!Z490</f>
        <v>0</v>
      </c>
      <c r="AB490" s="340"/>
      <c r="AC490" s="341" t="n">
        <f aca="false">XNPV(0.1,B490:AA490,$B$1:$AA$1)</f>
        <v>19014.0136568481</v>
      </c>
      <c r="AD490" s="341" t="n">
        <f aca="false">SUMPRODUCT(B490:AA490,$B$1010:$AA$1010)</f>
        <v>44628.8706844848</v>
      </c>
      <c r="AE490" s="342" t="n">
        <f aca="false">SUMPRODUCT(B490:AA490,$B$1012:$AA$1012)</f>
        <v>44256.8042404868</v>
      </c>
      <c r="AF490" s="343" t="n">
        <f aca="false">XIRR(B490:AA490,$B$1:$AA$1)</f>
        <v>0.143522699466142</v>
      </c>
      <c r="AG490" s="344" t="n">
        <f aca="false">1-EXP(-(1/0.25)*(AD490/ABS($AD$1010)))</f>
        <v>0.97398791254911</v>
      </c>
    </row>
    <row r="491" customFormat="false" ht="12.75" hidden="false" customHeight="false" outlineLevel="0" collapsed="false">
      <c r="A491" s="335"/>
      <c r="B491" s="340" t="n">
        <f aca="false">+[4]data1cf!A491</f>
        <v>-73651.5460833402</v>
      </c>
      <c r="C491" s="340" t="n">
        <f aca="false">+[4]data1cf!B491</f>
        <v>12149.7859585565</v>
      </c>
      <c r="D491" s="340" t="n">
        <f aca="false">+[4]data1cf!C491</f>
        <v>13331.6300382225</v>
      </c>
      <c r="E491" s="340" t="n">
        <f aca="false">+[4]data1cf!D491</f>
        <v>12817.5019129043</v>
      </c>
      <c r="F491" s="340" t="n">
        <f aca="false">+[4]data1cf!E491</f>
        <v>12601.4049244204</v>
      </c>
      <c r="G491" s="340" t="n">
        <f aca="false">+[4]data1cf!F491</f>
        <v>12464.3799237565</v>
      </c>
      <c r="H491" s="340" t="n">
        <f aca="false">+[4]data1cf!G491</f>
        <v>11990.9199477598</v>
      </c>
      <c r="I491" s="340" t="n">
        <f aca="false">+[4]data1cf!H491</f>
        <v>11900.5762254692</v>
      </c>
      <c r="J491" s="340" t="n">
        <f aca="false">+[4]data1cf!I491</f>
        <v>11701.704776687</v>
      </c>
      <c r="K491" s="340" t="n">
        <f aca="false">+[4]data1cf!J491</f>
        <v>11866.9818463622</v>
      </c>
      <c r="L491" s="340" t="n">
        <f aca="false">+[4]data1cf!K491</f>
        <v>11757.2856406863</v>
      </c>
      <c r="M491" s="340" t="n">
        <f aca="false">+[4]data1cf!L491</f>
        <v>11845.2174624938</v>
      </c>
      <c r="N491" s="340" t="n">
        <f aca="false">+[4]data1cf!M491</f>
        <v>11636.8783904966</v>
      </c>
      <c r="O491" s="340" t="n">
        <f aca="false">+[4]data1cf!N491</f>
        <v>11695.7782702525</v>
      </c>
      <c r="P491" s="340" t="n">
        <f aca="false">+[4]data1cf!O491</f>
        <v>11682.2482883664</v>
      </c>
      <c r="Q491" s="340" t="n">
        <f aca="false">+[4]data1cf!P491</f>
        <v>11567.2153050462</v>
      </c>
      <c r="R491" s="340" t="n">
        <f aca="false">+[4]data1cf!Q491</f>
        <v>844.753772957479</v>
      </c>
      <c r="S491" s="340" t="n">
        <f aca="false">+[4]data1cf!R491</f>
        <v>0</v>
      </c>
      <c r="T491" s="340" t="n">
        <f aca="false">+[4]data1cf!S491</f>
        <v>0</v>
      </c>
      <c r="U491" s="340" t="n">
        <f aca="false">+[4]data1cf!T491</f>
        <v>0</v>
      </c>
      <c r="V491" s="340" t="n">
        <f aca="false">+[4]data1cf!U491</f>
        <v>0</v>
      </c>
      <c r="W491" s="340" t="n">
        <f aca="false">+[4]data1cf!V491</f>
        <v>0</v>
      </c>
      <c r="X491" s="340" t="n">
        <f aca="false">+[4]data1cf!W491</f>
        <v>0</v>
      </c>
      <c r="Y491" s="340" t="n">
        <f aca="false">+[4]data1cf!X491</f>
        <v>0</v>
      </c>
      <c r="Z491" s="340" t="n">
        <f aca="false">+[4]data1cf!Y491</f>
        <v>0</v>
      </c>
      <c r="AA491" s="340" t="n">
        <f aca="false">+[4]data1cf!Z491</f>
        <v>0</v>
      </c>
      <c r="AB491" s="340"/>
      <c r="AC491" s="341" t="n">
        <f aca="false">XNPV(0.1,B491:AA491,$B$1:$AA$1)</f>
        <v>19524.0973110973</v>
      </c>
      <c r="AD491" s="341" t="n">
        <f aca="false">SUMPRODUCT(B491:AA491,$B$1010:$AA$1010)</f>
        <v>45012.1884348138</v>
      </c>
      <c r="AE491" s="342" t="n">
        <f aca="false">SUMPRODUCT(B491:AA491,$B$1012:$AA$1012)</f>
        <v>44641.7624551515</v>
      </c>
      <c r="AF491" s="343" t="n">
        <f aca="false">XIRR(B491:AA491,$B$1:$AA$1)</f>
        <v>0.145206823738644</v>
      </c>
      <c r="AG491" s="344" t="n">
        <f aca="false">1-EXP(-(1/0.25)*(AD491/ABS($AD$1010)))</f>
        <v>0.974790563869265</v>
      </c>
    </row>
    <row r="492" customFormat="false" ht="12.75" hidden="false" customHeight="false" outlineLevel="0" collapsed="false">
      <c r="A492" s="335"/>
      <c r="B492" s="340" t="n">
        <f aca="false">+[4]data1cf!A492</f>
        <v>-66350.4813249179</v>
      </c>
      <c r="C492" s="340" t="n">
        <f aca="false">+[4]data1cf!B492</f>
        <v>12025.1418767424</v>
      </c>
      <c r="D492" s="340" t="n">
        <f aca="false">+[4]data1cf!C492</f>
        <v>12983.3632491679</v>
      </c>
      <c r="E492" s="340" t="n">
        <f aca="false">+[4]data1cf!D492</f>
        <v>12697.4000076741</v>
      </c>
      <c r="F492" s="340" t="n">
        <f aca="false">+[4]data1cf!E492</f>
        <v>12431.1306185126</v>
      </c>
      <c r="G492" s="340" t="n">
        <f aca="false">+[4]data1cf!F492</f>
        <v>12237.9475284094</v>
      </c>
      <c r="H492" s="340" t="n">
        <f aca="false">+[4]data1cf!G492</f>
        <v>11989.4197989735</v>
      </c>
      <c r="I492" s="340" t="n">
        <f aca="false">+[4]data1cf!H492</f>
        <v>11730.2549540292</v>
      </c>
      <c r="J492" s="340" t="n">
        <f aca="false">+[4]data1cf!I492</f>
        <v>11779.2712514958</v>
      </c>
      <c r="K492" s="340" t="n">
        <f aca="false">+[4]data1cf!J492</f>
        <v>11731.3605951646</v>
      </c>
      <c r="L492" s="340" t="n">
        <f aca="false">+[4]data1cf!K492</f>
        <v>11733.246986083</v>
      </c>
      <c r="M492" s="340" t="n">
        <f aca="false">+[4]data1cf!L492</f>
        <v>11571.3521456194</v>
      </c>
      <c r="N492" s="340" t="n">
        <f aca="false">+[4]data1cf!M492</f>
        <v>11708.8341280735</v>
      </c>
      <c r="O492" s="340" t="n">
        <f aca="false">+[4]data1cf!N492</f>
        <v>11564.3918495231</v>
      </c>
      <c r="P492" s="340" t="n">
        <f aca="false">+[4]data1cf!O492</f>
        <v>11488.8700251577</v>
      </c>
      <c r="Q492" s="340" t="n">
        <f aca="false">+[4]data1cf!P492</f>
        <v>11429.6338655403</v>
      </c>
      <c r="R492" s="340" t="n">
        <f aca="false">+[4]data1cf!Q492</f>
        <v>761.013480604278</v>
      </c>
      <c r="S492" s="340" t="n">
        <f aca="false">+[4]data1cf!R492</f>
        <v>0</v>
      </c>
      <c r="T492" s="340" t="n">
        <f aca="false">+[4]data1cf!S492</f>
        <v>0</v>
      </c>
      <c r="U492" s="340" t="n">
        <f aca="false">+[4]data1cf!T492</f>
        <v>0</v>
      </c>
      <c r="V492" s="340" t="n">
        <f aca="false">+[4]data1cf!U492</f>
        <v>0</v>
      </c>
      <c r="W492" s="340" t="n">
        <f aca="false">+[4]data1cf!V492</f>
        <v>0</v>
      </c>
      <c r="X492" s="340" t="n">
        <f aca="false">+[4]data1cf!W492</f>
        <v>0</v>
      </c>
      <c r="Y492" s="340" t="n">
        <f aca="false">+[4]data1cf!X492</f>
        <v>0</v>
      </c>
      <c r="Z492" s="340" t="n">
        <f aca="false">+[4]data1cf!Y492</f>
        <v>0</v>
      </c>
      <c r="AA492" s="340" t="n">
        <f aca="false">+[4]data1cf!Z492</f>
        <v>0</v>
      </c>
      <c r="AB492" s="340"/>
      <c r="AC492" s="341" t="n">
        <f aca="false">XNPV(0.1,B492:AA492,$B$1:$AA$1)</f>
        <v>25745.2692836067</v>
      </c>
      <c r="AD492" s="341" t="n">
        <f aca="false">SUMPRODUCT(B492:AA492,$B$1010:$AA$1010)</f>
        <v>50978.5472464367</v>
      </c>
      <c r="AE492" s="342" t="n">
        <f aca="false">SUMPRODUCT(B492:AA492,$B$1012:$AA$1012)</f>
        <v>50611.8625529314</v>
      </c>
      <c r="AF492" s="343" t="n">
        <f aca="false">XIRR(B492:AA492,$B$1:$AA$1)</f>
        <v>0.164947609967748</v>
      </c>
      <c r="AG492" s="344" t="n">
        <f aca="false">1-EXP(-(1/0.25)*(AD492/ABS($AD$1010)))</f>
        <v>0.984522865201333</v>
      </c>
    </row>
    <row r="493" customFormat="false" ht="12.75" hidden="false" customHeight="false" outlineLevel="0" collapsed="false">
      <c r="A493" s="335"/>
      <c r="B493" s="340" t="n">
        <f aca="false">+[4]data1cf!A493</f>
        <v>-72404.714578206</v>
      </c>
      <c r="C493" s="340" t="n">
        <f aca="false">+[4]data1cf!B493</f>
        <v>12006.7290163517</v>
      </c>
      <c r="D493" s="340" t="n">
        <f aca="false">+[4]data1cf!C493</f>
        <v>13287.9314477874</v>
      </c>
      <c r="E493" s="340" t="n">
        <f aca="false">+[4]data1cf!D493</f>
        <v>12991.8785900944</v>
      </c>
      <c r="F493" s="340" t="n">
        <f aca="false">+[4]data1cf!E493</f>
        <v>12542.135669428</v>
      </c>
      <c r="G493" s="340" t="n">
        <f aca="false">+[4]data1cf!F493</f>
        <v>12223.2882709088</v>
      </c>
      <c r="H493" s="340" t="n">
        <f aca="false">+[4]data1cf!G493</f>
        <v>11971.6877805466</v>
      </c>
      <c r="I493" s="340" t="n">
        <f aca="false">+[4]data1cf!H493</f>
        <v>11882.6770725174</v>
      </c>
      <c r="J493" s="340" t="n">
        <f aca="false">+[4]data1cf!I493</f>
        <v>11950.5632939659</v>
      </c>
      <c r="K493" s="340" t="n">
        <f aca="false">+[4]data1cf!J493</f>
        <v>11880.4116100517</v>
      </c>
      <c r="L493" s="340" t="n">
        <f aca="false">+[4]data1cf!K493</f>
        <v>11846.2496005593</v>
      </c>
      <c r="M493" s="340" t="n">
        <f aca="false">+[4]data1cf!L493</f>
        <v>11590.2227068512</v>
      </c>
      <c r="N493" s="340" t="n">
        <f aca="false">+[4]data1cf!M493</f>
        <v>11511.8984822373</v>
      </c>
      <c r="O493" s="340" t="n">
        <f aca="false">+[4]data1cf!N493</f>
        <v>11575.2533821369</v>
      </c>
      <c r="P493" s="340" t="n">
        <f aca="false">+[4]data1cf!O493</f>
        <v>11634.0029624573</v>
      </c>
      <c r="Q493" s="340" t="n">
        <f aca="false">+[4]data1cf!P493</f>
        <v>11483.6055340309</v>
      </c>
      <c r="R493" s="340" t="n">
        <f aca="false">+[4]data1cf!Q493</f>
        <v>830.453114326192</v>
      </c>
      <c r="S493" s="340" t="n">
        <f aca="false">+[4]data1cf!R493</f>
        <v>0</v>
      </c>
      <c r="T493" s="340" t="n">
        <f aca="false">+[4]data1cf!S493</f>
        <v>0</v>
      </c>
      <c r="U493" s="340" t="n">
        <f aca="false">+[4]data1cf!T493</f>
        <v>0</v>
      </c>
      <c r="V493" s="340" t="n">
        <f aca="false">+[4]data1cf!U493</f>
        <v>0</v>
      </c>
      <c r="W493" s="340" t="n">
        <f aca="false">+[4]data1cf!V493</f>
        <v>0</v>
      </c>
      <c r="X493" s="340" t="n">
        <f aca="false">+[4]data1cf!W493</f>
        <v>0</v>
      </c>
      <c r="Y493" s="340" t="n">
        <f aca="false">+[4]data1cf!X493</f>
        <v>0</v>
      </c>
      <c r="Z493" s="340" t="n">
        <f aca="false">+[4]data1cf!Y493</f>
        <v>0</v>
      </c>
      <c r="AA493" s="340" t="n">
        <f aca="false">+[4]data1cf!Z493</f>
        <v>0</v>
      </c>
      <c r="AB493" s="340"/>
      <c r="AC493" s="341" t="n">
        <f aca="false">XNPV(0.1,B493:AA493,$B$1:$AA$1)</f>
        <v>20481.8120446415</v>
      </c>
      <c r="AD493" s="341" t="n">
        <f aca="false">SUMPRODUCT(B493:AA493,$B$1010:$AA$1010)</f>
        <v>45890.9128835239</v>
      </c>
      <c r="AE493" s="342" t="n">
        <f aca="false">SUMPRODUCT(B493:AA493,$B$1012:$AA$1012)</f>
        <v>45521.8296297115</v>
      </c>
      <c r="AF493" s="343" t="n">
        <f aca="false">XIRR(B493:AA493,$B$1:$AA$1)</f>
        <v>0.148125054368706</v>
      </c>
      <c r="AG493" s="344" t="n">
        <f aca="false">1-EXP(-(1/0.25)*(AD493/ABS($AD$1010)))</f>
        <v>0.976538348942842</v>
      </c>
    </row>
    <row r="494" customFormat="false" ht="12.75" hidden="false" customHeight="false" outlineLevel="0" collapsed="false">
      <c r="A494" s="335"/>
      <c r="B494" s="340" t="n">
        <f aca="false">+[4]data1cf!A494</f>
        <v>-71510.1089554979</v>
      </c>
      <c r="C494" s="340" t="n">
        <f aca="false">+[4]data1cf!B494</f>
        <v>12064.0692887116</v>
      </c>
      <c r="D494" s="340" t="n">
        <f aca="false">+[4]data1cf!C494</f>
        <v>13182.8034937016</v>
      </c>
      <c r="E494" s="340" t="n">
        <f aca="false">+[4]data1cf!D494</f>
        <v>12963.9727826245</v>
      </c>
      <c r="F494" s="340" t="n">
        <f aca="false">+[4]data1cf!E494</f>
        <v>12614.5648543937</v>
      </c>
      <c r="G494" s="340" t="n">
        <f aca="false">+[4]data1cf!F494</f>
        <v>12295.2976319176</v>
      </c>
      <c r="H494" s="340" t="n">
        <f aca="false">+[4]data1cf!G494</f>
        <v>12082.2598182202</v>
      </c>
      <c r="I494" s="340" t="n">
        <f aca="false">+[4]data1cf!H494</f>
        <v>12052.7663847751</v>
      </c>
      <c r="J494" s="340" t="n">
        <f aca="false">+[4]data1cf!I494</f>
        <v>12026.0751960465</v>
      </c>
      <c r="K494" s="340" t="n">
        <f aca="false">+[4]data1cf!J494</f>
        <v>11893.700990259</v>
      </c>
      <c r="L494" s="340" t="n">
        <f aca="false">+[4]data1cf!K494</f>
        <v>12086.4978682</v>
      </c>
      <c r="M494" s="340" t="n">
        <f aca="false">+[4]data1cf!L494</f>
        <v>11855.7845124388</v>
      </c>
      <c r="N494" s="340" t="n">
        <f aca="false">+[4]data1cf!M494</f>
        <v>11630.4226298024</v>
      </c>
      <c r="O494" s="340" t="n">
        <f aca="false">+[4]data1cf!N494</f>
        <v>11598.2712837069</v>
      </c>
      <c r="P494" s="340" t="n">
        <f aca="false">+[4]data1cf!O494</f>
        <v>11508.9940161709</v>
      </c>
      <c r="Q494" s="340" t="n">
        <f aca="false">+[4]data1cf!P494</f>
        <v>11547.4363905494</v>
      </c>
      <c r="R494" s="340" t="n">
        <f aca="false">+[4]data1cf!Q494</f>
        <v>820.192345675979</v>
      </c>
      <c r="S494" s="340" t="n">
        <f aca="false">+[4]data1cf!R494</f>
        <v>0</v>
      </c>
      <c r="T494" s="340" t="n">
        <f aca="false">+[4]data1cf!S494</f>
        <v>0</v>
      </c>
      <c r="U494" s="340" t="n">
        <f aca="false">+[4]data1cf!T494</f>
        <v>0</v>
      </c>
      <c r="V494" s="340" t="n">
        <f aca="false">+[4]data1cf!U494</f>
        <v>0</v>
      </c>
      <c r="W494" s="340" t="n">
        <f aca="false">+[4]data1cf!V494</f>
        <v>0</v>
      </c>
      <c r="X494" s="340" t="n">
        <f aca="false">+[4]data1cf!W494</f>
        <v>0</v>
      </c>
      <c r="Y494" s="340" t="n">
        <f aca="false">+[4]data1cf!X494</f>
        <v>0</v>
      </c>
      <c r="Z494" s="340" t="n">
        <f aca="false">+[4]data1cf!Y494</f>
        <v>0</v>
      </c>
      <c r="AA494" s="340" t="n">
        <f aca="false">+[4]data1cf!Z494</f>
        <v>0</v>
      </c>
      <c r="AB494" s="340"/>
      <c r="AC494" s="341" t="n">
        <f aca="false">XNPV(0.1,B494:AA494,$B$1:$AA$1)</f>
        <v>21815.4496026107</v>
      </c>
      <c r="AD494" s="341" t="n">
        <f aca="false">SUMPRODUCT(B494:AA494,$B$1010:$AA$1010)</f>
        <v>47395.0684207133</v>
      </c>
      <c r="AE494" s="342" t="n">
        <f aca="false">SUMPRODUCT(B494:AA494,$B$1012:$AA$1012)</f>
        <v>47023.5190979632</v>
      </c>
      <c r="AF494" s="343" t="n">
        <f aca="false">XIRR(B494:AA494,$B$1:$AA$1)</f>
        <v>0.151619719107869</v>
      </c>
      <c r="AG494" s="344" t="n">
        <f aca="false">1-EXP(-(1/0.25)*(AD494/ABS($AD$1010)))</f>
        <v>0.979253530507305</v>
      </c>
    </row>
    <row r="495" customFormat="false" ht="12.75" hidden="false" customHeight="false" outlineLevel="0" collapsed="false">
      <c r="A495" s="335"/>
      <c r="B495" s="340" t="n">
        <f aca="false">+[4]data1cf!A495</f>
        <v>-62726.6030343653</v>
      </c>
      <c r="C495" s="340" t="n">
        <f aca="false">+[4]data1cf!B495</f>
        <v>11992.7503485602</v>
      </c>
      <c r="D495" s="340" t="n">
        <f aca="false">+[4]data1cf!C495</f>
        <v>12982.3348142217</v>
      </c>
      <c r="E495" s="340" t="n">
        <f aca="false">+[4]data1cf!D495</f>
        <v>12571.8308162591</v>
      </c>
      <c r="F495" s="340" t="n">
        <f aca="false">+[4]data1cf!E495</f>
        <v>12272.1361840393</v>
      </c>
      <c r="G495" s="340" t="n">
        <f aca="false">+[4]data1cf!F495</f>
        <v>12106.5987977885</v>
      </c>
      <c r="H495" s="340" t="n">
        <f aca="false">+[4]data1cf!G495</f>
        <v>11787.2966110576</v>
      </c>
      <c r="I495" s="340" t="n">
        <f aca="false">+[4]data1cf!H495</f>
        <v>11598.868631668</v>
      </c>
      <c r="J495" s="340" t="n">
        <f aca="false">+[4]data1cf!I495</f>
        <v>11624.8122010416</v>
      </c>
      <c r="K495" s="340" t="n">
        <f aca="false">+[4]data1cf!J495</f>
        <v>11497.9234467316</v>
      </c>
      <c r="L495" s="340" t="n">
        <f aca="false">+[4]data1cf!K495</f>
        <v>11633.1783142488</v>
      </c>
      <c r="M495" s="340" t="n">
        <f aca="false">+[4]data1cf!L495</f>
        <v>11540.8083290651</v>
      </c>
      <c r="N495" s="340" t="n">
        <f aca="false">+[4]data1cf!M495</f>
        <v>11466.9017726576</v>
      </c>
      <c r="O495" s="340" t="n">
        <f aca="false">+[4]data1cf!N495</f>
        <v>11283.351851213</v>
      </c>
      <c r="P495" s="340" t="n">
        <f aca="false">+[4]data1cf!O495</f>
        <v>11203.6274670479</v>
      </c>
      <c r="Q495" s="340" t="n">
        <f aca="false">+[4]data1cf!P495</f>
        <v>11442.6042458212</v>
      </c>
      <c r="R495" s="340" t="n">
        <f aca="false">+[4]data1cf!Q495</f>
        <v>719.449046162956</v>
      </c>
      <c r="S495" s="340" t="n">
        <f aca="false">+[4]data1cf!R495</f>
        <v>0</v>
      </c>
      <c r="T495" s="340" t="n">
        <f aca="false">+[4]data1cf!S495</f>
        <v>0</v>
      </c>
      <c r="U495" s="340" t="n">
        <f aca="false">+[4]data1cf!T495</f>
        <v>0</v>
      </c>
      <c r="V495" s="340" t="n">
        <f aca="false">+[4]data1cf!U495</f>
        <v>0</v>
      </c>
      <c r="W495" s="340" t="n">
        <f aca="false">+[4]data1cf!V495</f>
        <v>0</v>
      </c>
      <c r="X495" s="340" t="n">
        <f aca="false">+[4]data1cf!W495</f>
        <v>0</v>
      </c>
      <c r="Y495" s="340" t="n">
        <f aca="false">+[4]data1cf!X495</f>
        <v>0</v>
      </c>
      <c r="Z495" s="340" t="n">
        <f aca="false">+[4]data1cf!Y495</f>
        <v>0</v>
      </c>
      <c r="AA495" s="340" t="n">
        <f aca="false">+[4]data1cf!Z495</f>
        <v>0</v>
      </c>
      <c r="AB495" s="340"/>
      <c r="AC495" s="341" t="n">
        <f aca="false">XNPV(0.1,B495:AA495,$B$1:$AA$1)</f>
        <v>28413.455962576</v>
      </c>
      <c r="AD495" s="341" t="n">
        <f aca="false">SUMPRODUCT(B495:AA495,$B$1010:$AA$1010)</f>
        <v>53319.4865243453</v>
      </c>
      <c r="AE495" s="342" t="n">
        <f aca="false">SUMPRODUCT(B495:AA495,$B$1012:$AA$1012)</f>
        <v>52957.6757073916</v>
      </c>
      <c r="AF495" s="343" t="n">
        <f aca="false">XIRR(B495:AA495,$B$1:$AA$1)</f>
        <v>0.17545438514182</v>
      </c>
      <c r="AG495" s="344" t="n">
        <f aca="false">1-EXP(-(1/0.25)*(AD495/ABS($AD$1010)))</f>
        <v>0.987219112855707</v>
      </c>
    </row>
    <row r="496" customFormat="false" ht="12.75" hidden="false" customHeight="false" outlineLevel="0" collapsed="false">
      <c r="A496" s="335"/>
      <c r="B496" s="340" t="n">
        <f aca="false">+[4]data1cf!A496</f>
        <v>-64186.4934453492</v>
      </c>
      <c r="C496" s="340" t="n">
        <f aca="false">+[4]data1cf!B496</f>
        <v>12100.7478520097</v>
      </c>
      <c r="D496" s="340" t="n">
        <f aca="false">+[4]data1cf!C496</f>
        <v>13100.6886622327</v>
      </c>
      <c r="E496" s="340" t="n">
        <f aca="false">+[4]data1cf!D496</f>
        <v>12660.5895574481</v>
      </c>
      <c r="F496" s="340" t="n">
        <f aca="false">+[4]data1cf!E496</f>
        <v>12244.3533877864</v>
      </c>
      <c r="G496" s="340" t="n">
        <f aca="false">+[4]data1cf!F496</f>
        <v>12028.985099786</v>
      </c>
      <c r="H496" s="340" t="n">
        <f aca="false">+[4]data1cf!G496</f>
        <v>12041.8515239312</v>
      </c>
      <c r="I496" s="340" t="n">
        <f aca="false">+[4]data1cf!H496</f>
        <v>11723.4839054463</v>
      </c>
      <c r="J496" s="340" t="n">
        <f aca="false">+[4]data1cf!I496</f>
        <v>11655.7616440718</v>
      </c>
      <c r="K496" s="340" t="n">
        <f aca="false">+[4]data1cf!J496</f>
        <v>11592.1431770837</v>
      </c>
      <c r="L496" s="340" t="n">
        <f aca="false">+[4]data1cf!K496</f>
        <v>11486.3689387729</v>
      </c>
      <c r="M496" s="340" t="n">
        <f aca="false">+[4]data1cf!L496</f>
        <v>11574.1517486853</v>
      </c>
      <c r="N496" s="340" t="n">
        <f aca="false">+[4]data1cf!M496</f>
        <v>11346.2907135261</v>
      </c>
      <c r="O496" s="340" t="n">
        <f aca="false">+[4]data1cf!N496</f>
        <v>11436.8195031706</v>
      </c>
      <c r="P496" s="340" t="n">
        <f aca="false">+[4]data1cf!O496</f>
        <v>11432.8705264975</v>
      </c>
      <c r="Q496" s="340" t="n">
        <f aca="false">+[4]data1cf!P496</f>
        <v>11264.7100771279</v>
      </c>
      <c r="R496" s="340" t="n">
        <f aca="false">+[4]data1cf!Q496</f>
        <v>736.193405220777</v>
      </c>
      <c r="S496" s="340" t="n">
        <f aca="false">+[4]data1cf!R496</f>
        <v>0</v>
      </c>
      <c r="T496" s="340" t="n">
        <f aca="false">+[4]data1cf!S496</f>
        <v>0</v>
      </c>
      <c r="U496" s="340" t="n">
        <f aca="false">+[4]data1cf!T496</f>
        <v>0</v>
      </c>
      <c r="V496" s="340" t="n">
        <f aca="false">+[4]data1cf!U496</f>
        <v>0</v>
      </c>
      <c r="W496" s="340" t="n">
        <f aca="false">+[4]data1cf!V496</f>
        <v>0</v>
      </c>
      <c r="X496" s="340" t="n">
        <f aca="false">+[4]data1cf!W496</f>
        <v>0</v>
      </c>
      <c r="Y496" s="340" t="n">
        <f aca="false">+[4]data1cf!X496</f>
        <v>0</v>
      </c>
      <c r="Z496" s="340" t="n">
        <f aca="false">+[4]data1cf!Y496</f>
        <v>0</v>
      </c>
      <c r="AA496" s="340" t="n">
        <f aca="false">+[4]data1cf!Z496</f>
        <v>0</v>
      </c>
      <c r="AB496" s="340"/>
      <c r="AC496" s="341" t="n">
        <f aca="false">XNPV(0.1,B496:AA496,$B$1:$AA$1)</f>
        <v>27393.4887342757</v>
      </c>
      <c r="AD496" s="341" t="n">
        <f aca="false">SUMPRODUCT(B496:AA496,$B$1010:$AA$1010)</f>
        <v>52386.3419560473</v>
      </c>
      <c r="AE496" s="342" t="n">
        <f aca="false">SUMPRODUCT(B496:AA496,$B$1012:$AA$1012)</f>
        <v>52023.3739437716</v>
      </c>
      <c r="AF496" s="343" t="n">
        <f aca="false">XIRR(B496:AA496,$B$1:$AA$1)</f>
        <v>0.171435730015787</v>
      </c>
      <c r="AG496" s="344" t="n">
        <f aca="false">1-EXP(-(1/0.25)*(AD496/ABS($AD$1010)))</f>
        <v>0.986205750265516</v>
      </c>
    </row>
    <row r="497" customFormat="false" ht="12.75" hidden="false" customHeight="false" outlineLevel="0" collapsed="false">
      <c r="A497" s="335"/>
      <c r="B497" s="340" t="n">
        <f aca="false">+[4]data1cf!A497</f>
        <v>-64051.3536717982</v>
      </c>
      <c r="C497" s="340" t="n">
        <f aca="false">+[4]data1cf!B497</f>
        <v>11857.415416099</v>
      </c>
      <c r="D497" s="340" t="n">
        <f aca="false">+[4]data1cf!C497</f>
        <v>12817.7913096596</v>
      </c>
      <c r="E497" s="340" t="n">
        <f aca="false">+[4]data1cf!D497</f>
        <v>12641.5423434701</v>
      </c>
      <c r="F497" s="340" t="n">
        <f aca="false">+[4]data1cf!E497</f>
        <v>12322.0214220941</v>
      </c>
      <c r="G497" s="340" t="n">
        <f aca="false">+[4]data1cf!F497</f>
        <v>12181.657893731</v>
      </c>
      <c r="H497" s="340" t="n">
        <f aca="false">+[4]data1cf!G497</f>
        <v>11771.3811250317</v>
      </c>
      <c r="I497" s="340" t="n">
        <f aca="false">+[4]data1cf!H497</f>
        <v>11644.2642014065</v>
      </c>
      <c r="J497" s="340" t="n">
        <f aca="false">+[4]data1cf!I497</f>
        <v>11674.1065985117</v>
      </c>
      <c r="K497" s="340" t="n">
        <f aca="false">+[4]data1cf!J497</f>
        <v>11648.0409794274</v>
      </c>
      <c r="L497" s="340" t="n">
        <f aca="false">+[4]data1cf!K497</f>
        <v>11610.6030984827</v>
      </c>
      <c r="M497" s="340" t="n">
        <f aca="false">+[4]data1cf!L497</f>
        <v>11509.7176109033</v>
      </c>
      <c r="N497" s="340" t="n">
        <f aca="false">+[4]data1cf!M497</f>
        <v>11345.0406907918</v>
      </c>
      <c r="O497" s="340" t="n">
        <f aca="false">+[4]data1cf!N497</f>
        <v>11360.0110720367</v>
      </c>
      <c r="P497" s="340" t="n">
        <f aca="false">+[4]data1cf!O497</f>
        <v>11365.8221529211</v>
      </c>
      <c r="Q497" s="340" t="n">
        <f aca="false">+[4]data1cf!P497</f>
        <v>11293.7916112302</v>
      </c>
      <c r="R497" s="340" t="n">
        <f aca="false">+[4]data1cf!Q497</f>
        <v>734.643406074056</v>
      </c>
      <c r="S497" s="340" t="n">
        <f aca="false">+[4]data1cf!R497</f>
        <v>0</v>
      </c>
      <c r="T497" s="340" t="n">
        <f aca="false">+[4]data1cf!S497</f>
        <v>0</v>
      </c>
      <c r="U497" s="340" t="n">
        <f aca="false">+[4]data1cf!T497</f>
        <v>0</v>
      </c>
      <c r="V497" s="340" t="n">
        <f aca="false">+[4]data1cf!U497</f>
        <v>0</v>
      </c>
      <c r="W497" s="340" t="n">
        <f aca="false">+[4]data1cf!V497</f>
        <v>0</v>
      </c>
      <c r="X497" s="340" t="n">
        <f aca="false">+[4]data1cf!W497</f>
        <v>0</v>
      </c>
      <c r="Y497" s="340" t="n">
        <f aca="false">+[4]data1cf!X497</f>
        <v>0</v>
      </c>
      <c r="Z497" s="340" t="n">
        <f aca="false">+[4]data1cf!Y497</f>
        <v>0</v>
      </c>
      <c r="AA497" s="340" t="n">
        <f aca="false">+[4]data1cf!Z497</f>
        <v>0</v>
      </c>
      <c r="AB497" s="340"/>
      <c r="AC497" s="341" t="n">
        <f aca="false">XNPV(0.1,B497:AA497,$B$1:$AA$1)</f>
        <v>27037.8470881652</v>
      </c>
      <c r="AD497" s="341" t="n">
        <f aca="false">SUMPRODUCT(B497:AA497,$B$1010:$AA$1010)</f>
        <v>51977.6257965332</v>
      </c>
      <c r="AE497" s="342" t="n">
        <f aca="false">SUMPRODUCT(B497:AA497,$B$1012:$AA$1012)</f>
        <v>51615.345208809</v>
      </c>
      <c r="AF497" s="343" t="n">
        <f aca="false">XIRR(B497:AA497,$B$1:$AA$1)</f>
        <v>0.170405060858907</v>
      </c>
      <c r="AG497" s="344" t="n">
        <f aca="false">1-EXP(-(1/0.25)*(AD497/ABS($AD$1010)))</f>
        <v>0.985736960466371</v>
      </c>
    </row>
    <row r="498" customFormat="false" ht="12.75" hidden="false" customHeight="false" outlineLevel="0" collapsed="false">
      <c r="A498" s="335"/>
      <c r="B498" s="340" t="n">
        <f aca="false">+[4]data1cf!A498</f>
        <v>-64424.7641373914</v>
      </c>
      <c r="C498" s="340" t="n">
        <f aca="false">+[4]data1cf!B498</f>
        <v>12015.5827821287</v>
      </c>
      <c r="D498" s="340" t="n">
        <f aca="false">+[4]data1cf!C498</f>
        <v>13040.8266597824</v>
      </c>
      <c r="E498" s="340" t="n">
        <f aca="false">+[4]data1cf!D498</f>
        <v>12494.9992989519</v>
      </c>
      <c r="F498" s="340" t="n">
        <f aca="false">+[4]data1cf!E498</f>
        <v>12367.5449978513</v>
      </c>
      <c r="G498" s="340" t="n">
        <f aca="false">+[4]data1cf!F498</f>
        <v>12192.5910024322</v>
      </c>
      <c r="H498" s="340" t="n">
        <f aca="false">+[4]data1cf!G498</f>
        <v>11850.1068429322</v>
      </c>
      <c r="I498" s="340" t="n">
        <f aca="false">+[4]data1cf!H498</f>
        <v>11639.605617248</v>
      </c>
      <c r="J498" s="340" t="n">
        <f aca="false">+[4]data1cf!I498</f>
        <v>11604.7300341305</v>
      </c>
      <c r="K498" s="340" t="n">
        <f aca="false">+[4]data1cf!J498</f>
        <v>11690.6717005309</v>
      </c>
      <c r="L498" s="340" t="n">
        <f aca="false">+[4]data1cf!K498</f>
        <v>11613.2751573465</v>
      </c>
      <c r="M498" s="340" t="n">
        <f aca="false">+[4]data1cf!L498</f>
        <v>11559.3086449273</v>
      </c>
      <c r="N498" s="340" t="n">
        <f aca="false">+[4]data1cf!M498</f>
        <v>11552.5794352579</v>
      </c>
      <c r="O498" s="340" t="n">
        <f aca="false">+[4]data1cf!N498</f>
        <v>11385.8091388014</v>
      </c>
      <c r="P498" s="340" t="n">
        <f aca="false">+[4]data1cf!O498</f>
        <v>11350.7972232843</v>
      </c>
      <c r="Q498" s="340" t="n">
        <f aca="false">+[4]data1cf!P498</f>
        <v>11438.1550946254</v>
      </c>
      <c r="R498" s="340" t="n">
        <f aca="false">+[4]data1cf!Q498</f>
        <v>738.926274750224</v>
      </c>
      <c r="S498" s="340" t="n">
        <f aca="false">+[4]data1cf!R498</f>
        <v>0</v>
      </c>
      <c r="T498" s="340" t="n">
        <f aca="false">+[4]data1cf!S498</f>
        <v>0</v>
      </c>
      <c r="U498" s="340" t="n">
        <f aca="false">+[4]data1cf!T498</f>
        <v>0</v>
      </c>
      <c r="V498" s="340" t="n">
        <f aca="false">+[4]data1cf!U498</f>
        <v>0</v>
      </c>
      <c r="W498" s="340" t="n">
        <f aca="false">+[4]data1cf!V498</f>
        <v>0</v>
      </c>
      <c r="X498" s="340" t="n">
        <f aca="false">+[4]data1cf!W498</f>
        <v>0</v>
      </c>
      <c r="Y498" s="340" t="n">
        <f aca="false">+[4]data1cf!X498</f>
        <v>0</v>
      </c>
      <c r="Z498" s="340" t="n">
        <f aca="false">+[4]data1cf!Y498</f>
        <v>0</v>
      </c>
      <c r="AA498" s="340" t="n">
        <f aca="false">+[4]data1cf!Z498</f>
        <v>0</v>
      </c>
      <c r="AB498" s="340"/>
      <c r="AC498" s="341" t="n">
        <f aca="false">XNPV(0.1,B498:AA498,$B$1:$AA$1)</f>
        <v>27071.4955078712</v>
      </c>
      <c r="AD498" s="341" t="n">
        <f aca="false">SUMPRODUCT(B498:AA498,$B$1010:$AA$1010)</f>
        <v>52098.7809385981</v>
      </c>
      <c r="AE498" s="342" t="n">
        <f aca="false">SUMPRODUCT(B498:AA498,$B$1012:$AA$1012)</f>
        <v>51735.1232347799</v>
      </c>
      <c r="AF498" s="343" t="n">
        <f aca="false">XIRR(B498:AA498,$B$1:$AA$1)</f>
        <v>0.170189765487515</v>
      </c>
      <c r="AG498" s="344" t="n">
        <f aca="false">1-EXP(-(1/0.25)*(AD498/ABS($AD$1010)))</f>
        <v>0.985877560550078</v>
      </c>
    </row>
    <row r="499" customFormat="false" ht="12.75" hidden="false" customHeight="false" outlineLevel="0" collapsed="false">
      <c r="A499" s="335"/>
      <c r="B499" s="340" t="n">
        <f aca="false">+[4]data1cf!A499</f>
        <v>-72818.0743026818</v>
      </c>
      <c r="C499" s="340" t="n">
        <f aca="false">+[4]data1cf!B499</f>
        <v>12240.3661214984</v>
      </c>
      <c r="D499" s="340" t="n">
        <f aca="false">+[4]data1cf!C499</f>
        <v>13302.405645249</v>
      </c>
      <c r="E499" s="340" t="n">
        <f aca="false">+[4]data1cf!D499</f>
        <v>12912.0932225954</v>
      </c>
      <c r="F499" s="340" t="n">
        <f aca="false">+[4]data1cf!E499</f>
        <v>12643.9928700999</v>
      </c>
      <c r="G499" s="340" t="n">
        <f aca="false">+[4]data1cf!F499</f>
        <v>12309.7095276686</v>
      </c>
      <c r="H499" s="340" t="n">
        <f aca="false">+[4]data1cf!G499</f>
        <v>12094.5549957042</v>
      </c>
      <c r="I499" s="340" t="n">
        <f aca="false">+[4]data1cf!H499</f>
        <v>11826.5122949292</v>
      </c>
      <c r="J499" s="340" t="n">
        <f aca="false">+[4]data1cf!I499</f>
        <v>11904.778778948</v>
      </c>
      <c r="K499" s="340" t="n">
        <f aca="false">+[4]data1cf!J499</f>
        <v>11991.1218468028</v>
      </c>
      <c r="L499" s="340" t="n">
        <f aca="false">+[4]data1cf!K499</f>
        <v>11834.0141987598</v>
      </c>
      <c r="M499" s="340" t="n">
        <f aca="false">+[4]data1cf!L499</f>
        <v>11784.3813825343</v>
      </c>
      <c r="N499" s="340" t="n">
        <f aca="false">+[4]data1cf!M499</f>
        <v>11594.8030397362</v>
      </c>
      <c r="O499" s="340" t="n">
        <f aca="false">+[4]data1cf!N499</f>
        <v>11658.5444446836</v>
      </c>
      <c r="P499" s="340" t="n">
        <f aca="false">+[4]data1cf!O499</f>
        <v>11609.3805060908</v>
      </c>
      <c r="Q499" s="340" t="n">
        <f aca="false">+[4]data1cf!P499</f>
        <v>11452.6565996456</v>
      </c>
      <c r="R499" s="340" t="n">
        <f aca="false">+[4]data1cf!Q499</f>
        <v>835.194185022039</v>
      </c>
      <c r="S499" s="340" t="n">
        <f aca="false">+[4]data1cf!R499</f>
        <v>0</v>
      </c>
      <c r="T499" s="340" t="n">
        <f aca="false">+[4]data1cf!S499</f>
        <v>0</v>
      </c>
      <c r="U499" s="340" t="n">
        <f aca="false">+[4]data1cf!T499</f>
        <v>0</v>
      </c>
      <c r="V499" s="340" t="n">
        <f aca="false">+[4]data1cf!U499</f>
        <v>0</v>
      </c>
      <c r="W499" s="340" t="n">
        <f aca="false">+[4]data1cf!V499</f>
        <v>0</v>
      </c>
      <c r="X499" s="340" t="n">
        <f aca="false">+[4]data1cf!W499</f>
        <v>0</v>
      </c>
      <c r="Y499" s="340" t="n">
        <f aca="false">+[4]data1cf!X499</f>
        <v>0</v>
      </c>
      <c r="Z499" s="340" t="n">
        <f aca="false">+[4]data1cf!Y499</f>
        <v>0</v>
      </c>
      <c r="AA499" s="340" t="n">
        <f aca="false">+[4]data1cf!Z499</f>
        <v>0</v>
      </c>
      <c r="AB499" s="340"/>
      <c r="AC499" s="341" t="n">
        <f aca="false">XNPV(0.1,B499:AA499,$B$1:$AA$1)</f>
        <v>20523.1112494809</v>
      </c>
      <c r="AD499" s="341" t="n">
        <f aca="false">SUMPRODUCT(B499:AA499,$B$1010:$AA$1010)</f>
        <v>46028.1590294939</v>
      </c>
      <c r="AE499" s="342" t="n">
        <f aca="false">SUMPRODUCT(B499:AA499,$B$1012:$AA$1012)</f>
        <v>45657.6754658271</v>
      </c>
      <c r="AF499" s="343" t="n">
        <f aca="false">XIRR(B499:AA499,$B$1:$AA$1)</f>
        <v>0.148013829572736</v>
      </c>
      <c r="AG499" s="344" t="n">
        <f aca="false">1-EXP(-(1/0.25)*(AD499/ABS($AD$1010)))</f>
        <v>0.976800170359735</v>
      </c>
    </row>
    <row r="500" customFormat="false" ht="12.75" hidden="false" customHeight="false" outlineLevel="0" collapsed="false">
      <c r="A500" s="335"/>
      <c r="B500" s="340" t="n">
        <f aca="false">+[4]data1cf!A500</f>
        <v>-69079.8124676011</v>
      </c>
      <c r="C500" s="340" t="n">
        <f aca="false">+[4]data1cf!B500</f>
        <v>11981.9733759916</v>
      </c>
      <c r="D500" s="340" t="n">
        <f aca="false">+[4]data1cf!C500</f>
        <v>13194.7451651509</v>
      </c>
      <c r="E500" s="340" t="n">
        <f aca="false">+[4]data1cf!D500</f>
        <v>12667.3494132937</v>
      </c>
      <c r="F500" s="340" t="n">
        <f aca="false">+[4]data1cf!E500</f>
        <v>12564.4056558121</v>
      </c>
      <c r="G500" s="340" t="n">
        <f aca="false">+[4]data1cf!F500</f>
        <v>12087.6375406707</v>
      </c>
      <c r="H500" s="340" t="n">
        <f aca="false">+[4]data1cf!G500</f>
        <v>12019.8031172394</v>
      </c>
      <c r="I500" s="340" t="n">
        <f aca="false">+[4]data1cf!H500</f>
        <v>11816.7937385713</v>
      </c>
      <c r="J500" s="340" t="n">
        <f aca="false">+[4]data1cf!I500</f>
        <v>11831.8466456854</v>
      </c>
      <c r="K500" s="340" t="n">
        <f aca="false">+[4]data1cf!J500</f>
        <v>11772.1308170166</v>
      </c>
      <c r="L500" s="340" t="n">
        <f aca="false">+[4]data1cf!K500</f>
        <v>11668.3189117442</v>
      </c>
      <c r="M500" s="340" t="n">
        <f aca="false">+[4]data1cf!L500</f>
        <v>11687.2019467989</v>
      </c>
      <c r="N500" s="340" t="n">
        <f aca="false">+[4]data1cf!M500</f>
        <v>11648.9987797174</v>
      </c>
      <c r="O500" s="340" t="n">
        <f aca="false">+[4]data1cf!N500</f>
        <v>11601.2634341729</v>
      </c>
      <c r="P500" s="340" t="n">
        <f aca="false">+[4]data1cf!O500</f>
        <v>11513.272900365</v>
      </c>
      <c r="Q500" s="340" t="n">
        <f aca="false">+[4]data1cf!P500</f>
        <v>11358.2983585322</v>
      </c>
      <c r="R500" s="340" t="n">
        <f aca="false">+[4]data1cf!Q500</f>
        <v>792.317817078397</v>
      </c>
      <c r="S500" s="340" t="n">
        <f aca="false">+[4]data1cf!R500</f>
        <v>0</v>
      </c>
      <c r="T500" s="340" t="n">
        <f aca="false">+[4]data1cf!S500</f>
        <v>0</v>
      </c>
      <c r="U500" s="340" t="n">
        <f aca="false">+[4]data1cf!T500</f>
        <v>0</v>
      </c>
      <c r="V500" s="340" t="n">
        <f aca="false">+[4]data1cf!U500</f>
        <v>0</v>
      </c>
      <c r="W500" s="340" t="n">
        <f aca="false">+[4]data1cf!V500</f>
        <v>0</v>
      </c>
      <c r="X500" s="340" t="n">
        <f aca="false">+[4]data1cf!W500</f>
        <v>0</v>
      </c>
      <c r="Y500" s="340" t="n">
        <f aca="false">+[4]data1cf!X500</f>
        <v>0</v>
      </c>
      <c r="Z500" s="340" t="n">
        <f aca="false">+[4]data1cf!Y500</f>
        <v>0</v>
      </c>
      <c r="AA500" s="340" t="n">
        <f aca="false">+[4]data1cf!Z500</f>
        <v>0</v>
      </c>
      <c r="AB500" s="340"/>
      <c r="AC500" s="341" t="n">
        <f aca="false">XNPV(0.1,B500:AA500,$B$1:$AA$1)</f>
        <v>23233.1403689175</v>
      </c>
      <c r="AD500" s="341" t="n">
        <f aca="false">SUMPRODUCT(B500:AA500,$B$1010:$AA$1010)</f>
        <v>48511.1520434861</v>
      </c>
      <c r="AE500" s="342" t="n">
        <f aca="false">SUMPRODUCT(B500:AA500,$B$1012:$AA$1012)</f>
        <v>48143.8907291053</v>
      </c>
      <c r="AF500" s="343" t="n">
        <f aca="false">XIRR(B500:AA500,$B$1:$AA$1)</f>
        <v>0.156723659296936</v>
      </c>
      <c r="AG500" s="344" t="n">
        <f aca="false">1-EXP(-(1/0.25)*(AD500/ABS($AD$1010)))</f>
        <v>0.98106301950021</v>
      </c>
    </row>
    <row r="501" customFormat="false" ht="12.75" hidden="false" customHeight="false" outlineLevel="0" collapsed="false">
      <c r="A501" s="335"/>
      <c r="B501" s="340" t="n">
        <f aca="false">+[4]data1cf!A501</f>
        <v>-65662.7724839294</v>
      </c>
      <c r="C501" s="340" t="n">
        <f aca="false">+[4]data1cf!B501</f>
        <v>11914.5809189985</v>
      </c>
      <c r="D501" s="340" t="n">
        <f aca="false">+[4]data1cf!C501</f>
        <v>13005.9219416704</v>
      </c>
      <c r="E501" s="340" t="n">
        <f aca="false">+[4]data1cf!D501</f>
        <v>12654.9597309919</v>
      </c>
      <c r="F501" s="340" t="n">
        <f aca="false">+[4]data1cf!E501</f>
        <v>12400.2169231014</v>
      </c>
      <c r="G501" s="340" t="n">
        <f aca="false">+[4]data1cf!F501</f>
        <v>12139.0979873206</v>
      </c>
      <c r="H501" s="340" t="n">
        <f aca="false">+[4]data1cf!G501</f>
        <v>11916.1808171052</v>
      </c>
      <c r="I501" s="340" t="n">
        <f aca="false">+[4]data1cf!H501</f>
        <v>11726.418428035</v>
      </c>
      <c r="J501" s="340" t="n">
        <f aca="false">+[4]data1cf!I501</f>
        <v>11598.4800406397</v>
      </c>
      <c r="K501" s="340" t="n">
        <f aca="false">+[4]data1cf!J501</f>
        <v>11532.2619432772</v>
      </c>
      <c r="L501" s="340" t="n">
        <f aca="false">+[4]data1cf!K501</f>
        <v>11593.0555618358</v>
      </c>
      <c r="M501" s="340" t="n">
        <f aca="false">+[4]data1cf!L501</f>
        <v>11621.1963379929</v>
      </c>
      <c r="N501" s="340" t="n">
        <f aca="false">+[4]data1cf!M501</f>
        <v>11482.5854627583</v>
      </c>
      <c r="O501" s="340" t="n">
        <f aca="false">+[4]data1cf!N501</f>
        <v>11477.2616904426</v>
      </c>
      <c r="P501" s="340" t="n">
        <f aca="false">+[4]data1cf!O501</f>
        <v>11497.6840804253</v>
      </c>
      <c r="Q501" s="340" t="n">
        <f aca="false">+[4]data1cf!P501</f>
        <v>11407.6918755887</v>
      </c>
      <c r="R501" s="340" t="n">
        <f aca="false">+[4]data1cf!Q501</f>
        <v>753.125735281677</v>
      </c>
      <c r="S501" s="340" t="n">
        <f aca="false">+[4]data1cf!R501</f>
        <v>0</v>
      </c>
      <c r="T501" s="340" t="n">
        <f aca="false">+[4]data1cf!S501</f>
        <v>0</v>
      </c>
      <c r="U501" s="340" t="n">
        <f aca="false">+[4]data1cf!T501</f>
        <v>0</v>
      </c>
      <c r="V501" s="340" t="n">
        <f aca="false">+[4]data1cf!U501</f>
        <v>0</v>
      </c>
      <c r="W501" s="340" t="n">
        <f aca="false">+[4]data1cf!V501</f>
        <v>0</v>
      </c>
      <c r="X501" s="340" t="n">
        <f aca="false">+[4]data1cf!W501</f>
        <v>0</v>
      </c>
      <c r="Y501" s="340" t="n">
        <f aca="false">+[4]data1cf!X501</f>
        <v>0</v>
      </c>
      <c r="Z501" s="340" t="n">
        <f aca="false">+[4]data1cf!Y501</f>
        <v>0</v>
      </c>
      <c r="AA501" s="340" t="n">
        <f aca="false">+[4]data1cf!Z501</f>
        <v>0</v>
      </c>
      <c r="AB501" s="340"/>
      <c r="AC501" s="341" t="n">
        <f aca="false">XNPV(0.1,B501:AA501,$B$1:$AA$1)</f>
        <v>25886.3345431289</v>
      </c>
      <c r="AD501" s="341" t="n">
        <f aca="false">SUMPRODUCT(B501:AA501,$B$1010:$AA$1010)</f>
        <v>50946.9100217238</v>
      </c>
      <c r="AE501" s="342" t="n">
        <f aca="false">SUMPRODUCT(B501:AA501,$B$1012:$AA$1012)</f>
        <v>50582.7410377425</v>
      </c>
      <c r="AF501" s="343" t="n">
        <f aca="false">XIRR(B501:AA501,$B$1:$AA$1)</f>
        <v>0.166004674577542</v>
      </c>
      <c r="AG501" s="344" t="n">
        <f aca="false">1-EXP(-(1/0.25)*(AD501/ABS($AD$1010)))</f>
        <v>0.984482775589442</v>
      </c>
    </row>
    <row r="502" customFormat="false" ht="12.75" hidden="false" customHeight="false" outlineLevel="0" collapsed="false">
      <c r="A502" s="335"/>
      <c r="B502" s="340" t="n">
        <f aca="false">+[4]data1cf!A502</f>
        <v>-62357.1016879925</v>
      </c>
      <c r="C502" s="340" t="n">
        <f aca="false">+[4]data1cf!B502</f>
        <v>11990.3498288583</v>
      </c>
      <c r="D502" s="340" t="n">
        <f aca="false">+[4]data1cf!C502</f>
        <v>12848.7552466652</v>
      </c>
      <c r="E502" s="340" t="n">
        <f aca="false">+[4]data1cf!D502</f>
        <v>12556.3882476323</v>
      </c>
      <c r="F502" s="340" t="n">
        <f aca="false">+[4]data1cf!E502</f>
        <v>12265.0709425126</v>
      </c>
      <c r="G502" s="340" t="n">
        <f aca="false">+[4]data1cf!F502</f>
        <v>12023.8745253094</v>
      </c>
      <c r="H502" s="340" t="n">
        <f aca="false">+[4]data1cf!G502</f>
        <v>11846.2926649126</v>
      </c>
      <c r="I502" s="340" t="n">
        <f aca="false">+[4]data1cf!H502</f>
        <v>11807.0002577964</v>
      </c>
      <c r="J502" s="340" t="n">
        <f aca="false">+[4]data1cf!I502</f>
        <v>11603.9179011479</v>
      </c>
      <c r="K502" s="340" t="n">
        <f aca="false">+[4]data1cf!J502</f>
        <v>11720.8424768634</v>
      </c>
      <c r="L502" s="340" t="n">
        <f aca="false">+[4]data1cf!K502</f>
        <v>11564.5287662518</v>
      </c>
      <c r="M502" s="340" t="n">
        <f aca="false">+[4]data1cf!L502</f>
        <v>11390.9304687708</v>
      </c>
      <c r="N502" s="340" t="n">
        <f aca="false">+[4]data1cf!M502</f>
        <v>11486.9932882496</v>
      </c>
      <c r="O502" s="340" t="n">
        <f aca="false">+[4]data1cf!N502</f>
        <v>11422.2786618421</v>
      </c>
      <c r="P502" s="340" t="n">
        <f aca="false">+[4]data1cf!O502</f>
        <v>11448.8407177046</v>
      </c>
      <c r="Q502" s="340" t="n">
        <f aca="false">+[4]data1cf!P502</f>
        <v>11312.9831080736</v>
      </c>
      <c r="R502" s="340" t="n">
        <f aca="false">+[4]data1cf!Q502</f>
        <v>715.211013520599</v>
      </c>
      <c r="S502" s="340" t="n">
        <f aca="false">+[4]data1cf!R502</f>
        <v>0</v>
      </c>
      <c r="T502" s="340" t="n">
        <f aca="false">+[4]data1cf!S502</f>
        <v>0</v>
      </c>
      <c r="U502" s="340" t="n">
        <f aca="false">+[4]data1cf!T502</f>
        <v>0</v>
      </c>
      <c r="V502" s="340" t="n">
        <f aca="false">+[4]data1cf!U502</f>
        <v>0</v>
      </c>
      <c r="W502" s="340" t="n">
        <f aca="false">+[4]data1cf!V502</f>
        <v>0</v>
      </c>
      <c r="X502" s="340" t="n">
        <f aca="false">+[4]data1cf!W502</f>
        <v>0</v>
      </c>
      <c r="Y502" s="340" t="n">
        <f aca="false">+[4]data1cf!X502</f>
        <v>0</v>
      </c>
      <c r="Z502" s="340" t="n">
        <f aca="false">+[4]data1cf!Y502</f>
        <v>0</v>
      </c>
      <c r="AA502" s="340" t="n">
        <f aca="false">+[4]data1cf!Z502</f>
        <v>0</v>
      </c>
      <c r="AB502" s="340"/>
      <c r="AC502" s="341" t="n">
        <f aca="false">XNPV(0.1,B502:AA502,$B$1:$AA$1)</f>
        <v>28827.6691679387</v>
      </c>
      <c r="AD502" s="341" t="n">
        <f aca="false">SUMPRODUCT(B502:AA502,$B$1010:$AA$1010)</f>
        <v>53794.5520363601</v>
      </c>
      <c r="AE502" s="342" t="n">
        <f aca="false">SUMPRODUCT(B502:AA502,$B$1012:$AA$1012)</f>
        <v>53431.791165769</v>
      </c>
      <c r="AF502" s="343" t="n">
        <f aca="false">XIRR(B502:AA502,$B$1:$AA$1)</f>
        <v>0.176739149238975</v>
      </c>
      <c r="AG502" s="344" t="n">
        <f aca="false">1-EXP(-(1/0.25)*(AD502/ABS($AD$1010)))</f>
        <v>0.987706066682503</v>
      </c>
    </row>
    <row r="503" customFormat="false" ht="12.75" hidden="false" customHeight="false" outlineLevel="0" collapsed="false">
      <c r="A503" s="335"/>
      <c r="B503" s="340" t="n">
        <f aca="false">+[4]data1cf!A503</f>
        <v>-72426.7296501746</v>
      </c>
      <c r="C503" s="340" t="n">
        <f aca="false">+[4]data1cf!B503</f>
        <v>12268.5383175716</v>
      </c>
      <c r="D503" s="340" t="n">
        <f aca="false">+[4]data1cf!C503</f>
        <v>13190.5557892589</v>
      </c>
      <c r="E503" s="340" t="n">
        <f aca="false">+[4]data1cf!D503</f>
        <v>12936.3126347491</v>
      </c>
      <c r="F503" s="340" t="n">
        <f aca="false">+[4]data1cf!E503</f>
        <v>12666.1848760164</v>
      </c>
      <c r="G503" s="340" t="n">
        <f aca="false">+[4]data1cf!F503</f>
        <v>12151.2489828585</v>
      </c>
      <c r="H503" s="340" t="n">
        <f aca="false">+[4]data1cf!G503</f>
        <v>12085.0443041325</v>
      </c>
      <c r="I503" s="340" t="n">
        <f aca="false">+[4]data1cf!H503</f>
        <v>11986.1820227159</v>
      </c>
      <c r="J503" s="340" t="n">
        <f aca="false">+[4]data1cf!I503</f>
        <v>11760.0807944342</v>
      </c>
      <c r="K503" s="340" t="n">
        <f aca="false">+[4]data1cf!J503</f>
        <v>11836.9845429977</v>
      </c>
      <c r="L503" s="340" t="n">
        <f aca="false">+[4]data1cf!K503</f>
        <v>11780.3744700121</v>
      </c>
      <c r="M503" s="340" t="n">
        <f aca="false">+[4]data1cf!L503</f>
        <v>11792.9934903368</v>
      </c>
      <c r="N503" s="340" t="n">
        <f aca="false">+[4]data1cf!M503</f>
        <v>11787.1268562099</v>
      </c>
      <c r="O503" s="340" t="n">
        <f aca="false">+[4]data1cf!N503</f>
        <v>11574.178100524</v>
      </c>
      <c r="P503" s="340" t="n">
        <f aca="false">+[4]data1cf!O503</f>
        <v>11607.1210507769</v>
      </c>
      <c r="Q503" s="340" t="n">
        <f aca="false">+[4]data1cf!P503</f>
        <v>11661.6168262206</v>
      </c>
      <c r="R503" s="340" t="n">
        <f aca="false">+[4]data1cf!Q503</f>
        <v>830.705618395643</v>
      </c>
      <c r="S503" s="340" t="n">
        <f aca="false">+[4]data1cf!R503</f>
        <v>0</v>
      </c>
      <c r="T503" s="340" t="n">
        <f aca="false">+[4]data1cf!S503</f>
        <v>0</v>
      </c>
      <c r="U503" s="340" t="n">
        <f aca="false">+[4]data1cf!T503</f>
        <v>0</v>
      </c>
      <c r="V503" s="340" t="n">
        <f aca="false">+[4]data1cf!U503</f>
        <v>0</v>
      </c>
      <c r="W503" s="340" t="n">
        <f aca="false">+[4]data1cf!V503</f>
        <v>0</v>
      </c>
      <c r="X503" s="340" t="n">
        <f aca="false">+[4]data1cf!W503</f>
        <v>0</v>
      </c>
      <c r="Y503" s="340" t="n">
        <f aca="false">+[4]data1cf!X503</f>
        <v>0</v>
      </c>
      <c r="Z503" s="340" t="n">
        <f aca="false">+[4]data1cf!Y503</f>
        <v>0</v>
      </c>
      <c r="AA503" s="340" t="n">
        <f aca="false">+[4]data1cf!Z503</f>
        <v>0</v>
      </c>
      <c r="AB503" s="340"/>
      <c r="AC503" s="341" t="n">
        <f aca="false">XNPV(0.1,B503:AA503,$B$1:$AA$1)</f>
        <v>20793.9236653639</v>
      </c>
      <c r="AD503" s="341" t="n">
        <f aca="false">SUMPRODUCT(B503:AA503,$B$1010:$AA$1010)</f>
        <v>46289.0241075816</v>
      </c>
      <c r="AE503" s="342" t="n">
        <f aca="false">SUMPRODUCT(B503:AA503,$B$1012:$AA$1012)</f>
        <v>45918.5190116092</v>
      </c>
      <c r="AF503" s="343" t="n">
        <f aca="false">XIRR(B503:AA503,$B$1:$AA$1)</f>
        <v>0.148826100568827</v>
      </c>
      <c r="AG503" s="344" t="n">
        <f aca="false">1-EXP(-(1/0.25)*(AD503/ABS($AD$1010)))</f>
        <v>0.977289789295394</v>
      </c>
    </row>
    <row r="504" customFormat="false" ht="12.75" hidden="false" customHeight="false" outlineLevel="0" collapsed="false">
      <c r="A504" s="335"/>
      <c r="B504" s="340" t="n">
        <f aca="false">+[4]data1cf!A504</f>
        <v>-69675.316323375</v>
      </c>
      <c r="C504" s="340" t="n">
        <f aca="false">+[4]data1cf!B504</f>
        <v>12126.1022036568</v>
      </c>
      <c r="D504" s="340" t="n">
        <f aca="false">+[4]data1cf!C504</f>
        <v>13217.1909018964</v>
      </c>
      <c r="E504" s="340" t="n">
        <f aca="false">+[4]data1cf!D504</f>
        <v>12782.3049631096</v>
      </c>
      <c r="F504" s="340" t="n">
        <f aca="false">+[4]data1cf!E504</f>
        <v>12436.8496916575</v>
      </c>
      <c r="G504" s="340" t="n">
        <f aca="false">+[4]data1cf!F504</f>
        <v>12205.6354205314</v>
      </c>
      <c r="H504" s="340" t="n">
        <f aca="false">+[4]data1cf!G504</f>
        <v>12219.6065602043</v>
      </c>
      <c r="I504" s="340" t="n">
        <f aca="false">+[4]data1cf!H504</f>
        <v>11925.8325871953</v>
      </c>
      <c r="J504" s="340" t="n">
        <f aca="false">+[4]data1cf!I504</f>
        <v>11803.349666187</v>
      </c>
      <c r="K504" s="340" t="n">
        <f aca="false">+[4]data1cf!J504</f>
        <v>11782.9095125447</v>
      </c>
      <c r="L504" s="340" t="n">
        <f aca="false">+[4]data1cf!K504</f>
        <v>11746.8647781299</v>
      </c>
      <c r="M504" s="340" t="n">
        <f aca="false">+[4]data1cf!L504</f>
        <v>11687.6162679137</v>
      </c>
      <c r="N504" s="340" t="n">
        <f aca="false">+[4]data1cf!M504</f>
        <v>11522.8173966996</v>
      </c>
      <c r="O504" s="340" t="n">
        <f aca="false">+[4]data1cf!N504</f>
        <v>11651.7009336301</v>
      </c>
      <c r="P504" s="340" t="n">
        <f aca="false">+[4]data1cf!O504</f>
        <v>11480.9542967156</v>
      </c>
      <c r="Q504" s="340" t="n">
        <f aca="false">+[4]data1cf!P504</f>
        <v>11293.3248410517</v>
      </c>
      <c r="R504" s="340" t="n">
        <f aca="false">+[4]data1cf!Q504</f>
        <v>799.148008102582</v>
      </c>
      <c r="S504" s="340" t="n">
        <f aca="false">+[4]data1cf!R504</f>
        <v>0</v>
      </c>
      <c r="T504" s="340" t="n">
        <f aca="false">+[4]data1cf!S504</f>
        <v>0</v>
      </c>
      <c r="U504" s="340" t="n">
        <f aca="false">+[4]data1cf!T504</f>
        <v>0</v>
      </c>
      <c r="V504" s="340" t="n">
        <f aca="false">+[4]data1cf!U504</f>
        <v>0</v>
      </c>
      <c r="W504" s="340" t="n">
        <f aca="false">+[4]data1cf!V504</f>
        <v>0</v>
      </c>
      <c r="X504" s="340" t="n">
        <f aca="false">+[4]data1cf!W504</f>
        <v>0</v>
      </c>
      <c r="Y504" s="340" t="n">
        <f aca="false">+[4]data1cf!X504</f>
        <v>0</v>
      </c>
      <c r="Z504" s="340" t="n">
        <f aca="false">+[4]data1cf!Y504</f>
        <v>0</v>
      </c>
      <c r="AA504" s="340" t="n">
        <f aca="false">+[4]data1cf!Z504</f>
        <v>0</v>
      </c>
      <c r="AB504" s="340"/>
      <c r="AC504" s="341" t="n">
        <f aca="false">XNPV(0.1,B504:AA504,$B$1:$AA$1)</f>
        <v>23001.9078445075</v>
      </c>
      <c r="AD504" s="341" t="n">
        <f aca="false">SUMPRODUCT(B504:AA504,$B$1010:$AA$1010)</f>
        <v>48333.7760666404</v>
      </c>
      <c r="AE504" s="342" t="n">
        <f aca="false">SUMPRODUCT(B504:AA504,$B$1012:$AA$1012)</f>
        <v>47965.9131683675</v>
      </c>
      <c r="AF504" s="343" t="n">
        <f aca="false">XIRR(B504:AA504,$B$1:$AA$1)</f>
        <v>0.155843899643377</v>
      </c>
      <c r="AG504" s="344" t="n">
        <f aca="false">1-EXP(-(1/0.25)*(AD504/ABS($AD$1010)))</f>
        <v>0.980786363684511</v>
      </c>
    </row>
    <row r="505" customFormat="false" ht="12.75" hidden="false" customHeight="false" outlineLevel="0" collapsed="false">
      <c r="A505" s="335"/>
      <c r="B505" s="340" t="n">
        <f aca="false">+[4]data1cf!A505</f>
        <v>-74848.8646114473</v>
      </c>
      <c r="C505" s="340" t="n">
        <f aca="false">+[4]data1cf!B505</f>
        <v>12462.9176491292</v>
      </c>
      <c r="D505" s="340" t="n">
        <f aca="false">+[4]data1cf!C505</f>
        <v>13363.2695062524</v>
      </c>
      <c r="E505" s="340" t="n">
        <f aca="false">+[4]data1cf!D505</f>
        <v>13117.0965960728</v>
      </c>
      <c r="F505" s="340" t="n">
        <f aca="false">+[4]data1cf!E505</f>
        <v>12663.3070583299</v>
      </c>
      <c r="G505" s="340" t="n">
        <f aca="false">+[4]data1cf!F505</f>
        <v>12267.3690452603</v>
      </c>
      <c r="H505" s="340" t="n">
        <f aca="false">+[4]data1cf!G505</f>
        <v>12103.5128462003</v>
      </c>
      <c r="I505" s="340" t="n">
        <f aca="false">+[4]data1cf!H505</f>
        <v>11839.4865860998</v>
      </c>
      <c r="J505" s="340" t="n">
        <f aca="false">+[4]data1cf!I505</f>
        <v>11951.4683794297</v>
      </c>
      <c r="K505" s="340" t="n">
        <f aca="false">+[4]data1cf!J505</f>
        <v>11924.3565161017</v>
      </c>
      <c r="L505" s="340" t="n">
        <f aca="false">+[4]data1cf!K505</f>
        <v>11914.1111069578</v>
      </c>
      <c r="M505" s="340" t="n">
        <f aca="false">+[4]data1cf!L505</f>
        <v>11815.1638595907</v>
      </c>
      <c r="N505" s="340" t="n">
        <f aca="false">+[4]data1cf!M505</f>
        <v>11684.1380565493</v>
      </c>
      <c r="O505" s="340" t="n">
        <f aca="false">+[4]data1cf!N505</f>
        <v>11716.5460581279</v>
      </c>
      <c r="P505" s="340" t="n">
        <f aca="false">+[4]data1cf!O505</f>
        <v>11767.9687566114</v>
      </c>
      <c r="Q505" s="340" t="n">
        <f aca="false">+[4]data1cf!P505</f>
        <v>11537.6171789799</v>
      </c>
      <c r="R505" s="340" t="n">
        <f aca="false">+[4]data1cf!Q505</f>
        <v>858.486537547455</v>
      </c>
      <c r="S505" s="340" t="n">
        <f aca="false">+[4]data1cf!R505</f>
        <v>0</v>
      </c>
      <c r="T505" s="340" t="n">
        <f aca="false">+[4]data1cf!S505</f>
        <v>0</v>
      </c>
      <c r="U505" s="340" t="n">
        <f aca="false">+[4]data1cf!T505</f>
        <v>0</v>
      </c>
      <c r="V505" s="340" t="n">
        <f aca="false">+[4]data1cf!U505</f>
        <v>0</v>
      </c>
      <c r="W505" s="340" t="n">
        <f aca="false">+[4]data1cf!V505</f>
        <v>0</v>
      </c>
      <c r="X505" s="340" t="n">
        <f aca="false">+[4]data1cf!W505</f>
        <v>0</v>
      </c>
      <c r="Y505" s="340" t="n">
        <f aca="false">+[4]data1cf!X505</f>
        <v>0</v>
      </c>
      <c r="Z505" s="340" t="n">
        <f aca="false">+[4]data1cf!Y505</f>
        <v>0</v>
      </c>
      <c r="AA505" s="340" t="n">
        <f aca="false">+[4]data1cf!Z505</f>
        <v>0</v>
      </c>
      <c r="AB505" s="340"/>
      <c r="AC505" s="341" t="n">
        <f aca="false">XNPV(0.1,B505:AA505,$B$1:$AA$1)</f>
        <v>19044.959577342</v>
      </c>
      <c r="AD505" s="341" t="n">
        <f aca="false">SUMPRODUCT(B505:AA505,$B$1010:$AA$1010)</f>
        <v>44663.919759721</v>
      </c>
      <c r="AE505" s="342" t="n">
        <f aca="false">SUMPRODUCT(B505:AA505,$B$1012:$AA$1012)</f>
        <v>44291.6945494634</v>
      </c>
      <c r="AF505" s="343" t="n">
        <f aca="false">XIRR(B505:AA505,$B$1:$AA$1)</f>
        <v>0.143593076381618</v>
      </c>
      <c r="AG505" s="344" t="n">
        <f aca="false">1-EXP(-(1/0.25)*(AD505/ABS($AD$1010)))</f>
        <v>0.974062353283471</v>
      </c>
    </row>
    <row r="506" customFormat="false" ht="12.75" hidden="false" customHeight="false" outlineLevel="0" collapsed="false">
      <c r="A506" s="335"/>
      <c r="B506" s="340" t="n">
        <f aca="false">+[4]data1cf!A506</f>
        <v>-63374.4365141608</v>
      </c>
      <c r="C506" s="340" t="n">
        <f aca="false">+[4]data1cf!B506</f>
        <v>12057.6108924866</v>
      </c>
      <c r="D506" s="340" t="n">
        <f aca="false">+[4]data1cf!C506</f>
        <v>12904.6086247255</v>
      </c>
      <c r="E506" s="340" t="n">
        <f aca="false">+[4]data1cf!D506</f>
        <v>12481.8746898923</v>
      </c>
      <c r="F506" s="340" t="n">
        <f aca="false">+[4]data1cf!E506</f>
        <v>12268.9704873873</v>
      </c>
      <c r="G506" s="340" t="n">
        <f aca="false">+[4]data1cf!F506</f>
        <v>12129.9046849682</v>
      </c>
      <c r="H506" s="340" t="n">
        <f aca="false">+[4]data1cf!G506</f>
        <v>11748.1085781755</v>
      </c>
      <c r="I506" s="340" t="n">
        <f aca="false">+[4]data1cf!H506</f>
        <v>11711.2001514081</v>
      </c>
      <c r="J506" s="340" t="n">
        <f aca="false">+[4]data1cf!I506</f>
        <v>11531.1573492117</v>
      </c>
      <c r="K506" s="340" t="n">
        <f aca="false">+[4]data1cf!J506</f>
        <v>11540.2341598885</v>
      </c>
      <c r="L506" s="340" t="n">
        <f aca="false">+[4]data1cf!K506</f>
        <v>11611.0086807129</v>
      </c>
      <c r="M506" s="340" t="n">
        <f aca="false">+[4]data1cf!L506</f>
        <v>11520.4699190146</v>
      </c>
      <c r="N506" s="340" t="n">
        <f aca="false">+[4]data1cf!M506</f>
        <v>11508.5814743062</v>
      </c>
      <c r="O506" s="340" t="n">
        <f aca="false">+[4]data1cf!N506</f>
        <v>11508.4047376068</v>
      </c>
      <c r="P506" s="340" t="n">
        <f aca="false">+[4]data1cf!O506</f>
        <v>11397.609943658</v>
      </c>
      <c r="Q506" s="340" t="n">
        <f aca="false">+[4]data1cf!P506</f>
        <v>11409.0484590201</v>
      </c>
      <c r="R506" s="340" t="n">
        <f aca="false">+[4]data1cf!Q506</f>
        <v>726.879437042819</v>
      </c>
      <c r="S506" s="340" t="n">
        <f aca="false">+[4]data1cf!R506</f>
        <v>0</v>
      </c>
      <c r="T506" s="340" t="n">
        <f aca="false">+[4]data1cf!S506</f>
        <v>0</v>
      </c>
      <c r="U506" s="340" t="n">
        <f aca="false">+[4]data1cf!T506</f>
        <v>0</v>
      </c>
      <c r="V506" s="340" t="n">
        <f aca="false">+[4]data1cf!U506</f>
        <v>0</v>
      </c>
      <c r="W506" s="340" t="n">
        <f aca="false">+[4]data1cf!V506</f>
        <v>0</v>
      </c>
      <c r="X506" s="340" t="n">
        <f aca="false">+[4]data1cf!W506</f>
        <v>0</v>
      </c>
      <c r="Y506" s="340" t="n">
        <f aca="false">+[4]data1cf!X506</f>
        <v>0</v>
      </c>
      <c r="Z506" s="340" t="n">
        <f aca="false">+[4]data1cf!Y506</f>
        <v>0</v>
      </c>
      <c r="AA506" s="340" t="n">
        <f aca="false">+[4]data1cf!Z506</f>
        <v>0</v>
      </c>
      <c r="AB506" s="340"/>
      <c r="AC506" s="341" t="n">
        <f aca="false">XNPV(0.1,B506:AA506,$B$1:$AA$1)</f>
        <v>27822.2404628842</v>
      </c>
      <c r="AD506" s="341" t="n">
        <f aca="false">SUMPRODUCT(B506:AA506,$B$1010:$AA$1010)</f>
        <v>52782.5909183553</v>
      </c>
      <c r="AE506" s="342" t="n">
        <f aca="false">SUMPRODUCT(B506:AA506,$B$1012:$AA$1012)</f>
        <v>52419.7834847567</v>
      </c>
      <c r="AF506" s="343" t="n">
        <f aca="false">XIRR(B506:AA506,$B$1:$AA$1)</f>
        <v>0.173119172404204</v>
      </c>
      <c r="AG506" s="344" t="n">
        <f aca="false">1-EXP(-(1/0.25)*(AD506/ABS($AD$1010)))</f>
        <v>0.986645525358058</v>
      </c>
    </row>
    <row r="507" customFormat="false" ht="12.75" hidden="false" customHeight="false" outlineLevel="0" collapsed="false">
      <c r="A507" s="335"/>
      <c r="B507" s="340" t="n">
        <f aca="false">+[4]data1cf!A507</f>
        <v>-66485.2043995658</v>
      </c>
      <c r="C507" s="340" t="n">
        <f aca="false">+[4]data1cf!B507</f>
        <v>12142.0965100227</v>
      </c>
      <c r="D507" s="340" t="n">
        <f aca="false">+[4]data1cf!C507</f>
        <v>12863.2214858783</v>
      </c>
      <c r="E507" s="340" t="n">
        <f aca="false">+[4]data1cf!D507</f>
        <v>12637.755017579</v>
      </c>
      <c r="F507" s="340" t="n">
        <f aca="false">+[4]data1cf!E507</f>
        <v>12444.1836361319</v>
      </c>
      <c r="G507" s="340" t="n">
        <f aca="false">+[4]data1cf!F507</f>
        <v>12237.4376754051</v>
      </c>
      <c r="H507" s="340" t="n">
        <f aca="false">+[4]data1cf!G507</f>
        <v>11968.1770239666</v>
      </c>
      <c r="I507" s="340" t="n">
        <f aca="false">+[4]data1cf!H507</f>
        <v>11768.5189740135</v>
      </c>
      <c r="J507" s="340" t="n">
        <f aca="false">+[4]data1cf!I507</f>
        <v>11755.1202686332</v>
      </c>
      <c r="K507" s="340" t="n">
        <f aca="false">+[4]data1cf!J507</f>
        <v>11627.8481774128</v>
      </c>
      <c r="L507" s="340" t="n">
        <f aca="false">+[4]data1cf!K507</f>
        <v>11664.0235115849</v>
      </c>
      <c r="M507" s="340" t="n">
        <f aca="false">+[4]data1cf!L507</f>
        <v>11650.3876368334</v>
      </c>
      <c r="N507" s="340" t="n">
        <f aca="false">+[4]data1cf!M507</f>
        <v>11466.8235841285</v>
      </c>
      <c r="O507" s="340" t="n">
        <f aca="false">+[4]data1cf!N507</f>
        <v>11462.8059603313</v>
      </c>
      <c r="P507" s="340" t="n">
        <f aca="false">+[4]data1cf!O507</f>
        <v>11417.8765170257</v>
      </c>
      <c r="Q507" s="340" t="n">
        <f aca="false">+[4]data1cf!P507</f>
        <v>11479.898469555</v>
      </c>
      <c r="R507" s="340" t="n">
        <f aca="false">+[4]data1cf!Q507</f>
        <v>762.55870038126</v>
      </c>
      <c r="S507" s="340" t="n">
        <f aca="false">+[4]data1cf!R507</f>
        <v>0</v>
      </c>
      <c r="T507" s="340" t="n">
        <f aca="false">+[4]data1cf!S507</f>
        <v>0</v>
      </c>
      <c r="U507" s="340" t="n">
        <f aca="false">+[4]data1cf!T507</f>
        <v>0</v>
      </c>
      <c r="V507" s="340" t="n">
        <f aca="false">+[4]data1cf!U507</f>
        <v>0</v>
      </c>
      <c r="W507" s="340" t="n">
        <f aca="false">+[4]data1cf!V507</f>
        <v>0</v>
      </c>
      <c r="X507" s="340" t="n">
        <f aca="false">+[4]data1cf!W507</f>
        <v>0</v>
      </c>
      <c r="Y507" s="340" t="n">
        <f aca="false">+[4]data1cf!X507</f>
        <v>0</v>
      </c>
      <c r="Z507" s="340" t="n">
        <f aca="false">+[4]data1cf!Y507</f>
        <v>0</v>
      </c>
      <c r="AA507" s="340" t="n">
        <f aca="false">+[4]data1cf!Z507</f>
        <v>0</v>
      </c>
      <c r="AB507" s="340"/>
      <c r="AC507" s="341" t="n">
        <f aca="false">XNPV(0.1,B507:AA507,$B$1:$AA$1)</f>
        <v>25422.1418807342</v>
      </c>
      <c r="AD507" s="341" t="n">
        <f aca="false">SUMPRODUCT(B507:AA507,$B$1010:$AA$1010)</f>
        <v>50571.6859334628</v>
      </c>
      <c r="AE507" s="342" t="n">
        <f aca="false">SUMPRODUCT(B507:AA507,$B$1012:$AA$1012)</f>
        <v>50206.313585366</v>
      </c>
      <c r="AF507" s="343" t="n">
        <f aca="false">XIRR(B507:AA507,$B$1:$AA$1)</f>
        <v>0.164154644980414</v>
      </c>
      <c r="AG507" s="344" t="n">
        <f aca="false">1-EXP(-(1/0.25)*(AD507/ABS($AD$1010)))</f>
        <v>0.983999310451289</v>
      </c>
    </row>
    <row r="508" customFormat="false" ht="12.75" hidden="false" customHeight="false" outlineLevel="0" collapsed="false">
      <c r="A508" s="335"/>
      <c r="B508" s="340" t="n">
        <f aca="false">+[4]data1cf!A508</f>
        <v>-66264.7129290666</v>
      </c>
      <c r="C508" s="340" t="n">
        <f aca="false">+[4]data1cf!B508</f>
        <v>12104.3866305474</v>
      </c>
      <c r="D508" s="340" t="n">
        <f aca="false">+[4]data1cf!C508</f>
        <v>12965.263961093</v>
      </c>
      <c r="E508" s="340" t="n">
        <f aca="false">+[4]data1cf!D508</f>
        <v>12642.0097639726</v>
      </c>
      <c r="F508" s="340" t="n">
        <f aca="false">+[4]data1cf!E508</f>
        <v>12452.4909730275</v>
      </c>
      <c r="G508" s="340" t="n">
        <f aca="false">+[4]data1cf!F508</f>
        <v>12198.5718952954</v>
      </c>
      <c r="H508" s="340" t="n">
        <f aca="false">+[4]data1cf!G508</f>
        <v>12010.5779612395</v>
      </c>
      <c r="I508" s="340" t="n">
        <f aca="false">+[4]data1cf!H508</f>
        <v>11784.7031863465</v>
      </c>
      <c r="J508" s="340" t="n">
        <f aca="false">+[4]data1cf!I508</f>
        <v>11629.4062349266</v>
      </c>
      <c r="K508" s="340" t="n">
        <f aca="false">+[4]data1cf!J508</f>
        <v>11739.4586085527</v>
      </c>
      <c r="L508" s="340" t="n">
        <f aca="false">+[4]data1cf!K508</f>
        <v>11574.6639866264</v>
      </c>
      <c r="M508" s="340" t="n">
        <f aca="false">+[4]data1cf!L508</f>
        <v>11703.5810352986</v>
      </c>
      <c r="N508" s="340" t="n">
        <f aca="false">+[4]data1cf!M508</f>
        <v>11596.5002111033</v>
      </c>
      <c r="O508" s="340" t="n">
        <f aca="false">+[4]data1cf!N508</f>
        <v>11543.4439280265</v>
      </c>
      <c r="P508" s="340" t="n">
        <f aca="false">+[4]data1cf!O508</f>
        <v>11480.2404276439</v>
      </c>
      <c r="Q508" s="340" t="n">
        <f aca="false">+[4]data1cf!P508</f>
        <v>11402.6032147311</v>
      </c>
      <c r="R508" s="340" t="n">
        <f aca="false">+[4]data1cf!Q508</f>
        <v>760.029751411222</v>
      </c>
      <c r="S508" s="340" t="n">
        <f aca="false">+[4]data1cf!R508</f>
        <v>0</v>
      </c>
      <c r="T508" s="340" t="n">
        <f aca="false">+[4]data1cf!S508</f>
        <v>0</v>
      </c>
      <c r="U508" s="340" t="n">
        <f aca="false">+[4]data1cf!T508</f>
        <v>0</v>
      </c>
      <c r="V508" s="340" t="n">
        <f aca="false">+[4]data1cf!U508</f>
        <v>0</v>
      </c>
      <c r="W508" s="340" t="n">
        <f aca="false">+[4]data1cf!V508</f>
        <v>0</v>
      </c>
      <c r="X508" s="340" t="n">
        <f aca="false">+[4]data1cf!W508</f>
        <v>0</v>
      </c>
      <c r="Y508" s="340" t="n">
        <f aca="false">+[4]data1cf!X508</f>
        <v>0</v>
      </c>
      <c r="Z508" s="340" t="n">
        <f aca="false">+[4]data1cf!Y508</f>
        <v>0</v>
      </c>
      <c r="AA508" s="340" t="n">
        <f aca="false">+[4]data1cf!Z508</f>
        <v>0</v>
      </c>
      <c r="AB508" s="340"/>
      <c r="AC508" s="341" t="n">
        <f aca="false">XNPV(0.1,B508:AA508,$B$1:$AA$1)</f>
        <v>25744.5213869804</v>
      </c>
      <c r="AD508" s="341" t="n">
        <f aca="false">SUMPRODUCT(B508:AA508,$B$1010:$AA$1010)</f>
        <v>50925.9441716659</v>
      </c>
      <c r="AE508" s="342" t="n">
        <f aca="false">SUMPRODUCT(B508:AA508,$B$1012:$AA$1012)</f>
        <v>50560.0367960412</v>
      </c>
      <c r="AF508" s="343" t="n">
        <f aca="false">XIRR(B508:AA508,$B$1:$AA$1)</f>
        <v>0.165111934232862</v>
      </c>
      <c r="AG508" s="344" t="n">
        <f aca="false">1-EXP(-(1/0.25)*(AD508/ABS($AD$1010)))</f>
        <v>0.984456151186378</v>
      </c>
    </row>
    <row r="509" customFormat="false" ht="12.75" hidden="false" customHeight="false" outlineLevel="0" collapsed="false">
      <c r="A509" s="335"/>
      <c r="B509" s="340" t="n">
        <f aca="false">+[4]data1cf!A509</f>
        <v>-64541.3705395448</v>
      </c>
      <c r="C509" s="340" t="n">
        <f aca="false">+[4]data1cf!B509</f>
        <v>11947.3764581969</v>
      </c>
      <c r="D509" s="340" t="n">
        <f aca="false">+[4]data1cf!C509</f>
        <v>13030.7424894991</v>
      </c>
      <c r="E509" s="340" t="n">
        <f aca="false">+[4]data1cf!D509</f>
        <v>12655.0371557255</v>
      </c>
      <c r="F509" s="340" t="n">
        <f aca="false">+[4]data1cf!E509</f>
        <v>12466.5100034787</v>
      </c>
      <c r="G509" s="340" t="n">
        <f aca="false">+[4]data1cf!F509</f>
        <v>12148.4711345681</v>
      </c>
      <c r="H509" s="340" t="n">
        <f aca="false">+[4]data1cf!G509</f>
        <v>11884.1269760545</v>
      </c>
      <c r="I509" s="340" t="n">
        <f aca="false">+[4]data1cf!H509</f>
        <v>11716.5672886659</v>
      </c>
      <c r="J509" s="340" t="n">
        <f aca="false">+[4]data1cf!I509</f>
        <v>11564.9698220338</v>
      </c>
      <c r="K509" s="340" t="n">
        <f aca="false">+[4]data1cf!J509</f>
        <v>11645.8842445983</v>
      </c>
      <c r="L509" s="340" t="n">
        <f aca="false">+[4]data1cf!K509</f>
        <v>11623.4968728124</v>
      </c>
      <c r="M509" s="340" t="n">
        <f aca="false">+[4]data1cf!L509</f>
        <v>11527.7959435449</v>
      </c>
      <c r="N509" s="340" t="n">
        <f aca="false">+[4]data1cf!M509</f>
        <v>11601.0859414385</v>
      </c>
      <c r="O509" s="340" t="n">
        <f aca="false">+[4]data1cf!N509</f>
        <v>11658.036240146</v>
      </c>
      <c r="P509" s="340" t="n">
        <f aca="false">+[4]data1cf!O509</f>
        <v>11558.6055696364</v>
      </c>
      <c r="Q509" s="340" t="n">
        <f aca="false">+[4]data1cf!P509</f>
        <v>11400.4165403758</v>
      </c>
      <c r="R509" s="340" t="n">
        <f aca="false">+[4]data1cf!Q509</f>
        <v>740.263703540363</v>
      </c>
      <c r="S509" s="340" t="n">
        <f aca="false">+[4]data1cf!R509</f>
        <v>0</v>
      </c>
      <c r="T509" s="340" t="n">
        <f aca="false">+[4]data1cf!S509</f>
        <v>0</v>
      </c>
      <c r="U509" s="340" t="n">
        <f aca="false">+[4]data1cf!T509</f>
        <v>0</v>
      </c>
      <c r="V509" s="340" t="n">
        <f aca="false">+[4]data1cf!U509</f>
        <v>0</v>
      </c>
      <c r="W509" s="340" t="n">
        <f aca="false">+[4]data1cf!V509</f>
        <v>0</v>
      </c>
      <c r="X509" s="340" t="n">
        <f aca="false">+[4]data1cf!W509</f>
        <v>0</v>
      </c>
      <c r="Y509" s="340" t="n">
        <f aca="false">+[4]data1cf!X509</f>
        <v>0</v>
      </c>
      <c r="Z509" s="340" t="n">
        <f aca="false">+[4]data1cf!Y509</f>
        <v>0</v>
      </c>
      <c r="AA509" s="340" t="n">
        <f aca="false">+[4]data1cf!Z509</f>
        <v>0</v>
      </c>
      <c r="AB509" s="340"/>
      <c r="AC509" s="341" t="n">
        <f aca="false">XNPV(0.1,B509:AA509,$B$1:$AA$1)</f>
        <v>27199.1601116728</v>
      </c>
      <c r="AD509" s="341" t="n">
        <f aca="false">SUMPRODUCT(B509:AA509,$B$1010:$AA$1010)</f>
        <v>52322.0228370416</v>
      </c>
      <c r="AE509" s="342" t="n">
        <f aca="false">SUMPRODUCT(B509:AA509,$B$1012:$AA$1012)</f>
        <v>51956.8460678418</v>
      </c>
      <c r="AF509" s="343" t="n">
        <f aca="false">XIRR(B509:AA509,$B$1:$AA$1)</f>
        <v>0.170278589930731</v>
      </c>
      <c r="AG509" s="344" t="n">
        <f aca="false">1-EXP(-(1/0.25)*(AD509/ABS($AD$1010)))</f>
        <v>0.986133012200283</v>
      </c>
    </row>
    <row r="510" customFormat="false" ht="12.75" hidden="false" customHeight="false" outlineLevel="0" collapsed="false">
      <c r="A510" s="335"/>
      <c r="B510" s="340" t="n">
        <f aca="false">+[4]data1cf!A510</f>
        <v>-63493.1440442676</v>
      </c>
      <c r="C510" s="340" t="n">
        <f aca="false">+[4]data1cf!B510</f>
        <v>12134.1522341371</v>
      </c>
      <c r="D510" s="340" t="n">
        <f aca="false">+[4]data1cf!C510</f>
        <v>12850.2699391893</v>
      </c>
      <c r="E510" s="340" t="n">
        <f aca="false">+[4]data1cf!D510</f>
        <v>12478.2191745229</v>
      </c>
      <c r="F510" s="340" t="n">
        <f aca="false">+[4]data1cf!E510</f>
        <v>12282.6412319728</v>
      </c>
      <c r="G510" s="340" t="n">
        <f aca="false">+[4]data1cf!F510</f>
        <v>12108.1739019214</v>
      </c>
      <c r="H510" s="340" t="n">
        <f aca="false">+[4]data1cf!G510</f>
        <v>11744.5657911415</v>
      </c>
      <c r="I510" s="340" t="n">
        <f aca="false">+[4]data1cf!H510</f>
        <v>11708.6319668573</v>
      </c>
      <c r="J510" s="340" t="n">
        <f aca="false">+[4]data1cf!I510</f>
        <v>11695.9830461974</v>
      </c>
      <c r="K510" s="340" t="n">
        <f aca="false">+[4]data1cf!J510</f>
        <v>11699.7475886488</v>
      </c>
      <c r="L510" s="340" t="n">
        <f aca="false">+[4]data1cf!K510</f>
        <v>11388.6879487807</v>
      </c>
      <c r="M510" s="340" t="n">
        <f aca="false">+[4]data1cf!L510</f>
        <v>11508.3613620841</v>
      </c>
      <c r="N510" s="340" t="n">
        <f aca="false">+[4]data1cf!M510</f>
        <v>11589.6963960202</v>
      </c>
      <c r="O510" s="340" t="n">
        <f aca="false">+[4]data1cf!N510</f>
        <v>11530.9587636246</v>
      </c>
      <c r="P510" s="340" t="n">
        <f aca="false">+[4]data1cf!O510</f>
        <v>11356.5400276192</v>
      </c>
      <c r="Q510" s="340" t="n">
        <f aca="false">+[4]data1cf!P510</f>
        <v>11413.0393702184</v>
      </c>
      <c r="R510" s="340" t="n">
        <f aca="false">+[4]data1cf!Q510</f>
        <v>728.240964930131</v>
      </c>
      <c r="S510" s="340" t="n">
        <f aca="false">+[4]data1cf!R510</f>
        <v>0</v>
      </c>
      <c r="T510" s="340" t="n">
        <f aca="false">+[4]data1cf!S510</f>
        <v>0</v>
      </c>
      <c r="U510" s="340" t="n">
        <f aca="false">+[4]data1cf!T510</f>
        <v>0</v>
      </c>
      <c r="V510" s="340" t="n">
        <f aca="false">+[4]data1cf!U510</f>
        <v>0</v>
      </c>
      <c r="W510" s="340" t="n">
        <f aca="false">+[4]data1cf!V510</f>
        <v>0</v>
      </c>
      <c r="X510" s="340" t="n">
        <f aca="false">+[4]data1cf!W510</f>
        <v>0</v>
      </c>
      <c r="Y510" s="340" t="n">
        <f aca="false">+[4]data1cf!X510</f>
        <v>0</v>
      </c>
      <c r="Z510" s="340" t="n">
        <f aca="false">+[4]data1cf!Y510</f>
        <v>0</v>
      </c>
      <c r="AA510" s="340" t="n">
        <f aca="false">+[4]data1cf!Z510</f>
        <v>0</v>
      </c>
      <c r="AB510" s="340"/>
      <c r="AC510" s="341" t="n">
        <f aca="false">XNPV(0.1,B510:AA510,$B$1:$AA$1)</f>
        <v>27795.3818355694</v>
      </c>
      <c r="AD510" s="341" t="n">
        <f aca="false">SUMPRODUCT(B510:AA510,$B$1010:$AA$1010)</f>
        <v>52781.3903340474</v>
      </c>
      <c r="AE510" s="342" t="n">
        <f aca="false">SUMPRODUCT(B510:AA510,$B$1012:$AA$1012)</f>
        <v>52418.2550132893</v>
      </c>
      <c r="AF510" s="343" t="n">
        <f aca="false">XIRR(B510:AA510,$B$1:$AA$1)</f>
        <v>0.172931909823205</v>
      </c>
      <c r="AG510" s="344" t="n">
        <f aca="false">1-EXP(-(1/0.25)*(AD510/ABS($AD$1010)))</f>
        <v>0.986644214300266</v>
      </c>
    </row>
    <row r="511" customFormat="false" ht="12.75" hidden="false" customHeight="false" outlineLevel="0" collapsed="false">
      <c r="A511" s="335"/>
      <c r="B511" s="340" t="n">
        <f aca="false">+[4]data1cf!A511</f>
        <v>-73487.1280746382</v>
      </c>
      <c r="C511" s="340" t="n">
        <f aca="false">+[4]data1cf!B511</f>
        <v>12258.9369431467</v>
      </c>
      <c r="D511" s="340" t="n">
        <f aca="false">+[4]data1cf!C511</f>
        <v>13293.7025889477</v>
      </c>
      <c r="E511" s="340" t="n">
        <f aca="false">+[4]data1cf!D511</f>
        <v>12864.8824657312</v>
      </c>
      <c r="F511" s="340" t="n">
        <f aca="false">+[4]data1cf!E511</f>
        <v>12517.1822290452</v>
      </c>
      <c r="G511" s="340" t="n">
        <f aca="false">+[4]data1cf!F511</f>
        <v>12301.6886795194</v>
      </c>
      <c r="H511" s="340" t="n">
        <f aca="false">+[4]data1cf!G511</f>
        <v>12001.7121724801</v>
      </c>
      <c r="I511" s="340" t="n">
        <f aca="false">+[4]data1cf!H511</f>
        <v>11975.0140173362</v>
      </c>
      <c r="J511" s="340" t="n">
        <f aca="false">+[4]data1cf!I511</f>
        <v>12103.9984137619</v>
      </c>
      <c r="K511" s="340" t="n">
        <f aca="false">+[4]data1cf!J511</f>
        <v>11936.4996647981</v>
      </c>
      <c r="L511" s="340" t="n">
        <f aca="false">+[4]data1cf!K511</f>
        <v>11743.5877483722</v>
      </c>
      <c r="M511" s="340" t="n">
        <f aca="false">+[4]data1cf!L511</f>
        <v>11798.2087929413</v>
      </c>
      <c r="N511" s="340" t="n">
        <f aca="false">+[4]data1cf!M511</f>
        <v>11693.4157486783</v>
      </c>
      <c r="O511" s="340" t="n">
        <f aca="false">+[4]data1cf!N511</f>
        <v>11707.8613581173</v>
      </c>
      <c r="P511" s="340" t="n">
        <f aca="false">+[4]data1cf!O511</f>
        <v>11561.5695975648</v>
      </c>
      <c r="Q511" s="340" t="n">
        <f aca="false">+[4]data1cf!P511</f>
        <v>11628.6849237988</v>
      </c>
      <c r="R511" s="340" t="n">
        <f aca="false">+[4]data1cf!Q511</f>
        <v>842.86796416487</v>
      </c>
      <c r="S511" s="340" t="n">
        <f aca="false">+[4]data1cf!R511</f>
        <v>0</v>
      </c>
      <c r="T511" s="340" t="n">
        <f aca="false">+[4]data1cf!S511</f>
        <v>0</v>
      </c>
      <c r="U511" s="340" t="n">
        <f aca="false">+[4]data1cf!T511</f>
        <v>0</v>
      </c>
      <c r="V511" s="340" t="n">
        <f aca="false">+[4]data1cf!U511</f>
        <v>0</v>
      </c>
      <c r="W511" s="340" t="n">
        <f aca="false">+[4]data1cf!V511</f>
        <v>0</v>
      </c>
      <c r="X511" s="340" t="n">
        <f aca="false">+[4]data1cf!W511</f>
        <v>0</v>
      </c>
      <c r="Y511" s="340" t="n">
        <f aca="false">+[4]data1cf!X511</f>
        <v>0</v>
      </c>
      <c r="Z511" s="340" t="n">
        <f aca="false">+[4]data1cf!Y511</f>
        <v>0</v>
      </c>
      <c r="AA511" s="340" t="n">
        <f aca="false">+[4]data1cf!Z511</f>
        <v>0</v>
      </c>
      <c r="AB511" s="340"/>
      <c r="AC511" s="341" t="n">
        <f aca="false">XNPV(0.1,B511:AA511,$B$1:$AA$1)</f>
        <v>19877.1039549065</v>
      </c>
      <c r="AD511" s="341" t="n">
        <f aca="false">SUMPRODUCT(B511:AA511,$B$1010:$AA$1010)</f>
        <v>45430.798189664</v>
      </c>
      <c r="AE511" s="342" t="n">
        <f aca="false">SUMPRODUCT(B511:AA511,$B$1012:$AA$1012)</f>
        <v>45059.513168464</v>
      </c>
      <c r="AF511" s="343" t="n">
        <f aca="false">XIRR(B511:AA511,$B$1:$AA$1)</f>
        <v>0.14607992617113</v>
      </c>
      <c r="AG511" s="344" t="n">
        <f aca="false">1-EXP(-(1/0.25)*(AD511/ABS($AD$1010)))</f>
        <v>0.975638849397168</v>
      </c>
    </row>
    <row r="512" customFormat="false" ht="12.75" hidden="false" customHeight="false" outlineLevel="0" collapsed="false">
      <c r="A512" s="335"/>
      <c r="B512" s="340" t="n">
        <f aca="false">+[4]data1cf!A512</f>
        <v>-66852.4861625454</v>
      </c>
      <c r="C512" s="340" t="n">
        <f aca="false">+[4]data1cf!B512</f>
        <v>12092.768291824</v>
      </c>
      <c r="D512" s="340" t="n">
        <f aca="false">+[4]data1cf!C512</f>
        <v>13119.9212849811</v>
      </c>
      <c r="E512" s="340" t="n">
        <f aca="false">+[4]data1cf!D512</f>
        <v>12647.6614346886</v>
      </c>
      <c r="F512" s="340" t="n">
        <f aca="false">+[4]data1cf!E512</f>
        <v>12379.1702612851</v>
      </c>
      <c r="G512" s="340" t="n">
        <f aca="false">+[4]data1cf!F512</f>
        <v>12161.0308784203</v>
      </c>
      <c r="H512" s="340" t="n">
        <f aca="false">+[4]data1cf!G512</f>
        <v>11860.103783314</v>
      </c>
      <c r="I512" s="340" t="n">
        <f aca="false">+[4]data1cf!H512</f>
        <v>11816.8410487301</v>
      </c>
      <c r="J512" s="340" t="n">
        <f aca="false">+[4]data1cf!I512</f>
        <v>11707.0573426613</v>
      </c>
      <c r="K512" s="340" t="n">
        <f aca="false">+[4]data1cf!J512</f>
        <v>11587.110849597</v>
      </c>
      <c r="L512" s="340" t="n">
        <f aca="false">+[4]data1cf!K512</f>
        <v>11712.2664798984</v>
      </c>
      <c r="M512" s="340" t="n">
        <f aca="false">+[4]data1cf!L512</f>
        <v>11533.2524975945</v>
      </c>
      <c r="N512" s="340" t="n">
        <f aca="false">+[4]data1cf!M512</f>
        <v>11596.5194571444</v>
      </c>
      <c r="O512" s="340" t="n">
        <f aca="false">+[4]data1cf!N512</f>
        <v>11623.8961399038</v>
      </c>
      <c r="P512" s="340" t="n">
        <f aca="false">+[4]data1cf!O512</f>
        <v>11408.0614655824</v>
      </c>
      <c r="Q512" s="340" t="n">
        <f aca="false">+[4]data1cf!P512</f>
        <v>11415.4602627846</v>
      </c>
      <c r="R512" s="340" t="n">
        <f aca="false">+[4]data1cf!Q512</f>
        <v>766.77127528993</v>
      </c>
      <c r="S512" s="340" t="n">
        <f aca="false">+[4]data1cf!R512</f>
        <v>0</v>
      </c>
      <c r="T512" s="340" t="n">
        <f aca="false">+[4]data1cf!S512</f>
        <v>0</v>
      </c>
      <c r="U512" s="340" t="n">
        <f aca="false">+[4]data1cf!T512</f>
        <v>0</v>
      </c>
      <c r="V512" s="340" t="n">
        <f aca="false">+[4]data1cf!U512</f>
        <v>0</v>
      </c>
      <c r="W512" s="340" t="n">
        <f aca="false">+[4]data1cf!V512</f>
        <v>0</v>
      </c>
      <c r="X512" s="340" t="n">
        <f aca="false">+[4]data1cf!W512</f>
        <v>0</v>
      </c>
      <c r="Y512" s="340" t="n">
        <f aca="false">+[4]data1cf!X512</f>
        <v>0</v>
      </c>
      <c r="Z512" s="340" t="n">
        <f aca="false">+[4]data1cf!Y512</f>
        <v>0</v>
      </c>
      <c r="AA512" s="340" t="n">
        <f aca="false">+[4]data1cf!Z512</f>
        <v>0</v>
      </c>
      <c r="AB512" s="340"/>
      <c r="AC512" s="341" t="n">
        <f aca="false">XNPV(0.1,B512:AA512,$B$1:$AA$1)</f>
        <v>25110.2648936035</v>
      </c>
      <c r="AD512" s="341" t="n">
        <f aca="false">SUMPRODUCT(B512:AA512,$B$1010:$AA$1010)</f>
        <v>50259.0966031716</v>
      </c>
      <c r="AE512" s="342" t="n">
        <f aca="false">SUMPRODUCT(B512:AA512,$B$1012:$AA$1012)</f>
        <v>49893.6738068211</v>
      </c>
      <c r="AF512" s="343" t="n">
        <f aca="false">XIRR(B512:AA512,$B$1:$AA$1)</f>
        <v>0.163123907696488</v>
      </c>
      <c r="AG512" s="344" t="n">
        <f aca="false">1-EXP(-(1/0.25)*(AD512/ABS($AD$1010)))</f>
        <v>0.983585066733871</v>
      </c>
    </row>
    <row r="513" customFormat="false" ht="12.75" hidden="false" customHeight="false" outlineLevel="0" collapsed="false">
      <c r="A513" s="335"/>
      <c r="B513" s="340" t="n">
        <f aca="false">+[4]data1cf!A513</f>
        <v>-63625.7264951364</v>
      </c>
      <c r="C513" s="340" t="n">
        <f aca="false">+[4]data1cf!B513</f>
        <v>11998.7234912206</v>
      </c>
      <c r="D513" s="340" t="n">
        <f aca="false">+[4]data1cf!C513</f>
        <v>12815.5742506703</v>
      </c>
      <c r="E513" s="340" t="n">
        <f aca="false">+[4]data1cf!D513</f>
        <v>12549.386889022</v>
      </c>
      <c r="F513" s="340" t="n">
        <f aca="false">+[4]data1cf!E513</f>
        <v>12317.1631292108</v>
      </c>
      <c r="G513" s="340" t="n">
        <f aca="false">+[4]data1cf!F513</f>
        <v>12010.6343370025</v>
      </c>
      <c r="H513" s="340" t="n">
        <f aca="false">+[4]data1cf!G513</f>
        <v>11822.966670104</v>
      </c>
      <c r="I513" s="340" t="n">
        <f aca="false">+[4]data1cf!H513</f>
        <v>11739.4453361888</v>
      </c>
      <c r="J513" s="340" t="n">
        <f aca="false">+[4]data1cf!I513</f>
        <v>11678.8255978927</v>
      </c>
      <c r="K513" s="340" t="n">
        <f aca="false">+[4]data1cf!J513</f>
        <v>11708.6982273762</v>
      </c>
      <c r="L513" s="340" t="n">
        <f aca="false">+[4]data1cf!K513</f>
        <v>11545.1490628185</v>
      </c>
      <c r="M513" s="340" t="n">
        <f aca="false">+[4]data1cf!L513</f>
        <v>11448.549472224</v>
      </c>
      <c r="N513" s="340" t="n">
        <f aca="false">+[4]data1cf!M513</f>
        <v>11422.082833577</v>
      </c>
      <c r="O513" s="340" t="n">
        <f aca="false">+[4]data1cf!N513</f>
        <v>11375.3045401058</v>
      </c>
      <c r="P513" s="340" t="n">
        <f aca="false">+[4]data1cf!O513</f>
        <v>11238.3360588955</v>
      </c>
      <c r="Q513" s="340" t="n">
        <f aca="false">+[4]data1cf!P513</f>
        <v>11289.3162198297</v>
      </c>
      <c r="R513" s="340" t="n">
        <f aca="false">+[4]data1cf!Q513</f>
        <v>729.761632608616</v>
      </c>
      <c r="S513" s="340" t="n">
        <f aca="false">+[4]data1cf!R513</f>
        <v>0</v>
      </c>
      <c r="T513" s="340" t="n">
        <f aca="false">+[4]data1cf!S513</f>
        <v>0</v>
      </c>
      <c r="U513" s="340" t="n">
        <f aca="false">+[4]data1cf!T513</f>
        <v>0</v>
      </c>
      <c r="V513" s="340" t="n">
        <f aca="false">+[4]data1cf!U513</f>
        <v>0</v>
      </c>
      <c r="W513" s="340" t="n">
        <f aca="false">+[4]data1cf!V513</f>
        <v>0</v>
      </c>
      <c r="X513" s="340" t="n">
        <f aca="false">+[4]data1cf!W513</f>
        <v>0</v>
      </c>
      <c r="Y513" s="340" t="n">
        <f aca="false">+[4]data1cf!X513</f>
        <v>0</v>
      </c>
      <c r="Z513" s="340" t="n">
        <f aca="false">+[4]data1cf!Y513</f>
        <v>0</v>
      </c>
      <c r="AA513" s="340" t="n">
        <f aca="false">+[4]data1cf!Z513</f>
        <v>0</v>
      </c>
      <c r="AB513" s="340"/>
      <c r="AC513" s="341" t="n">
        <f aca="false">XNPV(0.1,B513:AA513,$B$1:$AA$1)</f>
        <v>27463.8850535294</v>
      </c>
      <c r="AD513" s="341" t="n">
        <f aca="false">SUMPRODUCT(B513:AA513,$B$1010:$AA$1010)</f>
        <v>52384.1786022175</v>
      </c>
      <c r="AE513" s="342" t="n">
        <f aca="false">SUMPRODUCT(B513:AA513,$B$1012:$AA$1012)</f>
        <v>52022.2275580893</v>
      </c>
      <c r="AF513" s="343" t="n">
        <f aca="false">XIRR(B513:AA513,$B$1:$AA$1)</f>
        <v>0.171990495145047</v>
      </c>
      <c r="AG513" s="344" t="n">
        <f aca="false">1-EXP(-(1/0.25)*(AD513/ABS($AD$1010)))</f>
        <v>0.986203309954942</v>
      </c>
    </row>
    <row r="514" customFormat="false" ht="12.75" hidden="false" customHeight="false" outlineLevel="0" collapsed="false">
      <c r="A514" s="335"/>
      <c r="B514" s="340" t="n">
        <f aca="false">+[4]data1cf!A514</f>
        <v>-70841.2752170681</v>
      </c>
      <c r="C514" s="340" t="n">
        <f aca="false">+[4]data1cf!B514</f>
        <v>12112.844550458</v>
      </c>
      <c r="D514" s="340" t="n">
        <f aca="false">+[4]data1cf!C514</f>
        <v>13233.8894553318</v>
      </c>
      <c r="E514" s="340" t="n">
        <f aca="false">+[4]data1cf!D514</f>
        <v>12785.9432767962</v>
      </c>
      <c r="F514" s="340" t="n">
        <f aca="false">+[4]data1cf!E514</f>
        <v>12541.2609342174</v>
      </c>
      <c r="G514" s="340" t="n">
        <f aca="false">+[4]data1cf!F514</f>
        <v>12302.0486678677</v>
      </c>
      <c r="H514" s="340" t="n">
        <f aca="false">+[4]data1cf!G514</f>
        <v>12016.5108083142</v>
      </c>
      <c r="I514" s="340" t="n">
        <f aca="false">+[4]data1cf!H514</f>
        <v>11910.3719259047</v>
      </c>
      <c r="J514" s="340" t="n">
        <f aca="false">+[4]data1cf!I514</f>
        <v>11925.9491525308</v>
      </c>
      <c r="K514" s="340" t="n">
        <f aca="false">+[4]data1cf!J514</f>
        <v>11705.2511435844</v>
      </c>
      <c r="L514" s="340" t="n">
        <f aca="false">+[4]data1cf!K514</f>
        <v>11690.05716402</v>
      </c>
      <c r="M514" s="340" t="n">
        <f aca="false">+[4]data1cf!L514</f>
        <v>11728.2368901976</v>
      </c>
      <c r="N514" s="340" t="n">
        <f aca="false">+[4]data1cf!M514</f>
        <v>11728.0879465927</v>
      </c>
      <c r="O514" s="340" t="n">
        <f aca="false">+[4]data1cf!N514</f>
        <v>11585.4227078499</v>
      </c>
      <c r="P514" s="340" t="n">
        <f aca="false">+[4]data1cf!O514</f>
        <v>11494.2368080058</v>
      </c>
      <c r="Q514" s="340" t="n">
        <f aca="false">+[4]data1cf!P514</f>
        <v>11538.5662448382</v>
      </c>
      <c r="R514" s="340" t="n">
        <f aca="false">+[4]data1cf!Q514</f>
        <v>812.521090229684</v>
      </c>
      <c r="S514" s="340" t="n">
        <f aca="false">+[4]data1cf!R514</f>
        <v>0</v>
      </c>
      <c r="T514" s="340" t="n">
        <f aca="false">+[4]data1cf!S514</f>
        <v>0</v>
      </c>
      <c r="U514" s="340" t="n">
        <f aca="false">+[4]data1cf!T514</f>
        <v>0</v>
      </c>
      <c r="V514" s="340" t="n">
        <f aca="false">+[4]data1cf!U514</f>
        <v>0</v>
      </c>
      <c r="W514" s="340" t="n">
        <f aca="false">+[4]data1cf!V514</f>
        <v>0</v>
      </c>
      <c r="X514" s="340" t="n">
        <f aca="false">+[4]data1cf!W514</f>
        <v>0</v>
      </c>
      <c r="Y514" s="340" t="n">
        <f aca="false">+[4]data1cf!X514</f>
        <v>0</v>
      </c>
      <c r="Z514" s="340" t="n">
        <f aca="false">+[4]data1cf!Y514</f>
        <v>0</v>
      </c>
      <c r="AA514" s="340" t="n">
        <f aca="false">+[4]data1cf!Z514</f>
        <v>0</v>
      </c>
      <c r="AB514" s="340"/>
      <c r="AC514" s="341" t="n">
        <f aca="false">XNPV(0.1,B514:AA514,$B$1:$AA$1)</f>
        <v>21976.8667433237</v>
      </c>
      <c r="AD514" s="341" t="n">
        <f aca="false">SUMPRODUCT(B514:AA514,$B$1010:$AA$1010)</f>
        <v>47372.1864226619</v>
      </c>
      <c r="AE514" s="342" t="n">
        <f aca="false">SUMPRODUCT(B514:AA514,$B$1012:$AA$1012)</f>
        <v>47003.2575884436</v>
      </c>
      <c r="AF514" s="343" t="n">
        <f aca="false">XIRR(B514:AA514,$B$1:$AA$1)</f>
        <v>0.152566718327123</v>
      </c>
      <c r="AG514" s="344" t="n">
        <f aca="false">1-EXP(-(1/0.25)*(AD514/ABS($AD$1010)))</f>
        <v>0.979214677419328</v>
      </c>
    </row>
    <row r="515" customFormat="false" ht="12.75" hidden="false" customHeight="false" outlineLevel="0" collapsed="false">
      <c r="A515" s="335"/>
      <c r="B515" s="340" t="n">
        <f aca="false">+[4]data1cf!A515</f>
        <v>-62697.9759805547</v>
      </c>
      <c r="C515" s="340" t="n">
        <f aca="false">+[4]data1cf!B515</f>
        <v>11886.0136459962</v>
      </c>
      <c r="D515" s="340" t="n">
        <f aca="false">+[4]data1cf!C515</f>
        <v>12948.2568677664</v>
      </c>
      <c r="E515" s="340" t="n">
        <f aca="false">+[4]data1cf!D515</f>
        <v>12542.6735857549</v>
      </c>
      <c r="F515" s="340" t="n">
        <f aca="false">+[4]data1cf!E515</f>
        <v>12258.0637402492</v>
      </c>
      <c r="G515" s="340" t="n">
        <f aca="false">+[4]data1cf!F515</f>
        <v>11991.5846466506</v>
      </c>
      <c r="H515" s="340" t="n">
        <f aca="false">+[4]data1cf!G515</f>
        <v>11790.2512536464</v>
      </c>
      <c r="I515" s="340" t="n">
        <f aca="false">+[4]data1cf!H515</f>
        <v>11690.2732523816</v>
      </c>
      <c r="J515" s="340" t="n">
        <f aca="false">+[4]data1cf!I515</f>
        <v>11733.0276070166</v>
      </c>
      <c r="K515" s="340" t="n">
        <f aca="false">+[4]data1cf!J515</f>
        <v>11649.8856716036</v>
      </c>
      <c r="L515" s="340" t="n">
        <f aca="false">+[4]data1cf!K515</f>
        <v>11484.6619222419</v>
      </c>
      <c r="M515" s="340" t="n">
        <f aca="false">+[4]data1cf!L515</f>
        <v>11486.1274527419</v>
      </c>
      <c r="N515" s="340" t="n">
        <f aca="false">+[4]data1cf!M515</f>
        <v>11507.1701505255</v>
      </c>
      <c r="O515" s="340" t="n">
        <f aca="false">+[4]data1cf!N515</f>
        <v>11467.7488429862</v>
      </c>
      <c r="P515" s="340" t="n">
        <f aca="false">+[4]data1cf!O515</f>
        <v>11373.9723001975</v>
      </c>
      <c r="Q515" s="340" t="n">
        <f aca="false">+[4]data1cf!P515</f>
        <v>11435.2525451353</v>
      </c>
      <c r="R515" s="340" t="n">
        <f aca="false">+[4]data1cf!Q515</f>
        <v>719.12070530657</v>
      </c>
      <c r="S515" s="340" t="n">
        <f aca="false">+[4]data1cf!R515</f>
        <v>0</v>
      </c>
      <c r="T515" s="340" t="n">
        <f aca="false">+[4]data1cf!S515</f>
        <v>0</v>
      </c>
      <c r="U515" s="340" t="n">
        <f aca="false">+[4]data1cf!T515</f>
        <v>0</v>
      </c>
      <c r="V515" s="340" t="n">
        <f aca="false">+[4]data1cf!U515</f>
        <v>0</v>
      </c>
      <c r="W515" s="340" t="n">
        <f aca="false">+[4]data1cf!V515</f>
        <v>0</v>
      </c>
      <c r="X515" s="340" t="n">
        <f aca="false">+[4]data1cf!W515</f>
        <v>0</v>
      </c>
      <c r="Y515" s="340" t="n">
        <f aca="false">+[4]data1cf!X515</f>
        <v>0</v>
      </c>
      <c r="Z515" s="340" t="n">
        <f aca="false">+[4]data1cf!Y515</f>
        <v>0</v>
      </c>
      <c r="AA515" s="340" t="n">
        <f aca="false">+[4]data1cf!Z515</f>
        <v>0</v>
      </c>
      <c r="AB515" s="340"/>
      <c r="AC515" s="341" t="n">
        <f aca="false">XNPV(0.1,B515:AA515,$B$1:$AA$1)</f>
        <v>28410.2131517829</v>
      </c>
      <c r="AD515" s="341" t="n">
        <f aca="false">SUMPRODUCT(B515:AA515,$B$1010:$AA$1010)</f>
        <v>53376.5898220038</v>
      </c>
      <c r="AE515" s="342" t="n">
        <f aca="false">SUMPRODUCT(B515:AA515,$B$1012:$AA$1012)</f>
        <v>53013.7520861359</v>
      </c>
      <c r="AF515" s="343" t="n">
        <f aca="false">XIRR(B515:AA515,$B$1:$AA$1)</f>
        <v>0.175232103978671</v>
      </c>
      <c r="AG515" s="344" t="n">
        <f aca="false">1-EXP(-(1/0.25)*(AD515/ABS($AD$1010)))</f>
        <v>0.987278650237016</v>
      </c>
    </row>
    <row r="516" customFormat="false" ht="12.75" hidden="false" customHeight="false" outlineLevel="0" collapsed="false">
      <c r="A516" s="335"/>
      <c r="B516" s="340" t="n">
        <f aca="false">+[4]data1cf!A516</f>
        <v>-75444.4991097248</v>
      </c>
      <c r="C516" s="340" t="n">
        <f aca="false">+[4]data1cf!B516</f>
        <v>12157.0918018669</v>
      </c>
      <c r="D516" s="340" t="n">
        <f aca="false">+[4]data1cf!C516</f>
        <v>13310.857672204</v>
      </c>
      <c r="E516" s="340" t="n">
        <f aca="false">+[4]data1cf!D516</f>
        <v>13171.7278340138</v>
      </c>
      <c r="F516" s="340" t="n">
        <f aca="false">+[4]data1cf!E516</f>
        <v>12715.5343030582</v>
      </c>
      <c r="G516" s="340" t="n">
        <f aca="false">+[4]data1cf!F516</f>
        <v>12501.6384798774</v>
      </c>
      <c r="H516" s="340" t="n">
        <f aca="false">+[4]data1cf!G516</f>
        <v>12236.4423739045</v>
      </c>
      <c r="I516" s="340" t="n">
        <f aca="false">+[4]data1cf!H516</f>
        <v>11982.9997489344</v>
      </c>
      <c r="J516" s="340" t="n">
        <f aca="false">+[4]data1cf!I516</f>
        <v>11885.3990943667</v>
      </c>
      <c r="K516" s="340" t="n">
        <f aca="false">+[4]data1cf!J516</f>
        <v>11878.7085155062</v>
      </c>
      <c r="L516" s="340" t="n">
        <f aca="false">+[4]data1cf!K516</f>
        <v>11859.8976756737</v>
      </c>
      <c r="M516" s="340" t="n">
        <f aca="false">+[4]data1cf!L516</f>
        <v>11717.6471926625</v>
      </c>
      <c r="N516" s="340" t="n">
        <f aca="false">+[4]data1cf!M516</f>
        <v>11751.0919230375</v>
      </c>
      <c r="O516" s="340" t="n">
        <f aca="false">+[4]data1cf!N516</f>
        <v>11744.1758473139</v>
      </c>
      <c r="P516" s="340" t="n">
        <f aca="false">+[4]data1cf!O516</f>
        <v>11624.7702395114</v>
      </c>
      <c r="Q516" s="340" t="n">
        <f aca="false">+[4]data1cf!P516</f>
        <v>11471.5115850083</v>
      </c>
      <c r="R516" s="340" t="n">
        <f aca="false">+[4]data1cf!Q516</f>
        <v>865.318226988899</v>
      </c>
      <c r="S516" s="340" t="n">
        <f aca="false">+[4]data1cf!R516</f>
        <v>0</v>
      </c>
      <c r="T516" s="340" t="n">
        <f aca="false">+[4]data1cf!S516</f>
        <v>0</v>
      </c>
      <c r="U516" s="340" t="n">
        <f aca="false">+[4]data1cf!T516</f>
        <v>0</v>
      </c>
      <c r="V516" s="340" t="n">
        <f aca="false">+[4]data1cf!U516</f>
        <v>0</v>
      </c>
      <c r="W516" s="340" t="n">
        <f aca="false">+[4]data1cf!V516</f>
        <v>0</v>
      </c>
      <c r="X516" s="340" t="n">
        <f aca="false">+[4]data1cf!W516</f>
        <v>0</v>
      </c>
      <c r="Y516" s="340" t="n">
        <f aca="false">+[4]data1cf!X516</f>
        <v>0</v>
      </c>
      <c r="Z516" s="340" t="n">
        <f aca="false">+[4]data1cf!Y516</f>
        <v>0</v>
      </c>
      <c r="AA516" s="340" t="n">
        <f aca="false">+[4]data1cf!Z516</f>
        <v>0</v>
      </c>
      <c r="AB516" s="340"/>
      <c r="AC516" s="341" t="n">
        <f aca="false">XNPV(0.1,B516:AA516,$B$1:$AA$1)</f>
        <v>18370.8509038178</v>
      </c>
      <c r="AD516" s="341" t="n">
        <f aca="false">SUMPRODUCT(B516:AA516,$B$1010:$AA$1010)</f>
        <v>44003.8997003276</v>
      </c>
      <c r="AE516" s="342" t="n">
        <f aca="false">SUMPRODUCT(B516:AA516,$B$1012:$AA$1012)</f>
        <v>43631.6630646152</v>
      </c>
      <c r="AF516" s="343" t="n">
        <f aca="false">XIRR(B516:AA516,$B$1:$AA$1)</f>
        <v>0.141714539716851</v>
      </c>
      <c r="AG516" s="344" t="n">
        <f aca="false">1-EXP(-(1/0.25)*(AD516/ABS($AD$1010)))</f>
        <v>0.972624082991869</v>
      </c>
    </row>
    <row r="517" customFormat="false" ht="12.75" hidden="false" customHeight="false" outlineLevel="0" collapsed="false">
      <c r="A517" s="335"/>
      <c r="B517" s="340" t="n">
        <f aca="false">+[4]data1cf!A517</f>
        <v>-72326.2580040871</v>
      </c>
      <c r="C517" s="340" t="n">
        <f aca="false">+[4]data1cf!B517</f>
        <v>12065.2330169135</v>
      </c>
      <c r="D517" s="340" t="n">
        <f aca="false">+[4]data1cf!C517</f>
        <v>13169.0821236585</v>
      </c>
      <c r="E517" s="340" t="n">
        <f aca="false">+[4]data1cf!D517</f>
        <v>12863.4989082416</v>
      </c>
      <c r="F517" s="340" t="n">
        <f aca="false">+[4]data1cf!E517</f>
        <v>12542.3430172802</v>
      </c>
      <c r="G517" s="340" t="n">
        <f aca="false">+[4]data1cf!F517</f>
        <v>12352.9223140381</v>
      </c>
      <c r="H517" s="340" t="n">
        <f aca="false">+[4]data1cf!G517</f>
        <v>12076.6497556452</v>
      </c>
      <c r="I517" s="340" t="n">
        <f aca="false">+[4]data1cf!H517</f>
        <v>11925.3779113852</v>
      </c>
      <c r="J517" s="340" t="n">
        <f aca="false">+[4]data1cf!I517</f>
        <v>11835.0162033503</v>
      </c>
      <c r="K517" s="340" t="n">
        <f aca="false">+[4]data1cf!J517</f>
        <v>11863.2682817198</v>
      </c>
      <c r="L517" s="340" t="n">
        <f aca="false">+[4]data1cf!K517</f>
        <v>11861.6021034927</v>
      </c>
      <c r="M517" s="340" t="n">
        <f aca="false">+[4]data1cf!L517</f>
        <v>11770.2589098159</v>
      </c>
      <c r="N517" s="340" t="n">
        <f aca="false">+[4]data1cf!M517</f>
        <v>11655.7048601707</v>
      </c>
      <c r="O517" s="340" t="n">
        <f aca="false">+[4]data1cf!N517</f>
        <v>11548.499215135</v>
      </c>
      <c r="P517" s="340" t="n">
        <f aca="false">+[4]data1cf!O517</f>
        <v>11555.4027313342</v>
      </c>
      <c r="Q517" s="340" t="n">
        <f aca="false">+[4]data1cf!P517</f>
        <v>11451.8736340913</v>
      </c>
      <c r="R517" s="340" t="n">
        <f aca="false">+[4]data1cf!Q517</f>
        <v>829.553248803678</v>
      </c>
      <c r="S517" s="340" t="n">
        <f aca="false">+[4]data1cf!R517</f>
        <v>0</v>
      </c>
      <c r="T517" s="340" t="n">
        <f aca="false">+[4]data1cf!S517</f>
        <v>0</v>
      </c>
      <c r="U517" s="340" t="n">
        <f aca="false">+[4]data1cf!T517</f>
        <v>0</v>
      </c>
      <c r="V517" s="340" t="n">
        <f aca="false">+[4]data1cf!U517</f>
        <v>0</v>
      </c>
      <c r="W517" s="340" t="n">
        <f aca="false">+[4]data1cf!V517</f>
        <v>0</v>
      </c>
      <c r="X517" s="340" t="n">
        <f aca="false">+[4]data1cf!W517</f>
        <v>0</v>
      </c>
      <c r="Y517" s="340" t="n">
        <f aca="false">+[4]data1cf!X517</f>
        <v>0</v>
      </c>
      <c r="Z517" s="340" t="n">
        <f aca="false">+[4]data1cf!Y517</f>
        <v>0</v>
      </c>
      <c r="AA517" s="340" t="n">
        <f aca="false">+[4]data1cf!Z517</f>
        <v>0</v>
      </c>
      <c r="AB517" s="340"/>
      <c r="AC517" s="341" t="n">
        <f aca="false">XNPV(0.1,B517:AA517,$B$1:$AA$1)</f>
        <v>20597.9658483415</v>
      </c>
      <c r="AD517" s="341" t="n">
        <f aca="false">SUMPRODUCT(B517:AA517,$B$1010:$AA$1010)</f>
        <v>46040.4424738967</v>
      </c>
      <c r="AE517" s="342" t="n">
        <f aca="false">SUMPRODUCT(B517:AA517,$B$1012:$AA$1012)</f>
        <v>45670.8449592842</v>
      </c>
      <c r="AF517" s="343" t="n">
        <f aca="false">XIRR(B517:AA517,$B$1:$AA$1)</f>
        <v>0.148382693096831</v>
      </c>
      <c r="AG517" s="344" t="n">
        <f aca="false">1-EXP(-(1/0.25)*(AD517/ABS($AD$1010)))</f>
        <v>0.976823460276</v>
      </c>
    </row>
    <row r="518" customFormat="false" ht="12.75" hidden="false" customHeight="false" outlineLevel="0" collapsed="false">
      <c r="A518" s="335"/>
      <c r="B518" s="340" t="n">
        <f aca="false">+[4]data1cf!A518</f>
        <v>-62064.2719786541</v>
      </c>
      <c r="C518" s="340" t="n">
        <f aca="false">+[4]data1cf!B518</f>
        <v>11989.116393668</v>
      </c>
      <c r="D518" s="340" t="n">
        <f aca="false">+[4]data1cf!C518</f>
        <v>12784.7769650888</v>
      </c>
      <c r="E518" s="340" t="n">
        <f aca="false">+[4]data1cf!D518</f>
        <v>12563.3977246538</v>
      </c>
      <c r="F518" s="340" t="n">
        <f aca="false">+[4]data1cf!E518</f>
        <v>12379.171513277</v>
      </c>
      <c r="G518" s="340" t="n">
        <f aca="false">+[4]data1cf!F518</f>
        <v>12046.7319171314</v>
      </c>
      <c r="H518" s="340" t="n">
        <f aca="false">+[4]data1cf!G518</f>
        <v>11849.6848389962</v>
      </c>
      <c r="I518" s="340" t="n">
        <f aca="false">+[4]data1cf!H518</f>
        <v>11669.2805129454</v>
      </c>
      <c r="J518" s="340" t="n">
        <f aca="false">+[4]data1cf!I518</f>
        <v>11782.7466861291</v>
      </c>
      <c r="K518" s="340" t="n">
        <f aca="false">+[4]data1cf!J518</f>
        <v>11622.09006026</v>
      </c>
      <c r="L518" s="340" t="n">
        <f aca="false">+[4]data1cf!K518</f>
        <v>11525.7844323879</v>
      </c>
      <c r="M518" s="340" t="n">
        <f aca="false">+[4]data1cf!L518</f>
        <v>11344.4718164857</v>
      </c>
      <c r="N518" s="340" t="n">
        <f aca="false">+[4]data1cf!M518</f>
        <v>11477.978919119</v>
      </c>
      <c r="O518" s="340" t="n">
        <f aca="false">+[4]data1cf!N518</f>
        <v>11396.3262839164</v>
      </c>
      <c r="P518" s="340" t="n">
        <f aca="false">+[4]data1cf!O518</f>
        <v>11400.1769532286</v>
      </c>
      <c r="Q518" s="340" t="n">
        <f aca="false">+[4]data1cf!P518</f>
        <v>11197.6262351912</v>
      </c>
      <c r="R518" s="340" t="n">
        <f aca="false">+[4]data1cf!Q518</f>
        <v>711.852373886371</v>
      </c>
      <c r="S518" s="340" t="n">
        <f aca="false">+[4]data1cf!R518</f>
        <v>0</v>
      </c>
      <c r="T518" s="340" t="n">
        <f aca="false">+[4]data1cf!S518</f>
        <v>0</v>
      </c>
      <c r="U518" s="340" t="n">
        <f aca="false">+[4]data1cf!T518</f>
        <v>0</v>
      </c>
      <c r="V518" s="340" t="n">
        <f aca="false">+[4]data1cf!U518</f>
        <v>0</v>
      </c>
      <c r="W518" s="340" t="n">
        <f aca="false">+[4]data1cf!V518</f>
        <v>0</v>
      </c>
      <c r="X518" s="340" t="n">
        <f aca="false">+[4]data1cf!W518</f>
        <v>0</v>
      </c>
      <c r="Y518" s="340" t="n">
        <f aca="false">+[4]data1cf!X518</f>
        <v>0</v>
      </c>
      <c r="Z518" s="340" t="n">
        <f aca="false">+[4]data1cf!Y518</f>
        <v>0</v>
      </c>
      <c r="AA518" s="340" t="n">
        <f aca="false">+[4]data1cf!Z518</f>
        <v>0</v>
      </c>
      <c r="AB518" s="340"/>
      <c r="AC518" s="341" t="n">
        <f aca="false">XNPV(0.1,B518:AA518,$B$1:$AA$1)</f>
        <v>29053.9873885239</v>
      </c>
      <c r="AD518" s="341" t="n">
        <f aca="false">SUMPRODUCT(B518:AA518,$B$1010:$AA$1010)</f>
        <v>53982.4047158737</v>
      </c>
      <c r="AE518" s="342" t="n">
        <f aca="false">SUMPRODUCT(B518:AA518,$B$1012:$AA$1012)</f>
        <v>53620.3543681881</v>
      </c>
      <c r="AF518" s="343" t="n">
        <f aca="false">XIRR(B518:AA518,$B$1:$AA$1)</f>
        <v>0.177727654421014</v>
      </c>
      <c r="AG518" s="344" t="n">
        <f aca="false">1-EXP(-(1/0.25)*(AD518/ABS($AD$1010)))</f>
        <v>0.987893461738211</v>
      </c>
    </row>
    <row r="519" customFormat="false" ht="12.75" hidden="false" customHeight="false" outlineLevel="0" collapsed="false">
      <c r="A519" s="335"/>
      <c r="B519" s="340" t="n">
        <f aca="false">+[4]data1cf!A519</f>
        <v>-68525.7236566608</v>
      </c>
      <c r="C519" s="340" t="n">
        <f aca="false">+[4]data1cf!B519</f>
        <v>12216.1647600829</v>
      </c>
      <c r="D519" s="340" t="n">
        <f aca="false">+[4]data1cf!C519</f>
        <v>13187.7385477765</v>
      </c>
      <c r="E519" s="340" t="n">
        <f aca="false">+[4]data1cf!D519</f>
        <v>12852.4783532091</v>
      </c>
      <c r="F519" s="340" t="n">
        <f aca="false">+[4]data1cf!E519</f>
        <v>12540.339387434</v>
      </c>
      <c r="G519" s="340" t="n">
        <f aca="false">+[4]data1cf!F519</f>
        <v>12076.2463662738</v>
      </c>
      <c r="H519" s="340" t="n">
        <f aca="false">+[4]data1cf!G519</f>
        <v>11974.2050264093</v>
      </c>
      <c r="I519" s="340" t="n">
        <f aca="false">+[4]data1cf!H519</f>
        <v>11865.5723710469</v>
      </c>
      <c r="J519" s="340" t="n">
        <f aca="false">+[4]data1cf!I519</f>
        <v>11730.29834937</v>
      </c>
      <c r="K519" s="340" t="n">
        <f aca="false">+[4]data1cf!J519</f>
        <v>11672.6682925042</v>
      </c>
      <c r="L519" s="340" t="n">
        <f aca="false">+[4]data1cf!K519</f>
        <v>11625.0804867857</v>
      </c>
      <c r="M519" s="340" t="n">
        <f aca="false">+[4]data1cf!L519</f>
        <v>11693.0172710511</v>
      </c>
      <c r="N519" s="340" t="n">
        <f aca="false">+[4]data1cf!M519</f>
        <v>11554.8924882155</v>
      </c>
      <c r="O519" s="340" t="n">
        <f aca="false">+[4]data1cf!N519</f>
        <v>11450.5154095803</v>
      </c>
      <c r="P519" s="340" t="n">
        <f aca="false">+[4]data1cf!O519</f>
        <v>11415.7043461563</v>
      </c>
      <c r="Q519" s="340" t="n">
        <f aca="false">+[4]data1cf!P519</f>
        <v>11465.2844196539</v>
      </c>
      <c r="R519" s="340" t="n">
        <f aca="false">+[4]data1cf!Q519</f>
        <v>785.962640052436</v>
      </c>
      <c r="S519" s="340" t="n">
        <f aca="false">+[4]data1cf!R519</f>
        <v>0</v>
      </c>
      <c r="T519" s="340" t="n">
        <f aca="false">+[4]data1cf!S519</f>
        <v>0</v>
      </c>
      <c r="U519" s="340" t="n">
        <f aca="false">+[4]data1cf!T519</f>
        <v>0</v>
      </c>
      <c r="V519" s="340" t="n">
        <f aca="false">+[4]data1cf!U519</f>
        <v>0</v>
      </c>
      <c r="W519" s="340" t="n">
        <f aca="false">+[4]data1cf!V519</f>
        <v>0</v>
      </c>
      <c r="X519" s="340" t="n">
        <f aca="false">+[4]data1cf!W519</f>
        <v>0</v>
      </c>
      <c r="Y519" s="340" t="n">
        <f aca="false">+[4]data1cf!X519</f>
        <v>0</v>
      </c>
      <c r="Z519" s="340" t="n">
        <f aca="false">+[4]data1cf!Y519</f>
        <v>0</v>
      </c>
      <c r="AA519" s="340" t="n">
        <f aca="false">+[4]data1cf!Z519</f>
        <v>0</v>
      </c>
      <c r="AB519" s="340"/>
      <c r="AC519" s="341" t="n">
        <f aca="false">XNPV(0.1,B519:AA519,$B$1:$AA$1)</f>
        <v>23929.9979851369</v>
      </c>
      <c r="AD519" s="341" t="n">
        <f aca="false">SUMPRODUCT(B519:AA519,$B$1010:$AA$1010)</f>
        <v>49151.9563428316</v>
      </c>
      <c r="AE519" s="342" t="n">
        <f aca="false">SUMPRODUCT(B519:AA519,$B$1012:$AA$1012)</f>
        <v>48785.6496590141</v>
      </c>
      <c r="AF519" s="343" t="n">
        <f aca="false">XIRR(B519:AA519,$B$1:$AA$1)</f>
        <v>0.159061292686344</v>
      </c>
      <c r="AG519" s="344" t="n">
        <f aca="false">1-EXP(-(1/0.25)*(AD519/ABS($AD$1010)))</f>
        <v>0.982029713474704</v>
      </c>
    </row>
    <row r="520" customFormat="false" ht="12.75" hidden="false" customHeight="false" outlineLevel="0" collapsed="false">
      <c r="A520" s="335"/>
      <c r="B520" s="340" t="n">
        <f aca="false">+[4]data1cf!A520</f>
        <v>-70190.7306410143</v>
      </c>
      <c r="C520" s="340" t="n">
        <f aca="false">+[4]data1cf!B520</f>
        <v>12047.3931323321</v>
      </c>
      <c r="D520" s="340" t="n">
        <f aca="false">+[4]data1cf!C520</f>
        <v>13075.5734112032</v>
      </c>
      <c r="E520" s="340" t="n">
        <f aca="false">+[4]data1cf!D520</f>
        <v>12769.3972998921</v>
      </c>
      <c r="F520" s="340" t="n">
        <f aca="false">+[4]data1cf!E520</f>
        <v>12566.7474621669</v>
      </c>
      <c r="G520" s="340" t="n">
        <f aca="false">+[4]data1cf!F520</f>
        <v>12209.136871027</v>
      </c>
      <c r="H520" s="340" t="n">
        <f aca="false">+[4]data1cf!G520</f>
        <v>11919.2536778432</v>
      </c>
      <c r="I520" s="340" t="n">
        <f aca="false">+[4]data1cf!H520</f>
        <v>11885.6595824084</v>
      </c>
      <c r="J520" s="340" t="n">
        <f aca="false">+[4]data1cf!I520</f>
        <v>11860.0620810457</v>
      </c>
      <c r="K520" s="340" t="n">
        <f aca="false">+[4]data1cf!J520</f>
        <v>11652.7160601018</v>
      </c>
      <c r="L520" s="340" t="n">
        <f aca="false">+[4]data1cf!K520</f>
        <v>11725.8231372136</v>
      </c>
      <c r="M520" s="340" t="n">
        <f aca="false">+[4]data1cf!L520</f>
        <v>11764.0033267638</v>
      </c>
      <c r="N520" s="340" t="n">
        <f aca="false">+[4]data1cf!M520</f>
        <v>11716.4700220484</v>
      </c>
      <c r="O520" s="340" t="n">
        <f aca="false">+[4]data1cf!N520</f>
        <v>11541.8185879565</v>
      </c>
      <c r="P520" s="340" t="n">
        <f aca="false">+[4]data1cf!O520</f>
        <v>11482.2743495414</v>
      </c>
      <c r="Q520" s="340" t="n">
        <f aca="false">+[4]data1cf!P520</f>
        <v>11394.8427130159</v>
      </c>
      <c r="R520" s="340" t="n">
        <f aca="false">+[4]data1cf!Q520</f>
        <v>805.059604160177</v>
      </c>
      <c r="S520" s="340" t="n">
        <f aca="false">+[4]data1cf!R520</f>
        <v>0</v>
      </c>
      <c r="T520" s="340" t="n">
        <f aca="false">+[4]data1cf!S520</f>
        <v>0</v>
      </c>
      <c r="U520" s="340" t="n">
        <f aca="false">+[4]data1cf!T520</f>
        <v>0</v>
      </c>
      <c r="V520" s="340" t="n">
        <f aca="false">+[4]data1cf!U520</f>
        <v>0</v>
      </c>
      <c r="W520" s="340" t="n">
        <f aca="false">+[4]data1cf!V520</f>
        <v>0</v>
      </c>
      <c r="X520" s="340" t="n">
        <f aca="false">+[4]data1cf!W520</f>
        <v>0</v>
      </c>
      <c r="Y520" s="340" t="n">
        <f aca="false">+[4]data1cf!X520</f>
        <v>0</v>
      </c>
      <c r="Z520" s="340" t="n">
        <f aca="false">+[4]data1cf!Y520</f>
        <v>0</v>
      </c>
      <c r="AA520" s="340" t="n">
        <f aca="false">+[4]data1cf!Z520</f>
        <v>0</v>
      </c>
      <c r="AB520" s="340"/>
      <c r="AC520" s="341" t="n">
        <f aca="false">XNPV(0.1,B520:AA520,$B$1:$AA$1)</f>
        <v>22234.7151786495</v>
      </c>
      <c r="AD520" s="341" t="n">
        <f aca="false">SUMPRODUCT(B520:AA520,$B$1010:$AA$1010)</f>
        <v>47542.2985154714</v>
      </c>
      <c r="AE520" s="342" t="n">
        <f aca="false">SUMPRODUCT(B520:AA520,$B$1012:$AA$1012)</f>
        <v>47174.6222846572</v>
      </c>
      <c r="AF520" s="343" t="n">
        <f aca="false">XIRR(B520:AA520,$B$1:$AA$1)</f>
        <v>0.153575521070642</v>
      </c>
      <c r="AG520" s="344" t="n">
        <f aca="false">1-EXP(-(1/0.25)*(AD520/ABS($AD$1010)))</f>
        <v>0.97950179253928</v>
      </c>
    </row>
    <row r="521" customFormat="false" ht="12.75" hidden="false" customHeight="false" outlineLevel="0" collapsed="false">
      <c r="A521" s="335"/>
      <c r="B521" s="340" t="n">
        <f aca="false">+[4]data1cf!A521</f>
        <v>-69912.5508458878</v>
      </c>
      <c r="C521" s="340" t="n">
        <f aca="false">+[4]data1cf!B521</f>
        <v>12144.6640726913</v>
      </c>
      <c r="D521" s="340" t="n">
        <f aca="false">+[4]data1cf!C521</f>
        <v>13064.4675082958</v>
      </c>
      <c r="E521" s="340" t="n">
        <f aca="false">+[4]data1cf!D521</f>
        <v>12795.8382037679</v>
      </c>
      <c r="F521" s="340" t="n">
        <f aca="false">+[4]data1cf!E521</f>
        <v>12515.2392517696</v>
      </c>
      <c r="G521" s="340" t="n">
        <f aca="false">+[4]data1cf!F521</f>
        <v>12175.6543714645</v>
      </c>
      <c r="H521" s="340" t="n">
        <f aca="false">+[4]data1cf!G521</f>
        <v>12081.285526364</v>
      </c>
      <c r="I521" s="340" t="n">
        <f aca="false">+[4]data1cf!H521</f>
        <v>11899.6252765815</v>
      </c>
      <c r="J521" s="340" t="n">
        <f aca="false">+[4]data1cf!I521</f>
        <v>11784.7001457792</v>
      </c>
      <c r="K521" s="340" t="n">
        <f aca="false">+[4]data1cf!J521</f>
        <v>11824.2182547427</v>
      </c>
      <c r="L521" s="340" t="n">
        <f aca="false">+[4]data1cf!K521</f>
        <v>11579.75002075</v>
      </c>
      <c r="M521" s="340" t="n">
        <f aca="false">+[4]data1cf!L521</f>
        <v>11779.0213633365</v>
      </c>
      <c r="N521" s="340" t="n">
        <f aca="false">+[4]data1cf!M521</f>
        <v>11825.4261919139</v>
      </c>
      <c r="O521" s="340" t="n">
        <f aca="false">+[4]data1cf!N521</f>
        <v>11676.4923867458</v>
      </c>
      <c r="P521" s="340" t="n">
        <f aca="false">+[4]data1cf!O521</f>
        <v>11604.1139174159</v>
      </c>
      <c r="Q521" s="340" t="n">
        <f aca="false">+[4]data1cf!P521</f>
        <v>11498.3484994252</v>
      </c>
      <c r="R521" s="340" t="n">
        <f aca="false">+[4]data1cf!Q521</f>
        <v>801.868993181994</v>
      </c>
      <c r="S521" s="340" t="n">
        <f aca="false">+[4]data1cf!R521</f>
        <v>0</v>
      </c>
      <c r="T521" s="340" t="n">
        <f aca="false">+[4]data1cf!S521</f>
        <v>0</v>
      </c>
      <c r="U521" s="340" t="n">
        <f aca="false">+[4]data1cf!T521</f>
        <v>0</v>
      </c>
      <c r="V521" s="340" t="n">
        <f aca="false">+[4]data1cf!U521</f>
        <v>0</v>
      </c>
      <c r="W521" s="340" t="n">
        <f aca="false">+[4]data1cf!V521</f>
        <v>0</v>
      </c>
      <c r="X521" s="340" t="n">
        <f aca="false">+[4]data1cf!W521</f>
        <v>0</v>
      </c>
      <c r="Y521" s="340" t="n">
        <f aca="false">+[4]data1cf!X521</f>
        <v>0</v>
      </c>
      <c r="Z521" s="340" t="n">
        <f aca="false">+[4]data1cf!Y521</f>
        <v>0</v>
      </c>
      <c r="AA521" s="340" t="n">
        <f aca="false">+[4]data1cf!Z521</f>
        <v>0</v>
      </c>
      <c r="AB521" s="340"/>
      <c r="AC521" s="341" t="n">
        <f aca="false">XNPV(0.1,B521:AA521,$B$1:$AA$1)</f>
        <v>22770.9512418041</v>
      </c>
      <c r="AD521" s="341" t="n">
        <f aca="false">SUMPRODUCT(B521:AA521,$B$1010:$AA$1010)</f>
        <v>48166.1014759768</v>
      </c>
      <c r="AE521" s="342" t="n">
        <f aca="false">SUMPRODUCT(B521:AA521,$B$1012:$AA$1012)</f>
        <v>47796.9841565992</v>
      </c>
      <c r="AF521" s="343" t="n">
        <f aca="false">XIRR(B521:AA521,$B$1:$AA$1)</f>
        <v>0.154974517599557</v>
      </c>
      <c r="AG521" s="344" t="n">
        <f aca="false">1-EXP(-(1/0.25)*(AD521/ABS($AD$1010)))</f>
        <v>0.980521124042105</v>
      </c>
    </row>
    <row r="522" customFormat="false" ht="12.75" hidden="false" customHeight="false" outlineLevel="0" collapsed="false">
      <c r="A522" s="335"/>
      <c r="B522" s="340" t="n">
        <f aca="false">+[4]data1cf!A522</f>
        <v>-70541.4234203014</v>
      </c>
      <c r="C522" s="340" t="n">
        <f aca="false">+[4]data1cf!B522</f>
        <v>12029.7893467446</v>
      </c>
      <c r="D522" s="340" t="n">
        <f aca="false">+[4]data1cf!C522</f>
        <v>13112.1236013424</v>
      </c>
      <c r="E522" s="340" t="n">
        <f aca="false">+[4]data1cf!D522</f>
        <v>12656.6357448213</v>
      </c>
      <c r="F522" s="340" t="n">
        <f aca="false">+[4]data1cf!E522</f>
        <v>12542.6105183287</v>
      </c>
      <c r="G522" s="340" t="n">
        <f aca="false">+[4]data1cf!F522</f>
        <v>12258.6024153578</v>
      </c>
      <c r="H522" s="340" t="n">
        <f aca="false">+[4]data1cf!G522</f>
        <v>12089.356089871</v>
      </c>
      <c r="I522" s="340" t="n">
        <f aca="false">+[4]data1cf!H522</f>
        <v>11781.4701121928</v>
      </c>
      <c r="J522" s="340" t="n">
        <f aca="false">+[4]data1cf!I522</f>
        <v>11867.1424581792</v>
      </c>
      <c r="K522" s="340" t="n">
        <f aca="false">+[4]data1cf!J522</f>
        <v>11735.6221099584</v>
      </c>
      <c r="L522" s="340" t="n">
        <f aca="false">+[4]data1cf!K522</f>
        <v>11654.5668244897</v>
      </c>
      <c r="M522" s="340" t="n">
        <f aca="false">+[4]data1cf!L522</f>
        <v>11687.4923353551</v>
      </c>
      <c r="N522" s="340" t="n">
        <f aca="false">+[4]data1cf!M522</f>
        <v>11662.3048898353</v>
      </c>
      <c r="O522" s="340" t="n">
        <f aca="false">+[4]data1cf!N522</f>
        <v>11591.1720148494</v>
      </c>
      <c r="P522" s="340" t="n">
        <f aca="false">+[4]data1cf!O522</f>
        <v>11525.3863798091</v>
      </c>
      <c r="Q522" s="340" t="n">
        <f aca="false">+[4]data1cf!P522</f>
        <v>11550.0541921805</v>
      </c>
      <c r="R522" s="340" t="n">
        <f aca="false">+[4]data1cf!Q522</f>
        <v>809.081910061489</v>
      </c>
      <c r="S522" s="340" t="n">
        <f aca="false">+[4]data1cf!R522</f>
        <v>0</v>
      </c>
      <c r="T522" s="340" t="n">
        <f aca="false">+[4]data1cf!S522</f>
        <v>0</v>
      </c>
      <c r="U522" s="340" t="n">
        <f aca="false">+[4]data1cf!T522</f>
        <v>0</v>
      </c>
      <c r="V522" s="340" t="n">
        <f aca="false">+[4]data1cf!U522</f>
        <v>0</v>
      </c>
      <c r="W522" s="340" t="n">
        <f aca="false">+[4]data1cf!V522</f>
        <v>0</v>
      </c>
      <c r="X522" s="340" t="n">
        <f aca="false">+[4]data1cf!W522</f>
        <v>0</v>
      </c>
      <c r="Y522" s="340" t="n">
        <f aca="false">+[4]data1cf!X522</f>
        <v>0</v>
      </c>
      <c r="Z522" s="340" t="n">
        <f aca="false">+[4]data1cf!Y522</f>
        <v>0</v>
      </c>
      <c r="AA522" s="340" t="n">
        <f aca="false">+[4]data1cf!Z522</f>
        <v>0</v>
      </c>
      <c r="AB522" s="340"/>
      <c r="AC522" s="341" t="n">
        <f aca="false">XNPV(0.1,B522:AA522,$B$1:$AA$1)</f>
        <v>21900.8448920576</v>
      </c>
      <c r="AD522" s="341" t="n">
        <f aca="false">SUMPRODUCT(B522:AA522,$B$1010:$AA$1010)</f>
        <v>47231.4574883591</v>
      </c>
      <c r="AE522" s="342" t="n">
        <f aca="false">SUMPRODUCT(B522:AA522,$B$1012:$AA$1012)</f>
        <v>46863.3616978857</v>
      </c>
      <c r="AF522" s="343" t="n">
        <f aca="false">XIRR(B522:AA522,$B$1:$AA$1)</f>
        <v>0.152510298779534</v>
      </c>
      <c r="AG522" s="344" t="n">
        <f aca="false">1-EXP(-(1/0.25)*(AD522/ABS($AD$1010)))</f>
        <v>0.978974118015281</v>
      </c>
    </row>
    <row r="523" customFormat="false" ht="12.75" hidden="false" customHeight="false" outlineLevel="0" collapsed="false">
      <c r="A523" s="335"/>
      <c r="B523" s="340" t="n">
        <f aca="false">+[4]data1cf!A523</f>
        <v>-68883.5098388435</v>
      </c>
      <c r="C523" s="340" t="n">
        <f aca="false">+[4]data1cf!B523</f>
        <v>12187.1237308831</v>
      </c>
      <c r="D523" s="340" t="n">
        <f aca="false">+[4]data1cf!C523</f>
        <v>13052.2184607456</v>
      </c>
      <c r="E523" s="340" t="n">
        <f aca="false">+[4]data1cf!D523</f>
        <v>12693.998914461</v>
      </c>
      <c r="F523" s="340" t="n">
        <f aca="false">+[4]data1cf!E523</f>
        <v>12632.5516055918</v>
      </c>
      <c r="G523" s="340" t="n">
        <f aca="false">+[4]data1cf!F523</f>
        <v>12341.6577592735</v>
      </c>
      <c r="H523" s="340" t="n">
        <f aca="false">+[4]data1cf!G523</f>
        <v>12045.6665048482</v>
      </c>
      <c r="I523" s="340" t="n">
        <f aca="false">+[4]data1cf!H523</f>
        <v>11974.7993256485</v>
      </c>
      <c r="J523" s="340" t="n">
        <f aca="false">+[4]data1cf!I523</f>
        <v>11785.1041403868</v>
      </c>
      <c r="K523" s="340" t="n">
        <f aca="false">+[4]data1cf!J523</f>
        <v>11796.9678346465</v>
      </c>
      <c r="L523" s="340" t="n">
        <f aca="false">+[4]data1cf!K523</f>
        <v>11689.8053490149</v>
      </c>
      <c r="M523" s="340" t="n">
        <f aca="false">+[4]data1cf!L523</f>
        <v>11757.7443466759</v>
      </c>
      <c r="N523" s="340" t="n">
        <f aca="false">+[4]data1cf!M523</f>
        <v>11704.1743891509</v>
      </c>
      <c r="O523" s="340" t="n">
        <f aca="false">+[4]data1cf!N523</f>
        <v>11600.6098398264</v>
      </c>
      <c r="P523" s="340" t="n">
        <f aca="false">+[4]data1cf!O523</f>
        <v>11520.0242372899</v>
      </c>
      <c r="Q523" s="340" t="n">
        <f aca="false">+[4]data1cf!P523</f>
        <v>11516.6742769749</v>
      </c>
      <c r="R523" s="340" t="n">
        <f aca="false">+[4]data1cf!Q523</f>
        <v>790.066304447599</v>
      </c>
      <c r="S523" s="340" t="n">
        <f aca="false">+[4]data1cf!R523</f>
        <v>0</v>
      </c>
      <c r="T523" s="340" t="n">
        <f aca="false">+[4]data1cf!S523</f>
        <v>0</v>
      </c>
      <c r="U523" s="340" t="n">
        <f aca="false">+[4]data1cf!T523</f>
        <v>0</v>
      </c>
      <c r="V523" s="340" t="n">
        <f aca="false">+[4]data1cf!U523</f>
        <v>0</v>
      </c>
      <c r="W523" s="340" t="n">
        <f aca="false">+[4]data1cf!V523</f>
        <v>0</v>
      </c>
      <c r="X523" s="340" t="n">
        <f aca="false">+[4]data1cf!W523</f>
        <v>0</v>
      </c>
      <c r="Y523" s="340" t="n">
        <f aca="false">+[4]data1cf!X523</f>
        <v>0</v>
      </c>
      <c r="Z523" s="340" t="n">
        <f aca="false">+[4]data1cf!Y523</f>
        <v>0</v>
      </c>
      <c r="AA523" s="340" t="n">
        <f aca="false">+[4]data1cf!Z523</f>
        <v>0</v>
      </c>
      <c r="AB523" s="340"/>
      <c r="AC523" s="341" t="n">
        <f aca="false">XNPV(0.1,B523:AA523,$B$1:$AA$1)</f>
        <v>23896.3041145894</v>
      </c>
      <c r="AD523" s="341" t="n">
        <f aca="false">SUMPRODUCT(B523:AA523,$B$1010:$AA$1010)</f>
        <v>49294.7177588252</v>
      </c>
      <c r="AE523" s="342" t="n">
        <f aca="false">SUMPRODUCT(B523:AA523,$B$1012:$AA$1012)</f>
        <v>48925.7192410548</v>
      </c>
      <c r="AF523" s="343" t="n">
        <f aca="false">XIRR(B523:AA523,$B$1:$AA$1)</f>
        <v>0.15844596212636</v>
      </c>
      <c r="AG523" s="344" t="n">
        <f aca="false">1-EXP(-(1/0.25)*(AD523/ABS($AD$1010)))</f>
        <v>0.982238265565552</v>
      </c>
    </row>
    <row r="524" customFormat="false" ht="12.75" hidden="false" customHeight="false" outlineLevel="0" collapsed="false">
      <c r="A524" s="335"/>
      <c r="B524" s="340" t="n">
        <f aca="false">+[4]data1cf!A524</f>
        <v>-74119.3902482276</v>
      </c>
      <c r="C524" s="340" t="n">
        <f aca="false">+[4]data1cf!B524</f>
        <v>12261.4964747566</v>
      </c>
      <c r="D524" s="340" t="n">
        <f aca="false">+[4]data1cf!C524</f>
        <v>13182.0293391292</v>
      </c>
      <c r="E524" s="340" t="n">
        <f aca="false">+[4]data1cf!D524</f>
        <v>12898.7256577883</v>
      </c>
      <c r="F524" s="340" t="n">
        <f aca="false">+[4]data1cf!E524</f>
        <v>12663.1878438252</v>
      </c>
      <c r="G524" s="340" t="n">
        <f aca="false">+[4]data1cf!F524</f>
        <v>12501.4792805273</v>
      </c>
      <c r="H524" s="340" t="n">
        <f aca="false">+[4]data1cf!G524</f>
        <v>12100.8571996152</v>
      </c>
      <c r="I524" s="340" t="n">
        <f aca="false">+[4]data1cf!H524</f>
        <v>11978.5703494629</v>
      </c>
      <c r="J524" s="340" t="n">
        <f aca="false">+[4]data1cf!I524</f>
        <v>11918.8208033272</v>
      </c>
      <c r="K524" s="340" t="n">
        <f aca="false">+[4]data1cf!J524</f>
        <v>11874.6527476572</v>
      </c>
      <c r="L524" s="340" t="n">
        <f aca="false">+[4]data1cf!K524</f>
        <v>11877.4180643481</v>
      </c>
      <c r="M524" s="340" t="n">
        <f aca="false">+[4]data1cf!L524</f>
        <v>11712.6517180386</v>
      </c>
      <c r="N524" s="340" t="n">
        <f aca="false">+[4]data1cf!M524</f>
        <v>11703.4462107424</v>
      </c>
      <c r="O524" s="340" t="n">
        <f aca="false">+[4]data1cf!N524</f>
        <v>11694.298839967</v>
      </c>
      <c r="P524" s="340" t="n">
        <f aca="false">+[4]data1cf!O524</f>
        <v>11544.2012354887</v>
      </c>
      <c r="Q524" s="340" t="n">
        <f aca="false">+[4]data1cf!P524</f>
        <v>11511.5344229806</v>
      </c>
      <c r="R524" s="340" t="n">
        <f aca="false">+[4]data1cf!Q524</f>
        <v>850.119758391071</v>
      </c>
      <c r="S524" s="340" t="n">
        <f aca="false">+[4]data1cf!R524</f>
        <v>0</v>
      </c>
      <c r="T524" s="340" t="n">
        <f aca="false">+[4]data1cf!S524</f>
        <v>0</v>
      </c>
      <c r="U524" s="340" t="n">
        <f aca="false">+[4]data1cf!T524</f>
        <v>0</v>
      </c>
      <c r="V524" s="340" t="n">
        <f aca="false">+[4]data1cf!U524</f>
        <v>0</v>
      </c>
      <c r="W524" s="340" t="n">
        <f aca="false">+[4]data1cf!V524</f>
        <v>0</v>
      </c>
      <c r="X524" s="340" t="n">
        <f aca="false">+[4]data1cf!W524</f>
        <v>0</v>
      </c>
      <c r="Y524" s="340" t="n">
        <f aca="false">+[4]data1cf!X524</f>
        <v>0</v>
      </c>
      <c r="Z524" s="340" t="n">
        <f aca="false">+[4]data1cf!Y524</f>
        <v>0</v>
      </c>
      <c r="AA524" s="340" t="n">
        <f aca="false">+[4]data1cf!Z524</f>
        <v>0</v>
      </c>
      <c r="AB524" s="340"/>
      <c r="AC524" s="341" t="n">
        <f aca="false">XNPV(0.1,B524:AA524,$B$1:$AA$1)</f>
        <v>19339.0964797721</v>
      </c>
      <c r="AD524" s="341" t="n">
        <f aca="false">SUMPRODUCT(B524:AA524,$B$1010:$AA$1010)</f>
        <v>44894.5102726396</v>
      </c>
      <c r="AE524" s="342" t="n">
        <f aca="false">SUMPRODUCT(B524:AA524,$B$1012:$AA$1012)</f>
        <v>44523.331567263</v>
      </c>
      <c r="AF524" s="343" t="n">
        <f aca="false">XIRR(B524:AA524,$B$1:$AA$1)</f>
        <v>0.144550181209766</v>
      </c>
      <c r="AG524" s="344" t="n">
        <f aca="false">1-EXP(-(1/0.25)*(AD524/ABS($AD$1010)))</f>
        <v>0.974546821415247</v>
      </c>
    </row>
    <row r="525" customFormat="false" ht="12.75" hidden="false" customHeight="false" outlineLevel="0" collapsed="false">
      <c r="A525" s="335"/>
      <c r="B525" s="340" t="n">
        <f aca="false">+[4]data1cf!A525</f>
        <v>-67390.7512118066</v>
      </c>
      <c r="C525" s="340" t="n">
        <f aca="false">+[4]data1cf!B525</f>
        <v>12066.4959379936</v>
      </c>
      <c r="D525" s="340" t="n">
        <f aca="false">+[4]data1cf!C525</f>
        <v>12895.066196099</v>
      </c>
      <c r="E525" s="340" t="n">
        <f aca="false">+[4]data1cf!D525</f>
        <v>12851.4782238744</v>
      </c>
      <c r="F525" s="340" t="n">
        <f aca="false">+[4]data1cf!E525</f>
        <v>12437.4130144537</v>
      </c>
      <c r="G525" s="340" t="n">
        <f aca="false">+[4]data1cf!F525</f>
        <v>12302.662328498</v>
      </c>
      <c r="H525" s="340" t="n">
        <f aca="false">+[4]data1cf!G525</f>
        <v>12014.0592967877</v>
      </c>
      <c r="I525" s="340" t="n">
        <f aca="false">+[4]data1cf!H525</f>
        <v>11820.7993658008</v>
      </c>
      <c r="J525" s="340" t="n">
        <f aca="false">+[4]data1cf!I525</f>
        <v>11757.3692426386</v>
      </c>
      <c r="K525" s="340" t="n">
        <f aca="false">+[4]data1cf!J525</f>
        <v>11606.8689547977</v>
      </c>
      <c r="L525" s="340" t="n">
        <f aca="false">+[4]data1cf!K525</f>
        <v>11686.9489193079</v>
      </c>
      <c r="M525" s="340" t="n">
        <f aca="false">+[4]data1cf!L525</f>
        <v>11625.7370643418</v>
      </c>
      <c r="N525" s="340" t="n">
        <f aca="false">+[4]data1cf!M525</f>
        <v>11550.9831912748</v>
      </c>
      <c r="O525" s="340" t="n">
        <f aca="false">+[4]data1cf!N525</f>
        <v>11515.1991818385</v>
      </c>
      <c r="P525" s="340" t="n">
        <f aca="false">+[4]data1cf!O525</f>
        <v>11619.8633429227</v>
      </c>
      <c r="Q525" s="340" t="n">
        <f aca="false">+[4]data1cf!P525</f>
        <v>11490.7446711856</v>
      </c>
      <c r="R525" s="340" t="n">
        <f aca="false">+[4]data1cf!Q525</f>
        <v>772.944960098936</v>
      </c>
      <c r="S525" s="340" t="n">
        <f aca="false">+[4]data1cf!R525</f>
        <v>0</v>
      </c>
      <c r="T525" s="340" t="n">
        <f aca="false">+[4]data1cf!S525</f>
        <v>0</v>
      </c>
      <c r="U525" s="340" t="n">
        <f aca="false">+[4]data1cf!T525</f>
        <v>0</v>
      </c>
      <c r="V525" s="340" t="n">
        <f aca="false">+[4]data1cf!U525</f>
        <v>0</v>
      </c>
      <c r="W525" s="340" t="n">
        <f aca="false">+[4]data1cf!V525</f>
        <v>0</v>
      </c>
      <c r="X525" s="340" t="n">
        <f aca="false">+[4]data1cf!W525</f>
        <v>0</v>
      </c>
      <c r="Y525" s="340" t="n">
        <f aca="false">+[4]data1cf!X525</f>
        <v>0</v>
      </c>
      <c r="Z525" s="340" t="n">
        <f aca="false">+[4]data1cf!Y525</f>
        <v>0</v>
      </c>
      <c r="AA525" s="340" t="n">
        <f aca="false">+[4]data1cf!Z525</f>
        <v>0</v>
      </c>
      <c r="AB525" s="340"/>
      <c r="AC525" s="341" t="n">
        <f aca="false">XNPV(0.1,B525:AA525,$B$1:$AA$1)</f>
        <v>24815.5751752308</v>
      </c>
      <c r="AD525" s="341" t="n">
        <f aca="false">SUMPRODUCT(B525:AA525,$B$1010:$AA$1010)</f>
        <v>50062.7266800154</v>
      </c>
      <c r="AE525" s="342" t="n">
        <f aca="false">SUMPRODUCT(B525:AA525,$B$1012:$AA$1012)</f>
        <v>49695.8791790816</v>
      </c>
      <c r="AF525" s="343" t="n">
        <f aca="false">XIRR(B525:AA525,$B$1:$AA$1)</f>
        <v>0.161844108325641</v>
      </c>
      <c r="AG525" s="344" t="n">
        <f aca="false">1-EXP(-(1/0.25)*(AD525/ABS($AD$1010)))</f>
        <v>0.983319369843632</v>
      </c>
    </row>
    <row r="526" customFormat="false" ht="12.75" hidden="false" customHeight="false" outlineLevel="0" collapsed="false">
      <c r="A526" s="335"/>
      <c r="B526" s="340" t="n">
        <f aca="false">+[4]data1cf!A526</f>
        <v>-65395.0898514479</v>
      </c>
      <c r="C526" s="340" t="n">
        <f aca="false">+[4]data1cf!B526</f>
        <v>11945.3853967938</v>
      </c>
      <c r="D526" s="340" t="n">
        <f aca="false">+[4]data1cf!C526</f>
        <v>12943.2010458555</v>
      </c>
      <c r="E526" s="340" t="n">
        <f aca="false">+[4]data1cf!D526</f>
        <v>12571.6791953614</v>
      </c>
      <c r="F526" s="340" t="n">
        <f aca="false">+[4]data1cf!E526</f>
        <v>12346.3567926472</v>
      </c>
      <c r="G526" s="340" t="n">
        <f aca="false">+[4]data1cf!F526</f>
        <v>12153.291527005</v>
      </c>
      <c r="H526" s="340" t="n">
        <f aca="false">+[4]data1cf!G526</f>
        <v>11914.8797062691</v>
      </c>
      <c r="I526" s="340" t="n">
        <f aca="false">+[4]data1cf!H526</f>
        <v>11742.8157219359</v>
      </c>
      <c r="J526" s="340" t="n">
        <f aca="false">+[4]data1cf!I526</f>
        <v>11562.781456546</v>
      </c>
      <c r="K526" s="340" t="n">
        <f aca="false">+[4]data1cf!J526</f>
        <v>11655.6582446013</v>
      </c>
      <c r="L526" s="340" t="n">
        <f aca="false">+[4]data1cf!K526</f>
        <v>11691.9532509886</v>
      </c>
      <c r="M526" s="340" t="n">
        <f aca="false">+[4]data1cf!L526</f>
        <v>11576.7294462693</v>
      </c>
      <c r="N526" s="340" t="n">
        <f aca="false">+[4]data1cf!M526</f>
        <v>11407.2155641922</v>
      </c>
      <c r="O526" s="340" t="n">
        <f aca="false">+[4]data1cf!N526</f>
        <v>11582.9551148305</v>
      </c>
      <c r="P526" s="340" t="n">
        <f aca="false">+[4]data1cf!O526</f>
        <v>11455.0253460377</v>
      </c>
      <c r="Q526" s="340" t="n">
        <f aca="false">+[4]data1cf!P526</f>
        <v>11258.2476831517</v>
      </c>
      <c r="R526" s="340" t="n">
        <f aca="false">+[4]data1cf!Q526</f>
        <v>750.055522560167</v>
      </c>
      <c r="S526" s="340" t="n">
        <f aca="false">+[4]data1cf!R526</f>
        <v>0</v>
      </c>
      <c r="T526" s="340" t="n">
        <f aca="false">+[4]data1cf!S526</f>
        <v>0</v>
      </c>
      <c r="U526" s="340" t="n">
        <f aca="false">+[4]data1cf!T526</f>
        <v>0</v>
      </c>
      <c r="V526" s="340" t="n">
        <f aca="false">+[4]data1cf!U526</f>
        <v>0</v>
      </c>
      <c r="W526" s="340" t="n">
        <f aca="false">+[4]data1cf!V526</f>
        <v>0</v>
      </c>
      <c r="X526" s="340" t="n">
        <f aca="false">+[4]data1cf!W526</f>
        <v>0</v>
      </c>
      <c r="Y526" s="340" t="n">
        <f aca="false">+[4]data1cf!X526</f>
        <v>0</v>
      </c>
      <c r="Z526" s="340" t="n">
        <f aca="false">+[4]data1cf!Y526</f>
        <v>0</v>
      </c>
      <c r="AA526" s="340" t="n">
        <f aca="false">+[4]data1cf!Z526</f>
        <v>0</v>
      </c>
      <c r="AB526" s="340"/>
      <c r="AC526" s="341" t="n">
        <f aca="false">XNPV(0.1,B526:AA526,$B$1:$AA$1)</f>
        <v>26064.5087630461</v>
      </c>
      <c r="AD526" s="341" t="n">
        <f aca="false">SUMPRODUCT(B526:AA526,$B$1010:$AA$1010)</f>
        <v>51109.7641980377</v>
      </c>
      <c r="AE526" s="342" t="n">
        <f aca="false">SUMPRODUCT(B526:AA526,$B$1012:$AA$1012)</f>
        <v>50745.842731073</v>
      </c>
      <c r="AF526" s="343" t="n">
        <f aca="false">XIRR(B526:AA526,$B$1:$AA$1)</f>
        <v>0.166661143497706</v>
      </c>
      <c r="AG526" s="344" t="n">
        <f aca="false">1-EXP(-(1/0.25)*(AD526/ABS($AD$1010)))</f>
        <v>0.984688036203964</v>
      </c>
    </row>
    <row r="527" customFormat="false" ht="12.75" hidden="false" customHeight="false" outlineLevel="0" collapsed="false">
      <c r="A527" s="335"/>
      <c r="B527" s="340" t="n">
        <f aca="false">+[4]data1cf!A527</f>
        <v>-65110.5678942756</v>
      </c>
      <c r="C527" s="340" t="n">
        <f aca="false">+[4]data1cf!B527</f>
        <v>11847.2005024375</v>
      </c>
      <c r="D527" s="340" t="n">
        <f aca="false">+[4]data1cf!C527</f>
        <v>12980.1474324663</v>
      </c>
      <c r="E527" s="340" t="n">
        <f aca="false">+[4]data1cf!D527</f>
        <v>12613.6561457161</v>
      </c>
      <c r="F527" s="340" t="n">
        <f aca="false">+[4]data1cf!E527</f>
        <v>12403.3309841762</v>
      </c>
      <c r="G527" s="340" t="n">
        <f aca="false">+[4]data1cf!F527</f>
        <v>12111.8298605188</v>
      </c>
      <c r="H527" s="340" t="n">
        <f aca="false">+[4]data1cf!G527</f>
        <v>12015.2512383881</v>
      </c>
      <c r="I527" s="340" t="n">
        <f aca="false">+[4]data1cf!H527</f>
        <v>11879.5046176736</v>
      </c>
      <c r="J527" s="340" t="n">
        <f aca="false">+[4]data1cf!I527</f>
        <v>11761.4650164249</v>
      </c>
      <c r="K527" s="340" t="n">
        <f aca="false">+[4]data1cf!J527</f>
        <v>11701.6128988868</v>
      </c>
      <c r="L527" s="340" t="n">
        <f aca="false">+[4]data1cf!K527</f>
        <v>11617.5810996005</v>
      </c>
      <c r="M527" s="340" t="n">
        <f aca="false">+[4]data1cf!L527</f>
        <v>11615.9170044146</v>
      </c>
      <c r="N527" s="340" t="n">
        <f aca="false">+[4]data1cf!M527</f>
        <v>11511.0775634997</v>
      </c>
      <c r="O527" s="340" t="n">
        <f aca="false">+[4]data1cf!N527</f>
        <v>11487.3235152821</v>
      </c>
      <c r="P527" s="340" t="n">
        <f aca="false">+[4]data1cf!O527</f>
        <v>11370.7576201088</v>
      </c>
      <c r="Q527" s="340" t="n">
        <f aca="false">+[4]data1cf!P527</f>
        <v>11352.6132330817</v>
      </c>
      <c r="R527" s="340" t="n">
        <f aca="false">+[4]data1cf!Q527</f>
        <v>746.792169520183</v>
      </c>
      <c r="S527" s="340" t="n">
        <f aca="false">+[4]data1cf!R527</f>
        <v>0</v>
      </c>
      <c r="T527" s="340" t="n">
        <f aca="false">+[4]data1cf!S527</f>
        <v>0</v>
      </c>
      <c r="U527" s="340" t="n">
        <f aca="false">+[4]data1cf!T527</f>
        <v>0</v>
      </c>
      <c r="V527" s="340" t="n">
        <f aca="false">+[4]data1cf!U527</f>
        <v>0</v>
      </c>
      <c r="W527" s="340" t="n">
        <f aca="false">+[4]data1cf!V527</f>
        <v>0</v>
      </c>
      <c r="X527" s="340" t="n">
        <f aca="false">+[4]data1cf!W527</f>
        <v>0</v>
      </c>
      <c r="Y527" s="340" t="n">
        <f aca="false">+[4]data1cf!X527</f>
        <v>0</v>
      </c>
      <c r="Z527" s="340" t="n">
        <f aca="false">+[4]data1cf!Y527</f>
        <v>0</v>
      </c>
      <c r="AA527" s="340" t="n">
        <f aca="false">+[4]data1cf!Z527</f>
        <v>0</v>
      </c>
      <c r="AB527" s="340"/>
      <c r="AC527" s="341" t="n">
        <f aca="false">XNPV(0.1,B527:AA527,$B$1:$AA$1)</f>
        <v>26563.9973754617</v>
      </c>
      <c r="AD527" s="341" t="n">
        <f aca="false">SUMPRODUCT(B527:AA527,$B$1010:$AA$1010)</f>
        <v>51694.3555485162</v>
      </c>
      <c r="AE527" s="342" t="n">
        <f aca="false">SUMPRODUCT(B527:AA527,$B$1012:$AA$1012)</f>
        <v>51329.3246310323</v>
      </c>
      <c r="AF527" s="343" t="n">
        <f aca="false">XIRR(B527:AA527,$B$1:$AA$1)</f>
        <v>0.168073001917795</v>
      </c>
      <c r="AG527" s="344" t="n">
        <f aca="false">1-EXP(-(1/0.25)*(AD527/ABS($AD$1010)))</f>
        <v>0.985402739693837</v>
      </c>
    </row>
    <row r="528" customFormat="false" ht="12.75" hidden="false" customHeight="false" outlineLevel="0" collapsed="false">
      <c r="A528" s="335"/>
      <c r="B528" s="340" t="n">
        <f aca="false">+[4]data1cf!A528</f>
        <v>-66451.0523000597</v>
      </c>
      <c r="C528" s="340" t="n">
        <f aca="false">+[4]data1cf!B528</f>
        <v>12057.7817798347</v>
      </c>
      <c r="D528" s="340" t="n">
        <f aca="false">+[4]data1cf!C528</f>
        <v>12987.3530168927</v>
      </c>
      <c r="E528" s="340" t="n">
        <f aca="false">+[4]data1cf!D528</f>
        <v>12646.7922849752</v>
      </c>
      <c r="F528" s="340" t="n">
        <f aca="false">+[4]data1cf!E528</f>
        <v>12377.8501670899</v>
      </c>
      <c r="G528" s="340" t="n">
        <f aca="false">+[4]data1cf!F528</f>
        <v>12021.0591053989</v>
      </c>
      <c r="H528" s="340" t="n">
        <f aca="false">+[4]data1cf!G528</f>
        <v>11897.872304807</v>
      </c>
      <c r="I528" s="340" t="n">
        <f aca="false">+[4]data1cf!H528</f>
        <v>11802.57857459</v>
      </c>
      <c r="J528" s="340" t="n">
        <f aca="false">+[4]data1cf!I528</f>
        <v>11618.0364078794</v>
      </c>
      <c r="K528" s="340" t="n">
        <f aca="false">+[4]data1cf!J528</f>
        <v>11669.5637119188</v>
      </c>
      <c r="L528" s="340" t="n">
        <f aca="false">+[4]data1cf!K528</f>
        <v>11648.6895963042</v>
      </c>
      <c r="M528" s="340" t="n">
        <f aca="false">+[4]data1cf!L528</f>
        <v>11653.5582320087</v>
      </c>
      <c r="N528" s="340" t="n">
        <f aca="false">+[4]data1cf!M528</f>
        <v>11481.1053473451</v>
      </c>
      <c r="O528" s="340" t="n">
        <f aca="false">+[4]data1cf!N528</f>
        <v>11505.2321384906</v>
      </c>
      <c r="P528" s="340" t="n">
        <f aca="false">+[4]data1cf!O528</f>
        <v>11372.6854145918</v>
      </c>
      <c r="Q528" s="340" t="n">
        <f aca="false">+[4]data1cf!P528</f>
        <v>11457.7900140641</v>
      </c>
      <c r="R528" s="340" t="n">
        <f aca="false">+[4]data1cf!Q528</f>
        <v>762.166989460765</v>
      </c>
      <c r="S528" s="340" t="n">
        <f aca="false">+[4]data1cf!R528</f>
        <v>0</v>
      </c>
      <c r="T528" s="340" t="n">
        <f aca="false">+[4]data1cf!S528</f>
        <v>0</v>
      </c>
      <c r="U528" s="340" t="n">
        <f aca="false">+[4]data1cf!T528</f>
        <v>0</v>
      </c>
      <c r="V528" s="340" t="n">
        <f aca="false">+[4]data1cf!U528</f>
        <v>0</v>
      </c>
      <c r="W528" s="340" t="n">
        <f aca="false">+[4]data1cf!V528</f>
        <v>0</v>
      </c>
      <c r="X528" s="340" t="n">
        <f aca="false">+[4]data1cf!W528</f>
        <v>0</v>
      </c>
      <c r="Y528" s="340" t="n">
        <f aca="false">+[4]data1cf!X528</f>
        <v>0</v>
      </c>
      <c r="Z528" s="340" t="n">
        <f aca="false">+[4]data1cf!Y528</f>
        <v>0</v>
      </c>
      <c r="AA528" s="340" t="n">
        <f aca="false">+[4]data1cf!Z528</f>
        <v>0</v>
      </c>
      <c r="AB528" s="340"/>
      <c r="AC528" s="341" t="n">
        <f aca="false">XNPV(0.1,B528:AA528,$B$1:$AA$1)</f>
        <v>25235.7189758531</v>
      </c>
      <c r="AD528" s="341" t="n">
        <f aca="false">SUMPRODUCT(B528:AA528,$B$1010:$AA$1010)</f>
        <v>50326.4430877368</v>
      </c>
      <c r="AE528" s="342" t="n">
        <f aca="false">SUMPRODUCT(B528:AA528,$B$1012:$AA$1012)</f>
        <v>49961.8340635734</v>
      </c>
      <c r="AF528" s="343" t="n">
        <f aca="false">XIRR(B528:AA528,$B$1:$AA$1)</f>
        <v>0.16373331922555</v>
      </c>
      <c r="AG528" s="344" t="n">
        <f aca="false">1-EXP(-(1/0.25)*(AD528/ABS($AD$1010)))</f>
        <v>0.983675211366308</v>
      </c>
    </row>
    <row r="529" customFormat="false" ht="12.75" hidden="false" customHeight="false" outlineLevel="0" collapsed="false">
      <c r="A529" s="335"/>
      <c r="B529" s="340" t="n">
        <f aca="false">+[4]data1cf!A529</f>
        <v>-62843.7059920857</v>
      </c>
      <c r="C529" s="340" t="n">
        <f aca="false">+[4]data1cf!B529</f>
        <v>11867.4003835002</v>
      </c>
      <c r="D529" s="340" t="n">
        <f aca="false">+[4]data1cf!C529</f>
        <v>12936.5815869809</v>
      </c>
      <c r="E529" s="340" t="n">
        <f aca="false">+[4]data1cf!D529</f>
        <v>12501.6206658285</v>
      </c>
      <c r="F529" s="340" t="n">
        <f aca="false">+[4]data1cf!E529</f>
        <v>12223.6573623799</v>
      </c>
      <c r="G529" s="340" t="n">
        <f aca="false">+[4]data1cf!F529</f>
        <v>11984.7624592717</v>
      </c>
      <c r="H529" s="340" t="n">
        <f aca="false">+[4]data1cf!G529</f>
        <v>11780.9303200877</v>
      </c>
      <c r="I529" s="340" t="n">
        <f aca="false">+[4]data1cf!H529</f>
        <v>11649.5385795063</v>
      </c>
      <c r="J529" s="340" t="n">
        <f aca="false">+[4]data1cf!I529</f>
        <v>11634.1218100259</v>
      </c>
      <c r="K529" s="340" t="n">
        <f aca="false">+[4]data1cf!J529</f>
        <v>11509.9110116038</v>
      </c>
      <c r="L529" s="340" t="n">
        <f aca="false">+[4]data1cf!K529</f>
        <v>11494.3443406292</v>
      </c>
      <c r="M529" s="340" t="n">
        <f aca="false">+[4]data1cf!L529</f>
        <v>11481.0288673431</v>
      </c>
      <c r="N529" s="340" t="n">
        <f aca="false">+[4]data1cf!M529</f>
        <v>11554.0711093717</v>
      </c>
      <c r="O529" s="340" t="n">
        <f aca="false">+[4]data1cf!N529</f>
        <v>11467.1611963228</v>
      </c>
      <c r="P529" s="340" t="n">
        <f aca="false">+[4]data1cf!O529</f>
        <v>11243.1073671055</v>
      </c>
      <c r="Q529" s="340" t="n">
        <f aca="false">+[4]data1cf!P529</f>
        <v>11281.8126760043</v>
      </c>
      <c r="R529" s="340" t="n">
        <f aca="false">+[4]data1cf!Q529</f>
        <v>720.792170246827</v>
      </c>
      <c r="S529" s="340" t="n">
        <f aca="false">+[4]data1cf!R529</f>
        <v>0</v>
      </c>
      <c r="T529" s="340" t="n">
        <f aca="false">+[4]data1cf!S529</f>
        <v>0</v>
      </c>
      <c r="U529" s="340" t="n">
        <f aca="false">+[4]data1cf!T529</f>
        <v>0</v>
      </c>
      <c r="V529" s="340" t="n">
        <f aca="false">+[4]data1cf!U529</f>
        <v>0</v>
      </c>
      <c r="W529" s="340" t="n">
        <f aca="false">+[4]data1cf!V529</f>
        <v>0</v>
      </c>
      <c r="X529" s="340" t="n">
        <f aca="false">+[4]data1cf!W529</f>
        <v>0</v>
      </c>
      <c r="Y529" s="340" t="n">
        <f aca="false">+[4]data1cf!X529</f>
        <v>0</v>
      </c>
      <c r="Z529" s="340" t="n">
        <f aca="false">+[4]data1cf!Y529</f>
        <v>0</v>
      </c>
      <c r="AA529" s="340" t="n">
        <f aca="false">+[4]data1cf!Z529</f>
        <v>0</v>
      </c>
      <c r="AB529" s="340"/>
      <c r="AC529" s="341" t="n">
        <f aca="false">XNPV(0.1,B529:AA529,$B$1:$AA$1)</f>
        <v>27993.7032122718</v>
      </c>
      <c r="AD529" s="341" t="n">
        <f aca="false">SUMPRODUCT(B529:AA529,$B$1010:$AA$1010)</f>
        <v>52864.4755152779</v>
      </c>
      <c r="AE529" s="342" t="n">
        <f aca="false">SUMPRODUCT(B529:AA529,$B$1012:$AA$1012)</f>
        <v>52503.0906373842</v>
      </c>
      <c r="AF529" s="343" t="n">
        <f aca="false">XIRR(B529:AA529,$B$1:$AA$1)</f>
        <v>0.174097305736091</v>
      </c>
      <c r="AG529" s="344" t="n">
        <f aca="false">1-EXP(-(1/0.25)*(AD529/ABS($AD$1010)))</f>
        <v>0.986734641622358</v>
      </c>
    </row>
    <row r="530" customFormat="false" ht="12.75" hidden="false" customHeight="false" outlineLevel="0" collapsed="false">
      <c r="A530" s="335"/>
      <c r="B530" s="340" t="n">
        <f aca="false">+[4]data1cf!A530</f>
        <v>-73684.2778837328</v>
      </c>
      <c r="C530" s="340" t="n">
        <f aca="false">+[4]data1cf!B530</f>
        <v>12315.0779968592</v>
      </c>
      <c r="D530" s="340" t="n">
        <f aca="false">+[4]data1cf!C530</f>
        <v>13191.3210800296</v>
      </c>
      <c r="E530" s="340" t="n">
        <f aca="false">+[4]data1cf!D530</f>
        <v>12821.1977216047</v>
      </c>
      <c r="F530" s="340" t="n">
        <f aca="false">+[4]data1cf!E530</f>
        <v>12530.3627929444</v>
      </c>
      <c r="G530" s="340" t="n">
        <f aca="false">+[4]data1cf!F530</f>
        <v>12517.4907506641</v>
      </c>
      <c r="H530" s="340" t="n">
        <f aca="false">+[4]data1cf!G530</f>
        <v>12079.9559774742</v>
      </c>
      <c r="I530" s="340" t="n">
        <f aca="false">+[4]data1cf!H530</f>
        <v>11920.6363058283</v>
      </c>
      <c r="J530" s="340" t="n">
        <f aca="false">+[4]data1cf!I530</f>
        <v>11957.256387359</v>
      </c>
      <c r="K530" s="340" t="n">
        <f aca="false">+[4]data1cf!J530</f>
        <v>11992.814619878</v>
      </c>
      <c r="L530" s="340" t="n">
        <f aca="false">+[4]data1cf!K530</f>
        <v>11804.9861338368</v>
      </c>
      <c r="M530" s="340" t="n">
        <f aca="false">+[4]data1cf!L530</f>
        <v>11707.7939380236</v>
      </c>
      <c r="N530" s="340" t="n">
        <f aca="false">+[4]data1cf!M530</f>
        <v>11697.133729237</v>
      </c>
      <c r="O530" s="340" t="n">
        <f aca="false">+[4]data1cf!N530</f>
        <v>11569.8814068623</v>
      </c>
      <c r="P530" s="340" t="n">
        <f aca="false">+[4]data1cf!O530</f>
        <v>11601.0929303656</v>
      </c>
      <c r="Q530" s="340" t="n">
        <f aca="false">+[4]data1cf!P530</f>
        <v>11606.7512303597</v>
      </c>
      <c r="R530" s="340" t="n">
        <f aca="false">+[4]data1cf!Q530</f>
        <v>845.129193615262</v>
      </c>
      <c r="S530" s="340" t="n">
        <f aca="false">+[4]data1cf!R530</f>
        <v>0</v>
      </c>
      <c r="T530" s="340" t="n">
        <f aca="false">+[4]data1cf!S530</f>
        <v>0</v>
      </c>
      <c r="U530" s="340" t="n">
        <f aca="false">+[4]data1cf!T530</f>
        <v>0</v>
      </c>
      <c r="V530" s="340" t="n">
        <f aca="false">+[4]data1cf!U530</f>
        <v>0</v>
      </c>
      <c r="W530" s="340" t="n">
        <f aca="false">+[4]data1cf!V530</f>
        <v>0</v>
      </c>
      <c r="X530" s="340" t="n">
        <f aca="false">+[4]data1cf!W530</f>
        <v>0</v>
      </c>
      <c r="Y530" s="340" t="n">
        <f aca="false">+[4]data1cf!X530</f>
        <v>0</v>
      </c>
      <c r="Z530" s="340" t="n">
        <f aca="false">+[4]data1cf!Y530</f>
        <v>0</v>
      </c>
      <c r="AA530" s="340" t="n">
        <f aca="false">+[4]data1cf!Z530</f>
        <v>0</v>
      </c>
      <c r="AB530" s="340"/>
      <c r="AC530" s="341" t="n">
        <f aca="false">XNPV(0.1,B530:AA530,$B$1:$AA$1)</f>
        <v>19687.1319001742</v>
      </c>
      <c r="AD530" s="341" t="n">
        <f aca="false">SUMPRODUCT(B530:AA530,$B$1010:$AA$1010)</f>
        <v>45225.5163710219</v>
      </c>
      <c r="AE530" s="342" t="n">
        <f aca="false">SUMPRODUCT(B530:AA530,$B$1012:$AA$1012)</f>
        <v>44854.5111005185</v>
      </c>
      <c r="AF530" s="343" t="n">
        <f aca="false">XIRR(B530:AA530,$B$1:$AA$1)</f>
        <v>0.14556743023439</v>
      </c>
      <c r="AG530" s="344" t="n">
        <f aca="false">1-EXP(-(1/0.25)*(AD530/ABS($AD$1010)))</f>
        <v>0.975226486737525</v>
      </c>
    </row>
    <row r="531" customFormat="false" ht="12.75" hidden="false" customHeight="false" outlineLevel="0" collapsed="false">
      <c r="A531" s="335"/>
      <c r="B531" s="340" t="n">
        <f aca="false">+[4]data1cf!A531</f>
        <v>-72546.5686613631</v>
      </c>
      <c r="C531" s="340" t="n">
        <f aca="false">+[4]data1cf!B531</f>
        <v>12094.8105455307</v>
      </c>
      <c r="D531" s="340" t="n">
        <f aca="false">+[4]data1cf!C531</f>
        <v>13202.1624485727</v>
      </c>
      <c r="E531" s="340" t="n">
        <f aca="false">+[4]data1cf!D531</f>
        <v>12938.6590179918</v>
      </c>
      <c r="F531" s="340" t="n">
        <f aca="false">+[4]data1cf!E531</f>
        <v>12579.7596184019</v>
      </c>
      <c r="G531" s="340" t="n">
        <f aca="false">+[4]data1cf!F531</f>
        <v>12504.2829014905</v>
      </c>
      <c r="H531" s="340" t="n">
        <f aca="false">+[4]data1cf!G531</f>
        <v>12122.6382264884</v>
      </c>
      <c r="I531" s="340" t="n">
        <f aca="false">+[4]data1cf!H531</f>
        <v>11997.2982108228</v>
      </c>
      <c r="J531" s="340" t="n">
        <f aca="false">+[4]data1cf!I531</f>
        <v>11915.5471188089</v>
      </c>
      <c r="K531" s="340" t="n">
        <f aca="false">+[4]data1cf!J531</f>
        <v>11866.8236221375</v>
      </c>
      <c r="L531" s="340" t="n">
        <f aca="false">+[4]data1cf!K531</f>
        <v>11686.1743478722</v>
      </c>
      <c r="M531" s="340" t="n">
        <f aca="false">+[4]data1cf!L531</f>
        <v>11732.9775180034</v>
      </c>
      <c r="N531" s="340" t="n">
        <f aca="false">+[4]data1cf!M531</f>
        <v>11782.9296682746</v>
      </c>
      <c r="O531" s="340" t="n">
        <f aca="false">+[4]data1cf!N531</f>
        <v>11737.7526363494</v>
      </c>
      <c r="P531" s="340" t="n">
        <f aca="false">+[4]data1cf!O531</f>
        <v>11538.3650510011</v>
      </c>
      <c r="Q531" s="340" t="n">
        <f aca="false">+[4]data1cf!P531</f>
        <v>11518.4879365952</v>
      </c>
      <c r="R531" s="340" t="n">
        <f aca="false">+[4]data1cf!Q531</f>
        <v>832.08012391837</v>
      </c>
      <c r="S531" s="340" t="n">
        <f aca="false">+[4]data1cf!R531</f>
        <v>0</v>
      </c>
      <c r="T531" s="340" t="n">
        <f aca="false">+[4]data1cf!S531</f>
        <v>0</v>
      </c>
      <c r="U531" s="340" t="n">
        <f aca="false">+[4]data1cf!T531</f>
        <v>0</v>
      </c>
      <c r="V531" s="340" t="n">
        <f aca="false">+[4]data1cf!U531</f>
        <v>0</v>
      </c>
      <c r="W531" s="340" t="n">
        <f aca="false">+[4]data1cf!V531</f>
        <v>0</v>
      </c>
      <c r="X531" s="340" t="n">
        <f aca="false">+[4]data1cf!W531</f>
        <v>0</v>
      </c>
      <c r="Y531" s="340" t="n">
        <f aca="false">+[4]data1cf!X531</f>
        <v>0</v>
      </c>
      <c r="Z531" s="340" t="n">
        <f aca="false">+[4]data1cf!Y531</f>
        <v>0</v>
      </c>
      <c r="AA531" s="340" t="n">
        <f aca="false">+[4]data1cf!Z531</f>
        <v>0</v>
      </c>
      <c r="AB531" s="340"/>
      <c r="AC531" s="341" t="n">
        <f aca="false">XNPV(0.1,B531:AA531,$B$1:$AA$1)</f>
        <v>20736.3685783155</v>
      </c>
      <c r="AD531" s="341" t="n">
        <f aca="false">SUMPRODUCT(B531:AA531,$B$1010:$AA$1010)</f>
        <v>46273.7515550235</v>
      </c>
      <c r="AE531" s="342" t="n">
        <f aca="false">SUMPRODUCT(B531:AA531,$B$1012:$AA$1012)</f>
        <v>45902.79879264</v>
      </c>
      <c r="AF531" s="343" t="n">
        <f aca="false">XIRR(B531:AA531,$B$1:$AA$1)</f>
        <v>0.148561302733318</v>
      </c>
      <c r="AG531" s="344" t="n">
        <f aca="false">1-EXP(-(1/0.25)*(AD531/ABS($AD$1010)))</f>
        <v>0.977261411082529</v>
      </c>
    </row>
    <row r="532" customFormat="false" ht="12.75" hidden="false" customHeight="false" outlineLevel="0" collapsed="false">
      <c r="A532" s="335"/>
      <c r="B532" s="340" t="n">
        <f aca="false">+[4]data1cf!A532</f>
        <v>-75477.3704526375</v>
      </c>
      <c r="C532" s="340" t="n">
        <f aca="false">+[4]data1cf!B532</f>
        <v>12148.2711484851</v>
      </c>
      <c r="D532" s="340" t="n">
        <f aca="false">+[4]data1cf!C532</f>
        <v>13278.8402066156</v>
      </c>
      <c r="E532" s="340" t="n">
        <f aca="false">+[4]data1cf!D532</f>
        <v>12955.2318531798</v>
      </c>
      <c r="F532" s="340" t="n">
        <f aca="false">+[4]data1cf!E532</f>
        <v>12658.3405299309</v>
      </c>
      <c r="G532" s="340" t="n">
        <f aca="false">+[4]data1cf!F532</f>
        <v>12263.5237991724</v>
      </c>
      <c r="H532" s="340" t="n">
        <f aca="false">+[4]data1cf!G532</f>
        <v>12046.607605458</v>
      </c>
      <c r="I532" s="340" t="n">
        <f aca="false">+[4]data1cf!H532</f>
        <v>12009.7406528934</v>
      </c>
      <c r="J532" s="340" t="n">
        <f aca="false">+[4]data1cf!I532</f>
        <v>12037.7622865133</v>
      </c>
      <c r="K532" s="340" t="n">
        <f aca="false">+[4]data1cf!J532</f>
        <v>11991.8362110367</v>
      </c>
      <c r="L532" s="340" t="n">
        <f aca="false">+[4]data1cf!K532</f>
        <v>11837.3627310288</v>
      </c>
      <c r="M532" s="340" t="n">
        <f aca="false">+[4]data1cf!L532</f>
        <v>11787.3532082449</v>
      </c>
      <c r="N532" s="340" t="n">
        <f aca="false">+[4]data1cf!M532</f>
        <v>11742.003010374</v>
      </c>
      <c r="O532" s="340" t="n">
        <f aca="false">+[4]data1cf!N532</f>
        <v>11797.2963431818</v>
      </c>
      <c r="P532" s="340" t="n">
        <f aca="false">+[4]data1cf!O532</f>
        <v>11709.6786192229</v>
      </c>
      <c r="Q532" s="340" t="n">
        <f aca="false">+[4]data1cf!P532</f>
        <v>11629.7749151625</v>
      </c>
      <c r="R532" s="340" t="n">
        <f aca="false">+[4]data1cf!Q532</f>
        <v>865.695248143571</v>
      </c>
      <c r="S532" s="340" t="n">
        <f aca="false">+[4]data1cf!R532</f>
        <v>0</v>
      </c>
      <c r="T532" s="340" t="n">
        <f aca="false">+[4]data1cf!S532</f>
        <v>0</v>
      </c>
      <c r="U532" s="340" t="n">
        <f aca="false">+[4]data1cf!T532</f>
        <v>0</v>
      </c>
      <c r="V532" s="340" t="n">
        <f aca="false">+[4]data1cf!U532</f>
        <v>0</v>
      </c>
      <c r="W532" s="340" t="n">
        <f aca="false">+[4]data1cf!V532</f>
        <v>0</v>
      </c>
      <c r="X532" s="340" t="n">
        <f aca="false">+[4]data1cf!W532</f>
        <v>0</v>
      </c>
      <c r="Y532" s="340" t="n">
        <f aca="false">+[4]data1cf!X532</f>
        <v>0</v>
      </c>
      <c r="Z532" s="340" t="n">
        <f aca="false">+[4]data1cf!Y532</f>
        <v>0</v>
      </c>
      <c r="AA532" s="340" t="n">
        <f aca="false">+[4]data1cf!Z532</f>
        <v>0</v>
      </c>
      <c r="AB532" s="340"/>
      <c r="AC532" s="341" t="n">
        <f aca="false">XNPV(0.1,B532:AA532,$B$1:$AA$1)</f>
        <v>18068.1123300732</v>
      </c>
      <c r="AD532" s="341" t="n">
        <f aca="false">SUMPRODUCT(B532:AA532,$B$1010:$AA$1010)</f>
        <v>43709.3801421512</v>
      </c>
      <c r="AE532" s="342" t="n">
        <f aca="false">SUMPRODUCT(B532:AA532,$B$1012:$AA$1012)</f>
        <v>43336.7164044207</v>
      </c>
      <c r="AF532" s="343" t="n">
        <f aca="false">XIRR(B532:AA532,$B$1:$AA$1)</f>
        <v>0.140894752350787</v>
      </c>
      <c r="AG532" s="344" t="n">
        <f aca="false">1-EXP(-(1/0.25)*(AD532/ABS($AD$1010)))</f>
        <v>0.97195680971803</v>
      </c>
    </row>
    <row r="533" customFormat="false" ht="12.75" hidden="false" customHeight="false" outlineLevel="0" collapsed="false">
      <c r="A533" s="335"/>
      <c r="B533" s="340" t="n">
        <f aca="false">+[4]data1cf!A533</f>
        <v>-67432.3145325819</v>
      </c>
      <c r="C533" s="340" t="n">
        <f aca="false">+[4]data1cf!B533</f>
        <v>12003.6526510042</v>
      </c>
      <c r="D533" s="340" t="n">
        <f aca="false">+[4]data1cf!C533</f>
        <v>12898.1864978325</v>
      </c>
      <c r="E533" s="340" t="n">
        <f aca="false">+[4]data1cf!D533</f>
        <v>12695.3259851946</v>
      </c>
      <c r="F533" s="340" t="n">
        <f aca="false">+[4]data1cf!E533</f>
        <v>12369.0452714505</v>
      </c>
      <c r="G533" s="340" t="n">
        <f aca="false">+[4]data1cf!F533</f>
        <v>12183.4188288972</v>
      </c>
      <c r="H533" s="340" t="n">
        <f aca="false">+[4]data1cf!G533</f>
        <v>11892.8883263994</v>
      </c>
      <c r="I533" s="340" t="n">
        <f aca="false">+[4]data1cf!H533</f>
        <v>11804.9082540577</v>
      </c>
      <c r="J533" s="340" t="n">
        <f aca="false">+[4]data1cf!I533</f>
        <v>11712.6172790705</v>
      </c>
      <c r="K533" s="340" t="n">
        <f aca="false">+[4]data1cf!J533</f>
        <v>11907.860821183</v>
      </c>
      <c r="L533" s="340" t="n">
        <f aca="false">+[4]data1cf!K533</f>
        <v>11585.6619401783</v>
      </c>
      <c r="M533" s="340" t="n">
        <f aca="false">+[4]data1cf!L533</f>
        <v>11453.7104903874</v>
      </c>
      <c r="N533" s="340" t="n">
        <f aca="false">+[4]data1cf!M533</f>
        <v>11524.4750537603</v>
      </c>
      <c r="O533" s="340" t="n">
        <f aca="false">+[4]data1cf!N533</f>
        <v>11459.1699775793</v>
      </c>
      <c r="P533" s="340" t="n">
        <f aca="false">+[4]data1cf!O533</f>
        <v>11537.2917006335</v>
      </c>
      <c r="Q533" s="340" t="n">
        <f aca="false">+[4]data1cf!P533</f>
        <v>11491.9972785824</v>
      </c>
      <c r="R533" s="340" t="n">
        <f aca="false">+[4]data1cf!Q533</f>
        <v>773.421674762901</v>
      </c>
      <c r="S533" s="340" t="n">
        <f aca="false">+[4]data1cf!R533</f>
        <v>0</v>
      </c>
      <c r="T533" s="340" t="n">
        <f aca="false">+[4]data1cf!S533</f>
        <v>0</v>
      </c>
      <c r="U533" s="340" t="n">
        <f aca="false">+[4]data1cf!T533</f>
        <v>0</v>
      </c>
      <c r="V533" s="340" t="n">
        <f aca="false">+[4]data1cf!U533</f>
        <v>0</v>
      </c>
      <c r="W533" s="340" t="n">
        <f aca="false">+[4]data1cf!V533</f>
        <v>0</v>
      </c>
      <c r="X533" s="340" t="n">
        <f aca="false">+[4]data1cf!W533</f>
        <v>0</v>
      </c>
      <c r="Y533" s="340" t="n">
        <f aca="false">+[4]data1cf!X533</f>
        <v>0</v>
      </c>
      <c r="Z533" s="340" t="n">
        <f aca="false">+[4]data1cf!Y533</f>
        <v>0</v>
      </c>
      <c r="AA533" s="340" t="n">
        <f aca="false">+[4]data1cf!Z533</f>
        <v>0</v>
      </c>
      <c r="AB533" s="340"/>
      <c r="AC533" s="341" t="n">
        <f aca="false">XNPV(0.1,B533:AA533,$B$1:$AA$1)</f>
        <v>24366.4285125393</v>
      </c>
      <c r="AD533" s="341" t="n">
        <f aca="false">SUMPRODUCT(B533:AA533,$B$1010:$AA$1010)</f>
        <v>49519.9390339063</v>
      </c>
      <c r="AE533" s="342" t="n">
        <f aca="false">SUMPRODUCT(B533:AA533,$B$1012:$AA$1012)</f>
        <v>49154.4129578911</v>
      </c>
      <c r="AF533" s="343" t="n">
        <f aca="false">XIRR(B533:AA533,$B$1:$AA$1)</f>
        <v>0.160693663911027</v>
      </c>
      <c r="AG533" s="344" t="n">
        <f aca="false">1-EXP(-(1/0.25)*(AD533/ABS($AD$1010)))</f>
        <v>0.982562368551168</v>
      </c>
    </row>
    <row r="534" customFormat="false" ht="12.75" hidden="false" customHeight="false" outlineLevel="0" collapsed="false">
      <c r="A534" s="335"/>
      <c r="B534" s="340" t="n">
        <f aca="false">+[4]data1cf!A534</f>
        <v>-67200.9977201377</v>
      </c>
      <c r="C534" s="340" t="n">
        <f aca="false">+[4]data1cf!B534</f>
        <v>12014.2504772202</v>
      </c>
      <c r="D534" s="340" t="n">
        <f aca="false">+[4]data1cf!C534</f>
        <v>12948.208039415</v>
      </c>
      <c r="E534" s="340" t="n">
        <f aca="false">+[4]data1cf!D534</f>
        <v>12732.7174322685</v>
      </c>
      <c r="F534" s="340" t="n">
        <f aca="false">+[4]data1cf!E534</f>
        <v>12458.0199602903</v>
      </c>
      <c r="G534" s="340" t="n">
        <f aca="false">+[4]data1cf!F534</f>
        <v>12100.3625984569</v>
      </c>
      <c r="H534" s="340" t="n">
        <f aca="false">+[4]data1cf!G534</f>
        <v>11952.5031128085</v>
      </c>
      <c r="I534" s="340" t="n">
        <f aca="false">+[4]data1cf!H534</f>
        <v>11870.5461071632</v>
      </c>
      <c r="J534" s="340" t="n">
        <f aca="false">+[4]data1cf!I534</f>
        <v>11798.7568723857</v>
      </c>
      <c r="K534" s="340" t="n">
        <f aca="false">+[4]data1cf!J534</f>
        <v>11821.5550426607</v>
      </c>
      <c r="L534" s="340" t="n">
        <f aca="false">+[4]data1cf!K534</f>
        <v>11636.7610679841</v>
      </c>
      <c r="M534" s="340" t="n">
        <f aca="false">+[4]data1cf!L534</f>
        <v>11564.3291255878</v>
      </c>
      <c r="N534" s="340" t="n">
        <f aca="false">+[4]data1cf!M534</f>
        <v>11547.0456840156</v>
      </c>
      <c r="O534" s="340" t="n">
        <f aca="false">+[4]data1cf!N534</f>
        <v>11405.4423787844</v>
      </c>
      <c r="P534" s="340" t="n">
        <f aca="false">+[4]data1cf!O534</f>
        <v>11298.2020981431</v>
      </c>
      <c r="Q534" s="340" t="n">
        <f aca="false">+[4]data1cf!P534</f>
        <v>11374.0905155162</v>
      </c>
      <c r="R534" s="340" t="n">
        <f aca="false">+[4]data1cf!Q534</f>
        <v>770.768563450891</v>
      </c>
      <c r="S534" s="340" t="n">
        <f aca="false">+[4]data1cf!R534</f>
        <v>0</v>
      </c>
      <c r="T534" s="340" t="n">
        <f aca="false">+[4]data1cf!S534</f>
        <v>0</v>
      </c>
      <c r="U534" s="340" t="n">
        <f aca="false">+[4]data1cf!T534</f>
        <v>0</v>
      </c>
      <c r="V534" s="340" t="n">
        <f aca="false">+[4]data1cf!U534</f>
        <v>0</v>
      </c>
      <c r="W534" s="340" t="n">
        <f aca="false">+[4]data1cf!V534</f>
        <v>0</v>
      </c>
      <c r="X534" s="340" t="n">
        <f aca="false">+[4]data1cf!W534</f>
        <v>0</v>
      </c>
      <c r="Y534" s="340" t="n">
        <f aca="false">+[4]data1cf!X534</f>
        <v>0</v>
      </c>
      <c r="Z534" s="340" t="n">
        <f aca="false">+[4]data1cf!Y534</f>
        <v>0</v>
      </c>
      <c r="AA534" s="340" t="n">
        <f aca="false">+[4]data1cf!Z534</f>
        <v>0</v>
      </c>
      <c r="AB534" s="340"/>
      <c r="AC534" s="341" t="n">
        <f aca="false">XNPV(0.1,B534:AA534,$B$1:$AA$1)</f>
        <v>24715.2650892502</v>
      </c>
      <c r="AD534" s="341" t="n">
        <f aca="false">SUMPRODUCT(B534:AA534,$B$1010:$AA$1010)</f>
        <v>49866.2898132013</v>
      </c>
      <c r="AE534" s="342" t="n">
        <f aca="false">SUMPRODUCT(B534:AA534,$B$1012:$AA$1012)</f>
        <v>49501.0483669432</v>
      </c>
      <c r="AF534" s="343" t="n">
        <f aca="false">XIRR(B534:AA534,$B$1:$AA$1)</f>
        <v>0.161823547012315</v>
      </c>
      <c r="AG534" s="344" t="n">
        <f aca="false">1-EXP(-(1/0.25)*(AD534/ABS($AD$1010)))</f>
        <v>0.983049279521217</v>
      </c>
    </row>
    <row r="535" customFormat="false" ht="12.75" hidden="false" customHeight="false" outlineLevel="0" collapsed="false">
      <c r="A535" s="335"/>
      <c r="B535" s="340" t="n">
        <f aca="false">+[4]data1cf!A535</f>
        <v>-61944.0759672337</v>
      </c>
      <c r="C535" s="340" t="n">
        <f aca="false">+[4]data1cf!B535</f>
        <v>11926.6420130885</v>
      </c>
      <c r="D535" s="340" t="n">
        <f aca="false">+[4]data1cf!C535</f>
        <v>12796.3955488924</v>
      </c>
      <c r="E535" s="340" t="n">
        <f aca="false">+[4]data1cf!D535</f>
        <v>12443.0656337038</v>
      </c>
      <c r="F535" s="340" t="n">
        <f aca="false">+[4]data1cf!E535</f>
        <v>12309.7067098675</v>
      </c>
      <c r="G535" s="340" t="n">
        <f aca="false">+[4]data1cf!F535</f>
        <v>12090.0181219452</v>
      </c>
      <c r="H535" s="340" t="n">
        <f aca="false">+[4]data1cf!G535</f>
        <v>11808.5657035369</v>
      </c>
      <c r="I535" s="340" t="n">
        <f aca="false">+[4]data1cf!H535</f>
        <v>11614.9573236702</v>
      </c>
      <c r="J535" s="340" t="n">
        <f aca="false">+[4]data1cf!I535</f>
        <v>11646.2780826788</v>
      </c>
      <c r="K535" s="340" t="n">
        <f aca="false">+[4]data1cf!J535</f>
        <v>11550.6002657087</v>
      </c>
      <c r="L535" s="340" t="n">
        <f aca="false">+[4]data1cf!K535</f>
        <v>11460.9841797382</v>
      </c>
      <c r="M535" s="340" t="n">
        <f aca="false">+[4]data1cf!L535</f>
        <v>11551.8636001658</v>
      </c>
      <c r="N535" s="340" t="n">
        <f aca="false">+[4]data1cf!M535</f>
        <v>11502.3709411855</v>
      </c>
      <c r="O535" s="340" t="n">
        <f aca="false">+[4]data1cf!N535</f>
        <v>11416.8047797008</v>
      </c>
      <c r="P535" s="340" t="n">
        <f aca="false">+[4]data1cf!O535</f>
        <v>11275.6616365406</v>
      </c>
      <c r="Q535" s="340" t="n">
        <f aca="false">+[4]data1cf!P535</f>
        <v>11150.3520216555</v>
      </c>
      <c r="R535" s="340" t="n">
        <f aca="false">+[4]data1cf!Q535</f>
        <v>710.473773713783</v>
      </c>
      <c r="S535" s="340" t="n">
        <f aca="false">+[4]data1cf!R535</f>
        <v>0</v>
      </c>
      <c r="T535" s="340" t="n">
        <f aca="false">+[4]data1cf!S535</f>
        <v>0</v>
      </c>
      <c r="U535" s="340" t="n">
        <f aca="false">+[4]data1cf!T535</f>
        <v>0</v>
      </c>
      <c r="V535" s="340" t="n">
        <f aca="false">+[4]data1cf!U535</f>
        <v>0</v>
      </c>
      <c r="W535" s="340" t="n">
        <f aca="false">+[4]data1cf!V535</f>
        <v>0</v>
      </c>
      <c r="X535" s="340" t="n">
        <f aca="false">+[4]data1cf!W535</f>
        <v>0</v>
      </c>
      <c r="Y535" s="340" t="n">
        <f aca="false">+[4]data1cf!X535</f>
        <v>0</v>
      </c>
      <c r="Z535" s="340" t="n">
        <f aca="false">+[4]data1cf!Y535</f>
        <v>0</v>
      </c>
      <c r="AA535" s="340" t="n">
        <f aca="false">+[4]data1cf!Z535</f>
        <v>0</v>
      </c>
      <c r="AB535" s="340"/>
      <c r="AC535" s="341" t="n">
        <f aca="false">XNPV(0.1,B535:AA535,$B$1:$AA$1)</f>
        <v>28888.0507705906</v>
      </c>
      <c r="AD535" s="341" t="n">
        <f aca="false">SUMPRODUCT(B535:AA535,$B$1010:$AA$1010)</f>
        <v>53751.4857988735</v>
      </c>
      <c r="AE535" s="342" t="n">
        <f aca="false">SUMPRODUCT(B535:AA535,$B$1012:$AA$1012)</f>
        <v>53390.3043991566</v>
      </c>
      <c r="AF535" s="343" t="n">
        <f aca="false">XIRR(B535:AA535,$B$1:$AA$1)</f>
        <v>0.177392557239227</v>
      </c>
      <c r="AG535" s="344" t="n">
        <f aca="false">1-EXP(-(1/0.25)*(AD535/ABS($AD$1010)))</f>
        <v>0.987662698250148</v>
      </c>
    </row>
    <row r="536" customFormat="false" ht="12.75" hidden="false" customHeight="false" outlineLevel="0" collapsed="false">
      <c r="A536" s="335"/>
      <c r="B536" s="340" t="n">
        <f aca="false">+[4]data1cf!A536</f>
        <v>-67823.429918356</v>
      </c>
      <c r="C536" s="340" t="n">
        <f aca="false">+[4]data1cf!B536</f>
        <v>12030.0102327728</v>
      </c>
      <c r="D536" s="340" t="n">
        <f aca="false">+[4]data1cf!C536</f>
        <v>13196.2032883849</v>
      </c>
      <c r="E536" s="340" t="n">
        <f aca="false">+[4]data1cf!D536</f>
        <v>12787.0386778958</v>
      </c>
      <c r="F536" s="340" t="n">
        <f aca="false">+[4]data1cf!E536</f>
        <v>12410.43373635</v>
      </c>
      <c r="G536" s="340" t="n">
        <f aca="false">+[4]data1cf!F536</f>
        <v>12107.3269827376</v>
      </c>
      <c r="H536" s="340" t="n">
        <f aca="false">+[4]data1cf!G536</f>
        <v>11950.5114639459</v>
      </c>
      <c r="I536" s="340" t="n">
        <f aca="false">+[4]data1cf!H536</f>
        <v>11786.0815587996</v>
      </c>
      <c r="J536" s="340" t="n">
        <f aca="false">+[4]data1cf!I536</f>
        <v>11804.4507204413</v>
      </c>
      <c r="K536" s="340" t="n">
        <f aca="false">+[4]data1cf!J536</f>
        <v>11762.7063901031</v>
      </c>
      <c r="L536" s="340" t="n">
        <f aca="false">+[4]data1cf!K536</f>
        <v>11808.3537660124</v>
      </c>
      <c r="M536" s="340" t="n">
        <f aca="false">+[4]data1cf!L536</f>
        <v>11533.8732630706</v>
      </c>
      <c r="N536" s="340" t="n">
        <f aca="false">+[4]data1cf!M536</f>
        <v>11363.8841250426</v>
      </c>
      <c r="O536" s="340" t="n">
        <f aca="false">+[4]data1cf!N536</f>
        <v>11460.9027307509</v>
      </c>
      <c r="P536" s="340" t="n">
        <f aca="false">+[4]data1cf!O536</f>
        <v>11541.9157506883</v>
      </c>
      <c r="Q536" s="340" t="n">
        <f aca="false">+[4]data1cf!P536</f>
        <v>11613.4249728127</v>
      </c>
      <c r="R536" s="340" t="n">
        <f aca="false">+[4]data1cf!Q536</f>
        <v>777.907611791576</v>
      </c>
      <c r="S536" s="340" t="n">
        <f aca="false">+[4]data1cf!R536</f>
        <v>0</v>
      </c>
      <c r="T536" s="340" t="n">
        <f aca="false">+[4]data1cf!S536</f>
        <v>0</v>
      </c>
      <c r="U536" s="340" t="n">
        <f aca="false">+[4]data1cf!T536</f>
        <v>0</v>
      </c>
      <c r="V536" s="340" t="n">
        <f aca="false">+[4]data1cf!U536</f>
        <v>0</v>
      </c>
      <c r="W536" s="340" t="n">
        <f aca="false">+[4]data1cf!V536</f>
        <v>0</v>
      </c>
      <c r="X536" s="340" t="n">
        <f aca="false">+[4]data1cf!W536</f>
        <v>0</v>
      </c>
      <c r="Y536" s="340" t="n">
        <f aca="false">+[4]data1cf!X536</f>
        <v>0</v>
      </c>
      <c r="Z536" s="340" t="n">
        <f aca="false">+[4]data1cf!Y536</f>
        <v>0</v>
      </c>
      <c r="AA536" s="340" t="n">
        <f aca="false">+[4]data1cf!Z536</f>
        <v>0</v>
      </c>
      <c r="AB536" s="340"/>
      <c r="AC536" s="341" t="n">
        <f aca="false">XNPV(0.1,B536:AA536,$B$1:$AA$1)</f>
        <v>24394.0310340451</v>
      </c>
      <c r="AD536" s="341" t="n">
        <f aca="false">SUMPRODUCT(B536:AA536,$B$1010:$AA$1010)</f>
        <v>49617.1056238884</v>
      </c>
      <c r="AE536" s="342" t="n">
        <f aca="false">SUMPRODUCT(B536:AA536,$B$1012:$AA$1012)</f>
        <v>49250.6316457462</v>
      </c>
      <c r="AF536" s="343" t="n">
        <f aca="false">XIRR(B536:AA536,$B$1:$AA$1)</f>
        <v>0.160558261734875</v>
      </c>
      <c r="AG536" s="344" t="n">
        <f aca="false">1-EXP(-(1/0.25)*(AD536/ABS($AD$1010)))</f>
        <v>0.982700362929936</v>
      </c>
    </row>
    <row r="537" customFormat="false" ht="12.75" hidden="false" customHeight="false" outlineLevel="0" collapsed="false">
      <c r="A537" s="335"/>
      <c r="B537" s="340" t="n">
        <f aca="false">+[4]data1cf!A537</f>
        <v>-72917.5986448478</v>
      </c>
      <c r="C537" s="340" t="n">
        <f aca="false">+[4]data1cf!B537</f>
        <v>12153.7898293463</v>
      </c>
      <c r="D537" s="340" t="n">
        <f aca="false">+[4]data1cf!C537</f>
        <v>13164.7561374611</v>
      </c>
      <c r="E537" s="340" t="n">
        <f aca="false">+[4]data1cf!D537</f>
        <v>12993.2843643882</v>
      </c>
      <c r="F537" s="340" t="n">
        <f aca="false">+[4]data1cf!E537</f>
        <v>12499.3801906599</v>
      </c>
      <c r="G537" s="340" t="n">
        <f aca="false">+[4]data1cf!F537</f>
        <v>12325.0255772926</v>
      </c>
      <c r="H537" s="340" t="n">
        <f aca="false">+[4]data1cf!G537</f>
        <v>12002.9914683848</v>
      </c>
      <c r="I537" s="340" t="n">
        <f aca="false">+[4]data1cf!H537</f>
        <v>12019.9088226556</v>
      </c>
      <c r="J537" s="340" t="n">
        <f aca="false">+[4]data1cf!I537</f>
        <v>11906.3211901003</v>
      </c>
      <c r="K537" s="340" t="n">
        <f aca="false">+[4]data1cf!J537</f>
        <v>11791.2427448002</v>
      </c>
      <c r="L537" s="340" t="n">
        <f aca="false">+[4]data1cf!K537</f>
        <v>11763.6276735293</v>
      </c>
      <c r="M537" s="340" t="n">
        <f aca="false">+[4]data1cf!L537</f>
        <v>11863.7712504115</v>
      </c>
      <c r="N537" s="340" t="n">
        <f aca="false">+[4]data1cf!M537</f>
        <v>11769.4369058644</v>
      </c>
      <c r="O537" s="340" t="n">
        <f aca="false">+[4]data1cf!N537</f>
        <v>11616.1589115312</v>
      </c>
      <c r="P537" s="340" t="n">
        <f aca="false">+[4]data1cf!O537</f>
        <v>11599.2157303753</v>
      </c>
      <c r="Q537" s="340" t="n">
        <f aca="false">+[4]data1cf!P537</f>
        <v>11613.1710928713</v>
      </c>
      <c r="R537" s="340" t="n">
        <f aca="false">+[4]data1cf!Q537</f>
        <v>836.335689416946</v>
      </c>
      <c r="S537" s="340" t="n">
        <f aca="false">+[4]data1cf!R537</f>
        <v>0</v>
      </c>
      <c r="T537" s="340" t="n">
        <f aca="false">+[4]data1cf!S537</f>
        <v>0</v>
      </c>
      <c r="U537" s="340" t="n">
        <f aca="false">+[4]data1cf!T537</f>
        <v>0</v>
      </c>
      <c r="V537" s="340" t="n">
        <f aca="false">+[4]data1cf!U537</f>
        <v>0</v>
      </c>
      <c r="W537" s="340" t="n">
        <f aca="false">+[4]data1cf!V537</f>
        <v>0</v>
      </c>
      <c r="X537" s="340" t="n">
        <f aca="false">+[4]data1cf!W537</f>
        <v>0</v>
      </c>
      <c r="Y537" s="340" t="n">
        <f aca="false">+[4]data1cf!X537</f>
        <v>0</v>
      </c>
      <c r="Z537" s="340" t="n">
        <f aca="false">+[4]data1cf!Y537</f>
        <v>0</v>
      </c>
      <c r="AA537" s="340" t="n">
        <f aca="false">+[4]data1cf!Z537</f>
        <v>0</v>
      </c>
      <c r="AB537" s="340"/>
      <c r="AC537" s="341" t="n">
        <f aca="false">XNPV(0.1,B537:AA537,$B$1:$AA$1)</f>
        <v>20246.4045297038</v>
      </c>
      <c r="AD537" s="341" t="n">
        <f aca="false">SUMPRODUCT(B537:AA537,$B$1010:$AA$1010)</f>
        <v>45761.8413214674</v>
      </c>
      <c r="AE537" s="342" t="n">
        <f aca="false">SUMPRODUCT(B537:AA537,$B$1012:$AA$1012)</f>
        <v>45391.058784696</v>
      </c>
      <c r="AF537" s="343" t="n">
        <f aca="false">XIRR(B537:AA537,$B$1:$AA$1)</f>
        <v>0.147210425474665</v>
      </c>
      <c r="AG537" s="344" t="n">
        <f aca="false">1-EXP(-(1/0.25)*(AD537/ABS($AD$1010)))</f>
        <v>0.976289426562994</v>
      </c>
    </row>
    <row r="538" customFormat="false" ht="12.75" hidden="false" customHeight="false" outlineLevel="0" collapsed="false">
      <c r="A538" s="335"/>
      <c r="B538" s="340" t="n">
        <f aca="false">+[4]data1cf!A538</f>
        <v>-64549.7507348981</v>
      </c>
      <c r="C538" s="340" t="n">
        <f aca="false">+[4]data1cf!B538</f>
        <v>11920.3071701749</v>
      </c>
      <c r="D538" s="340" t="n">
        <f aca="false">+[4]data1cf!C538</f>
        <v>12955.9026053442</v>
      </c>
      <c r="E538" s="340" t="n">
        <f aca="false">+[4]data1cf!D538</f>
        <v>12517.0331813623</v>
      </c>
      <c r="F538" s="340" t="n">
        <f aca="false">+[4]data1cf!E538</f>
        <v>12454.5233061944</v>
      </c>
      <c r="G538" s="340" t="n">
        <f aca="false">+[4]data1cf!F538</f>
        <v>12159.9559459016</v>
      </c>
      <c r="H538" s="340" t="n">
        <f aca="false">+[4]data1cf!G538</f>
        <v>11913.4911780467</v>
      </c>
      <c r="I538" s="340" t="n">
        <f aca="false">+[4]data1cf!H538</f>
        <v>11854.3901775863</v>
      </c>
      <c r="J538" s="340" t="n">
        <f aca="false">+[4]data1cf!I538</f>
        <v>11705.0323595097</v>
      </c>
      <c r="K538" s="340" t="n">
        <f aca="false">+[4]data1cf!J538</f>
        <v>11573.9337090718</v>
      </c>
      <c r="L538" s="340" t="n">
        <f aca="false">+[4]data1cf!K538</f>
        <v>11681.5589527829</v>
      </c>
      <c r="M538" s="340" t="n">
        <f aca="false">+[4]data1cf!L538</f>
        <v>11561.6004269885</v>
      </c>
      <c r="N538" s="340" t="n">
        <f aca="false">+[4]data1cf!M538</f>
        <v>11523.4932303701</v>
      </c>
      <c r="O538" s="340" t="n">
        <f aca="false">+[4]data1cf!N538</f>
        <v>11594.8603566297</v>
      </c>
      <c r="P538" s="340" t="n">
        <f aca="false">+[4]data1cf!O538</f>
        <v>11518.0629195896</v>
      </c>
      <c r="Q538" s="340" t="n">
        <f aca="false">+[4]data1cf!P538</f>
        <v>11332.871908422</v>
      </c>
      <c r="R538" s="340" t="n">
        <f aca="false">+[4]data1cf!Q538</f>
        <v>740.359821028988</v>
      </c>
      <c r="S538" s="340" t="n">
        <f aca="false">+[4]data1cf!R538</f>
        <v>0</v>
      </c>
      <c r="T538" s="340" t="n">
        <f aca="false">+[4]data1cf!S538</f>
        <v>0</v>
      </c>
      <c r="U538" s="340" t="n">
        <f aca="false">+[4]data1cf!T538</f>
        <v>0</v>
      </c>
      <c r="V538" s="340" t="n">
        <f aca="false">+[4]data1cf!U538</f>
        <v>0</v>
      </c>
      <c r="W538" s="340" t="n">
        <f aca="false">+[4]data1cf!V538</f>
        <v>0</v>
      </c>
      <c r="X538" s="340" t="n">
        <f aca="false">+[4]data1cf!W538</f>
        <v>0</v>
      </c>
      <c r="Y538" s="340" t="n">
        <f aca="false">+[4]data1cf!X538</f>
        <v>0</v>
      </c>
      <c r="Z538" s="340" t="n">
        <f aca="false">+[4]data1cf!Y538</f>
        <v>0</v>
      </c>
      <c r="AA538" s="340" t="n">
        <f aca="false">+[4]data1cf!Z538</f>
        <v>0</v>
      </c>
      <c r="AB538" s="340"/>
      <c r="AC538" s="341" t="n">
        <f aca="false">XNPV(0.1,B538:AA538,$B$1:$AA$1)</f>
        <v>27086.106626404</v>
      </c>
      <c r="AD538" s="341" t="n">
        <f aca="false">SUMPRODUCT(B538:AA538,$B$1010:$AA$1010)</f>
        <v>52207.785614036</v>
      </c>
      <c r="AE538" s="342" t="n">
        <f aca="false">SUMPRODUCT(B538:AA538,$B$1012:$AA$1012)</f>
        <v>51842.7434605328</v>
      </c>
      <c r="AF538" s="343" t="n">
        <f aca="false">XIRR(B538:AA538,$B$1:$AA$1)</f>
        <v>0.169908250296287</v>
      </c>
      <c r="AG538" s="344" t="n">
        <f aca="false">1-EXP(-(1/0.25)*(AD538/ABS($AD$1010)))</f>
        <v>0.986002875212951</v>
      </c>
    </row>
    <row r="539" customFormat="false" ht="12.75" hidden="false" customHeight="false" outlineLevel="0" collapsed="false">
      <c r="A539" s="335"/>
      <c r="B539" s="340" t="n">
        <f aca="false">+[4]data1cf!A539</f>
        <v>-65961.8828945802</v>
      </c>
      <c r="C539" s="340" t="n">
        <f aca="false">+[4]data1cf!B539</f>
        <v>12091.860108971</v>
      </c>
      <c r="D539" s="340" t="n">
        <f aca="false">+[4]data1cf!C539</f>
        <v>13060.7823253955</v>
      </c>
      <c r="E539" s="340" t="n">
        <f aca="false">+[4]data1cf!D539</f>
        <v>12699.8228272471</v>
      </c>
      <c r="F539" s="340" t="n">
        <f aca="false">+[4]data1cf!E539</f>
        <v>12490.91540539</v>
      </c>
      <c r="G539" s="340" t="n">
        <f aca="false">+[4]data1cf!F539</f>
        <v>12130.6031050849</v>
      </c>
      <c r="H539" s="340" t="n">
        <f aca="false">+[4]data1cf!G539</f>
        <v>12023.0612836731</v>
      </c>
      <c r="I539" s="340" t="n">
        <f aca="false">+[4]data1cf!H539</f>
        <v>11941.3108961251</v>
      </c>
      <c r="J539" s="340" t="n">
        <f aca="false">+[4]data1cf!I539</f>
        <v>11783.3258133121</v>
      </c>
      <c r="K539" s="340" t="n">
        <f aca="false">+[4]data1cf!J539</f>
        <v>11686.284500458</v>
      </c>
      <c r="L539" s="340" t="n">
        <f aca="false">+[4]data1cf!K539</f>
        <v>11761.7573467198</v>
      </c>
      <c r="M539" s="340" t="n">
        <f aca="false">+[4]data1cf!L539</f>
        <v>11701.1479869264</v>
      </c>
      <c r="N539" s="340" t="n">
        <f aca="false">+[4]data1cf!M539</f>
        <v>11523.6090761789</v>
      </c>
      <c r="O539" s="340" t="n">
        <f aca="false">+[4]data1cf!N539</f>
        <v>11550.9708266801</v>
      </c>
      <c r="P539" s="340" t="n">
        <f aca="false">+[4]data1cf!O539</f>
        <v>11478.9886451047</v>
      </c>
      <c r="Q539" s="340" t="n">
        <f aca="false">+[4]data1cf!P539</f>
        <v>11354.0521845931</v>
      </c>
      <c r="R539" s="340" t="n">
        <f aca="false">+[4]data1cf!Q539</f>
        <v>756.556412047677</v>
      </c>
      <c r="S539" s="340" t="n">
        <f aca="false">+[4]data1cf!R539</f>
        <v>0</v>
      </c>
      <c r="T539" s="340" t="n">
        <f aca="false">+[4]data1cf!S539</f>
        <v>0</v>
      </c>
      <c r="U539" s="340" t="n">
        <f aca="false">+[4]data1cf!T539</f>
        <v>0</v>
      </c>
      <c r="V539" s="340" t="n">
        <f aca="false">+[4]data1cf!U539</f>
        <v>0</v>
      </c>
      <c r="W539" s="340" t="n">
        <f aca="false">+[4]data1cf!V539</f>
        <v>0</v>
      </c>
      <c r="X539" s="340" t="n">
        <f aca="false">+[4]data1cf!W539</f>
        <v>0</v>
      </c>
      <c r="Y539" s="340" t="n">
        <f aca="false">+[4]data1cf!X539</f>
        <v>0</v>
      </c>
      <c r="Z539" s="340" t="n">
        <f aca="false">+[4]data1cf!Y539</f>
        <v>0</v>
      </c>
      <c r="AA539" s="340" t="n">
        <f aca="false">+[4]data1cf!Z539</f>
        <v>0</v>
      </c>
      <c r="AB539" s="340"/>
      <c r="AC539" s="341" t="n">
        <f aca="false">XNPV(0.1,B539:AA539,$B$1:$AA$1)</f>
        <v>26316.4473097159</v>
      </c>
      <c r="AD539" s="341" t="n">
        <f aca="false">SUMPRODUCT(B539:AA539,$B$1010:$AA$1010)</f>
        <v>51566.7306820321</v>
      </c>
      <c r="AE539" s="342" t="n">
        <f aca="false">SUMPRODUCT(B539:AA539,$B$1012:$AA$1012)</f>
        <v>51199.9659904008</v>
      </c>
      <c r="AF539" s="343" t="n">
        <f aca="false">XIRR(B539:AA539,$B$1:$AA$1)</f>
        <v>0.166795529999329</v>
      </c>
      <c r="AG539" s="344" t="n">
        <f aca="false">1-EXP(-(1/0.25)*(AD539/ABS($AD$1010)))</f>
        <v>0.985249611299491</v>
      </c>
    </row>
    <row r="540" customFormat="false" ht="12.75" hidden="false" customHeight="false" outlineLevel="0" collapsed="false">
      <c r="A540" s="335"/>
      <c r="B540" s="340" t="n">
        <f aca="false">+[4]data1cf!A540</f>
        <v>-66083.2558803276</v>
      </c>
      <c r="C540" s="340" t="n">
        <f aca="false">+[4]data1cf!B540</f>
        <v>12151.5543197449</v>
      </c>
      <c r="D540" s="340" t="n">
        <f aca="false">+[4]data1cf!C540</f>
        <v>12984.8167468868</v>
      </c>
      <c r="E540" s="340" t="n">
        <f aca="false">+[4]data1cf!D540</f>
        <v>12667.5071881234</v>
      </c>
      <c r="F540" s="340" t="n">
        <f aca="false">+[4]data1cf!E540</f>
        <v>12364.4704203356</v>
      </c>
      <c r="G540" s="340" t="n">
        <f aca="false">+[4]data1cf!F540</f>
        <v>12085.655085768</v>
      </c>
      <c r="H540" s="340" t="n">
        <f aca="false">+[4]data1cf!G540</f>
        <v>11932.030266181</v>
      </c>
      <c r="I540" s="340" t="n">
        <f aca="false">+[4]data1cf!H540</f>
        <v>11874.188197345</v>
      </c>
      <c r="J540" s="340" t="n">
        <f aca="false">+[4]data1cf!I540</f>
        <v>11861.490978553</v>
      </c>
      <c r="K540" s="340" t="n">
        <f aca="false">+[4]data1cf!J540</f>
        <v>11906.8236588087</v>
      </c>
      <c r="L540" s="340" t="n">
        <f aca="false">+[4]data1cf!K540</f>
        <v>11669.3163817686</v>
      </c>
      <c r="M540" s="340" t="n">
        <f aca="false">+[4]data1cf!L540</f>
        <v>11593.0980995132</v>
      </c>
      <c r="N540" s="340" t="n">
        <f aca="false">+[4]data1cf!M540</f>
        <v>11578.3554680881</v>
      </c>
      <c r="O540" s="340" t="n">
        <f aca="false">+[4]data1cf!N540</f>
        <v>11507.6647924802</v>
      </c>
      <c r="P540" s="340" t="n">
        <f aca="false">+[4]data1cf!O540</f>
        <v>11443.9601852357</v>
      </c>
      <c r="Q540" s="340" t="n">
        <f aca="false">+[4]data1cf!P540</f>
        <v>11315.5267765284</v>
      </c>
      <c r="R540" s="340" t="n">
        <f aca="false">+[4]data1cf!Q540</f>
        <v>757.948511645005</v>
      </c>
      <c r="S540" s="340" t="n">
        <f aca="false">+[4]data1cf!R540</f>
        <v>0</v>
      </c>
      <c r="T540" s="340" t="n">
        <f aca="false">+[4]data1cf!S540</f>
        <v>0</v>
      </c>
      <c r="U540" s="340" t="n">
        <f aca="false">+[4]data1cf!T540</f>
        <v>0</v>
      </c>
      <c r="V540" s="340" t="n">
        <f aca="false">+[4]data1cf!U540</f>
        <v>0</v>
      </c>
      <c r="W540" s="340" t="n">
        <f aca="false">+[4]data1cf!V540</f>
        <v>0</v>
      </c>
      <c r="X540" s="340" t="n">
        <f aca="false">+[4]data1cf!W540</f>
        <v>0</v>
      </c>
      <c r="Y540" s="340" t="n">
        <f aca="false">+[4]data1cf!X540</f>
        <v>0</v>
      </c>
      <c r="Z540" s="340" t="n">
        <f aca="false">+[4]data1cf!Y540</f>
        <v>0</v>
      </c>
      <c r="AA540" s="340" t="n">
        <f aca="false">+[4]data1cf!Z540</f>
        <v>0</v>
      </c>
      <c r="AB540" s="340"/>
      <c r="AC540" s="341" t="n">
        <f aca="false">XNPV(0.1,B540:AA540,$B$1:$AA$1)</f>
        <v>26005.521078707</v>
      </c>
      <c r="AD540" s="341" t="n">
        <f aca="false">SUMPRODUCT(B540:AA540,$B$1010:$AA$1010)</f>
        <v>51210.647054133</v>
      </c>
      <c r="AE540" s="342" t="n">
        <f aca="false">SUMPRODUCT(B540:AA540,$B$1012:$AA$1012)</f>
        <v>50844.513124629</v>
      </c>
      <c r="AF540" s="343" t="n">
        <f aca="false">XIRR(B540:AA540,$B$1:$AA$1)</f>
        <v>0.165917549485004</v>
      </c>
      <c r="AG540" s="344" t="n">
        <f aca="false">1-EXP(-(1/0.25)*(AD540/ABS($AD$1010)))</f>
        <v>0.984813824231408</v>
      </c>
    </row>
    <row r="541" customFormat="false" ht="12.75" hidden="false" customHeight="false" outlineLevel="0" collapsed="false">
      <c r="A541" s="335"/>
      <c r="B541" s="340" t="n">
        <f aca="false">+[4]data1cf!A541</f>
        <v>-62921.999597867</v>
      </c>
      <c r="C541" s="340" t="n">
        <f aca="false">+[4]data1cf!B541</f>
        <v>11993.2748435617</v>
      </c>
      <c r="D541" s="340" t="n">
        <f aca="false">+[4]data1cf!C541</f>
        <v>12876.2316623115</v>
      </c>
      <c r="E541" s="340" t="n">
        <f aca="false">+[4]data1cf!D541</f>
        <v>12640.8851577238</v>
      </c>
      <c r="F541" s="340" t="n">
        <f aca="false">+[4]data1cf!E541</f>
        <v>12505.7415977164</v>
      </c>
      <c r="G541" s="340" t="n">
        <f aca="false">+[4]data1cf!F541</f>
        <v>12089.2680617671</v>
      </c>
      <c r="H541" s="340" t="n">
        <f aca="false">+[4]data1cf!G541</f>
        <v>11704.7900876178</v>
      </c>
      <c r="I541" s="340" t="n">
        <f aca="false">+[4]data1cf!H541</f>
        <v>11631.3301193035</v>
      </c>
      <c r="J541" s="340" t="n">
        <f aca="false">+[4]data1cf!I541</f>
        <v>11763.5801630335</v>
      </c>
      <c r="K541" s="340" t="n">
        <f aca="false">+[4]data1cf!J541</f>
        <v>11585.2170202673</v>
      </c>
      <c r="L541" s="340" t="n">
        <f aca="false">+[4]data1cf!K541</f>
        <v>11501.3498127817</v>
      </c>
      <c r="M541" s="340" t="n">
        <f aca="false">+[4]data1cf!L541</f>
        <v>11527.4797531333</v>
      </c>
      <c r="N541" s="340" t="n">
        <f aca="false">+[4]data1cf!M541</f>
        <v>11526.3413459166</v>
      </c>
      <c r="O541" s="340" t="n">
        <f aca="false">+[4]data1cf!N541</f>
        <v>11435.9869571087</v>
      </c>
      <c r="P541" s="340" t="n">
        <f aca="false">+[4]data1cf!O541</f>
        <v>11254.0803558131</v>
      </c>
      <c r="Q541" s="340" t="n">
        <f aca="false">+[4]data1cf!P541</f>
        <v>11264.9745135862</v>
      </c>
      <c r="R541" s="340" t="n">
        <f aca="false">+[4]data1cf!Q541</f>
        <v>721.690166587695</v>
      </c>
      <c r="S541" s="340" t="n">
        <f aca="false">+[4]data1cf!R541</f>
        <v>0</v>
      </c>
      <c r="T541" s="340" t="n">
        <f aca="false">+[4]data1cf!S541</f>
        <v>0</v>
      </c>
      <c r="U541" s="340" t="n">
        <f aca="false">+[4]data1cf!T541</f>
        <v>0</v>
      </c>
      <c r="V541" s="340" t="n">
        <f aca="false">+[4]data1cf!U541</f>
        <v>0</v>
      </c>
      <c r="W541" s="340" t="n">
        <f aca="false">+[4]data1cf!V541</f>
        <v>0</v>
      </c>
      <c r="X541" s="340" t="n">
        <f aca="false">+[4]data1cf!W541</f>
        <v>0</v>
      </c>
      <c r="Y541" s="340" t="n">
        <f aca="false">+[4]data1cf!X541</f>
        <v>0</v>
      </c>
      <c r="Z541" s="340" t="n">
        <f aca="false">+[4]data1cf!Y541</f>
        <v>0</v>
      </c>
      <c r="AA541" s="340" t="n">
        <f aca="false">+[4]data1cf!Z541</f>
        <v>0</v>
      </c>
      <c r="AB541" s="340"/>
      <c r="AC541" s="341" t="n">
        <f aca="false">XNPV(0.1,B541:AA541,$B$1:$AA$1)</f>
        <v>28382.2286664145</v>
      </c>
      <c r="AD541" s="341" t="n">
        <f aca="false">SUMPRODUCT(B541:AA541,$B$1010:$AA$1010)</f>
        <v>53337.7248695184</v>
      </c>
      <c r="AE541" s="342" t="n">
        <f aca="false">SUMPRODUCT(B541:AA541,$B$1012:$AA$1012)</f>
        <v>52975.2813173534</v>
      </c>
      <c r="AF541" s="343" t="n">
        <f aca="false">XIRR(B541:AA541,$B$1:$AA$1)</f>
        <v>0.175132498420165</v>
      </c>
      <c r="AG541" s="344" t="n">
        <f aca="false">1-EXP(-(1/0.25)*(AD541/ABS($AD$1010)))</f>
        <v>0.987238158851618</v>
      </c>
    </row>
    <row r="542" customFormat="false" ht="12.75" hidden="false" customHeight="false" outlineLevel="0" collapsed="false">
      <c r="A542" s="335"/>
      <c r="B542" s="340" t="n">
        <f aca="false">+[4]data1cf!A542</f>
        <v>-69870.5954245993</v>
      </c>
      <c r="C542" s="340" t="n">
        <f aca="false">+[4]data1cf!B542</f>
        <v>11996.8393936426</v>
      </c>
      <c r="D542" s="340" t="n">
        <f aca="false">+[4]data1cf!C542</f>
        <v>13070.9068216789</v>
      </c>
      <c r="E542" s="340" t="n">
        <f aca="false">+[4]data1cf!D542</f>
        <v>12730.7930079048</v>
      </c>
      <c r="F542" s="340" t="n">
        <f aca="false">+[4]data1cf!E542</f>
        <v>12470.3975250832</v>
      </c>
      <c r="G542" s="340" t="n">
        <f aca="false">+[4]data1cf!F542</f>
        <v>12262.185570184</v>
      </c>
      <c r="H542" s="340" t="n">
        <f aca="false">+[4]data1cf!G542</f>
        <v>11891.0811127955</v>
      </c>
      <c r="I542" s="340" t="n">
        <f aca="false">+[4]data1cf!H542</f>
        <v>11743.8969380939</v>
      </c>
      <c r="J542" s="340" t="n">
        <f aca="false">+[4]data1cf!I542</f>
        <v>11819.2238750863</v>
      </c>
      <c r="K542" s="340" t="n">
        <f aca="false">+[4]data1cf!J542</f>
        <v>11803.2371147935</v>
      </c>
      <c r="L542" s="340" t="n">
        <f aca="false">+[4]data1cf!K542</f>
        <v>11597.3633616569</v>
      </c>
      <c r="M542" s="340" t="n">
        <f aca="false">+[4]data1cf!L542</f>
        <v>11711.806044137</v>
      </c>
      <c r="N542" s="340" t="n">
        <f aca="false">+[4]data1cf!M542</f>
        <v>11702.3846281765</v>
      </c>
      <c r="O542" s="340" t="n">
        <f aca="false">+[4]data1cf!N542</f>
        <v>11657.2423329246</v>
      </c>
      <c r="P542" s="340" t="n">
        <f aca="false">+[4]data1cf!O542</f>
        <v>11626.2891852641</v>
      </c>
      <c r="Q542" s="340" t="n">
        <f aca="false">+[4]data1cf!P542</f>
        <v>11542.4571834786</v>
      </c>
      <c r="R542" s="340" t="n">
        <f aca="false">+[4]data1cf!Q542</f>
        <v>801.387781281984</v>
      </c>
      <c r="S542" s="340" t="n">
        <f aca="false">+[4]data1cf!R542</f>
        <v>0</v>
      </c>
      <c r="T542" s="340" t="n">
        <f aca="false">+[4]data1cf!S542</f>
        <v>0</v>
      </c>
      <c r="U542" s="340" t="n">
        <f aca="false">+[4]data1cf!T542</f>
        <v>0</v>
      </c>
      <c r="V542" s="340" t="n">
        <f aca="false">+[4]data1cf!U542</f>
        <v>0</v>
      </c>
      <c r="W542" s="340" t="n">
        <f aca="false">+[4]data1cf!V542</f>
        <v>0</v>
      </c>
      <c r="X542" s="340" t="n">
        <f aca="false">+[4]data1cf!W542</f>
        <v>0</v>
      </c>
      <c r="Y542" s="340" t="n">
        <f aca="false">+[4]data1cf!X542</f>
        <v>0</v>
      </c>
      <c r="Z542" s="340" t="n">
        <f aca="false">+[4]data1cf!Y542</f>
        <v>0</v>
      </c>
      <c r="AA542" s="340" t="n">
        <f aca="false">+[4]data1cf!Z542</f>
        <v>0</v>
      </c>
      <c r="AB542" s="340"/>
      <c r="AC542" s="341" t="n">
        <f aca="false">XNPV(0.1,B542:AA542,$B$1:$AA$1)</f>
        <v>22432.8790949278</v>
      </c>
      <c r="AD542" s="341" t="n">
        <f aca="false">SUMPRODUCT(B542:AA542,$B$1010:$AA$1010)</f>
        <v>47747.1493875923</v>
      </c>
      <c r="AE542" s="342" t="n">
        <f aca="false">SUMPRODUCT(B542:AA542,$B$1012:$AA$1012)</f>
        <v>47379.1207059246</v>
      </c>
      <c r="AF542" s="343" t="n">
        <f aca="false">XIRR(B542:AA542,$B$1:$AA$1)</f>
        <v>0.154165502332485</v>
      </c>
      <c r="AG542" s="344" t="n">
        <f aca="false">1-EXP(-(1/0.25)*(AD542/ABS($AD$1010)))</f>
        <v>0.979842281140096</v>
      </c>
    </row>
    <row r="543" customFormat="false" ht="12.75" hidden="false" customHeight="false" outlineLevel="0" collapsed="false">
      <c r="A543" s="335"/>
      <c r="B543" s="340" t="n">
        <f aca="false">+[4]data1cf!A543</f>
        <v>-63148.0041768905</v>
      </c>
      <c r="C543" s="340" t="n">
        <f aca="false">+[4]data1cf!B543</f>
        <v>11947.5586992472</v>
      </c>
      <c r="D543" s="340" t="n">
        <f aca="false">+[4]data1cf!C543</f>
        <v>13011.7834919125</v>
      </c>
      <c r="E543" s="340" t="n">
        <f aca="false">+[4]data1cf!D543</f>
        <v>12626.4667835578</v>
      </c>
      <c r="F543" s="340" t="n">
        <f aca="false">+[4]data1cf!E543</f>
        <v>12297.5458241209</v>
      </c>
      <c r="G543" s="340" t="n">
        <f aca="false">+[4]data1cf!F543</f>
        <v>12094.7369352468</v>
      </c>
      <c r="H543" s="340" t="n">
        <f aca="false">+[4]data1cf!G543</f>
        <v>11874.571017355</v>
      </c>
      <c r="I543" s="340" t="n">
        <f aca="false">+[4]data1cf!H543</f>
        <v>11827.1763816166</v>
      </c>
      <c r="J543" s="340" t="n">
        <f aca="false">+[4]data1cf!I543</f>
        <v>11762.4230104369</v>
      </c>
      <c r="K543" s="340" t="n">
        <f aca="false">+[4]data1cf!J543</f>
        <v>11710.5711433253</v>
      </c>
      <c r="L543" s="340" t="n">
        <f aca="false">+[4]data1cf!K543</f>
        <v>11568.9688316633</v>
      </c>
      <c r="M543" s="340" t="n">
        <f aca="false">+[4]data1cf!L543</f>
        <v>11449.6911871479</v>
      </c>
      <c r="N543" s="340" t="n">
        <f aca="false">+[4]data1cf!M543</f>
        <v>11377.4349714889</v>
      </c>
      <c r="O543" s="340" t="n">
        <f aca="false">+[4]data1cf!N543</f>
        <v>11302.283872587</v>
      </c>
      <c r="P543" s="340" t="n">
        <f aca="false">+[4]data1cf!O543</f>
        <v>11410.0341594378</v>
      </c>
      <c r="Q543" s="340" t="n">
        <f aca="false">+[4]data1cf!P543</f>
        <v>11378.7105154153</v>
      </c>
      <c r="R543" s="340" t="n">
        <f aca="false">+[4]data1cf!Q543</f>
        <v>724.282348707263</v>
      </c>
      <c r="S543" s="340" t="n">
        <f aca="false">+[4]data1cf!R543</f>
        <v>0</v>
      </c>
      <c r="T543" s="340" t="n">
        <f aca="false">+[4]data1cf!S543</f>
        <v>0</v>
      </c>
      <c r="U543" s="340" t="n">
        <f aca="false">+[4]data1cf!T543</f>
        <v>0</v>
      </c>
      <c r="V543" s="340" t="n">
        <f aca="false">+[4]data1cf!U543</f>
        <v>0</v>
      </c>
      <c r="W543" s="340" t="n">
        <f aca="false">+[4]data1cf!V543</f>
        <v>0</v>
      </c>
      <c r="X543" s="340" t="n">
        <f aca="false">+[4]data1cf!W543</f>
        <v>0</v>
      </c>
      <c r="Y543" s="340" t="n">
        <f aca="false">+[4]data1cf!X543</f>
        <v>0</v>
      </c>
      <c r="Z543" s="340" t="n">
        <f aca="false">+[4]data1cf!Y543</f>
        <v>0</v>
      </c>
      <c r="AA543" s="340" t="n">
        <f aca="false">+[4]data1cf!Z543</f>
        <v>0</v>
      </c>
      <c r="AB543" s="340"/>
      <c r="AC543" s="341" t="n">
        <f aca="false">XNPV(0.1,B543:AA543,$B$1:$AA$1)</f>
        <v>28307.3782877885</v>
      </c>
      <c r="AD543" s="341" t="n">
        <f aca="false">SUMPRODUCT(B543:AA543,$B$1010:$AA$1010)</f>
        <v>53320.4295355241</v>
      </c>
      <c r="AE543" s="342" t="n">
        <f aca="false">SUMPRODUCT(B543:AA543,$B$1012:$AA$1012)</f>
        <v>52957.1798170926</v>
      </c>
      <c r="AF543" s="343" t="n">
        <f aca="false">XIRR(B543:AA543,$B$1:$AA$1)</f>
        <v>0.174637870311689</v>
      </c>
      <c r="AG543" s="344" t="n">
        <f aca="false">1-EXP(-(1/0.25)*(AD543/ABS($AD$1010)))</f>
        <v>0.987220098322844</v>
      </c>
    </row>
    <row r="544" customFormat="false" ht="12.75" hidden="false" customHeight="false" outlineLevel="0" collapsed="false">
      <c r="A544" s="335"/>
      <c r="B544" s="340" t="n">
        <f aca="false">+[4]data1cf!A544</f>
        <v>-70979.2681090996</v>
      </c>
      <c r="C544" s="340" t="n">
        <f aca="false">+[4]data1cf!B544</f>
        <v>12226.5300226661</v>
      </c>
      <c r="D544" s="340" t="n">
        <f aca="false">+[4]data1cf!C544</f>
        <v>13384.2259886419</v>
      </c>
      <c r="E544" s="340" t="n">
        <f aca="false">+[4]data1cf!D544</f>
        <v>12963.9207722292</v>
      </c>
      <c r="F544" s="340" t="n">
        <f aca="false">+[4]data1cf!E544</f>
        <v>12508.3797682782</v>
      </c>
      <c r="G544" s="340" t="n">
        <f aca="false">+[4]data1cf!F544</f>
        <v>12105.4909814894</v>
      </c>
      <c r="H544" s="340" t="n">
        <f aca="false">+[4]data1cf!G544</f>
        <v>11983.1804401692</v>
      </c>
      <c r="I544" s="340" t="n">
        <f aca="false">+[4]data1cf!H544</f>
        <v>11837.0122125203</v>
      </c>
      <c r="J544" s="340" t="n">
        <f aca="false">+[4]data1cf!I544</f>
        <v>11774.5048926099</v>
      </c>
      <c r="K544" s="340" t="n">
        <f aca="false">+[4]data1cf!J544</f>
        <v>11743.5287029914</v>
      </c>
      <c r="L544" s="340" t="n">
        <f aca="false">+[4]data1cf!K544</f>
        <v>11835.3367569451</v>
      </c>
      <c r="M544" s="340" t="n">
        <f aca="false">+[4]data1cf!L544</f>
        <v>11799.4539805523</v>
      </c>
      <c r="N544" s="340" t="n">
        <f aca="false">+[4]data1cf!M544</f>
        <v>11727.1539318051</v>
      </c>
      <c r="O544" s="340" t="n">
        <f aca="false">+[4]data1cf!N544</f>
        <v>11516.3678852727</v>
      </c>
      <c r="P544" s="340" t="n">
        <f aca="false">+[4]data1cf!O544</f>
        <v>11420.268817298</v>
      </c>
      <c r="Q544" s="340" t="n">
        <f aca="false">+[4]data1cf!P544</f>
        <v>11622.3001408502</v>
      </c>
      <c r="R544" s="340" t="n">
        <f aca="false">+[4]data1cf!Q544</f>
        <v>814.103813504129</v>
      </c>
      <c r="S544" s="340" t="n">
        <f aca="false">+[4]data1cf!R544</f>
        <v>0</v>
      </c>
      <c r="T544" s="340" t="n">
        <f aca="false">+[4]data1cf!S544</f>
        <v>0</v>
      </c>
      <c r="U544" s="340" t="n">
        <f aca="false">+[4]data1cf!T544</f>
        <v>0</v>
      </c>
      <c r="V544" s="340" t="n">
        <f aca="false">+[4]data1cf!U544</f>
        <v>0</v>
      </c>
      <c r="W544" s="340" t="n">
        <f aca="false">+[4]data1cf!V544</f>
        <v>0</v>
      </c>
      <c r="X544" s="340" t="n">
        <f aca="false">+[4]data1cf!W544</f>
        <v>0</v>
      </c>
      <c r="Y544" s="340" t="n">
        <f aca="false">+[4]data1cf!X544</f>
        <v>0</v>
      </c>
      <c r="Z544" s="340" t="n">
        <f aca="false">+[4]data1cf!Y544</f>
        <v>0</v>
      </c>
      <c r="AA544" s="340" t="n">
        <f aca="false">+[4]data1cf!Z544</f>
        <v>0</v>
      </c>
      <c r="AB544" s="340"/>
      <c r="AC544" s="341" t="n">
        <f aca="false">XNPV(0.1,B544:AA544,$B$1:$AA$1)</f>
        <v>22006.369435404</v>
      </c>
      <c r="AD544" s="341" t="n">
        <f aca="false">SUMPRODUCT(B544:AA544,$B$1010:$AA$1010)</f>
        <v>47390.6479103391</v>
      </c>
      <c r="AE544" s="342" t="n">
        <f aca="false">SUMPRODUCT(B544:AA544,$B$1012:$AA$1012)</f>
        <v>47021.8301216232</v>
      </c>
      <c r="AF544" s="343" t="n">
        <f aca="false">XIRR(B544:AA544,$B$1:$AA$1)</f>
        <v>0.152669879984366</v>
      </c>
      <c r="AG544" s="344" t="n">
        <f aca="false">1-EXP(-(1/0.25)*(AD544/ABS($AD$1010)))</f>
        <v>0.979246030250122</v>
      </c>
    </row>
    <row r="545" customFormat="false" ht="12.75" hidden="false" customHeight="false" outlineLevel="0" collapsed="false">
      <c r="A545" s="335"/>
      <c r="B545" s="340" t="n">
        <f aca="false">+[4]data1cf!A545</f>
        <v>-63753.961778094</v>
      </c>
      <c r="C545" s="340" t="n">
        <f aca="false">+[4]data1cf!B545</f>
        <v>11987.2478155678</v>
      </c>
      <c r="D545" s="340" t="n">
        <f aca="false">+[4]data1cf!C545</f>
        <v>12825.5611802954</v>
      </c>
      <c r="E545" s="340" t="n">
        <f aca="false">+[4]data1cf!D545</f>
        <v>12612.7030496666</v>
      </c>
      <c r="F545" s="340" t="n">
        <f aca="false">+[4]data1cf!E545</f>
        <v>12338.1290784167</v>
      </c>
      <c r="G545" s="340" t="n">
        <f aca="false">+[4]data1cf!F545</f>
        <v>12170.9065231827</v>
      </c>
      <c r="H545" s="340" t="n">
        <f aca="false">+[4]data1cf!G545</f>
        <v>11925.5007258562</v>
      </c>
      <c r="I545" s="340" t="n">
        <f aca="false">+[4]data1cf!H545</f>
        <v>11661.6401236871</v>
      </c>
      <c r="J545" s="340" t="n">
        <f aca="false">+[4]data1cf!I545</f>
        <v>11724.6487641608</v>
      </c>
      <c r="K545" s="340" t="n">
        <f aca="false">+[4]data1cf!J545</f>
        <v>11709.9660392606</v>
      </c>
      <c r="L545" s="340" t="n">
        <f aca="false">+[4]data1cf!K545</f>
        <v>11626.1415885329</v>
      </c>
      <c r="M545" s="340" t="n">
        <f aca="false">+[4]data1cf!L545</f>
        <v>11607.2320652539</v>
      </c>
      <c r="N545" s="340" t="n">
        <f aca="false">+[4]data1cf!M545</f>
        <v>11486.0165997452</v>
      </c>
      <c r="O545" s="340" t="n">
        <f aca="false">+[4]data1cf!N545</f>
        <v>11479.5602754858</v>
      </c>
      <c r="P545" s="340" t="n">
        <f aca="false">+[4]data1cf!O545</f>
        <v>11663.4017035872</v>
      </c>
      <c r="Q545" s="340" t="n">
        <f aca="false">+[4]data1cf!P545</f>
        <v>11200.4884751987</v>
      </c>
      <c r="R545" s="340" t="n">
        <f aca="false">+[4]data1cf!Q545</f>
        <v>731.232440010027</v>
      </c>
      <c r="S545" s="340" t="n">
        <f aca="false">+[4]data1cf!R545</f>
        <v>0</v>
      </c>
      <c r="T545" s="340" t="n">
        <f aca="false">+[4]data1cf!S545</f>
        <v>0</v>
      </c>
      <c r="U545" s="340" t="n">
        <f aca="false">+[4]data1cf!T545</f>
        <v>0</v>
      </c>
      <c r="V545" s="340" t="n">
        <f aca="false">+[4]data1cf!U545</f>
        <v>0</v>
      </c>
      <c r="W545" s="340" t="n">
        <f aca="false">+[4]data1cf!V545</f>
        <v>0</v>
      </c>
      <c r="X545" s="340" t="n">
        <f aca="false">+[4]data1cf!W545</f>
        <v>0</v>
      </c>
      <c r="Y545" s="340" t="n">
        <f aca="false">+[4]data1cf!X545</f>
        <v>0</v>
      </c>
      <c r="Z545" s="340" t="n">
        <f aca="false">+[4]data1cf!Y545</f>
        <v>0</v>
      </c>
      <c r="AA545" s="340" t="n">
        <f aca="false">+[4]data1cf!Z545</f>
        <v>0</v>
      </c>
      <c r="AB545" s="340"/>
      <c r="AC545" s="341" t="n">
        <f aca="false">XNPV(0.1,B545:AA545,$B$1:$AA$1)</f>
        <v>27762.8784055659</v>
      </c>
      <c r="AD545" s="341" t="n">
        <f aca="false">SUMPRODUCT(B545:AA545,$B$1010:$AA$1010)</f>
        <v>52843.9452049878</v>
      </c>
      <c r="AE545" s="342" t="n">
        <f aca="false">SUMPRODUCT(B545:AA545,$B$1012:$AA$1012)</f>
        <v>52479.4731247024</v>
      </c>
      <c r="AF545" s="343" t="n">
        <f aca="false">XIRR(B545:AA545,$B$1:$AA$1)</f>
        <v>0.172429403439444</v>
      </c>
      <c r="AG545" s="344" t="n">
        <f aca="false">1-EXP(-(1/0.25)*(AD545/ABS($AD$1010)))</f>
        <v>0.986712354185381</v>
      </c>
    </row>
    <row r="546" customFormat="false" ht="12.75" hidden="false" customHeight="false" outlineLevel="0" collapsed="false">
      <c r="A546" s="335"/>
      <c r="B546" s="340" t="n">
        <f aca="false">+[4]data1cf!A546</f>
        <v>-72992.9368620519</v>
      </c>
      <c r="C546" s="340" t="n">
        <f aca="false">+[4]data1cf!B546</f>
        <v>12242.4782492398</v>
      </c>
      <c r="D546" s="340" t="n">
        <f aca="false">+[4]data1cf!C546</f>
        <v>13322.0186417994</v>
      </c>
      <c r="E546" s="340" t="n">
        <f aca="false">+[4]data1cf!D546</f>
        <v>12893.1974856623</v>
      </c>
      <c r="F546" s="340" t="n">
        <f aca="false">+[4]data1cf!E546</f>
        <v>12588.4507677009</v>
      </c>
      <c r="G546" s="340" t="n">
        <f aca="false">+[4]data1cf!F546</f>
        <v>12351.5462081665</v>
      </c>
      <c r="H546" s="340" t="n">
        <f aca="false">+[4]data1cf!G546</f>
        <v>12088.3626762914</v>
      </c>
      <c r="I546" s="340" t="n">
        <f aca="false">+[4]data1cf!H546</f>
        <v>11967.1555919398</v>
      </c>
      <c r="J546" s="340" t="n">
        <f aca="false">+[4]data1cf!I546</f>
        <v>11861.2631556683</v>
      </c>
      <c r="K546" s="340" t="n">
        <f aca="false">+[4]data1cf!J546</f>
        <v>11932.9608945552</v>
      </c>
      <c r="L546" s="340" t="n">
        <f aca="false">+[4]data1cf!K546</f>
        <v>11717.0301968731</v>
      </c>
      <c r="M546" s="340" t="n">
        <f aca="false">+[4]data1cf!L546</f>
        <v>11630.1783209899</v>
      </c>
      <c r="N546" s="340" t="n">
        <f aca="false">+[4]data1cf!M546</f>
        <v>11662.5707832486</v>
      </c>
      <c r="O546" s="340" t="n">
        <f aca="false">+[4]data1cf!N546</f>
        <v>11709.7398911757</v>
      </c>
      <c r="P546" s="340" t="n">
        <f aca="false">+[4]data1cf!O546</f>
        <v>11667.2787208228</v>
      </c>
      <c r="Q546" s="340" t="n">
        <f aca="false">+[4]data1cf!P546</f>
        <v>11486.2322254683</v>
      </c>
      <c r="R546" s="340" t="n">
        <f aca="false">+[4]data1cf!Q546</f>
        <v>837.199788632991</v>
      </c>
      <c r="S546" s="340" t="n">
        <f aca="false">+[4]data1cf!R546</f>
        <v>0</v>
      </c>
      <c r="T546" s="340" t="n">
        <f aca="false">+[4]data1cf!S546</f>
        <v>0</v>
      </c>
      <c r="U546" s="340" t="n">
        <f aca="false">+[4]data1cf!T546</f>
        <v>0</v>
      </c>
      <c r="V546" s="340" t="n">
        <f aca="false">+[4]data1cf!U546</f>
        <v>0</v>
      </c>
      <c r="W546" s="340" t="n">
        <f aca="false">+[4]data1cf!V546</f>
        <v>0</v>
      </c>
      <c r="X546" s="340" t="n">
        <f aca="false">+[4]data1cf!W546</f>
        <v>0</v>
      </c>
      <c r="Y546" s="340" t="n">
        <f aca="false">+[4]data1cf!X546</f>
        <v>0</v>
      </c>
      <c r="Z546" s="340" t="n">
        <f aca="false">+[4]data1cf!Y546</f>
        <v>0</v>
      </c>
      <c r="AA546" s="340" t="n">
        <f aca="false">+[4]data1cf!Z546</f>
        <v>0</v>
      </c>
      <c r="AB546" s="340"/>
      <c r="AC546" s="341" t="n">
        <f aca="false">XNPV(0.1,B546:AA546,$B$1:$AA$1)</f>
        <v>20324.9410555616</v>
      </c>
      <c r="AD546" s="341" t="n">
        <f aca="false">SUMPRODUCT(B546:AA546,$B$1010:$AA$1010)</f>
        <v>45822.2230445662</v>
      </c>
      <c r="AE546" s="342" t="n">
        <f aca="false">SUMPRODUCT(B546:AA546,$B$1012:$AA$1012)</f>
        <v>45451.8371613839</v>
      </c>
      <c r="AF546" s="343" t="n">
        <f aca="false">XIRR(B546:AA546,$B$1:$AA$1)</f>
        <v>0.147465324227005</v>
      </c>
      <c r="AG546" s="344" t="n">
        <f aca="false">1-EXP(-(1/0.25)*(AD546/ABS($AD$1010)))</f>
        <v>0.976406203461217</v>
      </c>
    </row>
    <row r="547" customFormat="false" ht="12.75" hidden="false" customHeight="false" outlineLevel="0" collapsed="false">
      <c r="A547" s="335"/>
      <c r="B547" s="340" t="n">
        <f aca="false">+[4]data1cf!A547</f>
        <v>-74838.121368791</v>
      </c>
      <c r="C547" s="340" t="n">
        <f aca="false">+[4]data1cf!B547</f>
        <v>12265.1238860875</v>
      </c>
      <c r="D547" s="340" t="n">
        <f aca="false">+[4]data1cf!C547</f>
        <v>13271.9498330638</v>
      </c>
      <c r="E547" s="340" t="n">
        <f aca="false">+[4]data1cf!D547</f>
        <v>12950.4105778322</v>
      </c>
      <c r="F547" s="340" t="n">
        <f aca="false">+[4]data1cf!E547</f>
        <v>12595.7108240632</v>
      </c>
      <c r="G547" s="340" t="n">
        <f aca="false">+[4]data1cf!F547</f>
        <v>12397.8995348162</v>
      </c>
      <c r="H547" s="340" t="n">
        <f aca="false">+[4]data1cf!G547</f>
        <v>12206.3784469027</v>
      </c>
      <c r="I547" s="340" t="n">
        <f aca="false">+[4]data1cf!H547</f>
        <v>12007.819110951</v>
      </c>
      <c r="J547" s="340" t="n">
        <f aca="false">+[4]data1cf!I547</f>
        <v>12006.2931855929</v>
      </c>
      <c r="K547" s="340" t="n">
        <f aca="false">+[4]data1cf!J547</f>
        <v>11775.3299377409</v>
      </c>
      <c r="L547" s="340" t="n">
        <f aca="false">+[4]data1cf!K547</f>
        <v>11833.3787311363</v>
      </c>
      <c r="M547" s="340" t="n">
        <f aca="false">+[4]data1cf!L547</f>
        <v>11904.907516574</v>
      </c>
      <c r="N547" s="340" t="n">
        <f aca="false">+[4]data1cf!M547</f>
        <v>11726.8798861804</v>
      </c>
      <c r="O547" s="340" t="n">
        <f aca="false">+[4]data1cf!N547</f>
        <v>11683.2221607665</v>
      </c>
      <c r="P547" s="340" t="n">
        <f aca="false">+[4]data1cf!O547</f>
        <v>11626.3152372155</v>
      </c>
      <c r="Q547" s="340" t="n">
        <f aca="false">+[4]data1cf!P547</f>
        <v>11524.0468442384</v>
      </c>
      <c r="R547" s="340" t="n">
        <f aca="false">+[4]data1cf!Q547</f>
        <v>858.363316851485</v>
      </c>
      <c r="S547" s="340" t="n">
        <f aca="false">+[4]data1cf!R547</f>
        <v>0</v>
      </c>
      <c r="T547" s="340" t="n">
        <f aca="false">+[4]data1cf!S547</f>
        <v>0</v>
      </c>
      <c r="U547" s="340" t="n">
        <f aca="false">+[4]data1cf!T547</f>
        <v>0</v>
      </c>
      <c r="V547" s="340" t="n">
        <f aca="false">+[4]data1cf!U547</f>
        <v>0</v>
      </c>
      <c r="W547" s="340" t="n">
        <f aca="false">+[4]data1cf!V547</f>
        <v>0</v>
      </c>
      <c r="X547" s="340" t="n">
        <f aca="false">+[4]data1cf!W547</f>
        <v>0</v>
      </c>
      <c r="Y547" s="340" t="n">
        <f aca="false">+[4]data1cf!X547</f>
        <v>0</v>
      </c>
      <c r="Z547" s="340" t="n">
        <f aca="false">+[4]data1cf!Y547</f>
        <v>0</v>
      </c>
      <c r="AA547" s="340" t="n">
        <f aca="false">+[4]data1cf!Z547</f>
        <v>0</v>
      </c>
      <c r="AB547" s="340"/>
      <c r="AC547" s="341" t="n">
        <f aca="false">XNPV(0.1,B547:AA547,$B$1:$AA$1)</f>
        <v>18780.630540623</v>
      </c>
      <c r="AD547" s="341" t="n">
        <f aca="false">SUMPRODUCT(B547:AA547,$B$1010:$AA$1010)</f>
        <v>44388.2597773198</v>
      </c>
      <c r="AE547" s="342" t="n">
        <f aca="false">SUMPRODUCT(B547:AA547,$B$1012:$AA$1012)</f>
        <v>44016.2806601582</v>
      </c>
      <c r="AF547" s="343" t="n">
        <f aca="false">XIRR(B547:AA547,$B$1:$AA$1)</f>
        <v>0.14289891224039</v>
      </c>
      <c r="AG547" s="344" t="n">
        <f aca="false">1-EXP(-(1/0.25)*(AD547/ABS($AD$1010)))</f>
        <v>0.973471078925423</v>
      </c>
    </row>
    <row r="548" customFormat="false" ht="12.75" hidden="false" customHeight="false" outlineLevel="0" collapsed="false">
      <c r="A548" s="335"/>
      <c r="B548" s="340" t="n">
        <f aca="false">+[4]data1cf!A548</f>
        <v>-71380.7920161732</v>
      </c>
      <c r="C548" s="340" t="n">
        <f aca="false">+[4]data1cf!B548</f>
        <v>12156.3764636425</v>
      </c>
      <c r="D548" s="340" t="n">
        <f aca="false">+[4]data1cf!C548</f>
        <v>13225.362867902</v>
      </c>
      <c r="E548" s="340" t="n">
        <f aca="false">+[4]data1cf!D548</f>
        <v>12770.4094225264</v>
      </c>
      <c r="F548" s="340" t="n">
        <f aca="false">+[4]data1cf!E548</f>
        <v>12487.1731726069</v>
      </c>
      <c r="G548" s="340" t="n">
        <f aca="false">+[4]data1cf!F548</f>
        <v>12378.8577700277</v>
      </c>
      <c r="H548" s="340" t="n">
        <f aca="false">+[4]data1cf!G548</f>
        <v>12018.782002777</v>
      </c>
      <c r="I548" s="340" t="n">
        <f aca="false">+[4]data1cf!H548</f>
        <v>11903.5937719389</v>
      </c>
      <c r="J548" s="340" t="n">
        <f aca="false">+[4]data1cf!I548</f>
        <v>11769.183997661</v>
      </c>
      <c r="K548" s="340" t="n">
        <f aca="false">+[4]data1cf!J548</f>
        <v>11825.867043499</v>
      </c>
      <c r="L548" s="340" t="n">
        <f aca="false">+[4]data1cf!K548</f>
        <v>11734.6954138522</v>
      </c>
      <c r="M548" s="340" t="n">
        <f aca="false">+[4]data1cf!L548</f>
        <v>11718.5972723551</v>
      </c>
      <c r="N548" s="340" t="n">
        <f aca="false">+[4]data1cf!M548</f>
        <v>11594.0522924985</v>
      </c>
      <c r="O548" s="340" t="n">
        <f aca="false">+[4]data1cf!N548</f>
        <v>11593.3220761545</v>
      </c>
      <c r="P548" s="340" t="n">
        <f aca="false">+[4]data1cf!O548</f>
        <v>11662.684182303</v>
      </c>
      <c r="Q548" s="340" t="n">
        <f aca="false">+[4]data1cf!P548</f>
        <v>11585.3471565082</v>
      </c>
      <c r="R548" s="340" t="n">
        <f aca="false">+[4]data1cf!Q548</f>
        <v>818.7091321087</v>
      </c>
      <c r="S548" s="340" t="n">
        <f aca="false">+[4]data1cf!R548</f>
        <v>0</v>
      </c>
      <c r="T548" s="340" t="n">
        <f aca="false">+[4]data1cf!S548</f>
        <v>0</v>
      </c>
      <c r="U548" s="340" t="n">
        <f aca="false">+[4]data1cf!T548</f>
        <v>0</v>
      </c>
      <c r="V548" s="340" t="n">
        <f aca="false">+[4]data1cf!U548</f>
        <v>0</v>
      </c>
      <c r="W548" s="340" t="n">
        <f aca="false">+[4]data1cf!V548</f>
        <v>0</v>
      </c>
      <c r="X548" s="340" t="n">
        <f aca="false">+[4]data1cf!W548</f>
        <v>0</v>
      </c>
      <c r="Y548" s="340" t="n">
        <f aca="false">+[4]data1cf!X548</f>
        <v>0</v>
      </c>
      <c r="Z548" s="340" t="n">
        <f aca="false">+[4]data1cf!Y548</f>
        <v>0</v>
      </c>
      <c r="AA548" s="340" t="n">
        <f aca="false">+[4]data1cf!Z548</f>
        <v>0</v>
      </c>
      <c r="AB548" s="340"/>
      <c r="AC548" s="341" t="n">
        <f aca="false">XNPV(0.1,B548:AA548,$B$1:$AA$1)</f>
        <v>21475.0720293897</v>
      </c>
      <c r="AD548" s="341" t="n">
        <f aca="false">SUMPRODUCT(B548:AA548,$B$1010:$AA$1010)</f>
        <v>46883.2186096659</v>
      </c>
      <c r="AE548" s="342" t="n">
        <f aca="false">SUMPRODUCT(B548:AA548,$B$1012:$AA$1012)</f>
        <v>46513.9884727968</v>
      </c>
      <c r="AF548" s="343" t="n">
        <f aca="false">XIRR(B548:AA548,$B$1:$AA$1)</f>
        <v>0.151033828243876</v>
      </c>
      <c r="AG548" s="344" t="n">
        <f aca="false">1-EXP(-(1/0.25)*(AD548/ABS($AD$1010)))</f>
        <v>0.978366808075824</v>
      </c>
    </row>
    <row r="549" customFormat="false" ht="12.75" hidden="false" customHeight="false" outlineLevel="0" collapsed="false">
      <c r="A549" s="335"/>
      <c r="B549" s="340" t="n">
        <f aca="false">+[4]data1cf!A549</f>
        <v>-71846.3325569063</v>
      </c>
      <c r="C549" s="340" t="n">
        <f aca="false">+[4]data1cf!B549</f>
        <v>12199.4070518687</v>
      </c>
      <c r="D549" s="340" t="n">
        <f aca="false">+[4]data1cf!C549</f>
        <v>13180.8382478591</v>
      </c>
      <c r="E549" s="340" t="n">
        <f aca="false">+[4]data1cf!D549</f>
        <v>12943.0263363859</v>
      </c>
      <c r="F549" s="340" t="n">
        <f aca="false">+[4]data1cf!E549</f>
        <v>12547.1127580877</v>
      </c>
      <c r="G549" s="340" t="n">
        <f aca="false">+[4]data1cf!F549</f>
        <v>12264.53366634</v>
      </c>
      <c r="H549" s="340" t="n">
        <f aca="false">+[4]data1cf!G549</f>
        <v>12123.6341483374</v>
      </c>
      <c r="I549" s="340" t="n">
        <f aca="false">+[4]data1cf!H549</f>
        <v>11933.8413894723</v>
      </c>
      <c r="J549" s="340" t="n">
        <f aca="false">+[4]data1cf!I549</f>
        <v>11963.6530058645</v>
      </c>
      <c r="K549" s="340" t="n">
        <f aca="false">+[4]data1cf!J549</f>
        <v>11790.9568989363</v>
      </c>
      <c r="L549" s="340" t="n">
        <f aca="false">+[4]data1cf!K549</f>
        <v>11723.545372601</v>
      </c>
      <c r="M549" s="340" t="n">
        <f aca="false">+[4]data1cf!L549</f>
        <v>11689.7649101371</v>
      </c>
      <c r="N549" s="340" t="n">
        <f aca="false">+[4]data1cf!M549</f>
        <v>11597.2295172735</v>
      </c>
      <c r="O549" s="340" t="n">
        <f aca="false">+[4]data1cf!N549</f>
        <v>11496.3272205672</v>
      </c>
      <c r="P549" s="340" t="n">
        <f aca="false">+[4]data1cf!O549</f>
        <v>11491.506267922</v>
      </c>
      <c r="Q549" s="340" t="n">
        <f aca="false">+[4]data1cf!P549</f>
        <v>11598.4615680766</v>
      </c>
      <c r="R549" s="340" t="n">
        <f aca="false">+[4]data1cf!Q549</f>
        <v>824.048695894693</v>
      </c>
      <c r="S549" s="340" t="n">
        <f aca="false">+[4]data1cf!R549</f>
        <v>0</v>
      </c>
      <c r="T549" s="340" t="n">
        <f aca="false">+[4]data1cf!S549</f>
        <v>0</v>
      </c>
      <c r="U549" s="340" t="n">
        <f aca="false">+[4]data1cf!T549</f>
        <v>0</v>
      </c>
      <c r="V549" s="340" t="n">
        <f aca="false">+[4]data1cf!U549</f>
        <v>0</v>
      </c>
      <c r="W549" s="340" t="n">
        <f aca="false">+[4]data1cf!V549</f>
        <v>0</v>
      </c>
      <c r="X549" s="340" t="n">
        <f aca="false">+[4]data1cf!W549</f>
        <v>0</v>
      </c>
      <c r="Y549" s="340" t="n">
        <f aca="false">+[4]data1cf!X549</f>
        <v>0</v>
      </c>
      <c r="Z549" s="340" t="n">
        <f aca="false">+[4]data1cf!Y549</f>
        <v>0</v>
      </c>
      <c r="AA549" s="340" t="n">
        <f aca="false">+[4]data1cf!Z549</f>
        <v>0</v>
      </c>
      <c r="AB549" s="340"/>
      <c r="AC549" s="341" t="n">
        <f aca="false">XNPV(0.1,B549:AA549,$B$1:$AA$1)</f>
        <v>21179.8369980139</v>
      </c>
      <c r="AD549" s="341" t="n">
        <f aca="false">SUMPRODUCT(B549:AA549,$B$1010:$AA$1010)</f>
        <v>46602.6005815712</v>
      </c>
      <c r="AE549" s="342" t="n">
        <f aca="false">SUMPRODUCT(B549:AA549,$B$1012:$AA$1012)</f>
        <v>46233.3937431601</v>
      </c>
      <c r="AF549" s="343" t="n">
        <f aca="false">XIRR(B549:AA549,$B$1:$AA$1)</f>
        <v>0.150128963847143</v>
      </c>
      <c r="AG549" s="344" t="n">
        <f aca="false">1-EXP(-(1/0.25)*(AD549/ABS($AD$1010)))</f>
        <v>0.9778646860307</v>
      </c>
    </row>
    <row r="550" customFormat="false" ht="12.75" hidden="false" customHeight="false" outlineLevel="0" collapsed="false">
      <c r="A550" s="335"/>
      <c r="B550" s="340" t="n">
        <f aca="false">+[4]data1cf!A550</f>
        <v>-63543.9915047698</v>
      </c>
      <c r="C550" s="340" t="n">
        <f aca="false">+[4]data1cf!B550</f>
        <v>11832.0760231695</v>
      </c>
      <c r="D550" s="340" t="n">
        <f aca="false">+[4]data1cf!C550</f>
        <v>12920.8849220572</v>
      </c>
      <c r="E550" s="340" t="n">
        <f aca="false">+[4]data1cf!D550</f>
        <v>12445.0510772141</v>
      </c>
      <c r="F550" s="340" t="n">
        <f aca="false">+[4]data1cf!E550</f>
        <v>12203.6540772827</v>
      </c>
      <c r="G550" s="340" t="n">
        <f aca="false">+[4]data1cf!F550</f>
        <v>12041.4025751035</v>
      </c>
      <c r="H550" s="340" t="n">
        <f aca="false">+[4]data1cf!G550</f>
        <v>11871.6077607444</v>
      </c>
      <c r="I550" s="340" t="n">
        <f aca="false">+[4]data1cf!H550</f>
        <v>11709.693334888</v>
      </c>
      <c r="J550" s="340" t="n">
        <f aca="false">+[4]data1cf!I550</f>
        <v>11628.3314854773</v>
      </c>
      <c r="K550" s="340" t="n">
        <f aca="false">+[4]data1cf!J550</f>
        <v>11783.8552879259</v>
      </c>
      <c r="L550" s="340" t="n">
        <f aca="false">+[4]data1cf!K550</f>
        <v>11543.5639716657</v>
      </c>
      <c r="M550" s="340" t="n">
        <f aca="false">+[4]data1cf!L550</f>
        <v>11552.0019052353</v>
      </c>
      <c r="N550" s="340" t="n">
        <f aca="false">+[4]data1cf!M550</f>
        <v>11699.3707717759</v>
      </c>
      <c r="O550" s="340" t="n">
        <f aca="false">+[4]data1cf!N550</f>
        <v>11464.7245530319</v>
      </c>
      <c r="P550" s="340" t="n">
        <f aca="false">+[4]data1cf!O550</f>
        <v>11196.8206838049</v>
      </c>
      <c r="Q550" s="340" t="n">
        <f aca="false">+[4]data1cf!P550</f>
        <v>11173.0752309922</v>
      </c>
      <c r="R550" s="340" t="n">
        <f aca="false">+[4]data1cf!Q550</f>
        <v>728.824164963107</v>
      </c>
      <c r="S550" s="340" t="n">
        <f aca="false">+[4]data1cf!R550</f>
        <v>0</v>
      </c>
      <c r="T550" s="340" t="n">
        <f aca="false">+[4]data1cf!S550</f>
        <v>0</v>
      </c>
      <c r="U550" s="340" t="n">
        <f aca="false">+[4]data1cf!T550</f>
        <v>0</v>
      </c>
      <c r="V550" s="340" t="n">
        <f aca="false">+[4]data1cf!U550</f>
        <v>0</v>
      </c>
      <c r="W550" s="340" t="n">
        <f aca="false">+[4]data1cf!V550</f>
        <v>0</v>
      </c>
      <c r="X550" s="340" t="n">
        <f aca="false">+[4]data1cf!W550</f>
        <v>0</v>
      </c>
      <c r="Y550" s="340" t="n">
        <f aca="false">+[4]data1cf!X550</f>
        <v>0</v>
      </c>
      <c r="Z550" s="340" t="n">
        <f aca="false">+[4]data1cf!Y550</f>
        <v>0</v>
      </c>
      <c r="AA550" s="340" t="n">
        <f aca="false">+[4]data1cf!Z550</f>
        <v>0</v>
      </c>
      <c r="AB550" s="340"/>
      <c r="AC550" s="341" t="n">
        <f aca="false">XNPV(0.1,B550:AA550,$B$1:$AA$1)</f>
        <v>27475.7152630316</v>
      </c>
      <c r="AD550" s="341" t="n">
        <f aca="false">SUMPRODUCT(B550:AA550,$B$1010:$AA$1010)</f>
        <v>52434.4897697328</v>
      </c>
      <c r="AE550" s="342" t="n">
        <f aca="false">SUMPRODUCT(B550:AA550,$B$1012:$AA$1012)</f>
        <v>52071.8495366854</v>
      </c>
      <c r="AF550" s="343" t="n">
        <f aca="false">XIRR(B550:AA550,$B$1:$AA$1)</f>
        <v>0.17189452014729</v>
      </c>
      <c r="AG550" s="344" t="n">
        <f aca="false">1-EXP(-(1/0.25)*(AD550/ABS($AD$1010)))</f>
        <v>0.98625995049074</v>
      </c>
    </row>
    <row r="551" customFormat="false" ht="12.75" hidden="false" customHeight="false" outlineLevel="0" collapsed="false">
      <c r="A551" s="335"/>
      <c r="B551" s="340" t="n">
        <f aca="false">+[4]data1cf!A551</f>
        <v>-69898.8201194903</v>
      </c>
      <c r="C551" s="340" t="n">
        <f aca="false">+[4]data1cf!B551</f>
        <v>12049.002402593</v>
      </c>
      <c r="D551" s="340" t="n">
        <f aca="false">+[4]data1cf!C551</f>
        <v>13119.0619411376</v>
      </c>
      <c r="E551" s="340" t="n">
        <f aca="false">+[4]data1cf!D551</f>
        <v>12835.0098431294</v>
      </c>
      <c r="F551" s="340" t="n">
        <f aca="false">+[4]data1cf!E551</f>
        <v>12428.9870423297</v>
      </c>
      <c r="G551" s="340" t="n">
        <f aca="false">+[4]data1cf!F551</f>
        <v>12333.7595253043</v>
      </c>
      <c r="H551" s="340" t="n">
        <f aca="false">+[4]data1cf!G551</f>
        <v>12043.6313331599</v>
      </c>
      <c r="I551" s="340" t="n">
        <f aca="false">+[4]data1cf!H551</f>
        <v>11893.9383951714</v>
      </c>
      <c r="J551" s="340" t="n">
        <f aca="false">+[4]data1cf!I551</f>
        <v>11869.8142397285</v>
      </c>
      <c r="K551" s="340" t="n">
        <f aca="false">+[4]data1cf!J551</f>
        <v>11671.6647099774</v>
      </c>
      <c r="L551" s="340" t="n">
        <f aca="false">+[4]data1cf!K551</f>
        <v>11750.6610403814</v>
      </c>
      <c r="M551" s="340" t="n">
        <f aca="false">+[4]data1cf!L551</f>
        <v>11668.818455232</v>
      </c>
      <c r="N551" s="340" t="n">
        <f aca="false">+[4]data1cf!M551</f>
        <v>11623.1161514841</v>
      </c>
      <c r="O551" s="340" t="n">
        <f aca="false">+[4]data1cf!N551</f>
        <v>11625.2189729446</v>
      </c>
      <c r="P551" s="340" t="n">
        <f aca="false">+[4]data1cf!O551</f>
        <v>11387.3186094186</v>
      </c>
      <c r="Q551" s="340" t="n">
        <f aca="false">+[4]data1cf!P551</f>
        <v>11382.8900054833</v>
      </c>
      <c r="R551" s="340" t="n">
        <f aca="false">+[4]data1cf!Q551</f>
        <v>801.711507242506</v>
      </c>
      <c r="S551" s="340" t="n">
        <f aca="false">+[4]data1cf!R551</f>
        <v>0</v>
      </c>
      <c r="T551" s="340" t="n">
        <f aca="false">+[4]data1cf!S551</f>
        <v>0</v>
      </c>
      <c r="U551" s="340" t="n">
        <f aca="false">+[4]data1cf!T551</f>
        <v>0</v>
      </c>
      <c r="V551" s="340" t="n">
        <f aca="false">+[4]data1cf!U551</f>
        <v>0</v>
      </c>
      <c r="W551" s="340" t="n">
        <f aca="false">+[4]data1cf!V551</f>
        <v>0</v>
      </c>
      <c r="X551" s="340" t="n">
        <f aca="false">+[4]data1cf!W551</f>
        <v>0</v>
      </c>
      <c r="Y551" s="340" t="n">
        <f aca="false">+[4]data1cf!X551</f>
        <v>0</v>
      </c>
      <c r="Z551" s="340" t="n">
        <f aca="false">+[4]data1cf!Y551</f>
        <v>0</v>
      </c>
      <c r="AA551" s="340" t="n">
        <f aca="false">+[4]data1cf!Z551</f>
        <v>0</v>
      </c>
      <c r="AB551" s="340"/>
      <c r="AC551" s="341" t="n">
        <f aca="false">XNPV(0.1,B551:AA551,$B$1:$AA$1)</f>
        <v>22625.6774857693</v>
      </c>
      <c r="AD551" s="341" t="n">
        <f aca="false">SUMPRODUCT(B551:AA551,$B$1010:$AA$1010)</f>
        <v>47939.2281107535</v>
      </c>
      <c r="AE551" s="342" t="n">
        <f aca="false">SUMPRODUCT(B551:AA551,$B$1012:$AA$1012)</f>
        <v>47571.5896353468</v>
      </c>
      <c r="AF551" s="343" t="n">
        <f aca="false">XIRR(B551:AA551,$B$1:$AA$1)</f>
        <v>0.154744699495261</v>
      </c>
      <c r="AG551" s="344" t="n">
        <f aca="false">1-EXP(-(1/0.25)*(AD551/ABS($AD$1010)))</f>
        <v>0.980156401208238</v>
      </c>
    </row>
    <row r="552" customFormat="false" ht="12.75" hidden="false" customHeight="false" outlineLevel="0" collapsed="false">
      <c r="A552" s="335"/>
      <c r="B552" s="340" t="n">
        <f aca="false">+[4]data1cf!A552</f>
        <v>-71670.7191603588</v>
      </c>
      <c r="C552" s="340" t="n">
        <f aca="false">+[4]data1cf!B552</f>
        <v>12239.3713723236</v>
      </c>
      <c r="D552" s="340" t="n">
        <f aca="false">+[4]data1cf!C552</f>
        <v>13194.4085812579</v>
      </c>
      <c r="E552" s="340" t="n">
        <f aca="false">+[4]data1cf!D552</f>
        <v>12804.4147858196</v>
      </c>
      <c r="F552" s="340" t="n">
        <f aca="false">+[4]data1cf!E552</f>
        <v>12626.1386304673</v>
      </c>
      <c r="G552" s="340" t="n">
        <f aca="false">+[4]data1cf!F552</f>
        <v>12452.7175115559</v>
      </c>
      <c r="H552" s="340" t="n">
        <f aca="false">+[4]data1cf!G552</f>
        <v>11950.1143068619</v>
      </c>
      <c r="I552" s="340" t="n">
        <f aca="false">+[4]data1cf!H552</f>
        <v>12044.7876118056</v>
      </c>
      <c r="J552" s="340" t="n">
        <f aca="false">+[4]data1cf!I552</f>
        <v>11932.6357790668</v>
      </c>
      <c r="K552" s="340" t="n">
        <f aca="false">+[4]data1cf!J552</f>
        <v>11704.4866263069</v>
      </c>
      <c r="L552" s="340" t="n">
        <f aca="false">+[4]data1cf!K552</f>
        <v>11714.3292165446</v>
      </c>
      <c r="M552" s="340" t="n">
        <f aca="false">+[4]data1cf!L552</f>
        <v>11598.5233491035</v>
      </c>
      <c r="N552" s="340" t="n">
        <f aca="false">+[4]data1cf!M552</f>
        <v>11589.8259608645</v>
      </c>
      <c r="O552" s="340" t="n">
        <f aca="false">+[4]data1cf!N552</f>
        <v>11599.5014826767</v>
      </c>
      <c r="P552" s="340" t="n">
        <f aca="false">+[4]data1cf!O552</f>
        <v>11480.6091301769</v>
      </c>
      <c r="Q552" s="340" t="n">
        <f aca="false">+[4]data1cf!P552</f>
        <v>11511.9009184242</v>
      </c>
      <c r="R552" s="340" t="n">
        <f aca="false">+[4]data1cf!Q552</f>
        <v>822.034480481651</v>
      </c>
      <c r="S552" s="340" t="n">
        <f aca="false">+[4]data1cf!R552</f>
        <v>0</v>
      </c>
      <c r="T552" s="340" t="n">
        <f aca="false">+[4]data1cf!S552</f>
        <v>0</v>
      </c>
      <c r="U552" s="340" t="n">
        <f aca="false">+[4]data1cf!T552</f>
        <v>0</v>
      </c>
      <c r="V552" s="340" t="n">
        <f aca="false">+[4]data1cf!U552</f>
        <v>0</v>
      </c>
      <c r="W552" s="340" t="n">
        <f aca="false">+[4]data1cf!V552</f>
        <v>0</v>
      </c>
      <c r="X552" s="340" t="n">
        <f aca="false">+[4]data1cf!W552</f>
        <v>0</v>
      </c>
      <c r="Y552" s="340" t="n">
        <f aca="false">+[4]data1cf!X552</f>
        <v>0</v>
      </c>
      <c r="Z552" s="340" t="n">
        <f aca="false">+[4]data1cf!Y552</f>
        <v>0</v>
      </c>
      <c r="AA552" s="340" t="n">
        <f aca="false">+[4]data1cf!Z552</f>
        <v>0</v>
      </c>
      <c r="AB552" s="340"/>
      <c r="AC552" s="341" t="n">
        <f aca="false">XNPV(0.1,B552:AA552,$B$1:$AA$1)</f>
        <v>21345.5462214285</v>
      </c>
      <c r="AD552" s="341" t="n">
        <f aca="false">SUMPRODUCT(B552:AA552,$B$1010:$AA$1010)</f>
        <v>46748.6003567345</v>
      </c>
      <c r="AE552" s="342" t="n">
        <f aca="false">SUMPRODUCT(B552:AA552,$B$1012:$AA$1012)</f>
        <v>46379.740982042</v>
      </c>
      <c r="AF552" s="343" t="n">
        <f aca="false">XIRR(B552:AA552,$B$1:$AA$1)</f>
        <v>0.150663164526506</v>
      </c>
      <c r="AG552" s="344" t="n">
        <f aca="false">1-EXP(-(1/0.25)*(AD552/ABS($AD$1010)))</f>
        <v>0.97812736734898</v>
      </c>
    </row>
    <row r="553" customFormat="false" ht="12.75" hidden="false" customHeight="false" outlineLevel="0" collapsed="false">
      <c r="A553" s="335"/>
      <c r="B553" s="340" t="n">
        <f aca="false">+[4]data1cf!A553</f>
        <v>-69811.5083108337</v>
      </c>
      <c r="C553" s="340" t="n">
        <f aca="false">+[4]data1cf!B553</f>
        <v>12218.1168047434</v>
      </c>
      <c r="D553" s="340" t="n">
        <f aca="false">+[4]data1cf!C553</f>
        <v>13104.1775145139</v>
      </c>
      <c r="E553" s="340" t="n">
        <f aca="false">+[4]data1cf!D553</f>
        <v>12800.0611434876</v>
      </c>
      <c r="F553" s="340" t="n">
        <f aca="false">+[4]data1cf!E553</f>
        <v>12418.785186357</v>
      </c>
      <c r="G553" s="340" t="n">
        <f aca="false">+[4]data1cf!F553</f>
        <v>12258.7126859661</v>
      </c>
      <c r="H553" s="340" t="n">
        <f aca="false">+[4]data1cf!G553</f>
        <v>12079.1797870244</v>
      </c>
      <c r="I553" s="340" t="n">
        <f aca="false">+[4]data1cf!H553</f>
        <v>11844.939987506</v>
      </c>
      <c r="J553" s="340" t="n">
        <f aca="false">+[4]data1cf!I553</f>
        <v>11838.8620895381</v>
      </c>
      <c r="K553" s="340" t="n">
        <f aca="false">+[4]data1cf!J553</f>
        <v>11834.9968701548</v>
      </c>
      <c r="L553" s="340" t="n">
        <f aca="false">+[4]data1cf!K553</f>
        <v>11735.5320442617</v>
      </c>
      <c r="M553" s="340" t="n">
        <f aca="false">+[4]data1cf!L553</f>
        <v>11563.2531696631</v>
      </c>
      <c r="N553" s="340" t="n">
        <f aca="false">+[4]data1cf!M553</f>
        <v>11528.4938730046</v>
      </c>
      <c r="O553" s="340" t="n">
        <f aca="false">+[4]data1cf!N553</f>
        <v>11589.9569560959</v>
      </c>
      <c r="P553" s="340" t="n">
        <f aca="false">+[4]data1cf!O553</f>
        <v>11717.2846550216</v>
      </c>
      <c r="Q553" s="340" t="n">
        <f aca="false">+[4]data1cf!P553</f>
        <v>11377.416079338</v>
      </c>
      <c r="R553" s="340" t="n">
        <f aca="false">+[4]data1cf!Q553</f>
        <v>800.710075721938</v>
      </c>
      <c r="S553" s="340" t="n">
        <f aca="false">+[4]data1cf!R553</f>
        <v>0</v>
      </c>
      <c r="T553" s="340" t="n">
        <f aca="false">+[4]data1cf!S553</f>
        <v>0</v>
      </c>
      <c r="U553" s="340" t="n">
        <f aca="false">+[4]data1cf!T553</f>
        <v>0</v>
      </c>
      <c r="V553" s="340" t="n">
        <f aca="false">+[4]data1cf!U553</f>
        <v>0</v>
      </c>
      <c r="W553" s="340" t="n">
        <f aca="false">+[4]data1cf!V553</f>
        <v>0</v>
      </c>
      <c r="X553" s="340" t="n">
        <f aca="false">+[4]data1cf!W553</f>
        <v>0</v>
      </c>
      <c r="Y553" s="340" t="n">
        <f aca="false">+[4]data1cf!X553</f>
        <v>0</v>
      </c>
      <c r="Z553" s="340" t="n">
        <f aca="false">+[4]data1cf!Y553</f>
        <v>0</v>
      </c>
      <c r="AA553" s="340" t="n">
        <f aca="false">+[4]data1cf!Z553</f>
        <v>0</v>
      </c>
      <c r="AB553" s="340"/>
      <c r="AC553" s="341" t="n">
        <f aca="false">XNPV(0.1,B553:AA553,$B$1:$AA$1)</f>
        <v>22826.4959699106</v>
      </c>
      <c r="AD553" s="341" t="n">
        <f aca="false">SUMPRODUCT(B553:AA553,$B$1010:$AA$1010)</f>
        <v>48157.1672734332</v>
      </c>
      <c r="AE553" s="342" t="n">
        <f aca="false">SUMPRODUCT(B553:AA553,$B$1012:$AA$1012)</f>
        <v>47789.1636272478</v>
      </c>
      <c r="AF553" s="343" t="n">
        <f aca="false">XIRR(B553:AA553,$B$1:$AA$1)</f>
        <v>0.155312978781713</v>
      </c>
      <c r="AG553" s="344" t="n">
        <f aca="false">1-EXP(-(1/0.25)*(AD553/ABS($AD$1010)))</f>
        <v>0.980506888979672</v>
      </c>
    </row>
    <row r="554" customFormat="false" ht="12.75" hidden="false" customHeight="false" outlineLevel="0" collapsed="false">
      <c r="A554" s="335"/>
      <c r="B554" s="340" t="n">
        <f aca="false">+[4]data1cf!A554</f>
        <v>-62714.8674302524</v>
      </c>
      <c r="C554" s="340" t="n">
        <f aca="false">+[4]data1cf!B554</f>
        <v>11952.6978148154</v>
      </c>
      <c r="D554" s="340" t="n">
        <f aca="false">+[4]data1cf!C554</f>
        <v>12945.0838975888</v>
      </c>
      <c r="E554" s="340" t="n">
        <f aca="false">+[4]data1cf!D554</f>
        <v>12625.7955605255</v>
      </c>
      <c r="F554" s="340" t="n">
        <f aca="false">+[4]data1cf!E554</f>
        <v>12323.8120010572</v>
      </c>
      <c r="G554" s="340" t="n">
        <f aca="false">+[4]data1cf!F554</f>
        <v>11997.1399058225</v>
      </c>
      <c r="H554" s="340" t="n">
        <f aca="false">+[4]data1cf!G554</f>
        <v>11706.1901844494</v>
      </c>
      <c r="I554" s="340" t="n">
        <f aca="false">+[4]data1cf!H554</f>
        <v>11802.6356690249</v>
      </c>
      <c r="J554" s="340" t="n">
        <f aca="false">+[4]data1cf!I554</f>
        <v>11893.9415119917</v>
      </c>
      <c r="K554" s="340" t="n">
        <f aca="false">+[4]data1cf!J554</f>
        <v>11675.0649324726</v>
      </c>
      <c r="L554" s="340" t="n">
        <f aca="false">+[4]data1cf!K554</f>
        <v>11488.6568454188</v>
      </c>
      <c r="M554" s="340" t="n">
        <f aca="false">+[4]data1cf!L554</f>
        <v>11521.4715488905</v>
      </c>
      <c r="N554" s="340" t="n">
        <f aca="false">+[4]data1cf!M554</f>
        <v>11362.7694752883</v>
      </c>
      <c r="O554" s="340" t="n">
        <f aca="false">+[4]data1cf!N554</f>
        <v>11407.1422774934</v>
      </c>
      <c r="P554" s="340" t="n">
        <f aca="false">+[4]data1cf!O554</f>
        <v>11534.9388917028</v>
      </c>
      <c r="Q554" s="340" t="n">
        <f aca="false">+[4]data1cf!P554</f>
        <v>11396.9536086073</v>
      </c>
      <c r="R554" s="340" t="n">
        <f aca="false">+[4]data1cf!Q554</f>
        <v>719.314443478023</v>
      </c>
      <c r="S554" s="340" t="n">
        <f aca="false">+[4]data1cf!R554</f>
        <v>0</v>
      </c>
      <c r="T554" s="340" t="n">
        <f aca="false">+[4]data1cf!S554</f>
        <v>0</v>
      </c>
      <c r="U554" s="340" t="n">
        <f aca="false">+[4]data1cf!T554</f>
        <v>0</v>
      </c>
      <c r="V554" s="340" t="n">
        <f aca="false">+[4]data1cf!U554</f>
        <v>0</v>
      </c>
      <c r="W554" s="340" t="n">
        <f aca="false">+[4]data1cf!V554</f>
        <v>0</v>
      </c>
      <c r="X554" s="340" t="n">
        <f aca="false">+[4]data1cf!W554</f>
        <v>0</v>
      </c>
      <c r="Y554" s="340" t="n">
        <f aca="false">+[4]data1cf!X554</f>
        <v>0</v>
      </c>
      <c r="Z554" s="340" t="n">
        <f aca="false">+[4]data1cf!Y554</f>
        <v>0</v>
      </c>
      <c r="AA554" s="340" t="n">
        <f aca="false">+[4]data1cf!Z554</f>
        <v>0</v>
      </c>
      <c r="AB554" s="340"/>
      <c r="AC554" s="341" t="n">
        <f aca="false">XNPV(0.1,B554:AA554,$B$1:$AA$1)</f>
        <v>28641.6329483701</v>
      </c>
      <c r="AD554" s="341" t="n">
        <f aca="false">SUMPRODUCT(B554:AA554,$B$1010:$AA$1010)</f>
        <v>53660.4947290573</v>
      </c>
      <c r="AE554" s="342" t="n">
        <f aca="false">SUMPRODUCT(B554:AA554,$B$1012:$AA$1012)</f>
        <v>53297.0013052935</v>
      </c>
      <c r="AF554" s="343" t="n">
        <f aca="false">XIRR(B554:AA554,$B$1:$AA$1)</f>
        <v>0.175857973189222</v>
      </c>
      <c r="AG554" s="344" t="n">
        <f aca="false">1-EXP(-(1/0.25)*(AD554/ABS($AD$1010)))</f>
        <v>0.987570564953837</v>
      </c>
    </row>
    <row r="555" customFormat="false" ht="12.75" hidden="false" customHeight="false" outlineLevel="0" collapsed="false">
      <c r="A555" s="335"/>
      <c r="B555" s="340" t="n">
        <f aca="false">+[4]data1cf!A555</f>
        <v>-63507.1426553964</v>
      </c>
      <c r="C555" s="340" t="n">
        <f aca="false">+[4]data1cf!B555</f>
        <v>11951.2858375151</v>
      </c>
      <c r="D555" s="340" t="n">
        <f aca="false">+[4]data1cf!C555</f>
        <v>12902.8503054471</v>
      </c>
      <c r="E555" s="340" t="n">
        <f aca="false">+[4]data1cf!D555</f>
        <v>12632.7297669691</v>
      </c>
      <c r="F555" s="340" t="n">
        <f aca="false">+[4]data1cf!E555</f>
        <v>12316.6829109704</v>
      </c>
      <c r="G555" s="340" t="n">
        <f aca="false">+[4]data1cf!F555</f>
        <v>12038.3052380496</v>
      </c>
      <c r="H555" s="340" t="n">
        <f aca="false">+[4]data1cf!G555</f>
        <v>11837.3290404584</v>
      </c>
      <c r="I555" s="340" t="n">
        <f aca="false">+[4]data1cf!H555</f>
        <v>11660.2871924869</v>
      </c>
      <c r="J555" s="340" t="n">
        <f aca="false">+[4]data1cf!I555</f>
        <v>11745.4018474928</v>
      </c>
      <c r="K555" s="340" t="n">
        <f aca="false">+[4]data1cf!J555</f>
        <v>11651.7334035962</v>
      </c>
      <c r="L555" s="340" t="n">
        <f aca="false">+[4]data1cf!K555</f>
        <v>11490.396260648</v>
      </c>
      <c r="M555" s="340" t="n">
        <f aca="false">+[4]data1cf!L555</f>
        <v>11406.3224865222</v>
      </c>
      <c r="N555" s="340" t="n">
        <f aca="false">+[4]data1cf!M555</f>
        <v>11486.7985841271</v>
      </c>
      <c r="O555" s="340" t="n">
        <f aca="false">+[4]data1cf!N555</f>
        <v>11377.1566903711</v>
      </c>
      <c r="P555" s="340" t="n">
        <f aca="false">+[4]data1cf!O555</f>
        <v>11514.1199871719</v>
      </c>
      <c r="Q555" s="340" t="n">
        <f aca="false">+[4]data1cf!P555</f>
        <v>11240.3875400411</v>
      </c>
      <c r="R555" s="340" t="n">
        <f aca="false">+[4]data1cf!Q555</f>
        <v>728.401523400335</v>
      </c>
      <c r="S555" s="340" t="n">
        <f aca="false">+[4]data1cf!R555</f>
        <v>0</v>
      </c>
      <c r="T555" s="340" t="n">
        <f aca="false">+[4]data1cf!S555</f>
        <v>0</v>
      </c>
      <c r="U555" s="340" t="n">
        <f aca="false">+[4]data1cf!T555</f>
        <v>0</v>
      </c>
      <c r="V555" s="340" t="n">
        <f aca="false">+[4]data1cf!U555</f>
        <v>0</v>
      </c>
      <c r="W555" s="340" t="n">
        <f aca="false">+[4]data1cf!V555</f>
        <v>0</v>
      </c>
      <c r="X555" s="340" t="n">
        <f aca="false">+[4]data1cf!W555</f>
        <v>0</v>
      </c>
      <c r="Y555" s="340" t="n">
        <f aca="false">+[4]data1cf!X555</f>
        <v>0</v>
      </c>
      <c r="Z555" s="340" t="n">
        <f aca="false">+[4]data1cf!Y555</f>
        <v>0</v>
      </c>
      <c r="AA555" s="340" t="n">
        <f aca="false">+[4]data1cf!Z555</f>
        <v>0</v>
      </c>
      <c r="AB555" s="340"/>
      <c r="AC555" s="341" t="n">
        <f aca="false">XNPV(0.1,B555:AA555,$B$1:$AA$1)</f>
        <v>27711.1116414169</v>
      </c>
      <c r="AD555" s="341" t="n">
        <f aca="false">SUMPRODUCT(B555:AA555,$B$1010:$AA$1010)</f>
        <v>52668.0466950034</v>
      </c>
      <c r="AE555" s="342" t="n">
        <f aca="false">SUMPRODUCT(B555:AA555,$B$1012:$AA$1012)</f>
        <v>52305.4940005201</v>
      </c>
      <c r="AF555" s="343" t="n">
        <f aca="false">XIRR(B555:AA555,$B$1:$AA$1)</f>
        <v>0.172725911192307</v>
      </c>
      <c r="AG555" s="344" t="n">
        <f aca="false">1-EXP(-(1/0.25)*(AD555/ABS($AD$1010)))</f>
        <v>0.986519859749993</v>
      </c>
    </row>
    <row r="556" customFormat="false" ht="12.75" hidden="false" customHeight="false" outlineLevel="0" collapsed="false">
      <c r="A556" s="335"/>
      <c r="B556" s="340" t="n">
        <f aca="false">+[4]data1cf!A556</f>
        <v>-64331.5967201496</v>
      </c>
      <c r="C556" s="340" t="n">
        <f aca="false">+[4]data1cf!B556</f>
        <v>12013.5826846035</v>
      </c>
      <c r="D556" s="340" t="n">
        <f aca="false">+[4]data1cf!C556</f>
        <v>12810.6084358641</v>
      </c>
      <c r="E556" s="340" t="n">
        <f aca="false">+[4]data1cf!D556</f>
        <v>12685.1093312438</v>
      </c>
      <c r="F556" s="340" t="n">
        <f aca="false">+[4]data1cf!E556</f>
        <v>12330.3540506611</v>
      </c>
      <c r="G556" s="340" t="n">
        <f aca="false">+[4]data1cf!F556</f>
        <v>12059.8718893673</v>
      </c>
      <c r="H556" s="340" t="n">
        <f aca="false">+[4]data1cf!G556</f>
        <v>11993.7506758122</v>
      </c>
      <c r="I556" s="340" t="n">
        <f aca="false">+[4]data1cf!H556</f>
        <v>11765.0481321108</v>
      </c>
      <c r="J556" s="340" t="n">
        <f aca="false">+[4]data1cf!I556</f>
        <v>11729.7330871848</v>
      </c>
      <c r="K556" s="340" t="n">
        <f aca="false">+[4]data1cf!J556</f>
        <v>11700.7494092351</v>
      </c>
      <c r="L556" s="340" t="n">
        <f aca="false">+[4]data1cf!K556</f>
        <v>11697.8953596041</v>
      </c>
      <c r="M556" s="340" t="n">
        <f aca="false">+[4]data1cf!L556</f>
        <v>11501.9041489633</v>
      </c>
      <c r="N556" s="340" t="n">
        <f aca="false">+[4]data1cf!M556</f>
        <v>11521.5069760674</v>
      </c>
      <c r="O556" s="340" t="n">
        <f aca="false">+[4]data1cf!N556</f>
        <v>11384.8961728156</v>
      </c>
      <c r="P556" s="340" t="n">
        <f aca="false">+[4]data1cf!O556</f>
        <v>11368.4495619521</v>
      </c>
      <c r="Q556" s="340" t="n">
        <f aca="false">+[4]data1cf!P556</f>
        <v>11302.6521762837</v>
      </c>
      <c r="R556" s="340" t="n">
        <f aca="false">+[4]data1cf!Q556</f>
        <v>737.857681741427</v>
      </c>
      <c r="S556" s="340" t="n">
        <f aca="false">+[4]data1cf!R556</f>
        <v>0</v>
      </c>
      <c r="T556" s="340" t="n">
        <f aca="false">+[4]data1cf!S556</f>
        <v>0</v>
      </c>
      <c r="U556" s="340" t="n">
        <f aca="false">+[4]data1cf!T556</f>
        <v>0</v>
      </c>
      <c r="V556" s="340" t="n">
        <f aca="false">+[4]data1cf!U556</f>
        <v>0</v>
      </c>
      <c r="W556" s="340" t="n">
        <f aca="false">+[4]data1cf!V556</f>
        <v>0</v>
      </c>
      <c r="X556" s="340" t="n">
        <f aca="false">+[4]data1cf!W556</f>
        <v>0</v>
      </c>
      <c r="Y556" s="340" t="n">
        <f aca="false">+[4]data1cf!X556</f>
        <v>0</v>
      </c>
      <c r="Z556" s="340" t="n">
        <f aca="false">+[4]data1cf!Y556</f>
        <v>0</v>
      </c>
      <c r="AA556" s="340" t="n">
        <f aca="false">+[4]data1cf!Z556</f>
        <v>0</v>
      </c>
      <c r="AB556" s="340"/>
      <c r="AC556" s="341" t="n">
        <f aca="false">XNPV(0.1,B556:AA556,$B$1:$AA$1)</f>
        <v>27189.924513365</v>
      </c>
      <c r="AD556" s="341" t="n">
        <f aca="false">SUMPRODUCT(B556:AA556,$B$1010:$AA$1010)</f>
        <v>52246.9902297476</v>
      </c>
      <c r="AE556" s="342" t="n">
        <f aca="false">SUMPRODUCT(B556:AA556,$B$1012:$AA$1012)</f>
        <v>51883.0308994142</v>
      </c>
      <c r="AF556" s="343" t="n">
        <f aca="false">XIRR(B556:AA556,$B$1:$AA$1)</f>
        <v>0.170500022579312</v>
      </c>
      <c r="AG556" s="344" t="n">
        <f aca="false">1-EXP(-(1/0.25)*(AD556/ABS($AD$1010)))</f>
        <v>0.986047673475283</v>
      </c>
    </row>
    <row r="557" customFormat="false" ht="12.75" hidden="false" customHeight="false" outlineLevel="0" collapsed="false">
      <c r="A557" s="335"/>
      <c r="B557" s="340" t="n">
        <f aca="false">+[4]data1cf!A557</f>
        <v>-68826.3034414623</v>
      </c>
      <c r="C557" s="340" t="n">
        <f aca="false">+[4]data1cf!B557</f>
        <v>12047.537617287</v>
      </c>
      <c r="D557" s="340" t="n">
        <f aca="false">+[4]data1cf!C557</f>
        <v>13108.2583173585</v>
      </c>
      <c r="E557" s="340" t="n">
        <f aca="false">+[4]data1cf!D557</f>
        <v>12752.549703535</v>
      </c>
      <c r="F557" s="340" t="n">
        <f aca="false">+[4]data1cf!E557</f>
        <v>12488.8179308002</v>
      </c>
      <c r="G557" s="340" t="n">
        <f aca="false">+[4]data1cf!F557</f>
        <v>12151.0690821327</v>
      </c>
      <c r="H557" s="340" t="n">
        <f aca="false">+[4]data1cf!G557</f>
        <v>11937.7955899135</v>
      </c>
      <c r="I557" s="340" t="n">
        <f aca="false">+[4]data1cf!H557</f>
        <v>11849.6895596582</v>
      </c>
      <c r="J557" s="340" t="n">
        <f aca="false">+[4]data1cf!I557</f>
        <v>11820.7657399573</v>
      </c>
      <c r="K557" s="340" t="n">
        <f aca="false">+[4]data1cf!J557</f>
        <v>11651.3390980957</v>
      </c>
      <c r="L557" s="340" t="n">
        <f aca="false">+[4]data1cf!K557</f>
        <v>11675.9873469551</v>
      </c>
      <c r="M557" s="340" t="n">
        <f aca="false">+[4]data1cf!L557</f>
        <v>11673.3764912598</v>
      </c>
      <c r="N557" s="340" t="n">
        <f aca="false">+[4]data1cf!M557</f>
        <v>11652.1896562715</v>
      </c>
      <c r="O557" s="340" t="n">
        <f aca="false">+[4]data1cf!N557</f>
        <v>11477.134313292</v>
      </c>
      <c r="P557" s="340" t="n">
        <f aca="false">+[4]data1cf!O557</f>
        <v>11459.4563907228</v>
      </c>
      <c r="Q557" s="340" t="n">
        <f aca="false">+[4]data1cf!P557</f>
        <v>11517.6886881667</v>
      </c>
      <c r="R557" s="340" t="n">
        <f aca="false">+[4]data1cf!Q557</f>
        <v>789.410169952195</v>
      </c>
      <c r="S557" s="340" t="n">
        <f aca="false">+[4]data1cf!R557</f>
        <v>0</v>
      </c>
      <c r="T557" s="340" t="n">
        <f aca="false">+[4]data1cf!S557</f>
        <v>0</v>
      </c>
      <c r="U557" s="340" t="n">
        <f aca="false">+[4]data1cf!T557</f>
        <v>0</v>
      </c>
      <c r="V557" s="340" t="n">
        <f aca="false">+[4]data1cf!U557</f>
        <v>0</v>
      </c>
      <c r="W557" s="340" t="n">
        <f aca="false">+[4]data1cf!V557</f>
        <v>0</v>
      </c>
      <c r="X557" s="340" t="n">
        <f aca="false">+[4]data1cf!W557</f>
        <v>0</v>
      </c>
      <c r="Y557" s="340" t="n">
        <f aca="false">+[4]data1cf!X557</f>
        <v>0</v>
      </c>
      <c r="Z557" s="340" t="n">
        <f aca="false">+[4]data1cf!Y557</f>
        <v>0</v>
      </c>
      <c r="AA557" s="340" t="n">
        <f aca="false">+[4]data1cf!Z557</f>
        <v>0</v>
      </c>
      <c r="AB557" s="340"/>
      <c r="AC557" s="341" t="n">
        <f aca="false">XNPV(0.1,B557:AA557,$B$1:$AA$1)</f>
        <v>23427.318690088</v>
      </c>
      <c r="AD557" s="341" t="n">
        <f aca="false">SUMPRODUCT(B557:AA557,$B$1010:$AA$1010)</f>
        <v>48675.546785163</v>
      </c>
      <c r="AE557" s="342" t="n">
        <f aca="false">SUMPRODUCT(B557:AA557,$B$1012:$AA$1012)</f>
        <v>48308.7102788544</v>
      </c>
      <c r="AF557" s="343" t="n">
        <f aca="false">XIRR(B557:AA557,$B$1:$AA$1)</f>
        <v>0.157418097438395</v>
      </c>
      <c r="AG557" s="344" t="n">
        <f aca="false">1-EXP(-(1/0.25)*(AD557/ABS($AD$1010)))</f>
        <v>0.981315870133043</v>
      </c>
    </row>
    <row r="558" customFormat="false" ht="12.75" hidden="false" customHeight="false" outlineLevel="0" collapsed="false">
      <c r="A558" s="335"/>
      <c r="B558" s="340" t="n">
        <f aca="false">+[4]data1cf!A558</f>
        <v>-72205.192475787</v>
      </c>
      <c r="C558" s="340" t="n">
        <f aca="false">+[4]data1cf!B558</f>
        <v>12165.5965606121</v>
      </c>
      <c r="D558" s="340" t="n">
        <f aca="false">+[4]data1cf!C558</f>
        <v>13307.4925559272</v>
      </c>
      <c r="E558" s="340" t="n">
        <f aca="false">+[4]data1cf!D558</f>
        <v>12900.954505071</v>
      </c>
      <c r="F558" s="340" t="n">
        <f aca="false">+[4]data1cf!E558</f>
        <v>12517.1907457046</v>
      </c>
      <c r="G558" s="340" t="n">
        <f aca="false">+[4]data1cf!F558</f>
        <v>12186.4375218595</v>
      </c>
      <c r="H558" s="340" t="n">
        <f aca="false">+[4]data1cf!G558</f>
        <v>12038.5392058167</v>
      </c>
      <c r="I558" s="340" t="n">
        <f aca="false">+[4]data1cf!H558</f>
        <v>11885.0138666675</v>
      </c>
      <c r="J558" s="340" t="n">
        <f aca="false">+[4]data1cf!I558</f>
        <v>11841.8054010483</v>
      </c>
      <c r="K558" s="340" t="n">
        <f aca="false">+[4]data1cf!J558</f>
        <v>11873.4436220011</v>
      </c>
      <c r="L558" s="340" t="n">
        <f aca="false">+[4]data1cf!K558</f>
        <v>11810.4464847045</v>
      </c>
      <c r="M558" s="340" t="n">
        <f aca="false">+[4]data1cf!L558</f>
        <v>11704.1098290279</v>
      </c>
      <c r="N558" s="340" t="n">
        <f aca="false">+[4]data1cf!M558</f>
        <v>11663.7771199575</v>
      </c>
      <c r="O558" s="340" t="n">
        <f aca="false">+[4]data1cf!N558</f>
        <v>11595.9142012547</v>
      </c>
      <c r="P558" s="340" t="n">
        <f aca="false">+[4]data1cf!O558</f>
        <v>11516.7086353547</v>
      </c>
      <c r="Q558" s="340" t="n">
        <f aca="false">+[4]data1cf!P558</f>
        <v>11518.0808351978</v>
      </c>
      <c r="R558" s="340" t="n">
        <f aca="false">+[4]data1cf!Q558</f>
        <v>828.164675620286</v>
      </c>
      <c r="S558" s="340" t="n">
        <f aca="false">+[4]data1cf!R558</f>
        <v>0</v>
      </c>
      <c r="T558" s="340" t="n">
        <f aca="false">+[4]data1cf!S558</f>
        <v>0</v>
      </c>
      <c r="U558" s="340" t="n">
        <f aca="false">+[4]data1cf!T558</f>
        <v>0</v>
      </c>
      <c r="V558" s="340" t="n">
        <f aca="false">+[4]data1cf!U558</f>
        <v>0</v>
      </c>
      <c r="W558" s="340" t="n">
        <f aca="false">+[4]data1cf!V558</f>
        <v>0</v>
      </c>
      <c r="X558" s="340" t="n">
        <f aca="false">+[4]data1cf!W558</f>
        <v>0</v>
      </c>
      <c r="Y558" s="340" t="n">
        <f aca="false">+[4]data1cf!X558</f>
        <v>0</v>
      </c>
      <c r="Z558" s="340" t="n">
        <f aca="false">+[4]data1cf!Y558</f>
        <v>0</v>
      </c>
      <c r="AA558" s="340" t="n">
        <f aca="false">+[4]data1cf!Z558</f>
        <v>0</v>
      </c>
      <c r="AB558" s="340"/>
      <c r="AC558" s="341" t="n">
        <f aca="false">XNPV(0.1,B558:AA558,$B$1:$AA$1)</f>
        <v>20776.2889011361</v>
      </c>
      <c r="AD558" s="341" t="n">
        <f aca="false">SUMPRODUCT(B558:AA558,$B$1010:$AA$1010)</f>
        <v>46193.2470010798</v>
      </c>
      <c r="AE558" s="342" t="n">
        <f aca="false">SUMPRODUCT(B558:AA558,$B$1012:$AA$1012)</f>
        <v>45823.9889097193</v>
      </c>
      <c r="AF558" s="343" t="n">
        <f aca="false">XIRR(B558:AA558,$B$1:$AA$1)</f>
        <v>0.148958457878961</v>
      </c>
      <c r="AG558" s="344" t="n">
        <f aca="false">1-EXP(-(1/0.25)*(AD558/ABS($AD$1010)))</f>
        <v>0.977111236927296</v>
      </c>
    </row>
    <row r="559" customFormat="false" ht="12.75" hidden="false" customHeight="false" outlineLevel="0" collapsed="false">
      <c r="A559" s="335"/>
      <c r="B559" s="340" t="n">
        <f aca="false">+[4]data1cf!A559</f>
        <v>-62996.9261460551</v>
      </c>
      <c r="C559" s="340" t="n">
        <f aca="false">+[4]data1cf!B559</f>
        <v>12000.8174677507</v>
      </c>
      <c r="D559" s="340" t="n">
        <f aca="false">+[4]data1cf!C559</f>
        <v>12848.3779354205</v>
      </c>
      <c r="E559" s="340" t="n">
        <f aca="false">+[4]data1cf!D559</f>
        <v>12641.1930463929</v>
      </c>
      <c r="F559" s="340" t="n">
        <f aca="false">+[4]data1cf!E559</f>
        <v>12349.7766984625</v>
      </c>
      <c r="G559" s="340" t="n">
        <f aca="false">+[4]data1cf!F559</f>
        <v>12101.1977258733</v>
      </c>
      <c r="H559" s="340" t="n">
        <f aca="false">+[4]data1cf!G559</f>
        <v>11947.8401031547</v>
      </c>
      <c r="I559" s="340" t="n">
        <f aca="false">+[4]data1cf!H559</f>
        <v>11711.7352791155</v>
      </c>
      <c r="J559" s="340" t="n">
        <f aca="false">+[4]data1cf!I559</f>
        <v>11642.5525281602</v>
      </c>
      <c r="K559" s="340" t="n">
        <f aca="false">+[4]data1cf!J559</f>
        <v>11490.5819616171</v>
      </c>
      <c r="L559" s="340" t="n">
        <f aca="false">+[4]data1cf!K559</f>
        <v>11555.3032531343</v>
      </c>
      <c r="M559" s="340" t="n">
        <f aca="false">+[4]data1cf!L559</f>
        <v>11405.5567314256</v>
      </c>
      <c r="N559" s="340" t="n">
        <f aca="false">+[4]data1cf!M559</f>
        <v>11501.3614926387</v>
      </c>
      <c r="O559" s="340" t="n">
        <f aca="false">+[4]data1cf!N559</f>
        <v>11472.3273697009</v>
      </c>
      <c r="P559" s="340" t="n">
        <f aca="false">+[4]data1cf!O559</f>
        <v>11336.8212916244</v>
      </c>
      <c r="Q559" s="340" t="n">
        <f aca="false">+[4]data1cf!P559</f>
        <v>11444.4567327928</v>
      </c>
      <c r="R559" s="340" t="n">
        <f aca="false">+[4]data1cf!Q559</f>
        <v>722.549544124793</v>
      </c>
      <c r="S559" s="340" t="n">
        <f aca="false">+[4]data1cf!R559</f>
        <v>0</v>
      </c>
      <c r="T559" s="340" t="n">
        <f aca="false">+[4]data1cf!S559</f>
        <v>0</v>
      </c>
      <c r="U559" s="340" t="n">
        <f aca="false">+[4]data1cf!T559</f>
        <v>0</v>
      </c>
      <c r="V559" s="340" t="n">
        <f aca="false">+[4]data1cf!U559</f>
        <v>0</v>
      </c>
      <c r="W559" s="340" t="n">
        <f aca="false">+[4]data1cf!V559</f>
        <v>0</v>
      </c>
      <c r="X559" s="340" t="n">
        <f aca="false">+[4]data1cf!W559</f>
        <v>0</v>
      </c>
      <c r="Y559" s="340" t="n">
        <f aca="false">+[4]data1cf!X559</f>
        <v>0</v>
      </c>
      <c r="Z559" s="340" t="n">
        <f aca="false">+[4]data1cf!Y559</f>
        <v>0</v>
      </c>
      <c r="AA559" s="340" t="n">
        <f aca="false">+[4]data1cf!Z559</f>
        <v>0</v>
      </c>
      <c r="AB559" s="340"/>
      <c r="AC559" s="341" t="n">
        <f aca="false">XNPV(0.1,B559:AA559,$B$1:$AA$1)</f>
        <v>28319.6268453832</v>
      </c>
      <c r="AD559" s="341" t="n">
        <f aca="false">SUMPRODUCT(B559:AA559,$B$1010:$AA$1010)</f>
        <v>53299.5349147879</v>
      </c>
      <c r="AE559" s="342" t="n">
        <f aca="false">SUMPRODUCT(B559:AA559,$B$1012:$AA$1012)</f>
        <v>52936.6266754534</v>
      </c>
      <c r="AF559" s="343" t="n">
        <f aca="false">XIRR(B559:AA559,$B$1:$AA$1)</f>
        <v>0.174818697766064</v>
      </c>
      <c r="AG559" s="344" t="n">
        <f aca="false">1-EXP(-(1/0.25)*(AD559/ABS($AD$1010)))</f>
        <v>0.987198245170015</v>
      </c>
    </row>
    <row r="560" customFormat="false" ht="12.75" hidden="false" customHeight="false" outlineLevel="0" collapsed="false">
      <c r="A560" s="335"/>
      <c r="B560" s="340" t="n">
        <f aca="false">+[4]data1cf!A560</f>
        <v>-63134.432433366</v>
      </c>
      <c r="C560" s="340" t="n">
        <f aca="false">+[4]data1cf!B560</f>
        <v>12062.5386087801</v>
      </c>
      <c r="D560" s="340" t="n">
        <f aca="false">+[4]data1cf!C560</f>
        <v>12818.9048251201</v>
      </c>
      <c r="E560" s="340" t="n">
        <f aca="false">+[4]data1cf!D560</f>
        <v>12588.9638736322</v>
      </c>
      <c r="F560" s="340" t="n">
        <f aca="false">+[4]data1cf!E560</f>
        <v>12345.0854896908</v>
      </c>
      <c r="G560" s="340" t="n">
        <f aca="false">+[4]data1cf!F560</f>
        <v>12085.8993226996</v>
      </c>
      <c r="H560" s="340" t="n">
        <f aca="false">+[4]data1cf!G560</f>
        <v>11729.0596839047</v>
      </c>
      <c r="I560" s="340" t="n">
        <f aca="false">+[4]data1cf!H560</f>
        <v>11666.9646257755</v>
      </c>
      <c r="J560" s="340" t="n">
        <f aca="false">+[4]data1cf!I560</f>
        <v>11681.8396314847</v>
      </c>
      <c r="K560" s="340" t="n">
        <f aca="false">+[4]data1cf!J560</f>
        <v>11627.4832579618</v>
      </c>
      <c r="L560" s="340" t="n">
        <f aca="false">+[4]data1cf!K560</f>
        <v>11550.1463543681</v>
      </c>
      <c r="M560" s="340" t="n">
        <f aca="false">+[4]data1cf!L560</f>
        <v>11529.9830716304</v>
      </c>
      <c r="N560" s="340" t="n">
        <f aca="false">+[4]data1cf!M560</f>
        <v>11408.5582645901</v>
      </c>
      <c r="O560" s="340" t="n">
        <f aca="false">+[4]data1cf!N560</f>
        <v>11381.8677248454</v>
      </c>
      <c r="P560" s="340" t="n">
        <f aca="false">+[4]data1cf!O560</f>
        <v>11363.5163257348</v>
      </c>
      <c r="Q560" s="340" t="n">
        <f aca="false">+[4]data1cf!P560</f>
        <v>11391.1893946713</v>
      </c>
      <c r="R560" s="340" t="n">
        <f aca="false">+[4]data1cf!Q560</f>
        <v>724.126686237735</v>
      </c>
      <c r="S560" s="340" t="n">
        <f aca="false">+[4]data1cf!R560</f>
        <v>0</v>
      </c>
      <c r="T560" s="340" t="n">
        <f aca="false">+[4]data1cf!S560</f>
        <v>0</v>
      </c>
      <c r="U560" s="340" t="n">
        <f aca="false">+[4]data1cf!T560</f>
        <v>0</v>
      </c>
      <c r="V560" s="340" t="n">
        <f aca="false">+[4]data1cf!U560</f>
        <v>0</v>
      </c>
      <c r="W560" s="340" t="n">
        <f aca="false">+[4]data1cf!V560</f>
        <v>0</v>
      </c>
      <c r="X560" s="340" t="n">
        <f aca="false">+[4]data1cf!W560</f>
        <v>0</v>
      </c>
      <c r="Y560" s="340" t="n">
        <f aca="false">+[4]data1cf!X560</f>
        <v>0</v>
      </c>
      <c r="Z560" s="340" t="n">
        <f aca="false">+[4]data1cf!Y560</f>
        <v>0</v>
      </c>
      <c r="AA560" s="340" t="n">
        <f aca="false">+[4]data1cf!Z560</f>
        <v>0</v>
      </c>
      <c r="AB560" s="340"/>
      <c r="AC560" s="341" t="n">
        <f aca="false">XNPV(0.1,B560:AA560,$B$1:$AA$1)</f>
        <v>28072.3897605003</v>
      </c>
      <c r="AD560" s="341" t="n">
        <f aca="false">SUMPRODUCT(B560:AA560,$B$1010:$AA$1010)</f>
        <v>53019.5859577272</v>
      </c>
      <c r="AE560" s="342" t="n">
        <f aca="false">SUMPRODUCT(B560:AA560,$B$1012:$AA$1012)</f>
        <v>52657.1237525238</v>
      </c>
      <c r="AF560" s="343" t="n">
        <f aca="false">XIRR(B560:AA560,$B$1:$AA$1)</f>
        <v>0.174063629998153</v>
      </c>
      <c r="AG560" s="344" t="n">
        <f aca="false">1-EXP(-(1/0.25)*(AD560/ABS($AD$1010)))</f>
        <v>0.986901823771696</v>
      </c>
    </row>
    <row r="561" customFormat="false" ht="12.75" hidden="false" customHeight="false" outlineLevel="0" collapsed="false">
      <c r="A561" s="335"/>
      <c r="B561" s="340" t="n">
        <f aca="false">+[4]data1cf!A561</f>
        <v>-64484.2353230735</v>
      </c>
      <c r="C561" s="340" t="n">
        <f aca="false">+[4]data1cf!B561</f>
        <v>11947.7939982099</v>
      </c>
      <c r="D561" s="340" t="n">
        <f aca="false">+[4]data1cf!C561</f>
        <v>13024.5249231041</v>
      </c>
      <c r="E561" s="340" t="n">
        <f aca="false">+[4]data1cf!D561</f>
        <v>12628.1320601566</v>
      </c>
      <c r="F561" s="340" t="n">
        <f aca="false">+[4]data1cf!E561</f>
        <v>12303.8442370968</v>
      </c>
      <c r="G561" s="340" t="n">
        <f aca="false">+[4]data1cf!F561</f>
        <v>12135.190941305</v>
      </c>
      <c r="H561" s="340" t="n">
        <f aca="false">+[4]data1cf!G561</f>
        <v>12042.4175949188</v>
      </c>
      <c r="I561" s="340" t="n">
        <f aca="false">+[4]data1cf!H561</f>
        <v>11794.9112034149</v>
      </c>
      <c r="J561" s="340" t="n">
        <f aca="false">+[4]data1cf!I561</f>
        <v>11650.8184508257</v>
      </c>
      <c r="K561" s="340" t="n">
        <f aca="false">+[4]data1cf!J561</f>
        <v>11725.7157000531</v>
      </c>
      <c r="L561" s="340" t="n">
        <f aca="false">+[4]data1cf!K561</f>
        <v>11685.0993726325</v>
      </c>
      <c r="M561" s="340" t="n">
        <f aca="false">+[4]data1cf!L561</f>
        <v>11486.0646685935</v>
      </c>
      <c r="N561" s="340" t="n">
        <f aca="false">+[4]data1cf!M561</f>
        <v>11462.8849258824</v>
      </c>
      <c r="O561" s="340" t="n">
        <f aca="false">+[4]data1cf!N561</f>
        <v>11434.966758494</v>
      </c>
      <c r="P561" s="340" t="n">
        <f aca="false">+[4]data1cf!O561</f>
        <v>11481.6786950308</v>
      </c>
      <c r="Q561" s="340" t="n">
        <f aca="false">+[4]data1cf!P561</f>
        <v>11217.2853567849</v>
      </c>
      <c r="R561" s="340" t="n">
        <f aca="false">+[4]data1cf!Q561</f>
        <v>739.608385461523</v>
      </c>
      <c r="S561" s="340" t="n">
        <f aca="false">+[4]data1cf!R561</f>
        <v>0</v>
      </c>
      <c r="T561" s="340" t="n">
        <f aca="false">+[4]data1cf!S561</f>
        <v>0</v>
      </c>
      <c r="U561" s="340" t="n">
        <f aca="false">+[4]data1cf!T561</f>
        <v>0</v>
      </c>
      <c r="V561" s="340" t="n">
        <f aca="false">+[4]data1cf!U561</f>
        <v>0</v>
      </c>
      <c r="W561" s="340" t="n">
        <f aca="false">+[4]data1cf!V561</f>
        <v>0</v>
      </c>
      <c r="X561" s="340" t="n">
        <f aca="false">+[4]data1cf!W561</f>
        <v>0</v>
      </c>
      <c r="Y561" s="340" t="n">
        <f aca="false">+[4]data1cf!X561</f>
        <v>0</v>
      </c>
      <c r="Z561" s="340" t="n">
        <f aca="false">+[4]data1cf!Y561</f>
        <v>0</v>
      </c>
      <c r="AA561" s="340" t="n">
        <f aca="false">+[4]data1cf!Z561</f>
        <v>0</v>
      </c>
      <c r="AB561" s="340"/>
      <c r="AC561" s="341" t="n">
        <f aca="false">XNPV(0.1,B561:AA561,$B$1:$AA$1)</f>
        <v>27151.7424814342</v>
      </c>
      <c r="AD561" s="341" t="n">
        <f aca="false">SUMPRODUCT(B561:AA561,$B$1010:$AA$1010)</f>
        <v>52224.087567704</v>
      </c>
      <c r="AE561" s="342" t="n">
        <f aca="false">SUMPRODUCT(B561:AA561,$B$1012:$AA$1012)</f>
        <v>51859.9349939748</v>
      </c>
      <c r="AF561" s="343" t="n">
        <f aca="false">XIRR(B561:AA561,$B$1:$AA$1)</f>
        <v>0.17029453971823</v>
      </c>
      <c r="AG561" s="344" t="n">
        <f aca="false">1-EXP(-(1/0.25)*(AD561/ABS($AD$1010)))</f>
        <v>0.986021520544854</v>
      </c>
    </row>
    <row r="562" customFormat="false" ht="12.75" hidden="false" customHeight="false" outlineLevel="0" collapsed="false">
      <c r="A562" s="335"/>
      <c r="B562" s="340" t="n">
        <f aca="false">+[4]data1cf!A562</f>
        <v>-72109.6375281874</v>
      </c>
      <c r="C562" s="340" t="n">
        <f aca="false">+[4]data1cf!B562</f>
        <v>12140.5169113947</v>
      </c>
      <c r="D562" s="340" t="n">
        <f aca="false">+[4]data1cf!C562</f>
        <v>13167.7003467854</v>
      </c>
      <c r="E562" s="340" t="n">
        <f aca="false">+[4]data1cf!D562</f>
        <v>12962.2430541687</v>
      </c>
      <c r="F562" s="340" t="n">
        <f aca="false">+[4]data1cf!E562</f>
        <v>12750.9155782196</v>
      </c>
      <c r="G562" s="340" t="n">
        <f aca="false">+[4]data1cf!F562</f>
        <v>12245.4952593563</v>
      </c>
      <c r="H562" s="340" t="n">
        <f aca="false">+[4]data1cf!G562</f>
        <v>12017.4749292613</v>
      </c>
      <c r="I562" s="340" t="n">
        <f aca="false">+[4]data1cf!H562</f>
        <v>11884.5823105402</v>
      </c>
      <c r="J562" s="340" t="n">
        <f aca="false">+[4]data1cf!I562</f>
        <v>11932.749745716</v>
      </c>
      <c r="K562" s="340" t="n">
        <f aca="false">+[4]data1cf!J562</f>
        <v>11854.8662680041</v>
      </c>
      <c r="L562" s="340" t="n">
        <f aca="false">+[4]data1cf!K562</f>
        <v>11906.9316304858</v>
      </c>
      <c r="M562" s="340" t="n">
        <f aca="false">+[4]data1cf!L562</f>
        <v>11697.1593159645</v>
      </c>
      <c r="N562" s="340" t="n">
        <f aca="false">+[4]data1cf!M562</f>
        <v>11751.4128326239</v>
      </c>
      <c r="O562" s="340" t="n">
        <f aca="false">+[4]data1cf!N562</f>
        <v>11666.0382300074</v>
      </c>
      <c r="P562" s="340" t="n">
        <f aca="false">+[4]data1cf!O562</f>
        <v>11556.3136865921</v>
      </c>
      <c r="Q562" s="340" t="n">
        <f aca="false">+[4]data1cf!P562</f>
        <v>11501.3764222228</v>
      </c>
      <c r="R562" s="340" t="n">
        <f aca="false">+[4]data1cf!Q562</f>
        <v>827.068698593298</v>
      </c>
      <c r="S562" s="340" t="n">
        <f aca="false">+[4]data1cf!R562</f>
        <v>0</v>
      </c>
      <c r="T562" s="340" t="n">
        <f aca="false">+[4]data1cf!S562</f>
        <v>0</v>
      </c>
      <c r="U562" s="340" t="n">
        <f aca="false">+[4]data1cf!T562</f>
        <v>0</v>
      </c>
      <c r="V562" s="340" t="n">
        <f aca="false">+[4]data1cf!U562</f>
        <v>0</v>
      </c>
      <c r="W562" s="340" t="n">
        <f aca="false">+[4]data1cf!V562</f>
        <v>0</v>
      </c>
      <c r="X562" s="340" t="n">
        <f aca="false">+[4]data1cf!W562</f>
        <v>0</v>
      </c>
      <c r="Y562" s="340" t="n">
        <f aca="false">+[4]data1cf!X562</f>
        <v>0</v>
      </c>
      <c r="Z562" s="340" t="n">
        <f aca="false">+[4]data1cf!Y562</f>
        <v>0</v>
      </c>
      <c r="AA562" s="340" t="n">
        <f aca="false">+[4]data1cf!Z562</f>
        <v>0</v>
      </c>
      <c r="AB562" s="340"/>
      <c r="AC562" s="341" t="n">
        <f aca="false">XNPV(0.1,B562:AA562,$B$1:$AA$1)</f>
        <v>21087.3782330673</v>
      </c>
      <c r="AD562" s="341" t="n">
        <f aca="false">SUMPRODUCT(B562:AA562,$B$1010:$AA$1010)</f>
        <v>46590.4801080583</v>
      </c>
      <c r="AE562" s="342" t="n">
        <f aca="false">SUMPRODUCT(B562:AA562,$B$1012:$AA$1012)</f>
        <v>46219.978619487</v>
      </c>
      <c r="AF562" s="343" t="n">
        <f aca="false">XIRR(B562:AA562,$B$1:$AA$1)</f>
        <v>0.149659962640935</v>
      </c>
      <c r="AG562" s="344" t="n">
        <f aca="false">1-EXP(-(1/0.25)*(AD562/ABS($AD$1010)))</f>
        <v>0.977842737697441</v>
      </c>
    </row>
    <row r="563" customFormat="false" ht="12.75" hidden="false" customHeight="false" outlineLevel="0" collapsed="false">
      <c r="A563" s="335"/>
      <c r="B563" s="340" t="n">
        <f aca="false">+[4]data1cf!A563</f>
        <v>-69695.9888704568</v>
      </c>
      <c r="C563" s="340" t="n">
        <f aca="false">+[4]data1cf!B563</f>
        <v>12106.8313960908</v>
      </c>
      <c r="D563" s="340" t="n">
        <f aca="false">+[4]data1cf!C563</f>
        <v>13018.3542735508</v>
      </c>
      <c r="E563" s="340" t="n">
        <f aca="false">+[4]data1cf!D563</f>
        <v>12723.5089954859</v>
      </c>
      <c r="F563" s="340" t="n">
        <f aca="false">+[4]data1cf!E563</f>
        <v>12388.5759574707</v>
      </c>
      <c r="G563" s="340" t="n">
        <f aca="false">+[4]data1cf!F563</f>
        <v>12146.9130117712</v>
      </c>
      <c r="H563" s="340" t="n">
        <f aca="false">+[4]data1cf!G563</f>
        <v>12040.6672364267</v>
      </c>
      <c r="I563" s="340" t="n">
        <f aca="false">+[4]data1cf!H563</f>
        <v>11870.2596330501</v>
      </c>
      <c r="J563" s="340" t="n">
        <f aca="false">+[4]data1cf!I563</f>
        <v>11765.5761541253</v>
      </c>
      <c r="K563" s="340" t="n">
        <f aca="false">+[4]data1cf!J563</f>
        <v>11719.2096879177</v>
      </c>
      <c r="L563" s="340" t="n">
        <f aca="false">+[4]data1cf!K563</f>
        <v>11654.7899998789</v>
      </c>
      <c r="M563" s="340" t="n">
        <f aca="false">+[4]data1cf!L563</f>
        <v>11701.5031282614</v>
      </c>
      <c r="N563" s="340" t="n">
        <f aca="false">+[4]data1cf!M563</f>
        <v>11647.0897241706</v>
      </c>
      <c r="O563" s="340" t="n">
        <f aca="false">+[4]data1cf!N563</f>
        <v>11593.4980128619</v>
      </c>
      <c r="P563" s="340" t="n">
        <f aca="false">+[4]data1cf!O563</f>
        <v>11589.9416599713</v>
      </c>
      <c r="Q563" s="340" t="n">
        <f aca="false">+[4]data1cf!P563</f>
        <v>11527.1156713361</v>
      </c>
      <c r="R563" s="340" t="n">
        <f aca="false">+[4]data1cf!Q563</f>
        <v>799.385113948591</v>
      </c>
      <c r="S563" s="340" t="n">
        <f aca="false">+[4]data1cf!R563</f>
        <v>0</v>
      </c>
      <c r="T563" s="340" t="n">
        <f aca="false">+[4]data1cf!S563</f>
        <v>0</v>
      </c>
      <c r="U563" s="340" t="n">
        <f aca="false">+[4]data1cf!T563</f>
        <v>0</v>
      </c>
      <c r="V563" s="340" t="n">
        <f aca="false">+[4]data1cf!U563</f>
        <v>0</v>
      </c>
      <c r="W563" s="340" t="n">
        <f aca="false">+[4]data1cf!V563</f>
        <v>0</v>
      </c>
      <c r="X563" s="340" t="n">
        <f aca="false">+[4]data1cf!W563</f>
        <v>0</v>
      </c>
      <c r="Y563" s="340" t="n">
        <f aca="false">+[4]data1cf!X563</f>
        <v>0</v>
      </c>
      <c r="Z563" s="340" t="n">
        <f aca="false">+[4]data1cf!Y563</f>
        <v>0</v>
      </c>
      <c r="AA563" s="340" t="n">
        <f aca="false">+[4]data1cf!Z563</f>
        <v>0</v>
      </c>
      <c r="AB563" s="340"/>
      <c r="AC563" s="341" t="n">
        <f aca="false">XNPV(0.1,B563:AA563,$B$1:$AA$1)</f>
        <v>22588.5262510052</v>
      </c>
      <c r="AD563" s="341" t="n">
        <f aca="false">SUMPRODUCT(B563:AA563,$B$1010:$AA$1010)</f>
        <v>47878.6082872656</v>
      </c>
      <c r="AE563" s="342" t="n">
        <f aca="false">SUMPRODUCT(B563:AA563,$B$1012:$AA$1012)</f>
        <v>47511.0068849228</v>
      </c>
      <c r="AF563" s="343" t="n">
        <f aca="false">XIRR(B563:AA563,$B$1:$AA$1)</f>
        <v>0.154708800815606</v>
      </c>
      <c r="AG563" s="344" t="n">
        <f aca="false">1-EXP(-(1/0.25)*(AD563/ABS($AD$1010)))</f>
        <v>0.98005779757002</v>
      </c>
    </row>
    <row r="564" customFormat="false" ht="12.75" hidden="false" customHeight="false" outlineLevel="0" collapsed="false">
      <c r="A564" s="335"/>
      <c r="B564" s="340" t="n">
        <f aca="false">+[4]data1cf!A564</f>
        <v>-70517.5334051054</v>
      </c>
      <c r="C564" s="340" t="n">
        <f aca="false">+[4]data1cf!B564</f>
        <v>12223.2214915072</v>
      </c>
      <c r="D564" s="340" t="n">
        <f aca="false">+[4]data1cf!C564</f>
        <v>13241.2279407365</v>
      </c>
      <c r="E564" s="340" t="n">
        <f aca="false">+[4]data1cf!D564</f>
        <v>12655.4938980709</v>
      </c>
      <c r="F564" s="340" t="n">
        <f aca="false">+[4]data1cf!E564</f>
        <v>12562.7716572366</v>
      </c>
      <c r="G564" s="340" t="n">
        <f aca="false">+[4]data1cf!F564</f>
        <v>12292.2371462293</v>
      </c>
      <c r="H564" s="340" t="n">
        <f aca="false">+[4]data1cf!G564</f>
        <v>12009.1802208815</v>
      </c>
      <c r="I564" s="340" t="n">
        <f aca="false">+[4]data1cf!H564</f>
        <v>11905.6194523659</v>
      </c>
      <c r="J564" s="340" t="n">
        <f aca="false">+[4]data1cf!I564</f>
        <v>11756.3087025746</v>
      </c>
      <c r="K564" s="340" t="n">
        <f aca="false">+[4]data1cf!J564</f>
        <v>11745.5711540041</v>
      </c>
      <c r="L564" s="340" t="n">
        <f aca="false">+[4]data1cf!K564</f>
        <v>11749.656752561</v>
      </c>
      <c r="M564" s="340" t="n">
        <f aca="false">+[4]data1cf!L564</f>
        <v>11649.5569483394</v>
      </c>
      <c r="N564" s="340" t="n">
        <f aca="false">+[4]data1cf!M564</f>
        <v>11613.3685085981</v>
      </c>
      <c r="O564" s="340" t="n">
        <f aca="false">+[4]data1cf!N564</f>
        <v>11543.8484886197</v>
      </c>
      <c r="P564" s="340" t="n">
        <f aca="false">+[4]data1cf!O564</f>
        <v>11568.680068825</v>
      </c>
      <c r="Q564" s="340" t="n">
        <f aca="false">+[4]data1cf!P564</f>
        <v>11492.9819292193</v>
      </c>
      <c r="R564" s="340" t="n">
        <f aca="false">+[4]data1cf!Q564</f>
        <v>808.807901143196</v>
      </c>
      <c r="S564" s="340" t="n">
        <f aca="false">+[4]data1cf!R564</f>
        <v>0</v>
      </c>
      <c r="T564" s="340" t="n">
        <f aca="false">+[4]data1cf!S564</f>
        <v>0</v>
      </c>
      <c r="U564" s="340" t="n">
        <f aca="false">+[4]data1cf!T564</f>
        <v>0</v>
      </c>
      <c r="V564" s="340" t="n">
        <f aca="false">+[4]data1cf!U564</f>
        <v>0</v>
      </c>
      <c r="W564" s="340" t="n">
        <f aca="false">+[4]data1cf!V564</f>
        <v>0</v>
      </c>
      <c r="X564" s="340" t="n">
        <f aca="false">+[4]data1cf!W564</f>
        <v>0</v>
      </c>
      <c r="Y564" s="340" t="n">
        <f aca="false">+[4]data1cf!X564</f>
        <v>0</v>
      </c>
      <c r="Z564" s="340" t="n">
        <f aca="false">+[4]data1cf!Y564</f>
        <v>0</v>
      </c>
      <c r="AA564" s="340" t="n">
        <f aca="false">+[4]data1cf!Z564</f>
        <v>0</v>
      </c>
      <c r="AB564" s="340"/>
      <c r="AC564" s="341" t="n">
        <f aca="false">XNPV(0.1,B564:AA564,$B$1:$AA$1)</f>
        <v>22203.7711669352</v>
      </c>
      <c r="AD564" s="341" t="n">
        <f aca="false">SUMPRODUCT(B564:AA564,$B$1010:$AA$1010)</f>
        <v>47541.3748120378</v>
      </c>
      <c r="AE564" s="342" t="n">
        <f aca="false">SUMPRODUCT(B564:AA564,$B$1012:$AA$1012)</f>
        <v>47173.2752325658</v>
      </c>
      <c r="AF564" s="343" t="n">
        <f aca="false">XIRR(B564:AA564,$B$1:$AA$1)</f>
        <v>0.153392814847763</v>
      </c>
      <c r="AG564" s="344" t="n">
        <f aca="false">1-EXP(-(1/0.25)*(AD564/ABS($AD$1010)))</f>
        <v>0.979500244272157</v>
      </c>
    </row>
    <row r="565" customFormat="false" ht="12.75" hidden="false" customHeight="false" outlineLevel="0" collapsed="false">
      <c r="A565" s="335"/>
      <c r="B565" s="340" t="n">
        <f aca="false">+[4]data1cf!A565</f>
        <v>-64813.8401763206</v>
      </c>
      <c r="C565" s="340" t="n">
        <f aca="false">+[4]data1cf!B565</f>
        <v>12088.3796861317</v>
      </c>
      <c r="D565" s="340" t="n">
        <f aca="false">+[4]data1cf!C565</f>
        <v>13020.7150082825</v>
      </c>
      <c r="E565" s="340" t="n">
        <f aca="false">+[4]data1cf!D565</f>
        <v>12703.138377972</v>
      </c>
      <c r="F565" s="340" t="n">
        <f aca="false">+[4]data1cf!E565</f>
        <v>12173.2651035126</v>
      </c>
      <c r="G565" s="340" t="n">
        <f aca="false">+[4]data1cf!F565</f>
        <v>12176.5702747795</v>
      </c>
      <c r="H565" s="340" t="n">
        <f aca="false">+[4]data1cf!G565</f>
        <v>11850.6117089033</v>
      </c>
      <c r="I565" s="340" t="n">
        <f aca="false">+[4]data1cf!H565</f>
        <v>11765.2888718095</v>
      </c>
      <c r="J565" s="340" t="n">
        <f aca="false">+[4]data1cf!I565</f>
        <v>11695.1526167892</v>
      </c>
      <c r="K565" s="340" t="n">
        <f aca="false">+[4]data1cf!J565</f>
        <v>11654.249725964</v>
      </c>
      <c r="L565" s="340" t="n">
        <f aca="false">+[4]data1cf!K565</f>
        <v>11652.5481146465</v>
      </c>
      <c r="M565" s="340" t="n">
        <f aca="false">+[4]data1cf!L565</f>
        <v>11459.8531865604</v>
      </c>
      <c r="N565" s="340" t="n">
        <f aca="false">+[4]data1cf!M565</f>
        <v>11523.1381882843</v>
      </c>
      <c r="O565" s="340" t="n">
        <f aca="false">+[4]data1cf!N565</f>
        <v>11446.1578430809</v>
      </c>
      <c r="P565" s="340" t="n">
        <f aca="false">+[4]data1cf!O565</f>
        <v>11485.9282886506</v>
      </c>
      <c r="Q565" s="340" t="n">
        <f aca="false">+[4]data1cf!P565</f>
        <v>11509.9508032755</v>
      </c>
      <c r="R565" s="340" t="n">
        <f aca="false">+[4]data1cf!Q565</f>
        <v>743.388821286326</v>
      </c>
      <c r="S565" s="340" t="n">
        <f aca="false">+[4]data1cf!R565</f>
        <v>0</v>
      </c>
      <c r="T565" s="340" t="n">
        <f aca="false">+[4]data1cf!S565</f>
        <v>0</v>
      </c>
      <c r="U565" s="340" t="n">
        <f aca="false">+[4]data1cf!T565</f>
        <v>0</v>
      </c>
      <c r="V565" s="340" t="n">
        <f aca="false">+[4]data1cf!U565</f>
        <v>0</v>
      </c>
      <c r="W565" s="340" t="n">
        <f aca="false">+[4]data1cf!V565</f>
        <v>0</v>
      </c>
      <c r="X565" s="340" t="n">
        <f aca="false">+[4]data1cf!W565</f>
        <v>0</v>
      </c>
      <c r="Y565" s="340" t="n">
        <f aca="false">+[4]data1cf!X565</f>
        <v>0</v>
      </c>
      <c r="Z565" s="340" t="n">
        <f aca="false">+[4]data1cf!Y565</f>
        <v>0</v>
      </c>
      <c r="AA565" s="340" t="n">
        <f aca="false">+[4]data1cf!Z565</f>
        <v>0</v>
      </c>
      <c r="AB565" s="340"/>
      <c r="AC565" s="341" t="n">
        <f aca="false">XNPV(0.1,B565:AA565,$B$1:$AA$1)</f>
        <v>26879.2601199577</v>
      </c>
      <c r="AD565" s="341" t="n">
        <f aca="false">SUMPRODUCT(B565:AA565,$B$1010:$AA$1010)</f>
        <v>51961.7987843257</v>
      </c>
      <c r="AE565" s="342" t="n">
        <f aca="false">SUMPRODUCT(B565:AA565,$B$1012:$AA$1012)</f>
        <v>51597.2954836436</v>
      </c>
      <c r="AF565" s="343" t="n">
        <f aca="false">XIRR(B565:AA565,$B$1:$AA$1)</f>
        <v>0.169329529019014</v>
      </c>
      <c r="AG565" s="344" t="n">
        <f aca="false">1-EXP(-(1/0.25)*(AD565/ABS($AD$1010)))</f>
        <v>0.985718490201637</v>
      </c>
    </row>
    <row r="566" customFormat="false" ht="12.75" hidden="false" customHeight="false" outlineLevel="0" collapsed="false">
      <c r="A566" s="335"/>
      <c r="B566" s="340" t="n">
        <f aca="false">+[4]data1cf!A566</f>
        <v>-63225.1457078872</v>
      </c>
      <c r="C566" s="340" t="n">
        <f aca="false">+[4]data1cf!B566</f>
        <v>11965.4628681239</v>
      </c>
      <c r="D566" s="340" t="n">
        <f aca="false">+[4]data1cf!C566</f>
        <v>12958.8413680624</v>
      </c>
      <c r="E566" s="340" t="n">
        <f aca="false">+[4]data1cf!D566</f>
        <v>12511.8369972889</v>
      </c>
      <c r="F566" s="340" t="n">
        <f aca="false">+[4]data1cf!E566</f>
        <v>12292.398516891</v>
      </c>
      <c r="G566" s="340" t="n">
        <f aca="false">+[4]data1cf!F566</f>
        <v>12037.605421887</v>
      </c>
      <c r="H566" s="340" t="n">
        <f aca="false">+[4]data1cf!G566</f>
        <v>11797.9428937727</v>
      </c>
      <c r="I566" s="340" t="n">
        <f aca="false">+[4]data1cf!H566</f>
        <v>11685.2433166142</v>
      </c>
      <c r="J566" s="340" t="n">
        <f aca="false">+[4]data1cf!I566</f>
        <v>11684.2927252796</v>
      </c>
      <c r="K566" s="340" t="n">
        <f aca="false">+[4]data1cf!J566</f>
        <v>11534.9715480388</v>
      </c>
      <c r="L566" s="340" t="n">
        <f aca="false">+[4]data1cf!K566</f>
        <v>11389.522568597</v>
      </c>
      <c r="M566" s="340" t="n">
        <f aca="false">+[4]data1cf!L566</f>
        <v>11520.1497738011</v>
      </c>
      <c r="N566" s="340" t="n">
        <f aca="false">+[4]data1cf!M566</f>
        <v>11516.1620269142</v>
      </c>
      <c r="O566" s="340" t="n">
        <f aca="false">+[4]data1cf!N566</f>
        <v>11451.3718076704</v>
      </c>
      <c r="P566" s="340" t="n">
        <f aca="false">+[4]data1cf!O566</f>
        <v>11378.5625806319</v>
      </c>
      <c r="Q566" s="340" t="n">
        <f aca="false">+[4]data1cf!P566</f>
        <v>11279.7680366381</v>
      </c>
      <c r="R566" s="340" t="n">
        <f aca="false">+[4]data1cf!Q566</f>
        <v>725.167131211183</v>
      </c>
      <c r="S566" s="340" t="n">
        <f aca="false">+[4]data1cf!R566</f>
        <v>0</v>
      </c>
      <c r="T566" s="340" t="n">
        <f aca="false">+[4]data1cf!S566</f>
        <v>0</v>
      </c>
      <c r="U566" s="340" t="n">
        <f aca="false">+[4]data1cf!T566</f>
        <v>0</v>
      </c>
      <c r="V566" s="340" t="n">
        <f aca="false">+[4]data1cf!U566</f>
        <v>0</v>
      </c>
      <c r="W566" s="340" t="n">
        <f aca="false">+[4]data1cf!V566</f>
        <v>0</v>
      </c>
      <c r="X566" s="340" t="n">
        <f aca="false">+[4]data1cf!W566</f>
        <v>0</v>
      </c>
      <c r="Y566" s="340" t="n">
        <f aca="false">+[4]data1cf!X566</f>
        <v>0</v>
      </c>
      <c r="Z566" s="340" t="n">
        <f aca="false">+[4]data1cf!Y566</f>
        <v>0</v>
      </c>
      <c r="AA566" s="340" t="n">
        <f aca="false">+[4]data1cf!Z566</f>
        <v>0</v>
      </c>
      <c r="AB566" s="340"/>
      <c r="AC566" s="341" t="n">
        <f aca="false">XNPV(0.1,B566:AA566,$B$1:$AA$1)</f>
        <v>27861.9185760046</v>
      </c>
      <c r="AD566" s="341" t="n">
        <f aca="false">SUMPRODUCT(B566:AA566,$B$1010:$AA$1010)</f>
        <v>52778.8008861913</v>
      </c>
      <c r="AE566" s="342" t="n">
        <f aca="false">SUMPRODUCT(B566:AA566,$B$1012:$AA$1012)</f>
        <v>52416.7857380589</v>
      </c>
      <c r="AF566" s="343" t="n">
        <f aca="false">XIRR(B566:AA566,$B$1:$AA$1)</f>
        <v>0.173430405238484</v>
      </c>
      <c r="AG566" s="344" t="n">
        <f aca="false">1-EXP(-(1/0.25)*(AD566/ABS($AD$1010)))</f>
        <v>0.98664138614246</v>
      </c>
    </row>
    <row r="567" customFormat="false" ht="12.75" hidden="false" customHeight="false" outlineLevel="0" collapsed="false">
      <c r="A567" s="335"/>
      <c r="B567" s="340" t="n">
        <f aca="false">+[4]data1cf!A567</f>
        <v>-68463.770340301</v>
      </c>
      <c r="C567" s="340" t="n">
        <f aca="false">+[4]data1cf!B567</f>
        <v>12056.9513373539</v>
      </c>
      <c r="D567" s="340" t="n">
        <f aca="false">+[4]data1cf!C567</f>
        <v>13102.78409242</v>
      </c>
      <c r="E567" s="340" t="n">
        <f aca="false">+[4]data1cf!D567</f>
        <v>12682.6255866848</v>
      </c>
      <c r="F567" s="340" t="n">
        <f aca="false">+[4]data1cf!E567</f>
        <v>12559.1675370171</v>
      </c>
      <c r="G567" s="340" t="n">
        <f aca="false">+[4]data1cf!F567</f>
        <v>12363.1488697266</v>
      </c>
      <c r="H567" s="340" t="n">
        <f aca="false">+[4]data1cf!G567</f>
        <v>11928.0236258583</v>
      </c>
      <c r="I567" s="340" t="n">
        <f aca="false">+[4]data1cf!H567</f>
        <v>11834.8795033653</v>
      </c>
      <c r="J567" s="340" t="n">
        <f aca="false">+[4]data1cf!I567</f>
        <v>11789.8967755558</v>
      </c>
      <c r="K567" s="340" t="n">
        <f aca="false">+[4]data1cf!J567</f>
        <v>11675.6298920711</v>
      </c>
      <c r="L567" s="340" t="n">
        <f aca="false">+[4]data1cf!K567</f>
        <v>11793.6048234511</v>
      </c>
      <c r="M567" s="340" t="n">
        <f aca="false">+[4]data1cf!L567</f>
        <v>11570.7030619112</v>
      </c>
      <c r="N567" s="340" t="n">
        <f aca="false">+[4]data1cf!M567</f>
        <v>11517.2272824324</v>
      </c>
      <c r="O567" s="340" t="n">
        <f aca="false">+[4]data1cf!N567</f>
        <v>11631.4694818679</v>
      </c>
      <c r="P567" s="340" t="n">
        <f aca="false">+[4]data1cf!O567</f>
        <v>11614.2372959129</v>
      </c>
      <c r="Q567" s="340" t="n">
        <f aca="false">+[4]data1cf!P567</f>
        <v>11413.1080204004</v>
      </c>
      <c r="R567" s="340" t="n">
        <f aca="false">+[4]data1cf!Q567</f>
        <v>785.252060295116</v>
      </c>
      <c r="S567" s="340" t="n">
        <f aca="false">+[4]data1cf!R567</f>
        <v>0</v>
      </c>
      <c r="T567" s="340" t="n">
        <f aca="false">+[4]data1cf!S567</f>
        <v>0</v>
      </c>
      <c r="U567" s="340" t="n">
        <f aca="false">+[4]data1cf!T567</f>
        <v>0</v>
      </c>
      <c r="V567" s="340" t="n">
        <f aca="false">+[4]data1cf!U567</f>
        <v>0</v>
      </c>
      <c r="W567" s="340" t="n">
        <f aca="false">+[4]data1cf!V567</f>
        <v>0</v>
      </c>
      <c r="X567" s="340" t="n">
        <f aca="false">+[4]data1cf!W567</f>
        <v>0</v>
      </c>
      <c r="Y567" s="340" t="n">
        <f aca="false">+[4]data1cf!X567</f>
        <v>0</v>
      </c>
      <c r="Z567" s="340" t="n">
        <f aca="false">+[4]data1cf!Y567</f>
        <v>0</v>
      </c>
      <c r="AA567" s="340" t="n">
        <f aca="false">+[4]data1cf!Z567</f>
        <v>0</v>
      </c>
      <c r="AB567" s="340"/>
      <c r="AC567" s="341" t="n">
        <f aca="false">XNPV(0.1,B567:AA567,$B$1:$AA$1)</f>
        <v>23929.7034985245</v>
      </c>
      <c r="AD567" s="341" t="n">
        <f aca="false">SUMPRODUCT(B567:AA567,$B$1010:$AA$1010)</f>
        <v>49215.9319402315</v>
      </c>
      <c r="AE567" s="342" t="n">
        <f aca="false">SUMPRODUCT(B567:AA567,$B$1012:$AA$1012)</f>
        <v>48848.556900646</v>
      </c>
      <c r="AF567" s="343" t="n">
        <f aca="false">XIRR(B567:AA567,$B$1:$AA$1)</f>
        <v>0.158880223901247</v>
      </c>
      <c r="AG567" s="344" t="n">
        <f aca="false">1-EXP(-(1/0.25)*(AD567/ABS($AD$1010)))</f>
        <v>0.982123472907252</v>
      </c>
    </row>
    <row r="568" customFormat="false" ht="12.75" hidden="false" customHeight="false" outlineLevel="0" collapsed="false">
      <c r="A568" s="335"/>
      <c r="B568" s="340" t="n">
        <f aca="false">+[4]data1cf!A568</f>
        <v>-74865.9352468634</v>
      </c>
      <c r="C568" s="340" t="n">
        <f aca="false">+[4]data1cf!B568</f>
        <v>12310.4020073936</v>
      </c>
      <c r="D568" s="340" t="n">
        <f aca="false">+[4]data1cf!C568</f>
        <v>13507.193464064</v>
      </c>
      <c r="E568" s="340" t="n">
        <f aca="false">+[4]data1cf!D568</f>
        <v>13003.3898776161</v>
      </c>
      <c r="F568" s="340" t="n">
        <f aca="false">+[4]data1cf!E568</f>
        <v>12512.9505942968</v>
      </c>
      <c r="G568" s="340" t="n">
        <f aca="false">+[4]data1cf!F568</f>
        <v>12353.4929761091</v>
      </c>
      <c r="H568" s="340" t="n">
        <f aca="false">+[4]data1cf!G568</f>
        <v>12092.6323407533</v>
      </c>
      <c r="I568" s="340" t="n">
        <f aca="false">+[4]data1cf!H568</f>
        <v>12048.4728017213</v>
      </c>
      <c r="J568" s="340" t="n">
        <f aca="false">+[4]data1cf!I568</f>
        <v>11971.818582896</v>
      </c>
      <c r="K568" s="340" t="n">
        <f aca="false">+[4]data1cf!J568</f>
        <v>11822.0072524405</v>
      </c>
      <c r="L568" s="340" t="n">
        <f aca="false">+[4]data1cf!K568</f>
        <v>11829.9490121967</v>
      </c>
      <c r="M568" s="340" t="n">
        <f aca="false">+[4]data1cf!L568</f>
        <v>11725.5872154296</v>
      </c>
      <c r="N568" s="340" t="n">
        <f aca="false">+[4]data1cf!M568</f>
        <v>11748.8276848158</v>
      </c>
      <c r="O568" s="340" t="n">
        <f aca="false">+[4]data1cf!N568</f>
        <v>11779.0503145704</v>
      </c>
      <c r="P568" s="340" t="n">
        <f aca="false">+[4]data1cf!O568</f>
        <v>11686.391131772</v>
      </c>
      <c r="Q568" s="340" t="n">
        <f aca="false">+[4]data1cf!P568</f>
        <v>11678.9083331335</v>
      </c>
      <c r="R568" s="340" t="n">
        <f aca="false">+[4]data1cf!Q568</f>
        <v>858.682330907424</v>
      </c>
      <c r="S568" s="340" t="n">
        <f aca="false">+[4]data1cf!R568</f>
        <v>0</v>
      </c>
      <c r="T568" s="340" t="n">
        <f aca="false">+[4]data1cf!S568</f>
        <v>0</v>
      </c>
      <c r="U568" s="340" t="n">
        <f aca="false">+[4]data1cf!T568</f>
        <v>0</v>
      </c>
      <c r="V568" s="340" t="n">
        <f aca="false">+[4]data1cf!U568</f>
        <v>0</v>
      </c>
      <c r="W568" s="340" t="n">
        <f aca="false">+[4]data1cf!V568</f>
        <v>0</v>
      </c>
      <c r="X568" s="340" t="n">
        <f aca="false">+[4]data1cf!W568</f>
        <v>0</v>
      </c>
      <c r="Y568" s="340" t="n">
        <f aca="false">+[4]data1cf!X568</f>
        <v>0</v>
      </c>
      <c r="Z568" s="340" t="n">
        <f aca="false">+[4]data1cf!Y568</f>
        <v>0</v>
      </c>
      <c r="AA568" s="340" t="n">
        <f aca="false">+[4]data1cf!Z568</f>
        <v>0</v>
      </c>
      <c r="AB568" s="340"/>
      <c r="AC568" s="341" t="n">
        <f aca="false">XNPV(0.1,B568:AA568,$B$1:$AA$1)</f>
        <v>18927.957173044</v>
      </c>
      <c r="AD568" s="341" t="n">
        <f aca="false">SUMPRODUCT(B568:AA568,$B$1010:$AA$1010)</f>
        <v>44554.8531915658</v>
      </c>
      <c r="AE568" s="342" t="n">
        <f aca="false">SUMPRODUCT(B568:AA568,$B$1012:$AA$1012)</f>
        <v>44182.4889961886</v>
      </c>
      <c r="AF568" s="343" t="n">
        <f aca="false">XIRR(B568:AA568,$B$1:$AA$1)</f>
        <v>0.143263681639105</v>
      </c>
      <c r="AG568" s="344" t="n">
        <f aca="false">1-EXP(-(1/0.25)*(AD568/ABS($AD$1010)))</f>
        <v>0.973830004047489</v>
      </c>
    </row>
    <row r="569" customFormat="false" ht="12.75" hidden="false" customHeight="false" outlineLevel="0" collapsed="false">
      <c r="A569" s="335"/>
      <c r="B569" s="340" t="n">
        <f aca="false">+[4]data1cf!A569</f>
        <v>-75213.4719931397</v>
      </c>
      <c r="C569" s="340" t="n">
        <f aca="false">+[4]data1cf!B569</f>
        <v>12194.2432955152</v>
      </c>
      <c r="D569" s="340" t="n">
        <f aca="false">+[4]data1cf!C569</f>
        <v>13416.7015002389</v>
      </c>
      <c r="E569" s="340" t="n">
        <f aca="false">+[4]data1cf!D569</f>
        <v>12891.6751082431</v>
      </c>
      <c r="F569" s="340" t="n">
        <f aca="false">+[4]data1cf!E569</f>
        <v>12698.1482893092</v>
      </c>
      <c r="G569" s="340" t="n">
        <f aca="false">+[4]data1cf!F569</f>
        <v>12324.0223219799</v>
      </c>
      <c r="H569" s="340" t="n">
        <f aca="false">+[4]data1cf!G569</f>
        <v>12075.1964917855</v>
      </c>
      <c r="I569" s="340" t="n">
        <f aca="false">+[4]data1cf!H569</f>
        <v>12004.3476843205</v>
      </c>
      <c r="J569" s="340" t="n">
        <f aca="false">+[4]data1cf!I569</f>
        <v>12000.1366919552</v>
      </c>
      <c r="K569" s="340" t="n">
        <f aca="false">+[4]data1cf!J569</f>
        <v>11845.5664680288</v>
      </c>
      <c r="L569" s="340" t="n">
        <f aca="false">+[4]data1cf!K569</f>
        <v>11953.6361616761</v>
      </c>
      <c r="M569" s="340" t="n">
        <f aca="false">+[4]data1cf!L569</f>
        <v>11834.1771393954</v>
      </c>
      <c r="N569" s="340" t="n">
        <f aca="false">+[4]data1cf!M569</f>
        <v>11583.7444185484</v>
      </c>
      <c r="O569" s="340" t="n">
        <f aca="false">+[4]data1cf!N569</f>
        <v>11713.4308529449</v>
      </c>
      <c r="P569" s="340" t="n">
        <f aca="false">+[4]data1cf!O569</f>
        <v>11713.675272185</v>
      </c>
      <c r="Q569" s="340" t="n">
        <f aca="false">+[4]data1cf!P569</f>
        <v>11517.9782926016</v>
      </c>
      <c r="R569" s="340" t="n">
        <f aca="false">+[4]data1cf!Q569</f>
        <v>862.668438372515</v>
      </c>
      <c r="S569" s="340" t="n">
        <f aca="false">+[4]data1cf!R569</f>
        <v>0</v>
      </c>
      <c r="T569" s="340" t="n">
        <f aca="false">+[4]data1cf!S569</f>
        <v>0</v>
      </c>
      <c r="U569" s="340" t="n">
        <f aca="false">+[4]data1cf!T569</f>
        <v>0</v>
      </c>
      <c r="V569" s="340" t="n">
        <f aca="false">+[4]data1cf!U569</f>
        <v>0</v>
      </c>
      <c r="W569" s="340" t="n">
        <f aca="false">+[4]data1cf!V569</f>
        <v>0</v>
      </c>
      <c r="X569" s="340" t="n">
        <f aca="false">+[4]data1cf!W569</f>
        <v>0</v>
      </c>
      <c r="Y569" s="340" t="n">
        <f aca="false">+[4]data1cf!X569</f>
        <v>0</v>
      </c>
      <c r="Z569" s="340" t="n">
        <f aca="false">+[4]data1cf!Y569</f>
        <v>0</v>
      </c>
      <c r="AA569" s="340" t="n">
        <f aca="false">+[4]data1cf!Z569</f>
        <v>0</v>
      </c>
      <c r="AB569" s="340"/>
      <c r="AC569" s="341" t="n">
        <f aca="false">XNPV(0.1,B569:AA569,$B$1:$AA$1)</f>
        <v>18398.7165079556</v>
      </c>
      <c r="AD569" s="341" t="n">
        <f aca="false">SUMPRODUCT(B569:AA569,$B$1010:$AA$1010)</f>
        <v>44002.9942533643</v>
      </c>
      <c r="AE569" s="342" t="n">
        <f aca="false">SUMPRODUCT(B569:AA569,$B$1012:$AA$1012)</f>
        <v>43631.0345955944</v>
      </c>
      <c r="AF569" s="343" t="n">
        <f aca="false">XIRR(B569:AA569,$B$1:$AA$1)</f>
        <v>0.141857853580068</v>
      </c>
      <c r="AG569" s="344" t="n">
        <f aca="false">1-EXP(-(1/0.25)*(AD569/ABS($AD$1010)))</f>
        <v>0.972622056108228</v>
      </c>
    </row>
    <row r="570" customFormat="false" ht="12.75" hidden="false" customHeight="false" outlineLevel="0" collapsed="false">
      <c r="A570" s="335"/>
      <c r="B570" s="340" t="n">
        <f aca="false">+[4]data1cf!A570</f>
        <v>-66362.0120748701</v>
      </c>
      <c r="C570" s="340" t="n">
        <f aca="false">+[4]data1cf!B570</f>
        <v>11928.85567073</v>
      </c>
      <c r="D570" s="340" t="n">
        <f aca="false">+[4]data1cf!C570</f>
        <v>12991.1563503841</v>
      </c>
      <c r="E570" s="340" t="n">
        <f aca="false">+[4]data1cf!D570</f>
        <v>12751.9647109368</v>
      </c>
      <c r="F570" s="340" t="n">
        <f aca="false">+[4]data1cf!E570</f>
        <v>12392.8690399546</v>
      </c>
      <c r="G570" s="340" t="n">
        <f aca="false">+[4]data1cf!F570</f>
        <v>12148.8305463461</v>
      </c>
      <c r="H570" s="340" t="n">
        <f aca="false">+[4]data1cf!G570</f>
        <v>11945.7388178292</v>
      </c>
      <c r="I570" s="340" t="n">
        <f aca="false">+[4]data1cf!H570</f>
        <v>11698.657656026</v>
      </c>
      <c r="J570" s="340" t="n">
        <f aca="false">+[4]data1cf!I570</f>
        <v>11793.4352171276</v>
      </c>
      <c r="K570" s="340" t="n">
        <f aca="false">+[4]data1cf!J570</f>
        <v>11762.9242696911</v>
      </c>
      <c r="L570" s="340" t="n">
        <f aca="false">+[4]data1cf!K570</f>
        <v>11534.0507472956</v>
      </c>
      <c r="M570" s="340" t="n">
        <f aca="false">+[4]data1cf!L570</f>
        <v>11483.8002221254</v>
      </c>
      <c r="N570" s="340" t="n">
        <f aca="false">+[4]data1cf!M570</f>
        <v>11557.8528764791</v>
      </c>
      <c r="O570" s="340" t="n">
        <f aca="false">+[4]data1cf!N570</f>
        <v>11418.7130372789</v>
      </c>
      <c r="P570" s="340" t="n">
        <f aca="false">+[4]data1cf!O570</f>
        <v>11397.5528122344</v>
      </c>
      <c r="Q570" s="340" t="n">
        <f aca="false">+[4]data1cf!P570</f>
        <v>11346.531884014</v>
      </c>
      <c r="R570" s="340" t="n">
        <f aca="false">+[4]data1cf!Q570</f>
        <v>761.14573369393</v>
      </c>
      <c r="S570" s="340" t="n">
        <f aca="false">+[4]data1cf!R570</f>
        <v>0</v>
      </c>
      <c r="T570" s="340" t="n">
        <f aca="false">+[4]data1cf!S570</f>
        <v>0</v>
      </c>
      <c r="U570" s="340" t="n">
        <f aca="false">+[4]data1cf!T570</f>
        <v>0</v>
      </c>
      <c r="V570" s="340" t="n">
        <f aca="false">+[4]data1cf!U570</f>
        <v>0</v>
      </c>
      <c r="W570" s="340" t="n">
        <f aca="false">+[4]data1cf!V570</f>
        <v>0</v>
      </c>
      <c r="X570" s="340" t="n">
        <f aca="false">+[4]data1cf!W570</f>
        <v>0</v>
      </c>
      <c r="Y570" s="340" t="n">
        <f aca="false">+[4]data1cf!X570</f>
        <v>0</v>
      </c>
      <c r="Z570" s="340" t="n">
        <f aca="false">+[4]data1cf!Y570</f>
        <v>0</v>
      </c>
      <c r="AA570" s="340" t="n">
        <f aca="false">+[4]data1cf!Z570</f>
        <v>0</v>
      </c>
      <c r="AB570" s="340"/>
      <c r="AC570" s="341" t="n">
        <f aca="false">XNPV(0.1,B570:AA570,$B$1:$AA$1)</f>
        <v>25349.8143808151</v>
      </c>
      <c r="AD570" s="341" t="n">
        <f aca="false">SUMPRODUCT(B570:AA570,$B$1010:$AA$1010)</f>
        <v>50441.9927347511</v>
      </c>
      <c r="AE570" s="342" t="n">
        <f aca="false">SUMPRODUCT(B570:AA570,$B$1012:$AA$1012)</f>
        <v>50077.545486972</v>
      </c>
      <c r="AF570" s="343" t="n">
        <f aca="false">XIRR(B570:AA570,$B$1:$AA$1)</f>
        <v>0.164097393630978</v>
      </c>
      <c r="AG570" s="344" t="n">
        <f aca="false">1-EXP(-(1/0.25)*(AD570/ABS($AD$1010)))</f>
        <v>0.983828725087982</v>
      </c>
    </row>
    <row r="571" customFormat="false" ht="12.75" hidden="false" customHeight="false" outlineLevel="0" collapsed="false">
      <c r="A571" s="335"/>
      <c r="B571" s="340" t="n">
        <f aca="false">+[4]data1cf!A571</f>
        <v>-70554.796210972</v>
      </c>
      <c r="C571" s="340" t="n">
        <f aca="false">+[4]data1cf!B571</f>
        <v>12169.686535111</v>
      </c>
      <c r="D571" s="340" t="n">
        <f aca="false">+[4]data1cf!C571</f>
        <v>13009.0294106833</v>
      </c>
      <c r="E571" s="340" t="n">
        <f aca="false">+[4]data1cf!D571</f>
        <v>12782.1476541739</v>
      </c>
      <c r="F571" s="340" t="n">
        <f aca="false">+[4]data1cf!E571</f>
        <v>12451.503806369</v>
      </c>
      <c r="G571" s="340" t="n">
        <f aca="false">+[4]data1cf!F571</f>
        <v>12212.2545077095</v>
      </c>
      <c r="H571" s="340" t="n">
        <f aca="false">+[4]data1cf!G571</f>
        <v>11990.0248872271</v>
      </c>
      <c r="I571" s="340" t="n">
        <f aca="false">+[4]data1cf!H571</f>
        <v>11921.9878272999</v>
      </c>
      <c r="J571" s="340" t="n">
        <f aca="false">+[4]data1cf!I571</f>
        <v>11856.8332014083</v>
      </c>
      <c r="K571" s="340" t="n">
        <f aca="false">+[4]data1cf!J571</f>
        <v>11728.9305578389</v>
      </c>
      <c r="L571" s="340" t="n">
        <f aca="false">+[4]data1cf!K571</f>
        <v>11601.8588779422</v>
      </c>
      <c r="M571" s="340" t="n">
        <f aca="false">+[4]data1cf!L571</f>
        <v>11728.6610911976</v>
      </c>
      <c r="N571" s="340" t="n">
        <f aca="false">+[4]data1cf!M571</f>
        <v>11596.8886552057</v>
      </c>
      <c r="O571" s="340" t="n">
        <f aca="false">+[4]data1cf!N571</f>
        <v>11558.9326534877</v>
      </c>
      <c r="P571" s="340" t="n">
        <f aca="false">+[4]data1cf!O571</f>
        <v>11548.0038506175</v>
      </c>
      <c r="Q571" s="340" t="n">
        <f aca="false">+[4]data1cf!P571</f>
        <v>11522.5267157396</v>
      </c>
      <c r="R571" s="340" t="n">
        <f aca="false">+[4]data1cf!Q571</f>
        <v>809.235290621365</v>
      </c>
      <c r="S571" s="340" t="n">
        <f aca="false">+[4]data1cf!R571</f>
        <v>0</v>
      </c>
      <c r="T571" s="340" t="n">
        <f aca="false">+[4]data1cf!S571</f>
        <v>0</v>
      </c>
      <c r="U571" s="340" t="n">
        <f aca="false">+[4]data1cf!T571</f>
        <v>0</v>
      </c>
      <c r="V571" s="340" t="n">
        <f aca="false">+[4]data1cf!U571</f>
        <v>0</v>
      </c>
      <c r="W571" s="340" t="n">
        <f aca="false">+[4]data1cf!V571</f>
        <v>0</v>
      </c>
      <c r="X571" s="340" t="n">
        <f aca="false">+[4]data1cf!W571</f>
        <v>0</v>
      </c>
      <c r="Y571" s="340" t="n">
        <f aca="false">+[4]data1cf!X571</f>
        <v>0</v>
      </c>
      <c r="Z571" s="340" t="n">
        <f aca="false">+[4]data1cf!Y571</f>
        <v>0</v>
      </c>
      <c r="AA571" s="340" t="n">
        <f aca="false">+[4]data1cf!Z571</f>
        <v>0</v>
      </c>
      <c r="AB571" s="340"/>
      <c r="AC571" s="341" t="n">
        <f aca="false">XNPV(0.1,B571:AA571,$B$1:$AA$1)</f>
        <v>21904.5049778191</v>
      </c>
      <c r="AD571" s="341" t="n">
        <f aca="false">SUMPRODUCT(B571:AA571,$B$1010:$AA$1010)</f>
        <v>47215.4811082388</v>
      </c>
      <c r="AE571" s="342" t="n">
        <f aca="false">SUMPRODUCT(B571:AA571,$B$1012:$AA$1012)</f>
        <v>46847.7075771871</v>
      </c>
      <c r="AF571" s="343" t="n">
        <f aca="false">XIRR(B571:AA571,$B$1:$AA$1)</f>
        <v>0.152574065102505</v>
      </c>
      <c r="AG571" s="344" t="n">
        <f aca="false">1-EXP(-(1/0.25)*(AD571/ABS($AD$1010)))</f>
        <v>0.978946632913026</v>
      </c>
    </row>
    <row r="572" customFormat="false" ht="12.75" hidden="false" customHeight="false" outlineLevel="0" collapsed="false">
      <c r="A572" s="335"/>
      <c r="B572" s="340" t="n">
        <f aca="false">+[4]data1cf!A572</f>
        <v>-73979.9513694178</v>
      </c>
      <c r="C572" s="340" t="n">
        <f aca="false">+[4]data1cf!B572</f>
        <v>12201.6696408935</v>
      </c>
      <c r="D572" s="340" t="n">
        <f aca="false">+[4]data1cf!C572</f>
        <v>13247.880820061</v>
      </c>
      <c r="E572" s="340" t="n">
        <f aca="false">+[4]data1cf!D572</f>
        <v>12954.9835199425</v>
      </c>
      <c r="F572" s="340" t="n">
        <f aca="false">+[4]data1cf!E572</f>
        <v>12626.8192889461</v>
      </c>
      <c r="G572" s="340" t="n">
        <f aca="false">+[4]data1cf!F572</f>
        <v>12368.5039950677</v>
      </c>
      <c r="H572" s="340" t="n">
        <f aca="false">+[4]data1cf!G572</f>
        <v>12042.7104689136</v>
      </c>
      <c r="I572" s="340" t="n">
        <f aca="false">+[4]data1cf!H572</f>
        <v>11940.4655582193</v>
      </c>
      <c r="J572" s="340" t="n">
        <f aca="false">+[4]data1cf!I572</f>
        <v>11869.4257330445</v>
      </c>
      <c r="K572" s="340" t="n">
        <f aca="false">+[4]data1cf!J572</f>
        <v>11794.1006791889</v>
      </c>
      <c r="L572" s="340" t="n">
        <f aca="false">+[4]data1cf!K572</f>
        <v>11911.2507437255</v>
      </c>
      <c r="M572" s="340" t="n">
        <f aca="false">+[4]data1cf!L572</f>
        <v>11795.3169656614</v>
      </c>
      <c r="N572" s="340" t="n">
        <f aca="false">+[4]data1cf!M572</f>
        <v>11713.3015477942</v>
      </c>
      <c r="O572" s="340" t="n">
        <f aca="false">+[4]data1cf!N572</f>
        <v>11681.9705041902</v>
      </c>
      <c r="P572" s="340" t="n">
        <f aca="false">+[4]data1cf!O572</f>
        <v>11663.8791651475</v>
      </c>
      <c r="Q572" s="340" t="n">
        <f aca="false">+[4]data1cf!P572</f>
        <v>11578.9383720561</v>
      </c>
      <c r="R572" s="340" t="n">
        <f aca="false">+[4]data1cf!Q572</f>
        <v>848.520450226675</v>
      </c>
      <c r="S572" s="340" t="n">
        <f aca="false">+[4]data1cf!R572</f>
        <v>0</v>
      </c>
      <c r="T572" s="340" t="n">
        <f aca="false">+[4]data1cf!S572</f>
        <v>0</v>
      </c>
      <c r="U572" s="340" t="n">
        <f aca="false">+[4]data1cf!T572</f>
        <v>0</v>
      </c>
      <c r="V572" s="340" t="n">
        <f aca="false">+[4]data1cf!U572</f>
        <v>0</v>
      </c>
      <c r="W572" s="340" t="n">
        <f aca="false">+[4]data1cf!V572</f>
        <v>0</v>
      </c>
      <c r="X572" s="340" t="n">
        <f aca="false">+[4]data1cf!W572</f>
        <v>0</v>
      </c>
      <c r="Y572" s="340" t="n">
        <f aca="false">+[4]data1cf!X572</f>
        <v>0</v>
      </c>
      <c r="Z572" s="340" t="n">
        <f aca="false">+[4]data1cf!Y572</f>
        <v>0</v>
      </c>
      <c r="AA572" s="340" t="n">
        <f aca="false">+[4]data1cf!Z572</f>
        <v>0</v>
      </c>
      <c r="AB572" s="340"/>
      <c r="AC572" s="341" t="n">
        <f aca="false">XNPV(0.1,B572:AA572,$B$1:$AA$1)</f>
        <v>19392.716478973</v>
      </c>
      <c r="AD572" s="341" t="n">
        <f aca="false">SUMPRODUCT(B572:AA572,$B$1010:$AA$1010)</f>
        <v>44941.4798072222</v>
      </c>
      <c r="AE572" s="342" t="n">
        <f aca="false">SUMPRODUCT(B572:AA572,$B$1012:$AA$1012)</f>
        <v>44570.2236919118</v>
      </c>
      <c r="AF572" s="343" t="n">
        <f aca="false">XIRR(B572:AA572,$B$1:$AA$1)</f>
        <v>0.144714641446619</v>
      </c>
      <c r="AG572" s="344" t="n">
        <f aca="false">1-EXP(-(1/0.25)*(AD572/ABS($AD$1010)))</f>
        <v>0.974644389015772</v>
      </c>
    </row>
    <row r="573" customFormat="false" ht="12.75" hidden="false" customHeight="false" outlineLevel="0" collapsed="false">
      <c r="A573" s="335"/>
      <c r="B573" s="340" t="n">
        <f aca="false">+[4]data1cf!A573</f>
        <v>-66016.5115806165</v>
      </c>
      <c r="C573" s="340" t="n">
        <f aca="false">+[4]data1cf!B573</f>
        <v>12037.0282556686</v>
      </c>
      <c r="D573" s="340" t="n">
        <f aca="false">+[4]data1cf!C573</f>
        <v>12950.0747265588</v>
      </c>
      <c r="E573" s="340" t="n">
        <f aca="false">+[4]data1cf!D573</f>
        <v>12694.2818293938</v>
      </c>
      <c r="F573" s="340" t="n">
        <f aca="false">+[4]data1cf!E573</f>
        <v>12356.4693612442</v>
      </c>
      <c r="G573" s="340" t="n">
        <f aca="false">+[4]data1cf!F573</f>
        <v>12071.3983985128</v>
      </c>
      <c r="H573" s="340" t="n">
        <f aca="false">+[4]data1cf!G573</f>
        <v>11919.3875370864</v>
      </c>
      <c r="I573" s="340" t="n">
        <f aca="false">+[4]data1cf!H573</f>
        <v>11714.1538890765</v>
      </c>
      <c r="J573" s="340" t="n">
        <f aca="false">+[4]data1cf!I573</f>
        <v>11921.3972265807</v>
      </c>
      <c r="K573" s="340" t="n">
        <f aca="false">+[4]data1cf!J573</f>
        <v>11678.523922062</v>
      </c>
      <c r="L573" s="340" t="n">
        <f aca="false">+[4]data1cf!K573</f>
        <v>11646.9161036891</v>
      </c>
      <c r="M573" s="340" t="n">
        <f aca="false">+[4]data1cf!L573</f>
        <v>11490.4625378319</v>
      </c>
      <c r="N573" s="340" t="n">
        <f aca="false">+[4]data1cf!M573</f>
        <v>11661.4771512967</v>
      </c>
      <c r="O573" s="340" t="n">
        <f aca="false">+[4]data1cf!N573</f>
        <v>11488.4009884665</v>
      </c>
      <c r="P573" s="340" t="n">
        <f aca="false">+[4]data1cf!O573</f>
        <v>11368.9123598758</v>
      </c>
      <c r="Q573" s="340" t="n">
        <f aca="false">+[4]data1cf!P573</f>
        <v>11393.3146871669</v>
      </c>
      <c r="R573" s="340" t="n">
        <f aca="false">+[4]data1cf!Q573</f>
        <v>757.182981225039</v>
      </c>
      <c r="S573" s="340" t="n">
        <f aca="false">+[4]data1cf!R573</f>
        <v>0</v>
      </c>
      <c r="T573" s="340" t="n">
        <f aca="false">+[4]data1cf!S573</f>
        <v>0</v>
      </c>
      <c r="U573" s="340" t="n">
        <f aca="false">+[4]data1cf!T573</f>
        <v>0</v>
      </c>
      <c r="V573" s="340" t="n">
        <f aca="false">+[4]data1cf!U573</f>
        <v>0</v>
      </c>
      <c r="W573" s="340" t="n">
        <f aca="false">+[4]data1cf!V573</f>
        <v>0</v>
      </c>
      <c r="X573" s="340" t="n">
        <f aca="false">+[4]data1cf!W573</f>
        <v>0</v>
      </c>
      <c r="Y573" s="340" t="n">
        <f aca="false">+[4]data1cf!X573</f>
        <v>0</v>
      </c>
      <c r="Z573" s="340" t="n">
        <f aca="false">+[4]data1cf!Y573</f>
        <v>0</v>
      </c>
      <c r="AA573" s="340" t="n">
        <f aca="false">+[4]data1cf!Z573</f>
        <v>0</v>
      </c>
      <c r="AB573" s="340"/>
      <c r="AC573" s="341" t="n">
        <f aca="false">XNPV(0.1,B573:AA573,$B$1:$AA$1)</f>
        <v>25762.2002873542</v>
      </c>
      <c r="AD573" s="341" t="n">
        <f aca="false">SUMPRODUCT(B573:AA573,$B$1010:$AA$1010)</f>
        <v>50892.4948125428</v>
      </c>
      <c r="AE573" s="342" t="n">
        <f aca="false">SUMPRODUCT(B573:AA573,$B$1012:$AA$1012)</f>
        <v>50527.4018400088</v>
      </c>
      <c r="AF573" s="343" t="n">
        <f aca="false">XIRR(B573:AA573,$B$1:$AA$1)</f>
        <v>0.165364466960273</v>
      </c>
      <c r="AG573" s="344" t="n">
        <f aca="false">1-EXP(-(1/0.25)*(AD573/ABS($AD$1010)))</f>
        <v>0.984413579440403</v>
      </c>
    </row>
    <row r="574" customFormat="false" ht="12.75" hidden="false" customHeight="false" outlineLevel="0" collapsed="false">
      <c r="A574" s="335"/>
      <c r="B574" s="340" t="n">
        <f aca="false">+[4]data1cf!A574</f>
        <v>-71506.6291259167</v>
      </c>
      <c r="C574" s="340" t="n">
        <f aca="false">+[4]data1cf!B574</f>
        <v>12103.6286983151</v>
      </c>
      <c r="D574" s="340" t="n">
        <f aca="false">+[4]data1cf!C574</f>
        <v>13211.7378449414</v>
      </c>
      <c r="E574" s="340" t="n">
        <f aca="false">+[4]data1cf!D574</f>
        <v>12850.581353597</v>
      </c>
      <c r="F574" s="340" t="n">
        <f aca="false">+[4]data1cf!E574</f>
        <v>12574.1441042939</v>
      </c>
      <c r="G574" s="340" t="n">
        <f aca="false">+[4]data1cf!F574</f>
        <v>12165.3223278236</v>
      </c>
      <c r="H574" s="340" t="n">
        <f aca="false">+[4]data1cf!G574</f>
        <v>12196.8669635011</v>
      </c>
      <c r="I574" s="340" t="n">
        <f aca="false">+[4]data1cf!H574</f>
        <v>11915.420691609</v>
      </c>
      <c r="J574" s="340" t="n">
        <f aca="false">+[4]data1cf!I574</f>
        <v>11872.534282317</v>
      </c>
      <c r="K574" s="340" t="n">
        <f aca="false">+[4]data1cf!J574</f>
        <v>11876.2258293816</v>
      </c>
      <c r="L574" s="340" t="n">
        <f aca="false">+[4]data1cf!K574</f>
        <v>11861.3703837641</v>
      </c>
      <c r="M574" s="340" t="n">
        <f aca="false">+[4]data1cf!L574</f>
        <v>11707.0588207105</v>
      </c>
      <c r="N574" s="340" t="n">
        <f aca="false">+[4]data1cf!M574</f>
        <v>11786.0218958914</v>
      </c>
      <c r="O574" s="340" t="n">
        <f aca="false">+[4]data1cf!N574</f>
        <v>11561.802608949</v>
      </c>
      <c r="P574" s="340" t="n">
        <f aca="false">+[4]data1cf!O574</f>
        <v>11443.5212370249</v>
      </c>
      <c r="Q574" s="340" t="n">
        <f aca="false">+[4]data1cf!P574</f>
        <v>11429.633391332</v>
      </c>
      <c r="R574" s="340" t="n">
        <f aca="false">+[4]data1cf!Q574</f>
        <v>820.152433422614</v>
      </c>
      <c r="S574" s="340" t="n">
        <f aca="false">+[4]data1cf!R574</f>
        <v>0</v>
      </c>
      <c r="T574" s="340" t="n">
        <f aca="false">+[4]data1cf!S574</f>
        <v>0</v>
      </c>
      <c r="U574" s="340" t="n">
        <f aca="false">+[4]data1cf!T574</f>
        <v>0</v>
      </c>
      <c r="V574" s="340" t="n">
        <f aca="false">+[4]data1cf!U574</f>
        <v>0</v>
      </c>
      <c r="W574" s="340" t="n">
        <f aca="false">+[4]data1cf!V574</f>
        <v>0</v>
      </c>
      <c r="X574" s="340" t="n">
        <f aca="false">+[4]data1cf!W574</f>
        <v>0</v>
      </c>
      <c r="Y574" s="340" t="n">
        <f aca="false">+[4]data1cf!X574</f>
        <v>0</v>
      </c>
      <c r="Z574" s="340" t="n">
        <f aca="false">+[4]data1cf!Y574</f>
        <v>0</v>
      </c>
      <c r="AA574" s="340" t="n">
        <f aca="false">+[4]data1cf!Z574</f>
        <v>0</v>
      </c>
      <c r="AB574" s="340"/>
      <c r="AC574" s="341" t="n">
        <f aca="false">XNPV(0.1,B574:AA574,$B$1:$AA$1)</f>
        <v>21455.3283919648</v>
      </c>
      <c r="AD574" s="341" t="n">
        <f aca="false">SUMPRODUCT(B574:AA574,$B$1010:$AA$1010)</f>
        <v>46896.0921924207</v>
      </c>
      <c r="AE574" s="342" t="n">
        <f aca="false">SUMPRODUCT(B574:AA574,$B$1012:$AA$1012)</f>
        <v>46526.5669746187</v>
      </c>
      <c r="AF574" s="343" t="n">
        <f aca="false">XIRR(B574:AA574,$B$1:$AA$1)</f>
        <v>0.150894454936561</v>
      </c>
      <c r="AG574" s="344" t="n">
        <f aca="false">1-EXP(-(1/0.25)*(AD574/ABS($AD$1010)))</f>
        <v>0.978389568089711</v>
      </c>
    </row>
    <row r="575" customFormat="false" ht="12.75" hidden="false" customHeight="false" outlineLevel="0" collapsed="false">
      <c r="A575" s="335"/>
      <c r="B575" s="340" t="n">
        <f aca="false">+[4]data1cf!A575</f>
        <v>-64729.8091867239</v>
      </c>
      <c r="C575" s="340" t="n">
        <f aca="false">+[4]data1cf!B575</f>
        <v>12047.4470892508</v>
      </c>
      <c r="D575" s="340" t="n">
        <f aca="false">+[4]data1cf!C575</f>
        <v>12948.9506178511</v>
      </c>
      <c r="E575" s="340" t="n">
        <f aca="false">+[4]data1cf!D575</f>
        <v>12613.3925229189</v>
      </c>
      <c r="F575" s="340" t="n">
        <f aca="false">+[4]data1cf!E575</f>
        <v>12359.1246559899</v>
      </c>
      <c r="G575" s="340" t="n">
        <f aca="false">+[4]data1cf!F575</f>
        <v>12137.773941355</v>
      </c>
      <c r="H575" s="340" t="n">
        <f aca="false">+[4]data1cf!G575</f>
        <v>11918.3427341481</v>
      </c>
      <c r="I575" s="340" t="n">
        <f aca="false">+[4]data1cf!H575</f>
        <v>11566.5996139648</v>
      </c>
      <c r="J575" s="340" t="n">
        <f aca="false">+[4]data1cf!I575</f>
        <v>11600.6801051562</v>
      </c>
      <c r="K575" s="340" t="n">
        <f aca="false">+[4]data1cf!J575</f>
        <v>11608.5155020841</v>
      </c>
      <c r="L575" s="340" t="n">
        <f aca="false">+[4]data1cf!K575</f>
        <v>11488.1676819085</v>
      </c>
      <c r="M575" s="340" t="n">
        <f aca="false">+[4]data1cf!L575</f>
        <v>11636.9765303283</v>
      </c>
      <c r="N575" s="340" t="n">
        <f aca="false">+[4]data1cf!M575</f>
        <v>11501.1271478148</v>
      </c>
      <c r="O575" s="340" t="n">
        <f aca="false">+[4]data1cf!N575</f>
        <v>11437.5324918448</v>
      </c>
      <c r="P575" s="340" t="n">
        <f aca="false">+[4]data1cf!O575</f>
        <v>11302.7378095506</v>
      </c>
      <c r="Q575" s="340" t="n">
        <f aca="false">+[4]data1cf!P575</f>
        <v>11146.7728824386</v>
      </c>
      <c r="R575" s="340" t="n">
        <f aca="false">+[4]data1cf!Q575</f>
        <v>742.425019448049</v>
      </c>
      <c r="S575" s="340" t="n">
        <f aca="false">+[4]data1cf!R575</f>
        <v>0</v>
      </c>
      <c r="T575" s="340" t="n">
        <f aca="false">+[4]data1cf!S575</f>
        <v>0</v>
      </c>
      <c r="U575" s="340" t="n">
        <f aca="false">+[4]data1cf!T575</f>
        <v>0</v>
      </c>
      <c r="V575" s="340" t="n">
        <f aca="false">+[4]data1cf!U575</f>
        <v>0</v>
      </c>
      <c r="W575" s="340" t="n">
        <f aca="false">+[4]data1cf!V575</f>
        <v>0</v>
      </c>
      <c r="X575" s="340" t="n">
        <f aca="false">+[4]data1cf!W575</f>
        <v>0</v>
      </c>
      <c r="Y575" s="340" t="n">
        <f aca="false">+[4]data1cf!X575</f>
        <v>0</v>
      </c>
      <c r="Z575" s="340" t="n">
        <f aca="false">+[4]data1cf!Y575</f>
        <v>0</v>
      </c>
      <c r="AA575" s="340" t="n">
        <f aca="false">+[4]data1cf!Z575</f>
        <v>0</v>
      </c>
      <c r="AB575" s="340"/>
      <c r="AC575" s="341" t="n">
        <f aca="false">XNPV(0.1,B575:AA575,$B$1:$AA$1)</f>
        <v>26629.0274909895</v>
      </c>
      <c r="AD575" s="341" t="n">
        <f aca="false">SUMPRODUCT(B575:AA575,$B$1010:$AA$1010)</f>
        <v>51578.6699168018</v>
      </c>
      <c r="AE575" s="342" t="n">
        <f aca="false">SUMPRODUCT(B575:AA575,$B$1012:$AA$1012)</f>
        <v>51216.3030050831</v>
      </c>
      <c r="AF575" s="343" t="n">
        <f aca="false">XIRR(B575:AA575,$B$1:$AA$1)</f>
        <v>0.168918414683395</v>
      </c>
      <c r="AG575" s="344" t="n">
        <f aca="false">1-EXP(-(1/0.25)*(AD575/ABS($AD$1010)))</f>
        <v>0.985264004223569</v>
      </c>
    </row>
    <row r="576" customFormat="false" ht="12.75" hidden="false" customHeight="false" outlineLevel="0" collapsed="false">
      <c r="A576" s="335"/>
      <c r="B576" s="340" t="n">
        <f aca="false">+[4]data1cf!A576</f>
        <v>-62014.608822658</v>
      </c>
      <c r="C576" s="340" t="n">
        <f aca="false">+[4]data1cf!B576</f>
        <v>12078.1975178813</v>
      </c>
      <c r="D576" s="340" t="n">
        <f aca="false">+[4]data1cf!C576</f>
        <v>12811.0968997527</v>
      </c>
      <c r="E576" s="340" t="n">
        <f aca="false">+[4]data1cf!D576</f>
        <v>12577.6765490328</v>
      </c>
      <c r="F576" s="340" t="n">
        <f aca="false">+[4]data1cf!E576</f>
        <v>12404.0891295054</v>
      </c>
      <c r="G576" s="340" t="n">
        <f aca="false">+[4]data1cf!F576</f>
        <v>12162.2404285565</v>
      </c>
      <c r="H576" s="340" t="n">
        <f aca="false">+[4]data1cf!G576</f>
        <v>11947.8391810141</v>
      </c>
      <c r="I576" s="340" t="n">
        <f aca="false">+[4]data1cf!H576</f>
        <v>11664.1274065929</v>
      </c>
      <c r="J576" s="340" t="n">
        <f aca="false">+[4]data1cf!I576</f>
        <v>11635.5901193637</v>
      </c>
      <c r="K576" s="340" t="n">
        <f aca="false">+[4]data1cf!J576</f>
        <v>11392.8793381204</v>
      </c>
      <c r="L576" s="340" t="n">
        <f aca="false">+[4]data1cf!K576</f>
        <v>11577.6170797962</v>
      </c>
      <c r="M576" s="340" t="n">
        <f aca="false">+[4]data1cf!L576</f>
        <v>11549.641202644</v>
      </c>
      <c r="N576" s="340" t="n">
        <f aca="false">+[4]data1cf!M576</f>
        <v>11513.2105702661</v>
      </c>
      <c r="O576" s="340" t="n">
        <f aca="false">+[4]data1cf!N576</f>
        <v>11411.112412103</v>
      </c>
      <c r="P576" s="340" t="n">
        <f aca="false">+[4]data1cf!O576</f>
        <v>11280.0838062995</v>
      </c>
      <c r="Q576" s="340" t="n">
        <f aca="false">+[4]data1cf!P576</f>
        <v>11244.3696927618</v>
      </c>
      <c r="R576" s="340" t="n">
        <f aca="false">+[4]data1cf!Q576</f>
        <v>711.282757352358</v>
      </c>
      <c r="S576" s="340" t="n">
        <f aca="false">+[4]data1cf!R576</f>
        <v>0</v>
      </c>
      <c r="T576" s="340" t="n">
        <f aca="false">+[4]data1cf!S576</f>
        <v>0</v>
      </c>
      <c r="U576" s="340" t="n">
        <f aca="false">+[4]data1cf!T576</f>
        <v>0</v>
      </c>
      <c r="V576" s="340" t="n">
        <f aca="false">+[4]data1cf!U576</f>
        <v>0</v>
      </c>
      <c r="W576" s="340" t="n">
        <f aca="false">+[4]data1cf!V576</f>
        <v>0</v>
      </c>
      <c r="X576" s="340" t="n">
        <f aca="false">+[4]data1cf!W576</f>
        <v>0</v>
      </c>
      <c r="Y576" s="340" t="n">
        <f aca="false">+[4]data1cf!X576</f>
        <v>0</v>
      </c>
      <c r="Z576" s="340" t="n">
        <f aca="false">+[4]data1cf!Y576</f>
        <v>0</v>
      </c>
      <c r="AA576" s="340" t="n">
        <f aca="false">+[4]data1cf!Z576</f>
        <v>0</v>
      </c>
      <c r="AB576" s="340"/>
      <c r="AC576" s="341" t="n">
        <f aca="false">XNPV(0.1,B576:AA576,$B$1:$AA$1)</f>
        <v>29279.5676942137</v>
      </c>
      <c r="AD576" s="341" t="n">
        <f aca="false">SUMPRODUCT(B576:AA576,$B$1010:$AA$1010)</f>
        <v>54222.5692158818</v>
      </c>
      <c r="AE576" s="342" t="n">
        <f aca="false">SUMPRODUCT(B576:AA576,$B$1012:$AA$1012)</f>
        <v>53860.3266423893</v>
      </c>
      <c r="AF576" s="343" t="n">
        <f aca="false">XIRR(B576:AA576,$B$1:$AA$1)</f>
        <v>0.178479144924648</v>
      </c>
      <c r="AG576" s="344" t="n">
        <f aca="false">1-EXP(-(1/0.25)*(AD576/ABS($AD$1010)))</f>
        <v>0.98812888672421</v>
      </c>
    </row>
    <row r="577" customFormat="false" ht="12.75" hidden="false" customHeight="false" outlineLevel="0" collapsed="false">
      <c r="A577" s="335"/>
      <c r="B577" s="340" t="n">
        <f aca="false">+[4]data1cf!A577</f>
        <v>-63668.6781608261</v>
      </c>
      <c r="C577" s="340" t="n">
        <f aca="false">+[4]data1cf!B577</f>
        <v>12034.7565388671</v>
      </c>
      <c r="D577" s="340" t="n">
        <f aca="false">+[4]data1cf!C577</f>
        <v>12761.0574054394</v>
      </c>
      <c r="E577" s="340" t="n">
        <f aca="false">+[4]data1cf!D577</f>
        <v>12550.2387488818</v>
      </c>
      <c r="F577" s="340" t="n">
        <f aca="false">+[4]data1cf!E577</f>
        <v>12417.2015018771</v>
      </c>
      <c r="G577" s="340" t="n">
        <f aca="false">+[4]data1cf!F577</f>
        <v>12103.6435802938</v>
      </c>
      <c r="H577" s="340" t="n">
        <f aca="false">+[4]data1cf!G577</f>
        <v>11881.3940262091</v>
      </c>
      <c r="I577" s="340" t="n">
        <f aca="false">+[4]data1cf!H577</f>
        <v>11699.934381702</v>
      </c>
      <c r="J577" s="340" t="n">
        <f aca="false">+[4]data1cf!I577</f>
        <v>11899.1828030472</v>
      </c>
      <c r="K577" s="340" t="n">
        <f aca="false">+[4]data1cf!J577</f>
        <v>11595.487772614</v>
      </c>
      <c r="L577" s="340" t="n">
        <f aca="false">+[4]data1cf!K577</f>
        <v>11548.9783790795</v>
      </c>
      <c r="M577" s="340" t="n">
        <f aca="false">+[4]data1cf!L577</f>
        <v>11676.5949241916</v>
      </c>
      <c r="N577" s="340" t="n">
        <f aca="false">+[4]data1cf!M577</f>
        <v>11457.353574238</v>
      </c>
      <c r="O577" s="340" t="n">
        <f aca="false">+[4]data1cf!N577</f>
        <v>11332.6680374465</v>
      </c>
      <c r="P577" s="340" t="n">
        <f aca="false">+[4]data1cf!O577</f>
        <v>11301.6696590157</v>
      </c>
      <c r="Q577" s="340" t="n">
        <f aca="false">+[4]data1cf!P577</f>
        <v>11255.1462372874</v>
      </c>
      <c r="R577" s="340" t="n">
        <f aca="false">+[4]data1cf!Q577</f>
        <v>730.254271033411</v>
      </c>
      <c r="S577" s="340" t="n">
        <f aca="false">+[4]data1cf!R577</f>
        <v>0</v>
      </c>
      <c r="T577" s="340" t="n">
        <f aca="false">+[4]data1cf!S577</f>
        <v>0</v>
      </c>
      <c r="U577" s="340" t="n">
        <f aca="false">+[4]data1cf!T577</f>
        <v>0</v>
      </c>
      <c r="V577" s="340" t="n">
        <f aca="false">+[4]data1cf!U577</f>
        <v>0</v>
      </c>
      <c r="W577" s="340" t="n">
        <f aca="false">+[4]data1cf!V577</f>
        <v>0</v>
      </c>
      <c r="X577" s="340" t="n">
        <f aca="false">+[4]data1cf!W577</f>
        <v>0</v>
      </c>
      <c r="Y577" s="340" t="n">
        <f aca="false">+[4]data1cf!X577</f>
        <v>0</v>
      </c>
      <c r="Z577" s="340" t="n">
        <f aca="false">+[4]data1cf!Y577</f>
        <v>0</v>
      </c>
      <c r="AA577" s="340" t="n">
        <f aca="false">+[4]data1cf!Z577</f>
        <v>0</v>
      </c>
      <c r="AB577" s="340"/>
      <c r="AC577" s="341" t="n">
        <f aca="false">XNPV(0.1,B577:AA577,$B$1:$AA$1)</f>
        <v>27691.6152475266</v>
      </c>
      <c r="AD577" s="341" t="n">
        <f aca="false">SUMPRODUCT(B577:AA577,$B$1010:$AA$1010)</f>
        <v>52701.0504269626</v>
      </c>
      <c r="AE577" s="342" t="n">
        <f aca="false">SUMPRODUCT(B577:AA577,$B$1012:$AA$1012)</f>
        <v>52337.8582947193</v>
      </c>
      <c r="AF577" s="343" t="n">
        <f aca="false">XIRR(B577:AA577,$B$1:$AA$1)</f>
        <v>0.172458888933279</v>
      </c>
      <c r="AG577" s="344" t="n">
        <f aca="false">1-EXP(-(1/0.25)*(AD577/ABS($AD$1010)))</f>
        <v>0.986556188682878</v>
      </c>
    </row>
    <row r="578" customFormat="false" ht="12.75" hidden="false" customHeight="false" outlineLevel="0" collapsed="false">
      <c r="A578" s="335"/>
      <c r="B578" s="340" t="n">
        <f aca="false">+[4]data1cf!A578</f>
        <v>-74299.4585355648</v>
      </c>
      <c r="C578" s="340" t="n">
        <f aca="false">+[4]data1cf!B578</f>
        <v>12169.0761499663</v>
      </c>
      <c r="D578" s="340" t="n">
        <f aca="false">+[4]data1cf!C578</f>
        <v>13274.6557646035</v>
      </c>
      <c r="E578" s="340" t="n">
        <f aca="false">+[4]data1cf!D578</f>
        <v>13057.8408634772</v>
      </c>
      <c r="F578" s="340" t="n">
        <f aca="false">+[4]data1cf!E578</f>
        <v>12634.1476558577</v>
      </c>
      <c r="G578" s="340" t="n">
        <f aca="false">+[4]data1cf!F578</f>
        <v>12444.2963145814</v>
      </c>
      <c r="H578" s="340" t="n">
        <f aca="false">+[4]data1cf!G578</f>
        <v>12082.2645516779</v>
      </c>
      <c r="I578" s="340" t="n">
        <f aca="false">+[4]data1cf!H578</f>
        <v>12024.0324199042</v>
      </c>
      <c r="J578" s="340" t="n">
        <f aca="false">+[4]data1cf!I578</f>
        <v>11880.9251152031</v>
      </c>
      <c r="K578" s="340" t="n">
        <f aca="false">+[4]data1cf!J578</f>
        <v>11732.4963317838</v>
      </c>
      <c r="L578" s="340" t="n">
        <f aca="false">+[4]data1cf!K578</f>
        <v>11768.6217249969</v>
      </c>
      <c r="M578" s="340" t="n">
        <f aca="false">+[4]data1cf!L578</f>
        <v>11795.4990620193</v>
      </c>
      <c r="N578" s="340" t="n">
        <f aca="false">+[4]data1cf!M578</f>
        <v>11758.4407072525</v>
      </c>
      <c r="O578" s="340" t="n">
        <f aca="false">+[4]data1cf!N578</f>
        <v>11716.0442613867</v>
      </c>
      <c r="P578" s="340" t="n">
        <f aca="false">+[4]data1cf!O578</f>
        <v>11662.0508884183</v>
      </c>
      <c r="Q578" s="340" t="n">
        <f aca="false">+[4]data1cf!P578</f>
        <v>11588.5518744835</v>
      </c>
      <c r="R578" s="340" t="n">
        <f aca="false">+[4]data1cf!Q578</f>
        <v>852.185069619514</v>
      </c>
      <c r="S578" s="340" t="n">
        <f aca="false">+[4]data1cf!R578</f>
        <v>0</v>
      </c>
      <c r="T578" s="340" t="n">
        <f aca="false">+[4]data1cf!S578</f>
        <v>0</v>
      </c>
      <c r="U578" s="340" t="n">
        <f aca="false">+[4]data1cf!T578</f>
        <v>0</v>
      </c>
      <c r="V578" s="340" t="n">
        <f aca="false">+[4]data1cf!U578</f>
        <v>0</v>
      </c>
      <c r="W578" s="340" t="n">
        <f aca="false">+[4]data1cf!V578</f>
        <v>0</v>
      </c>
      <c r="X578" s="340" t="n">
        <f aca="false">+[4]data1cf!W578</f>
        <v>0</v>
      </c>
      <c r="Y578" s="340" t="n">
        <f aca="false">+[4]data1cf!X578</f>
        <v>0</v>
      </c>
      <c r="Z578" s="340" t="n">
        <f aca="false">+[4]data1cf!Y578</f>
        <v>0</v>
      </c>
      <c r="AA578" s="340" t="n">
        <f aca="false">+[4]data1cf!Z578</f>
        <v>0</v>
      </c>
      <c r="AB578" s="340"/>
      <c r="AC578" s="341" t="n">
        <f aca="false">XNPV(0.1,B578:AA578,$B$1:$AA$1)</f>
        <v>19211.403013357</v>
      </c>
      <c r="AD578" s="341" t="n">
        <f aca="false">SUMPRODUCT(B578:AA578,$B$1010:$AA$1010)</f>
        <v>44785.7579843019</v>
      </c>
      <c r="AE578" s="342" t="n">
        <f aca="false">SUMPRODUCT(B578:AA578,$B$1012:$AA$1012)</f>
        <v>44414.2048639683</v>
      </c>
      <c r="AF578" s="343" t="n">
        <f aca="false">XIRR(B578:AA578,$B$1:$AA$1)</f>
        <v>0.14415351191498</v>
      </c>
      <c r="AG578" s="344" t="n">
        <f aca="false">1-EXP(-(1/0.25)*(AD578/ABS($AD$1010)))</f>
        <v>0.974319471984969</v>
      </c>
    </row>
    <row r="579" customFormat="false" ht="12.75" hidden="false" customHeight="false" outlineLevel="0" collapsed="false">
      <c r="A579" s="335"/>
      <c r="B579" s="340" t="n">
        <f aca="false">+[4]data1cf!A579</f>
        <v>-64055.2833398689</v>
      </c>
      <c r="C579" s="340" t="n">
        <f aca="false">+[4]data1cf!B579</f>
        <v>11835.9811860018</v>
      </c>
      <c r="D579" s="340" t="n">
        <f aca="false">+[4]data1cf!C579</f>
        <v>12897.1312534828</v>
      </c>
      <c r="E579" s="340" t="n">
        <f aca="false">+[4]data1cf!D579</f>
        <v>12606.8219859813</v>
      </c>
      <c r="F579" s="340" t="n">
        <f aca="false">+[4]data1cf!E579</f>
        <v>12397.4621980824</v>
      </c>
      <c r="G579" s="340" t="n">
        <f aca="false">+[4]data1cf!F579</f>
        <v>12053.0956834696</v>
      </c>
      <c r="H579" s="340" t="n">
        <f aca="false">+[4]data1cf!G579</f>
        <v>11845.5337972312</v>
      </c>
      <c r="I579" s="340" t="n">
        <f aca="false">+[4]data1cf!H579</f>
        <v>11829.7732297305</v>
      </c>
      <c r="J579" s="340" t="n">
        <f aca="false">+[4]data1cf!I579</f>
        <v>11804.4310766496</v>
      </c>
      <c r="K579" s="340" t="n">
        <f aca="false">+[4]data1cf!J579</f>
        <v>11704.8392506809</v>
      </c>
      <c r="L579" s="340" t="n">
        <f aca="false">+[4]data1cf!K579</f>
        <v>11493.2978846759</v>
      </c>
      <c r="M579" s="340" t="n">
        <f aca="false">+[4]data1cf!L579</f>
        <v>11653.8536186057</v>
      </c>
      <c r="N579" s="340" t="n">
        <f aca="false">+[4]data1cf!M579</f>
        <v>11732.2828490684</v>
      </c>
      <c r="O579" s="340" t="n">
        <f aca="false">+[4]data1cf!N579</f>
        <v>11440.2201031922</v>
      </c>
      <c r="P579" s="340" t="n">
        <f aca="false">+[4]data1cf!O579</f>
        <v>11382.0542433446</v>
      </c>
      <c r="Q579" s="340" t="n">
        <f aca="false">+[4]data1cf!P579</f>
        <v>11320.293754356</v>
      </c>
      <c r="R579" s="340" t="n">
        <f aca="false">+[4]data1cf!Q579</f>
        <v>734.68847779496</v>
      </c>
      <c r="S579" s="340" t="n">
        <f aca="false">+[4]data1cf!R579</f>
        <v>0</v>
      </c>
      <c r="T579" s="340" t="n">
        <f aca="false">+[4]data1cf!S579</f>
        <v>0</v>
      </c>
      <c r="U579" s="340" t="n">
        <f aca="false">+[4]data1cf!T579</f>
        <v>0</v>
      </c>
      <c r="V579" s="340" t="n">
        <f aca="false">+[4]data1cf!U579</f>
        <v>0</v>
      </c>
      <c r="W579" s="340" t="n">
        <f aca="false">+[4]data1cf!V579</f>
        <v>0</v>
      </c>
      <c r="X579" s="340" t="n">
        <f aca="false">+[4]data1cf!W579</f>
        <v>0</v>
      </c>
      <c r="Y579" s="340" t="n">
        <f aca="false">+[4]data1cf!X579</f>
        <v>0</v>
      </c>
      <c r="Z579" s="340" t="n">
        <f aca="false">+[4]data1cf!Y579</f>
        <v>0</v>
      </c>
      <c r="AA579" s="340" t="n">
        <f aca="false">+[4]data1cf!Z579</f>
        <v>0</v>
      </c>
      <c r="AB579" s="340"/>
      <c r="AC579" s="341" t="n">
        <f aca="false">XNPV(0.1,B579:AA579,$B$1:$AA$1)</f>
        <v>27409.8474593029</v>
      </c>
      <c r="AD579" s="341" t="n">
        <f aca="false">SUMPRODUCT(B579:AA579,$B$1010:$AA$1010)</f>
        <v>52506.0740858908</v>
      </c>
      <c r="AE579" s="342" t="n">
        <f aca="false">SUMPRODUCT(B579:AA579,$B$1012:$AA$1012)</f>
        <v>52141.4261026024</v>
      </c>
      <c r="AF579" s="343" t="n">
        <f aca="false">XIRR(B579:AA579,$B$1:$AA$1)</f>
        <v>0.17114397230561</v>
      </c>
      <c r="AG579" s="344" t="n">
        <f aca="false">1-EXP(-(1/0.25)*(AD579/ABS($AD$1010)))</f>
        <v>0.986340139864908</v>
      </c>
    </row>
    <row r="580" customFormat="false" ht="12.75" hidden="false" customHeight="false" outlineLevel="0" collapsed="false">
      <c r="A580" s="335"/>
      <c r="B580" s="340" t="n">
        <f aca="false">+[4]data1cf!A580</f>
        <v>-68848.7286702771</v>
      </c>
      <c r="C580" s="340" t="n">
        <f aca="false">+[4]data1cf!B580</f>
        <v>12060.3349291932</v>
      </c>
      <c r="D580" s="340" t="n">
        <f aca="false">+[4]data1cf!C580</f>
        <v>13086.4697973888</v>
      </c>
      <c r="E580" s="340" t="n">
        <f aca="false">+[4]data1cf!D580</f>
        <v>12685.5477336084</v>
      </c>
      <c r="F580" s="340" t="n">
        <f aca="false">+[4]data1cf!E580</f>
        <v>12503.4897912932</v>
      </c>
      <c r="G580" s="340" t="n">
        <f aca="false">+[4]data1cf!F580</f>
        <v>12230.6243284102</v>
      </c>
      <c r="H580" s="340" t="n">
        <f aca="false">+[4]data1cf!G580</f>
        <v>11941.8411622134</v>
      </c>
      <c r="I580" s="340" t="n">
        <f aca="false">+[4]data1cf!H580</f>
        <v>11830.290232867</v>
      </c>
      <c r="J580" s="340" t="n">
        <f aca="false">+[4]data1cf!I580</f>
        <v>11737.0128386978</v>
      </c>
      <c r="K580" s="340" t="n">
        <f aca="false">+[4]data1cf!J580</f>
        <v>11605.9226440034</v>
      </c>
      <c r="L580" s="340" t="n">
        <f aca="false">+[4]data1cf!K580</f>
        <v>11579.4998381568</v>
      </c>
      <c r="M580" s="340" t="n">
        <f aca="false">+[4]data1cf!L580</f>
        <v>11684.1012877822</v>
      </c>
      <c r="N580" s="340" t="n">
        <f aca="false">+[4]data1cf!M580</f>
        <v>11640.2173522993</v>
      </c>
      <c r="O580" s="340" t="n">
        <f aca="false">+[4]data1cf!N580</f>
        <v>11424.8309929072</v>
      </c>
      <c r="P580" s="340" t="n">
        <f aca="false">+[4]data1cf!O580</f>
        <v>11597.1997157488</v>
      </c>
      <c r="Q580" s="340" t="n">
        <f aca="false">+[4]data1cf!P580</f>
        <v>11578.8674205146</v>
      </c>
      <c r="R580" s="340" t="n">
        <f aca="false">+[4]data1cf!Q580</f>
        <v>789.66737835661</v>
      </c>
      <c r="S580" s="340" t="n">
        <f aca="false">+[4]data1cf!R580</f>
        <v>0</v>
      </c>
      <c r="T580" s="340" t="n">
        <f aca="false">+[4]data1cf!S580</f>
        <v>0</v>
      </c>
      <c r="U580" s="340" t="n">
        <f aca="false">+[4]data1cf!T580</f>
        <v>0</v>
      </c>
      <c r="V580" s="340" t="n">
        <f aca="false">+[4]data1cf!U580</f>
        <v>0</v>
      </c>
      <c r="W580" s="340" t="n">
        <f aca="false">+[4]data1cf!V580</f>
        <v>0</v>
      </c>
      <c r="X580" s="340" t="n">
        <f aca="false">+[4]data1cf!W580</f>
        <v>0</v>
      </c>
      <c r="Y580" s="340" t="n">
        <f aca="false">+[4]data1cf!X580</f>
        <v>0</v>
      </c>
      <c r="Z580" s="340" t="n">
        <f aca="false">+[4]data1cf!Y580</f>
        <v>0</v>
      </c>
      <c r="AA580" s="340" t="n">
        <f aca="false">+[4]data1cf!Z580</f>
        <v>0</v>
      </c>
      <c r="AB580" s="340"/>
      <c r="AC580" s="341" t="n">
        <f aca="false">XNPV(0.1,B580:AA580,$B$1:$AA$1)</f>
        <v>23340.1878633438</v>
      </c>
      <c r="AD580" s="341" t="n">
        <f aca="false">SUMPRODUCT(B580:AA580,$B$1010:$AA$1010)</f>
        <v>48573.13920521</v>
      </c>
      <c r="AE580" s="342" t="n">
        <f aca="false">SUMPRODUCT(B580:AA580,$B$1012:$AA$1012)</f>
        <v>48206.4409926616</v>
      </c>
      <c r="AF580" s="343" t="n">
        <f aca="false">XIRR(B580:AA580,$B$1:$AA$1)</f>
        <v>0.157188486716743</v>
      </c>
      <c r="AG580" s="344" t="n">
        <f aca="false">1-EXP(-(1/0.25)*(AD580/ABS($AD$1010)))</f>
        <v>0.981158759490109</v>
      </c>
    </row>
    <row r="581" customFormat="false" ht="12.75" hidden="false" customHeight="false" outlineLevel="0" collapsed="false">
      <c r="A581" s="335"/>
      <c r="B581" s="340" t="n">
        <f aca="false">+[4]data1cf!A581</f>
        <v>-70686.861832946</v>
      </c>
      <c r="C581" s="340" t="n">
        <f aca="false">+[4]data1cf!B581</f>
        <v>12219.3611568985</v>
      </c>
      <c r="D581" s="340" t="n">
        <f aca="false">+[4]data1cf!C581</f>
        <v>13172.8871690306</v>
      </c>
      <c r="E581" s="340" t="n">
        <f aca="false">+[4]data1cf!D581</f>
        <v>12853.5057853942</v>
      </c>
      <c r="F581" s="340" t="n">
        <f aca="false">+[4]data1cf!E581</f>
        <v>12599.4631766772</v>
      </c>
      <c r="G581" s="340" t="n">
        <f aca="false">+[4]data1cf!F581</f>
        <v>12169.8621978392</v>
      </c>
      <c r="H581" s="340" t="n">
        <f aca="false">+[4]data1cf!G581</f>
        <v>11985.9840098594</v>
      </c>
      <c r="I581" s="340" t="n">
        <f aca="false">+[4]data1cf!H581</f>
        <v>11961.8134045837</v>
      </c>
      <c r="J581" s="340" t="n">
        <f aca="false">+[4]data1cf!I581</f>
        <v>11927.2661957848</v>
      </c>
      <c r="K581" s="340" t="n">
        <f aca="false">+[4]data1cf!J581</f>
        <v>11756.2665963877</v>
      </c>
      <c r="L581" s="340" t="n">
        <f aca="false">+[4]data1cf!K581</f>
        <v>11787.8428472502</v>
      </c>
      <c r="M581" s="340" t="n">
        <f aca="false">+[4]data1cf!L581</f>
        <v>11644.6161114908</v>
      </c>
      <c r="N581" s="340" t="n">
        <f aca="false">+[4]data1cf!M581</f>
        <v>11679.7638696027</v>
      </c>
      <c r="O581" s="340" t="n">
        <f aca="false">+[4]data1cf!N581</f>
        <v>11575.2978154961</v>
      </c>
      <c r="P581" s="340" t="n">
        <f aca="false">+[4]data1cf!O581</f>
        <v>11638.0951052846</v>
      </c>
      <c r="Q581" s="340" t="n">
        <f aca="false">+[4]data1cf!P581</f>
        <v>11614.6364636462</v>
      </c>
      <c r="R581" s="340" t="n">
        <f aca="false">+[4]data1cf!Q581</f>
        <v>810.750030479158</v>
      </c>
      <c r="S581" s="340" t="n">
        <f aca="false">+[4]data1cf!R581</f>
        <v>0</v>
      </c>
      <c r="T581" s="340" t="n">
        <f aca="false">+[4]data1cf!S581</f>
        <v>0</v>
      </c>
      <c r="U581" s="340" t="n">
        <f aca="false">+[4]data1cf!T581</f>
        <v>0</v>
      </c>
      <c r="V581" s="340" t="n">
        <f aca="false">+[4]data1cf!U581</f>
        <v>0</v>
      </c>
      <c r="W581" s="340" t="n">
        <f aca="false">+[4]data1cf!V581</f>
        <v>0</v>
      </c>
      <c r="X581" s="340" t="n">
        <f aca="false">+[4]data1cf!W581</f>
        <v>0</v>
      </c>
      <c r="Y581" s="340" t="n">
        <f aca="false">+[4]data1cf!X581</f>
        <v>0</v>
      </c>
      <c r="Z581" s="340" t="n">
        <f aca="false">+[4]data1cf!Y581</f>
        <v>0</v>
      </c>
      <c r="AA581" s="340" t="n">
        <f aca="false">+[4]data1cf!Z581</f>
        <v>0</v>
      </c>
      <c r="AB581" s="340"/>
      <c r="AC581" s="341" t="n">
        <f aca="false">XNPV(0.1,B581:AA581,$B$1:$AA$1)</f>
        <v>22263.263917531</v>
      </c>
      <c r="AD581" s="341" t="n">
        <f aca="false">SUMPRODUCT(B581:AA581,$B$1010:$AA$1010)</f>
        <v>47692.8259708507</v>
      </c>
      <c r="AE581" s="342" t="n">
        <f aca="false">SUMPRODUCT(B581:AA581,$B$1012:$AA$1012)</f>
        <v>47323.3239186271</v>
      </c>
      <c r="AF581" s="343" t="n">
        <f aca="false">XIRR(B581:AA581,$B$1:$AA$1)</f>
        <v>0.15334153507421</v>
      </c>
      <c r="AG581" s="344" t="n">
        <f aca="false">1-EXP(-(1/0.25)*(AD581/ABS($AD$1010)))</f>
        <v>0.979752543548042</v>
      </c>
    </row>
    <row r="582" customFormat="false" ht="12.75" hidden="false" customHeight="false" outlineLevel="0" collapsed="false">
      <c r="A582" s="335"/>
      <c r="B582" s="340" t="n">
        <f aca="false">+[4]data1cf!A582</f>
        <v>-70105.3789825111</v>
      </c>
      <c r="C582" s="340" t="n">
        <f aca="false">+[4]data1cf!B582</f>
        <v>12084.9480343368</v>
      </c>
      <c r="D582" s="340" t="n">
        <f aca="false">+[4]data1cf!C582</f>
        <v>13162.0372976149</v>
      </c>
      <c r="E582" s="340" t="n">
        <f aca="false">+[4]data1cf!D582</f>
        <v>12818.1023211793</v>
      </c>
      <c r="F582" s="340" t="n">
        <f aca="false">+[4]data1cf!E582</f>
        <v>12430.4099241196</v>
      </c>
      <c r="G582" s="340" t="n">
        <f aca="false">+[4]data1cf!F582</f>
        <v>12165.4052896594</v>
      </c>
      <c r="H582" s="340" t="n">
        <f aca="false">+[4]data1cf!G582</f>
        <v>11978.1991137322</v>
      </c>
      <c r="I582" s="340" t="n">
        <f aca="false">+[4]data1cf!H582</f>
        <v>11776.5982680673</v>
      </c>
      <c r="J582" s="340" t="n">
        <f aca="false">+[4]data1cf!I582</f>
        <v>11898.7930819664</v>
      </c>
      <c r="K582" s="340" t="n">
        <f aca="false">+[4]data1cf!J582</f>
        <v>11747.9286089559</v>
      </c>
      <c r="L582" s="340" t="n">
        <f aca="false">+[4]data1cf!K582</f>
        <v>11623.5985319665</v>
      </c>
      <c r="M582" s="340" t="n">
        <f aca="false">+[4]data1cf!L582</f>
        <v>11664.3549140465</v>
      </c>
      <c r="N582" s="340" t="n">
        <f aca="false">+[4]data1cf!M582</f>
        <v>11768.3733253438</v>
      </c>
      <c r="O582" s="340" t="n">
        <f aca="false">+[4]data1cf!N582</f>
        <v>11593.658306579</v>
      </c>
      <c r="P582" s="340" t="n">
        <f aca="false">+[4]data1cf!O582</f>
        <v>11678.9439003749</v>
      </c>
      <c r="Q582" s="340" t="n">
        <f aca="false">+[4]data1cf!P582</f>
        <v>11665.681339387</v>
      </c>
      <c r="R582" s="340" t="n">
        <f aca="false">+[4]data1cf!Q582</f>
        <v>804.080654777809</v>
      </c>
      <c r="S582" s="340" t="n">
        <f aca="false">+[4]data1cf!R582</f>
        <v>0</v>
      </c>
      <c r="T582" s="340" t="n">
        <f aca="false">+[4]data1cf!S582</f>
        <v>0</v>
      </c>
      <c r="U582" s="340" t="n">
        <f aca="false">+[4]data1cf!T582</f>
        <v>0</v>
      </c>
      <c r="V582" s="340" t="n">
        <f aca="false">+[4]data1cf!U582</f>
        <v>0</v>
      </c>
      <c r="W582" s="340" t="n">
        <f aca="false">+[4]data1cf!V582</f>
        <v>0</v>
      </c>
      <c r="X582" s="340" t="n">
        <f aca="false">+[4]data1cf!W582</f>
        <v>0</v>
      </c>
      <c r="Y582" s="340" t="n">
        <f aca="false">+[4]data1cf!X582</f>
        <v>0</v>
      </c>
      <c r="Z582" s="340" t="n">
        <f aca="false">+[4]data1cf!Y582</f>
        <v>0</v>
      </c>
      <c r="AA582" s="340" t="n">
        <f aca="false">+[4]data1cf!Z582</f>
        <v>0</v>
      </c>
      <c r="AB582" s="340"/>
      <c r="AC582" s="341" t="n">
        <f aca="false">XNPV(0.1,B582:AA582,$B$1:$AA$1)</f>
        <v>22451.2643924285</v>
      </c>
      <c r="AD582" s="341" t="n">
        <f aca="false">SUMPRODUCT(B582:AA582,$B$1010:$AA$1010)</f>
        <v>47814.8886571237</v>
      </c>
      <c r="AE582" s="342" t="n">
        <f aca="false">SUMPRODUCT(B582:AA582,$B$1012:$AA$1012)</f>
        <v>47446.1377870265</v>
      </c>
      <c r="AF582" s="343" t="n">
        <f aca="false">XIRR(B582:AA582,$B$1:$AA$1)</f>
        <v>0.154092055013367</v>
      </c>
      <c r="AG582" s="344" t="n">
        <f aca="false">1-EXP(-(1/0.25)*(AD582/ABS($AD$1010)))</f>
        <v>0.979953623582859</v>
      </c>
    </row>
    <row r="583" customFormat="false" ht="12.75" hidden="false" customHeight="false" outlineLevel="0" collapsed="false">
      <c r="A583" s="335"/>
      <c r="B583" s="340" t="n">
        <f aca="false">+[4]data1cf!A583</f>
        <v>-72480.9086963539</v>
      </c>
      <c r="C583" s="340" t="n">
        <f aca="false">+[4]data1cf!B583</f>
        <v>12343.1816700852</v>
      </c>
      <c r="D583" s="340" t="n">
        <f aca="false">+[4]data1cf!C583</f>
        <v>13184.4390365356</v>
      </c>
      <c r="E583" s="340" t="n">
        <f aca="false">+[4]data1cf!D583</f>
        <v>12868.3747270866</v>
      </c>
      <c r="F583" s="340" t="n">
        <f aca="false">+[4]data1cf!E583</f>
        <v>12456.0686538976</v>
      </c>
      <c r="G583" s="340" t="n">
        <f aca="false">+[4]data1cf!F583</f>
        <v>12213.5933604508</v>
      </c>
      <c r="H583" s="340" t="n">
        <f aca="false">+[4]data1cf!G583</f>
        <v>12025.8217168872</v>
      </c>
      <c r="I583" s="340" t="n">
        <f aca="false">+[4]data1cf!H583</f>
        <v>11931.7835281272</v>
      </c>
      <c r="J583" s="340" t="n">
        <f aca="false">+[4]data1cf!I583</f>
        <v>11867.1454444067</v>
      </c>
      <c r="K583" s="340" t="n">
        <f aca="false">+[4]data1cf!J583</f>
        <v>11859.2641991551</v>
      </c>
      <c r="L583" s="340" t="n">
        <f aca="false">+[4]data1cf!K583</f>
        <v>11878.4485759278</v>
      </c>
      <c r="M583" s="340" t="n">
        <f aca="false">+[4]data1cf!L583</f>
        <v>11658.0201543496</v>
      </c>
      <c r="N583" s="340" t="n">
        <f aca="false">+[4]data1cf!M583</f>
        <v>11507.5774075337</v>
      </c>
      <c r="O583" s="340" t="n">
        <f aca="false">+[4]data1cf!N583</f>
        <v>11677.6235108345</v>
      </c>
      <c r="P583" s="340" t="n">
        <f aca="false">+[4]data1cf!O583</f>
        <v>11549.405478232</v>
      </c>
      <c r="Q583" s="340" t="n">
        <f aca="false">+[4]data1cf!P583</f>
        <v>11460.3634707911</v>
      </c>
      <c r="R583" s="340" t="n">
        <f aca="false">+[4]data1cf!Q583</f>
        <v>831.3270303837</v>
      </c>
      <c r="S583" s="340" t="n">
        <f aca="false">+[4]data1cf!R583</f>
        <v>0</v>
      </c>
      <c r="T583" s="340" t="n">
        <f aca="false">+[4]data1cf!S583</f>
        <v>0</v>
      </c>
      <c r="U583" s="340" t="n">
        <f aca="false">+[4]data1cf!T583</f>
        <v>0</v>
      </c>
      <c r="V583" s="340" t="n">
        <f aca="false">+[4]data1cf!U583</f>
        <v>0</v>
      </c>
      <c r="W583" s="340" t="n">
        <f aca="false">+[4]data1cf!V583</f>
        <v>0</v>
      </c>
      <c r="X583" s="340" t="n">
        <f aca="false">+[4]data1cf!W583</f>
        <v>0</v>
      </c>
      <c r="Y583" s="340" t="n">
        <f aca="false">+[4]data1cf!X583</f>
        <v>0</v>
      </c>
      <c r="Z583" s="340" t="n">
        <f aca="false">+[4]data1cf!Y583</f>
        <v>0</v>
      </c>
      <c r="AA583" s="340" t="n">
        <f aca="false">+[4]data1cf!Z583</f>
        <v>0</v>
      </c>
      <c r="AB583" s="340"/>
      <c r="AC583" s="341" t="n">
        <f aca="false">XNPV(0.1,B583:AA583,$B$1:$AA$1)</f>
        <v>20513.0707017656</v>
      </c>
      <c r="AD583" s="341" t="n">
        <f aca="false">SUMPRODUCT(B583:AA583,$B$1010:$AA$1010)</f>
        <v>45917.6521401693</v>
      </c>
      <c r="AE583" s="342" t="n">
        <f aca="false">SUMPRODUCT(B583:AA583,$B$1012:$AA$1012)</f>
        <v>45548.5992034753</v>
      </c>
      <c r="AF583" s="343" t="n">
        <f aca="false">XIRR(B583:AA583,$B$1:$AA$1)</f>
        <v>0.148226366607983</v>
      </c>
      <c r="AG583" s="344" t="n">
        <f aca="false">1-EXP(-(1/0.25)*(AD583/ABS($AD$1010)))</f>
        <v>0.976589589549675</v>
      </c>
    </row>
    <row r="584" customFormat="false" ht="12.75" hidden="false" customHeight="false" outlineLevel="0" collapsed="false">
      <c r="A584" s="335"/>
      <c r="B584" s="340" t="n">
        <f aca="false">+[4]data1cf!A584</f>
        <v>-73440.1633088292</v>
      </c>
      <c r="C584" s="340" t="n">
        <f aca="false">+[4]data1cf!B584</f>
        <v>12110.0615136282</v>
      </c>
      <c r="D584" s="340" t="n">
        <f aca="false">+[4]data1cf!C584</f>
        <v>13276.0988590765</v>
      </c>
      <c r="E584" s="340" t="n">
        <f aca="false">+[4]data1cf!D584</f>
        <v>12966.8752356463</v>
      </c>
      <c r="F584" s="340" t="n">
        <f aca="false">+[4]data1cf!E584</f>
        <v>12601.0556824896</v>
      </c>
      <c r="G584" s="340" t="n">
        <f aca="false">+[4]data1cf!F584</f>
        <v>12505.938473373</v>
      </c>
      <c r="H584" s="340" t="n">
        <f aca="false">+[4]data1cf!G584</f>
        <v>12224.1948048111</v>
      </c>
      <c r="I584" s="340" t="n">
        <f aca="false">+[4]data1cf!H584</f>
        <v>11918.4399603333</v>
      </c>
      <c r="J584" s="340" t="n">
        <f aca="false">+[4]data1cf!I584</f>
        <v>12029.8386815134</v>
      </c>
      <c r="K584" s="340" t="n">
        <f aca="false">+[4]data1cf!J584</f>
        <v>11851.2262929134</v>
      </c>
      <c r="L584" s="340" t="n">
        <f aca="false">+[4]data1cf!K584</f>
        <v>11896.1286167816</v>
      </c>
      <c r="M584" s="340" t="n">
        <f aca="false">+[4]data1cf!L584</f>
        <v>11791.1764790282</v>
      </c>
      <c r="N584" s="340" t="n">
        <f aca="false">+[4]data1cf!M584</f>
        <v>11666.0560325193</v>
      </c>
      <c r="O584" s="340" t="n">
        <f aca="false">+[4]data1cf!N584</f>
        <v>11740.0039931486</v>
      </c>
      <c r="P584" s="340" t="n">
        <f aca="false">+[4]data1cf!O584</f>
        <v>11688.0073702878</v>
      </c>
      <c r="Q584" s="340" t="n">
        <f aca="false">+[4]data1cf!P584</f>
        <v>11599.3899366979</v>
      </c>
      <c r="R584" s="340" t="n">
        <f aca="false">+[4]data1cf!Q584</f>
        <v>842.329297086947</v>
      </c>
      <c r="S584" s="340" t="n">
        <f aca="false">+[4]data1cf!R584</f>
        <v>0</v>
      </c>
      <c r="T584" s="340" t="n">
        <f aca="false">+[4]data1cf!S584</f>
        <v>0</v>
      </c>
      <c r="U584" s="340" t="n">
        <f aca="false">+[4]data1cf!T584</f>
        <v>0</v>
      </c>
      <c r="V584" s="340" t="n">
        <f aca="false">+[4]data1cf!U584</f>
        <v>0</v>
      </c>
      <c r="W584" s="340" t="n">
        <f aca="false">+[4]data1cf!V584</f>
        <v>0</v>
      </c>
      <c r="X584" s="340" t="n">
        <f aca="false">+[4]data1cf!W584</f>
        <v>0</v>
      </c>
      <c r="Y584" s="340" t="n">
        <f aca="false">+[4]data1cf!X584</f>
        <v>0</v>
      </c>
      <c r="Z584" s="340" t="n">
        <f aca="false">+[4]data1cf!Y584</f>
        <v>0</v>
      </c>
      <c r="AA584" s="340" t="n">
        <f aca="false">+[4]data1cf!Z584</f>
        <v>0</v>
      </c>
      <c r="AB584" s="340"/>
      <c r="AC584" s="341" t="n">
        <f aca="false">XNPV(0.1,B584:AA584,$B$1:$AA$1)</f>
        <v>20143.6656306593</v>
      </c>
      <c r="AD584" s="341" t="n">
        <f aca="false">SUMPRODUCT(B584:AA584,$B$1010:$AA$1010)</f>
        <v>45776.1201921702</v>
      </c>
      <c r="AE584" s="342" t="n">
        <f aca="false">SUMPRODUCT(B584:AA584,$B$1012:$AA$1012)</f>
        <v>45403.7297566633</v>
      </c>
      <c r="AF584" s="343" t="n">
        <f aca="false">XIRR(B584:AA584,$B$1:$AA$1)</f>
        <v>0.146651289386796</v>
      </c>
      <c r="AG584" s="344" t="n">
        <f aca="false">1-EXP(-(1/0.25)*(AD584/ABS($AD$1010)))</f>
        <v>0.976317093651649</v>
      </c>
    </row>
    <row r="585" customFormat="false" ht="12.75" hidden="false" customHeight="false" outlineLevel="0" collapsed="false">
      <c r="A585" s="335"/>
      <c r="B585" s="340" t="n">
        <f aca="false">+[4]data1cf!A585</f>
        <v>-66951.2129889015</v>
      </c>
      <c r="C585" s="340" t="n">
        <f aca="false">+[4]data1cf!B585</f>
        <v>12048.4056242517</v>
      </c>
      <c r="D585" s="340" t="n">
        <f aca="false">+[4]data1cf!C585</f>
        <v>12957.1470668166</v>
      </c>
      <c r="E585" s="340" t="n">
        <f aca="false">+[4]data1cf!D585</f>
        <v>12739.2026007114</v>
      </c>
      <c r="F585" s="340" t="n">
        <f aca="false">+[4]data1cf!E585</f>
        <v>12498.9464036787</v>
      </c>
      <c r="G585" s="340" t="n">
        <f aca="false">+[4]data1cf!F585</f>
        <v>12276.7990583009</v>
      </c>
      <c r="H585" s="340" t="n">
        <f aca="false">+[4]data1cf!G585</f>
        <v>11872.9372755208</v>
      </c>
      <c r="I585" s="340" t="n">
        <f aca="false">+[4]data1cf!H585</f>
        <v>11681.6144749926</v>
      </c>
      <c r="J585" s="340" t="n">
        <f aca="false">+[4]data1cf!I585</f>
        <v>11900.4533696256</v>
      </c>
      <c r="K585" s="340" t="n">
        <f aca="false">+[4]data1cf!J585</f>
        <v>11826.0957750059</v>
      </c>
      <c r="L585" s="340" t="n">
        <f aca="false">+[4]data1cf!K585</f>
        <v>11651.3023187267</v>
      </c>
      <c r="M585" s="340" t="n">
        <f aca="false">+[4]data1cf!L585</f>
        <v>11534.4379821954</v>
      </c>
      <c r="N585" s="340" t="n">
        <f aca="false">+[4]data1cf!M585</f>
        <v>11527.8200165117</v>
      </c>
      <c r="O585" s="340" t="n">
        <f aca="false">+[4]data1cf!N585</f>
        <v>11351.9072017318</v>
      </c>
      <c r="P585" s="340" t="n">
        <f aca="false">+[4]data1cf!O585</f>
        <v>11359.1856387293</v>
      </c>
      <c r="Q585" s="340" t="n">
        <f aca="false">+[4]data1cf!P585</f>
        <v>11351.7037211586</v>
      </c>
      <c r="R585" s="340" t="n">
        <f aca="false">+[4]data1cf!Q585</f>
        <v>767.903632497505</v>
      </c>
      <c r="S585" s="340" t="n">
        <f aca="false">+[4]data1cf!R585</f>
        <v>0</v>
      </c>
      <c r="T585" s="340" t="n">
        <f aca="false">+[4]data1cf!S585</f>
        <v>0</v>
      </c>
      <c r="U585" s="340" t="n">
        <f aca="false">+[4]data1cf!T585</f>
        <v>0</v>
      </c>
      <c r="V585" s="340" t="n">
        <f aca="false">+[4]data1cf!U585</f>
        <v>0</v>
      </c>
      <c r="W585" s="340" t="n">
        <f aca="false">+[4]data1cf!V585</f>
        <v>0</v>
      </c>
      <c r="X585" s="340" t="n">
        <f aca="false">+[4]data1cf!W585</f>
        <v>0</v>
      </c>
      <c r="Y585" s="340" t="n">
        <f aca="false">+[4]data1cf!X585</f>
        <v>0</v>
      </c>
      <c r="Z585" s="340" t="n">
        <f aca="false">+[4]data1cf!Y585</f>
        <v>0</v>
      </c>
      <c r="AA585" s="340" t="n">
        <f aca="false">+[4]data1cf!Z585</f>
        <v>0</v>
      </c>
      <c r="AB585" s="340"/>
      <c r="AC585" s="341" t="n">
        <f aca="false">XNPV(0.1,B585:AA585,$B$1:$AA$1)</f>
        <v>25036.9617727934</v>
      </c>
      <c r="AD585" s="341" t="n">
        <f aca="false">SUMPRODUCT(B585:AA585,$B$1010:$AA$1010)</f>
        <v>50186.15847592</v>
      </c>
      <c r="AE585" s="342" t="n">
        <f aca="false">SUMPRODUCT(B585:AA585,$B$1012:$AA$1012)</f>
        <v>49820.9787246699</v>
      </c>
      <c r="AF585" s="343" t="n">
        <f aca="false">XIRR(B585:AA585,$B$1:$AA$1)</f>
        <v>0.162871486325417</v>
      </c>
      <c r="AG585" s="344" t="n">
        <f aca="false">1-EXP(-(1/0.25)*(AD585/ABS($AD$1010)))</f>
        <v>0.98348687600539</v>
      </c>
    </row>
    <row r="586" customFormat="false" ht="12.75" hidden="false" customHeight="false" outlineLevel="0" collapsed="false">
      <c r="A586" s="335"/>
      <c r="B586" s="340" t="n">
        <f aca="false">+[4]data1cf!A586</f>
        <v>-70769.0654229601</v>
      </c>
      <c r="C586" s="340" t="n">
        <f aca="false">+[4]data1cf!B586</f>
        <v>12046.849737468</v>
      </c>
      <c r="D586" s="340" t="n">
        <f aca="false">+[4]data1cf!C586</f>
        <v>13085.6934028984</v>
      </c>
      <c r="E586" s="340" t="n">
        <f aca="false">+[4]data1cf!D586</f>
        <v>12743.2433823128</v>
      </c>
      <c r="F586" s="340" t="n">
        <f aca="false">+[4]data1cf!E586</f>
        <v>12479.8059238191</v>
      </c>
      <c r="G586" s="340" t="n">
        <f aca="false">+[4]data1cf!F586</f>
        <v>12119.7310331336</v>
      </c>
      <c r="H586" s="340" t="n">
        <f aca="false">+[4]data1cf!G586</f>
        <v>11985.3652438363</v>
      </c>
      <c r="I586" s="340" t="n">
        <f aca="false">+[4]data1cf!H586</f>
        <v>11927.9808168924</v>
      </c>
      <c r="J586" s="340" t="n">
        <f aca="false">+[4]data1cf!I586</f>
        <v>12020.3876603385</v>
      </c>
      <c r="K586" s="340" t="n">
        <f aca="false">+[4]data1cf!J586</f>
        <v>11783.9471214394</v>
      </c>
      <c r="L586" s="340" t="n">
        <f aca="false">+[4]data1cf!K586</f>
        <v>11858.8850440316</v>
      </c>
      <c r="M586" s="340" t="n">
        <f aca="false">+[4]data1cf!L586</f>
        <v>11756.2736808297</v>
      </c>
      <c r="N586" s="340" t="n">
        <f aca="false">+[4]data1cf!M586</f>
        <v>11587.8083052367</v>
      </c>
      <c r="O586" s="340" t="n">
        <f aca="false">+[4]data1cf!N586</f>
        <v>11645.5770864033</v>
      </c>
      <c r="P586" s="340" t="n">
        <f aca="false">+[4]data1cf!O586</f>
        <v>11569.8855235201</v>
      </c>
      <c r="Q586" s="340" t="n">
        <f aca="false">+[4]data1cf!P586</f>
        <v>11457.9691907928</v>
      </c>
      <c r="R586" s="340" t="n">
        <f aca="false">+[4]data1cf!Q586</f>
        <v>811.692872775183</v>
      </c>
      <c r="S586" s="340" t="n">
        <f aca="false">+[4]data1cf!R586</f>
        <v>0</v>
      </c>
      <c r="T586" s="340" t="n">
        <f aca="false">+[4]data1cf!S586</f>
        <v>0</v>
      </c>
      <c r="U586" s="340" t="n">
        <f aca="false">+[4]data1cf!T586</f>
        <v>0</v>
      </c>
      <c r="V586" s="340" t="n">
        <f aca="false">+[4]data1cf!U586</f>
        <v>0</v>
      </c>
      <c r="W586" s="340" t="n">
        <f aca="false">+[4]data1cf!V586</f>
        <v>0</v>
      </c>
      <c r="X586" s="340" t="n">
        <f aca="false">+[4]data1cf!W586</f>
        <v>0</v>
      </c>
      <c r="Y586" s="340" t="n">
        <f aca="false">+[4]data1cf!X586</f>
        <v>0</v>
      </c>
      <c r="Z586" s="340" t="n">
        <f aca="false">+[4]data1cf!Y586</f>
        <v>0</v>
      </c>
      <c r="AA586" s="340" t="n">
        <f aca="false">+[4]data1cf!Z586</f>
        <v>0</v>
      </c>
      <c r="AB586" s="340"/>
      <c r="AC586" s="341" t="n">
        <f aca="false">XNPV(0.1,B586:AA586,$B$1:$AA$1)</f>
        <v>21796.3285371751</v>
      </c>
      <c r="AD586" s="341" t="n">
        <f aca="false">SUMPRODUCT(B586:AA586,$B$1010:$AA$1010)</f>
        <v>47188.3045887679</v>
      </c>
      <c r="AE586" s="342" t="n">
        <f aca="false">SUMPRODUCT(B586:AA586,$B$1012:$AA$1012)</f>
        <v>46819.3189767016</v>
      </c>
      <c r="AF586" s="343" t="n">
        <f aca="false">XIRR(B586:AA586,$B$1:$AA$1)</f>
        <v>0.152051430791198</v>
      </c>
      <c r="AG586" s="344" t="n">
        <f aca="false">1-EXP(-(1/0.25)*(AD586/ABS($AD$1010)))</f>
        <v>0.978899796991301</v>
      </c>
    </row>
    <row r="587" customFormat="false" ht="12.75" hidden="false" customHeight="false" outlineLevel="0" collapsed="false">
      <c r="A587" s="335"/>
      <c r="B587" s="340" t="n">
        <f aca="false">+[4]data1cf!A587</f>
        <v>-68303.648784153</v>
      </c>
      <c r="C587" s="340" t="n">
        <f aca="false">+[4]data1cf!B587</f>
        <v>12000.1006019324</v>
      </c>
      <c r="D587" s="340" t="n">
        <f aca="false">+[4]data1cf!C587</f>
        <v>13054.6207960231</v>
      </c>
      <c r="E587" s="340" t="n">
        <f aca="false">+[4]data1cf!D587</f>
        <v>12726.4057381579</v>
      </c>
      <c r="F587" s="340" t="n">
        <f aca="false">+[4]data1cf!E587</f>
        <v>12523.2325950722</v>
      </c>
      <c r="G587" s="340" t="n">
        <f aca="false">+[4]data1cf!F587</f>
        <v>12221.6602165697</v>
      </c>
      <c r="H587" s="340" t="n">
        <f aca="false">+[4]data1cf!G587</f>
        <v>12038.3220908863</v>
      </c>
      <c r="I587" s="340" t="n">
        <f aca="false">+[4]data1cf!H587</f>
        <v>11879.4259961421</v>
      </c>
      <c r="J587" s="340" t="n">
        <f aca="false">+[4]data1cf!I587</f>
        <v>11892.2892763882</v>
      </c>
      <c r="K587" s="340" t="n">
        <f aca="false">+[4]data1cf!J587</f>
        <v>11754.2204371353</v>
      </c>
      <c r="L587" s="340" t="n">
        <f aca="false">+[4]data1cf!K587</f>
        <v>11599.2012339648</v>
      </c>
      <c r="M587" s="340" t="n">
        <f aca="false">+[4]data1cf!L587</f>
        <v>11508.1862835574</v>
      </c>
      <c r="N587" s="340" t="n">
        <f aca="false">+[4]data1cf!M587</f>
        <v>11623.9835317123</v>
      </c>
      <c r="O587" s="340" t="n">
        <f aca="false">+[4]data1cf!N587</f>
        <v>11484.3777505728</v>
      </c>
      <c r="P587" s="340" t="n">
        <f aca="false">+[4]data1cf!O587</f>
        <v>11507.1145107776</v>
      </c>
      <c r="Q587" s="340" t="n">
        <f aca="false">+[4]data1cf!P587</f>
        <v>11347.2817252454</v>
      </c>
      <c r="R587" s="340" t="n">
        <f aca="false">+[4]data1cf!Q587</f>
        <v>783.415530094721</v>
      </c>
      <c r="S587" s="340" t="n">
        <f aca="false">+[4]data1cf!R587</f>
        <v>0</v>
      </c>
      <c r="T587" s="340" t="n">
        <f aca="false">+[4]data1cf!S587</f>
        <v>0</v>
      </c>
      <c r="U587" s="340" t="n">
        <f aca="false">+[4]data1cf!T587</f>
        <v>0</v>
      </c>
      <c r="V587" s="340" t="n">
        <f aca="false">+[4]data1cf!U587</f>
        <v>0</v>
      </c>
      <c r="W587" s="340" t="n">
        <f aca="false">+[4]data1cf!V587</f>
        <v>0</v>
      </c>
      <c r="X587" s="340" t="n">
        <f aca="false">+[4]data1cf!W587</f>
        <v>0</v>
      </c>
      <c r="Y587" s="340" t="n">
        <f aca="false">+[4]data1cf!X587</f>
        <v>0</v>
      </c>
      <c r="Z587" s="340" t="n">
        <f aca="false">+[4]data1cf!Y587</f>
        <v>0</v>
      </c>
      <c r="AA587" s="340" t="n">
        <f aca="false">+[4]data1cf!Z587</f>
        <v>0</v>
      </c>
      <c r="AB587" s="340"/>
      <c r="AC587" s="341" t="n">
        <f aca="false">XNPV(0.1,B587:AA587,$B$1:$AA$1)</f>
        <v>23935.302774957</v>
      </c>
      <c r="AD587" s="341" t="n">
        <f aca="false">SUMPRODUCT(B587:AA587,$B$1010:$AA$1010)</f>
        <v>49177.8485422268</v>
      </c>
      <c r="AE587" s="342" t="n">
        <f aca="false">SUMPRODUCT(B587:AA587,$B$1012:$AA$1012)</f>
        <v>48811.2686600571</v>
      </c>
      <c r="AF587" s="343" t="n">
        <f aca="false">XIRR(B587:AA587,$B$1:$AA$1)</f>
        <v>0.159033232380988</v>
      </c>
      <c r="AG587" s="344" t="n">
        <f aca="false">1-EXP(-(1/0.25)*(AD587/ABS($AD$1010)))</f>
        <v>0.982067718877755</v>
      </c>
    </row>
    <row r="588" customFormat="false" ht="12.75" hidden="false" customHeight="false" outlineLevel="0" collapsed="false">
      <c r="A588" s="335"/>
      <c r="B588" s="340" t="n">
        <f aca="false">+[4]data1cf!A588</f>
        <v>-64660.4219985848</v>
      </c>
      <c r="C588" s="340" t="n">
        <f aca="false">+[4]data1cf!B588</f>
        <v>12019.8078110802</v>
      </c>
      <c r="D588" s="340" t="n">
        <f aca="false">+[4]data1cf!C588</f>
        <v>12874.2432897239</v>
      </c>
      <c r="E588" s="340" t="n">
        <f aca="false">+[4]data1cf!D588</f>
        <v>12674.5119499363</v>
      </c>
      <c r="F588" s="340" t="n">
        <f aca="false">+[4]data1cf!E588</f>
        <v>12425.0711299513</v>
      </c>
      <c r="G588" s="340" t="n">
        <f aca="false">+[4]data1cf!F588</f>
        <v>12169.7483070608</v>
      </c>
      <c r="H588" s="340" t="n">
        <f aca="false">+[4]data1cf!G588</f>
        <v>12049.6638956157</v>
      </c>
      <c r="I588" s="340" t="n">
        <f aca="false">+[4]data1cf!H588</f>
        <v>11728.1822337484</v>
      </c>
      <c r="J588" s="340" t="n">
        <f aca="false">+[4]data1cf!I588</f>
        <v>11875.4675960756</v>
      </c>
      <c r="K588" s="340" t="n">
        <f aca="false">+[4]data1cf!J588</f>
        <v>11594.9308142195</v>
      </c>
      <c r="L588" s="340" t="n">
        <f aca="false">+[4]data1cf!K588</f>
        <v>11526.6125858145</v>
      </c>
      <c r="M588" s="340" t="n">
        <f aca="false">+[4]data1cf!L588</f>
        <v>11392.679838785</v>
      </c>
      <c r="N588" s="340" t="n">
        <f aca="false">+[4]data1cf!M588</f>
        <v>11396.0860684084</v>
      </c>
      <c r="O588" s="340" t="n">
        <f aca="false">+[4]data1cf!N588</f>
        <v>11343.5816075656</v>
      </c>
      <c r="P588" s="340" t="n">
        <f aca="false">+[4]data1cf!O588</f>
        <v>11300.3919075718</v>
      </c>
      <c r="Q588" s="340" t="n">
        <f aca="false">+[4]data1cf!P588</f>
        <v>11387.8300178339</v>
      </c>
      <c r="R588" s="340" t="n">
        <f aca="false">+[4]data1cf!Q588</f>
        <v>741.629176154969</v>
      </c>
      <c r="S588" s="340" t="n">
        <f aca="false">+[4]data1cf!R588</f>
        <v>0</v>
      </c>
      <c r="T588" s="340" t="n">
        <f aca="false">+[4]data1cf!S588</f>
        <v>0</v>
      </c>
      <c r="U588" s="340" t="n">
        <f aca="false">+[4]data1cf!T588</f>
        <v>0</v>
      </c>
      <c r="V588" s="340" t="n">
        <f aca="false">+[4]data1cf!U588</f>
        <v>0</v>
      </c>
      <c r="W588" s="340" t="n">
        <f aca="false">+[4]data1cf!V588</f>
        <v>0</v>
      </c>
      <c r="X588" s="340" t="n">
        <f aca="false">+[4]data1cf!W588</f>
        <v>0</v>
      </c>
      <c r="Y588" s="340" t="n">
        <f aca="false">+[4]data1cf!X588</f>
        <v>0</v>
      </c>
      <c r="Z588" s="340" t="n">
        <f aca="false">+[4]data1cf!Y588</f>
        <v>0</v>
      </c>
      <c r="AA588" s="340" t="n">
        <f aca="false">+[4]data1cf!Z588</f>
        <v>0</v>
      </c>
      <c r="AB588" s="340"/>
      <c r="AC588" s="341" t="n">
        <f aca="false">XNPV(0.1,B588:AA588,$B$1:$AA$1)</f>
        <v>26927.1514113907</v>
      </c>
      <c r="AD588" s="341" t="n">
        <f aca="false">SUMPRODUCT(B588:AA588,$B$1010:$AA$1010)</f>
        <v>51956.2716075829</v>
      </c>
      <c r="AE588" s="342" t="n">
        <f aca="false">SUMPRODUCT(B588:AA588,$B$1012:$AA$1012)</f>
        <v>51592.9227891761</v>
      </c>
      <c r="AF588" s="343" t="n">
        <f aca="false">XIRR(B588:AA588,$B$1:$AA$1)</f>
        <v>0.169676678475773</v>
      </c>
      <c r="AG588" s="344" t="n">
        <f aca="false">1-EXP(-(1/0.25)*(AD588/ABS($AD$1010)))</f>
        <v>0.985712034303566</v>
      </c>
    </row>
    <row r="589" customFormat="false" ht="12.75" hidden="false" customHeight="false" outlineLevel="0" collapsed="false">
      <c r="A589" s="335"/>
      <c r="B589" s="340" t="n">
        <f aca="false">+[4]data1cf!A589</f>
        <v>-73511.6866611278</v>
      </c>
      <c r="C589" s="340" t="n">
        <f aca="false">+[4]data1cf!B589</f>
        <v>12115.9217121993</v>
      </c>
      <c r="D589" s="340" t="n">
        <f aca="false">+[4]data1cf!C589</f>
        <v>13386.745616823</v>
      </c>
      <c r="E589" s="340" t="n">
        <f aca="false">+[4]data1cf!D589</f>
        <v>12953.8153330414</v>
      </c>
      <c r="F589" s="340" t="n">
        <f aca="false">+[4]data1cf!E589</f>
        <v>12617.0825660748</v>
      </c>
      <c r="G589" s="340" t="n">
        <f aca="false">+[4]data1cf!F589</f>
        <v>12504.0757579533</v>
      </c>
      <c r="H589" s="340" t="n">
        <f aca="false">+[4]data1cf!G589</f>
        <v>12105.8361254955</v>
      </c>
      <c r="I589" s="340" t="n">
        <f aca="false">+[4]data1cf!H589</f>
        <v>11930.5876244563</v>
      </c>
      <c r="J589" s="340" t="n">
        <f aca="false">+[4]data1cf!I589</f>
        <v>11957.9218161215</v>
      </c>
      <c r="K589" s="340" t="n">
        <f aca="false">+[4]data1cf!J589</f>
        <v>11734.3493197236</v>
      </c>
      <c r="L589" s="340" t="n">
        <f aca="false">+[4]data1cf!K589</f>
        <v>11846.1249495369</v>
      </c>
      <c r="M589" s="340" t="n">
        <f aca="false">+[4]data1cf!L589</f>
        <v>11767.8797018562</v>
      </c>
      <c r="N589" s="340" t="n">
        <f aca="false">+[4]data1cf!M589</f>
        <v>11606.3482763484</v>
      </c>
      <c r="O589" s="340" t="n">
        <f aca="false">+[4]data1cf!N589</f>
        <v>11635.8033029656</v>
      </c>
      <c r="P589" s="340" t="n">
        <f aca="false">+[4]data1cf!O589</f>
        <v>11611.3693995345</v>
      </c>
      <c r="Q589" s="340" t="n">
        <f aca="false">+[4]data1cf!P589</f>
        <v>11486.6772870393</v>
      </c>
      <c r="R589" s="340" t="n">
        <f aca="false">+[4]data1cf!Q589</f>
        <v>843.149641328471</v>
      </c>
      <c r="S589" s="340" t="n">
        <f aca="false">+[4]data1cf!R589</f>
        <v>0</v>
      </c>
      <c r="T589" s="340" t="n">
        <f aca="false">+[4]data1cf!S589</f>
        <v>0</v>
      </c>
      <c r="U589" s="340" t="n">
        <f aca="false">+[4]data1cf!T589</f>
        <v>0</v>
      </c>
      <c r="V589" s="340" t="n">
        <f aca="false">+[4]data1cf!U589</f>
        <v>0</v>
      </c>
      <c r="W589" s="340" t="n">
        <f aca="false">+[4]data1cf!V589</f>
        <v>0</v>
      </c>
      <c r="X589" s="340" t="n">
        <f aca="false">+[4]data1cf!W589</f>
        <v>0</v>
      </c>
      <c r="Y589" s="340" t="n">
        <f aca="false">+[4]data1cf!X589</f>
        <v>0</v>
      </c>
      <c r="Z589" s="340" t="n">
        <f aca="false">+[4]data1cf!Y589</f>
        <v>0</v>
      </c>
      <c r="AA589" s="340" t="n">
        <f aca="false">+[4]data1cf!Z589</f>
        <v>0</v>
      </c>
      <c r="AB589" s="340"/>
      <c r="AC589" s="341" t="n">
        <f aca="false">XNPV(0.1,B589:AA589,$B$1:$AA$1)</f>
        <v>19901.7206594875</v>
      </c>
      <c r="AD589" s="341" t="n">
        <f aca="false">SUMPRODUCT(B589:AA589,$B$1010:$AA$1010)</f>
        <v>45426.9527090331</v>
      </c>
      <c r="AE589" s="342" t="n">
        <f aca="false">SUMPRODUCT(B589:AA589,$B$1012:$AA$1012)</f>
        <v>45056.2724263081</v>
      </c>
      <c r="AF589" s="343" t="n">
        <f aca="false">XIRR(B589:AA589,$B$1:$AA$1)</f>
        <v>0.146194974989263</v>
      </c>
      <c r="AG589" s="344" t="n">
        <f aca="false">1-EXP(-(1/0.25)*(AD589/ABS($AD$1010)))</f>
        <v>0.97563118818034</v>
      </c>
    </row>
    <row r="590" customFormat="false" ht="12.75" hidden="false" customHeight="false" outlineLevel="0" collapsed="false">
      <c r="A590" s="335"/>
      <c r="B590" s="340" t="n">
        <f aca="false">+[4]data1cf!A590</f>
        <v>-72710.1546370565</v>
      </c>
      <c r="C590" s="340" t="n">
        <f aca="false">+[4]data1cf!B590</f>
        <v>12199.3624776147</v>
      </c>
      <c r="D590" s="340" t="n">
        <f aca="false">+[4]data1cf!C590</f>
        <v>13111.9856221184</v>
      </c>
      <c r="E590" s="340" t="n">
        <f aca="false">+[4]data1cf!D590</f>
        <v>12789.5373602724</v>
      </c>
      <c r="F590" s="340" t="n">
        <f aca="false">+[4]data1cf!E590</f>
        <v>12592.325170419</v>
      </c>
      <c r="G590" s="340" t="n">
        <f aca="false">+[4]data1cf!F590</f>
        <v>12280.3867985793</v>
      </c>
      <c r="H590" s="340" t="n">
        <f aca="false">+[4]data1cf!G590</f>
        <v>12012.6709516735</v>
      </c>
      <c r="I590" s="340" t="n">
        <f aca="false">+[4]data1cf!H590</f>
        <v>11936.1909627401</v>
      </c>
      <c r="J590" s="340" t="n">
        <f aca="false">+[4]data1cf!I590</f>
        <v>11949.2009482282</v>
      </c>
      <c r="K590" s="340" t="n">
        <f aca="false">+[4]data1cf!J590</f>
        <v>11859.1371557927</v>
      </c>
      <c r="L590" s="340" t="n">
        <f aca="false">+[4]data1cf!K590</f>
        <v>11883.5991962555</v>
      </c>
      <c r="M590" s="340" t="n">
        <f aca="false">+[4]data1cf!L590</f>
        <v>11730.4057732844</v>
      </c>
      <c r="N590" s="340" t="n">
        <f aca="false">+[4]data1cf!M590</f>
        <v>11531.1533305526</v>
      </c>
      <c r="O590" s="340" t="n">
        <f aca="false">+[4]data1cf!N590</f>
        <v>11796.8644997786</v>
      </c>
      <c r="P590" s="340" t="n">
        <f aca="false">+[4]data1cf!O590</f>
        <v>11429.3519655989</v>
      </c>
      <c r="Q590" s="340" t="n">
        <f aca="false">+[4]data1cf!P590</f>
        <v>11596.3779917318</v>
      </c>
      <c r="R590" s="340" t="n">
        <f aca="false">+[4]data1cf!Q590</f>
        <v>833.956389625183</v>
      </c>
      <c r="S590" s="340" t="n">
        <f aca="false">+[4]data1cf!R590</f>
        <v>0</v>
      </c>
      <c r="T590" s="340" t="n">
        <f aca="false">+[4]data1cf!S590</f>
        <v>0</v>
      </c>
      <c r="U590" s="340" t="n">
        <f aca="false">+[4]data1cf!T590</f>
        <v>0</v>
      </c>
      <c r="V590" s="340" t="n">
        <f aca="false">+[4]data1cf!U590</f>
        <v>0</v>
      </c>
      <c r="W590" s="340" t="n">
        <f aca="false">+[4]data1cf!V590</f>
        <v>0</v>
      </c>
      <c r="X590" s="340" t="n">
        <f aca="false">+[4]data1cf!W590</f>
        <v>0</v>
      </c>
      <c r="Y590" s="340" t="n">
        <f aca="false">+[4]data1cf!X590</f>
        <v>0</v>
      </c>
      <c r="Z590" s="340" t="n">
        <f aca="false">+[4]data1cf!Y590</f>
        <v>0</v>
      </c>
      <c r="AA590" s="340" t="n">
        <f aca="false">+[4]data1cf!Z590</f>
        <v>0</v>
      </c>
      <c r="AB590" s="340"/>
      <c r="AC590" s="341" t="n">
        <f aca="false">XNPV(0.1,B590:AA590,$B$1:$AA$1)</f>
        <v>20272.4224127028</v>
      </c>
      <c r="AD590" s="341" t="n">
        <f aca="false">SUMPRODUCT(B590:AA590,$B$1010:$AA$1010)</f>
        <v>45736.1605194225</v>
      </c>
      <c r="AE590" s="342" t="n">
        <f aca="false">SUMPRODUCT(B590:AA590,$B$1012:$AA$1012)</f>
        <v>45366.1811449459</v>
      </c>
      <c r="AF590" s="343" t="n">
        <f aca="false">XIRR(B590:AA590,$B$1:$AA$1)</f>
        <v>0.147404975620518</v>
      </c>
      <c r="AG590" s="344" t="n">
        <f aca="false">1-EXP(-(1/0.25)*(AD590/ABS($AD$1010)))</f>
        <v>0.976239585448271</v>
      </c>
    </row>
    <row r="591" customFormat="false" ht="12.75" hidden="false" customHeight="false" outlineLevel="0" collapsed="false">
      <c r="A591" s="335"/>
      <c r="B591" s="340" t="n">
        <f aca="false">+[4]data1cf!A591</f>
        <v>-65148.7446273997</v>
      </c>
      <c r="C591" s="340" t="n">
        <f aca="false">+[4]data1cf!B591</f>
        <v>11969.7933739074</v>
      </c>
      <c r="D591" s="340" t="n">
        <f aca="false">+[4]data1cf!C591</f>
        <v>12881.0713817895</v>
      </c>
      <c r="E591" s="340" t="n">
        <f aca="false">+[4]data1cf!D591</f>
        <v>12573.0325457083</v>
      </c>
      <c r="F591" s="340" t="n">
        <f aca="false">+[4]data1cf!E591</f>
        <v>12486.7667673894</v>
      </c>
      <c r="G591" s="340" t="n">
        <f aca="false">+[4]data1cf!F591</f>
        <v>12230.3975868945</v>
      </c>
      <c r="H591" s="340" t="n">
        <f aca="false">+[4]data1cf!G591</f>
        <v>11806.2069427073</v>
      </c>
      <c r="I591" s="340" t="n">
        <f aca="false">+[4]data1cf!H591</f>
        <v>11783.4024661883</v>
      </c>
      <c r="J591" s="340" t="n">
        <f aca="false">+[4]data1cf!I591</f>
        <v>11782.4339906133</v>
      </c>
      <c r="K591" s="340" t="n">
        <f aca="false">+[4]data1cf!J591</f>
        <v>11654.0199153845</v>
      </c>
      <c r="L591" s="340" t="n">
        <f aca="false">+[4]data1cf!K591</f>
        <v>11568.728624799</v>
      </c>
      <c r="M591" s="340" t="n">
        <f aca="false">+[4]data1cf!L591</f>
        <v>11567.8465724236</v>
      </c>
      <c r="N591" s="340" t="n">
        <f aca="false">+[4]data1cf!M591</f>
        <v>11551.3852780315</v>
      </c>
      <c r="O591" s="340" t="n">
        <f aca="false">+[4]data1cf!N591</f>
        <v>11495.1510614065</v>
      </c>
      <c r="P591" s="340" t="n">
        <f aca="false">+[4]data1cf!O591</f>
        <v>11400.432012198</v>
      </c>
      <c r="Q591" s="340" t="n">
        <f aca="false">+[4]data1cf!P591</f>
        <v>11279.1068155058</v>
      </c>
      <c r="R591" s="340" t="n">
        <f aca="false">+[4]data1cf!Q591</f>
        <v>747.230041378424</v>
      </c>
      <c r="S591" s="340" t="n">
        <f aca="false">+[4]data1cf!R591</f>
        <v>0</v>
      </c>
      <c r="T591" s="340" t="n">
        <f aca="false">+[4]data1cf!S591</f>
        <v>0</v>
      </c>
      <c r="U591" s="340" t="n">
        <f aca="false">+[4]data1cf!T591</f>
        <v>0</v>
      </c>
      <c r="V591" s="340" t="n">
        <f aca="false">+[4]data1cf!U591</f>
        <v>0</v>
      </c>
      <c r="W591" s="340" t="n">
        <f aca="false">+[4]data1cf!V591</f>
        <v>0</v>
      </c>
      <c r="X591" s="340" t="n">
        <f aca="false">+[4]data1cf!W591</f>
        <v>0</v>
      </c>
      <c r="Y591" s="340" t="n">
        <f aca="false">+[4]data1cf!X591</f>
        <v>0</v>
      </c>
      <c r="Z591" s="340" t="n">
        <f aca="false">+[4]data1cf!Y591</f>
        <v>0</v>
      </c>
      <c r="AA591" s="340" t="n">
        <f aca="false">+[4]data1cf!Z591</f>
        <v>0</v>
      </c>
      <c r="AB591" s="340"/>
      <c r="AC591" s="341" t="n">
        <f aca="false">XNPV(0.1,B591:AA591,$B$1:$AA$1)</f>
        <v>26447.6124081549</v>
      </c>
      <c r="AD591" s="341" t="n">
        <f aca="false">SUMPRODUCT(B591:AA591,$B$1010:$AA$1010)</f>
        <v>51530.0594592707</v>
      </c>
      <c r="AE591" s="342" t="n">
        <f aca="false">SUMPRODUCT(B591:AA591,$B$1012:$AA$1012)</f>
        <v>51165.714773489</v>
      </c>
      <c r="AF591" s="343" t="n">
        <f aca="false">XIRR(B591:AA591,$B$1:$AA$1)</f>
        <v>0.167841068653887</v>
      </c>
      <c r="AG591" s="344" t="n">
        <f aca="false">1-EXP(-(1/0.25)*(AD591/ABS($AD$1010)))</f>
        <v>0.985205315638473</v>
      </c>
    </row>
    <row r="592" customFormat="false" ht="12.75" hidden="false" customHeight="false" outlineLevel="0" collapsed="false">
      <c r="A592" s="335"/>
      <c r="B592" s="340" t="n">
        <f aca="false">+[4]data1cf!A592</f>
        <v>-73139.5289705785</v>
      </c>
      <c r="C592" s="340" t="n">
        <f aca="false">+[4]data1cf!B592</f>
        <v>12133.5466164577</v>
      </c>
      <c r="D592" s="340" t="n">
        <f aca="false">+[4]data1cf!C592</f>
        <v>13296.1744590235</v>
      </c>
      <c r="E592" s="340" t="n">
        <f aca="false">+[4]data1cf!D592</f>
        <v>12949.8161469484</v>
      </c>
      <c r="F592" s="340" t="n">
        <f aca="false">+[4]data1cf!E592</f>
        <v>12637.8669835916</v>
      </c>
      <c r="G592" s="340" t="n">
        <f aca="false">+[4]data1cf!F592</f>
        <v>12318.5706677469</v>
      </c>
      <c r="H592" s="340" t="n">
        <f aca="false">+[4]data1cf!G592</f>
        <v>12010.0192767657</v>
      </c>
      <c r="I592" s="340" t="n">
        <f aca="false">+[4]data1cf!H592</f>
        <v>11852.8023493108</v>
      </c>
      <c r="J592" s="340" t="n">
        <f aca="false">+[4]data1cf!I592</f>
        <v>11822.3247213574</v>
      </c>
      <c r="K592" s="340" t="n">
        <f aca="false">+[4]data1cf!J592</f>
        <v>11908.7004379973</v>
      </c>
      <c r="L592" s="340" t="n">
        <f aca="false">+[4]data1cf!K592</f>
        <v>11774.8433738852</v>
      </c>
      <c r="M592" s="340" t="n">
        <f aca="false">+[4]data1cf!L592</f>
        <v>11881.9315635216</v>
      </c>
      <c r="N592" s="340" t="n">
        <f aca="false">+[4]data1cf!M592</f>
        <v>11650.8263884996</v>
      </c>
      <c r="O592" s="340" t="n">
        <f aca="false">+[4]data1cf!N592</f>
        <v>11560.2355606492</v>
      </c>
      <c r="P592" s="340" t="n">
        <f aca="false">+[4]data1cf!O592</f>
        <v>11534.4691067741</v>
      </c>
      <c r="Q592" s="340" t="n">
        <f aca="false">+[4]data1cf!P592</f>
        <v>11579.7961277421</v>
      </c>
      <c r="R592" s="340" t="n">
        <f aca="false">+[4]data1cf!Q592</f>
        <v>838.881141480947</v>
      </c>
      <c r="S592" s="340" t="n">
        <f aca="false">+[4]data1cf!R592</f>
        <v>0</v>
      </c>
      <c r="T592" s="340" t="n">
        <f aca="false">+[4]data1cf!S592</f>
        <v>0</v>
      </c>
      <c r="U592" s="340" t="n">
        <f aca="false">+[4]data1cf!T592</f>
        <v>0</v>
      </c>
      <c r="V592" s="340" t="n">
        <f aca="false">+[4]data1cf!U592</f>
        <v>0</v>
      </c>
      <c r="W592" s="340" t="n">
        <f aca="false">+[4]data1cf!V592</f>
        <v>0</v>
      </c>
      <c r="X592" s="340" t="n">
        <f aca="false">+[4]data1cf!W592</f>
        <v>0</v>
      </c>
      <c r="Y592" s="340" t="n">
        <f aca="false">+[4]data1cf!X592</f>
        <v>0</v>
      </c>
      <c r="Z592" s="340" t="n">
        <f aca="false">+[4]data1cf!Y592</f>
        <v>0</v>
      </c>
      <c r="AA592" s="340" t="n">
        <f aca="false">+[4]data1cf!Z592</f>
        <v>0</v>
      </c>
      <c r="AB592" s="340"/>
      <c r="AC592" s="341" t="n">
        <f aca="false">XNPV(0.1,B592:AA592,$B$1:$AA$1)</f>
        <v>20033.711873697</v>
      </c>
      <c r="AD592" s="341" t="n">
        <f aca="false">SUMPRODUCT(B592:AA592,$B$1010:$AA$1010)</f>
        <v>45508.569167918</v>
      </c>
      <c r="AE592" s="342" t="n">
        <f aca="false">SUMPRODUCT(B592:AA592,$B$1012:$AA$1012)</f>
        <v>45138.4609210681</v>
      </c>
      <c r="AF592" s="343" t="n">
        <f aca="false">XIRR(B592:AA592,$B$1:$AA$1)</f>
        <v>0.146681165779869</v>
      </c>
      <c r="AG592" s="344" t="n">
        <f aca="false">1-EXP(-(1/0.25)*(AD592/ABS($AD$1010)))</f>
        <v>0.975793273920086</v>
      </c>
    </row>
    <row r="593" customFormat="false" ht="12.75" hidden="false" customHeight="false" outlineLevel="0" collapsed="false">
      <c r="A593" s="335"/>
      <c r="B593" s="340" t="n">
        <f aca="false">+[4]data1cf!A593</f>
        <v>-75116.3086478768</v>
      </c>
      <c r="C593" s="340" t="n">
        <f aca="false">+[4]data1cf!B593</f>
        <v>12264.9399596742</v>
      </c>
      <c r="D593" s="340" t="n">
        <f aca="false">+[4]data1cf!C593</f>
        <v>13322.9048531357</v>
      </c>
      <c r="E593" s="340" t="n">
        <f aca="false">+[4]data1cf!D593</f>
        <v>13072.2598606785</v>
      </c>
      <c r="F593" s="340" t="n">
        <f aca="false">+[4]data1cf!E593</f>
        <v>12674.5474041649</v>
      </c>
      <c r="G593" s="340" t="n">
        <f aca="false">+[4]data1cf!F593</f>
        <v>12426.6589823767</v>
      </c>
      <c r="H593" s="340" t="n">
        <f aca="false">+[4]data1cf!G593</f>
        <v>12104.132393997</v>
      </c>
      <c r="I593" s="340" t="n">
        <f aca="false">+[4]data1cf!H593</f>
        <v>11934.3909341926</v>
      </c>
      <c r="J593" s="340" t="n">
        <f aca="false">+[4]data1cf!I593</f>
        <v>11900.5618721386</v>
      </c>
      <c r="K593" s="340" t="n">
        <f aca="false">+[4]data1cf!J593</f>
        <v>11779.0465102323</v>
      </c>
      <c r="L593" s="340" t="n">
        <f aca="false">+[4]data1cf!K593</f>
        <v>11803.2990332583</v>
      </c>
      <c r="M593" s="340" t="n">
        <f aca="false">+[4]data1cf!L593</f>
        <v>11770.9861741367</v>
      </c>
      <c r="N593" s="340" t="n">
        <f aca="false">+[4]data1cf!M593</f>
        <v>11746.6588300177</v>
      </c>
      <c r="O593" s="340" t="n">
        <f aca="false">+[4]data1cf!N593</f>
        <v>11595.308538376</v>
      </c>
      <c r="P593" s="340" t="n">
        <f aca="false">+[4]data1cf!O593</f>
        <v>11692.5394722458</v>
      </c>
      <c r="Q593" s="340" t="n">
        <f aca="false">+[4]data1cf!P593</f>
        <v>11529.395502097</v>
      </c>
      <c r="R593" s="340" t="n">
        <f aca="false">+[4]data1cf!Q593</f>
        <v>861.554013667687</v>
      </c>
      <c r="S593" s="340" t="n">
        <f aca="false">+[4]data1cf!R593</f>
        <v>0</v>
      </c>
      <c r="T593" s="340" t="n">
        <f aca="false">+[4]data1cf!S593</f>
        <v>0</v>
      </c>
      <c r="U593" s="340" t="n">
        <f aca="false">+[4]data1cf!T593</f>
        <v>0</v>
      </c>
      <c r="V593" s="340" t="n">
        <f aca="false">+[4]data1cf!U593</f>
        <v>0</v>
      </c>
      <c r="W593" s="340" t="n">
        <f aca="false">+[4]data1cf!V593</f>
        <v>0</v>
      </c>
      <c r="X593" s="340" t="n">
        <f aca="false">+[4]data1cf!W593</f>
        <v>0</v>
      </c>
      <c r="Y593" s="340" t="n">
        <f aca="false">+[4]data1cf!X593</f>
        <v>0</v>
      </c>
      <c r="Z593" s="340" t="n">
        <f aca="false">+[4]data1cf!Y593</f>
        <v>0</v>
      </c>
      <c r="AA593" s="340" t="n">
        <f aca="false">+[4]data1cf!Z593</f>
        <v>0</v>
      </c>
      <c r="AB593" s="340"/>
      <c r="AC593" s="341" t="n">
        <f aca="false">XNPV(0.1,B593:AA593,$B$1:$AA$1)</f>
        <v>18506.2713844022</v>
      </c>
      <c r="AD593" s="341" t="n">
        <f aca="false">SUMPRODUCT(B593:AA593,$B$1010:$AA$1010)</f>
        <v>44069.3423025478</v>
      </c>
      <c r="AE593" s="342" t="n">
        <f aca="false">SUMPRODUCT(B593:AA593,$B$1012:$AA$1012)</f>
        <v>43698.0367061754</v>
      </c>
      <c r="AF593" s="343" t="n">
        <f aca="false">XIRR(B593:AA593,$B$1:$AA$1)</f>
        <v>0.142224294818371</v>
      </c>
      <c r="AG593" s="344" t="n">
        <f aca="false">1-EXP(-(1/0.25)*(AD593/ABS($AD$1010)))</f>
        <v>0.972770182525489</v>
      </c>
    </row>
    <row r="594" customFormat="false" ht="12.75" hidden="false" customHeight="false" outlineLevel="0" collapsed="false">
      <c r="A594" s="335"/>
      <c r="B594" s="340" t="n">
        <f aca="false">+[4]data1cf!A594</f>
        <v>-63792.8650575657</v>
      </c>
      <c r="C594" s="340" t="n">
        <f aca="false">+[4]data1cf!B594</f>
        <v>11901.8568699451</v>
      </c>
      <c r="D594" s="340" t="n">
        <f aca="false">+[4]data1cf!C594</f>
        <v>12873.246165694</v>
      </c>
      <c r="E594" s="340" t="n">
        <f aca="false">+[4]data1cf!D594</f>
        <v>12582.2964170378</v>
      </c>
      <c r="F594" s="340" t="n">
        <f aca="false">+[4]data1cf!E594</f>
        <v>12143.6918602153</v>
      </c>
      <c r="G594" s="340" t="n">
        <f aca="false">+[4]data1cf!F594</f>
        <v>12028.250927108</v>
      </c>
      <c r="H594" s="340" t="n">
        <f aca="false">+[4]data1cf!G594</f>
        <v>11937.2801168903</v>
      </c>
      <c r="I594" s="340" t="n">
        <f aca="false">+[4]data1cf!H594</f>
        <v>11765.3592266213</v>
      </c>
      <c r="J594" s="340" t="n">
        <f aca="false">+[4]data1cf!I594</f>
        <v>11636.9983107235</v>
      </c>
      <c r="K594" s="340" t="n">
        <f aca="false">+[4]data1cf!J594</f>
        <v>11774.2444107764</v>
      </c>
      <c r="L594" s="340" t="n">
        <f aca="false">+[4]data1cf!K594</f>
        <v>11517.2975780253</v>
      </c>
      <c r="M594" s="340" t="n">
        <f aca="false">+[4]data1cf!L594</f>
        <v>11403.1111614148</v>
      </c>
      <c r="N594" s="340" t="n">
        <f aca="false">+[4]data1cf!M594</f>
        <v>11430.7994011061</v>
      </c>
      <c r="O594" s="340" t="n">
        <f aca="false">+[4]data1cf!N594</f>
        <v>11412.6155914216</v>
      </c>
      <c r="P594" s="340" t="n">
        <f aca="false">+[4]data1cf!O594</f>
        <v>11369.3642977682</v>
      </c>
      <c r="Q594" s="340" t="n">
        <f aca="false">+[4]data1cf!P594</f>
        <v>11282.4259330045</v>
      </c>
      <c r="R594" s="340" t="n">
        <f aca="false">+[4]data1cf!Q594</f>
        <v>731.678645064255</v>
      </c>
      <c r="S594" s="340" t="n">
        <f aca="false">+[4]data1cf!R594</f>
        <v>0</v>
      </c>
      <c r="T594" s="340" t="n">
        <f aca="false">+[4]data1cf!S594</f>
        <v>0</v>
      </c>
      <c r="U594" s="340" t="n">
        <f aca="false">+[4]data1cf!T594</f>
        <v>0</v>
      </c>
      <c r="V594" s="340" t="n">
        <f aca="false">+[4]data1cf!U594</f>
        <v>0</v>
      </c>
      <c r="W594" s="340" t="n">
        <f aca="false">+[4]data1cf!V594</f>
        <v>0</v>
      </c>
      <c r="X594" s="340" t="n">
        <f aca="false">+[4]data1cf!W594</f>
        <v>0</v>
      </c>
      <c r="Y594" s="340" t="n">
        <f aca="false">+[4]data1cf!X594</f>
        <v>0</v>
      </c>
      <c r="Z594" s="340" t="n">
        <f aca="false">+[4]data1cf!Y594</f>
        <v>0</v>
      </c>
      <c r="AA594" s="340" t="n">
        <f aca="false">+[4]data1cf!Z594</f>
        <v>0</v>
      </c>
      <c r="AB594" s="340"/>
      <c r="AC594" s="341" t="n">
        <f aca="false">XNPV(0.1,B594:AA594,$B$1:$AA$1)</f>
        <v>27279.7720347798</v>
      </c>
      <c r="AD594" s="341" t="n">
        <f aca="false">SUMPRODUCT(B594:AA594,$B$1010:$AA$1010)</f>
        <v>52224.4299380953</v>
      </c>
      <c r="AE594" s="342" t="n">
        <f aca="false">SUMPRODUCT(B594:AA594,$B$1012:$AA$1012)</f>
        <v>51862.0452420511</v>
      </c>
      <c r="AF594" s="343" t="n">
        <f aca="false">XIRR(B594:AA594,$B$1:$AA$1)</f>
        <v>0.171251764389</v>
      </c>
      <c r="AG594" s="344" t="n">
        <f aca="false">1-EXP(-(1/0.25)*(AD594/ABS($AD$1010)))</f>
        <v>0.986021911864004</v>
      </c>
    </row>
    <row r="595" customFormat="false" ht="12.75" hidden="false" customHeight="false" outlineLevel="0" collapsed="false">
      <c r="A595" s="335"/>
      <c r="B595" s="340" t="n">
        <f aca="false">+[4]data1cf!A595</f>
        <v>-65064.6252783875</v>
      </c>
      <c r="C595" s="340" t="n">
        <f aca="false">+[4]data1cf!B595</f>
        <v>11900.911195854</v>
      </c>
      <c r="D595" s="340" t="n">
        <f aca="false">+[4]data1cf!C595</f>
        <v>12903.9024677723</v>
      </c>
      <c r="E595" s="340" t="n">
        <f aca="false">+[4]data1cf!D595</f>
        <v>12624.8164288598</v>
      </c>
      <c r="F595" s="340" t="n">
        <f aca="false">+[4]data1cf!E595</f>
        <v>12378.1317529553</v>
      </c>
      <c r="G595" s="340" t="n">
        <f aca="false">+[4]data1cf!F595</f>
        <v>12196.0224714804</v>
      </c>
      <c r="H595" s="340" t="n">
        <f aca="false">+[4]data1cf!G595</f>
        <v>11905.1657121912</v>
      </c>
      <c r="I595" s="340" t="n">
        <f aca="false">+[4]data1cf!H595</f>
        <v>11889.3620589112</v>
      </c>
      <c r="J595" s="340" t="n">
        <f aca="false">+[4]data1cf!I595</f>
        <v>11904.8920800897</v>
      </c>
      <c r="K595" s="340" t="n">
        <f aca="false">+[4]data1cf!J595</f>
        <v>11653.5844576037</v>
      </c>
      <c r="L595" s="340" t="n">
        <f aca="false">+[4]data1cf!K595</f>
        <v>11807.4700809652</v>
      </c>
      <c r="M595" s="340" t="n">
        <f aca="false">+[4]data1cf!L595</f>
        <v>11639.429479791</v>
      </c>
      <c r="N595" s="340" t="n">
        <f aca="false">+[4]data1cf!M595</f>
        <v>11565.59624554</v>
      </c>
      <c r="O595" s="340" t="n">
        <f aca="false">+[4]data1cf!N595</f>
        <v>11487.0049089054</v>
      </c>
      <c r="P595" s="340" t="n">
        <f aca="false">+[4]data1cf!O595</f>
        <v>11631.6634975812</v>
      </c>
      <c r="Q595" s="340" t="n">
        <f aca="false">+[4]data1cf!P595</f>
        <v>11441.929152976</v>
      </c>
      <c r="R595" s="340" t="n">
        <f aca="false">+[4]data1cf!Q595</f>
        <v>746.265226092993</v>
      </c>
      <c r="S595" s="340" t="n">
        <f aca="false">+[4]data1cf!R595</f>
        <v>0</v>
      </c>
      <c r="T595" s="340" t="n">
        <f aca="false">+[4]data1cf!S595</f>
        <v>0</v>
      </c>
      <c r="U595" s="340" t="n">
        <f aca="false">+[4]data1cf!T595</f>
        <v>0</v>
      </c>
      <c r="V595" s="340" t="n">
        <f aca="false">+[4]data1cf!U595</f>
        <v>0</v>
      </c>
      <c r="W595" s="340" t="n">
        <f aca="false">+[4]data1cf!V595</f>
        <v>0</v>
      </c>
      <c r="X595" s="340" t="n">
        <f aca="false">+[4]data1cf!W595</f>
        <v>0</v>
      </c>
      <c r="Y595" s="340" t="n">
        <f aca="false">+[4]data1cf!X595</f>
        <v>0</v>
      </c>
      <c r="Z595" s="340" t="n">
        <f aca="false">+[4]data1cf!Y595</f>
        <v>0</v>
      </c>
      <c r="AA595" s="340" t="n">
        <f aca="false">+[4]data1cf!Z595</f>
        <v>0</v>
      </c>
      <c r="AB595" s="340"/>
      <c r="AC595" s="341" t="n">
        <f aca="false">XNPV(0.1,B595:AA595,$B$1:$AA$1)</f>
        <v>26817.2063715238</v>
      </c>
      <c r="AD595" s="341" t="n">
        <f aca="false">SUMPRODUCT(B595:AA595,$B$1010:$AA$1010)</f>
        <v>52054.1773929101</v>
      </c>
      <c r="AE595" s="342" t="n">
        <f aca="false">SUMPRODUCT(B595:AA595,$B$1012:$AA$1012)</f>
        <v>51687.4000483293</v>
      </c>
      <c r="AF595" s="343" t="n">
        <f aca="false">XIRR(B595:AA595,$B$1:$AA$1)</f>
        <v>0.168580931240302</v>
      </c>
      <c r="AG595" s="344" t="n">
        <f aca="false">1-EXP(-(1/0.25)*(AD595/ABS($AD$1010)))</f>
        <v>0.985825960234591</v>
      </c>
    </row>
    <row r="596" customFormat="false" ht="12.75" hidden="false" customHeight="false" outlineLevel="0" collapsed="false">
      <c r="A596" s="335"/>
      <c r="B596" s="340" t="n">
        <f aca="false">+[4]data1cf!A596</f>
        <v>-73960.7868080776</v>
      </c>
      <c r="C596" s="340" t="n">
        <f aca="false">+[4]data1cf!B596</f>
        <v>12300.2727716134</v>
      </c>
      <c r="D596" s="340" t="n">
        <f aca="false">+[4]data1cf!C596</f>
        <v>13308.2333523904</v>
      </c>
      <c r="E596" s="340" t="n">
        <f aca="false">+[4]data1cf!D596</f>
        <v>12926.3109172873</v>
      </c>
      <c r="F596" s="340" t="n">
        <f aca="false">+[4]data1cf!E596</f>
        <v>12666.4966589311</v>
      </c>
      <c r="G596" s="340" t="n">
        <f aca="false">+[4]data1cf!F596</f>
        <v>12341.7661392773</v>
      </c>
      <c r="H596" s="340" t="n">
        <f aca="false">+[4]data1cf!G596</f>
        <v>12084.2491172491</v>
      </c>
      <c r="I596" s="340" t="n">
        <f aca="false">+[4]data1cf!H596</f>
        <v>11997.6785358845</v>
      </c>
      <c r="J596" s="340" t="n">
        <f aca="false">+[4]data1cf!I596</f>
        <v>11952.8938871406</v>
      </c>
      <c r="K596" s="340" t="n">
        <f aca="false">+[4]data1cf!J596</f>
        <v>11855.057503923</v>
      </c>
      <c r="L596" s="340" t="n">
        <f aca="false">+[4]data1cf!K596</f>
        <v>11824.3933463065</v>
      </c>
      <c r="M596" s="340" t="n">
        <f aca="false">+[4]data1cf!L596</f>
        <v>11841.8149829065</v>
      </c>
      <c r="N596" s="340" t="n">
        <f aca="false">+[4]data1cf!M596</f>
        <v>11790.2181708301</v>
      </c>
      <c r="O596" s="340" t="n">
        <f aca="false">+[4]data1cf!N596</f>
        <v>11594.9647845193</v>
      </c>
      <c r="P596" s="340" t="n">
        <f aca="false">+[4]data1cf!O596</f>
        <v>11542.2416197448</v>
      </c>
      <c r="Q596" s="340" t="n">
        <f aca="false">+[4]data1cf!P596</f>
        <v>11539.3785013053</v>
      </c>
      <c r="R596" s="340" t="n">
        <f aca="false">+[4]data1cf!Q596</f>
        <v>848.300640373927</v>
      </c>
      <c r="S596" s="340" t="n">
        <f aca="false">+[4]data1cf!R596</f>
        <v>0</v>
      </c>
      <c r="T596" s="340" t="n">
        <f aca="false">+[4]data1cf!S596</f>
        <v>0</v>
      </c>
      <c r="U596" s="340" t="n">
        <f aca="false">+[4]data1cf!T596</f>
        <v>0</v>
      </c>
      <c r="V596" s="340" t="n">
        <f aca="false">+[4]data1cf!U596</f>
        <v>0</v>
      </c>
      <c r="W596" s="340" t="n">
        <f aca="false">+[4]data1cf!V596</f>
        <v>0</v>
      </c>
      <c r="X596" s="340" t="n">
        <f aca="false">+[4]data1cf!W596</f>
        <v>0</v>
      </c>
      <c r="Y596" s="340" t="n">
        <f aca="false">+[4]data1cf!X596</f>
        <v>0</v>
      </c>
      <c r="Z596" s="340" t="n">
        <f aca="false">+[4]data1cf!Y596</f>
        <v>0</v>
      </c>
      <c r="AA596" s="340" t="n">
        <f aca="false">+[4]data1cf!Z596</f>
        <v>0</v>
      </c>
      <c r="AB596" s="340"/>
      <c r="AC596" s="341" t="n">
        <f aca="false">XNPV(0.1,B596:AA596,$B$1:$AA$1)</f>
        <v>19598.5034925196</v>
      </c>
      <c r="AD596" s="341" t="n">
        <f aca="false">SUMPRODUCT(B596:AA596,$B$1010:$AA$1010)</f>
        <v>45163.8254178762</v>
      </c>
      <c r="AE596" s="342" t="n">
        <f aca="false">SUMPRODUCT(B596:AA596,$B$1012:$AA$1012)</f>
        <v>44792.4917207865</v>
      </c>
      <c r="AF596" s="343" t="n">
        <f aca="false">XIRR(B596:AA596,$B$1:$AA$1)</f>
        <v>0.145256617162165</v>
      </c>
      <c r="AG596" s="344" t="n">
        <f aca="false">1-EXP(-(1/0.25)*(AD596/ABS($AD$1010)))</f>
        <v>0.97510120552452</v>
      </c>
    </row>
    <row r="597" customFormat="false" ht="12.75" hidden="false" customHeight="false" outlineLevel="0" collapsed="false">
      <c r="A597" s="335"/>
      <c r="B597" s="340" t="n">
        <f aca="false">+[4]data1cf!A597</f>
        <v>-74837.0515150377</v>
      </c>
      <c r="C597" s="340" t="n">
        <f aca="false">+[4]data1cf!B597</f>
        <v>12068.935706798</v>
      </c>
      <c r="D597" s="340" t="n">
        <f aca="false">+[4]data1cf!C597</f>
        <v>13309.8226040473</v>
      </c>
      <c r="E597" s="340" t="n">
        <f aca="false">+[4]data1cf!D597</f>
        <v>12939.1384476471</v>
      </c>
      <c r="F597" s="340" t="n">
        <f aca="false">+[4]data1cf!E597</f>
        <v>12628.8094386991</v>
      </c>
      <c r="G597" s="340" t="n">
        <f aca="false">+[4]data1cf!F597</f>
        <v>12325.3356116246</v>
      </c>
      <c r="H597" s="340" t="n">
        <f aca="false">+[4]data1cf!G597</f>
        <v>12138.4102615175</v>
      </c>
      <c r="I597" s="340" t="n">
        <f aca="false">+[4]data1cf!H597</f>
        <v>12037.3456071177</v>
      </c>
      <c r="J597" s="340" t="n">
        <f aca="false">+[4]data1cf!I597</f>
        <v>11933.8621950157</v>
      </c>
      <c r="K597" s="340" t="n">
        <f aca="false">+[4]data1cf!J597</f>
        <v>11922.7196264535</v>
      </c>
      <c r="L597" s="340" t="n">
        <f aca="false">+[4]data1cf!K597</f>
        <v>11721.364936375</v>
      </c>
      <c r="M597" s="340" t="n">
        <f aca="false">+[4]data1cf!L597</f>
        <v>11883.6428677034</v>
      </c>
      <c r="N597" s="340" t="n">
        <f aca="false">+[4]data1cf!M597</f>
        <v>11671.0807008683</v>
      </c>
      <c r="O597" s="340" t="n">
        <f aca="false">+[4]data1cf!N597</f>
        <v>11654.5682756915</v>
      </c>
      <c r="P597" s="340" t="n">
        <f aca="false">+[4]data1cf!O597</f>
        <v>11783.5827608232</v>
      </c>
      <c r="Q597" s="340" t="n">
        <f aca="false">+[4]data1cf!P597</f>
        <v>11521.6968264891</v>
      </c>
      <c r="R597" s="340" t="n">
        <f aca="false">+[4]data1cf!Q597</f>
        <v>858.351046056876</v>
      </c>
      <c r="S597" s="340" t="n">
        <f aca="false">+[4]data1cf!R597</f>
        <v>0</v>
      </c>
      <c r="T597" s="340" t="n">
        <f aca="false">+[4]data1cf!S597</f>
        <v>0</v>
      </c>
      <c r="U597" s="340" t="n">
        <f aca="false">+[4]data1cf!T597</f>
        <v>0</v>
      </c>
      <c r="V597" s="340" t="n">
        <f aca="false">+[4]data1cf!U597</f>
        <v>0</v>
      </c>
      <c r="W597" s="340" t="n">
        <f aca="false">+[4]data1cf!V597</f>
        <v>0</v>
      </c>
      <c r="X597" s="340" t="n">
        <f aca="false">+[4]data1cf!W597</f>
        <v>0</v>
      </c>
      <c r="Y597" s="340" t="n">
        <f aca="false">+[4]data1cf!X597</f>
        <v>0</v>
      </c>
      <c r="Z597" s="340" t="n">
        <f aca="false">+[4]data1cf!Y597</f>
        <v>0</v>
      </c>
      <c r="AA597" s="340" t="n">
        <f aca="false">+[4]data1cf!Z597</f>
        <v>0</v>
      </c>
      <c r="AB597" s="340"/>
      <c r="AC597" s="341" t="n">
        <f aca="false">XNPV(0.1,B597:AA597,$B$1:$AA$1)</f>
        <v>18573.376246253</v>
      </c>
      <c r="AD597" s="341" t="n">
        <f aca="false">SUMPRODUCT(B597:AA597,$B$1010:$AA$1010)</f>
        <v>44161.9631454475</v>
      </c>
      <c r="AE597" s="342" t="n">
        <f aca="false">SUMPRODUCT(B597:AA597,$B$1012:$AA$1012)</f>
        <v>43790.1688470217</v>
      </c>
      <c r="AF597" s="343" t="n">
        <f aca="false">XIRR(B597:AA597,$B$1:$AA$1)</f>
        <v>0.142368263161935</v>
      </c>
      <c r="AG597" s="344" t="n">
        <f aca="false">1-EXP(-(1/0.25)*(AD597/ABS($AD$1010)))</f>
        <v>0.972975625364009</v>
      </c>
    </row>
    <row r="598" customFormat="false" ht="12.75" hidden="false" customHeight="false" outlineLevel="0" collapsed="false">
      <c r="A598" s="335"/>
      <c r="B598" s="340" t="n">
        <f aca="false">+[4]data1cf!A598</f>
        <v>-66412.1838261244</v>
      </c>
      <c r="C598" s="340" t="n">
        <f aca="false">+[4]data1cf!B598</f>
        <v>11954.460485365</v>
      </c>
      <c r="D598" s="340" t="n">
        <f aca="false">+[4]data1cf!C598</f>
        <v>12854.847826261</v>
      </c>
      <c r="E598" s="340" t="n">
        <f aca="false">+[4]data1cf!D598</f>
        <v>12680.6679865544</v>
      </c>
      <c r="F598" s="340" t="n">
        <f aca="false">+[4]data1cf!E598</f>
        <v>12369.1223748045</v>
      </c>
      <c r="G598" s="340" t="n">
        <f aca="false">+[4]data1cf!F598</f>
        <v>12176.3176656391</v>
      </c>
      <c r="H598" s="340" t="n">
        <f aca="false">+[4]data1cf!G598</f>
        <v>11909.1390245454</v>
      </c>
      <c r="I598" s="340" t="n">
        <f aca="false">+[4]data1cf!H598</f>
        <v>11825.4252374583</v>
      </c>
      <c r="J598" s="340" t="n">
        <f aca="false">+[4]data1cf!I598</f>
        <v>11761.0966242473</v>
      </c>
      <c r="K598" s="340" t="n">
        <f aca="false">+[4]data1cf!J598</f>
        <v>11683.7303689871</v>
      </c>
      <c r="L598" s="340" t="n">
        <f aca="false">+[4]data1cf!K598</f>
        <v>11495.6766975858</v>
      </c>
      <c r="M598" s="340" t="n">
        <f aca="false">+[4]data1cf!L598</f>
        <v>11543.8678513942</v>
      </c>
      <c r="N598" s="340" t="n">
        <f aca="false">+[4]data1cf!M598</f>
        <v>11614.9864646402</v>
      </c>
      <c r="O598" s="340" t="n">
        <f aca="false">+[4]data1cf!N598</f>
        <v>11482.6448196894</v>
      </c>
      <c r="P598" s="340" t="n">
        <f aca="false">+[4]data1cf!O598</f>
        <v>11425.7479105307</v>
      </c>
      <c r="Q598" s="340" t="n">
        <f aca="false">+[4]data1cf!P598</f>
        <v>11370.7024191823</v>
      </c>
      <c r="R598" s="340" t="n">
        <f aca="false">+[4]data1cf!Q598</f>
        <v>761.721183612116</v>
      </c>
      <c r="S598" s="340" t="n">
        <f aca="false">+[4]data1cf!R598</f>
        <v>0</v>
      </c>
      <c r="T598" s="340" t="n">
        <f aca="false">+[4]data1cf!S598</f>
        <v>0</v>
      </c>
      <c r="U598" s="340" t="n">
        <f aca="false">+[4]data1cf!T598</f>
        <v>0</v>
      </c>
      <c r="V598" s="340" t="n">
        <f aca="false">+[4]data1cf!U598</f>
        <v>0</v>
      </c>
      <c r="W598" s="340" t="n">
        <f aca="false">+[4]data1cf!V598</f>
        <v>0</v>
      </c>
      <c r="X598" s="340" t="n">
        <f aca="false">+[4]data1cf!W598</f>
        <v>0</v>
      </c>
      <c r="Y598" s="340" t="n">
        <f aca="false">+[4]data1cf!X598</f>
        <v>0</v>
      </c>
      <c r="Z598" s="340" t="n">
        <f aca="false">+[4]data1cf!Y598</f>
        <v>0</v>
      </c>
      <c r="AA598" s="340" t="n">
        <f aca="false">+[4]data1cf!Z598</f>
        <v>0</v>
      </c>
      <c r="AB598" s="340"/>
      <c r="AC598" s="341" t="n">
        <f aca="false">XNPV(0.1,B598:AA598,$B$1:$AA$1)</f>
        <v>25209.5855835302</v>
      </c>
      <c r="AD598" s="341" t="n">
        <f aca="false">SUMPRODUCT(B598:AA598,$B$1010:$AA$1010)</f>
        <v>50314.3507101467</v>
      </c>
      <c r="AE598" s="342" t="n">
        <f aca="false">SUMPRODUCT(B598:AA598,$B$1012:$AA$1012)</f>
        <v>49949.6170034858</v>
      </c>
      <c r="AF598" s="343" t="n">
        <f aca="false">XIRR(B598:AA598,$B$1:$AA$1)</f>
        <v>0.163607352920719</v>
      </c>
      <c r="AG598" s="344" t="n">
        <f aca="false">1-EXP(-(1/0.25)*(AD598/ABS($AD$1010)))</f>
        <v>0.983659062016556</v>
      </c>
    </row>
    <row r="599" customFormat="false" ht="12.75" hidden="false" customHeight="false" outlineLevel="0" collapsed="false">
      <c r="A599" s="335"/>
      <c r="B599" s="340" t="n">
        <f aca="false">+[4]data1cf!A599</f>
        <v>-63382.8535270052</v>
      </c>
      <c r="C599" s="340" t="n">
        <f aca="false">+[4]data1cf!B599</f>
        <v>12010.8384745251</v>
      </c>
      <c r="D599" s="340" t="n">
        <f aca="false">+[4]data1cf!C599</f>
        <v>12853.7164079701</v>
      </c>
      <c r="E599" s="340" t="n">
        <f aca="false">+[4]data1cf!D599</f>
        <v>12480.7817863882</v>
      </c>
      <c r="F599" s="340" t="n">
        <f aca="false">+[4]data1cf!E599</f>
        <v>12279.5638180595</v>
      </c>
      <c r="G599" s="340" t="n">
        <f aca="false">+[4]data1cf!F599</f>
        <v>11967.6484862602</v>
      </c>
      <c r="H599" s="340" t="n">
        <f aca="false">+[4]data1cf!G599</f>
        <v>11846.1146145889</v>
      </c>
      <c r="I599" s="340" t="n">
        <f aca="false">+[4]data1cf!H599</f>
        <v>11728.9624733619</v>
      </c>
      <c r="J599" s="340" t="n">
        <f aca="false">+[4]data1cf!I599</f>
        <v>11773.1242585285</v>
      </c>
      <c r="K599" s="340" t="n">
        <f aca="false">+[4]data1cf!J599</f>
        <v>11693.6410375239</v>
      </c>
      <c r="L599" s="340" t="n">
        <f aca="false">+[4]data1cf!K599</f>
        <v>11521.6477120125</v>
      </c>
      <c r="M599" s="340" t="n">
        <f aca="false">+[4]data1cf!L599</f>
        <v>11583.2872751916</v>
      </c>
      <c r="N599" s="340" t="n">
        <f aca="false">+[4]data1cf!M599</f>
        <v>11518.1120567639</v>
      </c>
      <c r="O599" s="340" t="n">
        <f aca="false">+[4]data1cf!N599</f>
        <v>11380.3055559402</v>
      </c>
      <c r="P599" s="340" t="n">
        <f aca="false">+[4]data1cf!O599</f>
        <v>11528.7891840157</v>
      </c>
      <c r="Q599" s="340" t="n">
        <f aca="false">+[4]data1cf!P599</f>
        <v>11260.3314984486</v>
      </c>
      <c r="R599" s="340" t="n">
        <f aca="false">+[4]data1cf!Q599</f>
        <v>726.975976813339</v>
      </c>
      <c r="S599" s="340" t="n">
        <f aca="false">+[4]data1cf!R599</f>
        <v>0</v>
      </c>
      <c r="T599" s="340" t="n">
        <f aca="false">+[4]data1cf!S599</f>
        <v>0</v>
      </c>
      <c r="U599" s="340" t="n">
        <f aca="false">+[4]data1cf!T599</f>
        <v>0</v>
      </c>
      <c r="V599" s="340" t="n">
        <f aca="false">+[4]data1cf!U599</f>
        <v>0</v>
      </c>
      <c r="W599" s="340" t="n">
        <f aca="false">+[4]data1cf!V599</f>
        <v>0</v>
      </c>
      <c r="X599" s="340" t="n">
        <f aca="false">+[4]data1cf!W599</f>
        <v>0</v>
      </c>
      <c r="Y599" s="340" t="n">
        <f aca="false">+[4]data1cf!X599</f>
        <v>0</v>
      </c>
      <c r="Z599" s="340" t="n">
        <f aca="false">+[4]data1cf!Y599</f>
        <v>0</v>
      </c>
      <c r="AA599" s="340" t="n">
        <f aca="false">+[4]data1cf!Z599</f>
        <v>0</v>
      </c>
      <c r="AB599" s="340"/>
      <c r="AC599" s="341" t="n">
        <f aca="false">XNPV(0.1,B599:AA599,$B$1:$AA$1)</f>
        <v>27829.6899527033</v>
      </c>
      <c r="AD599" s="341" t="n">
        <f aca="false">SUMPRODUCT(B599:AA599,$B$1010:$AA$1010)</f>
        <v>52826.2691644096</v>
      </c>
      <c r="AE599" s="342" t="n">
        <f aca="false">SUMPRODUCT(B599:AA599,$B$1012:$AA$1012)</f>
        <v>52463.0241949823</v>
      </c>
      <c r="AF599" s="343" t="n">
        <f aca="false">XIRR(B599:AA599,$B$1:$AA$1)</f>
        <v>0.173020680837904</v>
      </c>
      <c r="AG599" s="344" t="n">
        <f aca="false">1-EXP(-(1/0.25)*(AD599/ABS($AD$1010)))</f>
        <v>0.98669313531011</v>
      </c>
    </row>
    <row r="600" customFormat="false" ht="12.75" hidden="false" customHeight="false" outlineLevel="0" collapsed="false">
      <c r="A600" s="335"/>
      <c r="B600" s="340" t="n">
        <f aca="false">+[4]data1cf!A600</f>
        <v>-75662.2224636293</v>
      </c>
      <c r="C600" s="340" t="n">
        <f aca="false">+[4]data1cf!B600</f>
        <v>12205.0982584405</v>
      </c>
      <c r="D600" s="340" t="n">
        <f aca="false">+[4]data1cf!C600</f>
        <v>13325.1064120136</v>
      </c>
      <c r="E600" s="340" t="n">
        <f aca="false">+[4]data1cf!D600</f>
        <v>13093.2725130286</v>
      </c>
      <c r="F600" s="340" t="n">
        <f aca="false">+[4]data1cf!E600</f>
        <v>12739.6905242588</v>
      </c>
      <c r="G600" s="340" t="n">
        <f aca="false">+[4]data1cf!F600</f>
        <v>12269.7130625351</v>
      </c>
      <c r="H600" s="340" t="n">
        <f aca="false">+[4]data1cf!G600</f>
        <v>12019.0558578221</v>
      </c>
      <c r="I600" s="340" t="n">
        <f aca="false">+[4]data1cf!H600</f>
        <v>12059.7618210934</v>
      </c>
      <c r="J600" s="340" t="n">
        <f aca="false">+[4]data1cf!I600</f>
        <v>12118.7204901875</v>
      </c>
      <c r="K600" s="340" t="n">
        <f aca="false">+[4]data1cf!J600</f>
        <v>11914.3097750201</v>
      </c>
      <c r="L600" s="340" t="n">
        <f aca="false">+[4]data1cf!K600</f>
        <v>11877.8674065084</v>
      </c>
      <c r="M600" s="340" t="n">
        <f aca="false">+[4]data1cf!L600</f>
        <v>11748.7889599668</v>
      </c>
      <c r="N600" s="340" t="n">
        <f aca="false">+[4]data1cf!M600</f>
        <v>11633.8663728786</v>
      </c>
      <c r="O600" s="340" t="n">
        <f aca="false">+[4]data1cf!N600</f>
        <v>11730.6739475126</v>
      </c>
      <c r="P600" s="340" t="n">
        <f aca="false">+[4]data1cf!O600</f>
        <v>11550.4253183958</v>
      </c>
      <c r="Q600" s="340" t="n">
        <f aca="false">+[4]data1cf!P600</f>
        <v>11627.7458652336</v>
      </c>
      <c r="R600" s="340" t="n">
        <f aca="false">+[4]data1cf!Q600</f>
        <v>867.815426768843</v>
      </c>
      <c r="S600" s="340" t="n">
        <f aca="false">+[4]data1cf!R600</f>
        <v>0</v>
      </c>
      <c r="T600" s="340" t="n">
        <f aca="false">+[4]data1cf!S600</f>
        <v>0</v>
      </c>
      <c r="U600" s="340" t="n">
        <f aca="false">+[4]data1cf!T600</f>
        <v>0</v>
      </c>
      <c r="V600" s="340" t="n">
        <f aca="false">+[4]data1cf!U600</f>
        <v>0</v>
      </c>
      <c r="W600" s="340" t="n">
        <f aca="false">+[4]data1cf!V600</f>
        <v>0</v>
      </c>
      <c r="X600" s="340" t="n">
        <f aca="false">+[4]data1cf!W600</f>
        <v>0</v>
      </c>
      <c r="Y600" s="340" t="n">
        <f aca="false">+[4]data1cf!X600</f>
        <v>0</v>
      </c>
      <c r="Z600" s="340" t="n">
        <f aca="false">+[4]data1cf!Y600</f>
        <v>0</v>
      </c>
      <c r="AA600" s="340" t="n">
        <f aca="false">+[4]data1cf!Z600</f>
        <v>0</v>
      </c>
      <c r="AB600" s="340"/>
      <c r="AC600" s="341" t="n">
        <f aca="false">XNPV(0.1,B600:AA600,$B$1:$AA$1)</f>
        <v>18057.6905084888</v>
      </c>
      <c r="AD600" s="341" t="n">
        <f aca="false">SUMPRODUCT(B600:AA600,$B$1010:$AA$1010)</f>
        <v>43684.3081447012</v>
      </c>
      <c r="AE600" s="342" t="n">
        <f aca="false">SUMPRODUCT(B600:AA600,$B$1012:$AA$1012)</f>
        <v>43312.1106687963</v>
      </c>
      <c r="AF600" s="343" t="n">
        <f aca="false">XIRR(B600:AA600,$B$1:$AA$1)</f>
        <v>0.140891944894505</v>
      </c>
      <c r="AG600" s="344" t="n">
        <f aca="false">1-EXP(-(1/0.25)*(AD600/ABS($AD$1010)))</f>
        <v>0.971899260073336</v>
      </c>
    </row>
    <row r="601" customFormat="false" ht="12.75" hidden="false" customHeight="false" outlineLevel="0" collapsed="false">
      <c r="A601" s="335"/>
      <c r="B601" s="340" t="n">
        <f aca="false">+[4]data1cf!A601</f>
        <v>-65868.9381123096</v>
      </c>
      <c r="C601" s="340" t="n">
        <f aca="false">+[4]data1cf!B601</f>
        <v>12019.28287389</v>
      </c>
      <c r="D601" s="340" t="n">
        <f aca="false">+[4]data1cf!C601</f>
        <v>13009.6408827228</v>
      </c>
      <c r="E601" s="340" t="n">
        <f aca="false">+[4]data1cf!D601</f>
        <v>12606.5494701407</v>
      </c>
      <c r="F601" s="340" t="n">
        <f aca="false">+[4]data1cf!E601</f>
        <v>12322.1852722809</v>
      </c>
      <c r="G601" s="340" t="n">
        <f aca="false">+[4]data1cf!F601</f>
        <v>11993.9891743756</v>
      </c>
      <c r="H601" s="340" t="n">
        <f aca="false">+[4]data1cf!G601</f>
        <v>11910.4461608404</v>
      </c>
      <c r="I601" s="340" t="n">
        <f aca="false">+[4]data1cf!H601</f>
        <v>11769.249551973</v>
      </c>
      <c r="J601" s="340" t="n">
        <f aca="false">+[4]data1cf!I601</f>
        <v>11704.3442134233</v>
      </c>
      <c r="K601" s="340" t="n">
        <f aca="false">+[4]data1cf!J601</f>
        <v>11603.0873555781</v>
      </c>
      <c r="L601" s="340" t="n">
        <f aca="false">+[4]data1cf!K601</f>
        <v>11594.8481218331</v>
      </c>
      <c r="M601" s="340" t="n">
        <f aca="false">+[4]data1cf!L601</f>
        <v>11661.0391618775</v>
      </c>
      <c r="N601" s="340" t="n">
        <f aca="false">+[4]data1cf!M601</f>
        <v>11600.4389252108</v>
      </c>
      <c r="O601" s="340" t="n">
        <f aca="false">+[4]data1cf!N601</f>
        <v>11453.5607369667</v>
      </c>
      <c r="P601" s="340" t="n">
        <f aca="false">+[4]data1cf!O601</f>
        <v>11519.1898659224</v>
      </c>
      <c r="Q601" s="340" t="n">
        <f aca="false">+[4]data1cf!P601</f>
        <v>11342.8889073244</v>
      </c>
      <c r="R601" s="340" t="n">
        <f aca="false">+[4]data1cf!Q601</f>
        <v>755.490372572947</v>
      </c>
      <c r="S601" s="340" t="n">
        <f aca="false">+[4]data1cf!R601</f>
        <v>0</v>
      </c>
      <c r="T601" s="340" t="n">
        <f aca="false">+[4]data1cf!S601</f>
        <v>0</v>
      </c>
      <c r="U601" s="340" t="n">
        <f aca="false">+[4]data1cf!T601</f>
        <v>0</v>
      </c>
      <c r="V601" s="340" t="n">
        <f aca="false">+[4]data1cf!U601</f>
        <v>0</v>
      </c>
      <c r="W601" s="340" t="n">
        <f aca="false">+[4]data1cf!V601</f>
        <v>0</v>
      </c>
      <c r="X601" s="340" t="n">
        <f aca="false">+[4]data1cf!W601</f>
        <v>0</v>
      </c>
      <c r="Y601" s="340" t="n">
        <f aca="false">+[4]data1cf!X601</f>
        <v>0</v>
      </c>
      <c r="Z601" s="340" t="n">
        <f aca="false">+[4]data1cf!Y601</f>
        <v>0</v>
      </c>
      <c r="AA601" s="340" t="n">
        <f aca="false">+[4]data1cf!Z601</f>
        <v>0</v>
      </c>
      <c r="AB601" s="340"/>
      <c r="AC601" s="341" t="n">
        <f aca="false">XNPV(0.1,B601:AA601,$B$1:$AA$1)</f>
        <v>25732.7979911445</v>
      </c>
      <c r="AD601" s="341" t="n">
        <f aca="false">SUMPRODUCT(B601:AA601,$B$1010:$AA$1010)</f>
        <v>50817.1726478927</v>
      </c>
      <c r="AE601" s="342" t="n">
        <f aca="false">SUMPRODUCT(B601:AA601,$B$1012:$AA$1012)</f>
        <v>50452.6200034644</v>
      </c>
      <c r="AF601" s="343" t="n">
        <f aca="false">XIRR(B601:AA601,$B$1:$AA$1)</f>
        <v>0.165421633948347</v>
      </c>
      <c r="AG601" s="344" t="n">
        <f aca="false">1-EXP(-(1/0.25)*(AD601/ABS($AD$1010)))</f>
        <v>0.984317287861473</v>
      </c>
    </row>
    <row r="602" customFormat="false" ht="12.75" hidden="false" customHeight="false" outlineLevel="0" collapsed="false">
      <c r="A602" s="335"/>
      <c r="B602" s="340" t="n">
        <f aca="false">+[4]data1cf!A602</f>
        <v>-72233.1851679428</v>
      </c>
      <c r="C602" s="340" t="n">
        <f aca="false">+[4]data1cf!B602</f>
        <v>12121.743947409</v>
      </c>
      <c r="D602" s="340" t="n">
        <f aca="false">+[4]data1cf!C602</f>
        <v>13084.318553923</v>
      </c>
      <c r="E602" s="340" t="n">
        <f aca="false">+[4]data1cf!D602</f>
        <v>12928.7720982022</v>
      </c>
      <c r="F602" s="340" t="n">
        <f aca="false">+[4]data1cf!E602</f>
        <v>12633.3007449347</v>
      </c>
      <c r="G602" s="340" t="n">
        <f aca="false">+[4]data1cf!F602</f>
        <v>12252.7128952198</v>
      </c>
      <c r="H602" s="340" t="n">
        <f aca="false">+[4]data1cf!G602</f>
        <v>11933.2289846697</v>
      </c>
      <c r="I602" s="340" t="n">
        <f aca="false">+[4]data1cf!H602</f>
        <v>12034.4358992955</v>
      </c>
      <c r="J602" s="340" t="n">
        <f aca="false">+[4]data1cf!I602</f>
        <v>11901.2765982696</v>
      </c>
      <c r="K602" s="340" t="n">
        <f aca="false">+[4]data1cf!J602</f>
        <v>11887.970753415</v>
      </c>
      <c r="L602" s="340" t="n">
        <f aca="false">+[4]data1cf!K602</f>
        <v>11844.4132909036</v>
      </c>
      <c r="M602" s="340" t="n">
        <f aca="false">+[4]data1cf!L602</f>
        <v>11671.8812298991</v>
      </c>
      <c r="N602" s="340" t="n">
        <f aca="false">+[4]data1cf!M602</f>
        <v>11504.722278094</v>
      </c>
      <c r="O602" s="340" t="n">
        <f aca="false">+[4]data1cf!N602</f>
        <v>11535.3268358626</v>
      </c>
      <c r="P602" s="340" t="n">
        <f aca="false">+[4]data1cf!O602</f>
        <v>11459.4156307919</v>
      </c>
      <c r="Q602" s="340" t="n">
        <f aca="false">+[4]data1cf!P602</f>
        <v>11613.8848766956</v>
      </c>
      <c r="R602" s="340" t="n">
        <f aca="false">+[4]data1cf!Q602</f>
        <v>828.485740602236</v>
      </c>
      <c r="S602" s="340" t="n">
        <f aca="false">+[4]data1cf!R602</f>
        <v>0</v>
      </c>
      <c r="T602" s="340" t="n">
        <f aca="false">+[4]data1cf!S602</f>
        <v>0</v>
      </c>
      <c r="U602" s="340" t="n">
        <f aca="false">+[4]data1cf!T602</f>
        <v>0</v>
      </c>
      <c r="V602" s="340" t="n">
        <f aca="false">+[4]data1cf!U602</f>
        <v>0</v>
      </c>
      <c r="W602" s="340" t="n">
        <f aca="false">+[4]data1cf!V602</f>
        <v>0</v>
      </c>
      <c r="X602" s="340" t="n">
        <f aca="false">+[4]data1cf!W602</f>
        <v>0</v>
      </c>
      <c r="Y602" s="340" t="n">
        <f aca="false">+[4]data1cf!X602</f>
        <v>0</v>
      </c>
      <c r="Z602" s="340" t="n">
        <f aca="false">+[4]data1cf!Y602</f>
        <v>0</v>
      </c>
      <c r="AA602" s="340" t="n">
        <f aca="false">+[4]data1cf!Z602</f>
        <v>0</v>
      </c>
      <c r="AB602" s="340"/>
      <c r="AC602" s="341" t="n">
        <f aca="false">XNPV(0.1,B602:AA602,$B$1:$AA$1)</f>
        <v>20657.9978900831</v>
      </c>
      <c r="AD602" s="341" t="n">
        <f aca="false">SUMPRODUCT(B602:AA602,$B$1010:$AA$1010)</f>
        <v>46077.1111857193</v>
      </c>
      <c r="AE602" s="342" t="n">
        <f aca="false">SUMPRODUCT(B602:AA602,$B$1012:$AA$1012)</f>
        <v>45707.9097414229</v>
      </c>
      <c r="AF602" s="343" t="n">
        <f aca="false">XIRR(B602:AA602,$B$1:$AA$1)</f>
        <v>0.148617273211631</v>
      </c>
      <c r="AG602" s="344" t="n">
        <f aca="false">1-EXP(-(1/0.25)*(AD602/ABS($AD$1010)))</f>
        <v>0.97689284668081</v>
      </c>
    </row>
    <row r="603" customFormat="false" ht="12.75" hidden="false" customHeight="false" outlineLevel="0" collapsed="false">
      <c r="A603" s="335"/>
      <c r="B603" s="340" t="n">
        <f aca="false">+[4]data1cf!A603</f>
        <v>-69212.0201822799</v>
      </c>
      <c r="C603" s="340" t="n">
        <f aca="false">+[4]data1cf!B603</f>
        <v>12196.6324951812</v>
      </c>
      <c r="D603" s="340" t="n">
        <f aca="false">+[4]data1cf!C603</f>
        <v>13075.719484648</v>
      </c>
      <c r="E603" s="340" t="n">
        <f aca="false">+[4]data1cf!D603</f>
        <v>12787.0113043363</v>
      </c>
      <c r="F603" s="340" t="n">
        <f aca="false">+[4]data1cf!E603</f>
        <v>12465.4593496615</v>
      </c>
      <c r="G603" s="340" t="n">
        <f aca="false">+[4]data1cf!F603</f>
        <v>12304.0608308413</v>
      </c>
      <c r="H603" s="340" t="n">
        <f aca="false">+[4]data1cf!G603</f>
        <v>12148.9815811183</v>
      </c>
      <c r="I603" s="340" t="n">
        <f aca="false">+[4]data1cf!H603</f>
        <v>11768.5889635165</v>
      </c>
      <c r="J603" s="340" t="n">
        <f aca="false">+[4]data1cf!I603</f>
        <v>11782.7949525943</v>
      </c>
      <c r="K603" s="340" t="n">
        <f aca="false">+[4]data1cf!J603</f>
        <v>11791.9775774692</v>
      </c>
      <c r="L603" s="340" t="n">
        <f aca="false">+[4]data1cf!K603</f>
        <v>11737.3979902408</v>
      </c>
      <c r="M603" s="340" t="n">
        <f aca="false">+[4]data1cf!L603</f>
        <v>11597.3753709405</v>
      </c>
      <c r="N603" s="340" t="n">
        <f aca="false">+[4]data1cf!M603</f>
        <v>11564.8429681819</v>
      </c>
      <c r="O603" s="340" t="n">
        <f aca="false">+[4]data1cf!N603</f>
        <v>11468.2094356106</v>
      </c>
      <c r="P603" s="340" t="n">
        <f aca="false">+[4]data1cf!O603</f>
        <v>11571.926173315</v>
      </c>
      <c r="Q603" s="340" t="n">
        <f aca="false">+[4]data1cf!P603</f>
        <v>11561.3585970025</v>
      </c>
      <c r="R603" s="340" t="n">
        <f aca="false">+[4]data1cf!Q603</f>
        <v>793.834186682677</v>
      </c>
      <c r="S603" s="340" t="n">
        <f aca="false">+[4]data1cf!R603</f>
        <v>0</v>
      </c>
      <c r="T603" s="340" t="n">
        <f aca="false">+[4]data1cf!S603</f>
        <v>0</v>
      </c>
      <c r="U603" s="340" t="n">
        <f aca="false">+[4]data1cf!T603</f>
        <v>0</v>
      </c>
      <c r="V603" s="340" t="n">
        <f aca="false">+[4]data1cf!U603</f>
        <v>0</v>
      </c>
      <c r="W603" s="340" t="n">
        <f aca="false">+[4]data1cf!V603</f>
        <v>0</v>
      </c>
      <c r="X603" s="340" t="n">
        <f aca="false">+[4]data1cf!W603</f>
        <v>0</v>
      </c>
      <c r="Y603" s="340" t="n">
        <f aca="false">+[4]data1cf!X603</f>
        <v>0</v>
      </c>
      <c r="Z603" s="340" t="n">
        <f aca="false">+[4]data1cf!Y603</f>
        <v>0</v>
      </c>
      <c r="AA603" s="340" t="n">
        <f aca="false">+[4]data1cf!Z603</f>
        <v>0</v>
      </c>
      <c r="AB603" s="340"/>
      <c r="AC603" s="341" t="n">
        <f aca="false">XNPV(0.1,B603:AA603,$B$1:$AA$1)</f>
        <v>23382.2629428818</v>
      </c>
      <c r="AD603" s="341" t="n">
        <f aca="false">SUMPRODUCT(B603:AA603,$B$1010:$AA$1010)</f>
        <v>48698.1568480719</v>
      </c>
      <c r="AE603" s="342" t="n">
        <f aca="false">SUMPRODUCT(B603:AA603,$B$1012:$AA$1012)</f>
        <v>48330.3723972647</v>
      </c>
      <c r="AF603" s="343" t="n">
        <f aca="false">XIRR(B603:AA603,$B$1:$AA$1)</f>
        <v>0.157070485952634</v>
      </c>
      <c r="AG603" s="344" t="n">
        <f aca="false">1-EXP(-(1/0.25)*(AD603/ABS($AD$1010)))</f>
        <v>0.981350380875527</v>
      </c>
    </row>
    <row r="604" customFormat="false" ht="12.75" hidden="false" customHeight="false" outlineLevel="0" collapsed="false">
      <c r="A604" s="335"/>
      <c r="B604" s="340" t="n">
        <f aca="false">+[4]data1cf!A604</f>
        <v>-73298.0716804499</v>
      </c>
      <c r="C604" s="340" t="n">
        <f aca="false">+[4]data1cf!B604</f>
        <v>12172.175133862</v>
      </c>
      <c r="D604" s="340" t="n">
        <f aca="false">+[4]data1cf!C604</f>
        <v>13298.9059954005</v>
      </c>
      <c r="E604" s="340" t="n">
        <f aca="false">+[4]data1cf!D604</f>
        <v>12890.9701533102</v>
      </c>
      <c r="F604" s="340" t="n">
        <f aca="false">+[4]data1cf!E604</f>
        <v>12645.040322181</v>
      </c>
      <c r="G604" s="340" t="n">
        <f aca="false">+[4]data1cf!F604</f>
        <v>12268.9532520646</v>
      </c>
      <c r="H604" s="340" t="n">
        <f aca="false">+[4]data1cf!G604</f>
        <v>12135.1011251349</v>
      </c>
      <c r="I604" s="340" t="n">
        <f aca="false">+[4]data1cf!H604</f>
        <v>11984.7200870985</v>
      </c>
      <c r="J604" s="340" t="n">
        <f aca="false">+[4]data1cf!I604</f>
        <v>11922.9765790954</v>
      </c>
      <c r="K604" s="340" t="n">
        <f aca="false">+[4]data1cf!J604</f>
        <v>11779.7527161327</v>
      </c>
      <c r="L604" s="340" t="n">
        <f aca="false">+[4]data1cf!K604</f>
        <v>11665.9281757571</v>
      </c>
      <c r="M604" s="340" t="n">
        <f aca="false">+[4]data1cf!L604</f>
        <v>11649.9100044179</v>
      </c>
      <c r="N604" s="340" t="n">
        <f aca="false">+[4]data1cf!M604</f>
        <v>11695.9756885017</v>
      </c>
      <c r="O604" s="340" t="n">
        <f aca="false">+[4]data1cf!N604</f>
        <v>11550.4571138319</v>
      </c>
      <c r="P604" s="340" t="n">
        <f aca="false">+[4]data1cf!O604</f>
        <v>11535.919382537</v>
      </c>
      <c r="Q604" s="340" t="n">
        <f aca="false">+[4]data1cf!P604</f>
        <v>11613.1029982745</v>
      </c>
      <c r="R604" s="340" t="n">
        <f aca="false">+[4]data1cf!Q604</f>
        <v>840.699562946088</v>
      </c>
      <c r="S604" s="340" t="n">
        <f aca="false">+[4]data1cf!R604</f>
        <v>0</v>
      </c>
      <c r="T604" s="340" t="n">
        <f aca="false">+[4]data1cf!S604</f>
        <v>0</v>
      </c>
      <c r="U604" s="340" t="n">
        <f aca="false">+[4]data1cf!T604</f>
        <v>0</v>
      </c>
      <c r="V604" s="340" t="n">
        <f aca="false">+[4]data1cf!U604</f>
        <v>0</v>
      </c>
      <c r="W604" s="340" t="n">
        <f aca="false">+[4]data1cf!V604</f>
        <v>0</v>
      </c>
      <c r="X604" s="340" t="n">
        <f aca="false">+[4]data1cf!W604</f>
        <v>0</v>
      </c>
      <c r="Y604" s="340" t="n">
        <f aca="false">+[4]data1cf!X604</f>
        <v>0</v>
      </c>
      <c r="Z604" s="340" t="n">
        <f aca="false">+[4]data1cf!Y604</f>
        <v>0</v>
      </c>
      <c r="AA604" s="340" t="n">
        <f aca="false">+[4]data1cf!Z604</f>
        <v>0</v>
      </c>
      <c r="AB604" s="340"/>
      <c r="AC604" s="341" t="n">
        <f aca="false">XNPV(0.1,B604:AA604,$B$1:$AA$1)</f>
        <v>19870.009885879</v>
      </c>
      <c r="AD604" s="341" t="n">
        <f aca="false">SUMPRODUCT(B604:AA604,$B$1010:$AA$1010)</f>
        <v>45328.7820849073</v>
      </c>
      <c r="AE604" s="342" t="n">
        <f aca="false">SUMPRODUCT(B604:AA604,$B$1012:$AA$1012)</f>
        <v>44959.0243540217</v>
      </c>
      <c r="AF604" s="343" t="n">
        <f aca="false">XIRR(B604:AA604,$B$1:$AA$1)</f>
        <v>0.146258532455014</v>
      </c>
      <c r="AG604" s="344" t="n">
        <f aca="false">1-EXP(-(1/0.25)*(AD604/ABS($AD$1010)))</f>
        <v>0.97543478830889</v>
      </c>
    </row>
    <row r="605" customFormat="false" ht="12.75" hidden="false" customHeight="false" outlineLevel="0" collapsed="false">
      <c r="A605" s="335"/>
      <c r="B605" s="340" t="n">
        <f aca="false">+[4]data1cf!A605</f>
        <v>-68968.5000439028</v>
      </c>
      <c r="C605" s="340" t="n">
        <f aca="false">+[4]data1cf!B605</f>
        <v>12032.8795756122</v>
      </c>
      <c r="D605" s="340" t="n">
        <f aca="false">+[4]data1cf!C605</f>
        <v>13030.7525060264</v>
      </c>
      <c r="E605" s="340" t="n">
        <f aca="false">+[4]data1cf!D605</f>
        <v>12845.4352824317</v>
      </c>
      <c r="F605" s="340" t="n">
        <f aca="false">+[4]data1cf!E605</f>
        <v>12448.3220860181</v>
      </c>
      <c r="G605" s="340" t="n">
        <f aca="false">+[4]data1cf!F605</f>
        <v>12134.7895448089</v>
      </c>
      <c r="H605" s="340" t="n">
        <f aca="false">+[4]data1cf!G605</f>
        <v>12053.6204956022</v>
      </c>
      <c r="I605" s="340" t="n">
        <f aca="false">+[4]data1cf!H605</f>
        <v>11872.6886292537</v>
      </c>
      <c r="J605" s="340" t="n">
        <f aca="false">+[4]data1cf!I605</f>
        <v>11817.2259478006</v>
      </c>
      <c r="K605" s="340" t="n">
        <f aca="false">+[4]data1cf!J605</f>
        <v>11745.4412941992</v>
      </c>
      <c r="L605" s="340" t="n">
        <f aca="false">+[4]data1cf!K605</f>
        <v>11801.8906510423</v>
      </c>
      <c r="M605" s="340" t="n">
        <f aca="false">+[4]data1cf!L605</f>
        <v>11646.3260185723</v>
      </c>
      <c r="N605" s="340" t="n">
        <f aca="false">+[4]data1cf!M605</f>
        <v>11643.2017097757</v>
      </c>
      <c r="O605" s="340" t="n">
        <f aca="false">+[4]data1cf!N605</f>
        <v>11506.5696438518</v>
      </c>
      <c r="P605" s="340" t="n">
        <f aca="false">+[4]data1cf!O605</f>
        <v>11520.9387263059</v>
      </c>
      <c r="Q605" s="340" t="n">
        <f aca="false">+[4]data1cf!P605</f>
        <v>11428.5165429118</v>
      </c>
      <c r="R605" s="340" t="n">
        <f aca="false">+[4]data1cf!Q605</f>
        <v>791.041108103547</v>
      </c>
      <c r="S605" s="340" t="n">
        <f aca="false">+[4]data1cf!R605</f>
        <v>0</v>
      </c>
      <c r="T605" s="340" t="n">
        <f aca="false">+[4]data1cf!S605</f>
        <v>0</v>
      </c>
      <c r="U605" s="340" t="n">
        <f aca="false">+[4]data1cf!T605</f>
        <v>0</v>
      </c>
      <c r="V605" s="340" t="n">
        <f aca="false">+[4]data1cf!U605</f>
        <v>0</v>
      </c>
      <c r="W605" s="340" t="n">
        <f aca="false">+[4]data1cf!V605</f>
        <v>0</v>
      </c>
      <c r="X605" s="340" t="n">
        <f aca="false">+[4]data1cf!W605</f>
        <v>0</v>
      </c>
      <c r="Y605" s="340" t="n">
        <f aca="false">+[4]data1cf!X605</f>
        <v>0</v>
      </c>
      <c r="Z605" s="340" t="n">
        <f aca="false">+[4]data1cf!Y605</f>
        <v>0</v>
      </c>
      <c r="AA605" s="340" t="n">
        <f aca="false">+[4]data1cf!Z605</f>
        <v>0</v>
      </c>
      <c r="AB605" s="340"/>
      <c r="AC605" s="341" t="n">
        <f aca="false">XNPV(0.1,B605:AA605,$B$1:$AA$1)</f>
        <v>23395.039294395</v>
      </c>
      <c r="AD605" s="341" t="n">
        <f aca="false">SUMPRODUCT(B605:AA605,$B$1010:$AA$1010)</f>
        <v>48692.3129195718</v>
      </c>
      <c r="AE605" s="342" t="n">
        <f aca="false">SUMPRODUCT(B605:AA605,$B$1012:$AA$1012)</f>
        <v>48324.781579854</v>
      </c>
      <c r="AF605" s="343" t="n">
        <f aca="false">XIRR(B605:AA605,$B$1:$AA$1)</f>
        <v>0.157174514446011</v>
      </c>
      <c r="AG605" s="344" t="n">
        <f aca="false">1-EXP(-(1/0.25)*(AD605/ABS($AD$1010)))</f>
        <v>0.981341467141411</v>
      </c>
    </row>
    <row r="606" customFormat="false" ht="12.75" hidden="false" customHeight="false" outlineLevel="0" collapsed="false">
      <c r="A606" s="335"/>
      <c r="B606" s="340" t="n">
        <f aca="false">+[4]data1cf!A606</f>
        <v>-62115.8144734222</v>
      </c>
      <c r="C606" s="340" t="n">
        <f aca="false">+[4]data1cf!B606</f>
        <v>11981.5888039268</v>
      </c>
      <c r="D606" s="340" t="n">
        <f aca="false">+[4]data1cf!C606</f>
        <v>12702.852398707</v>
      </c>
      <c r="E606" s="340" t="n">
        <f aca="false">+[4]data1cf!D606</f>
        <v>12690.3270107956</v>
      </c>
      <c r="F606" s="340" t="n">
        <f aca="false">+[4]data1cf!E606</f>
        <v>12224.6771004189</v>
      </c>
      <c r="G606" s="340" t="n">
        <f aca="false">+[4]data1cf!F606</f>
        <v>12034.1575374443</v>
      </c>
      <c r="H606" s="340" t="n">
        <f aca="false">+[4]data1cf!G606</f>
        <v>11750.6676578639</v>
      </c>
      <c r="I606" s="340" t="n">
        <f aca="false">+[4]data1cf!H606</f>
        <v>11631.7726024932</v>
      </c>
      <c r="J606" s="340" t="n">
        <f aca="false">+[4]data1cf!I606</f>
        <v>11670.6115404924</v>
      </c>
      <c r="K606" s="340" t="n">
        <f aca="false">+[4]data1cf!J606</f>
        <v>11574.9449973517</v>
      </c>
      <c r="L606" s="340" t="n">
        <f aca="false">+[4]data1cf!K606</f>
        <v>11397.0587880458</v>
      </c>
      <c r="M606" s="340" t="n">
        <f aca="false">+[4]data1cf!L606</f>
        <v>11489.1899494248</v>
      </c>
      <c r="N606" s="340" t="n">
        <f aca="false">+[4]data1cf!M606</f>
        <v>11471.7593290474</v>
      </c>
      <c r="O606" s="340" t="n">
        <f aca="false">+[4]data1cf!N606</f>
        <v>11466.8566864555</v>
      </c>
      <c r="P606" s="340" t="n">
        <f aca="false">+[4]data1cf!O606</f>
        <v>11303.6984792847</v>
      </c>
      <c r="Q606" s="340" t="n">
        <f aca="false">+[4]data1cf!P606</f>
        <v>11385.0516378646</v>
      </c>
      <c r="R606" s="340" t="n">
        <f aca="false">+[4]data1cf!Q606</f>
        <v>712.443545684363</v>
      </c>
      <c r="S606" s="340" t="n">
        <f aca="false">+[4]data1cf!R606</f>
        <v>0</v>
      </c>
      <c r="T606" s="340" t="n">
        <f aca="false">+[4]data1cf!S606</f>
        <v>0</v>
      </c>
      <c r="U606" s="340" t="n">
        <f aca="false">+[4]data1cf!T606</f>
        <v>0</v>
      </c>
      <c r="V606" s="340" t="n">
        <f aca="false">+[4]data1cf!U606</f>
        <v>0</v>
      </c>
      <c r="W606" s="340" t="n">
        <f aca="false">+[4]data1cf!V606</f>
        <v>0</v>
      </c>
      <c r="X606" s="340" t="n">
        <f aca="false">+[4]data1cf!W606</f>
        <v>0</v>
      </c>
      <c r="Y606" s="340" t="n">
        <f aca="false">+[4]data1cf!X606</f>
        <v>0</v>
      </c>
      <c r="Z606" s="340" t="n">
        <f aca="false">+[4]data1cf!Y606</f>
        <v>0</v>
      </c>
      <c r="AA606" s="340" t="n">
        <f aca="false">+[4]data1cf!Z606</f>
        <v>0</v>
      </c>
      <c r="AB606" s="340"/>
      <c r="AC606" s="341" t="n">
        <f aca="false">XNPV(0.1,B606:AA606,$B$1:$AA$1)</f>
        <v>28801.6801904292</v>
      </c>
      <c r="AD606" s="341" t="n">
        <f aca="false">SUMPRODUCT(B606:AA606,$B$1010:$AA$1010)</f>
        <v>53690.7353278564</v>
      </c>
      <c r="AE606" s="342" t="n">
        <f aca="false">SUMPRODUCT(B606:AA606,$B$1012:$AA$1012)</f>
        <v>53329.0640496039</v>
      </c>
      <c r="AF606" s="343" t="n">
        <f aca="false">XIRR(B606:AA606,$B$1:$AA$1)</f>
        <v>0.176977479060307</v>
      </c>
      <c r="AG606" s="344" t="n">
        <f aca="false">1-EXP(-(1/0.25)*(AD606/ABS($AD$1010)))</f>
        <v>0.987601261251299</v>
      </c>
    </row>
    <row r="607" customFormat="false" ht="12.75" hidden="false" customHeight="false" outlineLevel="0" collapsed="false">
      <c r="A607" s="335"/>
      <c r="B607" s="340" t="n">
        <f aca="false">+[4]data1cf!A607</f>
        <v>-70492.493871717</v>
      </c>
      <c r="C607" s="340" t="n">
        <f aca="false">+[4]data1cf!B607</f>
        <v>12110.6212714089</v>
      </c>
      <c r="D607" s="340" t="n">
        <f aca="false">+[4]data1cf!C607</f>
        <v>13331.6591793974</v>
      </c>
      <c r="E607" s="340" t="n">
        <f aca="false">+[4]data1cf!D607</f>
        <v>12819.7903333185</v>
      </c>
      <c r="F607" s="340" t="n">
        <f aca="false">+[4]data1cf!E607</f>
        <v>12468.4469184566</v>
      </c>
      <c r="G607" s="340" t="n">
        <f aca="false">+[4]data1cf!F607</f>
        <v>12199.7761010485</v>
      </c>
      <c r="H607" s="340" t="n">
        <f aca="false">+[4]data1cf!G607</f>
        <v>12015.1264147693</v>
      </c>
      <c r="I607" s="340" t="n">
        <f aca="false">+[4]data1cf!H607</f>
        <v>11820.4803877805</v>
      </c>
      <c r="J607" s="340" t="n">
        <f aca="false">+[4]data1cf!I607</f>
        <v>11814.7699861817</v>
      </c>
      <c r="K607" s="340" t="n">
        <f aca="false">+[4]data1cf!J607</f>
        <v>11832.1580056865</v>
      </c>
      <c r="L607" s="340" t="n">
        <f aca="false">+[4]data1cf!K607</f>
        <v>11829.9729554555</v>
      </c>
      <c r="M607" s="340" t="n">
        <f aca="false">+[4]data1cf!L607</f>
        <v>11821.1448126659</v>
      </c>
      <c r="N607" s="340" t="n">
        <f aca="false">+[4]data1cf!M607</f>
        <v>11548.1999658562</v>
      </c>
      <c r="O607" s="340" t="n">
        <f aca="false">+[4]data1cf!N607</f>
        <v>11489.6762482091</v>
      </c>
      <c r="P607" s="340" t="n">
        <f aca="false">+[4]data1cf!O607</f>
        <v>11508.2435014009</v>
      </c>
      <c r="Q607" s="340" t="n">
        <f aca="false">+[4]data1cf!P607</f>
        <v>11631.2158839744</v>
      </c>
      <c r="R607" s="340" t="n">
        <f aca="false">+[4]data1cf!Q607</f>
        <v>808.520707711045</v>
      </c>
      <c r="S607" s="340" t="n">
        <f aca="false">+[4]data1cf!R607</f>
        <v>0</v>
      </c>
      <c r="T607" s="340" t="n">
        <f aca="false">+[4]data1cf!S607</f>
        <v>0</v>
      </c>
      <c r="U607" s="340" t="n">
        <f aca="false">+[4]data1cf!T607</f>
        <v>0</v>
      </c>
      <c r="V607" s="340" t="n">
        <f aca="false">+[4]data1cf!U607</f>
        <v>0</v>
      </c>
      <c r="W607" s="340" t="n">
        <f aca="false">+[4]data1cf!V607</f>
        <v>0</v>
      </c>
      <c r="X607" s="340" t="n">
        <f aca="false">+[4]data1cf!W607</f>
        <v>0</v>
      </c>
      <c r="Y607" s="340" t="n">
        <f aca="false">+[4]data1cf!X607</f>
        <v>0</v>
      </c>
      <c r="Z607" s="340" t="n">
        <f aca="false">+[4]data1cf!Y607</f>
        <v>0</v>
      </c>
      <c r="AA607" s="340" t="n">
        <f aca="false">+[4]data1cf!Z607</f>
        <v>0</v>
      </c>
      <c r="AB607" s="340"/>
      <c r="AC607" s="341" t="n">
        <f aca="false">XNPV(0.1,B607:AA607,$B$1:$AA$1)</f>
        <v>22298.1174586348</v>
      </c>
      <c r="AD607" s="341" t="n">
        <f aca="false">SUMPRODUCT(B607:AA607,$B$1010:$AA$1010)</f>
        <v>47675.4273058685</v>
      </c>
      <c r="AE607" s="342" t="n">
        <f aca="false">SUMPRODUCT(B607:AA607,$B$1012:$AA$1012)</f>
        <v>47306.6868942598</v>
      </c>
      <c r="AF607" s="343" t="n">
        <f aca="false">XIRR(B607:AA607,$B$1:$AA$1)</f>
        <v>0.153575267241681</v>
      </c>
      <c r="AG607" s="344" t="n">
        <f aca="false">1-EXP(-(1/0.25)*(AD607/ABS($AD$1010)))</f>
        <v>0.979723718077319</v>
      </c>
    </row>
    <row r="608" customFormat="false" ht="12.75" hidden="false" customHeight="false" outlineLevel="0" collapsed="false">
      <c r="A608" s="335"/>
      <c r="B608" s="340" t="n">
        <f aca="false">+[4]data1cf!A608</f>
        <v>-66319.2118376117</v>
      </c>
      <c r="C608" s="340" t="n">
        <f aca="false">+[4]data1cf!B608</f>
        <v>11990.0868512164</v>
      </c>
      <c r="D608" s="340" t="n">
        <f aca="false">+[4]data1cf!C608</f>
        <v>12932.5726565223</v>
      </c>
      <c r="E608" s="340" t="n">
        <f aca="false">+[4]data1cf!D608</f>
        <v>12766.4681398534</v>
      </c>
      <c r="F608" s="340" t="n">
        <f aca="false">+[4]data1cf!E608</f>
        <v>12448.1988839243</v>
      </c>
      <c r="G608" s="340" t="n">
        <f aca="false">+[4]data1cf!F608</f>
        <v>12210.8352418981</v>
      </c>
      <c r="H608" s="340" t="n">
        <f aca="false">+[4]data1cf!G608</f>
        <v>11976.0810841019</v>
      </c>
      <c r="I608" s="340" t="n">
        <f aca="false">+[4]data1cf!H608</f>
        <v>11891.8439806591</v>
      </c>
      <c r="J608" s="340" t="n">
        <f aca="false">+[4]data1cf!I608</f>
        <v>11648.1581621515</v>
      </c>
      <c r="K608" s="340" t="n">
        <f aca="false">+[4]data1cf!J608</f>
        <v>11582.117354134</v>
      </c>
      <c r="L608" s="340" t="n">
        <f aca="false">+[4]data1cf!K608</f>
        <v>11611.8002590637</v>
      </c>
      <c r="M608" s="340" t="n">
        <f aca="false">+[4]data1cf!L608</f>
        <v>11569.623538102</v>
      </c>
      <c r="N608" s="340" t="n">
        <f aca="false">+[4]data1cf!M608</f>
        <v>11572.789971167</v>
      </c>
      <c r="O608" s="340" t="n">
        <f aca="false">+[4]data1cf!N608</f>
        <v>11543.5442443824</v>
      </c>
      <c r="P608" s="340" t="n">
        <f aca="false">+[4]data1cf!O608</f>
        <v>11322.3338937697</v>
      </c>
      <c r="Q608" s="340" t="n">
        <f aca="false">+[4]data1cf!P608</f>
        <v>11360.0033585494</v>
      </c>
      <c r="R608" s="340" t="n">
        <f aca="false">+[4]data1cf!Q608</f>
        <v>760.654832092671</v>
      </c>
      <c r="S608" s="340" t="n">
        <f aca="false">+[4]data1cf!R608</f>
        <v>0</v>
      </c>
      <c r="T608" s="340" t="n">
        <f aca="false">+[4]data1cf!S608</f>
        <v>0</v>
      </c>
      <c r="U608" s="340" t="n">
        <f aca="false">+[4]data1cf!T608</f>
        <v>0</v>
      </c>
      <c r="V608" s="340" t="n">
        <f aca="false">+[4]data1cf!U608</f>
        <v>0</v>
      </c>
      <c r="W608" s="340" t="n">
        <f aca="false">+[4]data1cf!V608</f>
        <v>0</v>
      </c>
      <c r="X608" s="340" t="n">
        <f aca="false">+[4]data1cf!W608</f>
        <v>0</v>
      </c>
      <c r="Y608" s="340" t="n">
        <f aca="false">+[4]data1cf!X608</f>
        <v>0</v>
      </c>
      <c r="Z608" s="340" t="n">
        <f aca="false">+[4]data1cf!Y608</f>
        <v>0</v>
      </c>
      <c r="AA608" s="340" t="n">
        <f aca="false">+[4]data1cf!Z608</f>
        <v>0</v>
      </c>
      <c r="AB608" s="340"/>
      <c r="AC608" s="341" t="n">
        <f aca="false">XNPV(0.1,B608:AA608,$B$1:$AA$1)</f>
        <v>25543.089216345</v>
      </c>
      <c r="AD608" s="341" t="n">
        <f aca="false">SUMPRODUCT(B608:AA608,$B$1010:$AA$1010)</f>
        <v>50671.5582571493</v>
      </c>
      <c r="AE608" s="342" t="n">
        <f aca="false">SUMPRODUCT(B608:AA608,$B$1012:$AA$1012)</f>
        <v>50306.5939631555</v>
      </c>
      <c r="AF608" s="343" t="n">
        <f aca="false">XIRR(B608:AA608,$B$1:$AA$1)</f>
        <v>0.164613819404835</v>
      </c>
      <c r="AG608" s="344" t="n">
        <f aca="false">1-EXP(-(1/0.25)*(AD608/ABS($AD$1010)))</f>
        <v>0.984129445061527</v>
      </c>
    </row>
    <row r="609" customFormat="false" ht="12.75" hidden="false" customHeight="false" outlineLevel="0" collapsed="false">
      <c r="A609" s="335"/>
      <c r="B609" s="340" t="n">
        <f aca="false">+[4]data1cf!A609</f>
        <v>-68700.7659784242</v>
      </c>
      <c r="C609" s="340" t="n">
        <f aca="false">+[4]data1cf!B609</f>
        <v>12170.5144248335</v>
      </c>
      <c r="D609" s="340" t="n">
        <f aca="false">+[4]data1cf!C609</f>
        <v>13109.7344700954</v>
      </c>
      <c r="E609" s="340" t="n">
        <f aca="false">+[4]data1cf!D609</f>
        <v>12686.7947605178</v>
      </c>
      <c r="F609" s="340" t="n">
        <f aca="false">+[4]data1cf!E609</f>
        <v>12622.770436307</v>
      </c>
      <c r="G609" s="340" t="n">
        <f aca="false">+[4]data1cf!F609</f>
        <v>12302.671991893</v>
      </c>
      <c r="H609" s="340" t="n">
        <f aca="false">+[4]data1cf!G609</f>
        <v>12046.4416590843</v>
      </c>
      <c r="I609" s="340" t="n">
        <f aca="false">+[4]data1cf!H609</f>
        <v>11893.6810065915</v>
      </c>
      <c r="J609" s="340" t="n">
        <f aca="false">+[4]data1cf!I609</f>
        <v>11765.2223463163</v>
      </c>
      <c r="K609" s="340" t="n">
        <f aca="false">+[4]data1cf!J609</f>
        <v>11638.7332802713</v>
      </c>
      <c r="L609" s="340" t="n">
        <f aca="false">+[4]data1cf!K609</f>
        <v>11601.3005930151</v>
      </c>
      <c r="M609" s="340" t="n">
        <f aca="false">+[4]data1cf!L609</f>
        <v>11642.9039774908</v>
      </c>
      <c r="N609" s="340" t="n">
        <f aca="false">+[4]data1cf!M609</f>
        <v>11491.6777128123</v>
      </c>
      <c r="O609" s="340" t="n">
        <f aca="false">+[4]data1cf!N609</f>
        <v>11526.83873945</v>
      </c>
      <c r="P609" s="340" t="n">
        <f aca="false">+[4]data1cf!O609</f>
        <v>11537.1943431436</v>
      </c>
      <c r="Q609" s="340" t="n">
        <f aca="false">+[4]data1cf!P609</f>
        <v>11521.0718160089</v>
      </c>
      <c r="R609" s="340" t="n">
        <f aca="false">+[4]data1cf!Q609</f>
        <v>787.970305466135</v>
      </c>
      <c r="S609" s="340" t="n">
        <f aca="false">+[4]data1cf!R609</f>
        <v>0</v>
      </c>
      <c r="T609" s="340" t="n">
        <f aca="false">+[4]data1cf!S609</f>
        <v>0</v>
      </c>
      <c r="U609" s="340" t="n">
        <f aca="false">+[4]data1cf!T609</f>
        <v>0</v>
      </c>
      <c r="V609" s="340" t="n">
        <f aca="false">+[4]data1cf!U609</f>
        <v>0</v>
      </c>
      <c r="W609" s="340" t="n">
        <f aca="false">+[4]data1cf!V609</f>
        <v>0</v>
      </c>
      <c r="X609" s="340" t="n">
        <f aca="false">+[4]data1cf!W609</f>
        <v>0</v>
      </c>
      <c r="Y609" s="340" t="n">
        <f aca="false">+[4]data1cf!X609</f>
        <v>0</v>
      </c>
      <c r="Z609" s="340" t="n">
        <f aca="false">+[4]data1cf!Y609</f>
        <v>0</v>
      </c>
      <c r="AA609" s="340" t="n">
        <f aca="false">+[4]data1cf!Z609</f>
        <v>0</v>
      </c>
      <c r="AB609" s="340"/>
      <c r="AC609" s="341" t="n">
        <f aca="false">XNPV(0.1,B609:AA609,$B$1:$AA$1)</f>
        <v>23799.4602737504</v>
      </c>
      <c r="AD609" s="341" t="n">
        <f aca="false">SUMPRODUCT(B609:AA609,$B$1010:$AA$1010)</f>
        <v>49072.7405343581</v>
      </c>
      <c r="AE609" s="342" t="n">
        <f aca="false">SUMPRODUCT(B609:AA609,$B$1012:$AA$1012)</f>
        <v>48705.6566333213</v>
      </c>
      <c r="AF609" s="343" t="n">
        <f aca="false">XIRR(B609:AA609,$B$1:$AA$1)</f>
        <v>0.158502342737519</v>
      </c>
      <c r="AG609" s="344" t="n">
        <f aca="false">1-EXP(-(1/0.25)*(AD609/ABS($AD$1010)))</f>
        <v>0.981912937045127</v>
      </c>
    </row>
    <row r="610" customFormat="false" ht="12.75" hidden="false" customHeight="false" outlineLevel="0" collapsed="false">
      <c r="A610" s="335"/>
      <c r="B610" s="340" t="n">
        <f aca="false">+[4]data1cf!A610</f>
        <v>-70667.4886370206</v>
      </c>
      <c r="C610" s="340" t="n">
        <f aca="false">+[4]data1cf!B610</f>
        <v>12252.2378729239</v>
      </c>
      <c r="D610" s="340" t="n">
        <f aca="false">+[4]data1cf!C610</f>
        <v>13187.9796169808</v>
      </c>
      <c r="E610" s="340" t="n">
        <f aca="false">+[4]data1cf!D610</f>
        <v>12714.6093023204</v>
      </c>
      <c r="F610" s="340" t="n">
        <f aca="false">+[4]data1cf!E610</f>
        <v>12467.1365305227</v>
      </c>
      <c r="G610" s="340" t="n">
        <f aca="false">+[4]data1cf!F610</f>
        <v>12207.5984314407</v>
      </c>
      <c r="H610" s="340" t="n">
        <f aca="false">+[4]data1cf!G610</f>
        <v>12004.5390009562</v>
      </c>
      <c r="I610" s="340" t="n">
        <f aca="false">+[4]data1cf!H610</f>
        <v>11843.6842962518</v>
      </c>
      <c r="J610" s="340" t="n">
        <f aca="false">+[4]data1cf!I610</f>
        <v>11801.3287155334</v>
      </c>
      <c r="K610" s="340" t="n">
        <f aca="false">+[4]data1cf!J610</f>
        <v>11849.465886817</v>
      </c>
      <c r="L610" s="340" t="n">
        <f aca="false">+[4]data1cf!K610</f>
        <v>11901.0751783753</v>
      </c>
      <c r="M610" s="340" t="n">
        <f aca="false">+[4]data1cf!L610</f>
        <v>11767.9501879211</v>
      </c>
      <c r="N610" s="340" t="n">
        <f aca="false">+[4]data1cf!M610</f>
        <v>11567.6360223616</v>
      </c>
      <c r="O610" s="340" t="n">
        <f aca="false">+[4]data1cf!N610</f>
        <v>11519.874350689</v>
      </c>
      <c r="P610" s="340" t="n">
        <f aca="false">+[4]data1cf!O610</f>
        <v>11544.208460972</v>
      </c>
      <c r="Q610" s="340" t="n">
        <f aca="false">+[4]data1cf!P610</f>
        <v>11543.0794779126</v>
      </c>
      <c r="R610" s="340" t="n">
        <f aca="false">+[4]data1cf!Q610</f>
        <v>810.527827671171</v>
      </c>
      <c r="S610" s="340" t="n">
        <f aca="false">+[4]data1cf!R610</f>
        <v>0</v>
      </c>
      <c r="T610" s="340" t="n">
        <f aca="false">+[4]data1cf!S610</f>
        <v>0</v>
      </c>
      <c r="U610" s="340" t="n">
        <f aca="false">+[4]data1cf!T610</f>
        <v>0</v>
      </c>
      <c r="V610" s="340" t="n">
        <f aca="false">+[4]data1cf!U610</f>
        <v>0</v>
      </c>
      <c r="W610" s="340" t="n">
        <f aca="false">+[4]data1cf!V610</f>
        <v>0</v>
      </c>
      <c r="X610" s="340" t="n">
        <f aca="false">+[4]data1cf!W610</f>
        <v>0</v>
      </c>
      <c r="Y610" s="340" t="n">
        <f aca="false">+[4]data1cf!X610</f>
        <v>0</v>
      </c>
      <c r="Z610" s="340" t="n">
        <f aca="false">+[4]data1cf!Y610</f>
        <v>0</v>
      </c>
      <c r="AA610" s="340" t="n">
        <f aca="false">+[4]data1cf!Z610</f>
        <v>0</v>
      </c>
      <c r="AB610" s="340"/>
      <c r="AC610" s="341" t="n">
        <f aca="false">XNPV(0.1,B610:AA610,$B$1:$AA$1)</f>
        <v>22077.6175751448</v>
      </c>
      <c r="AD610" s="341" t="n">
        <f aca="false">SUMPRODUCT(B610:AA610,$B$1010:$AA$1010)</f>
        <v>47446.7973461928</v>
      </c>
      <c r="AE610" s="342" t="n">
        <f aca="false">SUMPRODUCT(B610:AA610,$B$1012:$AA$1012)</f>
        <v>47078.1479107075</v>
      </c>
      <c r="AF610" s="343" t="n">
        <f aca="false">XIRR(B610:AA610,$B$1:$AA$1)</f>
        <v>0.15293508227382</v>
      </c>
      <c r="AG610" s="344" t="n">
        <f aca="false">1-EXP(-(1/0.25)*(AD610/ABS($AD$1010)))</f>
        <v>0.979341097523813</v>
      </c>
    </row>
    <row r="611" customFormat="false" ht="12.75" hidden="false" customHeight="false" outlineLevel="0" collapsed="false">
      <c r="A611" s="335"/>
      <c r="B611" s="340" t="n">
        <f aca="false">+[4]data1cf!A611</f>
        <v>-71019.9234103318</v>
      </c>
      <c r="C611" s="340" t="n">
        <f aca="false">+[4]data1cf!B611</f>
        <v>12140.5791766187</v>
      </c>
      <c r="D611" s="340" t="n">
        <f aca="false">+[4]data1cf!C611</f>
        <v>13101.3927855561</v>
      </c>
      <c r="E611" s="340" t="n">
        <f aca="false">+[4]data1cf!D611</f>
        <v>12924.7027943675</v>
      </c>
      <c r="F611" s="340" t="n">
        <f aca="false">+[4]data1cf!E611</f>
        <v>12522.4904353208</v>
      </c>
      <c r="G611" s="340" t="n">
        <f aca="false">+[4]data1cf!F611</f>
        <v>12285.0560339561</v>
      </c>
      <c r="H611" s="340" t="n">
        <f aca="false">+[4]data1cf!G611</f>
        <v>12026.3857787126</v>
      </c>
      <c r="I611" s="340" t="n">
        <f aca="false">+[4]data1cf!H611</f>
        <v>11798.7234724375</v>
      </c>
      <c r="J611" s="340" t="n">
        <f aca="false">+[4]data1cf!I611</f>
        <v>11595.8260416489</v>
      </c>
      <c r="K611" s="340" t="n">
        <f aca="false">+[4]data1cf!J611</f>
        <v>11812.449929037</v>
      </c>
      <c r="L611" s="340" t="n">
        <f aca="false">+[4]data1cf!K611</f>
        <v>11773.7529158971</v>
      </c>
      <c r="M611" s="340" t="n">
        <f aca="false">+[4]data1cf!L611</f>
        <v>11709.7711868166</v>
      </c>
      <c r="N611" s="340" t="n">
        <f aca="false">+[4]data1cf!M611</f>
        <v>11766.8312756211</v>
      </c>
      <c r="O611" s="340" t="n">
        <f aca="false">+[4]data1cf!N611</f>
        <v>11696.5859003856</v>
      </c>
      <c r="P611" s="340" t="n">
        <f aca="false">+[4]data1cf!O611</f>
        <v>11419.8617913806</v>
      </c>
      <c r="Q611" s="340" t="n">
        <f aca="false">+[4]data1cf!P611</f>
        <v>11393.5536276232</v>
      </c>
      <c r="R611" s="340" t="n">
        <f aca="false">+[4]data1cf!Q611</f>
        <v>814.570113547142</v>
      </c>
      <c r="S611" s="340" t="n">
        <f aca="false">+[4]data1cf!R611</f>
        <v>0</v>
      </c>
      <c r="T611" s="340" t="n">
        <f aca="false">+[4]data1cf!S611</f>
        <v>0</v>
      </c>
      <c r="U611" s="340" t="n">
        <f aca="false">+[4]data1cf!T611</f>
        <v>0</v>
      </c>
      <c r="V611" s="340" t="n">
        <f aca="false">+[4]data1cf!U611</f>
        <v>0</v>
      </c>
      <c r="W611" s="340" t="n">
        <f aca="false">+[4]data1cf!V611</f>
        <v>0</v>
      </c>
      <c r="X611" s="340" t="n">
        <f aca="false">+[4]data1cf!W611</f>
        <v>0</v>
      </c>
      <c r="Y611" s="340" t="n">
        <f aca="false">+[4]data1cf!X611</f>
        <v>0</v>
      </c>
      <c r="Z611" s="340" t="n">
        <f aca="false">+[4]data1cf!Y611</f>
        <v>0</v>
      </c>
      <c r="AA611" s="340" t="n">
        <f aca="false">+[4]data1cf!Z611</f>
        <v>0</v>
      </c>
      <c r="AB611" s="340"/>
      <c r="AC611" s="341" t="n">
        <f aca="false">XNPV(0.1,B611:AA611,$B$1:$AA$1)</f>
        <v>21651.1288233218</v>
      </c>
      <c r="AD611" s="341" t="n">
        <f aca="false">SUMPRODUCT(B611:AA611,$B$1010:$AA$1010)</f>
        <v>46987.9947114341</v>
      </c>
      <c r="AE611" s="342" t="n">
        <f aca="false">SUMPRODUCT(B611:AA611,$B$1012:$AA$1012)</f>
        <v>46619.8432828535</v>
      </c>
      <c r="AF611" s="343" t="n">
        <f aca="false">XIRR(B611:AA611,$B$1:$AA$1)</f>
        <v>0.151722018913566</v>
      </c>
      <c r="AG611" s="344" t="n">
        <f aca="false">1-EXP(-(1/0.25)*(AD611/ABS($AD$1010)))</f>
        <v>0.978551354168151</v>
      </c>
    </row>
    <row r="612" customFormat="false" ht="12.75" hidden="false" customHeight="false" outlineLevel="0" collapsed="false">
      <c r="A612" s="335"/>
      <c r="B612" s="340" t="n">
        <f aca="false">+[4]data1cf!A612</f>
        <v>-64081.1562838783</v>
      </c>
      <c r="C612" s="340" t="n">
        <f aca="false">+[4]data1cf!B612</f>
        <v>11978.1303657404</v>
      </c>
      <c r="D612" s="340" t="n">
        <f aca="false">+[4]data1cf!C612</f>
        <v>12866.0549762581</v>
      </c>
      <c r="E612" s="340" t="n">
        <f aca="false">+[4]data1cf!D612</f>
        <v>12556.3456011658</v>
      </c>
      <c r="F612" s="340" t="n">
        <f aca="false">+[4]data1cf!E612</f>
        <v>12416.1103374809</v>
      </c>
      <c r="G612" s="340" t="n">
        <f aca="false">+[4]data1cf!F612</f>
        <v>12213.1811832627</v>
      </c>
      <c r="H612" s="340" t="n">
        <f aca="false">+[4]data1cf!G612</f>
        <v>11891.0720870344</v>
      </c>
      <c r="I612" s="340" t="n">
        <f aca="false">+[4]data1cf!H612</f>
        <v>11721.0301232272</v>
      </c>
      <c r="J612" s="340" t="n">
        <f aca="false">+[4]data1cf!I612</f>
        <v>11585.336689157</v>
      </c>
      <c r="K612" s="340" t="n">
        <f aca="false">+[4]data1cf!J612</f>
        <v>11605.9669213939</v>
      </c>
      <c r="L612" s="340" t="n">
        <f aca="false">+[4]data1cf!K612</f>
        <v>11683.341058953</v>
      </c>
      <c r="M612" s="340" t="n">
        <f aca="false">+[4]data1cf!L612</f>
        <v>11606.828511391</v>
      </c>
      <c r="N612" s="340" t="n">
        <f aca="false">+[4]data1cf!M612</f>
        <v>11483.1927238304</v>
      </c>
      <c r="O612" s="340" t="n">
        <f aca="false">+[4]data1cf!N612</f>
        <v>11303.3727864977</v>
      </c>
      <c r="P612" s="340" t="n">
        <f aca="false">+[4]data1cf!O612</f>
        <v>11418.4318935713</v>
      </c>
      <c r="Q612" s="340" t="n">
        <f aca="false">+[4]data1cf!P612</f>
        <v>11440.9163154227</v>
      </c>
      <c r="R612" s="340" t="n">
        <f aca="false">+[4]data1cf!Q612</f>
        <v>734.985230113571</v>
      </c>
      <c r="S612" s="340" t="n">
        <f aca="false">+[4]data1cf!R612</f>
        <v>0</v>
      </c>
      <c r="T612" s="340" t="n">
        <f aca="false">+[4]data1cf!S612</f>
        <v>0</v>
      </c>
      <c r="U612" s="340" t="n">
        <f aca="false">+[4]data1cf!T612</f>
        <v>0</v>
      </c>
      <c r="V612" s="340" t="n">
        <f aca="false">+[4]data1cf!U612</f>
        <v>0</v>
      </c>
      <c r="W612" s="340" t="n">
        <f aca="false">+[4]data1cf!V612</f>
        <v>0</v>
      </c>
      <c r="X612" s="340" t="n">
        <f aca="false">+[4]data1cf!W612</f>
        <v>0</v>
      </c>
      <c r="Y612" s="340" t="n">
        <f aca="false">+[4]data1cf!X612</f>
        <v>0</v>
      </c>
      <c r="Z612" s="340" t="n">
        <f aca="false">+[4]data1cf!Y612</f>
        <v>0</v>
      </c>
      <c r="AA612" s="340" t="n">
        <f aca="false">+[4]data1cf!Z612</f>
        <v>0</v>
      </c>
      <c r="AB612" s="340"/>
      <c r="AC612" s="341" t="n">
        <f aca="false">XNPV(0.1,B612:AA612,$B$1:$AA$1)</f>
        <v>27363.8811654248</v>
      </c>
      <c r="AD612" s="341" t="n">
        <f aca="false">SUMPRODUCT(B612:AA612,$B$1010:$AA$1010)</f>
        <v>52400.1803955186</v>
      </c>
      <c r="AE612" s="342" t="n">
        <f aca="false">SUMPRODUCT(B612:AA612,$B$1012:$AA$1012)</f>
        <v>52036.4182047777</v>
      </c>
      <c r="AF612" s="343" t="n">
        <f aca="false">XIRR(B612:AA612,$B$1:$AA$1)</f>
        <v>0.17118326476463</v>
      </c>
      <c r="AG612" s="344" t="n">
        <f aca="false">1-EXP(-(1/0.25)*(AD612/ABS($AD$1010)))</f>
        <v>0.986221350120625</v>
      </c>
    </row>
    <row r="613" customFormat="false" ht="12.75" hidden="false" customHeight="false" outlineLevel="0" collapsed="false">
      <c r="A613" s="335"/>
      <c r="B613" s="340" t="n">
        <f aca="false">+[4]data1cf!A613</f>
        <v>-67107.8720861989</v>
      </c>
      <c r="C613" s="340" t="n">
        <f aca="false">+[4]data1cf!B613</f>
        <v>12128.6662014823</v>
      </c>
      <c r="D613" s="340" t="n">
        <f aca="false">+[4]data1cf!C613</f>
        <v>12929.2126695852</v>
      </c>
      <c r="E613" s="340" t="n">
        <f aca="false">+[4]data1cf!D613</f>
        <v>12646.1589653349</v>
      </c>
      <c r="F613" s="340" t="n">
        <f aca="false">+[4]data1cf!E613</f>
        <v>12433.9963417916</v>
      </c>
      <c r="G613" s="340" t="n">
        <f aca="false">+[4]data1cf!F613</f>
        <v>12225.4342783979</v>
      </c>
      <c r="H613" s="340" t="n">
        <f aca="false">+[4]data1cf!G613</f>
        <v>11974.9276560666</v>
      </c>
      <c r="I613" s="340" t="n">
        <f aca="false">+[4]data1cf!H613</f>
        <v>11828.9757749955</v>
      </c>
      <c r="J613" s="340" t="n">
        <f aca="false">+[4]data1cf!I613</f>
        <v>11895.893314251</v>
      </c>
      <c r="K613" s="340" t="n">
        <f aca="false">+[4]data1cf!J613</f>
        <v>11726.6297379342</v>
      </c>
      <c r="L613" s="340" t="n">
        <f aca="false">+[4]data1cf!K613</f>
        <v>11691.8279596795</v>
      </c>
      <c r="M613" s="340" t="n">
        <f aca="false">+[4]data1cf!L613</f>
        <v>11528.9118959895</v>
      </c>
      <c r="N613" s="340" t="n">
        <f aca="false">+[4]data1cf!M613</f>
        <v>11565.6511909907</v>
      </c>
      <c r="O613" s="340" t="n">
        <f aca="false">+[4]data1cf!N613</f>
        <v>11580.3629397366</v>
      </c>
      <c r="P613" s="340" t="n">
        <f aca="false">+[4]data1cf!O613</f>
        <v>11461.6209315003</v>
      </c>
      <c r="Q613" s="340" t="n">
        <f aca="false">+[4]data1cf!P613</f>
        <v>11328.039357066</v>
      </c>
      <c r="R613" s="340" t="n">
        <f aca="false">+[4]data1cf!Q613</f>
        <v>769.700449679867</v>
      </c>
      <c r="S613" s="340" t="n">
        <f aca="false">+[4]data1cf!R613</f>
        <v>0</v>
      </c>
      <c r="T613" s="340" t="n">
        <f aca="false">+[4]data1cf!S613</f>
        <v>0</v>
      </c>
      <c r="U613" s="340" t="n">
        <f aca="false">+[4]data1cf!T613</f>
        <v>0</v>
      </c>
      <c r="V613" s="340" t="n">
        <f aca="false">+[4]data1cf!U613</f>
        <v>0</v>
      </c>
      <c r="W613" s="340" t="n">
        <f aca="false">+[4]data1cf!V613</f>
        <v>0</v>
      </c>
      <c r="X613" s="340" t="n">
        <f aca="false">+[4]data1cf!W613</f>
        <v>0</v>
      </c>
      <c r="Y613" s="340" t="n">
        <f aca="false">+[4]data1cf!X613</f>
        <v>0</v>
      </c>
      <c r="Z613" s="340" t="n">
        <f aca="false">+[4]data1cf!Y613</f>
        <v>0</v>
      </c>
      <c r="AA613" s="340" t="n">
        <f aca="false">+[4]data1cf!Z613</f>
        <v>0</v>
      </c>
      <c r="AB613" s="340"/>
      <c r="AC613" s="341" t="n">
        <f aca="false">XNPV(0.1,B613:AA613,$B$1:$AA$1)</f>
        <v>24986.4209361618</v>
      </c>
      <c r="AD613" s="341" t="n">
        <f aca="false">SUMPRODUCT(B613:AA613,$B$1010:$AA$1010)</f>
        <v>50196.4072259533</v>
      </c>
      <c r="AE613" s="342" t="n">
        <f aca="false">SUMPRODUCT(B613:AA613,$B$1012:$AA$1012)</f>
        <v>49830.2168791773</v>
      </c>
      <c r="AF613" s="343" t="n">
        <f aca="false">XIRR(B613:AA613,$B$1:$AA$1)</f>
        <v>0.162526906319097</v>
      </c>
      <c r="AG613" s="344" t="n">
        <f aca="false">1-EXP(-(1/0.25)*(AD613/ABS($AD$1010)))</f>
        <v>0.983500708459283</v>
      </c>
    </row>
    <row r="614" customFormat="false" ht="12.75" hidden="false" customHeight="false" outlineLevel="0" collapsed="false">
      <c r="A614" s="335"/>
      <c r="B614" s="340" t="n">
        <f aca="false">+[4]data1cf!A614</f>
        <v>-67449.7160961152</v>
      </c>
      <c r="C614" s="340" t="n">
        <f aca="false">+[4]data1cf!B614</f>
        <v>12110.799087629</v>
      </c>
      <c r="D614" s="340" t="n">
        <f aca="false">+[4]data1cf!C614</f>
        <v>13095.8385501112</v>
      </c>
      <c r="E614" s="340" t="n">
        <f aca="false">+[4]data1cf!D614</f>
        <v>12585.6583676385</v>
      </c>
      <c r="F614" s="340" t="n">
        <f aca="false">+[4]data1cf!E614</f>
        <v>12447.0047653599</v>
      </c>
      <c r="G614" s="340" t="n">
        <f aca="false">+[4]data1cf!F614</f>
        <v>12306.9470948657</v>
      </c>
      <c r="H614" s="340" t="n">
        <f aca="false">+[4]data1cf!G614</f>
        <v>11943.0851907934</v>
      </c>
      <c r="I614" s="340" t="n">
        <f aca="false">+[4]data1cf!H614</f>
        <v>11765.1041155852</v>
      </c>
      <c r="J614" s="340" t="n">
        <f aca="false">+[4]data1cf!I614</f>
        <v>11870.9072472465</v>
      </c>
      <c r="K614" s="340" t="n">
        <f aca="false">+[4]data1cf!J614</f>
        <v>11508.342109991</v>
      </c>
      <c r="L614" s="340" t="n">
        <f aca="false">+[4]data1cf!K614</f>
        <v>11667.30003223</v>
      </c>
      <c r="M614" s="340" t="n">
        <f aca="false">+[4]data1cf!L614</f>
        <v>11614.6749348983</v>
      </c>
      <c r="N614" s="340" t="n">
        <f aca="false">+[4]data1cf!M614</f>
        <v>11665.8457900787</v>
      </c>
      <c r="O614" s="340" t="n">
        <f aca="false">+[4]data1cf!N614</f>
        <v>11519.9244834883</v>
      </c>
      <c r="P614" s="340" t="n">
        <f aca="false">+[4]data1cf!O614</f>
        <v>11370.6233989469</v>
      </c>
      <c r="Q614" s="340" t="n">
        <f aca="false">+[4]data1cf!P614</f>
        <v>11393.8145106582</v>
      </c>
      <c r="R614" s="340" t="n">
        <f aca="false">+[4]data1cf!Q614</f>
        <v>773.621263736002</v>
      </c>
      <c r="S614" s="340" t="n">
        <f aca="false">+[4]data1cf!R614</f>
        <v>0</v>
      </c>
      <c r="T614" s="340" t="n">
        <f aca="false">+[4]data1cf!S614</f>
        <v>0</v>
      </c>
      <c r="U614" s="340" t="n">
        <f aca="false">+[4]data1cf!T614</f>
        <v>0</v>
      </c>
      <c r="V614" s="340" t="n">
        <f aca="false">+[4]data1cf!U614</f>
        <v>0</v>
      </c>
      <c r="W614" s="340" t="n">
        <f aca="false">+[4]data1cf!V614</f>
        <v>0</v>
      </c>
      <c r="X614" s="340" t="n">
        <f aca="false">+[4]data1cf!W614</f>
        <v>0</v>
      </c>
      <c r="Y614" s="340" t="n">
        <f aca="false">+[4]data1cf!X614</f>
        <v>0</v>
      </c>
      <c r="Z614" s="340" t="n">
        <f aca="false">+[4]data1cf!Y614</f>
        <v>0</v>
      </c>
      <c r="AA614" s="340" t="n">
        <f aca="false">+[4]data1cf!Z614</f>
        <v>0</v>
      </c>
      <c r="AB614" s="340"/>
      <c r="AC614" s="341" t="n">
        <f aca="false">XNPV(0.1,B614:AA614,$B$1:$AA$1)</f>
        <v>24652.7819259501</v>
      </c>
      <c r="AD614" s="341" t="n">
        <f aca="false">SUMPRODUCT(B614:AA614,$B$1010:$AA$1010)</f>
        <v>49837.4120042125</v>
      </c>
      <c r="AE614" s="342" t="n">
        <f aca="false">SUMPRODUCT(B614:AA614,$B$1012:$AA$1012)</f>
        <v>49471.5939843666</v>
      </c>
      <c r="AF614" s="343" t="n">
        <f aca="false">XIRR(B614:AA614,$B$1:$AA$1)</f>
        <v>0.161514703345235</v>
      </c>
      <c r="AG614" s="344" t="n">
        <f aca="false">1-EXP(-(1/0.25)*(AD614/ABS($AD$1010)))</f>
        <v>0.983009207034466</v>
      </c>
    </row>
    <row r="615" customFormat="false" ht="12.75" hidden="false" customHeight="false" outlineLevel="0" collapsed="false">
      <c r="A615" s="335"/>
      <c r="B615" s="340" t="n">
        <f aca="false">+[4]data1cf!A615</f>
        <v>-74198.0660613431</v>
      </c>
      <c r="C615" s="340" t="n">
        <f aca="false">+[4]data1cf!B615</f>
        <v>12152.7618616677</v>
      </c>
      <c r="D615" s="340" t="n">
        <f aca="false">+[4]data1cf!C615</f>
        <v>13309.1892043169</v>
      </c>
      <c r="E615" s="340" t="n">
        <f aca="false">+[4]data1cf!D615</f>
        <v>12992.4923884953</v>
      </c>
      <c r="F615" s="340" t="n">
        <f aca="false">+[4]data1cf!E615</f>
        <v>12715.1726811078</v>
      </c>
      <c r="G615" s="340" t="n">
        <f aca="false">+[4]data1cf!F615</f>
        <v>12456.6228862745</v>
      </c>
      <c r="H615" s="340" t="n">
        <f aca="false">+[4]data1cf!G615</f>
        <v>12340.6774301814</v>
      </c>
      <c r="I615" s="340" t="n">
        <f aca="false">+[4]data1cf!H615</f>
        <v>11874.2123162831</v>
      </c>
      <c r="J615" s="340" t="n">
        <f aca="false">+[4]data1cf!I615</f>
        <v>11859.7879123343</v>
      </c>
      <c r="K615" s="340" t="n">
        <f aca="false">+[4]data1cf!J615</f>
        <v>11858.9170981004</v>
      </c>
      <c r="L615" s="340" t="n">
        <f aca="false">+[4]data1cf!K615</f>
        <v>11746.8827808823</v>
      </c>
      <c r="M615" s="340" t="n">
        <f aca="false">+[4]data1cf!L615</f>
        <v>11743.8609756513</v>
      </c>
      <c r="N615" s="340" t="n">
        <f aca="false">+[4]data1cf!M615</f>
        <v>11680.9712069553</v>
      </c>
      <c r="O615" s="340" t="n">
        <f aca="false">+[4]data1cf!N615</f>
        <v>11869.9194446089</v>
      </c>
      <c r="P615" s="340" t="n">
        <f aca="false">+[4]data1cf!O615</f>
        <v>11617.3480060948</v>
      </c>
      <c r="Q615" s="340" t="n">
        <f aca="false">+[4]data1cf!P615</f>
        <v>11576.8773327694</v>
      </c>
      <c r="R615" s="340" t="n">
        <f aca="false">+[4]data1cf!Q615</f>
        <v>851.022138497181</v>
      </c>
      <c r="S615" s="340" t="n">
        <f aca="false">+[4]data1cf!R615</f>
        <v>0</v>
      </c>
      <c r="T615" s="340" t="n">
        <f aca="false">+[4]data1cf!S615</f>
        <v>0</v>
      </c>
      <c r="U615" s="340" t="n">
        <f aca="false">+[4]data1cf!T615</f>
        <v>0</v>
      </c>
      <c r="V615" s="340" t="n">
        <f aca="false">+[4]data1cf!U615</f>
        <v>0</v>
      </c>
      <c r="W615" s="340" t="n">
        <f aca="false">+[4]data1cf!V615</f>
        <v>0</v>
      </c>
      <c r="X615" s="340" t="n">
        <f aca="false">+[4]data1cf!W615</f>
        <v>0</v>
      </c>
      <c r="Y615" s="340" t="n">
        <f aca="false">+[4]data1cf!X615</f>
        <v>0</v>
      </c>
      <c r="Z615" s="340" t="n">
        <f aca="false">+[4]data1cf!Y615</f>
        <v>0</v>
      </c>
      <c r="AA615" s="340" t="n">
        <f aca="false">+[4]data1cf!Z615</f>
        <v>0</v>
      </c>
      <c r="AB615" s="340"/>
      <c r="AC615" s="341" t="n">
        <f aca="false">XNPV(0.1,B615:AA615,$B$1:$AA$1)</f>
        <v>19431.6810966688</v>
      </c>
      <c r="AD615" s="341" t="n">
        <f aca="false">SUMPRODUCT(B615:AA615,$B$1010:$AA$1010)</f>
        <v>45035.6256630817</v>
      </c>
      <c r="AE615" s="342" t="n">
        <f aca="false">SUMPRODUCT(B615:AA615,$B$1012:$AA$1012)</f>
        <v>44663.6777567659</v>
      </c>
      <c r="AF615" s="343" t="n">
        <f aca="false">XIRR(B615:AA615,$B$1:$AA$1)</f>
        <v>0.144699678645932</v>
      </c>
      <c r="AG615" s="344" t="n">
        <f aca="false">1-EXP(-(1/0.25)*(AD615/ABS($AD$1010)))</f>
        <v>0.974838829096423</v>
      </c>
    </row>
    <row r="616" customFormat="false" ht="12.75" hidden="false" customHeight="false" outlineLevel="0" collapsed="false">
      <c r="A616" s="335"/>
      <c r="B616" s="340" t="n">
        <f aca="false">+[4]data1cf!A616</f>
        <v>-74424.7043100115</v>
      </c>
      <c r="C616" s="340" t="n">
        <f aca="false">+[4]data1cf!B616</f>
        <v>12081.2162813951</v>
      </c>
      <c r="D616" s="340" t="n">
        <f aca="false">+[4]data1cf!C616</f>
        <v>13329.7657211012</v>
      </c>
      <c r="E616" s="340" t="n">
        <f aca="false">+[4]data1cf!D616</f>
        <v>12885.9645211051</v>
      </c>
      <c r="F616" s="340" t="n">
        <f aca="false">+[4]data1cf!E616</f>
        <v>12526.0556962421</v>
      </c>
      <c r="G616" s="340" t="n">
        <f aca="false">+[4]data1cf!F616</f>
        <v>12379.1207435514</v>
      </c>
      <c r="H616" s="340" t="n">
        <f aca="false">+[4]data1cf!G616</f>
        <v>12167.7471356549</v>
      </c>
      <c r="I616" s="340" t="n">
        <f aca="false">+[4]data1cf!H616</f>
        <v>12033.8143964157</v>
      </c>
      <c r="J616" s="340" t="n">
        <f aca="false">+[4]data1cf!I616</f>
        <v>11776.7295337968</v>
      </c>
      <c r="K616" s="340" t="n">
        <f aca="false">+[4]data1cf!J616</f>
        <v>11871.6284456014</v>
      </c>
      <c r="L616" s="340" t="n">
        <f aca="false">+[4]data1cf!K616</f>
        <v>11848.1171711865</v>
      </c>
      <c r="M616" s="340" t="n">
        <f aca="false">+[4]data1cf!L616</f>
        <v>11900.1862064247</v>
      </c>
      <c r="N616" s="340" t="n">
        <f aca="false">+[4]data1cf!M616</f>
        <v>11729.9654419007</v>
      </c>
      <c r="O616" s="340" t="n">
        <f aca="false">+[4]data1cf!N616</f>
        <v>11682.3018376348</v>
      </c>
      <c r="P616" s="340" t="n">
        <f aca="false">+[4]data1cf!O616</f>
        <v>11781.3677091333</v>
      </c>
      <c r="Q616" s="340" t="n">
        <f aca="false">+[4]data1cf!P616</f>
        <v>11661.953017901</v>
      </c>
      <c r="R616" s="340" t="n">
        <f aca="false">+[4]data1cf!Q616</f>
        <v>853.621588554107</v>
      </c>
      <c r="S616" s="340" t="n">
        <f aca="false">+[4]data1cf!R616</f>
        <v>0</v>
      </c>
      <c r="T616" s="340" t="n">
        <f aca="false">+[4]data1cf!S616</f>
        <v>0</v>
      </c>
      <c r="U616" s="340" t="n">
        <f aca="false">+[4]data1cf!T616</f>
        <v>0</v>
      </c>
      <c r="V616" s="340" t="n">
        <f aca="false">+[4]data1cf!U616</f>
        <v>0</v>
      </c>
      <c r="W616" s="340" t="n">
        <f aca="false">+[4]data1cf!V616</f>
        <v>0</v>
      </c>
      <c r="X616" s="340" t="n">
        <f aca="false">+[4]data1cf!W616</f>
        <v>0</v>
      </c>
      <c r="Y616" s="340" t="n">
        <f aca="false">+[4]data1cf!X616</f>
        <v>0</v>
      </c>
      <c r="Z616" s="340" t="n">
        <f aca="false">+[4]data1cf!Y616</f>
        <v>0</v>
      </c>
      <c r="AA616" s="340" t="n">
        <f aca="false">+[4]data1cf!Z616</f>
        <v>0</v>
      </c>
      <c r="AB616" s="340"/>
      <c r="AC616" s="341" t="n">
        <f aca="false">XNPV(0.1,B616:AA616,$B$1:$AA$1)</f>
        <v>18969.7967967557</v>
      </c>
      <c r="AD616" s="341" t="n">
        <f aca="false">SUMPRODUCT(B616:AA616,$B$1010:$AA$1010)</f>
        <v>44573.9618664471</v>
      </c>
      <c r="AE616" s="342" t="n">
        <f aca="false">SUMPRODUCT(B616:AA616,$B$1012:$AA$1012)</f>
        <v>44201.7663120328</v>
      </c>
      <c r="AF616" s="343" t="n">
        <f aca="false">XIRR(B616:AA616,$B$1:$AA$1)</f>
        <v>0.143426501791368</v>
      </c>
      <c r="AG616" s="344" t="n">
        <f aca="false">1-EXP(-(1/0.25)*(AD616/ABS($AD$1010)))</f>
        <v>0.973870861946765</v>
      </c>
    </row>
    <row r="617" customFormat="false" ht="12.75" hidden="false" customHeight="false" outlineLevel="0" collapsed="false">
      <c r="A617" s="335"/>
      <c r="B617" s="340" t="n">
        <f aca="false">+[4]data1cf!A617</f>
        <v>-73031.99045505</v>
      </c>
      <c r="C617" s="340" t="n">
        <f aca="false">+[4]data1cf!B617</f>
        <v>12162.502491571</v>
      </c>
      <c r="D617" s="340" t="n">
        <f aca="false">+[4]data1cf!C617</f>
        <v>13232.5779556821</v>
      </c>
      <c r="E617" s="340" t="n">
        <f aca="false">+[4]data1cf!D617</f>
        <v>12873.7450591845</v>
      </c>
      <c r="F617" s="340" t="n">
        <f aca="false">+[4]data1cf!E617</f>
        <v>12426.7868571852</v>
      </c>
      <c r="G617" s="340" t="n">
        <f aca="false">+[4]data1cf!F617</f>
        <v>12257.7852401661</v>
      </c>
      <c r="H617" s="340" t="n">
        <f aca="false">+[4]data1cf!G617</f>
        <v>12026.275779775</v>
      </c>
      <c r="I617" s="340" t="n">
        <f aca="false">+[4]data1cf!H617</f>
        <v>11831.9452431219</v>
      </c>
      <c r="J617" s="340" t="n">
        <f aca="false">+[4]data1cf!I617</f>
        <v>11789.4106925958</v>
      </c>
      <c r="K617" s="340" t="n">
        <f aca="false">+[4]data1cf!J617</f>
        <v>11807.6860653579</v>
      </c>
      <c r="L617" s="340" t="n">
        <f aca="false">+[4]data1cf!K617</f>
        <v>11716.293290021</v>
      </c>
      <c r="M617" s="340" t="n">
        <f aca="false">+[4]data1cf!L617</f>
        <v>11764.5830185775</v>
      </c>
      <c r="N617" s="340" t="n">
        <f aca="false">+[4]data1cf!M617</f>
        <v>11789.0583571761</v>
      </c>
      <c r="O617" s="340" t="n">
        <f aca="false">+[4]data1cf!N617</f>
        <v>11583.937882047</v>
      </c>
      <c r="P617" s="340" t="n">
        <f aca="false">+[4]data1cf!O617</f>
        <v>11515.3541364293</v>
      </c>
      <c r="Q617" s="340" t="n">
        <f aca="false">+[4]data1cf!P617</f>
        <v>11522.0629091214</v>
      </c>
      <c r="R617" s="340" t="n">
        <f aca="false">+[4]data1cf!Q617</f>
        <v>837.647717723242</v>
      </c>
      <c r="S617" s="340" t="n">
        <f aca="false">+[4]data1cf!R617</f>
        <v>0</v>
      </c>
      <c r="T617" s="340" t="n">
        <f aca="false">+[4]data1cf!S617</f>
        <v>0</v>
      </c>
      <c r="U617" s="340" t="n">
        <f aca="false">+[4]data1cf!T617</f>
        <v>0</v>
      </c>
      <c r="V617" s="340" t="n">
        <f aca="false">+[4]data1cf!U617</f>
        <v>0</v>
      </c>
      <c r="W617" s="340" t="n">
        <f aca="false">+[4]data1cf!V617</f>
        <v>0</v>
      </c>
      <c r="X617" s="340" t="n">
        <f aca="false">+[4]data1cf!W617</f>
        <v>0</v>
      </c>
      <c r="Y617" s="340" t="n">
        <f aca="false">+[4]data1cf!X617</f>
        <v>0</v>
      </c>
      <c r="Z617" s="340" t="n">
        <f aca="false">+[4]data1cf!Y617</f>
        <v>0</v>
      </c>
      <c r="AA617" s="340" t="n">
        <f aca="false">+[4]data1cf!Z617</f>
        <v>0</v>
      </c>
      <c r="AB617" s="340"/>
      <c r="AC617" s="341" t="n">
        <f aca="false">XNPV(0.1,B617:AA617,$B$1:$AA$1)</f>
        <v>19784.448309615</v>
      </c>
      <c r="AD617" s="341" t="n">
        <f aca="false">SUMPRODUCT(B617:AA617,$B$1010:$AA$1010)</f>
        <v>45174.2959370726</v>
      </c>
      <c r="AE617" s="342" t="n">
        <f aca="false">SUMPRODUCT(B617:AA617,$B$1012:$AA$1012)</f>
        <v>44805.3264229388</v>
      </c>
      <c r="AF617" s="343" t="n">
        <f aca="false">XIRR(B617:AA617,$B$1:$AA$1)</f>
        <v>0.146165772959836</v>
      </c>
      <c r="AG617" s="344" t="n">
        <f aca="false">1-EXP(-(1/0.25)*(AD617/ABS($AD$1010)))</f>
        <v>0.975122513475506</v>
      </c>
    </row>
    <row r="618" customFormat="false" ht="12.75" hidden="false" customHeight="false" outlineLevel="0" collapsed="false">
      <c r="A618" s="335"/>
      <c r="B618" s="340" t="n">
        <f aca="false">+[4]data1cf!A618</f>
        <v>-62255.0808495353</v>
      </c>
      <c r="C618" s="340" t="n">
        <f aca="false">+[4]data1cf!B618</f>
        <v>12022.3181878722</v>
      </c>
      <c r="D618" s="340" t="n">
        <f aca="false">+[4]data1cf!C618</f>
        <v>12903.5412078445</v>
      </c>
      <c r="E618" s="340" t="n">
        <f aca="false">+[4]data1cf!D618</f>
        <v>12544.4396913777</v>
      </c>
      <c r="F618" s="340" t="n">
        <f aca="false">+[4]data1cf!E618</f>
        <v>12217.8100535145</v>
      </c>
      <c r="G618" s="340" t="n">
        <f aca="false">+[4]data1cf!F618</f>
        <v>11997.4532560537</v>
      </c>
      <c r="H618" s="340" t="n">
        <f aca="false">+[4]data1cf!G618</f>
        <v>11834.7664548639</v>
      </c>
      <c r="I618" s="340" t="n">
        <f aca="false">+[4]data1cf!H618</f>
        <v>11786.6655396412</v>
      </c>
      <c r="J618" s="340" t="n">
        <f aca="false">+[4]data1cf!I618</f>
        <v>11687.9340447574</v>
      </c>
      <c r="K618" s="340" t="n">
        <f aca="false">+[4]data1cf!J618</f>
        <v>11790.5444638338</v>
      </c>
      <c r="L618" s="340" t="n">
        <f aca="false">+[4]data1cf!K618</f>
        <v>11581.2572142401</v>
      </c>
      <c r="M618" s="340" t="n">
        <f aca="false">+[4]data1cf!L618</f>
        <v>11467.6941426582</v>
      </c>
      <c r="N618" s="340" t="n">
        <f aca="false">+[4]data1cf!M618</f>
        <v>11586.1292808477</v>
      </c>
      <c r="O618" s="340" t="n">
        <f aca="false">+[4]data1cf!N618</f>
        <v>11401.6519470167</v>
      </c>
      <c r="P618" s="340" t="n">
        <f aca="false">+[4]data1cf!O618</f>
        <v>11391.2841585317</v>
      </c>
      <c r="Q618" s="340" t="n">
        <f aca="false">+[4]data1cf!P618</f>
        <v>11193.2380876401</v>
      </c>
      <c r="R618" s="340" t="n">
        <f aca="false">+[4]data1cf!Q618</f>
        <v>714.040875311831</v>
      </c>
      <c r="S618" s="340" t="n">
        <f aca="false">+[4]data1cf!R618</f>
        <v>0</v>
      </c>
      <c r="T618" s="340" t="n">
        <f aca="false">+[4]data1cf!S618</f>
        <v>0</v>
      </c>
      <c r="U618" s="340" t="n">
        <f aca="false">+[4]data1cf!T618</f>
        <v>0</v>
      </c>
      <c r="V618" s="340" t="n">
        <f aca="false">+[4]data1cf!U618</f>
        <v>0</v>
      </c>
      <c r="W618" s="340" t="n">
        <f aca="false">+[4]data1cf!V618</f>
        <v>0</v>
      </c>
      <c r="X618" s="340" t="n">
        <f aca="false">+[4]data1cf!W618</f>
        <v>0</v>
      </c>
      <c r="Y618" s="340" t="n">
        <f aca="false">+[4]data1cf!X618</f>
        <v>0</v>
      </c>
      <c r="Z618" s="340" t="n">
        <f aca="false">+[4]data1cf!Y618</f>
        <v>0</v>
      </c>
      <c r="AA618" s="340" t="n">
        <f aca="false">+[4]data1cf!Z618</f>
        <v>0</v>
      </c>
      <c r="AB618" s="340"/>
      <c r="AC618" s="341" t="n">
        <f aca="false">XNPV(0.1,B618:AA618,$B$1:$AA$1)</f>
        <v>29013.0473671387</v>
      </c>
      <c r="AD618" s="341" t="n">
        <f aca="false">SUMPRODUCT(B618:AA618,$B$1010:$AA$1010)</f>
        <v>53997.9602310648</v>
      </c>
      <c r="AE618" s="342" t="n">
        <f aca="false">SUMPRODUCT(B618:AA618,$B$1012:$AA$1012)</f>
        <v>53634.9891799404</v>
      </c>
      <c r="AF618" s="343" t="n">
        <f aca="false">XIRR(B618:AA618,$B$1:$AA$1)</f>
        <v>0.177344611797583</v>
      </c>
      <c r="AG618" s="344" t="n">
        <f aca="false">1-EXP(-(1/0.25)*(AD618/ABS($AD$1010)))</f>
        <v>0.987908850697775</v>
      </c>
    </row>
    <row r="619" customFormat="false" ht="12.75" hidden="false" customHeight="false" outlineLevel="0" collapsed="false">
      <c r="A619" s="335"/>
      <c r="B619" s="340" t="n">
        <f aca="false">+[4]data1cf!A619</f>
        <v>-64865.7379284807</v>
      </c>
      <c r="C619" s="340" t="n">
        <f aca="false">+[4]data1cf!B619</f>
        <v>12152.5299479448</v>
      </c>
      <c r="D619" s="340" t="n">
        <f aca="false">+[4]data1cf!C619</f>
        <v>12951.357112627</v>
      </c>
      <c r="E619" s="340" t="n">
        <f aca="false">+[4]data1cf!D619</f>
        <v>12539.8289544787</v>
      </c>
      <c r="F619" s="340" t="n">
        <f aca="false">+[4]data1cf!E619</f>
        <v>12369.3442574098</v>
      </c>
      <c r="G619" s="340" t="n">
        <f aca="false">+[4]data1cf!F619</f>
        <v>12060.6827024633</v>
      </c>
      <c r="H619" s="340" t="n">
        <f aca="false">+[4]data1cf!G619</f>
        <v>11917.4126700331</v>
      </c>
      <c r="I619" s="340" t="n">
        <f aca="false">+[4]data1cf!H619</f>
        <v>11785.310150391</v>
      </c>
      <c r="J619" s="340" t="n">
        <f aca="false">+[4]data1cf!I619</f>
        <v>11801.3940565831</v>
      </c>
      <c r="K619" s="340" t="n">
        <f aca="false">+[4]data1cf!J619</f>
        <v>11684.1499828468</v>
      </c>
      <c r="L619" s="340" t="n">
        <f aca="false">+[4]data1cf!K619</f>
        <v>11588.6243048257</v>
      </c>
      <c r="M619" s="340" t="n">
        <f aca="false">+[4]data1cf!L619</f>
        <v>11543.9317310542</v>
      </c>
      <c r="N619" s="340" t="n">
        <f aca="false">+[4]data1cf!M619</f>
        <v>11464.1142022519</v>
      </c>
      <c r="O619" s="340" t="n">
        <f aca="false">+[4]data1cf!N619</f>
        <v>11476.4154125424</v>
      </c>
      <c r="P619" s="340" t="n">
        <f aca="false">+[4]data1cf!O619</f>
        <v>11463.6690274754</v>
      </c>
      <c r="Q619" s="340" t="n">
        <f aca="false">+[4]data1cf!P619</f>
        <v>11321.0468772115</v>
      </c>
      <c r="R619" s="340" t="n">
        <f aca="false">+[4]data1cf!Q619</f>
        <v>743.984067744502</v>
      </c>
      <c r="S619" s="340" t="n">
        <f aca="false">+[4]data1cf!R619</f>
        <v>0</v>
      </c>
      <c r="T619" s="340" t="n">
        <f aca="false">+[4]data1cf!S619</f>
        <v>0</v>
      </c>
      <c r="U619" s="340" t="n">
        <f aca="false">+[4]data1cf!T619</f>
        <v>0</v>
      </c>
      <c r="V619" s="340" t="n">
        <f aca="false">+[4]data1cf!U619</f>
        <v>0</v>
      </c>
      <c r="W619" s="340" t="n">
        <f aca="false">+[4]data1cf!V619</f>
        <v>0</v>
      </c>
      <c r="X619" s="340" t="n">
        <f aca="false">+[4]data1cf!W619</f>
        <v>0</v>
      </c>
      <c r="Y619" s="340" t="n">
        <f aca="false">+[4]data1cf!X619</f>
        <v>0</v>
      </c>
      <c r="Z619" s="340" t="n">
        <f aca="false">+[4]data1cf!Y619</f>
        <v>0</v>
      </c>
      <c r="AA619" s="340" t="n">
        <f aca="false">+[4]data1cf!Z619</f>
        <v>0</v>
      </c>
      <c r="AB619" s="340"/>
      <c r="AC619" s="341" t="n">
        <f aca="false">XNPV(0.1,B619:AA619,$B$1:$AA$1)</f>
        <v>26821.7133257941</v>
      </c>
      <c r="AD619" s="341" t="n">
        <f aca="false">SUMPRODUCT(B619:AA619,$B$1010:$AA$1010)</f>
        <v>51898.9379851955</v>
      </c>
      <c r="AE619" s="342" t="n">
        <f aca="false">SUMPRODUCT(B619:AA619,$B$1012:$AA$1012)</f>
        <v>51534.6432220445</v>
      </c>
      <c r="AF619" s="343" t="n">
        <f aca="false">XIRR(B619:AA619,$B$1:$AA$1)</f>
        <v>0.169151783689936</v>
      </c>
      <c r="AG619" s="344" t="n">
        <f aca="false">1-EXP(-(1/0.25)*(AD619/ABS($AD$1010)))</f>
        <v>0.98564489463088</v>
      </c>
    </row>
    <row r="620" customFormat="false" ht="12.75" hidden="false" customHeight="false" outlineLevel="0" collapsed="false">
      <c r="A620" s="335"/>
      <c r="B620" s="340" t="n">
        <f aca="false">+[4]data1cf!A620</f>
        <v>-73178.4505690906</v>
      </c>
      <c r="C620" s="340" t="n">
        <f aca="false">+[4]data1cf!B620</f>
        <v>12163.3866884791</v>
      </c>
      <c r="D620" s="340" t="n">
        <f aca="false">+[4]data1cf!C620</f>
        <v>13153.9962974536</v>
      </c>
      <c r="E620" s="340" t="n">
        <f aca="false">+[4]data1cf!D620</f>
        <v>12856.2254519246</v>
      </c>
      <c r="F620" s="340" t="n">
        <f aca="false">+[4]data1cf!E620</f>
        <v>12543.2991042749</v>
      </c>
      <c r="G620" s="340" t="n">
        <f aca="false">+[4]data1cf!F620</f>
        <v>12247.5965442599</v>
      </c>
      <c r="H620" s="340" t="n">
        <f aca="false">+[4]data1cf!G620</f>
        <v>12179.4898894527</v>
      </c>
      <c r="I620" s="340" t="n">
        <f aca="false">+[4]data1cf!H620</f>
        <v>12119.3182070525</v>
      </c>
      <c r="J620" s="340" t="n">
        <f aca="false">+[4]data1cf!I620</f>
        <v>11898.2084608957</v>
      </c>
      <c r="K620" s="340" t="n">
        <f aca="false">+[4]data1cf!J620</f>
        <v>11807.3891144688</v>
      </c>
      <c r="L620" s="340" t="n">
        <f aca="false">+[4]data1cf!K620</f>
        <v>11767.6924360892</v>
      </c>
      <c r="M620" s="340" t="n">
        <f aca="false">+[4]data1cf!L620</f>
        <v>11675.6519264023</v>
      </c>
      <c r="N620" s="340" t="n">
        <f aca="false">+[4]data1cf!M620</f>
        <v>11624.3144050299</v>
      </c>
      <c r="O620" s="340" t="n">
        <f aca="false">+[4]data1cf!N620</f>
        <v>11729.2948880659</v>
      </c>
      <c r="P620" s="340" t="n">
        <f aca="false">+[4]data1cf!O620</f>
        <v>11700.9914608858</v>
      </c>
      <c r="Q620" s="340" t="n">
        <f aca="false">+[4]data1cf!P620</f>
        <v>11394.2870708377</v>
      </c>
      <c r="R620" s="340" t="n">
        <f aca="false">+[4]data1cf!Q620</f>
        <v>839.327556647242</v>
      </c>
      <c r="S620" s="340" t="n">
        <f aca="false">+[4]data1cf!R620</f>
        <v>0</v>
      </c>
      <c r="T620" s="340" t="n">
        <f aca="false">+[4]data1cf!S620</f>
        <v>0</v>
      </c>
      <c r="U620" s="340" t="n">
        <f aca="false">+[4]data1cf!T620</f>
        <v>0</v>
      </c>
      <c r="V620" s="340" t="n">
        <f aca="false">+[4]data1cf!U620</f>
        <v>0</v>
      </c>
      <c r="W620" s="340" t="n">
        <f aca="false">+[4]data1cf!V620</f>
        <v>0</v>
      </c>
      <c r="X620" s="340" t="n">
        <f aca="false">+[4]data1cf!W620</f>
        <v>0</v>
      </c>
      <c r="Y620" s="340" t="n">
        <f aca="false">+[4]data1cf!X620</f>
        <v>0</v>
      </c>
      <c r="Z620" s="340" t="n">
        <f aca="false">+[4]data1cf!Y620</f>
        <v>0</v>
      </c>
      <c r="AA620" s="340" t="n">
        <f aca="false">+[4]data1cf!Z620</f>
        <v>0</v>
      </c>
      <c r="AB620" s="340"/>
      <c r="AC620" s="341" t="n">
        <f aca="false">XNPV(0.1,B620:AA620,$B$1:$AA$1)</f>
        <v>19915.2914069767</v>
      </c>
      <c r="AD620" s="341" t="n">
        <f aca="false">SUMPRODUCT(B620:AA620,$B$1010:$AA$1010)</f>
        <v>45404.1786996828</v>
      </c>
      <c r="AE620" s="342" t="n">
        <f aca="false">SUMPRODUCT(B620:AA620,$B$1012:$AA$1012)</f>
        <v>45033.9130497601</v>
      </c>
      <c r="AF620" s="343" t="n">
        <f aca="false">XIRR(B620:AA620,$B$1:$AA$1)</f>
        <v>0.146327019065448</v>
      </c>
      <c r="AG620" s="344" t="n">
        <f aca="false">1-EXP(-(1/0.25)*(AD620/ABS($AD$1010)))</f>
        <v>0.975585766904775</v>
      </c>
    </row>
    <row r="621" customFormat="false" ht="12.75" hidden="false" customHeight="false" outlineLevel="0" collapsed="false">
      <c r="A621" s="335"/>
      <c r="B621" s="340" t="n">
        <f aca="false">+[4]data1cf!A621</f>
        <v>-70059.7753105218</v>
      </c>
      <c r="C621" s="340" t="n">
        <f aca="false">+[4]data1cf!B621</f>
        <v>12061.5491011995</v>
      </c>
      <c r="D621" s="340" t="n">
        <f aca="false">+[4]data1cf!C621</f>
        <v>13334.6089926796</v>
      </c>
      <c r="E621" s="340" t="n">
        <f aca="false">+[4]data1cf!D621</f>
        <v>12853.0293672886</v>
      </c>
      <c r="F621" s="340" t="n">
        <f aca="false">+[4]data1cf!E621</f>
        <v>12525.1032815672</v>
      </c>
      <c r="G621" s="340" t="n">
        <f aca="false">+[4]data1cf!F621</f>
        <v>12246.894025051</v>
      </c>
      <c r="H621" s="340" t="n">
        <f aca="false">+[4]data1cf!G621</f>
        <v>12008.6129629813</v>
      </c>
      <c r="I621" s="340" t="n">
        <f aca="false">+[4]data1cf!H621</f>
        <v>11875.4482440141</v>
      </c>
      <c r="J621" s="340" t="n">
        <f aca="false">+[4]data1cf!I621</f>
        <v>11787.4194027178</v>
      </c>
      <c r="K621" s="340" t="n">
        <f aca="false">+[4]data1cf!J621</f>
        <v>11817.1043897634</v>
      </c>
      <c r="L621" s="340" t="n">
        <f aca="false">+[4]data1cf!K621</f>
        <v>11619.4099405271</v>
      </c>
      <c r="M621" s="340" t="n">
        <f aca="false">+[4]data1cf!L621</f>
        <v>11683.3727291387</v>
      </c>
      <c r="N621" s="340" t="n">
        <f aca="false">+[4]data1cf!M621</f>
        <v>11610.9651422212</v>
      </c>
      <c r="O621" s="340" t="n">
        <f aca="false">+[4]data1cf!N621</f>
        <v>11608.4925058024</v>
      </c>
      <c r="P621" s="340" t="n">
        <f aca="false">+[4]data1cf!O621</f>
        <v>11567.1346487563</v>
      </c>
      <c r="Q621" s="340" t="n">
        <f aca="false">+[4]data1cf!P621</f>
        <v>11423.1807961009</v>
      </c>
      <c r="R621" s="340" t="n">
        <f aca="false">+[4]data1cf!Q621</f>
        <v>803.557598901561</v>
      </c>
      <c r="S621" s="340" t="n">
        <f aca="false">+[4]data1cf!R621</f>
        <v>0</v>
      </c>
      <c r="T621" s="340" t="n">
        <f aca="false">+[4]data1cf!S621</f>
        <v>0</v>
      </c>
      <c r="U621" s="340" t="n">
        <f aca="false">+[4]data1cf!T621</f>
        <v>0</v>
      </c>
      <c r="V621" s="340" t="n">
        <f aca="false">+[4]data1cf!U621</f>
        <v>0</v>
      </c>
      <c r="W621" s="340" t="n">
        <f aca="false">+[4]data1cf!V621</f>
        <v>0</v>
      </c>
      <c r="X621" s="340" t="n">
        <f aca="false">+[4]data1cf!W621</f>
        <v>0</v>
      </c>
      <c r="Y621" s="340" t="n">
        <f aca="false">+[4]data1cf!X621</f>
        <v>0</v>
      </c>
      <c r="Z621" s="340" t="n">
        <f aca="false">+[4]data1cf!Y621</f>
        <v>0</v>
      </c>
      <c r="AA621" s="340" t="n">
        <f aca="false">+[4]data1cf!Z621</f>
        <v>0</v>
      </c>
      <c r="AB621" s="340"/>
      <c r="AC621" s="341" t="n">
        <f aca="false">XNPV(0.1,B621:AA621,$B$1:$AA$1)</f>
        <v>22676.6165855412</v>
      </c>
      <c r="AD621" s="341" t="n">
        <f aca="false">SUMPRODUCT(B621:AA621,$B$1010:$AA$1010)</f>
        <v>48017.7986831477</v>
      </c>
      <c r="AE621" s="342" t="n">
        <f aca="false">SUMPRODUCT(B621:AA621,$B$1012:$AA$1012)</f>
        <v>47649.6946877593</v>
      </c>
      <c r="AF621" s="343" t="n">
        <f aca="false">XIRR(B621:AA621,$B$1:$AA$1)</f>
        <v>0.154815426213463</v>
      </c>
      <c r="AG621" s="344" t="n">
        <f aca="false">1-EXP(-(1/0.25)*(AD621/ABS($AD$1010)))</f>
        <v>0.980283478245928</v>
      </c>
    </row>
    <row r="622" customFormat="false" ht="12.75" hidden="false" customHeight="false" outlineLevel="0" collapsed="false">
      <c r="A622" s="335"/>
      <c r="B622" s="340" t="n">
        <f aca="false">+[4]data1cf!A622</f>
        <v>-66816.1229952127</v>
      </c>
      <c r="C622" s="340" t="n">
        <f aca="false">+[4]data1cf!B622</f>
        <v>12046.0210222167</v>
      </c>
      <c r="D622" s="340" t="n">
        <f aca="false">+[4]data1cf!C622</f>
        <v>13020.7643935372</v>
      </c>
      <c r="E622" s="340" t="n">
        <f aca="false">+[4]data1cf!D622</f>
        <v>12706.4255217883</v>
      </c>
      <c r="F622" s="340" t="n">
        <f aca="false">+[4]data1cf!E622</f>
        <v>12398.6952167456</v>
      </c>
      <c r="G622" s="340" t="n">
        <f aca="false">+[4]data1cf!F622</f>
        <v>12109.221818905</v>
      </c>
      <c r="H622" s="340" t="n">
        <f aca="false">+[4]data1cf!G622</f>
        <v>11816.9945596049</v>
      </c>
      <c r="I622" s="340" t="n">
        <f aca="false">+[4]data1cf!H622</f>
        <v>11801.8372527632</v>
      </c>
      <c r="J622" s="340" t="n">
        <f aca="false">+[4]data1cf!I622</f>
        <v>11592.1553089527</v>
      </c>
      <c r="K622" s="340" t="n">
        <f aca="false">+[4]data1cf!J622</f>
        <v>11705.4338197851</v>
      </c>
      <c r="L622" s="340" t="n">
        <f aca="false">+[4]data1cf!K622</f>
        <v>11755.8084321119</v>
      </c>
      <c r="M622" s="340" t="n">
        <f aca="false">+[4]data1cf!L622</f>
        <v>11638.4508559185</v>
      </c>
      <c r="N622" s="340" t="n">
        <f aca="false">+[4]data1cf!M622</f>
        <v>11662.944745921</v>
      </c>
      <c r="O622" s="340" t="n">
        <f aca="false">+[4]data1cf!N622</f>
        <v>11545.0558162574</v>
      </c>
      <c r="P622" s="340" t="n">
        <f aca="false">+[4]data1cf!O622</f>
        <v>11454.057327088</v>
      </c>
      <c r="Q622" s="340" t="n">
        <f aca="false">+[4]data1cf!P622</f>
        <v>11442.1534172804</v>
      </c>
      <c r="R622" s="340" t="n">
        <f aca="false">+[4]data1cf!Q622</f>
        <v>766.354204305892</v>
      </c>
      <c r="S622" s="340" t="n">
        <f aca="false">+[4]data1cf!R622</f>
        <v>0</v>
      </c>
      <c r="T622" s="340" t="n">
        <f aca="false">+[4]data1cf!S622</f>
        <v>0</v>
      </c>
      <c r="U622" s="340" t="n">
        <f aca="false">+[4]data1cf!T622</f>
        <v>0</v>
      </c>
      <c r="V622" s="340" t="n">
        <f aca="false">+[4]data1cf!U622</f>
        <v>0</v>
      </c>
      <c r="W622" s="340" t="n">
        <f aca="false">+[4]data1cf!V622</f>
        <v>0</v>
      </c>
      <c r="X622" s="340" t="n">
        <f aca="false">+[4]data1cf!W622</f>
        <v>0</v>
      </c>
      <c r="Y622" s="340" t="n">
        <f aca="false">+[4]data1cf!X622</f>
        <v>0</v>
      </c>
      <c r="Z622" s="340" t="n">
        <f aca="false">+[4]data1cf!Y622</f>
        <v>0</v>
      </c>
      <c r="AA622" s="340" t="n">
        <f aca="false">+[4]data1cf!Z622</f>
        <v>0</v>
      </c>
      <c r="AB622" s="340"/>
      <c r="AC622" s="341" t="n">
        <f aca="false">XNPV(0.1,B622:AA622,$B$1:$AA$1)</f>
        <v>25082.4154543072</v>
      </c>
      <c r="AD622" s="341" t="n">
        <f aca="false">SUMPRODUCT(B622:AA622,$B$1010:$AA$1010)</f>
        <v>50246.2928965215</v>
      </c>
      <c r="AE622" s="342" t="n">
        <f aca="false">SUMPRODUCT(B622:AA622,$B$1012:$AA$1012)</f>
        <v>49880.5262902886</v>
      </c>
      <c r="AF622" s="343" t="n">
        <f aca="false">XIRR(B622:AA622,$B$1:$AA$1)</f>
        <v>0.162984592623177</v>
      </c>
      <c r="AG622" s="344" t="n">
        <f aca="false">1-EXP(-(1/0.25)*(AD622/ABS($AD$1010)))</f>
        <v>0.983567872483648</v>
      </c>
    </row>
    <row r="623" customFormat="false" ht="12.75" hidden="false" customHeight="false" outlineLevel="0" collapsed="false">
      <c r="A623" s="335"/>
      <c r="B623" s="340" t="n">
        <f aca="false">+[4]data1cf!A623</f>
        <v>-71379.6903043332</v>
      </c>
      <c r="C623" s="340" t="n">
        <f aca="false">+[4]data1cf!B623</f>
        <v>12324.7635126096</v>
      </c>
      <c r="D623" s="340" t="n">
        <f aca="false">+[4]data1cf!C623</f>
        <v>13261.6579546312</v>
      </c>
      <c r="E623" s="340" t="n">
        <f aca="false">+[4]data1cf!D623</f>
        <v>12837.0966149446</v>
      </c>
      <c r="F623" s="340" t="n">
        <f aca="false">+[4]data1cf!E623</f>
        <v>12494.2479821232</v>
      </c>
      <c r="G623" s="340" t="n">
        <f aca="false">+[4]data1cf!F623</f>
        <v>12194.431525858</v>
      </c>
      <c r="H623" s="340" t="n">
        <f aca="false">+[4]data1cf!G623</f>
        <v>12067.0633876933</v>
      </c>
      <c r="I623" s="340" t="n">
        <f aca="false">+[4]data1cf!H623</f>
        <v>11969.8449870407</v>
      </c>
      <c r="J623" s="340" t="n">
        <f aca="false">+[4]data1cf!I623</f>
        <v>11905.7821356987</v>
      </c>
      <c r="K623" s="340" t="n">
        <f aca="false">+[4]data1cf!J623</f>
        <v>11825.4889433665</v>
      </c>
      <c r="L623" s="340" t="n">
        <f aca="false">+[4]data1cf!K623</f>
        <v>11645.3205535022</v>
      </c>
      <c r="M623" s="340" t="n">
        <f aca="false">+[4]data1cf!L623</f>
        <v>11657.4145951646</v>
      </c>
      <c r="N623" s="340" t="n">
        <f aca="false">+[4]data1cf!M623</f>
        <v>11583.4566087906</v>
      </c>
      <c r="O623" s="340" t="n">
        <f aca="false">+[4]data1cf!N623</f>
        <v>11677.3336407278</v>
      </c>
      <c r="P623" s="340" t="n">
        <f aca="false">+[4]data1cf!O623</f>
        <v>11555.6120477725</v>
      </c>
      <c r="Q623" s="340" t="n">
        <f aca="false">+[4]data1cf!P623</f>
        <v>11496.804311761</v>
      </c>
      <c r="R623" s="340" t="n">
        <f aca="false">+[4]data1cf!Q623</f>
        <v>818.69649591458</v>
      </c>
      <c r="S623" s="340" t="n">
        <f aca="false">+[4]data1cf!R623</f>
        <v>0</v>
      </c>
      <c r="T623" s="340" t="n">
        <f aca="false">+[4]data1cf!S623</f>
        <v>0</v>
      </c>
      <c r="U623" s="340" t="n">
        <f aca="false">+[4]data1cf!T623</f>
        <v>0</v>
      </c>
      <c r="V623" s="340" t="n">
        <f aca="false">+[4]data1cf!U623</f>
        <v>0</v>
      </c>
      <c r="W623" s="340" t="n">
        <f aca="false">+[4]data1cf!V623</f>
        <v>0</v>
      </c>
      <c r="X623" s="340" t="n">
        <f aca="false">+[4]data1cf!W623</f>
        <v>0</v>
      </c>
      <c r="Y623" s="340" t="n">
        <f aca="false">+[4]data1cf!X623</f>
        <v>0</v>
      </c>
      <c r="Z623" s="340" t="n">
        <f aca="false">+[4]data1cf!Y623</f>
        <v>0</v>
      </c>
      <c r="AA623" s="340" t="n">
        <f aca="false">+[4]data1cf!Z623</f>
        <v>0</v>
      </c>
      <c r="AB623" s="340"/>
      <c r="AC623" s="341" t="n">
        <f aca="false">XNPV(0.1,B623:AA623,$B$1:$AA$1)</f>
        <v>21640.1683693762</v>
      </c>
      <c r="AD623" s="341" t="n">
        <f aca="false">SUMPRODUCT(B623:AA623,$B$1010:$AA$1010)</f>
        <v>47040.737793529</v>
      </c>
      <c r="AE623" s="342" t="n">
        <f aca="false">SUMPRODUCT(B623:AA623,$B$1012:$AA$1012)</f>
        <v>46671.7801318483</v>
      </c>
      <c r="AF623" s="343" t="n">
        <f aca="false">XIRR(B623:AA623,$B$1:$AA$1)</f>
        <v>0.151544016122721</v>
      </c>
      <c r="AG623" s="344" t="n">
        <f aca="false">1-EXP(-(1/0.25)*(AD623/ABS($AD$1010)))</f>
        <v>0.978643655992006</v>
      </c>
    </row>
    <row r="624" customFormat="false" ht="12.75" hidden="false" customHeight="false" outlineLevel="0" collapsed="false">
      <c r="A624" s="335"/>
      <c r="B624" s="340" t="n">
        <f aca="false">+[4]data1cf!A624</f>
        <v>-63388.7954510137</v>
      </c>
      <c r="C624" s="340" t="n">
        <f aca="false">+[4]data1cf!B624</f>
        <v>11941.9252660621</v>
      </c>
      <c r="D624" s="340" t="n">
        <f aca="false">+[4]data1cf!C624</f>
        <v>12880.4917514453</v>
      </c>
      <c r="E624" s="340" t="n">
        <f aca="false">+[4]data1cf!D624</f>
        <v>12667.744446518</v>
      </c>
      <c r="F624" s="340" t="n">
        <f aca="false">+[4]data1cf!E624</f>
        <v>12286.8576842246</v>
      </c>
      <c r="G624" s="340" t="n">
        <f aca="false">+[4]data1cf!F624</f>
        <v>12095.5237951306</v>
      </c>
      <c r="H624" s="340" t="n">
        <f aca="false">+[4]data1cf!G624</f>
        <v>11690.3907901465</v>
      </c>
      <c r="I624" s="340" t="n">
        <f aca="false">+[4]data1cf!H624</f>
        <v>11696.3864868826</v>
      </c>
      <c r="J624" s="340" t="n">
        <f aca="false">+[4]data1cf!I624</f>
        <v>11667.7137200245</v>
      </c>
      <c r="K624" s="340" t="n">
        <f aca="false">+[4]data1cf!J624</f>
        <v>11500.3516602002</v>
      </c>
      <c r="L624" s="340" t="n">
        <f aca="false">+[4]data1cf!K624</f>
        <v>11540.5841209397</v>
      </c>
      <c r="M624" s="340" t="n">
        <f aca="false">+[4]data1cf!L624</f>
        <v>11397.2319279908</v>
      </c>
      <c r="N624" s="340" t="n">
        <f aca="false">+[4]data1cf!M624</f>
        <v>11350.3177239586</v>
      </c>
      <c r="O624" s="340" t="n">
        <f aca="false">+[4]data1cf!N624</f>
        <v>11429.5017909172</v>
      </c>
      <c r="P624" s="340" t="n">
        <f aca="false">+[4]data1cf!O624</f>
        <v>11491.383030624</v>
      </c>
      <c r="Q624" s="340" t="n">
        <f aca="false">+[4]data1cf!P624</f>
        <v>11262.3000535412</v>
      </c>
      <c r="R624" s="340" t="n">
        <f aca="false">+[4]data1cf!Q624</f>
        <v>727.044128304947</v>
      </c>
      <c r="S624" s="340" t="n">
        <f aca="false">+[4]data1cf!R624</f>
        <v>0</v>
      </c>
      <c r="T624" s="340" t="n">
        <f aca="false">+[4]data1cf!S624</f>
        <v>0</v>
      </c>
      <c r="U624" s="340" t="n">
        <f aca="false">+[4]data1cf!T624</f>
        <v>0</v>
      </c>
      <c r="V624" s="340" t="n">
        <f aca="false">+[4]data1cf!U624</f>
        <v>0</v>
      </c>
      <c r="W624" s="340" t="n">
        <f aca="false">+[4]data1cf!V624</f>
        <v>0</v>
      </c>
      <c r="X624" s="340" t="n">
        <f aca="false">+[4]data1cf!W624</f>
        <v>0</v>
      </c>
      <c r="Y624" s="340" t="n">
        <f aca="false">+[4]data1cf!X624</f>
        <v>0</v>
      </c>
      <c r="Z624" s="340" t="n">
        <f aca="false">+[4]data1cf!Y624</f>
        <v>0</v>
      </c>
      <c r="AA624" s="340" t="n">
        <f aca="false">+[4]data1cf!Z624</f>
        <v>0</v>
      </c>
      <c r="AB624" s="340"/>
      <c r="AC624" s="341" t="n">
        <f aca="false">XNPV(0.1,B624:AA624,$B$1:$AA$1)</f>
        <v>27665.9669540729</v>
      </c>
      <c r="AD624" s="341" t="n">
        <f aca="false">SUMPRODUCT(B624:AA624,$B$1010:$AA$1010)</f>
        <v>52564.8121191279</v>
      </c>
      <c r="AE624" s="342" t="n">
        <f aca="false">SUMPRODUCT(B624:AA624,$B$1012:$AA$1012)</f>
        <v>52203.0876334433</v>
      </c>
      <c r="AF624" s="343" t="n">
        <f aca="false">XIRR(B624:AA624,$B$1:$AA$1)</f>
        <v>0.172790263996452</v>
      </c>
      <c r="AG624" s="344" t="n">
        <f aca="false">1-EXP(-(1/0.25)*(AD624/ABS($AD$1010)))</f>
        <v>0.986405589041951</v>
      </c>
    </row>
    <row r="625" customFormat="false" ht="12.75" hidden="false" customHeight="false" outlineLevel="0" collapsed="false">
      <c r="A625" s="335"/>
      <c r="B625" s="340" t="n">
        <f aca="false">+[4]data1cf!A625</f>
        <v>-73346.6810270709</v>
      </c>
      <c r="C625" s="340" t="n">
        <f aca="false">+[4]data1cf!B625</f>
        <v>12180.0086251202</v>
      </c>
      <c r="D625" s="340" t="n">
        <f aca="false">+[4]data1cf!C625</f>
        <v>13301.2080758714</v>
      </c>
      <c r="E625" s="340" t="n">
        <f aca="false">+[4]data1cf!D625</f>
        <v>12923.0173521761</v>
      </c>
      <c r="F625" s="340" t="n">
        <f aca="false">+[4]data1cf!E625</f>
        <v>12630.1708033025</v>
      </c>
      <c r="G625" s="340" t="n">
        <f aca="false">+[4]data1cf!F625</f>
        <v>12336.1037209225</v>
      </c>
      <c r="H625" s="340" t="n">
        <f aca="false">+[4]data1cf!G625</f>
        <v>12077.2262676323</v>
      </c>
      <c r="I625" s="340" t="n">
        <f aca="false">+[4]data1cf!H625</f>
        <v>12000.5445591758</v>
      </c>
      <c r="J625" s="340" t="n">
        <f aca="false">+[4]data1cf!I625</f>
        <v>11977.5375707104</v>
      </c>
      <c r="K625" s="340" t="n">
        <f aca="false">+[4]data1cf!J625</f>
        <v>11853.0077255146</v>
      </c>
      <c r="L625" s="340" t="n">
        <f aca="false">+[4]data1cf!K625</f>
        <v>11799.1426114552</v>
      </c>
      <c r="M625" s="340" t="n">
        <f aca="false">+[4]data1cf!L625</f>
        <v>11792.7995131884</v>
      </c>
      <c r="N625" s="340" t="n">
        <f aca="false">+[4]data1cf!M625</f>
        <v>11669.2053753178</v>
      </c>
      <c r="O625" s="340" t="n">
        <f aca="false">+[4]data1cf!N625</f>
        <v>11635.3681590525</v>
      </c>
      <c r="P625" s="340" t="n">
        <f aca="false">+[4]data1cf!O625</f>
        <v>11701.1756952514</v>
      </c>
      <c r="Q625" s="340" t="n">
        <f aca="false">+[4]data1cf!P625</f>
        <v>11573.6036952156</v>
      </c>
      <c r="R625" s="340" t="n">
        <f aca="false">+[4]data1cf!Q625</f>
        <v>841.257092708093</v>
      </c>
      <c r="S625" s="340" t="n">
        <f aca="false">+[4]data1cf!R625</f>
        <v>0</v>
      </c>
      <c r="T625" s="340" t="n">
        <f aca="false">+[4]data1cf!S625</f>
        <v>0</v>
      </c>
      <c r="U625" s="340" t="n">
        <f aca="false">+[4]data1cf!T625</f>
        <v>0</v>
      </c>
      <c r="V625" s="340" t="n">
        <f aca="false">+[4]data1cf!U625</f>
        <v>0</v>
      </c>
      <c r="W625" s="340" t="n">
        <f aca="false">+[4]data1cf!V625</f>
        <v>0</v>
      </c>
      <c r="X625" s="340" t="n">
        <f aca="false">+[4]data1cf!W625</f>
        <v>0</v>
      </c>
      <c r="Y625" s="340" t="n">
        <f aca="false">+[4]data1cf!X625</f>
        <v>0</v>
      </c>
      <c r="Z625" s="340" t="n">
        <f aca="false">+[4]data1cf!Y625</f>
        <v>0</v>
      </c>
      <c r="AA625" s="340" t="n">
        <f aca="false">+[4]data1cf!Z625</f>
        <v>0</v>
      </c>
      <c r="AB625" s="340"/>
      <c r="AC625" s="341" t="n">
        <f aca="false">XNPV(0.1,B625:AA625,$B$1:$AA$1)</f>
        <v>20069.5439878011</v>
      </c>
      <c r="AD625" s="341" t="n">
        <f aca="false">SUMPRODUCT(B625:AA625,$B$1010:$AA$1010)</f>
        <v>45629.9037628128</v>
      </c>
      <c r="AE625" s="342" t="n">
        <f aca="false">SUMPRODUCT(B625:AA625,$B$1012:$AA$1012)</f>
        <v>45258.5606788976</v>
      </c>
      <c r="AF625" s="343" t="n">
        <f aca="false">XIRR(B625:AA625,$B$1:$AA$1)</f>
        <v>0.146602322415757</v>
      </c>
      <c r="AG625" s="344" t="n">
        <f aca="false">1-EXP(-(1/0.25)*(AD625/ABS($AD$1010)))</f>
        <v>0.976032247099313</v>
      </c>
    </row>
    <row r="626" customFormat="false" ht="12.75" hidden="false" customHeight="false" outlineLevel="0" collapsed="false">
      <c r="A626" s="335"/>
      <c r="B626" s="340" t="n">
        <f aca="false">+[4]data1cf!A626</f>
        <v>-66394.7281640744</v>
      </c>
      <c r="C626" s="340" t="n">
        <f aca="false">+[4]data1cf!B626</f>
        <v>11990.9574665029</v>
      </c>
      <c r="D626" s="340" t="n">
        <f aca="false">+[4]data1cf!C626</f>
        <v>12957.8254520488</v>
      </c>
      <c r="E626" s="340" t="n">
        <f aca="false">+[4]data1cf!D626</f>
        <v>12667.5099314264</v>
      </c>
      <c r="F626" s="340" t="n">
        <f aca="false">+[4]data1cf!E626</f>
        <v>12409.2749872664</v>
      </c>
      <c r="G626" s="340" t="n">
        <f aca="false">+[4]data1cf!F626</f>
        <v>12107.0589402548</v>
      </c>
      <c r="H626" s="340" t="n">
        <f aca="false">+[4]data1cf!G626</f>
        <v>11910.9101270878</v>
      </c>
      <c r="I626" s="340" t="n">
        <f aca="false">+[4]data1cf!H626</f>
        <v>11796.4343932528</v>
      </c>
      <c r="J626" s="340" t="n">
        <f aca="false">+[4]data1cf!I626</f>
        <v>11765.153782526</v>
      </c>
      <c r="K626" s="340" t="n">
        <f aca="false">+[4]data1cf!J626</f>
        <v>11712.0183313792</v>
      </c>
      <c r="L626" s="340" t="n">
        <f aca="false">+[4]data1cf!K626</f>
        <v>11615.011880601</v>
      </c>
      <c r="M626" s="340" t="n">
        <f aca="false">+[4]data1cf!L626</f>
        <v>11569.556096009</v>
      </c>
      <c r="N626" s="340" t="n">
        <f aca="false">+[4]data1cf!M626</f>
        <v>11560.3670103448</v>
      </c>
      <c r="O626" s="340" t="n">
        <f aca="false">+[4]data1cf!N626</f>
        <v>11494.2345262885</v>
      </c>
      <c r="P626" s="340" t="n">
        <f aca="false">+[4]data1cf!O626</f>
        <v>11547.7541615636</v>
      </c>
      <c r="Q626" s="340" t="n">
        <f aca="false">+[4]data1cf!P626</f>
        <v>11396.4463511812</v>
      </c>
      <c r="R626" s="340" t="n">
        <f aca="false">+[4]data1cf!Q626</f>
        <v>761.520974150667</v>
      </c>
      <c r="S626" s="340" t="n">
        <f aca="false">+[4]data1cf!R626</f>
        <v>0</v>
      </c>
      <c r="T626" s="340" t="n">
        <f aca="false">+[4]data1cf!S626</f>
        <v>0</v>
      </c>
      <c r="U626" s="340" t="n">
        <f aca="false">+[4]data1cf!T626</f>
        <v>0</v>
      </c>
      <c r="V626" s="340" t="n">
        <f aca="false">+[4]data1cf!U626</f>
        <v>0</v>
      </c>
      <c r="W626" s="340" t="n">
        <f aca="false">+[4]data1cf!V626</f>
        <v>0</v>
      </c>
      <c r="X626" s="340" t="n">
        <f aca="false">+[4]data1cf!W626</f>
        <v>0</v>
      </c>
      <c r="Y626" s="340" t="n">
        <f aca="false">+[4]data1cf!X626</f>
        <v>0</v>
      </c>
      <c r="Z626" s="340" t="n">
        <f aca="false">+[4]data1cf!Y626</f>
        <v>0</v>
      </c>
      <c r="AA626" s="340" t="n">
        <f aca="false">+[4]data1cf!Z626</f>
        <v>0</v>
      </c>
      <c r="AB626" s="340"/>
      <c r="AC626" s="341" t="n">
        <f aca="false">XNPV(0.1,B626:AA626,$B$1:$AA$1)</f>
        <v>25398.9988454963</v>
      </c>
      <c r="AD626" s="341" t="n">
        <f aca="false">SUMPRODUCT(B626:AA626,$B$1010:$AA$1010)</f>
        <v>50547.0044278458</v>
      </c>
      <c r="AE626" s="342" t="n">
        <f aca="false">SUMPRODUCT(B626:AA626,$B$1012:$AA$1012)</f>
        <v>50181.5729114886</v>
      </c>
      <c r="AF626" s="343" t="n">
        <f aca="false">XIRR(B626:AA626,$B$1:$AA$1)</f>
        <v>0.164090760175331</v>
      </c>
      <c r="AG626" s="344" t="n">
        <f aca="false">1-EXP(-(1/0.25)*(AD626/ABS($AD$1010)))</f>
        <v>0.983966986108399</v>
      </c>
    </row>
    <row r="627" customFormat="false" ht="12.75" hidden="false" customHeight="false" outlineLevel="0" collapsed="false">
      <c r="A627" s="335"/>
      <c r="B627" s="340" t="n">
        <f aca="false">+[4]data1cf!A627</f>
        <v>-65133.3041943672</v>
      </c>
      <c r="C627" s="340" t="n">
        <f aca="false">+[4]data1cf!B627</f>
        <v>11926.6292268879</v>
      </c>
      <c r="D627" s="340" t="n">
        <f aca="false">+[4]data1cf!C627</f>
        <v>12902.0961146975</v>
      </c>
      <c r="E627" s="340" t="n">
        <f aca="false">+[4]data1cf!D627</f>
        <v>12705.3114131835</v>
      </c>
      <c r="F627" s="340" t="n">
        <f aca="false">+[4]data1cf!E627</f>
        <v>12319.3555433593</v>
      </c>
      <c r="G627" s="340" t="n">
        <f aca="false">+[4]data1cf!F627</f>
        <v>12030.6729403042</v>
      </c>
      <c r="H627" s="340" t="n">
        <f aca="false">+[4]data1cf!G627</f>
        <v>11743.0011223709</v>
      </c>
      <c r="I627" s="340" t="n">
        <f aca="false">+[4]data1cf!H627</f>
        <v>11893.8270935022</v>
      </c>
      <c r="J627" s="340" t="n">
        <f aca="false">+[4]data1cf!I627</f>
        <v>11666.4572013769</v>
      </c>
      <c r="K627" s="340" t="n">
        <f aca="false">+[4]data1cf!J627</f>
        <v>11794.6061658459</v>
      </c>
      <c r="L627" s="340" t="n">
        <f aca="false">+[4]data1cf!K627</f>
        <v>11719.2664051746</v>
      </c>
      <c r="M627" s="340" t="n">
        <f aca="false">+[4]data1cf!L627</f>
        <v>11670.8992934772</v>
      </c>
      <c r="N627" s="340" t="n">
        <f aca="false">+[4]data1cf!M627</f>
        <v>11558.922491615</v>
      </c>
      <c r="O627" s="340" t="n">
        <f aca="false">+[4]data1cf!N627</f>
        <v>11378.550096945</v>
      </c>
      <c r="P627" s="340" t="n">
        <f aca="false">+[4]data1cf!O627</f>
        <v>11455.9108537111</v>
      </c>
      <c r="Q627" s="340" t="n">
        <f aca="false">+[4]data1cf!P627</f>
        <v>11196.5222298005</v>
      </c>
      <c r="R627" s="340" t="n">
        <f aca="false">+[4]data1cf!Q627</f>
        <v>747.052945787714</v>
      </c>
      <c r="S627" s="340" t="n">
        <f aca="false">+[4]data1cf!R627</f>
        <v>0</v>
      </c>
      <c r="T627" s="340" t="n">
        <f aca="false">+[4]data1cf!S627</f>
        <v>0</v>
      </c>
      <c r="U627" s="340" t="n">
        <f aca="false">+[4]data1cf!T627</f>
        <v>0</v>
      </c>
      <c r="V627" s="340" t="n">
        <f aca="false">+[4]data1cf!U627</f>
        <v>0</v>
      </c>
      <c r="W627" s="340" t="n">
        <f aca="false">+[4]data1cf!V627</f>
        <v>0</v>
      </c>
      <c r="X627" s="340" t="n">
        <f aca="false">+[4]data1cf!W627</f>
        <v>0</v>
      </c>
      <c r="Y627" s="340" t="n">
        <f aca="false">+[4]data1cf!X627</f>
        <v>0</v>
      </c>
      <c r="Z627" s="340" t="n">
        <f aca="false">+[4]data1cf!Y627</f>
        <v>0</v>
      </c>
      <c r="AA627" s="340" t="n">
        <f aca="false">+[4]data1cf!Z627</f>
        <v>0</v>
      </c>
      <c r="AB627" s="340"/>
      <c r="AC627" s="341" t="n">
        <f aca="false">XNPV(0.1,B627:AA627,$B$1:$AA$1)</f>
        <v>26386.2791772856</v>
      </c>
      <c r="AD627" s="341" t="n">
        <f aca="false">SUMPRODUCT(B627:AA627,$B$1010:$AA$1010)</f>
        <v>51465.6296468849</v>
      </c>
      <c r="AE627" s="342" t="n">
        <f aca="false">SUMPRODUCT(B627:AA627,$B$1012:$AA$1012)</f>
        <v>51101.2595117622</v>
      </c>
      <c r="AF627" s="343" t="n">
        <f aca="false">XIRR(B627:AA627,$B$1:$AA$1)</f>
        <v>0.167646605953038</v>
      </c>
      <c r="AG627" s="344" t="n">
        <f aca="false">1-EXP(-(1/0.25)*(AD627/ABS($AD$1010)))</f>
        <v>0.985127167594617</v>
      </c>
    </row>
    <row r="628" customFormat="false" ht="12.75" hidden="false" customHeight="false" outlineLevel="0" collapsed="false">
      <c r="A628" s="335"/>
      <c r="B628" s="340" t="n">
        <f aca="false">+[4]data1cf!A628</f>
        <v>-66751.0519819106</v>
      </c>
      <c r="C628" s="340" t="n">
        <f aca="false">+[4]data1cf!B628</f>
        <v>12087.3783332087</v>
      </c>
      <c r="D628" s="340" t="n">
        <f aca="false">+[4]data1cf!C628</f>
        <v>13115.1973287041</v>
      </c>
      <c r="E628" s="340" t="n">
        <f aca="false">+[4]data1cf!D628</f>
        <v>12685.9797709573</v>
      </c>
      <c r="F628" s="340" t="n">
        <f aca="false">+[4]data1cf!E628</f>
        <v>12436.5359209479</v>
      </c>
      <c r="G628" s="340" t="n">
        <f aca="false">+[4]data1cf!F628</f>
        <v>12062.0818646082</v>
      </c>
      <c r="H628" s="340" t="n">
        <f aca="false">+[4]data1cf!G628</f>
        <v>11883.3287154797</v>
      </c>
      <c r="I628" s="340" t="n">
        <f aca="false">+[4]data1cf!H628</f>
        <v>11877.4003424124</v>
      </c>
      <c r="J628" s="340" t="n">
        <f aca="false">+[4]data1cf!I628</f>
        <v>11724.1523126322</v>
      </c>
      <c r="K628" s="340" t="n">
        <f aca="false">+[4]data1cf!J628</f>
        <v>11920.1452225564</v>
      </c>
      <c r="L628" s="340" t="n">
        <f aca="false">+[4]data1cf!K628</f>
        <v>11579.7281029015</v>
      </c>
      <c r="M628" s="340" t="n">
        <f aca="false">+[4]data1cf!L628</f>
        <v>11522.7176061531</v>
      </c>
      <c r="N628" s="340" t="n">
        <f aca="false">+[4]data1cf!M628</f>
        <v>11527.6773380368</v>
      </c>
      <c r="O628" s="340" t="n">
        <f aca="false">+[4]data1cf!N628</f>
        <v>11555.7583511095</v>
      </c>
      <c r="P628" s="340" t="n">
        <f aca="false">+[4]data1cf!O628</f>
        <v>11439.9417681298</v>
      </c>
      <c r="Q628" s="340" t="n">
        <f aca="false">+[4]data1cf!P628</f>
        <v>11389.9524065208</v>
      </c>
      <c r="R628" s="340" t="n">
        <f aca="false">+[4]data1cf!Q628</f>
        <v>765.607865811722</v>
      </c>
      <c r="S628" s="340" t="n">
        <f aca="false">+[4]data1cf!R628</f>
        <v>0</v>
      </c>
      <c r="T628" s="340" t="n">
        <f aca="false">+[4]data1cf!S628</f>
        <v>0</v>
      </c>
      <c r="U628" s="340" t="n">
        <f aca="false">+[4]data1cf!T628</f>
        <v>0</v>
      </c>
      <c r="V628" s="340" t="n">
        <f aca="false">+[4]data1cf!U628</f>
        <v>0</v>
      </c>
      <c r="W628" s="340" t="n">
        <f aca="false">+[4]data1cf!V628</f>
        <v>0</v>
      </c>
      <c r="X628" s="340" t="n">
        <f aca="false">+[4]data1cf!W628</f>
        <v>0</v>
      </c>
      <c r="Y628" s="340" t="n">
        <f aca="false">+[4]data1cf!X628</f>
        <v>0</v>
      </c>
      <c r="Z628" s="340" t="n">
        <f aca="false">+[4]data1cf!Y628</f>
        <v>0</v>
      </c>
      <c r="AA628" s="340" t="n">
        <f aca="false">+[4]data1cf!Z628</f>
        <v>0</v>
      </c>
      <c r="AB628" s="340"/>
      <c r="AC628" s="341" t="n">
        <f aca="false">XNPV(0.1,B628:AA628,$B$1:$AA$1)</f>
        <v>25308.369742194</v>
      </c>
      <c r="AD628" s="341" t="n">
        <f aca="false">SUMPRODUCT(B628:AA628,$B$1010:$AA$1010)</f>
        <v>50482.0067685036</v>
      </c>
      <c r="AE628" s="342" t="n">
        <f aca="false">SUMPRODUCT(B628:AA628,$B$1012:$AA$1012)</f>
        <v>50116.3060450949</v>
      </c>
      <c r="AF628" s="343" t="n">
        <f aca="false">XIRR(B628:AA628,$B$1:$AA$1)</f>
        <v>0.163692099348898</v>
      </c>
      <c r="AG628" s="344" t="n">
        <f aca="false">1-EXP(-(1/0.25)*(AD628/ABS($AD$1010)))</f>
        <v>0.983881548611074</v>
      </c>
    </row>
    <row r="629" customFormat="false" ht="12.75" hidden="false" customHeight="false" outlineLevel="0" collapsed="false">
      <c r="A629" s="335"/>
      <c r="B629" s="340" t="n">
        <f aca="false">+[4]data1cf!A629</f>
        <v>-75410.2160153027</v>
      </c>
      <c r="C629" s="340" t="n">
        <f aca="false">+[4]data1cf!B629</f>
        <v>12209.4680463809</v>
      </c>
      <c r="D629" s="340" t="n">
        <f aca="false">+[4]data1cf!C629</f>
        <v>13236.3862493816</v>
      </c>
      <c r="E629" s="340" t="n">
        <f aca="false">+[4]data1cf!D629</f>
        <v>12886.9586719536</v>
      </c>
      <c r="F629" s="340" t="n">
        <f aca="false">+[4]data1cf!E629</f>
        <v>12631.5686196257</v>
      </c>
      <c r="G629" s="340" t="n">
        <f aca="false">+[4]data1cf!F629</f>
        <v>12384.3077399512</v>
      </c>
      <c r="H629" s="340" t="n">
        <f aca="false">+[4]data1cf!G629</f>
        <v>12171.6210868506</v>
      </c>
      <c r="I629" s="340" t="n">
        <f aca="false">+[4]data1cf!H629</f>
        <v>11959.0172345981</v>
      </c>
      <c r="J629" s="340" t="n">
        <f aca="false">+[4]data1cf!I629</f>
        <v>11994.0996193266</v>
      </c>
      <c r="K629" s="340" t="n">
        <f aca="false">+[4]data1cf!J629</f>
        <v>11885.3352055797</v>
      </c>
      <c r="L629" s="340" t="n">
        <f aca="false">+[4]data1cf!K629</f>
        <v>11948.4910031015</v>
      </c>
      <c r="M629" s="340" t="n">
        <f aca="false">+[4]data1cf!L629</f>
        <v>11810.7536937508</v>
      </c>
      <c r="N629" s="340" t="n">
        <f aca="false">+[4]data1cf!M629</f>
        <v>11619.263948129</v>
      </c>
      <c r="O629" s="340" t="n">
        <f aca="false">+[4]data1cf!N629</f>
        <v>11650.0818149953</v>
      </c>
      <c r="P629" s="340" t="n">
        <f aca="false">+[4]data1cf!O629</f>
        <v>11574.0119907946</v>
      </c>
      <c r="Q629" s="340" t="n">
        <f aca="false">+[4]data1cf!P629</f>
        <v>11499.1652082997</v>
      </c>
      <c r="R629" s="340" t="n">
        <f aca="false">+[4]data1cf!Q629</f>
        <v>864.925013609116</v>
      </c>
      <c r="S629" s="340" t="n">
        <f aca="false">+[4]data1cf!R629</f>
        <v>0</v>
      </c>
      <c r="T629" s="340" t="n">
        <f aca="false">+[4]data1cf!S629</f>
        <v>0</v>
      </c>
      <c r="U629" s="340" t="n">
        <f aca="false">+[4]data1cf!T629</f>
        <v>0</v>
      </c>
      <c r="V629" s="340" t="n">
        <f aca="false">+[4]data1cf!U629</f>
        <v>0</v>
      </c>
      <c r="W629" s="340" t="n">
        <f aca="false">+[4]data1cf!V629</f>
        <v>0</v>
      </c>
      <c r="X629" s="340" t="n">
        <f aca="false">+[4]data1cf!W629</f>
        <v>0</v>
      </c>
      <c r="Y629" s="340" t="n">
        <f aca="false">+[4]data1cf!X629</f>
        <v>0</v>
      </c>
      <c r="Z629" s="340" t="n">
        <f aca="false">+[4]data1cf!Y629</f>
        <v>0</v>
      </c>
      <c r="AA629" s="340" t="n">
        <f aca="false">+[4]data1cf!Z629</f>
        <v>0</v>
      </c>
      <c r="AB629" s="340"/>
      <c r="AC629" s="341" t="n">
        <f aca="false">XNPV(0.1,B629:AA629,$B$1:$AA$1)</f>
        <v>18042.4817164374</v>
      </c>
      <c r="AD629" s="341" t="n">
        <f aca="false">SUMPRODUCT(B629:AA629,$B$1010:$AA$1010)</f>
        <v>43614.0779684477</v>
      </c>
      <c r="AE629" s="342" t="n">
        <f aca="false">SUMPRODUCT(B629:AA629,$B$1012:$AA$1012)</f>
        <v>43242.6544211129</v>
      </c>
      <c r="AF629" s="343" t="n">
        <f aca="false">XIRR(B629:AA629,$B$1:$AA$1)</f>
        <v>0.140953402714904</v>
      </c>
      <c r="AG629" s="344" t="n">
        <f aca="false">1-EXP(-(1/0.25)*(AD629/ABS($AD$1010)))</f>
        <v>0.971737425935647</v>
      </c>
    </row>
    <row r="630" customFormat="false" ht="12.75" hidden="false" customHeight="false" outlineLevel="0" collapsed="false">
      <c r="A630" s="335"/>
      <c r="B630" s="340" t="n">
        <f aca="false">+[4]data1cf!A630</f>
        <v>-69154.5114854884</v>
      </c>
      <c r="C630" s="340" t="n">
        <f aca="false">+[4]data1cf!B630</f>
        <v>11952.1782682852</v>
      </c>
      <c r="D630" s="340" t="n">
        <f aca="false">+[4]data1cf!C630</f>
        <v>13217.0116274528</v>
      </c>
      <c r="E630" s="340" t="n">
        <f aca="false">+[4]data1cf!D630</f>
        <v>12794.904841025</v>
      </c>
      <c r="F630" s="340" t="n">
        <f aca="false">+[4]data1cf!E630</f>
        <v>12460.6760797582</v>
      </c>
      <c r="G630" s="340" t="n">
        <f aca="false">+[4]data1cf!F630</f>
        <v>12241.6052204618</v>
      </c>
      <c r="H630" s="340" t="n">
        <f aca="false">+[4]data1cf!G630</f>
        <v>12050.7543571614</v>
      </c>
      <c r="I630" s="340" t="n">
        <f aca="false">+[4]data1cf!H630</f>
        <v>11842.9612080775</v>
      </c>
      <c r="J630" s="340" t="n">
        <f aca="false">+[4]data1cf!I630</f>
        <v>11705.0750474631</v>
      </c>
      <c r="K630" s="340" t="n">
        <f aca="false">+[4]data1cf!J630</f>
        <v>11754.6508187679</v>
      </c>
      <c r="L630" s="340" t="n">
        <f aca="false">+[4]data1cf!K630</f>
        <v>11699.9508687622</v>
      </c>
      <c r="M630" s="340" t="n">
        <f aca="false">+[4]data1cf!L630</f>
        <v>11615.3688366955</v>
      </c>
      <c r="N630" s="340" t="n">
        <f aca="false">+[4]data1cf!M630</f>
        <v>11564.6855062606</v>
      </c>
      <c r="O630" s="340" t="n">
        <f aca="false">+[4]data1cf!N630</f>
        <v>11664.7273260297</v>
      </c>
      <c r="P630" s="340" t="n">
        <f aca="false">+[4]data1cf!O630</f>
        <v>11459.7732623887</v>
      </c>
      <c r="Q630" s="340" t="n">
        <f aca="false">+[4]data1cf!P630</f>
        <v>11447.4221566235</v>
      </c>
      <c r="R630" s="340" t="n">
        <f aca="false">+[4]data1cf!Q630</f>
        <v>793.174584933958</v>
      </c>
      <c r="S630" s="340" t="n">
        <f aca="false">+[4]data1cf!R630</f>
        <v>0</v>
      </c>
      <c r="T630" s="340" t="n">
        <f aca="false">+[4]data1cf!S630</f>
        <v>0</v>
      </c>
      <c r="U630" s="340" t="n">
        <f aca="false">+[4]data1cf!T630</f>
        <v>0</v>
      </c>
      <c r="V630" s="340" t="n">
        <f aca="false">+[4]data1cf!U630</f>
        <v>0</v>
      </c>
      <c r="W630" s="340" t="n">
        <f aca="false">+[4]data1cf!V630</f>
        <v>0</v>
      </c>
      <c r="X630" s="340" t="n">
        <f aca="false">+[4]data1cf!W630</f>
        <v>0</v>
      </c>
      <c r="Y630" s="340" t="n">
        <f aca="false">+[4]data1cf!X630</f>
        <v>0</v>
      </c>
      <c r="Z630" s="340" t="n">
        <f aca="false">+[4]data1cf!Y630</f>
        <v>0</v>
      </c>
      <c r="AA630" s="340" t="n">
        <f aca="false">+[4]data1cf!Z630</f>
        <v>0</v>
      </c>
      <c r="AB630" s="340"/>
      <c r="AC630" s="341" t="n">
        <f aca="false">XNPV(0.1,B630:AA630,$B$1:$AA$1)</f>
        <v>23220.6525062517</v>
      </c>
      <c r="AD630" s="341" t="n">
        <f aca="false">SUMPRODUCT(B630:AA630,$B$1010:$AA$1010)</f>
        <v>48498.773963475</v>
      </c>
      <c r="AE630" s="342" t="n">
        <f aca="false">SUMPRODUCT(B630:AA630,$B$1012:$AA$1012)</f>
        <v>48131.5315865897</v>
      </c>
      <c r="AF630" s="343" t="n">
        <f aca="false">XIRR(B630:AA630,$B$1:$AA$1)</f>
        <v>0.15667387165804</v>
      </c>
      <c r="AG630" s="344" t="n">
        <f aca="false">1-EXP(-(1/0.25)*(AD630/ABS($AD$1010)))</f>
        <v>0.981043843198023</v>
      </c>
    </row>
    <row r="631" customFormat="false" ht="12.75" hidden="false" customHeight="false" outlineLevel="0" collapsed="false">
      <c r="A631" s="335"/>
      <c r="B631" s="340" t="n">
        <f aca="false">+[4]data1cf!A631</f>
        <v>-71161.6189847708</v>
      </c>
      <c r="C631" s="340" t="n">
        <f aca="false">+[4]data1cf!B631</f>
        <v>11980.9477644814</v>
      </c>
      <c r="D631" s="340" t="n">
        <f aca="false">+[4]data1cf!C631</f>
        <v>13133.3281071439</v>
      </c>
      <c r="E631" s="340" t="n">
        <f aca="false">+[4]data1cf!D631</f>
        <v>12981.9205327931</v>
      </c>
      <c r="F631" s="340" t="n">
        <f aca="false">+[4]data1cf!E631</f>
        <v>12459.892981953</v>
      </c>
      <c r="G631" s="340" t="n">
        <f aca="false">+[4]data1cf!F631</f>
        <v>12329.6053858042</v>
      </c>
      <c r="H631" s="340" t="n">
        <f aca="false">+[4]data1cf!G631</f>
        <v>12032.3819722293</v>
      </c>
      <c r="I631" s="340" t="n">
        <f aca="false">+[4]data1cf!H631</f>
        <v>11804.2513595204</v>
      </c>
      <c r="J631" s="340" t="n">
        <f aca="false">+[4]data1cf!I631</f>
        <v>11870.4102986792</v>
      </c>
      <c r="K631" s="340" t="n">
        <f aca="false">+[4]data1cf!J631</f>
        <v>11818.6890351202</v>
      </c>
      <c r="L631" s="340" t="n">
        <f aca="false">+[4]data1cf!K631</f>
        <v>11730.1364101627</v>
      </c>
      <c r="M631" s="340" t="n">
        <f aca="false">+[4]data1cf!L631</f>
        <v>11648.9370120508</v>
      </c>
      <c r="N631" s="340" t="n">
        <f aca="false">+[4]data1cf!M631</f>
        <v>11531.6079497146</v>
      </c>
      <c r="O631" s="340" t="n">
        <f aca="false">+[4]data1cf!N631</f>
        <v>11521.8418535397</v>
      </c>
      <c r="P631" s="340" t="n">
        <f aca="false">+[4]data1cf!O631</f>
        <v>11326.0364837396</v>
      </c>
      <c r="Q631" s="340" t="n">
        <f aca="false">+[4]data1cf!P631</f>
        <v>11628.2815722871</v>
      </c>
      <c r="R631" s="340" t="n">
        <f aca="false">+[4]data1cf!Q631</f>
        <v>816.195305107727</v>
      </c>
      <c r="S631" s="340" t="n">
        <f aca="false">+[4]data1cf!R631</f>
        <v>0</v>
      </c>
      <c r="T631" s="340" t="n">
        <f aca="false">+[4]data1cf!S631</f>
        <v>0</v>
      </c>
      <c r="U631" s="340" t="n">
        <f aca="false">+[4]data1cf!T631</f>
        <v>0</v>
      </c>
      <c r="V631" s="340" t="n">
        <f aca="false">+[4]data1cf!U631</f>
        <v>0</v>
      </c>
      <c r="W631" s="340" t="n">
        <f aca="false">+[4]data1cf!V631</f>
        <v>0</v>
      </c>
      <c r="X631" s="340" t="n">
        <f aca="false">+[4]data1cf!W631</f>
        <v>0</v>
      </c>
      <c r="Y631" s="340" t="n">
        <f aca="false">+[4]data1cf!X631</f>
        <v>0</v>
      </c>
      <c r="Z631" s="340" t="n">
        <f aca="false">+[4]data1cf!Y631</f>
        <v>0</v>
      </c>
      <c r="AA631" s="340" t="n">
        <f aca="false">+[4]data1cf!Z631</f>
        <v>0</v>
      </c>
      <c r="AB631" s="340"/>
      <c r="AC631" s="341" t="n">
        <f aca="false">XNPV(0.1,B631:AA631,$B$1:$AA$1)</f>
        <v>21423.7080732702</v>
      </c>
      <c r="AD631" s="341" t="n">
        <f aca="false">SUMPRODUCT(B631:AA631,$B$1010:$AA$1010)</f>
        <v>46752.7827784402</v>
      </c>
      <c r="AE631" s="342" t="n">
        <f aca="false">SUMPRODUCT(B631:AA631,$B$1012:$AA$1012)</f>
        <v>46384.8975854203</v>
      </c>
      <c r="AF631" s="343" t="n">
        <f aca="false">XIRR(B631:AA631,$B$1:$AA$1)</f>
        <v>0.151077559418822</v>
      </c>
      <c r="AG631" s="344" t="n">
        <f aca="false">1-EXP(-(1/0.25)*(AD631/ABS($AD$1010)))</f>
        <v>0.978134846213535</v>
      </c>
    </row>
    <row r="632" customFormat="false" ht="12.75" hidden="false" customHeight="false" outlineLevel="0" collapsed="false">
      <c r="A632" s="335"/>
      <c r="B632" s="340" t="n">
        <f aca="false">+[4]data1cf!A632</f>
        <v>-74459.2414105214</v>
      </c>
      <c r="C632" s="340" t="n">
        <f aca="false">+[4]data1cf!B632</f>
        <v>12085.6204913982</v>
      </c>
      <c r="D632" s="340" t="n">
        <f aca="false">+[4]data1cf!C632</f>
        <v>13217.7780439169</v>
      </c>
      <c r="E632" s="340" t="n">
        <f aca="false">+[4]data1cf!D632</f>
        <v>12908.4885596285</v>
      </c>
      <c r="F632" s="340" t="n">
        <f aca="false">+[4]data1cf!E632</f>
        <v>12645.4077813955</v>
      </c>
      <c r="G632" s="340" t="n">
        <f aca="false">+[4]data1cf!F632</f>
        <v>12293.4311745967</v>
      </c>
      <c r="H632" s="340" t="n">
        <f aca="false">+[4]data1cf!G632</f>
        <v>12060.0618043737</v>
      </c>
      <c r="I632" s="340" t="n">
        <f aca="false">+[4]data1cf!H632</f>
        <v>11928.8399663223</v>
      </c>
      <c r="J632" s="340" t="n">
        <f aca="false">+[4]data1cf!I632</f>
        <v>11822.4837874742</v>
      </c>
      <c r="K632" s="340" t="n">
        <f aca="false">+[4]data1cf!J632</f>
        <v>11770.4245166868</v>
      </c>
      <c r="L632" s="340" t="n">
        <f aca="false">+[4]data1cf!K632</f>
        <v>11918.5953059785</v>
      </c>
      <c r="M632" s="340" t="n">
        <f aca="false">+[4]data1cf!L632</f>
        <v>11743.7291321612</v>
      </c>
      <c r="N632" s="340" t="n">
        <f aca="false">+[4]data1cf!M632</f>
        <v>11622.6726730168</v>
      </c>
      <c r="O632" s="340" t="n">
        <f aca="false">+[4]data1cf!N632</f>
        <v>11569.9965601885</v>
      </c>
      <c r="P632" s="340" t="n">
        <f aca="false">+[4]data1cf!O632</f>
        <v>11514.5604376497</v>
      </c>
      <c r="Q632" s="340" t="n">
        <f aca="false">+[4]data1cf!P632</f>
        <v>11668.978124482</v>
      </c>
      <c r="R632" s="340" t="n">
        <f aca="false">+[4]data1cf!Q632</f>
        <v>854.017715282117</v>
      </c>
      <c r="S632" s="340" t="n">
        <f aca="false">+[4]data1cf!R632</f>
        <v>0</v>
      </c>
      <c r="T632" s="340" t="n">
        <f aca="false">+[4]data1cf!S632</f>
        <v>0</v>
      </c>
      <c r="U632" s="340" t="n">
        <f aca="false">+[4]data1cf!T632</f>
        <v>0</v>
      </c>
      <c r="V632" s="340" t="n">
        <f aca="false">+[4]data1cf!U632</f>
        <v>0</v>
      </c>
      <c r="W632" s="340" t="n">
        <f aca="false">+[4]data1cf!V632</f>
        <v>0</v>
      </c>
      <c r="X632" s="340" t="n">
        <f aca="false">+[4]data1cf!W632</f>
        <v>0</v>
      </c>
      <c r="Y632" s="340" t="n">
        <f aca="false">+[4]data1cf!X632</f>
        <v>0</v>
      </c>
      <c r="Z632" s="340" t="n">
        <f aca="false">+[4]data1cf!Y632</f>
        <v>0</v>
      </c>
      <c r="AA632" s="340" t="n">
        <f aca="false">+[4]data1cf!Z632</f>
        <v>0</v>
      </c>
      <c r="AB632" s="340"/>
      <c r="AC632" s="341" t="n">
        <f aca="false">XNPV(0.1,B632:AA632,$B$1:$AA$1)</f>
        <v>18593.0729358574</v>
      </c>
      <c r="AD632" s="341" t="n">
        <f aca="false">SUMPRODUCT(B632:AA632,$B$1010:$AA$1010)</f>
        <v>44062.1504232553</v>
      </c>
      <c r="AE632" s="342" t="n">
        <f aca="false">SUMPRODUCT(B632:AA632,$B$1012:$AA$1012)</f>
        <v>43692.0979249056</v>
      </c>
      <c r="AF632" s="343" t="n">
        <f aca="false">XIRR(B632:AA632,$B$1:$AA$1)</f>
        <v>0.1426583968387</v>
      </c>
      <c r="AG632" s="344" t="n">
        <f aca="false">1-EXP(-(1/0.25)*(AD632/ABS($AD$1010)))</f>
        <v>0.972754164983515</v>
      </c>
    </row>
    <row r="633" customFormat="false" ht="12.75" hidden="false" customHeight="false" outlineLevel="0" collapsed="false">
      <c r="A633" s="335"/>
      <c r="B633" s="340" t="n">
        <f aca="false">+[4]data1cf!A633</f>
        <v>-75556.1922414024</v>
      </c>
      <c r="C633" s="340" t="n">
        <f aca="false">+[4]data1cf!B633</f>
        <v>12145.3890430974</v>
      </c>
      <c r="D633" s="340" t="n">
        <f aca="false">+[4]data1cf!C633</f>
        <v>13438.195299275</v>
      </c>
      <c r="E633" s="340" t="n">
        <f aca="false">+[4]data1cf!D633</f>
        <v>12907.2293504651</v>
      </c>
      <c r="F633" s="340" t="n">
        <f aca="false">+[4]data1cf!E633</f>
        <v>12660.2910680617</v>
      </c>
      <c r="G633" s="340" t="n">
        <f aca="false">+[4]data1cf!F633</f>
        <v>12531.8380721863</v>
      </c>
      <c r="H633" s="340" t="n">
        <f aca="false">+[4]data1cf!G633</f>
        <v>12095.0560383574</v>
      </c>
      <c r="I633" s="340" t="n">
        <f aca="false">+[4]data1cf!H633</f>
        <v>11896.2343169013</v>
      </c>
      <c r="J633" s="340" t="n">
        <f aca="false">+[4]data1cf!I633</f>
        <v>11901.6915764437</v>
      </c>
      <c r="K633" s="340" t="n">
        <f aca="false">+[4]data1cf!J633</f>
        <v>11862.9269085817</v>
      </c>
      <c r="L633" s="340" t="n">
        <f aca="false">+[4]data1cf!K633</f>
        <v>11714.0546098994</v>
      </c>
      <c r="M633" s="340" t="n">
        <f aca="false">+[4]data1cf!L633</f>
        <v>11809.1651388629</v>
      </c>
      <c r="N633" s="340" t="n">
        <f aca="false">+[4]data1cf!M633</f>
        <v>11739.4589129644</v>
      </c>
      <c r="O633" s="340" t="n">
        <f aca="false">+[4]data1cf!N633</f>
        <v>11630.4008291695</v>
      </c>
      <c r="P633" s="340" t="n">
        <f aca="false">+[4]data1cf!O633</f>
        <v>11666.5206709819</v>
      </c>
      <c r="Q633" s="340" t="n">
        <f aca="false">+[4]data1cf!P633</f>
        <v>11647.5256176633</v>
      </c>
      <c r="R633" s="340" t="n">
        <f aca="false">+[4]data1cf!Q633</f>
        <v>866.599302531989</v>
      </c>
      <c r="S633" s="340" t="n">
        <f aca="false">+[4]data1cf!R633</f>
        <v>0</v>
      </c>
      <c r="T633" s="340" t="n">
        <f aca="false">+[4]data1cf!S633</f>
        <v>0</v>
      </c>
      <c r="U633" s="340" t="n">
        <f aca="false">+[4]data1cf!T633</f>
        <v>0</v>
      </c>
      <c r="V633" s="340" t="n">
        <f aca="false">+[4]data1cf!U633</f>
        <v>0</v>
      </c>
      <c r="W633" s="340" t="n">
        <f aca="false">+[4]data1cf!V633</f>
        <v>0</v>
      </c>
      <c r="X633" s="340" t="n">
        <f aca="false">+[4]data1cf!W633</f>
        <v>0</v>
      </c>
      <c r="Y633" s="340" t="n">
        <f aca="false">+[4]data1cf!X633</f>
        <v>0</v>
      </c>
      <c r="Z633" s="340" t="n">
        <f aca="false">+[4]data1cf!Y633</f>
        <v>0</v>
      </c>
      <c r="AA633" s="340" t="n">
        <f aca="false">+[4]data1cf!Z633</f>
        <v>0</v>
      </c>
      <c r="AB633" s="340"/>
      <c r="AC633" s="341" t="n">
        <f aca="false">XNPV(0.1,B633:AA633,$B$1:$AA$1)</f>
        <v>18005.3085010209</v>
      </c>
      <c r="AD633" s="341" t="n">
        <f aca="false">SUMPRODUCT(B633:AA633,$B$1010:$AA$1010)</f>
        <v>43584.8807988753</v>
      </c>
      <c r="AE633" s="342" t="n">
        <f aca="false">SUMPRODUCT(B633:AA633,$B$1012:$AA$1012)</f>
        <v>43213.2482621824</v>
      </c>
      <c r="AF633" s="343" t="n">
        <f aca="false">XIRR(B633:AA633,$B$1:$AA$1)</f>
        <v>0.140830117258889</v>
      </c>
      <c r="AG633" s="344" t="n">
        <f aca="false">1-EXP(-(1/0.25)*(AD633/ABS($AD$1010)))</f>
        <v>0.97166987178616</v>
      </c>
    </row>
    <row r="634" customFormat="false" ht="12.75" hidden="false" customHeight="false" outlineLevel="0" collapsed="false">
      <c r="A634" s="335"/>
      <c r="B634" s="340" t="n">
        <f aca="false">+[4]data1cf!A634</f>
        <v>-71726.8802511165</v>
      </c>
      <c r="C634" s="340" t="n">
        <f aca="false">+[4]data1cf!B634</f>
        <v>12124.1930479557</v>
      </c>
      <c r="D634" s="340" t="n">
        <f aca="false">+[4]data1cf!C634</f>
        <v>13115.7894044622</v>
      </c>
      <c r="E634" s="340" t="n">
        <f aca="false">+[4]data1cf!D634</f>
        <v>12930.933710611</v>
      </c>
      <c r="F634" s="340" t="n">
        <f aca="false">+[4]data1cf!E634</f>
        <v>12524.3009635991</v>
      </c>
      <c r="G634" s="340" t="n">
        <f aca="false">+[4]data1cf!F634</f>
        <v>12349.6602212732</v>
      </c>
      <c r="H634" s="340" t="n">
        <f aca="false">+[4]data1cf!G634</f>
        <v>11972.1358356734</v>
      </c>
      <c r="I634" s="340" t="n">
        <f aca="false">+[4]data1cf!H634</f>
        <v>11939.7030024785</v>
      </c>
      <c r="J634" s="340" t="n">
        <f aca="false">+[4]data1cf!I634</f>
        <v>11805.2086480206</v>
      </c>
      <c r="K634" s="340" t="n">
        <f aca="false">+[4]data1cf!J634</f>
        <v>11832.7384820809</v>
      </c>
      <c r="L634" s="340" t="n">
        <f aca="false">+[4]data1cf!K634</f>
        <v>11792.26648506</v>
      </c>
      <c r="M634" s="340" t="n">
        <f aca="false">+[4]data1cf!L634</f>
        <v>11624.2366068835</v>
      </c>
      <c r="N634" s="340" t="n">
        <f aca="false">+[4]data1cf!M634</f>
        <v>11652.8568163053</v>
      </c>
      <c r="O634" s="340" t="n">
        <f aca="false">+[4]data1cf!N634</f>
        <v>11628.6485384122</v>
      </c>
      <c r="P634" s="340" t="n">
        <f aca="false">+[4]data1cf!O634</f>
        <v>11599.6485646067</v>
      </c>
      <c r="Q634" s="340" t="n">
        <f aca="false">+[4]data1cf!P634</f>
        <v>11379.2754175781</v>
      </c>
      <c r="R634" s="340" t="n">
        <f aca="false">+[4]data1cf!Q634</f>
        <v>822.678625728206</v>
      </c>
      <c r="S634" s="340" t="n">
        <f aca="false">+[4]data1cf!R634</f>
        <v>0</v>
      </c>
      <c r="T634" s="340" t="n">
        <f aca="false">+[4]data1cf!S634</f>
        <v>0</v>
      </c>
      <c r="U634" s="340" t="n">
        <f aca="false">+[4]data1cf!T634</f>
        <v>0</v>
      </c>
      <c r="V634" s="340" t="n">
        <f aca="false">+[4]data1cf!U634</f>
        <v>0</v>
      </c>
      <c r="W634" s="340" t="n">
        <f aca="false">+[4]data1cf!V634</f>
        <v>0</v>
      </c>
      <c r="X634" s="340" t="n">
        <f aca="false">+[4]data1cf!W634</f>
        <v>0</v>
      </c>
      <c r="Y634" s="340" t="n">
        <f aca="false">+[4]data1cf!X634</f>
        <v>0</v>
      </c>
      <c r="Z634" s="340" t="n">
        <f aca="false">+[4]data1cf!Y634</f>
        <v>0</v>
      </c>
      <c r="AA634" s="340" t="n">
        <f aca="false">+[4]data1cf!Z634</f>
        <v>0</v>
      </c>
      <c r="AB634" s="340"/>
      <c r="AC634" s="341" t="n">
        <f aca="false">XNPV(0.1,B634:AA634,$B$1:$AA$1)</f>
        <v>21101.9859120961</v>
      </c>
      <c r="AD634" s="341" t="n">
        <f aca="false">SUMPRODUCT(B634:AA634,$B$1010:$AA$1010)</f>
        <v>46493.5162457605</v>
      </c>
      <c r="AE634" s="342" t="n">
        <f aca="false">SUMPRODUCT(B634:AA634,$B$1012:$AA$1012)</f>
        <v>46124.6670521313</v>
      </c>
      <c r="AF634" s="343" t="n">
        <f aca="false">XIRR(B634:AA634,$B$1:$AA$1)</f>
        <v>0.149970589535435</v>
      </c>
      <c r="AG634" s="344" t="n">
        <f aca="false">1-EXP(-(1/0.25)*(AD634/ABS($AD$1010)))</f>
        <v>0.977666365614984</v>
      </c>
    </row>
    <row r="635" customFormat="false" ht="12.75" hidden="false" customHeight="false" outlineLevel="0" collapsed="false">
      <c r="A635" s="335"/>
      <c r="B635" s="340" t="n">
        <f aca="false">+[4]data1cf!A635</f>
        <v>-61928.2050399521</v>
      </c>
      <c r="C635" s="340" t="n">
        <f aca="false">+[4]data1cf!B635</f>
        <v>11882.6644634433</v>
      </c>
      <c r="D635" s="340" t="n">
        <f aca="false">+[4]data1cf!C635</f>
        <v>12767.4707018478</v>
      </c>
      <c r="E635" s="340" t="n">
        <f aca="false">+[4]data1cf!D635</f>
        <v>12670.4357574621</v>
      </c>
      <c r="F635" s="340" t="n">
        <f aca="false">+[4]data1cf!E635</f>
        <v>12353.1617356816</v>
      </c>
      <c r="G635" s="340" t="n">
        <f aca="false">+[4]data1cf!F635</f>
        <v>12160.1943963118</v>
      </c>
      <c r="H635" s="340" t="n">
        <f aca="false">+[4]data1cf!G635</f>
        <v>11946.0047041822</v>
      </c>
      <c r="I635" s="340" t="n">
        <f aca="false">+[4]data1cf!H635</f>
        <v>11657.8216214096</v>
      </c>
      <c r="J635" s="340" t="n">
        <f aca="false">+[4]data1cf!I635</f>
        <v>11700.9532136354</v>
      </c>
      <c r="K635" s="340" t="n">
        <f aca="false">+[4]data1cf!J635</f>
        <v>11580.0674440022</v>
      </c>
      <c r="L635" s="340" t="n">
        <f aca="false">+[4]data1cf!K635</f>
        <v>11494.5226570407</v>
      </c>
      <c r="M635" s="340" t="n">
        <f aca="false">+[4]data1cf!L635</f>
        <v>11457.2474197768</v>
      </c>
      <c r="N635" s="340" t="n">
        <f aca="false">+[4]data1cf!M635</f>
        <v>11347.0348494502</v>
      </c>
      <c r="O635" s="340" t="n">
        <f aca="false">+[4]data1cf!N635</f>
        <v>11436.1998476247</v>
      </c>
      <c r="P635" s="340" t="n">
        <f aca="false">+[4]data1cf!O635</f>
        <v>11329.7232119652</v>
      </c>
      <c r="Q635" s="340" t="n">
        <f aca="false">+[4]data1cf!P635</f>
        <v>11249.4400031908</v>
      </c>
      <c r="R635" s="340" t="n">
        <f aca="false">+[4]data1cf!Q635</f>
        <v>710.291740526234</v>
      </c>
      <c r="S635" s="340" t="n">
        <f aca="false">+[4]data1cf!R635</f>
        <v>0</v>
      </c>
      <c r="T635" s="340" t="n">
        <f aca="false">+[4]data1cf!S635</f>
        <v>0</v>
      </c>
      <c r="U635" s="340" t="n">
        <f aca="false">+[4]data1cf!T635</f>
        <v>0</v>
      </c>
      <c r="V635" s="340" t="n">
        <f aca="false">+[4]data1cf!U635</f>
        <v>0</v>
      </c>
      <c r="W635" s="340" t="n">
        <f aca="false">+[4]data1cf!V635</f>
        <v>0</v>
      </c>
      <c r="X635" s="340" t="n">
        <f aca="false">+[4]data1cf!W635</f>
        <v>0</v>
      </c>
      <c r="Y635" s="340" t="n">
        <f aca="false">+[4]data1cf!X635</f>
        <v>0</v>
      </c>
      <c r="Z635" s="340" t="n">
        <f aca="false">+[4]data1cf!Y635</f>
        <v>0</v>
      </c>
      <c r="AA635" s="340" t="n">
        <f aca="false">+[4]data1cf!Z635</f>
        <v>0</v>
      </c>
      <c r="AB635" s="340"/>
      <c r="AC635" s="341" t="n">
        <f aca="false">XNPV(0.1,B635:AA635,$B$1:$AA$1)</f>
        <v>29195.3883306713</v>
      </c>
      <c r="AD635" s="341" t="n">
        <f aca="false">SUMPRODUCT(B635:AA635,$B$1010:$AA$1010)</f>
        <v>54127.97294181</v>
      </c>
      <c r="AE635" s="342" t="n">
        <f aca="false">SUMPRODUCT(B635:AA635,$B$1012:$AA$1012)</f>
        <v>53765.9079752392</v>
      </c>
      <c r="AF635" s="343" t="n">
        <f aca="false">XIRR(B635:AA635,$B$1:$AA$1)</f>
        <v>0.178218194260136</v>
      </c>
      <c r="AG635" s="344" t="n">
        <f aca="false">1-EXP(-(1/0.25)*(AD635/ABS($AD$1010)))</f>
        <v>0.988036708736133</v>
      </c>
    </row>
    <row r="636" customFormat="false" ht="12.75" hidden="false" customHeight="false" outlineLevel="0" collapsed="false">
      <c r="A636" s="335"/>
      <c r="B636" s="340" t="n">
        <f aca="false">+[4]data1cf!A636</f>
        <v>-71627.3822437727</v>
      </c>
      <c r="C636" s="340" t="n">
        <f aca="false">+[4]data1cf!B636</f>
        <v>11983.2268652067</v>
      </c>
      <c r="D636" s="340" t="n">
        <f aca="false">+[4]data1cf!C636</f>
        <v>13187.0884621334</v>
      </c>
      <c r="E636" s="340" t="n">
        <f aca="false">+[4]data1cf!D636</f>
        <v>12991.0426680822</v>
      </c>
      <c r="F636" s="340" t="n">
        <f aca="false">+[4]data1cf!E636</f>
        <v>12535.0748198955</v>
      </c>
      <c r="G636" s="340" t="n">
        <f aca="false">+[4]data1cf!F636</f>
        <v>12278.5207560982</v>
      </c>
      <c r="H636" s="340" t="n">
        <f aca="false">+[4]data1cf!G636</f>
        <v>12053.58404251</v>
      </c>
      <c r="I636" s="340" t="n">
        <f aca="false">+[4]data1cf!H636</f>
        <v>11986.2378376268</v>
      </c>
      <c r="J636" s="340" t="n">
        <f aca="false">+[4]data1cf!I636</f>
        <v>11849.6874867589</v>
      </c>
      <c r="K636" s="340" t="n">
        <f aca="false">+[4]data1cf!J636</f>
        <v>11884.2711431815</v>
      </c>
      <c r="L636" s="340" t="n">
        <f aca="false">+[4]data1cf!K636</f>
        <v>11752.727008821</v>
      </c>
      <c r="M636" s="340" t="n">
        <f aca="false">+[4]data1cf!L636</f>
        <v>11679.7528480236</v>
      </c>
      <c r="N636" s="340" t="n">
        <f aca="false">+[4]data1cf!M636</f>
        <v>11647.4243386663</v>
      </c>
      <c r="O636" s="340" t="n">
        <f aca="false">+[4]data1cf!N636</f>
        <v>11500.7466367427</v>
      </c>
      <c r="P636" s="340" t="n">
        <f aca="false">+[4]data1cf!O636</f>
        <v>11503.5460952635</v>
      </c>
      <c r="Q636" s="340" t="n">
        <f aca="false">+[4]data1cf!P636</f>
        <v>11505.3378032815</v>
      </c>
      <c r="R636" s="340" t="n">
        <f aca="false">+[4]data1cf!Q636</f>
        <v>821.537423383175</v>
      </c>
      <c r="S636" s="340" t="n">
        <f aca="false">+[4]data1cf!R636</f>
        <v>0</v>
      </c>
      <c r="T636" s="340" t="n">
        <f aca="false">+[4]data1cf!S636</f>
        <v>0</v>
      </c>
      <c r="U636" s="340" t="n">
        <f aca="false">+[4]data1cf!T636</f>
        <v>0</v>
      </c>
      <c r="V636" s="340" t="n">
        <f aca="false">+[4]data1cf!U636</f>
        <v>0</v>
      </c>
      <c r="W636" s="340" t="n">
        <f aca="false">+[4]data1cf!V636</f>
        <v>0</v>
      </c>
      <c r="X636" s="340" t="n">
        <f aca="false">+[4]data1cf!W636</f>
        <v>0</v>
      </c>
      <c r="Y636" s="340" t="n">
        <f aca="false">+[4]data1cf!X636</f>
        <v>0</v>
      </c>
      <c r="Z636" s="340" t="n">
        <f aca="false">+[4]data1cf!Y636</f>
        <v>0</v>
      </c>
      <c r="AA636" s="340" t="n">
        <f aca="false">+[4]data1cf!Z636</f>
        <v>0</v>
      </c>
      <c r="AB636" s="340"/>
      <c r="AC636" s="341" t="n">
        <f aca="false">XNPV(0.1,B636:AA636,$B$1:$AA$1)</f>
        <v>21223.0683105648</v>
      </c>
      <c r="AD636" s="341" t="n">
        <f aca="false">SUMPRODUCT(B636:AA636,$B$1010:$AA$1010)</f>
        <v>46635.1009361956</v>
      </c>
      <c r="AE636" s="342" t="n">
        <f aca="false">SUMPRODUCT(B636:AA636,$B$1012:$AA$1012)</f>
        <v>46266.022064987</v>
      </c>
      <c r="AF636" s="343" t="n">
        <f aca="false">XIRR(B636:AA636,$B$1:$AA$1)</f>
        <v>0.15027945150839</v>
      </c>
      <c r="AG636" s="344" t="n">
        <f aca="false">1-EXP(-(1/0.25)*(AD636/ABS($AD$1010)))</f>
        <v>0.977923431976352</v>
      </c>
    </row>
    <row r="637" customFormat="false" ht="12.75" hidden="false" customHeight="false" outlineLevel="0" collapsed="false">
      <c r="A637" s="335"/>
      <c r="B637" s="340" t="n">
        <f aca="false">+[4]data1cf!A637</f>
        <v>-73428.3984352594</v>
      </c>
      <c r="C637" s="340" t="n">
        <f aca="false">+[4]data1cf!B637</f>
        <v>12139.0883266013</v>
      </c>
      <c r="D637" s="340" t="n">
        <f aca="false">+[4]data1cf!C637</f>
        <v>13328.2830875122</v>
      </c>
      <c r="E637" s="340" t="n">
        <f aca="false">+[4]data1cf!D637</f>
        <v>12924.1040386156</v>
      </c>
      <c r="F637" s="340" t="n">
        <f aca="false">+[4]data1cf!E637</f>
        <v>12709.8045577005</v>
      </c>
      <c r="G637" s="340" t="n">
        <f aca="false">+[4]data1cf!F637</f>
        <v>12313.0263962225</v>
      </c>
      <c r="H637" s="340" t="n">
        <f aca="false">+[4]data1cf!G637</f>
        <v>12195.7494936499</v>
      </c>
      <c r="I637" s="340" t="n">
        <f aca="false">+[4]data1cf!H637</f>
        <v>11852.1748975333</v>
      </c>
      <c r="J637" s="340" t="n">
        <f aca="false">+[4]data1cf!I637</f>
        <v>11872.9564981659</v>
      </c>
      <c r="K637" s="340" t="n">
        <f aca="false">+[4]data1cf!J637</f>
        <v>11936.8139624461</v>
      </c>
      <c r="L637" s="340" t="n">
        <f aca="false">+[4]data1cf!K637</f>
        <v>11663.6857100856</v>
      </c>
      <c r="M637" s="340" t="n">
        <f aca="false">+[4]data1cf!L637</f>
        <v>11720.0790520607</v>
      </c>
      <c r="N637" s="340" t="n">
        <f aca="false">+[4]data1cf!M637</f>
        <v>11654.1929115787</v>
      </c>
      <c r="O637" s="340" t="n">
        <f aca="false">+[4]data1cf!N637</f>
        <v>11645.59636589</v>
      </c>
      <c r="P637" s="340" t="n">
        <f aca="false">+[4]data1cf!O637</f>
        <v>11771.881207153</v>
      </c>
      <c r="Q637" s="340" t="n">
        <f aca="false">+[4]data1cf!P637</f>
        <v>11579.8098403116</v>
      </c>
      <c r="R637" s="340" t="n">
        <f aca="false">+[4]data1cf!Q637</f>
        <v>842.194358693051</v>
      </c>
      <c r="S637" s="340" t="n">
        <f aca="false">+[4]data1cf!R637</f>
        <v>0</v>
      </c>
      <c r="T637" s="340" t="n">
        <f aca="false">+[4]data1cf!S637</f>
        <v>0</v>
      </c>
      <c r="U637" s="340" t="n">
        <f aca="false">+[4]data1cf!T637</f>
        <v>0</v>
      </c>
      <c r="V637" s="340" t="n">
        <f aca="false">+[4]data1cf!U637</f>
        <v>0</v>
      </c>
      <c r="W637" s="340" t="n">
        <f aca="false">+[4]data1cf!V637</f>
        <v>0</v>
      </c>
      <c r="X637" s="340" t="n">
        <f aca="false">+[4]data1cf!W637</f>
        <v>0</v>
      </c>
      <c r="Y637" s="340" t="n">
        <f aca="false">+[4]data1cf!X637</f>
        <v>0</v>
      </c>
      <c r="Z637" s="340" t="n">
        <f aca="false">+[4]data1cf!Y637</f>
        <v>0</v>
      </c>
      <c r="AA637" s="340" t="n">
        <f aca="false">+[4]data1cf!Z637</f>
        <v>0</v>
      </c>
      <c r="AB637" s="340"/>
      <c r="AC637" s="341" t="n">
        <f aca="false">XNPV(0.1,B637:AA637,$B$1:$AA$1)</f>
        <v>19932.2125613299</v>
      </c>
      <c r="AD637" s="341" t="n">
        <f aca="false">SUMPRODUCT(B637:AA637,$B$1010:$AA$1010)</f>
        <v>45463.200637169</v>
      </c>
      <c r="AE637" s="342" t="n">
        <f aca="false">SUMPRODUCT(B637:AA637,$B$1012:$AA$1012)</f>
        <v>45092.2567987535</v>
      </c>
      <c r="AF637" s="343" t="n">
        <f aca="false">XIRR(B637:AA637,$B$1:$AA$1)</f>
        <v>0.146268847997776</v>
      </c>
      <c r="AG637" s="344" t="n">
        <f aca="false">1-EXP(-(1/0.25)*(AD637/ABS($AD$1010)))</f>
        <v>0.975703308085368</v>
      </c>
    </row>
    <row r="638" customFormat="false" ht="12.75" hidden="false" customHeight="false" outlineLevel="0" collapsed="false">
      <c r="A638" s="335"/>
      <c r="B638" s="340" t="n">
        <f aca="false">+[4]data1cf!A638</f>
        <v>-67637.201794366</v>
      </c>
      <c r="C638" s="340" t="n">
        <f aca="false">+[4]data1cf!B638</f>
        <v>12017.1862810226</v>
      </c>
      <c r="D638" s="340" t="n">
        <f aca="false">+[4]data1cf!C638</f>
        <v>12989.4164755103</v>
      </c>
      <c r="E638" s="340" t="n">
        <f aca="false">+[4]data1cf!D638</f>
        <v>12780.3125967287</v>
      </c>
      <c r="F638" s="340" t="n">
        <f aca="false">+[4]data1cf!E638</f>
        <v>12473.7776632853</v>
      </c>
      <c r="G638" s="340" t="n">
        <f aca="false">+[4]data1cf!F638</f>
        <v>12030.3379556473</v>
      </c>
      <c r="H638" s="340" t="n">
        <f aca="false">+[4]data1cf!G638</f>
        <v>11798.3824025768</v>
      </c>
      <c r="I638" s="340" t="n">
        <f aca="false">+[4]data1cf!H638</f>
        <v>11691.1155598671</v>
      </c>
      <c r="J638" s="340" t="n">
        <f aca="false">+[4]data1cf!I638</f>
        <v>11857.3776577054</v>
      </c>
      <c r="K638" s="340" t="n">
        <f aca="false">+[4]data1cf!J638</f>
        <v>11611.2510866072</v>
      </c>
      <c r="L638" s="340" t="n">
        <f aca="false">+[4]data1cf!K638</f>
        <v>11628.3865952399</v>
      </c>
      <c r="M638" s="340" t="n">
        <f aca="false">+[4]data1cf!L638</f>
        <v>11573.5006422642</v>
      </c>
      <c r="N638" s="340" t="n">
        <f aca="false">+[4]data1cf!M638</f>
        <v>11584.9956862504</v>
      </c>
      <c r="O638" s="340" t="n">
        <f aca="false">+[4]data1cf!N638</f>
        <v>11678.2957665342</v>
      </c>
      <c r="P638" s="340" t="n">
        <f aca="false">+[4]data1cf!O638</f>
        <v>11507.5030059252</v>
      </c>
      <c r="Q638" s="340" t="n">
        <f aca="false">+[4]data1cf!P638</f>
        <v>11335.8767769685</v>
      </c>
      <c r="R638" s="340" t="n">
        <f aca="false">+[4]data1cf!Q638</f>
        <v>775.77164970066</v>
      </c>
      <c r="S638" s="340" t="n">
        <f aca="false">+[4]data1cf!R638</f>
        <v>0</v>
      </c>
      <c r="T638" s="340" t="n">
        <f aca="false">+[4]data1cf!S638</f>
        <v>0</v>
      </c>
      <c r="U638" s="340" t="n">
        <f aca="false">+[4]data1cf!T638</f>
        <v>0</v>
      </c>
      <c r="V638" s="340" t="n">
        <f aca="false">+[4]data1cf!U638</f>
        <v>0</v>
      </c>
      <c r="W638" s="340" t="n">
        <f aca="false">+[4]data1cf!V638</f>
        <v>0</v>
      </c>
      <c r="X638" s="340" t="n">
        <f aca="false">+[4]data1cf!W638</f>
        <v>0</v>
      </c>
      <c r="Y638" s="340" t="n">
        <f aca="false">+[4]data1cf!X638</f>
        <v>0</v>
      </c>
      <c r="Z638" s="340" t="n">
        <f aca="false">+[4]data1cf!Y638</f>
        <v>0</v>
      </c>
      <c r="AA638" s="340" t="n">
        <f aca="false">+[4]data1cf!Z638</f>
        <v>0</v>
      </c>
      <c r="AB638" s="340"/>
      <c r="AC638" s="341" t="n">
        <f aca="false">XNPV(0.1,B638:AA638,$B$1:$AA$1)</f>
        <v>24216.0782598675</v>
      </c>
      <c r="AD638" s="341" t="n">
        <f aca="false">SUMPRODUCT(B638:AA638,$B$1010:$AA$1010)</f>
        <v>49362.9001576915</v>
      </c>
      <c r="AE638" s="342" t="n">
        <f aca="false">SUMPRODUCT(B638:AA638,$B$1012:$AA$1012)</f>
        <v>48997.4515695109</v>
      </c>
      <c r="AF638" s="343" t="n">
        <f aca="false">XIRR(B638:AA638,$B$1:$AA$1)</f>
        <v>0.160229171093638</v>
      </c>
      <c r="AG638" s="344" t="n">
        <f aca="false">1-EXP(-(1/0.25)*(AD638/ABS($AD$1010)))</f>
        <v>0.982337013641154</v>
      </c>
    </row>
    <row r="639" customFormat="false" ht="12.75" hidden="false" customHeight="false" outlineLevel="0" collapsed="false">
      <c r="A639" s="335"/>
      <c r="B639" s="340" t="n">
        <f aca="false">+[4]data1cf!A639</f>
        <v>-68308.7209606118</v>
      </c>
      <c r="C639" s="340" t="n">
        <f aca="false">+[4]data1cf!B639</f>
        <v>11978.3087037276</v>
      </c>
      <c r="D639" s="340" t="n">
        <f aca="false">+[4]data1cf!C639</f>
        <v>13046.286028599</v>
      </c>
      <c r="E639" s="340" t="n">
        <f aca="false">+[4]data1cf!D639</f>
        <v>12661.2308005104</v>
      </c>
      <c r="F639" s="340" t="n">
        <f aca="false">+[4]data1cf!E639</f>
        <v>12401.3809141655</v>
      </c>
      <c r="G639" s="340" t="n">
        <f aca="false">+[4]data1cf!F639</f>
        <v>12267.7359167914</v>
      </c>
      <c r="H639" s="340" t="n">
        <f aca="false">+[4]data1cf!G639</f>
        <v>11846.9414256344</v>
      </c>
      <c r="I639" s="340" t="n">
        <f aca="false">+[4]data1cf!H639</f>
        <v>11822.182459529</v>
      </c>
      <c r="J639" s="340" t="n">
        <f aca="false">+[4]data1cf!I639</f>
        <v>11742.4959916924</v>
      </c>
      <c r="K639" s="340" t="n">
        <f aca="false">+[4]data1cf!J639</f>
        <v>11706.1202777422</v>
      </c>
      <c r="L639" s="340" t="n">
        <f aca="false">+[4]data1cf!K639</f>
        <v>11633.6943307962</v>
      </c>
      <c r="M639" s="340" t="n">
        <f aca="false">+[4]data1cf!L639</f>
        <v>11613.968678684</v>
      </c>
      <c r="N639" s="340" t="n">
        <f aca="false">+[4]data1cf!M639</f>
        <v>11483.2989888311</v>
      </c>
      <c r="O639" s="340" t="n">
        <f aca="false">+[4]data1cf!N639</f>
        <v>11470.5157523796</v>
      </c>
      <c r="P639" s="340" t="n">
        <f aca="false">+[4]data1cf!O639</f>
        <v>11447.8357280385</v>
      </c>
      <c r="Q639" s="340" t="n">
        <f aca="false">+[4]data1cf!P639</f>
        <v>11373.6779791351</v>
      </c>
      <c r="R639" s="340" t="n">
        <f aca="false">+[4]data1cf!Q639</f>
        <v>783.473705929833</v>
      </c>
      <c r="S639" s="340" t="n">
        <f aca="false">+[4]data1cf!R639</f>
        <v>0</v>
      </c>
      <c r="T639" s="340" t="n">
        <f aca="false">+[4]data1cf!S639</f>
        <v>0</v>
      </c>
      <c r="U639" s="340" t="n">
        <f aca="false">+[4]data1cf!T639</f>
        <v>0</v>
      </c>
      <c r="V639" s="340" t="n">
        <f aca="false">+[4]data1cf!U639</f>
        <v>0</v>
      </c>
      <c r="W639" s="340" t="n">
        <f aca="false">+[4]data1cf!V639</f>
        <v>0</v>
      </c>
      <c r="X639" s="340" t="n">
        <f aca="false">+[4]data1cf!W639</f>
        <v>0</v>
      </c>
      <c r="Y639" s="340" t="n">
        <f aca="false">+[4]data1cf!X639</f>
        <v>0</v>
      </c>
      <c r="Z639" s="340" t="n">
        <f aca="false">+[4]data1cf!Y639</f>
        <v>0</v>
      </c>
      <c r="AA639" s="340" t="n">
        <f aca="false">+[4]data1cf!Z639</f>
        <v>0</v>
      </c>
      <c r="AB639" s="340"/>
      <c r="AC639" s="341" t="n">
        <f aca="false">XNPV(0.1,B639:AA639,$B$1:$AA$1)</f>
        <v>23564.67534932</v>
      </c>
      <c r="AD639" s="341" t="n">
        <f aca="false">SUMPRODUCT(B639:AA639,$B$1010:$AA$1010)</f>
        <v>48707.990618762</v>
      </c>
      <c r="AE639" s="342" t="n">
        <f aca="false">SUMPRODUCT(B639:AA639,$B$1012:$AA$1012)</f>
        <v>48342.739323152</v>
      </c>
      <c r="AF639" s="343" t="n">
        <f aca="false">XIRR(B639:AA639,$B$1:$AA$1)</f>
        <v>0.15815303088936</v>
      </c>
      <c r="AG639" s="344" t="n">
        <f aca="false">1-EXP(-(1/0.25)*(AD639/ABS($AD$1010)))</f>
        <v>0.981365370698343</v>
      </c>
    </row>
    <row r="640" customFormat="false" ht="12.75" hidden="false" customHeight="false" outlineLevel="0" collapsed="false">
      <c r="A640" s="335"/>
      <c r="B640" s="340" t="n">
        <f aca="false">+[4]data1cf!A640</f>
        <v>-66569.000496645</v>
      </c>
      <c r="C640" s="340" t="n">
        <f aca="false">+[4]data1cf!B640</f>
        <v>12107.0510474039</v>
      </c>
      <c r="D640" s="340" t="n">
        <f aca="false">+[4]data1cf!C640</f>
        <v>13128.4737098502</v>
      </c>
      <c r="E640" s="340" t="n">
        <f aca="false">+[4]data1cf!D640</f>
        <v>12642.0748008091</v>
      </c>
      <c r="F640" s="340" t="n">
        <f aca="false">+[4]data1cf!E640</f>
        <v>12382.6590401074</v>
      </c>
      <c r="G640" s="340" t="n">
        <f aca="false">+[4]data1cf!F640</f>
        <v>12164.5781538927</v>
      </c>
      <c r="H640" s="340" t="n">
        <f aca="false">+[4]data1cf!G640</f>
        <v>12058.7208707206</v>
      </c>
      <c r="I640" s="340" t="n">
        <f aca="false">+[4]data1cf!H640</f>
        <v>11746.8169949091</v>
      </c>
      <c r="J640" s="340" t="n">
        <f aca="false">+[4]data1cf!I640</f>
        <v>11691.619259882</v>
      </c>
      <c r="K640" s="340" t="n">
        <f aca="false">+[4]data1cf!J640</f>
        <v>11714.8284099738</v>
      </c>
      <c r="L640" s="340" t="n">
        <f aca="false">+[4]data1cf!K640</f>
        <v>11597.3503828994</v>
      </c>
      <c r="M640" s="340" t="n">
        <f aca="false">+[4]data1cf!L640</f>
        <v>11669.9691962995</v>
      </c>
      <c r="N640" s="340" t="n">
        <f aca="false">+[4]data1cf!M640</f>
        <v>11574.6427698221</v>
      </c>
      <c r="O640" s="340" t="n">
        <f aca="false">+[4]data1cf!N640</f>
        <v>11443.3798375168</v>
      </c>
      <c r="P640" s="340" t="n">
        <f aca="false">+[4]data1cf!O640</f>
        <v>11372.8306210037</v>
      </c>
      <c r="Q640" s="340" t="n">
        <f aca="false">+[4]data1cf!P640</f>
        <v>11498.8406054292</v>
      </c>
      <c r="R640" s="340" t="n">
        <f aca="false">+[4]data1cf!Q640</f>
        <v>763.519808096319</v>
      </c>
      <c r="S640" s="340" t="n">
        <f aca="false">+[4]data1cf!R640</f>
        <v>0</v>
      </c>
      <c r="T640" s="340" t="n">
        <f aca="false">+[4]data1cf!S640</f>
        <v>0</v>
      </c>
      <c r="U640" s="340" t="n">
        <f aca="false">+[4]data1cf!T640</f>
        <v>0</v>
      </c>
      <c r="V640" s="340" t="n">
        <f aca="false">+[4]data1cf!U640</f>
        <v>0</v>
      </c>
      <c r="W640" s="340" t="n">
        <f aca="false">+[4]data1cf!V640</f>
        <v>0</v>
      </c>
      <c r="X640" s="340" t="n">
        <f aca="false">+[4]data1cf!W640</f>
        <v>0</v>
      </c>
      <c r="Y640" s="340" t="n">
        <f aca="false">+[4]data1cf!X640</f>
        <v>0</v>
      </c>
      <c r="Z640" s="340" t="n">
        <f aca="false">+[4]data1cf!Y640</f>
        <v>0</v>
      </c>
      <c r="AA640" s="340" t="n">
        <f aca="false">+[4]data1cf!Z640</f>
        <v>0</v>
      </c>
      <c r="AB640" s="340"/>
      <c r="AC640" s="341" t="n">
        <f aca="false">XNPV(0.1,B640:AA640,$B$1:$AA$1)</f>
        <v>25491.6306567786</v>
      </c>
      <c r="AD640" s="341" t="n">
        <f aca="false">SUMPRODUCT(B640:AA640,$B$1010:$AA$1010)</f>
        <v>50657.7542903715</v>
      </c>
      <c r="AE640" s="342" t="n">
        <f aca="false">SUMPRODUCT(B640:AA640,$B$1012:$AA$1012)</f>
        <v>50292.1475279848</v>
      </c>
      <c r="AF640" s="343" t="n">
        <f aca="false">XIRR(B640:AA640,$B$1:$AA$1)</f>
        <v>0.164319002064793</v>
      </c>
      <c r="AG640" s="344" t="n">
        <f aca="false">1-EXP(-(1/0.25)*(AD640/ABS($AD$1010)))</f>
        <v>0.98411152158764</v>
      </c>
    </row>
    <row r="641" customFormat="false" ht="12.75" hidden="false" customHeight="false" outlineLevel="0" collapsed="false">
      <c r="A641" s="335"/>
      <c r="B641" s="340" t="n">
        <f aca="false">+[4]data1cf!A641</f>
        <v>-69706.0936186212</v>
      </c>
      <c r="C641" s="340" t="n">
        <f aca="false">+[4]data1cf!B641</f>
        <v>11977.9934745749</v>
      </c>
      <c r="D641" s="340" t="n">
        <f aca="false">+[4]data1cf!C641</f>
        <v>13090.8954897448</v>
      </c>
      <c r="E641" s="340" t="n">
        <f aca="false">+[4]data1cf!D641</f>
        <v>12923.4297050114</v>
      </c>
      <c r="F641" s="340" t="n">
        <f aca="false">+[4]data1cf!E641</f>
        <v>12547.6506859074</v>
      </c>
      <c r="G641" s="340" t="n">
        <f aca="false">+[4]data1cf!F641</f>
        <v>12257.3860523074</v>
      </c>
      <c r="H641" s="340" t="n">
        <f aca="false">+[4]data1cf!G641</f>
        <v>12063.6717795055</v>
      </c>
      <c r="I641" s="340" t="n">
        <f aca="false">+[4]data1cf!H641</f>
        <v>11927.7894432803</v>
      </c>
      <c r="J641" s="340" t="n">
        <f aca="false">+[4]data1cf!I641</f>
        <v>11809.1950494112</v>
      </c>
      <c r="K641" s="340" t="n">
        <f aca="false">+[4]data1cf!J641</f>
        <v>11771.6567702978</v>
      </c>
      <c r="L641" s="340" t="n">
        <f aca="false">+[4]data1cf!K641</f>
        <v>11747.3876237194</v>
      </c>
      <c r="M641" s="340" t="n">
        <f aca="false">+[4]data1cf!L641</f>
        <v>11838.968343561</v>
      </c>
      <c r="N641" s="340" t="n">
        <f aca="false">+[4]data1cf!M641</f>
        <v>11729.3032343558</v>
      </c>
      <c r="O641" s="340" t="n">
        <f aca="false">+[4]data1cf!N641</f>
        <v>11538.9609386933</v>
      </c>
      <c r="P641" s="340" t="n">
        <f aca="false">+[4]data1cf!O641</f>
        <v>11463.6629471656</v>
      </c>
      <c r="Q641" s="340" t="n">
        <f aca="false">+[4]data1cf!P641</f>
        <v>11460.8655472518</v>
      </c>
      <c r="R641" s="340" t="n">
        <f aca="false">+[4]data1cf!Q641</f>
        <v>799.501011368137</v>
      </c>
      <c r="S641" s="340" t="n">
        <f aca="false">+[4]data1cf!R641</f>
        <v>0</v>
      </c>
      <c r="T641" s="340" t="n">
        <f aca="false">+[4]data1cf!S641</f>
        <v>0</v>
      </c>
      <c r="U641" s="340" t="n">
        <f aca="false">+[4]data1cf!T641</f>
        <v>0</v>
      </c>
      <c r="V641" s="340" t="n">
        <f aca="false">+[4]data1cf!U641</f>
        <v>0</v>
      </c>
      <c r="W641" s="340" t="n">
        <f aca="false">+[4]data1cf!V641</f>
        <v>0</v>
      </c>
      <c r="X641" s="340" t="n">
        <f aca="false">+[4]data1cf!W641</f>
        <v>0</v>
      </c>
      <c r="Y641" s="340" t="n">
        <f aca="false">+[4]data1cf!X641</f>
        <v>0</v>
      </c>
      <c r="Z641" s="340" t="n">
        <f aca="false">+[4]data1cf!Y641</f>
        <v>0</v>
      </c>
      <c r="AA641" s="340" t="n">
        <f aca="false">+[4]data1cf!Z641</f>
        <v>0</v>
      </c>
      <c r="AB641" s="340"/>
      <c r="AC641" s="341" t="n">
        <f aca="false">XNPV(0.1,B641:AA641,$B$1:$AA$1)</f>
        <v>22978.8183467816</v>
      </c>
      <c r="AD641" s="341" t="n">
        <f aca="false">SUMPRODUCT(B641:AA641,$B$1010:$AA$1010)</f>
        <v>48369.1175989312</v>
      </c>
      <c r="AE641" s="342" t="n">
        <f aca="false">SUMPRODUCT(B641:AA641,$B$1012:$AA$1012)</f>
        <v>48000.2694329992</v>
      </c>
      <c r="AF641" s="343" t="n">
        <f aca="false">XIRR(B641:AA641,$B$1:$AA$1)</f>
        <v>0.155616431702635</v>
      </c>
      <c r="AG641" s="344" t="n">
        <f aca="false">1-EXP(-(1/0.25)*(AD641/ABS($AD$1010)))</f>
        <v>0.980841806928191</v>
      </c>
    </row>
    <row r="642" customFormat="false" ht="12.75" hidden="false" customHeight="false" outlineLevel="0" collapsed="false">
      <c r="A642" s="335"/>
      <c r="B642" s="340" t="n">
        <f aca="false">+[4]data1cf!A642</f>
        <v>-68484.1293556262</v>
      </c>
      <c r="C642" s="340" t="n">
        <f aca="false">+[4]data1cf!B642</f>
        <v>12100.0104714561</v>
      </c>
      <c r="D642" s="340" t="n">
        <f aca="false">+[4]data1cf!C642</f>
        <v>13085.9043722695</v>
      </c>
      <c r="E642" s="340" t="n">
        <f aca="false">+[4]data1cf!D642</f>
        <v>12707.3850373256</v>
      </c>
      <c r="F642" s="340" t="n">
        <f aca="false">+[4]data1cf!E642</f>
        <v>12505.9757342095</v>
      </c>
      <c r="G642" s="340" t="n">
        <f aca="false">+[4]data1cf!F642</f>
        <v>12127.9228619109</v>
      </c>
      <c r="H642" s="340" t="n">
        <f aca="false">+[4]data1cf!G642</f>
        <v>11972.1181897518</v>
      </c>
      <c r="I642" s="340" t="n">
        <f aca="false">+[4]data1cf!H642</f>
        <v>11782.5333584798</v>
      </c>
      <c r="J642" s="340" t="n">
        <f aca="false">+[4]data1cf!I642</f>
        <v>11786.1876205696</v>
      </c>
      <c r="K642" s="340" t="n">
        <f aca="false">+[4]data1cf!J642</f>
        <v>11726.6017815601</v>
      </c>
      <c r="L642" s="340" t="n">
        <f aca="false">+[4]data1cf!K642</f>
        <v>11578.7374389406</v>
      </c>
      <c r="M642" s="340" t="n">
        <f aca="false">+[4]data1cf!L642</f>
        <v>11629.2400640603</v>
      </c>
      <c r="N642" s="340" t="n">
        <f aca="false">+[4]data1cf!M642</f>
        <v>11563.8515514495</v>
      </c>
      <c r="O642" s="340" t="n">
        <f aca="false">+[4]data1cf!N642</f>
        <v>11577.9036567565</v>
      </c>
      <c r="P642" s="340" t="n">
        <f aca="false">+[4]data1cf!O642</f>
        <v>11549.7084540824</v>
      </c>
      <c r="Q642" s="340" t="n">
        <f aca="false">+[4]data1cf!P642</f>
        <v>11468.7075684686</v>
      </c>
      <c r="R642" s="340" t="n">
        <f aca="false">+[4]data1cf!Q642</f>
        <v>785.485570057291</v>
      </c>
      <c r="S642" s="340" t="n">
        <f aca="false">+[4]data1cf!R642</f>
        <v>0</v>
      </c>
      <c r="T642" s="340" t="n">
        <f aca="false">+[4]data1cf!S642</f>
        <v>0</v>
      </c>
      <c r="U642" s="340" t="n">
        <f aca="false">+[4]data1cf!T642</f>
        <v>0</v>
      </c>
      <c r="V642" s="340" t="n">
        <f aca="false">+[4]data1cf!U642</f>
        <v>0</v>
      </c>
      <c r="W642" s="340" t="n">
        <f aca="false">+[4]data1cf!V642</f>
        <v>0</v>
      </c>
      <c r="X642" s="340" t="n">
        <f aca="false">+[4]data1cf!W642</f>
        <v>0</v>
      </c>
      <c r="Y642" s="340" t="n">
        <f aca="false">+[4]data1cf!X642</f>
        <v>0</v>
      </c>
      <c r="Z642" s="340" t="n">
        <f aca="false">+[4]data1cf!Y642</f>
        <v>0</v>
      </c>
      <c r="AA642" s="340" t="n">
        <f aca="false">+[4]data1cf!Z642</f>
        <v>0</v>
      </c>
      <c r="AB642" s="340"/>
      <c r="AC642" s="341" t="n">
        <f aca="false">XNPV(0.1,B642:AA642,$B$1:$AA$1)</f>
        <v>23722.1432524313</v>
      </c>
      <c r="AD642" s="341" t="n">
        <f aca="false">SUMPRODUCT(B642:AA642,$B$1010:$AA$1010)</f>
        <v>48948.675136043</v>
      </c>
      <c r="AE642" s="342" t="n">
        <f aca="false">SUMPRODUCT(B642:AA642,$B$1012:$AA$1012)</f>
        <v>48582.1147031663</v>
      </c>
      <c r="AF642" s="343" t="n">
        <f aca="false">XIRR(B642:AA642,$B$1:$AA$1)</f>
        <v>0.158406779264629</v>
      </c>
      <c r="AG642" s="344" t="n">
        <f aca="false">1-EXP(-(1/0.25)*(AD642/ABS($AD$1010)))</f>
        <v>0.981728518542792</v>
      </c>
    </row>
    <row r="643" customFormat="false" ht="12.75" hidden="false" customHeight="false" outlineLevel="0" collapsed="false">
      <c r="A643" s="335"/>
      <c r="B643" s="340" t="n">
        <f aca="false">+[4]data1cf!A643</f>
        <v>-70416.6698827672</v>
      </c>
      <c r="C643" s="340" t="n">
        <f aca="false">+[4]data1cf!B643</f>
        <v>12002.4228967372</v>
      </c>
      <c r="D643" s="340" t="n">
        <f aca="false">+[4]data1cf!C643</f>
        <v>13138.1985791405</v>
      </c>
      <c r="E643" s="340" t="n">
        <f aca="false">+[4]data1cf!D643</f>
        <v>12791.352231899</v>
      </c>
      <c r="F643" s="340" t="n">
        <f aca="false">+[4]data1cf!E643</f>
        <v>12461.8268192428</v>
      </c>
      <c r="G643" s="340" t="n">
        <f aca="false">+[4]data1cf!F643</f>
        <v>12282.5091179749</v>
      </c>
      <c r="H643" s="340" t="n">
        <f aca="false">+[4]data1cf!G643</f>
        <v>12081.6164534452</v>
      </c>
      <c r="I643" s="340" t="n">
        <f aca="false">+[4]data1cf!H643</f>
        <v>11776.5027243149</v>
      </c>
      <c r="J643" s="340" t="n">
        <f aca="false">+[4]data1cf!I643</f>
        <v>11735.9164340711</v>
      </c>
      <c r="K643" s="340" t="n">
        <f aca="false">+[4]data1cf!J643</f>
        <v>11814.2767269161</v>
      </c>
      <c r="L643" s="340" t="n">
        <f aca="false">+[4]data1cf!K643</f>
        <v>11748.2845029636</v>
      </c>
      <c r="M643" s="340" t="n">
        <f aca="false">+[4]data1cf!L643</f>
        <v>11679.526274743</v>
      </c>
      <c r="N643" s="340" t="n">
        <f aca="false">+[4]data1cf!M643</f>
        <v>11567.7484204759</v>
      </c>
      <c r="O643" s="340" t="n">
        <f aca="false">+[4]data1cf!N643</f>
        <v>11524.1053272418</v>
      </c>
      <c r="P643" s="340" t="n">
        <f aca="false">+[4]data1cf!O643</f>
        <v>11538.7557285719</v>
      </c>
      <c r="Q643" s="340" t="n">
        <f aca="false">+[4]data1cf!P643</f>
        <v>11490.4246584579</v>
      </c>
      <c r="R643" s="340" t="n">
        <f aca="false">+[4]data1cf!Q643</f>
        <v>807.651036887387</v>
      </c>
      <c r="S643" s="340" t="n">
        <f aca="false">+[4]data1cf!R643</f>
        <v>0</v>
      </c>
      <c r="T643" s="340" t="n">
        <f aca="false">+[4]data1cf!S643</f>
        <v>0</v>
      </c>
      <c r="U643" s="340" t="n">
        <f aca="false">+[4]data1cf!T643</f>
        <v>0</v>
      </c>
      <c r="V643" s="340" t="n">
        <f aca="false">+[4]data1cf!U643</f>
        <v>0</v>
      </c>
      <c r="W643" s="340" t="n">
        <f aca="false">+[4]data1cf!V643</f>
        <v>0</v>
      </c>
      <c r="X643" s="340" t="n">
        <f aca="false">+[4]data1cf!W643</f>
        <v>0</v>
      </c>
      <c r="Y643" s="340" t="n">
        <f aca="false">+[4]data1cf!X643</f>
        <v>0</v>
      </c>
      <c r="Z643" s="340" t="n">
        <f aca="false">+[4]data1cf!Y643</f>
        <v>0</v>
      </c>
      <c r="AA643" s="340" t="n">
        <f aca="false">+[4]data1cf!Z643</f>
        <v>0</v>
      </c>
      <c r="AB643" s="340"/>
      <c r="AC643" s="341" t="n">
        <f aca="false">XNPV(0.1,B643:AA643,$B$1:$AA$1)</f>
        <v>22021.1131222754</v>
      </c>
      <c r="AD643" s="341" t="n">
        <f aca="false">SUMPRODUCT(B643:AA643,$B$1010:$AA$1010)</f>
        <v>47327.6563746224</v>
      </c>
      <c r="AE643" s="342" t="n">
        <f aca="false">SUMPRODUCT(B643:AA643,$B$1012:$AA$1012)</f>
        <v>46959.9622409536</v>
      </c>
      <c r="AF643" s="343" t="n">
        <f aca="false">XIRR(B643:AA643,$B$1:$AA$1)</f>
        <v>0.152923040186125</v>
      </c>
      <c r="AG643" s="344" t="n">
        <f aca="false">1-EXP(-(1/0.25)*(AD643/ABS($AD$1010)))</f>
        <v>0.979138857751262</v>
      </c>
    </row>
    <row r="644" customFormat="false" ht="12.75" hidden="false" customHeight="false" outlineLevel="0" collapsed="false">
      <c r="A644" s="335"/>
      <c r="B644" s="340" t="n">
        <f aca="false">+[4]data1cf!A644</f>
        <v>-64010.4321645994</v>
      </c>
      <c r="C644" s="340" t="n">
        <f aca="false">+[4]data1cf!B644</f>
        <v>11902.0613212303</v>
      </c>
      <c r="D644" s="340" t="n">
        <f aca="false">+[4]data1cf!C644</f>
        <v>12846.262958811</v>
      </c>
      <c r="E644" s="340" t="n">
        <f aca="false">+[4]data1cf!D644</f>
        <v>12708.6443588409</v>
      </c>
      <c r="F644" s="340" t="n">
        <f aca="false">+[4]data1cf!E644</f>
        <v>12364.7347358789</v>
      </c>
      <c r="G644" s="340" t="n">
        <f aca="false">+[4]data1cf!F644</f>
        <v>12023.9263515336</v>
      </c>
      <c r="H644" s="340" t="n">
        <f aca="false">+[4]data1cf!G644</f>
        <v>11721.2277561664</v>
      </c>
      <c r="I644" s="340" t="n">
        <f aca="false">+[4]data1cf!H644</f>
        <v>11808.5120315937</v>
      </c>
      <c r="J644" s="340" t="n">
        <f aca="false">+[4]data1cf!I644</f>
        <v>11684.3570551096</v>
      </c>
      <c r="K644" s="340" t="n">
        <f aca="false">+[4]data1cf!J644</f>
        <v>11745.0191259834</v>
      </c>
      <c r="L644" s="340" t="n">
        <f aca="false">+[4]data1cf!K644</f>
        <v>11580.9353024632</v>
      </c>
      <c r="M644" s="340" t="n">
        <f aca="false">+[4]data1cf!L644</f>
        <v>11416.2974438943</v>
      </c>
      <c r="N644" s="340" t="n">
        <f aca="false">+[4]data1cf!M644</f>
        <v>11481.7422320156</v>
      </c>
      <c r="O644" s="340" t="n">
        <f aca="false">+[4]data1cf!N644</f>
        <v>11500.4568105643</v>
      </c>
      <c r="P644" s="340" t="n">
        <f aca="false">+[4]data1cf!O644</f>
        <v>11299.4217696552</v>
      </c>
      <c r="Q644" s="340" t="n">
        <f aca="false">+[4]data1cf!P644</f>
        <v>11542.2567304315</v>
      </c>
      <c r="R644" s="340" t="n">
        <f aca="false">+[4]data1cf!Q644</f>
        <v>734.174052755089</v>
      </c>
      <c r="S644" s="340" t="n">
        <f aca="false">+[4]data1cf!R644</f>
        <v>0</v>
      </c>
      <c r="T644" s="340" t="n">
        <f aca="false">+[4]data1cf!S644</f>
        <v>0</v>
      </c>
      <c r="U644" s="340" t="n">
        <f aca="false">+[4]data1cf!T644</f>
        <v>0</v>
      </c>
      <c r="V644" s="340" t="n">
        <f aca="false">+[4]data1cf!U644</f>
        <v>0</v>
      </c>
      <c r="W644" s="340" t="n">
        <f aca="false">+[4]data1cf!V644</f>
        <v>0</v>
      </c>
      <c r="X644" s="340" t="n">
        <f aca="false">+[4]data1cf!W644</f>
        <v>0</v>
      </c>
      <c r="Y644" s="340" t="n">
        <f aca="false">+[4]data1cf!X644</f>
        <v>0</v>
      </c>
      <c r="Z644" s="340" t="n">
        <f aca="false">+[4]data1cf!Y644</f>
        <v>0</v>
      </c>
      <c r="AA644" s="340" t="n">
        <f aca="false">+[4]data1cf!Z644</f>
        <v>0</v>
      </c>
      <c r="AB644" s="340"/>
      <c r="AC644" s="341" t="n">
        <f aca="false">XNPV(0.1,B644:AA644,$B$1:$AA$1)</f>
        <v>27308.2421669298</v>
      </c>
      <c r="AD644" s="341" t="n">
        <f aca="false">SUMPRODUCT(B644:AA644,$B$1010:$AA$1010)</f>
        <v>52331.6012893376</v>
      </c>
      <c r="AE644" s="342" t="n">
        <f aca="false">SUMPRODUCT(B644:AA644,$B$1012:$AA$1012)</f>
        <v>51967.9698209618</v>
      </c>
      <c r="AF644" s="343" t="n">
        <f aca="false">XIRR(B644:AA644,$B$1:$AA$1)</f>
        <v>0.17105830899413</v>
      </c>
      <c r="AG644" s="344" t="n">
        <f aca="false">1-EXP(-(1/0.25)*(AD644/ABS($AD$1010)))</f>
        <v>0.986143868665932</v>
      </c>
    </row>
    <row r="645" customFormat="false" ht="12.75" hidden="false" customHeight="false" outlineLevel="0" collapsed="false">
      <c r="A645" s="335"/>
      <c r="B645" s="340" t="n">
        <f aca="false">+[4]data1cf!A645</f>
        <v>-67310.3493593402</v>
      </c>
      <c r="C645" s="340" t="n">
        <f aca="false">+[4]data1cf!B645</f>
        <v>11926.9375124896</v>
      </c>
      <c r="D645" s="340" t="n">
        <f aca="false">+[4]data1cf!C645</f>
        <v>12941.3891799361</v>
      </c>
      <c r="E645" s="340" t="n">
        <f aca="false">+[4]data1cf!D645</f>
        <v>12724.2776559153</v>
      </c>
      <c r="F645" s="340" t="n">
        <f aca="false">+[4]data1cf!E645</f>
        <v>12345.2236066586</v>
      </c>
      <c r="G645" s="340" t="n">
        <f aca="false">+[4]data1cf!F645</f>
        <v>12071.2334746816</v>
      </c>
      <c r="H645" s="340" t="n">
        <f aca="false">+[4]data1cf!G645</f>
        <v>11936.7291166235</v>
      </c>
      <c r="I645" s="340" t="n">
        <f aca="false">+[4]data1cf!H645</f>
        <v>11844.1377626068</v>
      </c>
      <c r="J645" s="340" t="n">
        <f aca="false">+[4]data1cf!I645</f>
        <v>11755.8215785358</v>
      </c>
      <c r="K645" s="340" t="n">
        <f aca="false">+[4]data1cf!J645</f>
        <v>11696.6480421753</v>
      </c>
      <c r="L645" s="340" t="n">
        <f aca="false">+[4]data1cf!K645</f>
        <v>11767.454631546</v>
      </c>
      <c r="M645" s="340" t="n">
        <f aca="false">+[4]data1cf!L645</f>
        <v>11578.6737430614</v>
      </c>
      <c r="N645" s="340" t="n">
        <f aca="false">+[4]data1cf!M645</f>
        <v>11625.3049660766</v>
      </c>
      <c r="O645" s="340" t="n">
        <f aca="false">+[4]data1cf!N645</f>
        <v>11628.3825627859</v>
      </c>
      <c r="P645" s="340" t="n">
        <f aca="false">+[4]data1cf!O645</f>
        <v>11410.813726753</v>
      </c>
      <c r="Q645" s="340" t="n">
        <f aca="false">+[4]data1cf!P645</f>
        <v>11322.4926862837</v>
      </c>
      <c r="R645" s="340" t="n">
        <f aca="false">+[4]data1cf!Q645</f>
        <v>772.022783011888</v>
      </c>
      <c r="S645" s="340" t="n">
        <f aca="false">+[4]data1cf!R645</f>
        <v>0</v>
      </c>
      <c r="T645" s="340" t="n">
        <f aca="false">+[4]data1cf!S645</f>
        <v>0</v>
      </c>
      <c r="U645" s="340" t="n">
        <f aca="false">+[4]data1cf!T645</f>
        <v>0</v>
      </c>
      <c r="V645" s="340" t="n">
        <f aca="false">+[4]data1cf!U645</f>
        <v>0</v>
      </c>
      <c r="W645" s="340" t="n">
        <f aca="false">+[4]data1cf!V645</f>
        <v>0</v>
      </c>
      <c r="X645" s="340" t="n">
        <f aca="false">+[4]data1cf!W645</f>
        <v>0</v>
      </c>
      <c r="Y645" s="340" t="n">
        <f aca="false">+[4]data1cf!X645</f>
        <v>0</v>
      </c>
      <c r="Z645" s="340" t="n">
        <f aca="false">+[4]data1cf!Y645</f>
        <v>0</v>
      </c>
      <c r="AA645" s="340" t="n">
        <f aca="false">+[4]data1cf!Z645</f>
        <v>0</v>
      </c>
      <c r="AB645" s="340"/>
      <c r="AC645" s="341" t="n">
        <f aca="false">XNPV(0.1,B645:AA645,$B$1:$AA$1)</f>
        <v>24486.4256470844</v>
      </c>
      <c r="AD645" s="341" t="n">
        <f aca="false">SUMPRODUCT(B645:AA645,$B$1010:$AA$1010)</f>
        <v>49659.8709917814</v>
      </c>
      <c r="AE645" s="342" t="n">
        <f aca="false">SUMPRODUCT(B645:AA645,$B$1012:$AA$1012)</f>
        <v>49294.064666153</v>
      </c>
      <c r="AF645" s="343" t="n">
        <f aca="false">XIRR(B645:AA645,$B$1:$AA$1)</f>
        <v>0.161023632017691</v>
      </c>
      <c r="AG645" s="344" t="n">
        <f aca="false">1-EXP(-(1/0.25)*(AD645/ABS($AD$1010)))</f>
        <v>0.982760750999901</v>
      </c>
    </row>
    <row r="646" customFormat="false" ht="12.75" hidden="false" customHeight="false" outlineLevel="0" collapsed="false">
      <c r="A646" s="335"/>
      <c r="B646" s="340" t="n">
        <f aca="false">+[4]data1cf!A646</f>
        <v>-62968.4876136894</v>
      </c>
      <c r="C646" s="340" t="n">
        <f aca="false">+[4]data1cf!B646</f>
        <v>11887.6359666996</v>
      </c>
      <c r="D646" s="340" t="n">
        <f aca="false">+[4]data1cf!C646</f>
        <v>12879.6598346558</v>
      </c>
      <c r="E646" s="340" t="n">
        <f aca="false">+[4]data1cf!D646</f>
        <v>12758.930449911</v>
      </c>
      <c r="F646" s="340" t="n">
        <f aca="false">+[4]data1cf!E646</f>
        <v>12318.7599631904</v>
      </c>
      <c r="G646" s="340" t="n">
        <f aca="false">+[4]data1cf!F646</f>
        <v>12060.0629309001</v>
      </c>
      <c r="H646" s="340" t="n">
        <f aca="false">+[4]data1cf!G646</f>
        <v>11767.2845772464</v>
      </c>
      <c r="I646" s="340" t="n">
        <f aca="false">+[4]data1cf!H646</f>
        <v>11657.4350341287</v>
      </c>
      <c r="J646" s="340" t="n">
        <f aca="false">+[4]data1cf!I646</f>
        <v>11798.987325478</v>
      </c>
      <c r="K646" s="340" t="n">
        <f aca="false">+[4]data1cf!J646</f>
        <v>11626.4309603316</v>
      </c>
      <c r="L646" s="340" t="n">
        <f aca="false">+[4]data1cf!K646</f>
        <v>11592.8734563495</v>
      </c>
      <c r="M646" s="340" t="n">
        <f aca="false">+[4]data1cf!L646</f>
        <v>11455.484270418</v>
      </c>
      <c r="N646" s="340" t="n">
        <f aca="false">+[4]data1cf!M646</f>
        <v>11403.4074359713</v>
      </c>
      <c r="O646" s="340" t="n">
        <f aca="false">+[4]data1cf!N646</f>
        <v>11344.2925897769</v>
      </c>
      <c r="P646" s="340" t="n">
        <f aca="false">+[4]data1cf!O646</f>
        <v>11291.1888434029</v>
      </c>
      <c r="Q646" s="340" t="n">
        <f aca="false">+[4]data1cf!P646</f>
        <v>11226.2713224979</v>
      </c>
      <c r="R646" s="340" t="n">
        <f aca="false">+[4]data1cf!Q646</f>
        <v>722.223365533972</v>
      </c>
      <c r="S646" s="340" t="n">
        <f aca="false">+[4]data1cf!R646</f>
        <v>0</v>
      </c>
      <c r="T646" s="340" t="n">
        <f aca="false">+[4]data1cf!S646</f>
        <v>0</v>
      </c>
      <c r="U646" s="340" t="n">
        <f aca="false">+[4]data1cf!T646</f>
        <v>0</v>
      </c>
      <c r="V646" s="340" t="n">
        <f aca="false">+[4]data1cf!U646</f>
        <v>0</v>
      </c>
      <c r="W646" s="340" t="n">
        <f aca="false">+[4]data1cf!V646</f>
        <v>0</v>
      </c>
      <c r="X646" s="340" t="n">
        <f aca="false">+[4]data1cf!W646</f>
        <v>0</v>
      </c>
      <c r="Y646" s="340" t="n">
        <f aca="false">+[4]data1cf!X646</f>
        <v>0</v>
      </c>
      <c r="Z646" s="340" t="n">
        <f aca="false">+[4]data1cf!Y646</f>
        <v>0</v>
      </c>
      <c r="AA646" s="340" t="n">
        <f aca="false">+[4]data1cf!Z646</f>
        <v>0</v>
      </c>
      <c r="AB646" s="340"/>
      <c r="AC646" s="341" t="n">
        <f aca="false">XNPV(0.1,B646:AA646,$B$1:$AA$1)</f>
        <v>28213.0093418675</v>
      </c>
      <c r="AD646" s="341" t="n">
        <f aca="false">SUMPRODUCT(B646:AA646,$B$1010:$AA$1010)</f>
        <v>53145.8309064566</v>
      </c>
      <c r="AE646" s="342" t="n">
        <f aca="false">SUMPRODUCT(B646:AA646,$B$1012:$AA$1012)</f>
        <v>52783.78361136</v>
      </c>
      <c r="AF646" s="343" t="n">
        <f aca="false">XIRR(B646:AA646,$B$1:$AA$1)</f>
        <v>0.174613076718444</v>
      </c>
      <c r="AG646" s="344" t="n">
        <f aca="false">1-EXP(-(1/0.25)*(AD646/ABS($AD$1010)))</f>
        <v>0.987036337392002</v>
      </c>
    </row>
    <row r="647" customFormat="false" ht="12.75" hidden="false" customHeight="false" outlineLevel="0" collapsed="false">
      <c r="A647" s="335"/>
      <c r="B647" s="340" t="n">
        <f aca="false">+[4]data1cf!A647</f>
        <v>-74566.6488222064</v>
      </c>
      <c r="C647" s="340" t="n">
        <f aca="false">+[4]data1cf!B647</f>
        <v>12279.347027718</v>
      </c>
      <c r="D647" s="340" t="n">
        <f aca="false">+[4]data1cf!C647</f>
        <v>13373.3317333644</v>
      </c>
      <c r="E647" s="340" t="n">
        <f aca="false">+[4]data1cf!D647</f>
        <v>12935.9424319018</v>
      </c>
      <c r="F647" s="340" t="n">
        <f aca="false">+[4]data1cf!E647</f>
        <v>12642.1734876503</v>
      </c>
      <c r="G647" s="340" t="n">
        <f aca="false">+[4]data1cf!F647</f>
        <v>12619.4608350864</v>
      </c>
      <c r="H647" s="340" t="n">
        <f aca="false">+[4]data1cf!G647</f>
        <v>12130.4319237336</v>
      </c>
      <c r="I647" s="340" t="n">
        <f aca="false">+[4]data1cf!H647</f>
        <v>12099.3646679993</v>
      </c>
      <c r="J647" s="340" t="n">
        <f aca="false">+[4]data1cf!I647</f>
        <v>12031.3502776541</v>
      </c>
      <c r="K647" s="340" t="n">
        <f aca="false">+[4]data1cf!J647</f>
        <v>11841.0512871558</v>
      </c>
      <c r="L647" s="340" t="n">
        <f aca="false">+[4]data1cf!K647</f>
        <v>11921.5602773126</v>
      </c>
      <c r="M647" s="340" t="n">
        <f aca="false">+[4]data1cf!L647</f>
        <v>11765.1752861125</v>
      </c>
      <c r="N647" s="340" t="n">
        <f aca="false">+[4]data1cf!M647</f>
        <v>11709.3450458041</v>
      </c>
      <c r="O647" s="340" t="n">
        <f aca="false">+[4]data1cf!N647</f>
        <v>11698.2045381857</v>
      </c>
      <c r="P647" s="340" t="n">
        <f aca="false">+[4]data1cf!O647</f>
        <v>11704.0588531951</v>
      </c>
      <c r="Q647" s="340" t="n">
        <f aca="false">+[4]data1cf!P647</f>
        <v>11539.9816692244</v>
      </c>
      <c r="R647" s="340" t="n">
        <f aca="false">+[4]data1cf!Q647</f>
        <v>855.249635331178</v>
      </c>
      <c r="S647" s="340" t="n">
        <f aca="false">+[4]data1cf!R647</f>
        <v>0</v>
      </c>
      <c r="T647" s="340" t="n">
        <f aca="false">+[4]data1cf!S647</f>
        <v>0</v>
      </c>
      <c r="U647" s="340" t="n">
        <f aca="false">+[4]data1cf!T647</f>
        <v>0</v>
      </c>
      <c r="V647" s="340" t="n">
        <f aca="false">+[4]data1cf!U647</f>
        <v>0</v>
      </c>
      <c r="W647" s="340" t="n">
        <f aca="false">+[4]data1cf!V647</f>
        <v>0</v>
      </c>
      <c r="X647" s="340" t="n">
        <f aca="false">+[4]data1cf!W647</f>
        <v>0</v>
      </c>
      <c r="Y647" s="340" t="n">
        <f aca="false">+[4]data1cf!X647</f>
        <v>0</v>
      </c>
      <c r="Z647" s="340" t="n">
        <f aca="false">+[4]data1cf!Y647</f>
        <v>0</v>
      </c>
      <c r="AA647" s="340" t="n">
        <f aca="false">+[4]data1cf!Z647</f>
        <v>0</v>
      </c>
      <c r="AB647" s="340"/>
      <c r="AC647" s="341" t="n">
        <f aca="false">XNPV(0.1,B647:AA647,$B$1:$AA$1)</f>
        <v>19358.2122498563</v>
      </c>
      <c r="AD647" s="341" t="n">
        <f aca="false">SUMPRODUCT(B647:AA647,$B$1010:$AA$1010)</f>
        <v>45033.9779084546</v>
      </c>
      <c r="AE647" s="342" t="n">
        <f aca="false">SUMPRODUCT(B647:AA647,$B$1012:$AA$1012)</f>
        <v>44661.0895539071</v>
      </c>
      <c r="AF647" s="343" t="n">
        <f aca="false">XIRR(B647:AA647,$B$1:$AA$1)</f>
        <v>0.144352419252258</v>
      </c>
      <c r="AG647" s="344" t="n">
        <f aca="false">1-EXP(-(1/0.25)*(AD647/ABS($AD$1010)))</f>
        <v>0.974835438831056</v>
      </c>
    </row>
    <row r="648" customFormat="false" ht="12.75" hidden="false" customHeight="false" outlineLevel="0" collapsed="false">
      <c r="A648" s="335"/>
      <c r="B648" s="340" t="n">
        <f aca="false">+[4]data1cf!A648</f>
        <v>-63297.2608247852</v>
      </c>
      <c r="C648" s="340" t="n">
        <f aca="false">+[4]data1cf!B648</f>
        <v>11855.1186131035</v>
      </c>
      <c r="D648" s="340" t="n">
        <f aca="false">+[4]data1cf!C648</f>
        <v>12928.4778034349</v>
      </c>
      <c r="E648" s="340" t="n">
        <f aca="false">+[4]data1cf!D648</f>
        <v>12554.7325260548</v>
      </c>
      <c r="F648" s="340" t="n">
        <f aca="false">+[4]data1cf!E648</f>
        <v>12355.5647896627</v>
      </c>
      <c r="G648" s="340" t="n">
        <f aca="false">+[4]data1cf!F648</f>
        <v>12107.766727043</v>
      </c>
      <c r="H648" s="340" t="n">
        <f aca="false">+[4]data1cf!G648</f>
        <v>11867.1138259771</v>
      </c>
      <c r="I648" s="340" t="n">
        <f aca="false">+[4]data1cf!H648</f>
        <v>11630.6599901904</v>
      </c>
      <c r="J648" s="340" t="n">
        <f aca="false">+[4]data1cf!I648</f>
        <v>11667.3174263261</v>
      </c>
      <c r="K648" s="340" t="n">
        <f aca="false">+[4]data1cf!J648</f>
        <v>11741.6032823961</v>
      </c>
      <c r="L648" s="340" t="n">
        <f aca="false">+[4]data1cf!K648</f>
        <v>11679.3021414478</v>
      </c>
      <c r="M648" s="340" t="n">
        <f aca="false">+[4]data1cf!L648</f>
        <v>11379.539101316</v>
      </c>
      <c r="N648" s="340" t="n">
        <f aca="false">+[4]data1cf!M648</f>
        <v>11281.412837332</v>
      </c>
      <c r="O648" s="340" t="n">
        <f aca="false">+[4]data1cf!N648</f>
        <v>11500.5275849328</v>
      </c>
      <c r="P648" s="340" t="n">
        <f aca="false">+[4]data1cf!O648</f>
        <v>11335.625476726</v>
      </c>
      <c r="Q648" s="340" t="n">
        <f aca="false">+[4]data1cf!P648</f>
        <v>11566.6783744943</v>
      </c>
      <c r="R648" s="340" t="n">
        <f aca="false">+[4]data1cf!Q648</f>
        <v>725.994262755957</v>
      </c>
      <c r="S648" s="340" t="n">
        <f aca="false">+[4]data1cf!R648</f>
        <v>0</v>
      </c>
      <c r="T648" s="340" t="n">
        <f aca="false">+[4]data1cf!S648</f>
        <v>0</v>
      </c>
      <c r="U648" s="340" t="n">
        <f aca="false">+[4]data1cf!T648</f>
        <v>0</v>
      </c>
      <c r="V648" s="340" t="n">
        <f aca="false">+[4]data1cf!U648</f>
        <v>0</v>
      </c>
      <c r="W648" s="340" t="n">
        <f aca="false">+[4]data1cf!V648</f>
        <v>0</v>
      </c>
      <c r="X648" s="340" t="n">
        <f aca="false">+[4]data1cf!W648</f>
        <v>0</v>
      </c>
      <c r="Y648" s="340" t="n">
        <f aca="false">+[4]data1cf!X648</f>
        <v>0</v>
      </c>
      <c r="Z648" s="340" t="n">
        <f aca="false">+[4]data1cf!Y648</f>
        <v>0</v>
      </c>
      <c r="AA648" s="340" t="n">
        <f aca="false">+[4]data1cf!Z648</f>
        <v>0</v>
      </c>
      <c r="AB648" s="340"/>
      <c r="AC648" s="341" t="n">
        <f aca="false">XNPV(0.1,B648:AA648,$B$1:$AA$1)</f>
        <v>27933.3846679775</v>
      </c>
      <c r="AD648" s="341" t="n">
        <f aca="false">SUMPRODUCT(B648:AA648,$B$1010:$AA$1010)</f>
        <v>52930.1128112179</v>
      </c>
      <c r="AE648" s="342" t="n">
        <f aca="false">SUMPRODUCT(B648:AA648,$B$1012:$AA$1012)</f>
        <v>52566.8746656187</v>
      </c>
      <c r="AF648" s="343" t="n">
        <f aca="false">XIRR(B648:AA648,$B$1:$AA$1)</f>
        <v>0.173371669414712</v>
      </c>
      <c r="AG648" s="344" t="n">
        <f aca="false">1-EXP(-(1/0.25)*(AD648/ABS($AD$1010)))</f>
        <v>0.986805646111746</v>
      </c>
    </row>
    <row r="649" customFormat="false" ht="12.75" hidden="false" customHeight="false" outlineLevel="0" collapsed="false">
      <c r="A649" s="335"/>
      <c r="B649" s="340" t="n">
        <f aca="false">+[4]data1cf!A649</f>
        <v>-72444.6332028344</v>
      </c>
      <c r="C649" s="340" t="n">
        <f aca="false">+[4]data1cf!B649</f>
        <v>12192.7073508006</v>
      </c>
      <c r="D649" s="340" t="n">
        <f aca="false">+[4]data1cf!C649</f>
        <v>13268.1357846357</v>
      </c>
      <c r="E649" s="340" t="n">
        <f aca="false">+[4]data1cf!D649</f>
        <v>12832.5394796284</v>
      </c>
      <c r="F649" s="340" t="n">
        <f aca="false">+[4]data1cf!E649</f>
        <v>12611.8812926998</v>
      </c>
      <c r="G649" s="340" t="n">
        <f aca="false">+[4]data1cf!F649</f>
        <v>12310.7462882559</v>
      </c>
      <c r="H649" s="340" t="n">
        <f aca="false">+[4]data1cf!G649</f>
        <v>12030.9691318114</v>
      </c>
      <c r="I649" s="340" t="n">
        <f aca="false">+[4]data1cf!H649</f>
        <v>11907.1311232809</v>
      </c>
      <c r="J649" s="340" t="n">
        <f aca="false">+[4]data1cf!I649</f>
        <v>11903.9096653264</v>
      </c>
      <c r="K649" s="340" t="n">
        <f aca="false">+[4]data1cf!J649</f>
        <v>11874.2151115662</v>
      </c>
      <c r="L649" s="340" t="n">
        <f aca="false">+[4]data1cf!K649</f>
        <v>11791.8945829882</v>
      </c>
      <c r="M649" s="340" t="n">
        <f aca="false">+[4]data1cf!L649</f>
        <v>11885.9157560909</v>
      </c>
      <c r="N649" s="340" t="n">
        <f aca="false">+[4]data1cf!M649</f>
        <v>11661.7991344666</v>
      </c>
      <c r="O649" s="340" t="n">
        <f aca="false">+[4]data1cf!N649</f>
        <v>11675.4230689077</v>
      </c>
      <c r="P649" s="340" t="n">
        <f aca="false">+[4]data1cf!O649</f>
        <v>11725.0441154568</v>
      </c>
      <c r="Q649" s="340" t="n">
        <f aca="false">+[4]data1cf!P649</f>
        <v>11422.9553667513</v>
      </c>
      <c r="R649" s="340" t="n">
        <f aca="false">+[4]data1cf!Q649</f>
        <v>830.910964983229</v>
      </c>
      <c r="S649" s="340" t="n">
        <f aca="false">+[4]data1cf!R649</f>
        <v>0</v>
      </c>
      <c r="T649" s="340" t="n">
        <f aca="false">+[4]data1cf!S649</f>
        <v>0</v>
      </c>
      <c r="U649" s="340" t="n">
        <f aca="false">+[4]data1cf!T649</f>
        <v>0</v>
      </c>
      <c r="V649" s="340" t="n">
        <f aca="false">+[4]data1cf!U649</f>
        <v>0</v>
      </c>
      <c r="W649" s="340" t="n">
        <f aca="false">+[4]data1cf!V649</f>
        <v>0</v>
      </c>
      <c r="X649" s="340" t="n">
        <f aca="false">+[4]data1cf!W649</f>
        <v>0</v>
      </c>
      <c r="Y649" s="340" t="n">
        <f aca="false">+[4]data1cf!X649</f>
        <v>0</v>
      </c>
      <c r="Z649" s="340" t="n">
        <f aca="false">+[4]data1cf!Y649</f>
        <v>0</v>
      </c>
      <c r="AA649" s="340" t="n">
        <f aca="false">+[4]data1cf!Z649</f>
        <v>0</v>
      </c>
      <c r="AB649" s="340"/>
      <c r="AC649" s="341" t="n">
        <f aca="false">XNPV(0.1,B649:AA649,$B$1:$AA$1)</f>
        <v>20767.3300767979</v>
      </c>
      <c r="AD649" s="341" t="n">
        <f aca="false">SUMPRODUCT(B649:AA649,$B$1010:$AA$1010)</f>
        <v>46276.0149498817</v>
      </c>
      <c r="AE649" s="342" t="n">
        <f aca="false">SUMPRODUCT(B649:AA649,$B$1012:$AA$1012)</f>
        <v>45905.3604812602</v>
      </c>
      <c r="AF649" s="343" t="n">
        <f aca="false">XIRR(B649:AA649,$B$1:$AA$1)</f>
        <v>0.148718232404452</v>
      </c>
      <c r="AG649" s="344" t="n">
        <f aca="false">1-EXP(-(1/0.25)*(AD649/ABS($AD$1010)))</f>
        <v>0.977265618975612</v>
      </c>
    </row>
    <row r="650" customFormat="false" ht="12.75" hidden="false" customHeight="false" outlineLevel="0" collapsed="false">
      <c r="A650" s="335"/>
      <c r="B650" s="340" t="n">
        <f aca="false">+[4]data1cf!A650</f>
        <v>-65007.8141276016</v>
      </c>
      <c r="C650" s="340" t="n">
        <f aca="false">+[4]data1cf!B650</f>
        <v>12082.5353254854</v>
      </c>
      <c r="D650" s="340" t="n">
        <f aca="false">+[4]data1cf!C650</f>
        <v>13187.9275615236</v>
      </c>
      <c r="E650" s="340" t="n">
        <f aca="false">+[4]data1cf!D650</f>
        <v>12619.712610081</v>
      </c>
      <c r="F650" s="340" t="n">
        <f aca="false">+[4]data1cf!E650</f>
        <v>12276.3545608955</v>
      </c>
      <c r="G650" s="340" t="n">
        <f aca="false">+[4]data1cf!F650</f>
        <v>12028.9439852342</v>
      </c>
      <c r="H650" s="340" t="n">
        <f aca="false">+[4]data1cf!G650</f>
        <v>11866.5435856062</v>
      </c>
      <c r="I650" s="340" t="n">
        <f aca="false">+[4]data1cf!H650</f>
        <v>11717.615212935</v>
      </c>
      <c r="J650" s="340" t="n">
        <f aca="false">+[4]data1cf!I650</f>
        <v>11704.8118748781</v>
      </c>
      <c r="K650" s="340" t="n">
        <f aca="false">+[4]data1cf!J650</f>
        <v>11665.4597761451</v>
      </c>
      <c r="L650" s="340" t="n">
        <f aca="false">+[4]data1cf!K650</f>
        <v>11618.6849810857</v>
      </c>
      <c r="M650" s="340" t="n">
        <f aca="false">+[4]data1cf!L650</f>
        <v>11687.5287366165</v>
      </c>
      <c r="N650" s="340" t="n">
        <f aca="false">+[4]data1cf!M650</f>
        <v>11616.1337006523</v>
      </c>
      <c r="O650" s="340" t="n">
        <f aca="false">+[4]data1cf!N650</f>
        <v>11417.2669785289</v>
      </c>
      <c r="P650" s="340" t="n">
        <f aca="false">+[4]data1cf!O650</f>
        <v>11439.8967930947</v>
      </c>
      <c r="Q650" s="340" t="n">
        <f aca="false">+[4]data1cf!P650</f>
        <v>11319.3895336642</v>
      </c>
      <c r="R650" s="340" t="n">
        <f aca="false">+[4]data1cf!Q650</f>
        <v>745.613624917939</v>
      </c>
      <c r="S650" s="340" t="n">
        <f aca="false">+[4]data1cf!R650</f>
        <v>0</v>
      </c>
      <c r="T650" s="340" t="n">
        <f aca="false">+[4]data1cf!S650</f>
        <v>0</v>
      </c>
      <c r="U650" s="340" t="n">
        <f aca="false">+[4]data1cf!T650</f>
        <v>0</v>
      </c>
      <c r="V650" s="340" t="n">
        <f aca="false">+[4]data1cf!U650</f>
        <v>0</v>
      </c>
      <c r="W650" s="340" t="n">
        <f aca="false">+[4]data1cf!V650</f>
        <v>0</v>
      </c>
      <c r="X650" s="340" t="n">
        <f aca="false">+[4]data1cf!W650</f>
        <v>0</v>
      </c>
      <c r="Y650" s="340" t="n">
        <f aca="false">+[4]data1cf!X650</f>
        <v>0</v>
      </c>
      <c r="Z650" s="340" t="n">
        <f aca="false">+[4]data1cf!Y650</f>
        <v>0</v>
      </c>
      <c r="AA650" s="340" t="n">
        <f aca="false">+[4]data1cf!Z650</f>
        <v>0</v>
      </c>
      <c r="AB650" s="340"/>
      <c r="AC650" s="341" t="n">
        <f aca="false">XNPV(0.1,B650:AA650,$B$1:$AA$1)</f>
        <v>26758.7522436148</v>
      </c>
      <c r="AD650" s="341" t="n">
        <f aca="false">SUMPRODUCT(B650:AA650,$B$1010:$AA$1010)</f>
        <v>51842.3343087544</v>
      </c>
      <c r="AE650" s="342" t="n">
        <f aca="false">SUMPRODUCT(B650:AA650,$B$1012:$AA$1012)</f>
        <v>51477.8707317471</v>
      </c>
      <c r="AF650" s="343" t="n">
        <f aca="false">XIRR(B650:AA650,$B$1:$AA$1)</f>
        <v>0.168899194520585</v>
      </c>
      <c r="AG650" s="344" t="n">
        <f aca="false">1-EXP(-(1/0.25)*(AD650/ABS($AD$1010)))</f>
        <v>0.985578300264241</v>
      </c>
    </row>
    <row r="651" customFormat="false" ht="12.75" hidden="false" customHeight="false" outlineLevel="0" collapsed="false">
      <c r="A651" s="335"/>
      <c r="B651" s="340" t="n">
        <f aca="false">+[4]data1cf!A651</f>
        <v>-65887.3601918516</v>
      </c>
      <c r="C651" s="340" t="n">
        <f aca="false">+[4]data1cf!B651</f>
        <v>12000.5434493201</v>
      </c>
      <c r="D651" s="340" t="n">
        <f aca="false">+[4]data1cf!C651</f>
        <v>12945.210518436</v>
      </c>
      <c r="E651" s="340" t="n">
        <f aca="false">+[4]data1cf!D651</f>
        <v>12569.6425105888</v>
      </c>
      <c r="F651" s="340" t="n">
        <f aca="false">+[4]data1cf!E651</f>
        <v>12424.3599179973</v>
      </c>
      <c r="G651" s="340" t="n">
        <f aca="false">+[4]data1cf!F651</f>
        <v>12125.3065750599</v>
      </c>
      <c r="H651" s="340" t="n">
        <f aca="false">+[4]data1cf!G651</f>
        <v>11752.7851047789</v>
      </c>
      <c r="I651" s="340" t="n">
        <f aca="false">+[4]data1cf!H651</f>
        <v>11841.8712220416</v>
      </c>
      <c r="J651" s="340" t="n">
        <f aca="false">+[4]data1cf!I651</f>
        <v>11666.4432501079</v>
      </c>
      <c r="K651" s="340" t="n">
        <f aca="false">+[4]data1cf!J651</f>
        <v>11747.0053282936</v>
      </c>
      <c r="L651" s="340" t="n">
        <f aca="false">+[4]data1cf!K651</f>
        <v>11583.1387402394</v>
      </c>
      <c r="M651" s="340" t="n">
        <f aca="false">+[4]data1cf!L651</f>
        <v>11403.9333146588</v>
      </c>
      <c r="N651" s="340" t="n">
        <f aca="false">+[4]data1cf!M651</f>
        <v>11464.3180744709</v>
      </c>
      <c r="O651" s="340" t="n">
        <f aca="false">+[4]data1cf!N651</f>
        <v>11329.5659929596</v>
      </c>
      <c r="P651" s="340" t="n">
        <f aca="false">+[4]data1cf!O651</f>
        <v>11460.1814877937</v>
      </c>
      <c r="Q651" s="340" t="n">
        <f aca="false">+[4]data1cf!P651</f>
        <v>11411.5889556955</v>
      </c>
      <c r="R651" s="340" t="n">
        <f aca="false">+[4]data1cf!Q651</f>
        <v>755.701666456461</v>
      </c>
      <c r="S651" s="340" t="n">
        <f aca="false">+[4]data1cf!R651</f>
        <v>0</v>
      </c>
      <c r="T651" s="340" t="n">
        <f aca="false">+[4]data1cf!S651</f>
        <v>0</v>
      </c>
      <c r="U651" s="340" t="n">
        <f aca="false">+[4]data1cf!T651</f>
        <v>0</v>
      </c>
      <c r="V651" s="340" t="n">
        <f aca="false">+[4]data1cf!U651</f>
        <v>0</v>
      </c>
      <c r="W651" s="340" t="n">
        <f aca="false">+[4]data1cf!V651</f>
        <v>0</v>
      </c>
      <c r="X651" s="340" t="n">
        <f aca="false">+[4]data1cf!W651</f>
        <v>0</v>
      </c>
      <c r="Y651" s="340" t="n">
        <f aca="false">+[4]data1cf!X651</f>
        <v>0</v>
      </c>
      <c r="Z651" s="340" t="n">
        <f aca="false">+[4]data1cf!Y651</f>
        <v>0</v>
      </c>
      <c r="AA651" s="340" t="n">
        <f aca="false">+[4]data1cf!Z651</f>
        <v>0</v>
      </c>
      <c r="AB651" s="340"/>
      <c r="AC651" s="341" t="n">
        <f aca="false">XNPV(0.1,B651:AA651,$B$1:$AA$1)</f>
        <v>25586.469571991</v>
      </c>
      <c r="AD651" s="341" t="n">
        <f aca="false">SUMPRODUCT(B651:AA651,$B$1010:$AA$1010)</f>
        <v>50613.2001663457</v>
      </c>
      <c r="AE651" s="342" t="n">
        <f aca="false">SUMPRODUCT(B651:AA651,$B$1012:$AA$1012)</f>
        <v>50249.6327705564</v>
      </c>
      <c r="AF651" s="343" t="n">
        <f aca="false">XIRR(B651:AA651,$B$1:$AA$1)</f>
        <v>0.165117581328517</v>
      </c>
      <c r="AG651" s="344" t="n">
        <f aca="false">1-EXP(-(1/0.25)*(AD651/ABS($AD$1010)))</f>
        <v>0.984053532991947</v>
      </c>
    </row>
    <row r="652" customFormat="false" ht="12.75" hidden="false" customHeight="false" outlineLevel="0" collapsed="false">
      <c r="A652" s="335"/>
      <c r="B652" s="340" t="n">
        <f aca="false">+[4]data1cf!A652</f>
        <v>-75489.0631072824</v>
      </c>
      <c r="C652" s="340" t="n">
        <f aca="false">+[4]data1cf!B652</f>
        <v>12313.997233656</v>
      </c>
      <c r="D652" s="340" t="n">
        <f aca="false">+[4]data1cf!C652</f>
        <v>13446.1761209405</v>
      </c>
      <c r="E652" s="340" t="n">
        <f aca="false">+[4]data1cf!D652</f>
        <v>12880.8995156227</v>
      </c>
      <c r="F652" s="340" t="n">
        <f aca="false">+[4]data1cf!E652</f>
        <v>12696.702583017</v>
      </c>
      <c r="G652" s="340" t="n">
        <f aca="false">+[4]data1cf!F652</f>
        <v>12342.2051312198</v>
      </c>
      <c r="H652" s="340" t="n">
        <f aca="false">+[4]data1cf!G652</f>
        <v>12000.8088924026</v>
      </c>
      <c r="I652" s="340" t="n">
        <f aca="false">+[4]data1cf!H652</f>
        <v>11905.2035577578</v>
      </c>
      <c r="J652" s="340" t="n">
        <f aca="false">+[4]data1cf!I652</f>
        <v>11893.9633104049</v>
      </c>
      <c r="K652" s="340" t="n">
        <f aca="false">+[4]data1cf!J652</f>
        <v>11977.0290158658</v>
      </c>
      <c r="L652" s="340" t="n">
        <f aca="false">+[4]data1cf!K652</f>
        <v>11709.839565922</v>
      </c>
      <c r="M652" s="340" t="n">
        <f aca="false">+[4]data1cf!L652</f>
        <v>11937.1867428395</v>
      </c>
      <c r="N652" s="340" t="n">
        <f aca="false">+[4]data1cf!M652</f>
        <v>11610.4084039424</v>
      </c>
      <c r="O652" s="340" t="n">
        <f aca="false">+[4]data1cf!N652</f>
        <v>11692.2390865842</v>
      </c>
      <c r="P652" s="340" t="n">
        <f aca="false">+[4]data1cf!O652</f>
        <v>11594.9694159839</v>
      </c>
      <c r="Q652" s="340" t="n">
        <f aca="false">+[4]data1cf!P652</f>
        <v>11718.1081014695</v>
      </c>
      <c r="R652" s="340" t="n">
        <f aca="false">+[4]data1cf!Q652</f>
        <v>865.829358215286</v>
      </c>
      <c r="S652" s="340" t="n">
        <f aca="false">+[4]data1cf!R652</f>
        <v>0</v>
      </c>
      <c r="T652" s="340" t="n">
        <f aca="false">+[4]data1cf!S652</f>
        <v>0</v>
      </c>
      <c r="U652" s="340" t="n">
        <f aca="false">+[4]data1cf!T652</f>
        <v>0</v>
      </c>
      <c r="V652" s="340" t="n">
        <f aca="false">+[4]data1cf!U652</f>
        <v>0</v>
      </c>
      <c r="W652" s="340" t="n">
        <f aca="false">+[4]data1cf!V652</f>
        <v>0</v>
      </c>
      <c r="X652" s="340" t="n">
        <f aca="false">+[4]data1cf!W652</f>
        <v>0</v>
      </c>
      <c r="Y652" s="340" t="n">
        <f aca="false">+[4]data1cf!X652</f>
        <v>0</v>
      </c>
      <c r="Z652" s="340" t="n">
        <f aca="false">+[4]data1cf!Y652</f>
        <v>0</v>
      </c>
      <c r="AA652" s="340" t="n">
        <f aca="false">+[4]data1cf!Z652</f>
        <v>0</v>
      </c>
      <c r="AB652" s="340"/>
      <c r="AC652" s="341" t="n">
        <f aca="false">XNPV(0.1,B652:AA652,$B$1:$AA$1)</f>
        <v>18133.7840911266</v>
      </c>
      <c r="AD652" s="341" t="n">
        <f aca="false">SUMPRODUCT(B652:AA652,$B$1010:$AA$1010)</f>
        <v>43709.4462094781</v>
      </c>
      <c r="AE652" s="342" t="n">
        <f aca="false">SUMPRODUCT(B652:AA652,$B$1012:$AA$1012)</f>
        <v>43337.8080932101</v>
      </c>
      <c r="AF652" s="343" t="n">
        <f aca="false">XIRR(B652:AA652,$B$1:$AA$1)</f>
        <v>0.141187025868859</v>
      </c>
      <c r="AG652" s="344" t="n">
        <f aca="false">1-EXP(-(1/0.25)*(AD652/ABS($AD$1010)))</f>
        <v>0.97195696121154</v>
      </c>
    </row>
    <row r="653" customFormat="false" ht="12.75" hidden="false" customHeight="false" outlineLevel="0" collapsed="false">
      <c r="A653" s="335"/>
      <c r="B653" s="340" t="n">
        <f aca="false">+[4]data1cf!A653</f>
        <v>-74629.5625266012</v>
      </c>
      <c r="C653" s="340" t="n">
        <f aca="false">+[4]data1cf!B653</f>
        <v>12229.533019032</v>
      </c>
      <c r="D653" s="340" t="n">
        <f aca="false">+[4]data1cf!C653</f>
        <v>13232.6213184903</v>
      </c>
      <c r="E653" s="340" t="n">
        <f aca="false">+[4]data1cf!D653</f>
        <v>12860.3397178742</v>
      </c>
      <c r="F653" s="340" t="n">
        <f aca="false">+[4]data1cf!E653</f>
        <v>12645.2803894613</v>
      </c>
      <c r="G653" s="340" t="n">
        <f aca="false">+[4]data1cf!F653</f>
        <v>12382.1179168901</v>
      </c>
      <c r="H653" s="340" t="n">
        <f aca="false">+[4]data1cf!G653</f>
        <v>11963.8010217119</v>
      </c>
      <c r="I653" s="340" t="n">
        <f aca="false">+[4]data1cf!H653</f>
        <v>12137.1790622616</v>
      </c>
      <c r="J653" s="340" t="n">
        <f aca="false">+[4]data1cf!I653</f>
        <v>11916.6017571192</v>
      </c>
      <c r="K653" s="340" t="n">
        <f aca="false">+[4]data1cf!J653</f>
        <v>11885.1193266602</v>
      </c>
      <c r="L653" s="340" t="n">
        <f aca="false">+[4]data1cf!K653</f>
        <v>11855.9959743541</v>
      </c>
      <c r="M653" s="340" t="n">
        <f aca="false">+[4]data1cf!L653</f>
        <v>11805.4350000512</v>
      </c>
      <c r="N653" s="340" t="n">
        <f aca="false">+[4]data1cf!M653</f>
        <v>11827.6597739386</v>
      </c>
      <c r="O653" s="340" t="n">
        <f aca="false">+[4]data1cf!N653</f>
        <v>11616.5910074155</v>
      </c>
      <c r="P653" s="340" t="n">
        <f aca="false">+[4]data1cf!O653</f>
        <v>11790.6784596862</v>
      </c>
      <c r="Q653" s="340" t="n">
        <f aca="false">+[4]data1cf!P653</f>
        <v>11629.379553202</v>
      </c>
      <c r="R653" s="340" t="n">
        <f aca="false">+[4]data1cf!Q653</f>
        <v>855.971230355105</v>
      </c>
      <c r="S653" s="340" t="n">
        <f aca="false">+[4]data1cf!R653</f>
        <v>0</v>
      </c>
      <c r="T653" s="340" t="n">
        <f aca="false">+[4]data1cf!S653</f>
        <v>0</v>
      </c>
      <c r="U653" s="340" t="n">
        <f aca="false">+[4]data1cf!T653</f>
        <v>0</v>
      </c>
      <c r="V653" s="340" t="n">
        <f aca="false">+[4]data1cf!U653</f>
        <v>0</v>
      </c>
      <c r="W653" s="340" t="n">
        <f aca="false">+[4]data1cf!V653</f>
        <v>0</v>
      </c>
      <c r="X653" s="340" t="n">
        <f aca="false">+[4]data1cf!W653</f>
        <v>0</v>
      </c>
      <c r="Y653" s="340" t="n">
        <f aca="false">+[4]data1cf!X653</f>
        <v>0</v>
      </c>
      <c r="Z653" s="340" t="n">
        <f aca="false">+[4]data1cf!Y653</f>
        <v>0</v>
      </c>
      <c r="AA653" s="340" t="n">
        <f aca="false">+[4]data1cf!Z653</f>
        <v>0</v>
      </c>
      <c r="AB653" s="340"/>
      <c r="AC653" s="341" t="n">
        <f aca="false">XNPV(0.1,B653:AA653,$B$1:$AA$1)</f>
        <v>18869.5275330274</v>
      </c>
      <c r="AD653" s="341" t="n">
        <f aca="false">SUMPRODUCT(B653:AA653,$B$1010:$AA$1010)</f>
        <v>44487.4497220092</v>
      </c>
      <c r="AE653" s="342" t="n">
        <f aca="false">SUMPRODUCT(B653:AA653,$B$1012:$AA$1012)</f>
        <v>44115.1221884897</v>
      </c>
      <c r="AF653" s="343" t="n">
        <f aca="false">XIRR(B653:AA653,$B$1:$AA$1)</f>
        <v>0.143127323039397</v>
      </c>
      <c r="AG653" s="344" t="n">
        <f aca="false">1-EXP(-(1/0.25)*(AD653/ABS($AD$1010)))</f>
        <v>0.97368537207975</v>
      </c>
    </row>
    <row r="654" customFormat="false" ht="12.75" hidden="false" customHeight="false" outlineLevel="0" collapsed="false">
      <c r="A654" s="335"/>
      <c r="B654" s="340" t="n">
        <f aca="false">+[4]data1cf!A654</f>
        <v>-64577.1285890495</v>
      </c>
      <c r="C654" s="340" t="n">
        <f aca="false">+[4]data1cf!B654</f>
        <v>12192.5333258886</v>
      </c>
      <c r="D654" s="340" t="n">
        <f aca="false">+[4]data1cf!C654</f>
        <v>12891.0284150388</v>
      </c>
      <c r="E654" s="340" t="n">
        <f aca="false">+[4]data1cf!D654</f>
        <v>12571.0844073941</v>
      </c>
      <c r="F654" s="340" t="n">
        <f aca="false">+[4]data1cf!E654</f>
        <v>12386.5014179628</v>
      </c>
      <c r="G654" s="340" t="n">
        <f aca="false">+[4]data1cf!F654</f>
        <v>11926.1620366984</v>
      </c>
      <c r="H654" s="340" t="n">
        <f aca="false">+[4]data1cf!G654</f>
        <v>11756.2859016002</v>
      </c>
      <c r="I654" s="340" t="n">
        <f aca="false">+[4]data1cf!H654</f>
        <v>11736.1438918592</v>
      </c>
      <c r="J654" s="340" t="n">
        <f aca="false">+[4]data1cf!I654</f>
        <v>11783.4052861109</v>
      </c>
      <c r="K654" s="340" t="n">
        <f aca="false">+[4]data1cf!J654</f>
        <v>11678.5972465708</v>
      </c>
      <c r="L654" s="340" t="n">
        <f aca="false">+[4]data1cf!K654</f>
        <v>11532.9256656255</v>
      </c>
      <c r="M654" s="340" t="n">
        <f aca="false">+[4]data1cf!L654</f>
        <v>11538.5629846818</v>
      </c>
      <c r="N654" s="340" t="n">
        <f aca="false">+[4]data1cf!M654</f>
        <v>11526.6821532308</v>
      </c>
      <c r="O654" s="340" t="n">
        <f aca="false">+[4]data1cf!N654</f>
        <v>11400.5982741421</v>
      </c>
      <c r="P654" s="340" t="n">
        <f aca="false">+[4]data1cf!O654</f>
        <v>11417.8447415908</v>
      </c>
      <c r="Q654" s="340" t="n">
        <f aca="false">+[4]data1cf!P654</f>
        <v>11278.3414681786</v>
      </c>
      <c r="R654" s="340" t="n">
        <f aca="false">+[4]data1cf!Q654</f>
        <v>740.673834064962</v>
      </c>
      <c r="S654" s="340" t="n">
        <f aca="false">+[4]data1cf!R654</f>
        <v>0</v>
      </c>
      <c r="T654" s="340" t="n">
        <f aca="false">+[4]data1cf!S654</f>
        <v>0</v>
      </c>
      <c r="U654" s="340" t="n">
        <f aca="false">+[4]data1cf!T654</f>
        <v>0</v>
      </c>
      <c r="V654" s="340" t="n">
        <f aca="false">+[4]data1cf!U654</f>
        <v>0</v>
      </c>
      <c r="W654" s="340" t="n">
        <f aca="false">+[4]data1cf!V654</f>
        <v>0</v>
      </c>
      <c r="X654" s="340" t="n">
        <f aca="false">+[4]data1cf!W654</f>
        <v>0</v>
      </c>
      <c r="Y654" s="340" t="n">
        <f aca="false">+[4]data1cf!X654</f>
        <v>0</v>
      </c>
      <c r="Z654" s="340" t="n">
        <f aca="false">+[4]data1cf!Y654</f>
        <v>0</v>
      </c>
      <c r="AA654" s="340" t="n">
        <f aca="false">+[4]data1cf!Z654</f>
        <v>0</v>
      </c>
      <c r="AB654" s="340"/>
      <c r="AC654" s="341" t="n">
        <f aca="false">XNPV(0.1,B654:AA654,$B$1:$AA$1)</f>
        <v>26873.3204307213</v>
      </c>
      <c r="AD654" s="341" t="n">
        <f aca="false">SUMPRODUCT(B654:AA654,$B$1010:$AA$1010)</f>
        <v>51870.1089318766</v>
      </c>
      <c r="AE654" s="342" t="n">
        <f aca="false">SUMPRODUCT(B654:AA654,$B$1012:$AA$1012)</f>
        <v>51506.9566757844</v>
      </c>
      <c r="AF654" s="343" t="n">
        <f aca="false">XIRR(B654:AA654,$B$1:$AA$1)</f>
        <v>0.169629148298723</v>
      </c>
      <c r="AG654" s="344" t="n">
        <f aca="false">1-EXP(-(1/0.25)*(AD654/ABS($AD$1010)))</f>
        <v>0.985611015692557</v>
      </c>
    </row>
    <row r="655" customFormat="false" ht="12.75" hidden="false" customHeight="false" outlineLevel="0" collapsed="false">
      <c r="A655" s="335"/>
      <c r="B655" s="340" t="n">
        <f aca="false">+[4]data1cf!A655</f>
        <v>-68707.8731830734</v>
      </c>
      <c r="C655" s="340" t="n">
        <f aca="false">+[4]data1cf!B655</f>
        <v>12063.377894449</v>
      </c>
      <c r="D655" s="340" t="n">
        <f aca="false">+[4]data1cf!C655</f>
        <v>12995.4396525037</v>
      </c>
      <c r="E655" s="340" t="n">
        <f aca="false">+[4]data1cf!D655</f>
        <v>12881.757015382</v>
      </c>
      <c r="F655" s="340" t="n">
        <f aca="false">+[4]data1cf!E655</f>
        <v>12619.4954682938</v>
      </c>
      <c r="G655" s="340" t="n">
        <f aca="false">+[4]data1cf!F655</f>
        <v>12231.4502464829</v>
      </c>
      <c r="H655" s="340" t="n">
        <f aca="false">+[4]data1cf!G655</f>
        <v>11986.1657803279</v>
      </c>
      <c r="I655" s="340" t="n">
        <f aca="false">+[4]data1cf!H655</f>
        <v>11797.2818785551</v>
      </c>
      <c r="J655" s="340" t="n">
        <f aca="false">+[4]data1cf!I655</f>
        <v>11906.3519522283</v>
      </c>
      <c r="K655" s="340" t="n">
        <f aca="false">+[4]data1cf!J655</f>
        <v>11839.3414484582</v>
      </c>
      <c r="L655" s="340" t="n">
        <f aca="false">+[4]data1cf!K655</f>
        <v>11623.7170395078</v>
      </c>
      <c r="M655" s="340" t="n">
        <f aca="false">+[4]data1cf!L655</f>
        <v>11632.224029052</v>
      </c>
      <c r="N655" s="340" t="n">
        <f aca="false">+[4]data1cf!M655</f>
        <v>11602.7769120232</v>
      </c>
      <c r="O655" s="340" t="n">
        <f aca="false">+[4]data1cf!N655</f>
        <v>11467.3236740376</v>
      </c>
      <c r="P655" s="340" t="n">
        <f aca="false">+[4]data1cf!O655</f>
        <v>11452.9181747215</v>
      </c>
      <c r="Q655" s="340" t="n">
        <f aca="false">+[4]data1cf!P655</f>
        <v>11391.1290474796</v>
      </c>
      <c r="R655" s="340" t="n">
        <f aca="false">+[4]data1cf!Q655</f>
        <v>788.051822260579</v>
      </c>
      <c r="S655" s="340" t="n">
        <f aca="false">+[4]data1cf!R655</f>
        <v>0</v>
      </c>
      <c r="T655" s="340" t="n">
        <f aca="false">+[4]data1cf!S655</f>
        <v>0</v>
      </c>
      <c r="U655" s="340" t="n">
        <f aca="false">+[4]data1cf!T655</f>
        <v>0</v>
      </c>
      <c r="V655" s="340" t="n">
        <f aca="false">+[4]data1cf!U655</f>
        <v>0</v>
      </c>
      <c r="W655" s="340" t="n">
        <f aca="false">+[4]data1cf!V655</f>
        <v>0</v>
      </c>
      <c r="X655" s="340" t="n">
        <f aca="false">+[4]data1cf!W655</f>
        <v>0</v>
      </c>
      <c r="Y655" s="340" t="n">
        <f aca="false">+[4]data1cf!X655</f>
        <v>0</v>
      </c>
      <c r="Z655" s="340" t="n">
        <f aca="false">+[4]data1cf!Y655</f>
        <v>0</v>
      </c>
      <c r="AA655" s="340" t="n">
        <f aca="false">+[4]data1cf!Z655</f>
        <v>0</v>
      </c>
      <c r="AB655" s="340"/>
      <c r="AC655" s="341" t="n">
        <f aca="false">XNPV(0.1,B655:AA655,$B$1:$AA$1)</f>
        <v>23737.7173945202</v>
      </c>
      <c r="AD655" s="341" t="n">
        <f aca="false">SUMPRODUCT(B655:AA655,$B$1010:$AA$1010)</f>
        <v>49019.4388763276</v>
      </c>
      <c r="AE655" s="342" t="n">
        <f aca="false">SUMPRODUCT(B655:AA655,$B$1012:$AA$1012)</f>
        <v>48652.3051623258</v>
      </c>
      <c r="AF655" s="343" t="n">
        <f aca="false">XIRR(B655:AA655,$B$1:$AA$1)</f>
        <v>0.158282985910765</v>
      </c>
      <c r="AG655" s="344" t="n">
        <f aca="false">1-EXP(-(1/0.25)*(AD655/ABS($AD$1010)))</f>
        <v>0.981833935321979</v>
      </c>
    </row>
    <row r="656" customFormat="false" ht="12.75" hidden="false" customHeight="false" outlineLevel="0" collapsed="false">
      <c r="A656" s="335"/>
      <c r="B656" s="340" t="n">
        <f aca="false">+[4]data1cf!A656</f>
        <v>-69262.4865887978</v>
      </c>
      <c r="C656" s="340" t="n">
        <f aca="false">+[4]data1cf!B656</f>
        <v>12167.094205457</v>
      </c>
      <c r="D656" s="340" t="n">
        <f aca="false">+[4]data1cf!C656</f>
        <v>13051.2616036458</v>
      </c>
      <c r="E656" s="340" t="n">
        <f aca="false">+[4]data1cf!D656</f>
        <v>12716.053129969</v>
      </c>
      <c r="F656" s="340" t="n">
        <f aca="false">+[4]data1cf!E656</f>
        <v>12559.8663530211</v>
      </c>
      <c r="G656" s="340" t="n">
        <f aca="false">+[4]data1cf!F656</f>
        <v>12217.3469342512</v>
      </c>
      <c r="H656" s="340" t="n">
        <f aca="false">+[4]data1cf!G656</f>
        <v>12024.6931964123</v>
      </c>
      <c r="I656" s="340" t="n">
        <f aca="false">+[4]data1cf!H656</f>
        <v>11772.5515711631</v>
      </c>
      <c r="J656" s="340" t="n">
        <f aca="false">+[4]data1cf!I656</f>
        <v>11828.9217090696</v>
      </c>
      <c r="K656" s="340" t="n">
        <f aca="false">+[4]data1cf!J656</f>
        <v>11890.0435530639</v>
      </c>
      <c r="L656" s="340" t="n">
        <f aca="false">+[4]data1cf!K656</f>
        <v>11772.8673671157</v>
      </c>
      <c r="M656" s="340" t="n">
        <f aca="false">+[4]data1cf!L656</f>
        <v>11603.4811280014</v>
      </c>
      <c r="N656" s="340" t="n">
        <f aca="false">+[4]data1cf!M656</f>
        <v>11603.2391418165</v>
      </c>
      <c r="O656" s="340" t="n">
        <f aca="false">+[4]data1cf!N656</f>
        <v>11656.1828420636</v>
      </c>
      <c r="P656" s="340" t="n">
        <f aca="false">+[4]data1cf!O656</f>
        <v>11508.4990955913</v>
      </c>
      <c r="Q656" s="340" t="n">
        <f aca="false">+[4]data1cf!P656</f>
        <v>11413.0886412288</v>
      </c>
      <c r="R656" s="340" t="n">
        <f aca="false">+[4]data1cf!Q656</f>
        <v>794.413016178875</v>
      </c>
      <c r="S656" s="340" t="n">
        <f aca="false">+[4]data1cf!R656</f>
        <v>0</v>
      </c>
      <c r="T656" s="340" t="n">
        <f aca="false">+[4]data1cf!S656</f>
        <v>0</v>
      </c>
      <c r="U656" s="340" t="n">
        <f aca="false">+[4]data1cf!T656</f>
        <v>0</v>
      </c>
      <c r="V656" s="340" t="n">
        <f aca="false">+[4]data1cf!U656</f>
        <v>0</v>
      </c>
      <c r="W656" s="340" t="n">
        <f aca="false">+[4]data1cf!V656</f>
        <v>0</v>
      </c>
      <c r="X656" s="340" t="n">
        <f aca="false">+[4]data1cf!W656</f>
        <v>0</v>
      </c>
      <c r="Y656" s="340" t="n">
        <f aca="false">+[4]data1cf!X656</f>
        <v>0</v>
      </c>
      <c r="Z656" s="340" t="n">
        <f aca="false">+[4]data1cf!Y656</f>
        <v>0</v>
      </c>
      <c r="AA656" s="340" t="n">
        <f aca="false">+[4]data1cf!Z656</f>
        <v>0</v>
      </c>
      <c r="AB656" s="340"/>
      <c r="AC656" s="341" t="n">
        <f aca="false">XNPV(0.1,B656:AA656,$B$1:$AA$1)</f>
        <v>23267.4773515016</v>
      </c>
      <c r="AD656" s="341" t="n">
        <f aca="false">SUMPRODUCT(B656:AA656,$B$1010:$AA$1010)</f>
        <v>48589.996217913</v>
      </c>
      <c r="AE656" s="342" t="n">
        <f aca="false">SUMPRODUCT(B656:AA656,$B$1012:$AA$1012)</f>
        <v>48222.0825533177</v>
      </c>
      <c r="AF656" s="343" t="n">
        <f aca="false">XIRR(B656:AA656,$B$1:$AA$1)</f>
        <v>0.15669939391241</v>
      </c>
      <c r="AG656" s="344" t="n">
        <f aca="false">1-EXP(-(1/0.25)*(AD656/ABS($AD$1010)))</f>
        <v>0.981184711552941</v>
      </c>
    </row>
    <row r="657" customFormat="false" ht="12.75" hidden="false" customHeight="false" outlineLevel="0" collapsed="false">
      <c r="A657" s="335"/>
      <c r="B657" s="340" t="n">
        <f aca="false">+[4]data1cf!A657</f>
        <v>-71415.7584832123</v>
      </c>
      <c r="C657" s="340" t="n">
        <f aca="false">+[4]data1cf!B657</f>
        <v>12162.9576909581</v>
      </c>
      <c r="D657" s="340" t="n">
        <f aca="false">+[4]data1cf!C657</f>
        <v>13247.6875019912</v>
      </c>
      <c r="E657" s="340" t="n">
        <f aca="false">+[4]data1cf!D657</f>
        <v>12895.9796637968</v>
      </c>
      <c r="F657" s="340" t="n">
        <f aca="false">+[4]data1cf!E657</f>
        <v>12537.1890001911</v>
      </c>
      <c r="G657" s="340" t="n">
        <f aca="false">+[4]data1cf!F657</f>
        <v>12170.4063656558</v>
      </c>
      <c r="H657" s="340" t="n">
        <f aca="false">+[4]data1cf!G657</f>
        <v>11913.7268621028</v>
      </c>
      <c r="I657" s="340" t="n">
        <f aca="false">+[4]data1cf!H657</f>
        <v>11801.6858724046</v>
      </c>
      <c r="J657" s="340" t="n">
        <f aca="false">+[4]data1cf!I657</f>
        <v>11967.5022700013</v>
      </c>
      <c r="K657" s="340" t="n">
        <f aca="false">+[4]data1cf!J657</f>
        <v>11888.3494064977</v>
      </c>
      <c r="L657" s="340" t="n">
        <f aca="false">+[4]data1cf!K657</f>
        <v>11869.2614093483</v>
      </c>
      <c r="M657" s="340" t="n">
        <f aca="false">+[4]data1cf!L657</f>
        <v>11673.2255795749</v>
      </c>
      <c r="N657" s="340" t="n">
        <f aca="false">+[4]data1cf!M657</f>
        <v>11723.8134380903</v>
      </c>
      <c r="O657" s="340" t="n">
        <f aca="false">+[4]data1cf!N657</f>
        <v>11569.888767908</v>
      </c>
      <c r="P657" s="340" t="n">
        <f aca="false">+[4]data1cf!O657</f>
        <v>11467.6071458711</v>
      </c>
      <c r="Q657" s="340" t="n">
        <f aca="false">+[4]data1cf!P657</f>
        <v>11532.7627020305</v>
      </c>
      <c r="R657" s="340" t="n">
        <f aca="false">+[4]data1cf!Q657</f>
        <v>819.110183499052</v>
      </c>
      <c r="S657" s="340" t="n">
        <f aca="false">+[4]data1cf!R657</f>
        <v>0</v>
      </c>
      <c r="T657" s="340" t="n">
        <f aca="false">+[4]data1cf!S657</f>
        <v>0</v>
      </c>
      <c r="U657" s="340" t="n">
        <f aca="false">+[4]data1cf!T657</f>
        <v>0</v>
      </c>
      <c r="V657" s="340" t="n">
        <f aca="false">+[4]data1cf!U657</f>
        <v>0</v>
      </c>
      <c r="W657" s="340" t="n">
        <f aca="false">+[4]data1cf!V657</f>
        <v>0</v>
      </c>
      <c r="X657" s="340" t="n">
        <f aca="false">+[4]data1cf!W657</f>
        <v>0</v>
      </c>
      <c r="Y657" s="340" t="n">
        <f aca="false">+[4]data1cf!X657</f>
        <v>0</v>
      </c>
      <c r="Z657" s="340" t="n">
        <f aca="false">+[4]data1cf!Y657</f>
        <v>0</v>
      </c>
      <c r="AA657" s="340" t="n">
        <f aca="false">+[4]data1cf!Z657</f>
        <v>0</v>
      </c>
      <c r="AB657" s="340"/>
      <c r="AC657" s="341" t="n">
        <f aca="false">XNPV(0.1,B657:AA657,$B$1:$AA$1)</f>
        <v>21477.6994683593</v>
      </c>
      <c r="AD657" s="341" t="n">
        <f aca="false">SUMPRODUCT(B657:AA657,$B$1010:$AA$1010)</f>
        <v>46885.3775923501</v>
      </c>
      <c r="AE657" s="342" t="n">
        <f aca="false">SUMPRODUCT(B657:AA657,$B$1012:$AA$1012)</f>
        <v>46516.2280233795</v>
      </c>
      <c r="AF657" s="343" t="n">
        <f aca="false">XIRR(B657:AA657,$B$1:$AA$1)</f>
        <v>0.151045602220017</v>
      </c>
      <c r="AG657" s="344" t="n">
        <f aca="false">1-EXP(-(1/0.25)*(AD657/ABS($AD$1010)))</f>
        <v>0.978370626748884</v>
      </c>
    </row>
    <row r="658" customFormat="false" ht="12.75" hidden="false" customHeight="false" outlineLevel="0" collapsed="false">
      <c r="A658" s="335"/>
      <c r="B658" s="340" t="n">
        <f aca="false">+[4]data1cf!A658</f>
        <v>-65801.791351159</v>
      </c>
      <c r="C658" s="340" t="n">
        <f aca="false">+[4]data1cf!B658</f>
        <v>11937.7257466535</v>
      </c>
      <c r="D658" s="340" t="n">
        <f aca="false">+[4]data1cf!C658</f>
        <v>12902.3170103535</v>
      </c>
      <c r="E658" s="340" t="n">
        <f aca="false">+[4]data1cf!D658</f>
        <v>12572.7207955659</v>
      </c>
      <c r="F658" s="340" t="n">
        <f aca="false">+[4]data1cf!E658</f>
        <v>12344.8268960179</v>
      </c>
      <c r="G658" s="340" t="n">
        <f aca="false">+[4]data1cf!F658</f>
        <v>12208.8605550185</v>
      </c>
      <c r="H658" s="340" t="n">
        <f aca="false">+[4]data1cf!G658</f>
        <v>11827.8632294614</v>
      </c>
      <c r="I658" s="340" t="n">
        <f aca="false">+[4]data1cf!H658</f>
        <v>11690.9680366156</v>
      </c>
      <c r="J658" s="340" t="n">
        <f aca="false">+[4]data1cf!I658</f>
        <v>11610.292726407</v>
      </c>
      <c r="K658" s="340" t="n">
        <f aca="false">+[4]data1cf!J658</f>
        <v>11636.5605418293</v>
      </c>
      <c r="L658" s="340" t="n">
        <f aca="false">+[4]data1cf!K658</f>
        <v>11572.4006807461</v>
      </c>
      <c r="M658" s="340" t="n">
        <f aca="false">+[4]data1cf!L658</f>
        <v>11629.0234477328</v>
      </c>
      <c r="N658" s="340" t="n">
        <f aca="false">+[4]data1cf!M658</f>
        <v>11369.377650911</v>
      </c>
      <c r="O658" s="340" t="n">
        <f aca="false">+[4]data1cf!N658</f>
        <v>11477.8307800369</v>
      </c>
      <c r="P658" s="340" t="n">
        <f aca="false">+[4]data1cf!O658</f>
        <v>11499.1149214187</v>
      </c>
      <c r="Q658" s="340" t="n">
        <f aca="false">+[4]data1cf!P658</f>
        <v>11485.1288300112</v>
      </c>
      <c r="R658" s="340" t="n">
        <f aca="false">+[4]data1cf!Q658</f>
        <v>754.720226081253</v>
      </c>
      <c r="S658" s="340" t="n">
        <f aca="false">+[4]data1cf!R658</f>
        <v>0</v>
      </c>
      <c r="T658" s="340" t="n">
        <f aca="false">+[4]data1cf!S658</f>
        <v>0</v>
      </c>
      <c r="U658" s="340" t="n">
        <f aca="false">+[4]data1cf!T658</f>
        <v>0</v>
      </c>
      <c r="V658" s="340" t="n">
        <f aca="false">+[4]data1cf!U658</f>
        <v>0</v>
      </c>
      <c r="W658" s="340" t="n">
        <f aca="false">+[4]data1cf!V658</f>
        <v>0</v>
      </c>
      <c r="X658" s="340" t="n">
        <f aca="false">+[4]data1cf!W658</f>
        <v>0</v>
      </c>
      <c r="Y658" s="340" t="n">
        <f aca="false">+[4]data1cf!X658</f>
        <v>0</v>
      </c>
      <c r="Z658" s="340" t="n">
        <f aca="false">+[4]data1cf!Y658</f>
        <v>0</v>
      </c>
      <c r="AA658" s="340" t="n">
        <f aca="false">+[4]data1cf!Z658</f>
        <v>0</v>
      </c>
      <c r="AB658" s="340"/>
      <c r="AC658" s="341" t="n">
        <f aca="false">XNPV(0.1,B658:AA658,$B$1:$AA$1)</f>
        <v>25586.3226233623</v>
      </c>
      <c r="AD658" s="341" t="n">
        <f aca="false">SUMPRODUCT(B658:AA658,$B$1010:$AA$1010)</f>
        <v>50626.1451374989</v>
      </c>
      <c r="AE658" s="342" t="n">
        <f aca="false">SUMPRODUCT(B658:AA658,$B$1012:$AA$1012)</f>
        <v>50262.19839719</v>
      </c>
      <c r="AF658" s="343" t="n">
        <f aca="false">XIRR(B658:AA658,$B$1:$AA$1)</f>
        <v>0.165078018546334</v>
      </c>
      <c r="AG658" s="344" t="n">
        <f aca="false">1-EXP(-(1/0.25)*(AD658/ABS($AD$1010)))</f>
        <v>0.984070403058221</v>
      </c>
    </row>
    <row r="659" customFormat="false" ht="12.75" hidden="false" customHeight="false" outlineLevel="0" collapsed="false">
      <c r="A659" s="335"/>
      <c r="B659" s="340" t="n">
        <f aca="false">+[4]data1cf!A659</f>
        <v>-74542.0475489563</v>
      </c>
      <c r="C659" s="340" t="n">
        <f aca="false">+[4]data1cf!B659</f>
        <v>12139.8238877347</v>
      </c>
      <c r="D659" s="340" t="n">
        <f aca="false">+[4]data1cf!C659</f>
        <v>13374.6332375339</v>
      </c>
      <c r="E659" s="340" t="n">
        <f aca="false">+[4]data1cf!D659</f>
        <v>12990.8640375556</v>
      </c>
      <c r="F659" s="340" t="n">
        <f aca="false">+[4]data1cf!E659</f>
        <v>12561.469067249</v>
      </c>
      <c r="G659" s="340" t="n">
        <f aca="false">+[4]data1cf!F659</f>
        <v>12327.1399500917</v>
      </c>
      <c r="H659" s="340" t="n">
        <f aca="false">+[4]data1cf!G659</f>
        <v>12080.2931089382</v>
      </c>
      <c r="I659" s="340" t="n">
        <f aca="false">+[4]data1cf!H659</f>
        <v>12046.6425014815</v>
      </c>
      <c r="J659" s="340" t="n">
        <f aca="false">+[4]data1cf!I659</f>
        <v>11942.8955987048</v>
      </c>
      <c r="K659" s="340" t="n">
        <f aca="false">+[4]data1cf!J659</f>
        <v>11835.4380339504</v>
      </c>
      <c r="L659" s="340" t="n">
        <f aca="false">+[4]data1cf!K659</f>
        <v>11776.7280705257</v>
      </c>
      <c r="M659" s="340" t="n">
        <f aca="false">+[4]data1cf!L659</f>
        <v>11767.8106355804</v>
      </c>
      <c r="N659" s="340" t="n">
        <f aca="false">+[4]data1cf!M659</f>
        <v>11633.3736492292</v>
      </c>
      <c r="O659" s="340" t="n">
        <f aca="false">+[4]data1cf!N659</f>
        <v>11751.968390396</v>
      </c>
      <c r="P659" s="340" t="n">
        <f aca="false">+[4]data1cf!O659</f>
        <v>11584.8101258318</v>
      </c>
      <c r="Q659" s="340" t="n">
        <f aca="false">+[4]data1cf!P659</f>
        <v>11484.7002094929</v>
      </c>
      <c r="R659" s="340" t="n">
        <f aca="false">+[4]data1cf!Q659</f>
        <v>854.967468567509</v>
      </c>
      <c r="S659" s="340" t="n">
        <f aca="false">+[4]data1cf!R659</f>
        <v>0</v>
      </c>
      <c r="T659" s="340" t="n">
        <f aca="false">+[4]data1cf!S659</f>
        <v>0</v>
      </c>
      <c r="U659" s="340" t="n">
        <f aca="false">+[4]data1cf!T659</f>
        <v>0</v>
      </c>
      <c r="V659" s="340" t="n">
        <f aca="false">+[4]data1cf!U659</f>
        <v>0</v>
      </c>
      <c r="W659" s="340" t="n">
        <f aca="false">+[4]data1cf!V659</f>
        <v>0</v>
      </c>
      <c r="X659" s="340" t="n">
        <f aca="false">+[4]data1cf!W659</f>
        <v>0</v>
      </c>
      <c r="Y659" s="340" t="n">
        <f aca="false">+[4]data1cf!X659</f>
        <v>0</v>
      </c>
      <c r="Z659" s="340" t="n">
        <f aca="false">+[4]data1cf!Y659</f>
        <v>0</v>
      </c>
      <c r="AA659" s="340" t="n">
        <f aca="false">+[4]data1cf!Z659</f>
        <v>0</v>
      </c>
      <c r="AB659" s="340"/>
      <c r="AC659" s="341" t="n">
        <f aca="false">XNPV(0.1,B659:AA659,$B$1:$AA$1)</f>
        <v>18854.633486993</v>
      </c>
      <c r="AD659" s="341" t="n">
        <f aca="false">SUMPRODUCT(B659:AA659,$B$1010:$AA$1010)</f>
        <v>44390.6807799962</v>
      </c>
      <c r="AE659" s="342" t="n">
        <f aca="false">SUMPRODUCT(B659:AA659,$B$1012:$AA$1012)</f>
        <v>44019.7703640718</v>
      </c>
      <c r="AF659" s="343" t="n">
        <f aca="false">XIRR(B659:AA659,$B$1:$AA$1)</f>
        <v>0.143245806500641</v>
      </c>
      <c r="AG659" s="344" t="n">
        <f aca="false">1-EXP(-(1/0.25)*(AD659/ABS($AD$1010)))</f>
        <v>0.973476330057237</v>
      </c>
    </row>
    <row r="660" customFormat="false" ht="12.75" hidden="false" customHeight="false" outlineLevel="0" collapsed="false">
      <c r="A660" s="335"/>
      <c r="B660" s="340" t="n">
        <f aca="false">+[4]data1cf!A660</f>
        <v>-63538.0039849961</v>
      </c>
      <c r="C660" s="340" t="n">
        <f aca="false">+[4]data1cf!B660</f>
        <v>11894.0972413246</v>
      </c>
      <c r="D660" s="340" t="n">
        <f aca="false">+[4]data1cf!C660</f>
        <v>12864.5222410735</v>
      </c>
      <c r="E660" s="340" t="n">
        <f aca="false">+[4]data1cf!D660</f>
        <v>12603.5636560026</v>
      </c>
      <c r="F660" s="340" t="n">
        <f aca="false">+[4]data1cf!E660</f>
        <v>12314.4175523761</v>
      </c>
      <c r="G660" s="340" t="n">
        <f aca="false">+[4]data1cf!F660</f>
        <v>12128.2121576827</v>
      </c>
      <c r="H660" s="340" t="n">
        <f aca="false">+[4]data1cf!G660</f>
        <v>11760.5481439538</v>
      </c>
      <c r="I660" s="340" t="n">
        <f aca="false">+[4]data1cf!H660</f>
        <v>11611.631702158</v>
      </c>
      <c r="J660" s="340" t="n">
        <f aca="false">+[4]data1cf!I660</f>
        <v>11640.5871686907</v>
      </c>
      <c r="K660" s="340" t="n">
        <f aca="false">+[4]data1cf!J660</f>
        <v>11621.627162806</v>
      </c>
      <c r="L660" s="340" t="n">
        <f aca="false">+[4]data1cf!K660</f>
        <v>11429.7665065613</v>
      </c>
      <c r="M660" s="340" t="n">
        <f aca="false">+[4]data1cf!L660</f>
        <v>11513.8878165337</v>
      </c>
      <c r="N660" s="340" t="n">
        <f aca="false">+[4]data1cf!M660</f>
        <v>11470.4488192656</v>
      </c>
      <c r="O660" s="340" t="n">
        <f aca="false">+[4]data1cf!N660</f>
        <v>11294.8359293549</v>
      </c>
      <c r="P660" s="340" t="n">
        <f aca="false">+[4]data1cf!O660</f>
        <v>11464.1409288787</v>
      </c>
      <c r="Q660" s="340" t="n">
        <f aca="false">+[4]data1cf!P660</f>
        <v>11286.8143745973</v>
      </c>
      <c r="R660" s="340" t="n">
        <f aca="false">+[4]data1cf!Q660</f>
        <v>728.755490506311</v>
      </c>
      <c r="S660" s="340" t="n">
        <f aca="false">+[4]data1cf!R660</f>
        <v>0</v>
      </c>
      <c r="T660" s="340" t="n">
        <f aca="false">+[4]data1cf!S660</f>
        <v>0</v>
      </c>
      <c r="U660" s="340" t="n">
        <f aca="false">+[4]data1cf!T660</f>
        <v>0</v>
      </c>
      <c r="V660" s="340" t="n">
        <f aca="false">+[4]data1cf!U660</f>
        <v>0</v>
      </c>
      <c r="W660" s="340" t="n">
        <f aca="false">+[4]data1cf!V660</f>
        <v>0</v>
      </c>
      <c r="X660" s="340" t="n">
        <f aca="false">+[4]data1cf!W660</f>
        <v>0</v>
      </c>
      <c r="Y660" s="340" t="n">
        <f aca="false">+[4]data1cf!X660</f>
        <v>0</v>
      </c>
      <c r="Z660" s="340" t="n">
        <f aca="false">+[4]data1cf!Y660</f>
        <v>0</v>
      </c>
      <c r="AA660" s="340" t="n">
        <f aca="false">+[4]data1cf!Z660</f>
        <v>0</v>
      </c>
      <c r="AB660" s="340"/>
      <c r="AC660" s="341" t="n">
        <f aca="false">XNPV(0.1,B660:AA660,$B$1:$AA$1)</f>
        <v>27482.3580721327</v>
      </c>
      <c r="AD660" s="341" t="n">
        <f aca="false">SUMPRODUCT(B660:AA660,$B$1010:$AA$1010)</f>
        <v>52390.0885998988</v>
      </c>
      <c r="AE660" s="342" t="n">
        <f aca="false">SUMPRODUCT(B660:AA660,$B$1012:$AA$1012)</f>
        <v>52028.211153369</v>
      </c>
      <c r="AF660" s="343" t="n">
        <f aca="false">XIRR(B660:AA660,$B$1:$AA$1)</f>
        <v>0.172099448773874</v>
      </c>
      <c r="AG660" s="344" t="n">
        <f aca="false">1-EXP(-(1/0.25)*(AD660/ABS($AD$1010)))</f>
        <v>0.986209975540928</v>
      </c>
    </row>
    <row r="661" customFormat="false" ht="12.75" hidden="false" customHeight="false" outlineLevel="0" collapsed="false">
      <c r="A661" s="335"/>
      <c r="B661" s="340" t="n">
        <f aca="false">+[4]data1cf!A661</f>
        <v>-75071.8875375539</v>
      </c>
      <c r="C661" s="340" t="n">
        <f aca="false">+[4]data1cf!B661</f>
        <v>12214.4401344774</v>
      </c>
      <c r="D661" s="340" t="n">
        <f aca="false">+[4]data1cf!C661</f>
        <v>13338.5900897172</v>
      </c>
      <c r="E661" s="340" t="n">
        <f aca="false">+[4]data1cf!D661</f>
        <v>12911.1829981711</v>
      </c>
      <c r="F661" s="340" t="n">
        <f aca="false">+[4]data1cf!E661</f>
        <v>12670.6507601251</v>
      </c>
      <c r="G661" s="340" t="n">
        <f aca="false">+[4]data1cf!F661</f>
        <v>12299.0834991499</v>
      </c>
      <c r="H661" s="340" t="n">
        <f aca="false">+[4]data1cf!G661</f>
        <v>12240.9102143635</v>
      </c>
      <c r="I661" s="340" t="n">
        <f aca="false">+[4]data1cf!H661</f>
        <v>12009.9140034771</v>
      </c>
      <c r="J661" s="340" t="n">
        <f aca="false">+[4]data1cf!I661</f>
        <v>12003.4900817057</v>
      </c>
      <c r="K661" s="340" t="n">
        <f aca="false">+[4]data1cf!J661</f>
        <v>11947.8901106374</v>
      </c>
      <c r="L661" s="340" t="n">
        <f aca="false">+[4]data1cf!K661</f>
        <v>11784.7039396226</v>
      </c>
      <c r="M661" s="340" t="n">
        <f aca="false">+[4]data1cf!L661</f>
        <v>11797.245336009</v>
      </c>
      <c r="N661" s="340" t="n">
        <f aca="false">+[4]data1cf!M661</f>
        <v>11685.4086667247</v>
      </c>
      <c r="O661" s="340" t="n">
        <f aca="false">+[4]data1cf!N661</f>
        <v>11741.8695181075</v>
      </c>
      <c r="P661" s="340" t="n">
        <f aca="false">+[4]data1cf!O661</f>
        <v>11533.8491165525</v>
      </c>
      <c r="Q661" s="340" t="n">
        <f aca="false">+[4]data1cf!P661</f>
        <v>11572.7600484732</v>
      </c>
      <c r="R661" s="340" t="n">
        <f aca="false">+[4]data1cf!Q661</f>
        <v>861.044521300728</v>
      </c>
      <c r="S661" s="340" t="n">
        <f aca="false">+[4]data1cf!R661</f>
        <v>0</v>
      </c>
      <c r="T661" s="340" t="n">
        <f aca="false">+[4]data1cf!S661</f>
        <v>0</v>
      </c>
      <c r="U661" s="340" t="n">
        <f aca="false">+[4]data1cf!T661</f>
        <v>0</v>
      </c>
      <c r="V661" s="340" t="n">
        <f aca="false">+[4]data1cf!U661</f>
        <v>0</v>
      </c>
      <c r="W661" s="340" t="n">
        <f aca="false">+[4]data1cf!V661</f>
        <v>0</v>
      </c>
      <c r="X661" s="340" t="n">
        <f aca="false">+[4]data1cf!W661</f>
        <v>0</v>
      </c>
      <c r="Y661" s="340" t="n">
        <f aca="false">+[4]data1cf!X661</f>
        <v>0</v>
      </c>
      <c r="Z661" s="340" t="n">
        <f aca="false">+[4]data1cf!Y661</f>
        <v>0</v>
      </c>
      <c r="AA661" s="340" t="n">
        <f aca="false">+[4]data1cf!Z661</f>
        <v>0</v>
      </c>
      <c r="AB661" s="340"/>
      <c r="AC661" s="341" t="n">
        <f aca="false">XNPV(0.1,B661:AA661,$B$1:$AA$1)</f>
        <v>18543.830888221</v>
      </c>
      <c r="AD661" s="341" t="n">
        <f aca="false">SUMPRODUCT(B661:AA661,$B$1010:$AA$1010)</f>
        <v>44150.2392067241</v>
      </c>
      <c r="AE661" s="342" t="n">
        <f aca="false">SUMPRODUCT(B661:AA661,$B$1012:$AA$1012)</f>
        <v>43778.3118510736</v>
      </c>
      <c r="AF661" s="343" t="n">
        <f aca="false">XIRR(B661:AA661,$B$1:$AA$1)</f>
        <v>0.142251715900042</v>
      </c>
      <c r="AG661" s="344" t="n">
        <f aca="false">1-EXP(-(1/0.25)*(AD661/ABS($AD$1010)))</f>
        <v>0.972949706353163</v>
      </c>
    </row>
    <row r="662" customFormat="false" ht="12.75" hidden="false" customHeight="false" outlineLevel="0" collapsed="false">
      <c r="A662" s="335"/>
      <c r="B662" s="340" t="n">
        <f aca="false">+[4]data1cf!A662</f>
        <v>-73676.6416631251</v>
      </c>
      <c r="C662" s="340" t="n">
        <f aca="false">+[4]data1cf!B662</f>
        <v>12020.0701854593</v>
      </c>
      <c r="D662" s="340" t="n">
        <f aca="false">+[4]data1cf!C662</f>
        <v>13220.184153213</v>
      </c>
      <c r="E662" s="340" t="n">
        <f aca="false">+[4]data1cf!D662</f>
        <v>12822.6498962735</v>
      </c>
      <c r="F662" s="340" t="n">
        <f aca="false">+[4]data1cf!E662</f>
        <v>12644.4998524241</v>
      </c>
      <c r="G662" s="340" t="n">
        <f aca="false">+[4]data1cf!F662</f>
        <v>12351.9333902133</v>
      </c>
      <c r="H662" s="340" t="n">
        <f aca="false">+[4]data1cf!G662</f>
        <v>12093.3432761786</v>
      </c>
      <c r="I662" s="340" t="n">
        <f aca="false">+[4]data1cf!H662</f>
        <v>11828.994559047</v>
      </c>
      <c r="J662" s="340" t="n">
        <f aca="false">+[4]data1cf!I662</f>
        <v>11848.9225850633</v>
      </c>
      <c r="K662" s="340" t="n">
        <f aca="false">+[4]data1cf!J662</f>
        <v>11870.9969320009</v>
      </c>
      <c r="L662" s="340" t="n">
        <f aca="false">+[4]data1cf!K662</f>
        <v>11883.0669471541</v>
      </c>
      <c r="M662" s="340" t="n">
        <f aca="false">+[4]data1cf!L662</f>
        <v>11715.3711011719</v>
      </c>
      <c r="N662" s="340" t="n">
        <f aca="false">+[4]data1cf!M662</f>
        <v>11566.6236294262</v>
      </c>
      <c r="O662" s="340" t="n">
        <f aca="false">+[4]data1cf!N662</f>
        <v>11634.4488878522</v>
      </c>
      <c r="P662" s="340" t="n">
        <f aca="false">+[4]data1cf!O662</f>
        <v>11553.7888596907</v>
      </c>
      <c r="Q662" s="340" t="n">
        <f aca="false">+[4]data1cf!P662</f>
        <v>11687.3092986681</v>
      </c>
      <c r="R662" s="340" t="n">
        <f aca="false">+[4]data1cf!Q662</f>
        <v>845.04160921938</v>
      </c>
      <c r="S662" s="340" t="n">
        <f aca="false">+[4]data1cf!R662</f>
        <v>0</v>
      </c>
      <c r="T662" s="340" t="n">
        <f aca="false">+[4]data1cf!S662</f>
        <v>0</v>
      </c>
      <c r="U662" s="340" t="n">
        <f aca="false">+[4]data1cf!T662</f>
        <v>0</v>
      </c>
      <c r="V662" s="340" t="n">
        <f aca="false">+[4]data1cf!U662</f>
        <v>0</v>
      </c>
      <c r="W662" s="340" t="n">
        <f aca="false">+[4]data1cf!V662</f>
        <v>0</v>
      </c>
      <c r="X662" s="340" t="n">
        <f aca="false">+[4]data1cf!W662</f>
        <v>0</v>
      </c>
      <c r="Y662" s="340" t="n">
        <f aca="false">+[4]data1cf!X662</f>
        <v>0</v>
      </c>
      <c r="Z662" s="340" t="n">
        <f aca="false">+[4]data1cf!Y662</f>
        <v>0</v>
      </c>
      <c r="AA662" s="340" t="n">
        <f aca="false">+[4]data1cf!Z662</f>
        <v>0</v>
      </c>
      <c r="AB662" s="340"/>
      <c r="AC662" s="341" t="n">
        <f aca="false">XNPV(0.1,B662:AA662,$B$1:$AA$1)</f>
        <v>19301.7580384277</v>
      </c>
      <c r="AD662" s="341" t="n">
        <f aca="false">SUMPRODUCT(B662:AA662,$B$1010:$AA$1010)</f>
        <v>44775.1582973865</v>
      </c>
      <c r="AE662" s="342" t="n">
        <f aca="false">SUMPRODUCT(B662:AA662,$B$1012:$AA$1012)</f>
        <v>44404.9889714118</v>
      </c>
      <c r="AF662" s="343" t="n">
        <f aca="false">XIRR(B662:AA662,$B$1:$AA$1)</f>
        <v>0.144622260512134</v>
      </c>
      <c r="AG662" s="344" t="n">
        <f aca="false">1-EXP(-(1/0.25)*(AD662/ABS($AD$1010)))</f>
        <v>0.974297204752022</v>
      </c>
    </row>
    <row r="663" customFormat="false" ht="12.75" hidden="false" customHeight="false" outlineLevel="0" collapsed="false">
      <c r="A663" s="335"/>
      <c r="B663" s="340" t="n">
        <f aca="false">+[4]data1cf!A663</f>
        <v>-72379.9175430368</v>
      </c>
      <c r="C663" s="340" t="n">
        <f aca="false">+[4]data1cf!B663</f>
        <v>12129.6621018289</v>
      </c>
      <c r="D663" s="340" t="n">
        <f aca="false">+[4]data1cf!C663</f>
        <v>13183.7337000167</v>
      </c>
      <c r="E663" s="340" t="n">
        <f aca="false">+[4]data1cf!D663</f>
        <v>12785.7504336493</v>
      </c>
      <c r="F663" s="340" t="n">
        <f aca="false">+[4]data1cf!E663</f>
        <v>12588.0537828134</v>
      </c>
      <c r="G663" s="340" t="n">
        <f aca="false">+[4]data1cf!F663</f>
        <v>12399.8430250075</v>
      </c>
      <c r="H663" s="340" t="n">
        <f aca="false">+[4]data1cf!G663</f>
        <v>12082.91689318</v>
      </c>
      <c r="I663" s="340" t="n">
        <f aca="false">+[4]data1cf!H663</f>
        <v>11903.3407065158</v>
      </c>
      <c r="J663" s="340" t="n">
        <f aca="false">+[4]data1cf!I663</f>
        <v>11930.7124031779</v>
      </c>
      <c r="K663" s="340" t="n">
        <f aca="false">+[4]data1cf!J663</f>
        <v>11897.4008382679</v>
      </c>
      <c r="L663" s="340" t="n">
        <f aca="false">+[4]data1cf!K663</f>
        <v>11904.8250164762</v>
      </c>
      <c r="M663" s="340" t="n">
        <f aca="false">+[4]data1cf!L663</f>
        <v>11599.0726813987</v>
      </c>
      <c r="N663" s="340" t="n">
        <f aca="false">+[4]data1cf!M663</f>
        <v>11652.2739246481</v>
      </c>
      <c r="O663" s="340" t="n">
        <f aca="false">+[4]data1cf!N663</f>
        <v>11572.6184539494</v>
      </c>
      <c r="P663" s="340" t="n">
        <f aca="false">+[4]data1cf!O663</f>
        <v>11549.5096921324</v>
      </c>
      <c r="Q663" s="340" t="n">
        <f aca="false">+[4]data1cf!P663</f>
        <v>11611.6692953368</v>
      </c>
      <c r="R663" s="340" t="n">
        <f aca="false">+[4]data1cf!Q663</f>
        <v>830.168702251615</v>
      </c>
      <c r="S663" s="340" t="n">
        <f aca="false">+[4]data1cf!R663</f>
        <v>0</v>
      </c>
      <c r="T663" s="340" t="n">
        <f aca="false">+[4]data1cf!S663</f>
        <v>0</v>
      </c>
      <c r="U663" s="340" t="n">
        <f aca="false">+[4]data1cf!T663</f>
        <v>0</v>
      </c>
      <c r="V663" s="340" t="n">
        <f aca="false">+[4]data1cf!U663</f>
        <v>0</v>
      </c>
      <c r="W663" s="340" t="n">
        <f aca="false">+[4]data1cf!V663</f>
        <v>0</v>
      </c>
      <c r="X663" s="340" t="n">
        <f aca="false">+[4]data1cf!W663</f>
        <v>0</v>
      </c>
      <c r="Y663" s="340" t="n">
        <f aca="false">+[4]data1cf!X663</f>
        <v>0</v>
      </c>
      <c r="Z663" s="340" t="n">
        <f aca="false">+[4]data1cf!Y663</f>
        <v>0</v>
      </c>
      <c r="AA663" s="340" t="n">
        <f aca="false">+[4]data1cf!Z663</f>
        <v>0</v>
      </c>
      <c r="AB663" s="340"/>
      <c r="AC663" s="341" t="n">
        <f aca="false">XNPV(0.1,B663:AA663,$B$1:$AA$1)</f>
        <v>20667.6302634048</v>
      </c>
      <c r="AD663" s="341" t="n">
        <f aca="false">SUMPRODUCT(B663:AA663,$B$1010:$AA$1010)</f>
        <v>46144.1194470326</v>
      </c>
      <c r="AE663" s="342" t="n">
        <f aca="false">SUMPRODUCT(B663:AA663,$B$1012:$AA$1012)</f>
        <v>45774.00844952</v>
      </c>
      <c r="AF663" s="343" t="n">
        <f aca="false">XIRR(B663:AA663,$B$1:$AA$1)</f>
        <v>0.1485095732472</v>
      </c>
      <c r="AG663" s="344" t="n">
        <f aca="false">1-EXP(-(1/0.25)*(AD663/ABS($AD$1010)))</f>
        <v>0.977019106922132</v>
      </c>
    </row>
    <row r="664" customFormat="false" ht="12.75" hidden="false" customHeight="false" outlineLevel="0" collapsed="false">
      <c r="A664" s="335"/>
      <c r="B664" s="340" t="n">
        <f aca="false">+[4]data1cf!A664</f>
        <v>-63308.5513447731</v>
      </c>
      <c r="C664" s="340" t="n">
        <f aca="false">+[4]data1cf!B664</f>
        <v>11957.9665040426</v>
      </c>
      <c r="D664" s="340" t="n">
        <f aca="false">+[4]data1cf!C664</f>
        <v>12863.2864746653</v>
      </c>
      <c r="E664" s="340" t="n">
        <f aca="false">+[4]data1cf!D664</f>
        <v>12433.0306002363</v>
      </c>
      <c r="F664" s="340" t="n">
        <f aca="false">+[4]data1cf!E664</f>
        <v>12179.4309035217</v>
      </c>
      <c r="G664" s="340" t="n">
        <f aca="false">+[4]data1cf!F664</f>
        <v>12075.421108947</v>
      </c>
      <c r="H664" s="340" t="n">
        <f aca="false">+[4]data1cf!G664</f>
        <v>11959.2716535113</v>
      </c>
      <c r="I664" s="340" t="n">
        <f aca="false">+[4]data1cf!H664</f>
        <v>11656.5568672289</v>
      </c>
      <c r="J664" s="340" t="n">
        <f aca="false">+[4]data1cf!I664</f>
        <v>11669.1579964969</v>
      </c>
      <c r="K664" s="340" t="n">
        <f aca="false">+[4]data1cf!J664</f>
        <v>11578.2951848886</v>
      </c>
      <c r="L664" s="340" t="n">
        <f aca="false">+[4]data1cf!K664</f>
        <v>11535.1926787652</v>
      </c>
      <c r="M664" s="340" t="n">
        <f aca="false">+[4]data1cf!L664</f>
        <v>11500.161424146</v>
      </c>
      <c r="N664" s="340" t="n">
        <f aca="false">+[4]data1cf!M664</f>
        <v>11586.5979644052</v>
      </c>
      <c r="O664" s="340" t="n">
        <f aca="false">+[4]data1cf!N664</f>
        <v>11448.6023619606</v>
      </c>
      <c r="P664" s="340" t="n">
        <f aca="false">+[4]data1cf!O664</f>
        <v>11329.675968617</v>
      </c>
      <c r="Q664" s="340" t="n">
        <f aca="false">+[4]data1cf!P664</f>
        <v>11401.7393954824</v>
      </c>
      <c r="R664" s="340" t="n">
        <f aca="false">+[4]data1cf!Q664</f>
        <v>726.123760504009</v>
      </c>
      <c r="S664" s="340" t="n">
        <f aca="false">+[4]data1cf!R664</f>
        <v>0</v>
      </c>
      <c r="T664" s="340" t="n">
        <f aca="false">+[4]data1cf!S664</f>
        <v>0</v>
      </c>
      <c r="U664" s="340" t="n">
        <f aca="false">+[4]data1cf!T664</f>
        <v>0</v>
      </c>
      <c r="V664" s="340" t="n">
        <f aca="false">+[4]data1cf!U664</f>
        <v>0</v>
      </c>
      <c r="W664" s="340" t="n">
        <f aca="false">+[4]data1cf!V664</f>
        <v>0</v>
      </c>
      <c r="X664" s="340" t="n">
        <f aca="false">+[4]data1cf!W664</f>
        <v>0</v>
      </c>
      <c r="Y664" s="340" t="n">
        <f aca="false">+[4]data1cf!X664</f>
        <v>0</v>
      </c>
      <c r="Z664" s="340" t="n">
        <f aca="false">+[4]data1cf!Y664</f>
        <v>0</v>
      </c>
      <c r="AA664" s="340" t="n">
        <f aca="false">+[4]data1cf!Z664</f>
        <v>0</v>
      </c>
      <c r="AB664" s="340"/>
      <c r="AC664" s="341" t="n">
        <f aca="false">XNPV(0.1,B664:AA664,$B$1:$AA$1)</f>
        <v>27754.7616194937</v>
      </c>
      <c r="AD664" s="341" t="n">
        <f aca="false">SUMPRODUCT(B664:AA664,$B$1010:$AA$1010)</f>
        <v>52715.5708614883</v>
      </c>
      <c r="AE664" s="342" t="n">
        <f aca="false">SUMPRODUCT(B664:AA664,$B$1012:$AA$1012)</f>
        <v>52352.8031433133</v>
      </c>
      <c r="AF664" s="343" t="n">
        <f aca="false">XIRR(B664:AA664,$B$1:$AA$1)</f>
        <v>0.17289253171974</v>
      </c>
      <c r="AG664" s="344" t="n">
        <f aca="false">1-EXP(-(1/0.25)*(AD664/ABS($AD$1010)))</f>
        <v>0.986572141055165</v>
      </c>
    </row>
    <row r="665" customFormat="false" ht="12.75" hidden="false" customHeight="false" outlineLevel="0" collapsed="false">
      <c r="A665" s="335"/>
      <c r="B665" s="340" t="n">
        <f aca="false">+[4]data1cf!A665</f>
        <v>-72970.8313354155</v>
      </c>
      <c r="C665" s="340" t="n">
        <f aca="false">+[4]data1cf!B665</f>
        <v>12135.1112607111</v>
      </c>
      <c r="D665" s="340" t="n">
        <f aca="false">+[4]data1cf!C665</f>
        <v>13252.4890368758</v>
      </c>
      <c r="E665" s="340" t="n">
        <f aca="false">+[4]data1cf!D665</f>
        <v>12898.7829442825</v>
      </c>
      <c r="F665" s="340" t="n">
        <f aca="false">+[4]data1cf!E665</f>
        <v>12589.7469939425</v>
      </c>
      <c r="G665" s="340" t="n">
        <f aca="false">+[4]data1cf!F665</f>
        <v>12432.9494061981</v>
      </c>
      <c r="H665" s="340" t="n">
        <f aca="false">+[4]data1cf!G665</f>
        <v>11989.8459875954</v>
      </c>
      <c r="I665" s="340" t="n">
        <f aca="false">+[4]data1cf!H665</f>
        <v>11849.8086957466</v>
      </c>
      <c r="J665" s="340" t="n">
        <f aca="false">+[4]data1cf!I665</f>
        <v>11964.5396072709</v>
      </c>
      <c r="K665" s="340" t="n">
        <f aca="false">+[4]data1cf!J665</f>
        <v>11698.1235953989</v>
      </c>
      <c r="L665" s="340" t="n">
        <f aca="false">+[4]data1cf!K665</f>
        <v>11677.2937268205</v>
      </c>
      <c r="M665" s="340" t="n">
        <f aca="false">+[4]data1cf!L665</f>
        <v>11754.4459241407</v>
      </c>
      <c r="N665" s="340" t="n">
        <f aca="false">+[4]data1cf!M665</f>
        <v>11690.435404915</v>
      </c>
      <c r="O665" s="340" t="n">
        <f aca="false">+[4]data1cf!N665</f>
        <v>11564.0291620348</v>
      </c>
      <c r="P665" s="340" t="n">
        <f aca="false">+[4]data1cf!O665</f>
        <v>11580.685745361</v>
      </c>
      <c r="Q665" s="340" t="n">
        <f aca="false">+[4]data1cf!P665</f>
        <v>11629.3335836406</v>
      </c>
      <c r="R665" s="340" t="n">
        <f aca="false">+[4]data1cf!Q665</f>
        <v>836.946247084682</v>
      </c>
      <c r="S665" s="340" t="n">
        <f aca="false">+[4]data1cf!R665</f>
        <v>0</v>
      </c>
      <c r="T665" s="340" t="n">
        <f aca="false">+[4]data1cf!S665</f>
        <v>0</v>
      </c>
      <c r="U665" s="340" t="n">
        <f aca="false">+[4]data1cf!T665</f>
        <v>0</v>
      </c>
      <c r="V665" s="340" t="n">
        <f aca="false">+[4]data1cf!U665</f>
        <v>0</v>
      </c>
      <c r="W665" s="340" t="n">
        <f aca="false">+[4]data1cf!V665</f>
        <v>0</v>
      </c>
      <c r="X665" s="340" t="n">
        <f aca="false">+[4]data1cf!W665</f>
        <v>0</v>
      </c>
      <c r="Y665" s="340" t="n">
        <f aca="false">+[4]data1cf!X665</f>
        <v>0</v>
      </c>
      <c r="Z665" s="340" t="n">
        <f aca="false">+[4]data1cf!Y665</f>
        <v>0</v>
      </c>
      <c r="AA665" s="340" t="n">
        <f aca="false">+[4]data1cf!Z665</f>
        <v>0</v>
      </c>
      <c r="AB665" s="340"/>
      <c r="AC665" s="341" t="n">
        <f aca="false">XNPV(0.1,B665:AA665,$B$1:$AA$1)</f>
        <v>20086.7478032125</v>
      </c>
      <c r="AD665" s="341" t="n">
        <f aca="false">SUMPRODUCT(B665:AA665,$B$1010:$AA$1010)</f>
        <v>45534.3308002485</v>
      </c>
      <c r="AE665" s="342" t="n">
        <f aca="false">SUMPRODUCT(B665:AA665,$B$1012:$AA$1012)</f>
        <v>45164.6293618429</v>
      </c>
      <c r="AF665" s="343" t="n">
        <f aca="false">XIRR(B665:AA665,$B$1:$AA$1)</f>
        <v>0.14690164696941</v>
      </c>
      <c r="AG665" s="344" t="n">
        <f aca="false">1-EXP(-(1/0.25)*(AD665/ABS($AD$1010)))</f>
        <v>0.975844210894983</v>
      </c>
    </row>
    <row r="666" customFormat="false" ht="12.75" hidden="false" customHeight="false" outlineLevel="0" collapsed="false">
      <c r="A666" s="335"/>
      <c r="B666" s="340" t="n">
        <f aca="false">+[4]data1cf!A666</f>
        <v>-67315.3462028296</v>
      </c>
      <c r="C666" s="340" t="n">
        <f aca="false">+[4]data1cf!B666</f>
        <v>12126.3176472923</v>
      </c>
      <c r="D666" s="340" t="n">
        <f aca="false">+[4]data1cf!C666</f>
        <v>13028.1325256735</v>
      </c>
      <c r="E666" s="340" t="n">
        <f aca="false">+[4]data1cf!D666</f>
        <v>12745.5327329463</v>
      </c>
      <c r="F666" s="340" t="n">
        <f aca="false">+[4]data1cf!E666</f>
        <v>12402.6092404128</v>
      </c>
      <c r="G666" s="340" t="n">
        <f aca="false">+[4]data1cf!F666</f>
        <v>12220.8771734952</v>
      </c>
      <c r="H666" s="340" t="n">
        <f aca="false">+[4]data1cf!G666</f>
        <v>11953.3416459074</v>
      </c>
      <c r="I666" s="340" t="n">
        <f aca="false">+[4]data1cf!H666</f>
        <v>11743.7446946162</v>
      </c>
      <c r="J666" s="340" t="n">
        <f aca="false">+[4]data1cf!I666</f>
        <v>11656.0934966708</v>
      </c>
      <c r="K666" s="340" t="n">
        <f aca="false">+[4]data1cf!J666</f>
        <v>11655.8540705787</v>
      </c>
      <c r="L666" s="340" t="n">
        <f aca="false">+[4]data1cf!K666</f>
        <v>11673.6455677354</v>
      </c>
      <c r="M666" s="340" t="n">
        <f aca="false">+[4]data1cf!L666</f>
        <v>11525.7045924714</v>
      </c>
      <c r="N666" s="340" t="n">
        <f aca="false">+[4]data1cf!M666</f>
        <v>11572.5343733326</v>
      </c>
      <c r="O666" s="340" t="n">
        <f aca="false">+[4]data1cf!N666</f>
        <v>11737.2778798292</v>
      </c>
      <c r="P666" s="340" t="n">
        <f aca="false">+[4]data1cf!O666</f>
        <v>11610.5936265507</v>
      </c>
      <c r="Q666" s="340" t="n">
        <f aca="false">+[4]data1cf!P666</f>
        <v>11471.4339383511</v>
      </c>
      <c r="R666" s="340" t="n">
        <f aca="false">+[4]data1cf!Q666</f>
        <v>772.080094807974</v>
      </c>
      <c r="S666" s="340" t="n">
        <f aca="false">+[4]data1cf!R666</f>
        <v>0</v>
      </c>
      <c r="T666" s="340" t="n">
        <f aca="false">+[4]data1cf!S666</f>
        <v>0</v>
      </c>
      <c r="U666" s="340" t="n">
        <f aca="false">+[4]data1cf!T666</f>
        <v>0</v>
      </c>
      <c r="V666" s="340" t="n">
        <f aca="false">+[4]data1cf!U666</f>
        <v>0</v>
      </c>
      <c r="W666" s="340" t="n">
        <f aca="false">+[4]data1cf!V666</f>
        <v>0</v>
      </c>
      <c r="X666" s="340" t="n">
        <f aca="false">+[4]data1cf!W666</f>
        <v>0</v>
      </c>
      <c r="Y666" s="340" t="n">
        <f aca="false">+[4]data1cf!X666</f>
        <v>0</v>
      </c>
      <c r="Z666" s="340" t="n">
        <f aca="false">+[4]data1cf!Y666</f>
        <v>0</v>
      </c>
      <c r="AA666" s="340" t="n">
        <f aca="false">+[4]data1cf!Z666</f>
        <v>0</v>
      </c>
      <c r="AB666" s="340"/>
      <c r="AC666" s="341" t="n">
        <f aca="false">XNPV(0.1,B666:AA666,$B$1:$AA$1)</f>
        <v>24824.6980435691</v>
      </c>
      <c r="AD666" s="341" t="n">
        <f aca="false">SUMPRODUCT(B666:AA666,$B$1010:$AA$1010)</f>
        <v>50039.2087825169</v>
      </c>
      <c r="AE666" s="342" t="n">
        <f aca="false">SUMPRODUCT(B666:AA666,$B$1012:$AA$1012)</f>
        <v>49672.6909605235</v>
      </c>
      <c r="AF666" s="343" t="n">
        <f aca="false">XIRR(B666:AA666,$B$1:$AA$1)</f>
        <v>0.16197584267863</v>
      </c>
      <c r="AG666" s="344" t="n">
        <f aca="false">1-EXP(-(1/0.25)*(AD666/ABS($AD$1010)))</f>
        <v>0.983287262111118</v>
      </c>
    </row>
    <row r="667" customFormat="false" ht="12.75" hidden="false" customHeight="false" outlineLevel="0" collapsed="false">
      <c r="A667" s="335"/>
      <c r="B667" s="340" t="n">
        <f aca="false">+[4]data1cf!A667</f>
        <v>-74225.2033971926</v>
      </c>
      <c r="C667" s="340" t="n">
        <f aca="false">+[4]data1cf!B667</f>
        <v>12122.2481565108</v>
      </c>
      <c r="D667" s="340" t="n">
        <f aca="false">+[4]data1cf!C667</f>
        <v>13286.9820279556</v>
      </c>
      <c r="E667" s="340" t="n">
        <f aca="false">+[4]data1cf!D667</f>
        <v>12957.0639030013</v>
      </c>
      <c r="F667" s="340" t="n">
        <f aca="false">+[4]data1cf!E667</f>
        <v>12670.1282211787</v>
      </c>
      <c r="G667" s="340" t="n">
        <f aca="false">+[4]data1cf!F667</f>
        <v>12318.2944255578</v>
      </c>
      <c r="H667" s="340" t="n">
        <f aca="false">+[4]data1cf!G667</f>
        <v>12191.8853587882</v>
      </c>
      <c r="I667" s="340" t="n">
        <f aca="false">+[4]data1cf!H667</f>
        <v>11922.3855252391</v>
      </c>
      <c r="J667" s="340" t="n">
        <f aca="false">+[4]data1cf!I667</f>
        <v>11820.9486393317</v>
      </c>
      <c r="K667" s="340" t="n">
        <f aca="false">+[4]data1cf!J667</f>
        <v>11807.0677168641</v>
      </c>
      <c r="L667" s="340" t="n">
        <f aca="false">+[4]data1cf!K667</f>
        <v>11786.7088662805</v>
      </c>
      <c r="M667" s="340" t="n">
        <f aca="false">+[4]data1cf!L667</f>
        <v>11903.8030296093</v>
      </c>
      <c r="N667" s="340" t="n">
        <f aca="false">+[4]data1cf!M667</f>
        <v>11693.8882147941</v>
      </c>
      <c r="O667" s="340" t="n">
        <f aca="false">+[4]data1cf!N667</f>
        <v>11569.659949648</v>
      </c>
      <c r="P667" s="340" t="n">
        <f aca="false">+[4]data1cf!O667</f>
        <v>11592.5536395321</v>
      </c>
      <c r="Q667" s="340" t="n">
        <f aca="false">+[4]data1cf!P667</f>
        <v>11576.5096206741</v>
      </c>
      <c r="R667" s="340" t="n">
        <f aca="false">+[4]data1cf!Q667</f>
        <v>851.33339288444</v>
      </c>
      <c r="S667" s="340" t="n">
        <f aca="false">+[4]data1cf!R667</f>
        <v>0</v>
      </c>
      <c r="T667" s="340" t="n">
        <f aca="false">+[4]data1cf!S667</f>
        <v>0</v>
      </c>
      <c r="U667" s="340" t="n">
        <f aca="false">+[4]data1cf!T667</f>
        <v>0</v>
      </c>
      <c r="V667" s="340" t="n">
        <f aca="false">+[4]data1cf!U667</f>
        <v>0</v>
      </c>
      <c r="W667" s="340" t="n">
        <f aca="false">+[4]data1cf!V667</f>
        <v>0</v>
      </c>
      <c r="X667" s="340" t="n">
        <f aca="false">+[4]data1cf!W667</f>
        <v>0</v>
      </c>
      <c r="Y667" s="340" t="n">
        <f aca="false">+[4]data1cf!X667</f>
        <v>0</v>
      </c>
      <c r="Z667" s="340" t="n">
        <f aca="false">+[4]data1cf!Y667</f>
        <v>0</v>
      </c>
      <c r="AA667" s="340" t="n">
        <f aca="false">+[4]data1cf!Z667</f>
        <v>0</v>
      </c>
      <c r="AB667" s="340"/>
      <c r="AC667" s="341" t="n">
        <f aca="false">XNPV(0.1,B667:AA667,$B$1:$AA$1)</f>
        <v>19097.9143377401</v>
      </c>
      <c r="AD667" s="341" t="n">
        <f aca="false">SUMPRODUCT(B667:AA667,$B$1010:$AA$1010)</f>
        <v>44623.8907244663</v>
      </c>
      <c r="AE667" s="342" t="n">
        <f aca="false">SUMPRODUCT(B667:AA667,$B$1012:$AA$1012)</f>
        <v>44253.06119101</v>
      </c>
      <c r="AF667" s="343" t="n">
        <f aca="false">XIRR(B667:AA667,$B$1:$AA$1)</f>
        <v>0.14393658954008</v>
      </c>
      <c r="AG667" s="344" t="n">
        <f aca="false">1-EXP(-(1/0.25)*(AD667/ABS($AD$1010)))</f>
        <v>0.973977318291352</v>
      </c>
    </row>
    <row r="668" customFormat="false" ht="12.75" hidden="false" customHeight="false" outlineLevel="0" collapsed="false">
      <c r="A668" s="335"/>
      <c r="B668" s="340" t="n">
        <f aca="false">+[4]data1cf!A668</f>
        <v>-71861.9840593738</v>
      </c>
      <c r="C668" s="340" t="n">
        <f aca="false">+[4]data1cf!B668</f>
        <v>12242.6321288848</v>
      </c>
      <c r="D668" s="340" t="n">
        <f aca="false">+[4]data1cf!C668</f>
        <v>13224.3748468525</v>
      </c>
      <c r="E668" s="340" t="n">
        <f aca="false">+[4]data1cf!D668</f>
        <v>12923.5596511767</v>
      </c>
      <c r="F668" s="340" t="n">
        <f aca="false">+[4]data1cf!E668</f>
        <v>12603.8501856755</v>
      </c>
      <c r="G668" s="340" t="n">
        <f aca="false">+[4]data1cf!F668</f>
        <v>12322.0326897398</v>
      </c>
      <c r="H668" s="340" t="n">
        <f aca="false">+[4]data1cf!G668</f>
        <v>12176.5340614719</v>
      </c>
      <c r="I668" s="340" t="n">
        <f aca="false">+[4]data1cf!H668</f>
        <v>11860.8155861288</v>
      </c>
      <c r="J668" s="340" t="n">
        <f aca="false">+[4]data1cf!I668</f>
        <v>11811.0278744851</v>
      </c>
      <c r="K668" s="340" t="n">
        <f aca="false">+[4]data1cf!J668</f>
        <v>11738.5700853736</v>
      </c>
      <c r="L668" s="340" t="n">
        <f aca="false">+[4]data1cf!K668</f>
        <v>11775.7036509976</v>
      </c>
      <c r="M668" s="340" t="n">
        <f aca="false">+[4]data1cf!L668</f>
        <v>11724.2960352479</v>
      </c>
      <c r="N668" s="340" t="n">
        <f aca="false">+[4]data1cf!M668</f>
        <v>11533.8337909727</v>
      </c>
      <c r="O668" s="340" t="n">
        <f aca="false">+[4]data1cf!N668</f>
        <v>11591.9987670256</v>
      </c>
      <c r="P668" s="340" t="n">
        <f aca="false">+[4]data1cf!O668</f>
        <v>11472.498805176</v>
      </c>
      <c r="Q668" s="340" t="n">
        <f aca="false">+[4]data1cf!P668</f>
        <v>11375.2329892673</v>
      </c>
      <c r="R668" s="340" t="n">
        <f aca="false">+[4]data1cf!Q668</f>
        <v>824.228212367394</v>
      </c>
      <c r="S668" s="340" t="n">
        <f aca="false">+[4]data1cf!R668</f>
        <v>0</v>
      </c>
      <c r="T668" s="340" t="n">
        <f aca="false">+[4]data1cf!S668</f>
        <v>0</v>
      </c>
      <c r="U668" s="340" t="n">
        <f aca="false">+[4]data1cf!T668</f>
        <v>0</v>
      </c>
      <c r="V668" s="340" t="n">
        <f aca="false">+[4]data1cf!U668</f>
        <v>0</v>
      </c>
      <c r="W668" s="340" t="n">
        <f aca="false">+[4]data1cf!V668</f>
        <v>0</v>
      </c>
      <c r="X668" s="340" t="n">
        <f aca="false">+[4]data1cf!W668</f>
        <v>0</v>
      </c>
      <c r="Y668" s="340" t="n">
        <f aca="false">+[4]data1cf!X668</f>
        <v>0</v>
      </c>
      <c r="Z668" s="340" t="n">
        <f aca="false">+[4]data1cf!Y668</f>
        <v>0</v>
      </c>
      <c r="AA668" s="340" t="n">
        <f aca="false">+[4]data1cf!Z668</f>
        <v>0</v>
      </c>
      <c r="AB668" s="340"/>
      <c r="AC668" s="341" t="n">
        <f aca="false">XNPV(0.1,B668:AA668,$B$1:$AA$1)</f>
        <v>21179.6371243102</v>
      </c>
      <c r="AD668" s="341" t="n">
        <f aca="false">SUMPRODUCT(B668:AA668,$B$1010:$AA$1010)</f>
        <v>46562.0003175375</v>
      </c>
      <c r="AE668" s="342" t="n">
        <f aca="false">SUMPRODUCT(B668:AA668,$B$1012:$AA$1012)</f>
        <v>46193.4707741651</v>
      </c>
      <c r="AF668" s="343" t="n">
        <f aca="false">XIRR(B668:AA668,$B$1:$AA$1)</f>
        <v>0.150210483625861</v>
      </c>
      <c r="AG668" s="344" t="n">
        <f aca="false">1-EXP(-(1/0.25)*(AD668/ABS($AD$1010)))</f>
        <v>0.977791079444792</v>
      </c>
    </row>
    <row r="669" customFormat="false" ht="12.75" hidden="false" customHeight="false" outlineLevel="0" collapsed="false">
      <c r="A669" s="335"/>
      <c r="B669" s="340" t="n">
        <f aca="false">+[4]data1cf!A669</f>
        <v>-62619.4285352805</v>
      </c>
      <c r="C669" s="340" t="n">
        <f aca="false">+[4]data1cf!B669</f>
        <v>11905.4729252247</v>
      </c>
      <c r="D669" s="340" t="n">
        <f aca="false">+[4]data1cf!C669</f>
        <v>12709.1423251639</v>
      </c>
      <c r="E669" s="340" t="n">
        <f aca="false">+[4]data1cf!D669</f>
        <v>12572.3092215</v>
      </c>
      <c r="F669" s="340" t="n">
        <f aca="false">+[4]data1cf!E669</f>
        <v>12185.1709177319</v>
      </c>
      <c r="G669" s="340" t="n">
        <f aca="false">+[4]data1cf!F669</f>
        <v>12030.0386831002</v>
      </c>
      <c r="H669" s="340" t="n">
        <f aca="false">+[4]data1cf!G669</f>
        <v>11782.9656651975</v>
      </c>
      <c r="I669" s="340" t="n">
        <f aca="false">+[4]data1cf!H669</f>
        <v>11691.1720765535</v>
      </c>
      <c r="J669" s="340" t="n">
        <f aca="false">+[4]data1cf!I669</f>
        <v>11593.7406731588</v>
      </c>
      <c r="K669" s="340" t="n">
        <f aca="false">+[4]data1cf!J669</f>
        <v>11741.3132176483</v>
      </c>
      <c r="L669" s="340" t="n">
        <f aca="false">+[4]data1cf!K669</f>
        <v>11563.6425381875</v>
      </c>
      <c r="M669" s="340" t="n">
        <f aca="false">+[4]data1cf!L669</f>
        <v>11472.9248566924</v>
      </c>
      <c r="N669" s="340" t="n">
        <f aca="false">+[4]data1cf!M669</f>
        <v>11498.31377501</v>
      </c>
      <c r="O669" s="340" t="n">
        <f aca="false">+[4]data1cf!N669</f>
        <v>11476.8771506982</v>
      </c>
      <c r="P669" s="340" t="n">
        <f aca="false">+[4]data1cf!O669</f>
        <v>11653.7011933611</v>
      </c>
      <c r="Q669" s="340" t="n">
        <f aca="false">+[4]data1cf!P669</f>
        <v>11330.8751751164</v>
      </c>
      <c r="R669" s="340" t="n">
        <f aca="false">+[4]data1cf!Q669</f>
        <v>718.219797528253</v>
      </c>
      <c r="S669" s="340" t="n">
        <f aca="false">+[4]data1cf!R669</f>
        <v>0</v>
      </c>
      <c r="T669" s="340" t="n">
        <f aca="false">+[4]data1cf!S669</f>
        <v>0</v>
      </c>
      <c r="U669" s="340" t="n">
        <f aca="false">+[4]data1cf!T669</f>
        <v>0</v>
      </c>
      <c r="V669" s="340" t="n">
        <f aca="false">+[4]data1cf!U669</f>
        <v>0</v>
      </c>
      <c r="W669" s="340" t="n">
        <f aca="false">+[4]data1cf!V669</f>
        <v>0</v>
      </c>
      <c r="X669" s="340" t="n">
        <f aca="false">+[4]data1cf!W669</f>
        <v>0</v>
      </c>
      <c r="Y669" s="340" t="n">
        <f aca="false">+[4]data1cf!X669</f>
        <v>0</v>
      </c>
      <c r="Z669" s="340" t="n">
        <f aca="false">+[4]data1cf!Y669</f>
        <v>0</v>
      </c>
      <c r="AA669" s="340" t="n">
        <f aca="false">+[4]data1cf!Z669</f>
        <v>0</v>
      </c>
      <c r="AB669" s="340"/>
      <c r="AC669" s="341" t="n">
        <f aca="false">XNPV(0.1,B669:AA669,$B$1:$AA$1)</f>
        <v>28349.456783406</v>
      </c>
      <c r="AD669" s="341" t="n">
        <f aca="false">SUMPRODUCT(B669:AA669,$B$1010:$AA$1010)</f>
        <v>53324.4379731486</v>
      </c>
      <c r="AE669" s="342" t="n">
        <f aca="false">SUMPRODUCT(B669:AA669,$B$1012:$AA$1012)</f>
        <v>52961.2902972604</v>
      </c>
      <c r="AF669" s="343" t="n">
        <f aca="false">XIRR(B669:AA669,$B$1:$AA$1)</f>
        <v>0.174988641752173</v>
      </c>
      <c r="AG669" s="344" t="n">
        <f aca="false">1-EXP(-(1/0.25)*(AD669/ABS($AD$1010)))</f>
        <v>0.987224286379235</v>
      </c>
    </row>
    <row r="670" customFormat="false" ht="12.75" hidden="false" customHeight="false" outlineLevel="0" collapsed="false">
      <c r="A670" s="335"/>
      <c r="B670" s="340" t="n">
        <f aca="false">+[4]data1cf!A670</f>
        <v>-63436.3555888442</v>
      </c>
      <c r="C670" s="340" t="n">
        <f aca="false">+[4]data1cf!B670</f>
        <v>12110.7058124851</v>
      </c>
      <c r="D670" s="340" t="n">
        <f aca="false">+[4]data1cf!C670</f>
        <v>12979.9381089313</v>
      </c>
      <c r="E670" s="340" t="n">
        <f aca="false">+[4]data1cf!D670</f>
        <v>12561.8342766322</v>
      </c>
      <c r="F670" s="340" t="n">
        <f aca="false">+[4]data1cf!E670</f>
        <v>12417.1709493798</v>
      </c>
      <c r="G670" s="340" t="n">
        <f aca="false">+[4]data1cf!F670</f>
        <v>12058.7180455025</v>
      </c>
      <c r="H670" s="340" t="n">
        <f aca="false">+[4]data1cf!G670</f>
        <v>11925.1184603672</v>
      </c>
      <c r="I670" s="340" t="n">
        <f aca="false">+[4]data1cf!H670</f>
        <v>11730.6627850568</v>
      </c>
      <c r="J670" s="340" t="n">
        <f aca="false">+[4]data1cf!I670</f>
        <v>11614.080364023</v>
      </c>
      <c r="K670" s="340" t="n">
        <f aca="false">+[4]data1cf!J670</f>
        <v>11688.399986424</v>
      </c>
      <c r="L670" s="340" t="n">
        <f aca="false">+[4]data1cf!K670</f>
        <v>11570.1132614342</v>
      </c>
      <c r="M670" s="340" t="n">
        <f aca="false">+[4]data1cf!L670</f>
        <v>11583.0404775855</v>
      </c>
      <c r="N670" s="340" t="n">
        <f aca="false">+[4]data1cf!M670</f>
        <v>11578.3581302526</v>
      </c>
      <c r="O670" s="340" t="n">
        <f aca="false">+[4]data1cf!N670</f>
        <v>11302.6267498405</v>
      </c>
      <c r="P670" s="340" t="n">
        <f aca="false">+[4]data1cf!O670</f>
        <v>11164.8059040674</v>
      </c>
      <c r="Q670" s="340" t="n">
        <f aca="false">+[4]data1cf!P670</f>
        <v>11234.6209704069</v>
      </c>
      <c r="R670" s="340" t="n">
        <f aca="false">+[4]data1cf!Q670</f>
        <v>727.589624061808</v>
      </c>
      <c r="S670" s="340" t="n">
        <f aca="false">+[4]data1cf!R670</f>
        <v>0</v>
      </c>
      <c r="T670" s="340" t="n">
        <f aca="false">+[4]data1cf!S670</f>
        <v>0</v>
      </c>
      <c r="U670" s="340" t="n">
        <f aca="false">+[4]data1cf!T670</f>
        <v>0</v>
      </c>
      <c r="V670" s="340" t="n">
        <f aca="false">+[4]data1cf!U670</f>
        <v>0</v>
      </c>
      <c r="W670" s="340" t="n">
        <f aca="false">+[4]data1cf!V670</f>
        <v>0</v>
      </c>
      <c r="X670" s="340" t="n">
        <f aca="false">+[4]data1cf!W670</f>
        <v>0</v>
      </c>
      <c r="Y670" s="340" t="n">
        <f aca="false">+[4]data1cf!X670</f>
        <v>0</v>
      </c>
      <c r="Z670" s="340" t="n">
        <f aca="false">+[4]data1cf!Y670</f>
        <v>0</v>
      </c>
      <c r="AA670" s="340" t="n">
        <f aca="false">+[4]data1cf!Z670</f>
        <v>0</v>
      </c>
      <c r="AB670" s="340"/>
      <c r="AC670" s="341" t="n">
        <f aca="false">XNPV(0.1,B670:AA670,$B$1:$AA$1)</f>
        <v>28065.2257043812</v>
      </c>
      <c r="AD670" s="341" t="n">
        <f aca="false">SUMPRODUCT(B670:AA670,$B$1010:$AA$1010)</f>
        <v>53042.514030084</v>
      </c>
      <c r="AE670" s="342" t="n">
        <f aca="false">SUMPRODUCT(B670:AA670,$B$1012:$AA$1012)</f>
        <v>52679.8548875244</v>
      </c>
      <c r="AF670" s="343" t="n">
        <f aca="false">XIRR(B670:AA670,$B$1:$AA$1)</f>
        <v>0.173880734650061</v>
      </c>
      <c r="AG670" s="344" t="n">
        <f aca="false">1-EXP(-(1/0.25)*(AD670/ABS($AD$1010)))</f>
        <v>0.986926356869111</v>
      </c>
    </row>
    <row r="671" customFormat="false" ht="12.75" hidden="false" customHeight="false" outlineLevel="0" collapsed="false">
      <c r="A671" s="335"/>
      <c r="B671" s="340" t="n">
        <f aca="false">+[4]data1cf!A671</f>
        <v>-72612.4965367338</v>
      </c>
      <c r="C671" s="340" t="n">
        <f aca="false">+[4]data1cf!B671</f>
        <v>12113.1533625481</v>
      </c>
      <c r="D671" s="340" t="n">
        <f aca="false">+[4]data1cf!C671</f>
        <v>13305.490580667</v>
      </c>
      <c r="E671" s="340" t="n">
        <f aca="false">+[4]data1cf!D671</f>
        <v>12862.9665620866</v>
      </c>
      <c r="F671" s="340" t="n">
        <f aca="false">+[4]data1cf!E671</f>
        <v>12563.9805163905</v>
      </c>
      <c r="G671" s="340" t="n">
        <f aca="false">+[4]data1cf!F671</f>
        <v>12404.5903252432</v>
      </c>
      <c r="H671" s="340" t="n">
        <f aca="false">+[4]data1cf!G671</f>
        <v>12177.8591712261</v>
      </c>
      <c r="I671" s="340" t="n">
        <f aca="false">+[4]data1cf!H671</f>
        <v>11902.4911920704</v>
      </c>
      <c r="J671" s="340" t="n">
        <f aca="false">+[4]data1cf!I671</f>
        <v>11955.2467839726</v>
      </c>
      <c r="K671" s="340" t="n">
        <f aca="false">+[4]data1cf!J671</f>
        <v>11826.5906715102</v>
      </c>
      <c r="L671" s="340" t="n">
        <f aca="false">+[4]data1cf!K671</f>
        <v>11758.2932122084</v>
      </c>
      <c r="M671" s="340" t="n">
        <f aca="false">+[4]data1cf!L671</f>
        <v>11716.5027785489</v>
      </c>
      <c r="N671" s="340" t="n">
        <f aca="false">+[4]data1cf!M671</f>
        <v>11842.184549331</v>
      </c>
      <c r="O671" s="340" t="n">
        <f aca="false">+[4]data1cf!N671</f>
        <v>11769.7077768461</v>
      </c>
      <c r="P671" s="340" t="n">
        <f aca="false">+[4]data1cf!O671</f>
        <v>11683.9127441956</v>
      </c>
      <c r="Q671" s="340" t="n">
        <f aca="false">+[4]data1cf!P671</f>
        <v>11624.7445208839</v>
      </c>
      <c r="R671" s="340" t="n">
        <f aca="false">+[4]data1cf!Q671</f>
        <v>832.836290277722</v>
      </c>
      <c r="S671" s="340" t="n">
        <f aca="false">+[4]data1cf!R671</f>
        <v>0</v>
      </c>
      <c r="T671" s="340" t="n">
        <f aca="false">+[4]data1cf!S671</f>
        <v>0</v>
      </c>
      <c r="U671" s="340" t="n">
        <f aca="false">+[4]data1cf!T671</f>
        <v>0</v>
      </c>
      <c r="V671" s="340" t="n">
        <f aca="false">+[4]data1cf!U671</f>
        <v>0</v>
      </c>
      <c r="W671" s="340" t="n">
        <f aca="false">+[4]data1cf!V671</f>
        <v>0</v>
      </c>
      <c r="X671" s="340" t="n">
        <f aca="false">+[4]data1cf!W671</f>
        <v>0</v>
      </c>
      <c r="Y671" s="340" t="n">
        <f aca="false">+[4]data1cf!X671</f>
        <v>0</v>
      </c>
      <c r="Z671" s="340" t="n">
        <f aca="false">+[4]data1cf!Y671</f>
        <v>0</v>
      </c>
      <c r="AA671" s="340" t="n">
        <f aca="false">+[4]data1cf!Z671</f>
        <v>0</v>
      </c>
      <c r="AB671" s="340"/>
      <c r="AC671" s="341" t="n">
        <f aca="false">XNPV(0.1,B671:AA671,$B$1:$AA$1)</f>
        <v>20740.9509926728</v>
      </c>
      <c r="AD671" s="341" t="n">
        <f aca="false">SUMPRODUCT(B671:AA671,$B$1010:$AA$1010)</f>
        <v>46317.8108597537</v>
      </c>
      <c r="AE671" s="342" t="n">
        <f aca="false">SUMPRODUCT(B671:AA671,$B$1012:$AA$1012)</f>
        <v>45946.0951461602</v>
      </c>
      <c r="AF671" s="343" t="n">
        <f aca="false">XIRR(B671:AA671,$B$1:$AA$1)</f>
        <v>0.14848733872917</v>
      </c>
      <c r="AG671" s="344" t="n">
        <f aca="false">1-EXP(-(1/0.25)*(AD671/ABS($AD$1010)))</f>
        <v>0.977343182237846</v>
      </c>
    </row>
    <row r="672" customFormat="false" ht="12.75" hidden="false" customHeight="false" outlineLevel="0" collapsed="false">
      <c r="A672" s="335"/>
      <c r="B672" s="340" t="n">
        <f aca="false">+[4]data1cf!A672</f>
        <v>-61926.6239382357</v>
      </c>
      <c r="C672" s="340" t="n">
        <f aca="false">+[4]data1cf!B672</f>
        <v>11928.191281144</v>
      </c>
      <c r="D672" s="340" t="n">
        <f aca="false">+[4]data1cf!C672</f>
        <v>12869.6536413091</v>
      </c>
      <c r="E672" s="340" t="n">
        <f aca="false">+[4]data1cf!D672</f>
        <v>12499.9451869638</v>
      </c>
      <c r="F672" s="340" t="n">
        <f aca="false">+[4]data1cf!E672</f>
        <v>12199.4071907702</v>
      </c>
      <c r="G672" s="340" t="n">
        <f aca="false">+[4]data1cf!F672</f>
        <v>12031.4964181672</v>
      </c>
      <c r="H672" s="340" t="n">
        <f aca="false">+[4]data1cf!G672</f>
        <v>11810.0431059629</v>
      </c>
      <c r="I672" s="340" t="n">
        <f aca="false">+[4]data1cf!H672</f>
        <v>11639.9275669129</v>
      </c>
      <c r="J672" s="340" t="n">
        <f aca="false">+[4]data1cf!I672</f>
        <v>11549.1681519575</v>
      </c>
      <c r="K672" s="340" t="n">
        <f aca="false">+[4]data1cf!J672</f>
        <v>11574.7102317689</v>
      </c>
      <c r="L672" s="340" t="n">
        <f aca="false">+[4]data1cf!K672</f>
        <v>11606.9207403909</v>
      </c>
      <c r="M672" s="340" t="n">
        <f aca="false">+[4]data1cf!L672</f>
        <v>11435.7150276398</v>
      </c>
      <c r="N672" s="340" t="n">
        <f aca="false">+[4]data1cf!M672</f>
        <v>11391.5849602662</v>
      </c>
      <c r="O672" s="340" t="n">
        <f aca="false">+[4]data1cf!N672</f>
        <v>11405.6775869456</v>
      </c>
      <c r="P672" s="340" t="n">
        <f aca="false">+[4]data1cf!O672</f>
        <v>11297.990248</v>
      </c>
      <c r="Q672" s="340" t="n">
        <f aca="false">+[4]data1cf!P672</f>
        <v>11225.6628997596</v>
      </c>
      <c r="R672" s="340" t="n">
        <f aca="false">+[4]data1cf!Q672</f>
        <v>710.273605921989</v>
      </c>
      <c r="S672" s="340" t="n">
        <f aca="false">+[4]data1cf!R672</f>
        <v>0</v>
      </c>
      <c r="T672" s="340" t="n">
        <f aca="false">+[4]data1cf!S672</f>
        <v>0</v>
      </c>
      <c r="U672" s="340" t="n">
        <f aca="false">+[4]data1cf!T672</f>
        <v>0</v>
      </c>
      <c r="V672" s="340" t="n">
        <f aca="false">+[4]data1cf!U672</f>
        <v>0</v>
      </c>
      <c r="W672" s="340" t="n">
        <f aca="false">+[4]data1cf!V672</f>
        <v>0</v>
      </c>
      <c r="X672" s="340" t="n">
        <f aca="false">+[4]data1cf!W672</f>
        <v>0</v>
      </c>
      <c r="Y672" s="340" t="n">
        <f aca="false">+[4]data1cf!X672</f>
        <v>0</v>
      </c>
      <c r="Z672" s="340" t="n">
        <f aca="false">+[4]data1cf!Y672</f>
        <v>0</v>
      </c>
      <c r="AA672" s="340" t="n">
        <f aca="false">+[4]data1cf!Z672</f>
        <v>0</v>
      </c>
      <c r="AB672" s="340"/>
      <c r="AC672" s="341" t="n">
        <f aca="false">XNPV(0.1,B672:AA672,$B$1:$AA$1)</f>
        <v>28877.9902945114</v>
      </c>
      <c r="AD672" s="341" t="n">
        <f aca="false">SUMPRODUCT(B672:AA672,$B$1010:$AA$1010)</f>
        <v>53721.4663011828</v>
      </c>
      <c r="AE672" s="342" t="n">
        <f aca="false">SUMPRODUCT(B672:AA672,$B$1012:$AA$1012)</f>
        <v>53360.5370223719</v>
      </c>
      <c r="AF672" s="343" t="n">
        <f aca="false">XIRR(B672:AA672,$B$1:$AA$1)</f>
        <v>0.177437191076766</v>
      </c>
      <c r="AG672" s="344" t="n">
        <f aca="false">1-EXP(-(1/0.25)*(AD672/ABS($AD$1010)))</f>
        <v>0.987632377650941</v>
      </c>
    </row>
    <row r="673" customFormat="false" ht="12.75" hidden="false" customHeight="false" outlineLevel="0" collapsed="false">
      <c r="A673" s="335"/>
      <c r="B673" s="340" t="n">
        <f aca="false">+[4]data1cf!A673</f>
        <v>-74367.1193319406</v>
      </c>
      <c r="C673" s="340" t="n">
        <f aca="false">+[4]data1cf!B673</f>
        <v>12301.3335908765</v>
      </c>
      <c r="D673" s="340" t="n">
        <f aca="false">+[4]data1cf!C673</f>
        <v>13278.7828657272</v>
      </c>
      <c r="E673" s="340" t="n">
        <f aca="false">+[4]data1cf!D673</f>
        <v>12987.0230204001</v>
      </c>
      <c r="F673" s="340" t="n">
        <f aca="false">+[4]data1cf!E673</f>
        <v>12609.5105044669</v>
      </c>
      <c r="G673" s="340" t="n">
        <f aca="false">+[4]data1cf!F673</f>
        <v>12413.5776109581</v>
      </c>
      <c r="H673" s="340" t="n">
        <f aca="false">+[4]data1cf!G673</f>
        <v>12153.6684599829</v>
      </c>
      <c r="I673" s="340" t="n">
        <f aca="false">+[4]data1cf!H673</f>
        <v>11919.8709082891</v>
      </c>
      <c r="J673" s="340" t="n">
        <f aca="false">+[4]data1cf!I673</f>
        <v>11858.0756685531</v>
      </c>
      <c r="K673" s="340" t="n">
        <f aca="false">+[4]data1cf!J673</f>
        <v>11765.8597597904</v>
      </c>
      <c r="L673" s="340" t="n">
        <f aca="false">+[4]data1cf!K673</f>
        <v>11934.2221689505</v>
      </c>
      <c r="M673" s="340" t="n">
        <f aca="false">+[4]data1cf!L673</f>
        <v>11627.6620146486</v>
      </c>
      <c r="N673" s="340" t="n">
        <f aca="false">+[4]data1cf!M673</f>
        <v>11725.9581406469</v>
      </c>
      <c r="O673" s="340" t="n">
        <f aca="false">+[4]data1cf!N673</f>
        <v>11616.869723507</v>
      </c>
      <c r="P673" s="340" t="n">
        <f aca="false">+[4]data1cf!O673</f>
        <v>11717.0306437885</v>
      </c>
      <c r="Q673" s="340" t="n">
        <f aca="false">+[4]data1cf!P673</f>
        <v>11552.058424051</v>
      </c>
      <c r="R673" s="340" t="n">
        <f aca="false">+[4]data1cf!Q673</f>
        <v>852.961111889626</v>
      </c>
      <c r="S673" s="340" t="n">
        <f aca="false">+[4]data1cf!R673</f>
        <v>0</v>
      </c>
      <c r="T673" s="340" t="n">
        <f aca="false">+[4]data1cf!S673</f>
        <v>0</v>
      </c>
      <c r="U673" s="340" t="n">
        <f aca="false">+[4]data1cf!T673</f>
        <v>0</v>
      </c>
      <c r="V673" s="340" t="n">
        <f aca="false">+[4]data1cf!U673</f>
        <v>0</v>
      </c>
      <c r="W673" s="340" t="n">
        <f aca="false">+[4]data1cf!V673</f>
        <v>0</v>
      </c>
      <c r="X673" s="340" t="n">
        <f aca="false">+[4]data1cf!W673</f>
        <v>0</v>
      </c>
      <c r="Y673" s="340" t="n">
        <f aca="false">+[4]data1cf!X673</f>
        <v>0</v>
      </c>
      <c r="Z673" s="340" t="n">
        <f aca="false">+[4]data1cf!Y673</f>
        <v>0</v>
      </c>
      <c r="AA673" s="340" t="n">
        <f aca="false">+[4]data1cf!Z673</f>
        <v>0</v>
      </c>
      <c r="AB673" s="340"/>
      <c r="AC673" s="341" t="n">
        <f aca="false">XNPV(0.1,B673:AA673,$B$1:$AA$1)</f>
        <v>19140.524869109</v>
      </c>
      <c r="AD673" s="341" t="n">
        <f aca="false">SUMPRODUCT(B673:AA673,$B$1010:$AA$1010)</f>
        <v>44682.5525556222</v>
      </c>
      <c r="AE673" s="342" t="n">
        <f aca="false">SUMPRODUCT(B673:AA673,$B$1012:$AA$1012)</f>
        <v>44311.4946847392</v>
      </c>
      <c r="AF673" s="343" t="n">
        <f aca="false">XIRR(B673:AA673,$B$1:$AA$1)</f>
        <v>0.144019980710967</v>
      </c>
      <c r="AG673" s="344" t="n">
        <f aca="false">1-EXP(-(1/0.25)*(AD673/ABS($AD$1010)))</f>
        <v>0.974101840711878</v>
      </c>
    </row>
    <row r="674" customFormat="false" ht="12.75" hidden="false" customHeight="false" outlineLevel="0" collapsed="false">
      <c r="A674" s="335"/>
      <c r="B674" s="340" t="n">
        <f aca="false">+[4]data1cf!A674</f>
        <v>-63398.9892506036</v>
      </c>
      <c r="C674" s="340" t="n">
        <f aca="false">+[4]data1cf!B674</f>
        <v>11887.1955800622</v>
      </c>
      <c r="D674" s="340" t="n">
        <f aca="false">+[4]data1cf!C674</f>
        <v>12828.2914590017</v>
      </c>
      <c r="E674" s="340" t="n">
        <f aca="false">+[4]data1cf!D674</f>
        <v>12530.1126062296</v>
      </c>
      <c r="F674" s="340" t="n">
        <f aca="false">+[4]data1cf!E674</f>
        <v>12237.4881956767</v>
      </c>
      <c r="G674" s="340" t="n">
        <f aca="false">+[4]data1cf!F674</f>
        <v>12094.5823287669</v>
      </c>
      <c r="H674" s="340" t="n">
        <f aca="false">+[4]data1cf!G674</f>
        <v>11751.2752532503</v>
      </c>
      <c r="I674" s="340" t="n">
        <f aca="false">+[4]data1cf!H674</f>
        <v>11736.6386469774</v>
      </c>
      <c r="J674" s="340" t="n">
        <f aca="false">+[4]data1cf!I674</f>
        <v>11495.2317628525</v>
      </c>
      <c r="K674" s="340" t="n">
        <f aca="false">+[4]data1cf!J674</f>
        <v>11674.3603294464</v>
      </c>
      <c r="L674" s="340" t="n">
        <f aca="false">+[4]data1cf!K674</f>
        <v>11546.7016990133</v>
      </c>
      <c r="M674" s="340" t="n">
        <f aca="false">+[4]data1cf!L674</f>
        <v>11635.5433509001</v>
      </c>
      <c r="N674" s="340" t="n">
        <f aca="false">+[4]data1cf!M674</f>
        <v>11398.0457976891</v>
      </c>
      <c r="O674" s="340" t="n">
        <f aca="false">+[4]data1cf!N674</f>
        <v>11355.5817520369</v>
      </c>
      <c r="P674" s="340" t="n">
        <f aca="false">+[4]data1cf!O674</f>
        <v>11350.0808463831</v>
      </c>
      <c r="Q674" s="340" t="n">
        <f aca="false">+[4]data1cf!P674</f>
        <v>11347.2165885415</v>
      </c>
      <c r="R674" s="340" t="n">
        <f aca="false">+[4]data1cf!Q674</f>
        <v>727.161047108723</v>
      </c>
      <c r="S674" s="340" t="n">
        <f aca="false">+[4]data1cf!R674</f>
        <v>0</v>
      </c>
      <c r="T674" s="340" t="n">
        <f aca="false">+[4]data1cf!S674</f>
        <v>0</v>
      </c>
      <c r="U674" s="340" t="n">
        <f aca="false">+[4]data1cf!T674</f>
        <v>0</v>
      </c>
      <c r="V674" s="340" t="n">
        <f aca="false">+[4]data1cf!U674</f>
        <v>0</v>
      </c>
      <c r="W674" s="340" t="n">
        <f aca="false">+[4]data1cf!V674</f>
        <v>0</v>
      </c>
      <c r="X674" s="340" t="n">
        <f aca="false">+[4]data1cf!W674</f>
        <v>0</v>
      </c>
      <c r="Y674" s="340" t="n">
        <f aca="false">+[4]data1cf!X674</f>
        <v>0</v>
      </c>
      <c r="Z674" s="340" t="n">
        <f aca="false">+[4]data1cf!Y674</f>
        <v>0</v>
      </c>
      <c r="AA674" s="340" t="n">
        <f aca="false">+[4]data1cf!Z674</f>
        <v>0</v>
      </c>
      <c r="AB674" s="340"/>
      <c r="AC674" s="341" t="n">
        <f aca="false">XNPV(0.1,B674:AA674,$B$1:$AA$1)</f>
        <v>27536.3272906605</v>
      </c>
      <c r="AD674" s="341" t="n">
        <f aca="false">SUMPRODUCT(B674:AA674,$B$1010:$AA$1010)</f>
        <v>52450.8911735549</v>
      </c>
      <c r="AE674" s="342" t="n">
        <f aca="false">SUMPRODUCT(B674:AA674,$B$1012:$AA$1012)</f>
        <v>52088.8289921326</v>
      </c>
      <c r="AF674" s="343" t="n">
        <f aca="false">XIRR(B674:AA674,$B$1:$AA$1)</f>
        <v>0.172276446902059</v>
      </c>
      <c r="AG674" s="344" t="n">
        <f aca="false">1-EXP(-(1/0.25)*(AD674/ABS($AD$1010)))</f>
        <v>0.986278364959037</v>
      </c>
    </row>
    <row r="675" customFormat="false" ht="12.75" hidden="false" customHeight="false" outlineLevel="0" collapsed="false">
      <c r="A675" s="335"/>
      <c r="B675" s="340" t="n">
        <f aca="false">+[4]data1cf!A675</f>
        <v>-70662.5901037932</v>
      </c>
      <c r="C675" s="340" t="n">
        <f aca="false">+[4]data1cf!B675</f>
        <v>12245.0276087552</v>
      </c>
      <c r="D675" s="340" t="n">
        <f aca="false">+[4]data1cf!C675</f>
        <v>13213.0824633677</v>
      </c>
      <c r="E675" s="340" t="n">
        <f aca="false">+[4]data1cf!D675</f>
        <v>12933.0444749824</v>
      </c>
      <c r="F675" s="340" t="n">
        <f aca="false">+[4]data1cf!E675</f>
        <v>12606.9320691044</v>
      </c>
      <c r="G675" s="340" t="n">
        <f aca="false">+[4]data1cf!F675</f>
        <v>12275.9764437614</v>
      </c>
      <c r="H675" s="340" t="n">
        <f aca="false">+[4]data1cf!G675</f>
        <v>12039.1372515555</v>
      </c>
      <c r="I675" s="340" t="n">
        <f aca="false">+[4]data1cf!H675</f>
        <v>11831.8689977154</v>
      </c>
      <c r="J675" s="340" t="n">
        <f aca="false">+[4]data1cf!I675</f>
        <v>11779.8241031325</v>
      </c>
      <c r="K675" s="340" t="n">
        <f aca="false">+[4]data1cf!J675</f>
        <v>11778.3293998991</v>
      </c>
      <c r="L675" s="340" t="n">
        <f aca="false">+[4]data1cf!K675</f>
        <v>11605.8002293341</v>
      </c>
      <c r="M675" s="340" t="n">
        <f aca="false">+[4]data1cf!L675</f>
        <v>11700.6503555562</v>
      </c>
      <c r="N675" s="340" t="n">
        <f aca="false">+[4]data1cf!M675</f>
        <v>11543.2515869903</v>
      </c>
      <c r="O675" s="340" t="n">
        <f aca="false">+[4]data1cf!N675</f>
        <v>11643.1345076344</v>
      </c>
      <c r="P675" s="340" t="n">
        <f aca="false">+[4]data1cf!O675</f>
        <v>11573.1324839003</v>
      </c>
      <c r="Q675" s="340" t="n">
        <f aca="false">+[4]data1cf!P675</f>
        <v>11508.778730521</v>
      </c>
      <c r="R675" s="340" t="n">
        <f aca="false">+[4]data1cf!Q675</f>
        <v>810.471643454467</v>
      </c>
      <c r="S675" s="340" t="n">
        <f aca="false">+[4]data1cf!R675</f>
        <v>0</v>
      </c>
      <c r="T675" s="340" t="n">
        <f aca="false">+[4]data1cf!S675</f>
        <v>0</v>
      </c>
      <c r="U675" s="340" t="n">
        <f aca="false">+[4]data1cf!T675</f>
        <v>0</v>
      </c>
      <c r="V675" s="340" t="n">
        <f aca="false">+[4]data1cf!U675</f>
        <v>0</v>
      </c>
      <c r="W675" s="340" t="n">
        <f aca="false">+[4]data1cf!V675</f>
        <v>0</v>
      </c>
      <c r="X675" s="340" t="n">
        <f aca="false">+[4]data1cf!W675</f>
        <v>0</v>
      </c>
      <c r="Y675" s="340" t="n">
        <f aca="false">+[4]data1cf!X675</f>
        <v>0</v>
      </c>
      <c r="Z675" s="340" t="n">
        <f aca="false">+[4]data1cf!Y675</f>
        <v>0</v>
      </c>
      <c r="AA675" s="340" t="n">
        <f aca="false">+[4]data1cf!Z675</f>
        <v>0</v>
      </c>
      <c r="AB675" s="340"/>
      <c r="AC675" s="341" t="n">
        <f aca="false">XNPV(0.1,B675:AA675,$B$1:$AA$1)</f>
        <v>22261.9405619837</v>
      </c>
      <c r="AD675" s="341" t="n">
        <f aca="false">SUMPRODUCT(B675:AA675,$B$1010:$AA$1010)</f>
        <v>47622.9650059361</v>
      </c>
      <c r="AE675" s="342" t="n">
        <f aca="false">SUMPRODUCT(B675:AA675,$B$1012:$AA$1012)</f>
        <v>47254.5737381318</v>
      </c>
      <c r="AF675" s="343" t="n">
        <f aca="false">XIRR(B675:AA675,$B$1:$AA$1)</f>
        <v>0.153496396826181</v>
      </c>
      <c r="AG675" s="344" t="n">
        <f aca="false">1-EXP(-(1/0.25)*(AD675/ABS($AD$1010)))</f>
        <v>0.979636551794065</v>
      </c>
    </row>
    <row r="676" customFormat="false" ht="12.75" hidden="false" customHeight="false" outlineLevel="0" collapsed="false">
      <c r="A676" s="335"/>
      <c r="B676" s="340" t="n">
        <f aca="false">+[4]data1cf!A676</f>
        <v>-69519.6482932193</v>
      </c>
      <c r="C676" s="340" t="n">
        <f aca="false">+[4]data1cf!B676</f>
        <v>12177.2900248042</v>
      </c>
      <c r="D676" s="340" t="n">
        <f aca="false">+[4]data1cf!C676</f>
        <v>13336.4311737277</v>
      </c>
      <c r="E676" s="340" t="n">
        <f aca="false">+[4]data1cf!D676</f>
        <v>12743.7115674815</v>
      </c>
      <c r="F676" s="340" t="n">
        <f aca="false">+[4]data1cf!E676</f>
        <v>12470.8591885543</v>
      </c>
      <c r="G676" s="340" t="n">
        <f aca="false">+[4]data1cf!F676</f>
        <v>12178.82568813</v>
      </c>
      <c r="H676" s="340" t="n">
        <f aca="false">+[4]data1cf!G676</f>
        <v>12029.3802971764</v>
      </c>
      <c r="I676" s="340" t="n">
        <f aca="false">+[4]data1cf!H676</f>
        <v>11939.2540571965</v>
      </c>
      <c r="J676" s="340" t="n">
        <f aca="false">+[4]data1cf!I676</f>
        <v>11751.3700464927</v>
      </c>
      <c r="K676" s="340" t="n">
        <f aca="false">+[4]data1cf!J676</f>
        <v>11708.7286532346</v>
      </c>
      <c r="L676" s="340" t="n">
        <f aca="false">+[4]data1cf!K676</f>
        <v>11839.1918552599</v>
      </c>
      <c r="M676" s="340" t="n">
        <f aca="false">+[4]data1cf!L676</f>
        <v>11743.0848142577</v>
      </c>
      <c r="N676" s="340" t="n">
        <f aca="false">+[4]data1cf!M676</f>
        <v>11747.8876133032</v>
      </c>
      <c r="O676" s="340" t="n">
        <f aca="false">+[4]data1cf!N676</f>
        <v>11655.699762028</v>
      </c>
      <c r="P676" s="340" t="n">
        <f aca="false">+[4]data1cf!O676</f>
        <v>11614.1395416973</v>
      </c>
      <c r="Q676" s="340" t="n">
        <f aca="false">+[4]data1cf!P676</f>
        <v>11392.9445520393</v>
      </c>
      <c r="R676" s="340" t="n">
        <f aca="false">+[4]data1cf!Q676</f>
        <v>797.362558063908</v>
      </c>
      <c r="S676" s="340" t="n">
        <f aca="false">+[4]data1cf!R676</f>
        <v>0</v>
      </c>
      <c r="T676" s="340" t="n">
        <f aca="false">+[4]data1cf!S676</f>
        <v>0</v>
      </c>
      <c r="U676" s="340" t="n">
        <f aca="false">+[4]data1cf!T676</f>
        <v>0</v>
      </c>
      <c r="V676" s="340" t="n">
        <f aca="false">+[4]data1cf!U676</f>
        <v>0</v>
      </c>
      <c r="W676" s="340" t="n">
        <f aca="false">+[4]data1cf!V676</f>
        <v>0</v>
      </c>
      <c r="X676" s="340" t="n">
        <f aca="false">+[4]data1cf!W676</f>
        <v>0</v>
      </c>
      <c r="Y676" s="340" t="n">
        <f aca="false">+[4]data1cf!X676</f>
        <v>0</v>
      </c>
      <c r="Z676" s="340" t="n">
        <f aca="false">+[4]data1cf!Y676</f>
        <v>0</v>
      </c>
      <c r="AA676" s="340" t="n">
        <f aca="false">+[4]data1cf!Z676</f>
        <v>0</v>
      </c>
      <c r="AB676" s="340"/>
      <c r="AC676" s="341" t="n">
        <f aca="false">XNPV(0.1,B676:AA676,$B$1:$AA$1)</f>
        <v>23310.3850710603</v>
      </c>
      <c r="AD676" s="341" t="n">
        <f aca="false">SUMPRODUCT(B676:AA676,$B$1010:$AA$1010)</f>
        <v>48696.6457098523</v>
      </c>
      <c r="AE676" s="342" t="n">
        <f aca="false">SUMPRODUCT(B676:AA676,$B$1012:$AA$1012)</f>
        <v>48327.7515929691</v>
      </c>
      <c r="AF676" s="343" t="n">
        <f aca="false">XIRR(B676:AA676,$B$1:$AA$1)</f>
        <v>0.156649002578085</v>
      </c>
      <c r="AG676" s="344" t="n">
        <f aca="false">1-EXP(-(1/0.25)*(AD676/ABS($AD$1010)))</f>
        <v>0.981348076347276</v>
      </c>
    </row>
    <row r="677" customFormat="false" ht="12.75" hidden="false" customHeight="false" outlineLevel="0" collapsed="false">
      <c r="A677" s="335"/>
      <c r="B677" s="340" t="n">
        <f aca="false">+[4]data1cf!A677</f>
        <v>-68562.7085949121</v>
      </c>
      <c r="C677" s="340" t="n">
        <f aca="false">+[4]data1cf!B677</f>
        <v>12102.2128465187</v>
      </c>
      <c r="D677" s="340" t="n">
        <f aca="false">+[4]data1cf!C677</f>
        <v>12985.4849161174</v>
      </c>
      <c r="E677" s="340" t="n">
        <f aca="false">+[4]data1cf!D677</f>
        <v>12711.7318240165</v>
      </c>
      <c r="F677" s="340" t="n">
        <f aca="false">+[4]data1cf!E677</f>
        <v>12498.9854136581</v>
      </c>
      <c r="G677" s="340" t="n">
        <f aca="false">+[4]data1cf!F677</f>
        <v>12420.1734337799</v>
      </c>
      <c r="H677" s="340" t="n">
        <f aca="false">+[4]data1cf!G677</f>
        <v>11958.3998970793</v>
      </c>
      <c r="I677" s="340" t="n">
        <f aca="false">+[4]data1cf!H677</f>
        <v>11807.9028478057</v>
      </c>
      <c r="J677" s="340" t="n">
        <f aca="false">+[4]data1cf!I677</f>
        <v>11879.6947763567</v>
      </c>
      <c r="K677" s="340" t="n">
        <f aca="false">+[4]data1cf!J677</f>
        <v>11939.3452323067</v>
      </c>
      <c r="L677" s="340" t="n">
        <f aca="false">+[4]data1cf!K677</f>
        <v>11837.3571644507</v>
      </c>
      <c r="M677" s="340" t="n">
        <f aca="false">+[4]data1cf!L677</f>
        <v>11707.0143507967</v>
      </c>
      <c r="N677" s="340" t="n">
        <f aca="false">+[4]data1cf!M677</f>
        <v>11565.0464827267</v>
      </c>
      <c r="O677" s="340" t="n">
        <f aca="false">+[4]data1cf!N677</f>
        <v>11463.4072248615</v>
      </c>
      <c r="P677" s="340" t="n">
        <f aca="false">+[4]data1cf!O677</f>
        <v>11555.3882305938</v>
      </c>
      <c r="Q677" s="340" t="n">
        <f aca="false">+[4]data1cf!P677</f>
        <v>11516.2929131491</v>
      </c>
      <c r="R677" s="340" t="n">
        <f aca="false">+[4]data1cf!Q677</f>
        <v>786.386842500203</v>
      </c>
      <c r="S677" s="340" t="n">
        <f aca="false">+[4]data1cf!R677</f>
        <v>0</v>
      </c>
      <c r="T677" s="340" t="n">
        <f aca="false">+[4]data1cf!S677</f>
        <v>0</v>
      </c>
      <c r="U677" s="340" t="n">
        <f aca="false">+[4]data1cf!T677</f>
        <v>0</v>
      </c>
      <c r="V677" s="340" t="n">
        <f aca="false">+[4]data1cf!U677</f>
        <v>0</v>
      </c>
      <c r="W677" s="340" t="n">
        <f aca="false">+[4]data1cf!V677</f>
        <v>0</v>
      </c>
      <c r="X677" s="340" t="n">
        <f aca="false">+[4]data1cf!W677</f>
        <v>0</v>
      </c>
      <c r="Y677" s="340" t="n">
        <f aca="false">+[4]data1cf!X677</f>
        <v>0</v>
      </c>
      <c r="Z677" s="340" t="n">
        <f aca="false">+[4]data1cf!Y677</f>
        <v>0</v>
      </c>
      <c r="AA677" s="340" t="n">
        <f aca="false">+[4]data1cf!Z677</f>
        <v>0</v>
      </c>
      <c r="AB677" s="340"/>
      <c r="AC677" s="341" t="n">
        <f aca="false">XNPV(0.1,B677:AA677,$B$1:$AA$1)</f>
        <v>23988.7332425058</v>
      </c>
      <c r="AD677" s="341" t="n">
        <f aca="false">SUMPRODUCT(B677:AA677,$B$1010:$AA$1010)</f>
        <v>49350.6518774746</v>
      </c>
      <c r="AE677" s="342" t="n">
        <f aca="false">SUMPRODUCT(B677:AA677,$B$1012:$AA$1012)</f>
        <v>48982.167355892</v>
      </c>
      <c r="AF677" s="343" t="n">
        <f aca="false">XIRR(B677:AA677,$B$1:$AA$1)</f>
        <v>0.158848991837178</v>
      </c>
      <c r="AG677" s="344" t="n">
        <f aca="false">1-EXP(-(1/0.25)*(AD677/ABS($AD$1010)))</f>
        <v>0.982319315086987</v>
      </c>
    </row>
    <row r="678" customFormat="false" ht="12.75" hidden="false" customHeight="false" outlineLevel="0" collapsed="false">
      <c r="A678" s="335"/>
      <c r="B678" s="340" t="n">
        <f aca="false">+[4]data1cf!A678</f>
        <v>-67454.422570958</v>
      </c>
      <c r="C678" s="340" t="n">
        <f aca="false">+[4]data1cf!B678</f>
        <v>12039.4114958137</v>
      </c>
      <c r="D678" s="340" t="n">
        <f aca="false">+[4]data1cf!C678</f>
        <v>12952.9674318269</v>
      </c>
      <c r="E678" s="340" t="n">
        <f aca="false">+[4]data1cf!D678</f>
        <v>12649.2561681546</v>
      </c>
      <c r="F678" s="340" t="n">
        <f aca="false">+[4]data1cf!E678</f>
        <v>12380.8045070039</v>
      </c>
      <c r="G678" s="340" t="n">
        <f aca="false">+[4]data1cf!F678</f>
        <v>12237.8616310388</v>
      </c>
      <c r="H678" s="340" t="n">
        <f aca="false">+[4]data1cf!G678</f>
        <v>11870.5126659743</v>
      </c>
      <c r="I678" s="340" t="n">
        <f aca="false">+[4]data1cf!H678</f>
        <v>11794.677932339</v>
      </c>
      <c r="J678" s="340" t="n">
        <f aca="false">+[4]data1cf!I678</f>
        <v>11823.1547652803</v>
      </c>
      <c r="K678" s="340" t="n">
        <f aca="false">+[4]data1cf!J678</f>
        <v>11629.7509598715</v>
      </c>
      <c r="L678" s="340" t="n">
        <f aca="false">+[4]data1cf!K678</f>
        <v>11652.3853154769</v>
      </c>
      <c r="M678" s="340" t="n">
        <f aca="false">+[4]data1cf!L678</f>
        <v>11645.2592956331</v>
      </c>
      <c r="N678" s="340" t="n">
        <f aca="false">+[4]data1cf!M678</f>
        <v>11588.1854173547</v>
      </c>
      <c r="O678" s="340" t="n">
        <f aca="false">+[4]data1cf!N678</f>
        <v>11566.7512722816</v>
      </c>
      <c r="P678" s="340" t="n">
        <f aca="false">+[4]data1cf!O678</f>
        <v>11474.152692195</v>
      </c>
      <c r="Q678" s="340" t="n">
        <f aca="false">+[4]data1cf!P678</f>
        <v>11609.7618933667</v>
      </c>
      <c r="R678" s="340" t="n">
        <f aca="false">+[4]data1cf!Q678</f>
        <v>773.67524511986</v>
      </c>
      <c r="S678" s="340" t="n">
        <f aca="false">+[4]data1cf!R678</f>
        <v>0</v>
      </c>
      <c r="T678" s="340" t="n">
        <f aca="false">+[4]data1cf!S678</f>
        <v>0</v>
      </c>
      <c r="U678" s="340" t="n">
        <f aca="false">+[4]data1cf!T678</f>
        <v>0</v>
      </c>
      <c r="V678" s="340" t="n">
        <f aca="false">+[4]data1cf!U678</f>
        <v>0</v>
      </c>
      <c r="W678" s="340" t="n">
        <f aca="false">+[4]data1cf!V678</f>
        <v>0</v>
      </c>
      <c r="X678" s="340" t="n">
        <f aca="false">+[4]data1cf!W678</f>
        <v>0</v>
      </c>
      <c r="Y678" s="340" t="n">
        <f aca="false">+[4]data1cf!X678</f>
        <v>0</v>
      </c>
      <c r="Z678" s="340" t="n">
        <f aca="false">+[4]data1cf!Y678</f>
        <v>0</v>
      </c>
      <c r="AA678" s="340" t="n">
        <f aca="false">+[4]data1cf!Z678</f>
        <v>0</v>
      </c>
      <c r="AB678" s="340"/>
      <c r="AC678" s="341" t="n">
        <f aca="false">XNPV(0.1,B678:AA678,$B$1:$AA$1)</f>
        <v>24500.9158191953</v>
      </c>
      <c r="AD678" s="341" t="n">
        <f aca="false">SUMPRODUCT(B678:AA678,$B$1010:$AA$1010)</f>
        <v>49711.1688658431</v>
      </c>
      <c r="AE678" s="342" t="n">
        <f aca="false">SUMPRODUCT(B678:AA678,$B$1012:$AA$1012)</f>
        <v>49344.725942391</v>
      </c>
      <c r="AF678" s="343" t="n">
        <f aca="false">XIRR(B678:AA678,$B$1:$AA$1)</f>
        <v>0.160962569248158</v>
      </c>
      <c r="AG678" s="344" t="n">
        <f aca="false">1-EXP(-(1/0.25)*(AD678/ABS($AD$1010)))</f>
        <v>0.982832909625376</v>
      </c>
    </row>
    <row r="679" customFormat="false" ht="12.75" hidden="false" customHeight="false" outlineLevel="0" collapsed="false">
      <c r="A679" s="335"/>
      <c r="B679" s="340" t="n">
        <f aca="false">+[4]data1cf!A679</f>
        <v>-66382.2018361009</v>
      </c>
      <c r="C679" s="340" t="n">
        <f aca="false">+[4]data1cf!B679</f>
        <v>12260.7202877442</v>
      </c>
      <c r="D679" s="340" t="n">
        <f aca="false">+[4]data1cf!C679</f>
        <v>13104.8907379955</v>
      </c>
      <c r="E679" s="340" t="n">
        <f aca="false">+[4]data1cf!D679</f>
        <v>12768.7671921831</v>
      </c>
      <c r="F679" s="340" t="n">
        <f aca="false">+[4]data1cf!E679</f>
        <v>12277.4410094747</v>
      </c>
      <c r="G679" s="340" t="n">
        <f aca="false">+[4]data1cf!F679</f>
        <v>12149.8458893337</v>
      </c>
      <c r="H679" s="340" t="n">
        <f aca="false">+[4]data1cf!G679</f>
        <v>11990.9756668726</v>
      </c>
      <c r="I679" s="340" t="n">
        <f aca="false">+[4]data1cf!H679</f>
        <v>11782.2322401754</v>
      </c>
      <c r="J679" s="340" t="n">
        <f aca="false">+[4]data1cf!I679</f>
        <v>11623.9199965533</v>
      </c>
      <c r="K679" s="340" t="n">
        <f aca="false">+[4]data1cf!J679</f>
        <v>11671.872865226</v>
      </c>
      <c r="L679" s="340" t="n">
        <f aca="false">+[4]data1cf!K679</f>
        <v>11546.9923202859</v>
      </c>
      <c r="M679" s="340" t="n">
        <f aca="false">+[4]data1cf!L679</f>
        <v>11615.1908974209</v>
      </c>
      <c r="N679" s="340" t="n">
        <f aca="false">+[4]data1cf!M679</f>
        <v>11498.3568814137</v>
      </c>
      <c r="O679" s="340" t="n">
        <f aca="false">+[4]data1cf!N679</f>
        <v>11517.2675781878</v>
      </c>
      <c r="P679" s="340" t="n">
        <f aca="false">+[4]data1cf!O679</f>
        <v>11419.562426255</v>
      </c>
      <c r="Q679" s="340" t="n">
        <f aca="false">+[4]data1cf!P679</f>
        <v>11462.1016976429</v>
      </c>
      <c r="R679" s="340" t="n">
        <f aca="false">+[4]data1cf!Q679</f>
        <v>761.377302179343</v>
      </c>
      <c r="S679" s="340" t="n">
        <f aca="false">+[4]data1cf!R679</f>
        <v>0</v>
      </c>
      <c r="T679" s="340" t="n">
        <f aca="false">+[4]data1cf!S679</f>
        <v>0</v>
      </c>
      <c r="U679" s="340" t="n">
        <f aca="false">+[4]data1cf!T679</f>
        <v>0</v>
      </c>
      <c r="V679" s="340" t="n">
        <f aca="false">+[4]data1cf!U679</f>
        <v>0</v>
      </c>
      <c r="W679" s="340" t="n">
        <f aca="false">+[4]data1cf!V679</f>
        <v>0</v>
      </c>
      <c r="X679" s="340" t="n">
        <f aca="false">+[4]data1cf!W679</f>
        <v>0</v>
      </c>
      <c r="Y679" s="340" t="n">
        <f aca="false">+[4]data1cf!X679</f>
        <v>0</v>
      </c>
      <c r="Z679" s="340" t="n">
        <f aca="false">+[4]data1cf!Y679</f>
        <v>0</v>
      </c>
      <c r="AA679" s="340" t="n">
        <f aca="false">+[4]data1cf!Z679</f>
        <v>0</v>
      </c>
      <c r="AB679" s="340"/>
      <c r="AC679" s="341" t="n">
        <f aca="false">XNPV(0.1,B679:AA679,$B$1:$AA$1)</f>
        <v>25704.5380067176</v>
      </c>
      <c r="AD679" s="341" t="n">
        <f aca="false">SUMPRODUCT(B679:AA679,$B$1010:$AA$1010)</f>
        <v>50831.4606549387</v>
      </c>
      <c r="AE679" s="342" t="n">
        <f aca="false">SUMPRODUCT(B679:AA679,$B$1012:$AA$1012)</f>
        <v>50466.4255936278</v>
      </c>
      <c r="AF679" s="343" t="n">
        <f aca="false">XIRR(B679:AA679,$B$1:$AA$1)</f>
        <v>0.165151787286236</v>
      </c>
      <c r="AG679" s="344" t="n">
        <f aca="false">1-EXP(-(1/0.25)*(AD679/ABS($AD$1010)))</f>
        <v>0.984335599204892</v>
      </c>
    </row>
    <row r="680" customFormat="false" ht="12.75" hidden="false" customHeight="false" outlineLevel="0" collapsed="false">
      <c r="A680" s="335"/>
      <c r="B680" s="340" t="n">
        <f aca="false">+[4]data1cf!A680</f>
        <v>-65086.1133207223</v>
      </c>
      <c r="C680" s="340" t="n">
        <f aca="false">+[4]data1cf!B680</f>
        <v>12094.0203055969</v>
      </c>
      <c r="D680" s="340" t="n">
        <f aca="false">+[4]data1cf!C680</f>
        <v>12982.3379219706</v>
      </c>
      <c r="E680" s="340" t="n">
        <f aca="false">+[4]data1cf!D680</f>
        <v>12602.2790998109</v>
      </c>
      <c r="F680" s="340" t="n">
        <f aca="false">+[4]data1cf!E680</f>
        <v>12355.9401988755</v>
      </c>
      <c r="G680" s="340" t="n">
        <f aca="false">+[4]data1cf!F680</f>
        <v>12189.7013145987</v>
      </c>
      <c r="H680" s="340" t="n">
        <f aca="false">+[4]data1cf!G680</f>
        <v>11861.2464253117</v>
      </c>
      <c r="I680" s="340" t="n">
        <f aca="false">+[4]data1cf!H680</f>
        <v>11695.2188652532</v>
      </c>
      <c r="J680" s="340" t="n">
        <f aca="false">+[4]data1cf!I680</f>
        <v>11741.6770283706</v>
      </c>
      <c r="K680" s="340" t="n">
        <f aca="false">+[4]data1cf!J680</f>
        <v>11749.5347241622</v>
      </c>
      <c r="L680" s="340" t="n">
        <f aca="false">+[4]data1cf!K680</f>
        <v>11650.8120433089</v>
      </c>
      <c r="M680" s="340" t="n">
        <f aca="false">+[4]data1cf!L680</f>
        <v>11686.2801652068</v>
      </c>
      <c r="N680" s="340" t="n">
        <f aca="false">+[4]data1cf!M680</f>
        <v>11422.1402246345</v>
      </c>
      <c r="O680" s="340" t="n">
        <f aca="false">+[4]data1cf!N680</f>
        <v>11390.5394003106</v>
      </c>
      <c r="P680" s="340" t="n">
        <f aca="false">+[4]data1cf!O680</f>
        <v>11486.8165817795</v>
      </c>
      <c r="Q680" s="340" t="n">
        <f aca="false">+[4]data1cf!P680</f>
        <v>11324.1278605989</v>
      </c>
      <c r="R680" s="340" t="n">
        <f aca="false">+[4]data1cf!Q680</f>
        <v>746.511685343356</v>
      </c>
      <c r="S680" s="340" t="n">
        <f aca="false">+[4]data1cf!R680</f>
        <v>0</v>
      </c>
      <c r="T680" s="340" t="n">
        <f aca="false">+[4]data1cf!S680</f>
        <v>0</v>
      </c>
      <c r="U680" s="340" t="n">
        <f aca="false">+[4]data1cf!T680</f>
        <v>0</v>
      </c>
      <c r="V680" s="340" t="n">
        <f aca="false">+[4]data1cf!U680</f>
        <v>0</v>
      </c>
      <c r="W680" s="340" t="n">
        <f aca="false">+[4]data1cf!V680</f>
        <v>0</v>
      </c>
      <c r="X680" s="340" t="n">
        <f aca="false">+[4]data1cf!W680</f>
        <v>0</v>
      </c>
      <c r="Y680" s="340" t="n">
        <f aca="false">+[4]data1cf!X680</f>
        <v>0</v>
      </c>
      <c r="Z680" s="340" t="n">
        <f aca="false">+[4]data1cf!Y680</f>
        <v>0</v>
      </c>
      <c r="AA680" s="340" t="n">
        <f aca="false">+[4]data1cf!Z680</f>
        <v>0</v>
      </c>
      <c r="AB680" s="340"/>
      <c r="AC680" s="341" t="n">
        <f aca="false">XNPV(0.1,B680:AA680,$B$1:$AA$1)</f>
        <v>26656.5316381979</v>
      </c>
      <c r="AD680" s="341" t="n">
        <f aca="false">SUMPRODUCT(B680:AA680,$B$1010:$AA$1010)</f>
        <v>51749.8995642187</v>
      </c>
      <c r="AE680" s="342" t="n">
        <f aca="false">SUMPRODUCT(B680:AA680,$B$1012:$AA$1012)</f>
        <v>51385.3517473035</v>
      </c>
      <c r="AF680" s="343" t="n">
        <f aca="false">XIRR(B680:AA680,$B$1:$AA$1)</f>
        <v>0.168510650749487</v>
      </c>
      <c r="AG680" s="344" t="n">
        <f aca="false">1-EXP(-(1/0.25)*(AD680/ABS($AD$1010)))</f>
        <v>0.985468885731236</v>
      </c>
    </row>
    <row r="681" customFormat="false" ht="12.75" hidden="false" customHeight="false" outlineLevel="0" collapsed="false">
      <c r="A681" s="335"/>
      <c r="B681" s="340" t="n">
        <f aca="false">+[4]data1cf!A681</f>
        <v>-66741.8175003034</v>
      </c>
      <c r="C681" s="340" t="n">
        <f aca="false">+[4]data1cf!B681</f>
        <v>12032.1525387559</v>
      </c>
      <c r="D681" s="340" t="n">
        <f aca="false">+[4]data1cf!C681</f>
        <v>12996.8145193888</v>
      </c>
      <c r="E681" s="340" t="n">
        <f aca="false">+[4]data1cf!D681</f>
        <v>12784.6071156847</v>
      </c>
      <c r="F681" s="340" t="n">
        <f aca="false">+[4]data1cf!E681</f>
        <v>12510.76931395</v>
      </c>
      <c r="G681" s="340" t="n">
        <f aca="false">+[4]data1cf!F681</f>
        <v>12151.7181503118</v>
      </c>
      <c r="H681" s="340" t="n">
        <f aca="false">+[4]data1cf!G681</f>
        <v>11741.8227716955</v>
      </c>
      <c r="I681" s="340" t="n">
        <f aca="false">+[4]data1cf!H681</f>
        <v>11903.9274595875</v>
      </c>
      <c r="J681" s="340" t="n">
        <f aca="false">+[4]data1cf!I681</f>
        <v>11620.0118607893</v>
      </c>
      <c r="K681" s="340" t="n">
        <f aca="false">+[4]data1cf!J681</f>
        <v>11613.1498534499</v>
      </c>
      <c r="L681" s="340" t="n">
        <f aca="false">+[4]data1cf!K681</f>
        <v>11618.1041791721</v>
      </c>
      <c r="M681" s="340" t="n">
        <f aca="false">+[4]data1cf!L681</f>
        <v>11542.3692726854</v>
      </c>
      <c r="N681" s="340" t="n">
        <f aca="false">+[4]data1cf!M681</f>
        <v>11538.6026400734</v>
      </c>
      <c r="O681" s="340" t="n">
        <f aca="false">+[4]data1cf!N681</f>
        <v>11498.1890393359</v>
      </c>
      <c r="P681" s="340" t="n">
        <f aca="false">+[4]data1cf!O681</f>
        <v>11391.4269183642</v>
      </c>
      <c r="Q681" s="340" t="n">
        <f aca="false">+[4]data1cf!P681</f>
        <v>11506.5751086397</v>
      </c>
      <c r="R681" s="340" t="n">
        <f aca="false">+[4]data1cf!Q681</f>
        <v>765.50195000148</v>
      </c>
      <c r="S681" s="340" t="n">
        <f aca="false">+[4]data1cf!R681</f>
        <v>0</v>
      </c>
      <c r="T681" s="340" t="n">
        <f aca="false">+[4]data1cf!S681</f>
        <v>0</v>
      </c>
      <c r="U681" s="340" t="n">
        <f aca="false">+[4]data1cf!T681</f>
        <v>0</v>
      </c>
      <c r="V681" s="340" t="n">
        <f aca="false">+[4]data1cf!U681</f>
        <v>0</v>
      </c>
      <c r="W681" s="340" t="n">
        <f aca="false">+[4]data1cf!V681</f>
        <v>0</v>
      </c>
      <c r="X681" s="340" t="n">
        <f aca="false">+[4]data1cf!W681</f>
        <v>0</v>
      </c>
      <c r="Y681" s="340" t="n">
        <f aca="false">+[4]data1cf!X681</f>
        <v>0</v>
      </c>
      <c r="Z681" s="340" t="n">
        <f aca="false">+[4]data1cf!Y681</f>
        <v>0</v>
      </c>
      <c r="AA681" s="340" t="n">
        <f aca="false">+[4]data1cf!Z681</f>
        <v>0</v>
      </c>
      <c r="AB681" s="340"/>
      <c r="AC681" s="341" t="n">
        <f aca="false">XNPV(0.1,B681:AA681,$B$1:$AA$1)</f>
        <v>25128.6722333337</v>
      </c>
      <c r="AD681" s="341" t="n">
        <f aca="false">SUMPRODUCT(B681:AA681,$B$1010:$AA$1010)</f>
        <v>50247.1820615455</v>
      </c>
      <c r="AE681" s="342" t="n">
        <f aca="false">SUMPRODUCT(B681:AA681,$B$1012:$AA$1012)</f>
        <v>49882.2471361338</v>
      </c>
      <c r="AF681" s="343" t="n">
        <f aca="false">XIRR(B681:AA681,$B$1:$AA$1)</f>
        <v>0.16327722656182</v>
      </c>
      <c r="AG681" s="344" t="n">
        <f aca="false">1-EXP(-(1/0.25)*(AD681/ABS($AD$1010)))</f>
        <v>0.983569067135686</v>
      </c>
    </row>
    <row r="682" customFormat="false" ht="12.75" hidden="false" customHeight="false" outlineLevel="0" collapsed="false">
      <c r="A682" s="335"/>
      <c r="B682" s="340" t="n">
        <f aca="false">+[4]data1cf!A682</f>
        <v>-65584.2165230886</v>
      </c>
      <c r="C682" s="340" t="n">
        <f aca="false">+[4]data1cf!B682</f>
        <v>12001.9882468558</v>
      </c>
      <c r="D682" s="340" t="n">
        <f aca="false">+[4]data1cf!C682</f>
        <v>13182.5800738307</v>
      </c>
      <c r="E682" s="340" t="n">
        <f aca="false">+[4]data1cf!D682</f>
        <v>12742.7319541364</v>
      </c>
      <c r="F682" s="340" t="n">
        <f aca="false">+[4]data1cf!E682</f>
        <v>12357.4560542865</v>
      </c>
      <c r="G682" s="340" t="n">
        <f aca="false">+[4]data1cf!F682</f>
        <v>12104.5580823575</v>
      </c>
      <c r="H682" s="340" t="n">
        <f aca="false">+[4]data1cf!G682</f>
        <v>11911.8028317125</v>
      </c>
      <c r="I682" s="340" t="n">
        <f aca="false">+[4]data1cf!H682</f>
        <v>11880.4069146363</v>
      </c>
      <c r="J682" s="340" t="n">
        <f aca="false">+[4]data1cf!I682</f>
        <v>11685.8659002106</v>
      </c>
      <c r="K682" s="340" t="n">
        <f aca="false">+[4]data1cf!J682</f>
        <v>11578.2851130774</v>
      </c>
      <c r="L682" s="340" t="n">
        <f aca="false">+[4]data1cf!K682</f>
        <v>11700.2106133906</v>
      </c>
      <c r="M682" s="340" t="n">
        <f aca="false">+[4]data1cf!L682</f>
        <v>11625.4900516238</v>
      </c>
      <c r="N682" s="340" t="n">
        <f aca="false">+[4]data1cf!M682</f>
        <v>11427.592475104</v>
      </c>
      <c r="O682" s="340" t="n">
        <f aca="false">+[4]data1cf!N682</f>
        <v>11453.9749787088</v>
      </c>
      <c r="P682" s="340" t="n">
        <f aca="false">+[4]data1cf!O682</f>
        <v>11352.7181380762</v>
      </c>
      <c r="Q682" s="340" t="n">
        <f aca="false">+[4]data1cf!P682</f>
        <v>11202.6539512139</v>
      </c>
      <c r="R682" s="340" t="n">
        <f aca="false">+[4]data1cf!Q682</f>
        <v>752.224729833217</v>
      </c>
      <c r="S682" s="340" t="n">
        <f aca="false">+[4]data1cf!R682</f>
        <v>0</v>
      </c>
      <c r="T682" s="340" t="n">
        <f aca="false">+[4]data1cf!S682</f>
        <v>0</v>
      </c>
      <c r="U682" s="340" t="n">
        <f aca="false">+[4]data1cf!T682</f>
        <v>0</v>
      </c>
      <c r="V682" s="340" t="n">
        <f aca="false">+[4]data1cf!U682</f>
        <v>0</v>
      </c>
      <c r="W682" s="340" t="n">
        <f aca="false">+[4]data1cf!V682</f>
        <v>0</v>
      </c>
      <c r="X682" s="340" t="n">
        <f aca="false">+[4]data1cf!W682</f>
        <v>0</v>
      </c>
      <c r="Y682" s="340" t="n">
        <f aca="false">+[4]data1cf!X682</f>
        <v>0</v>
      </c>
      <c r="Z682" s="340" t="n">
        <f aca="false">+[4]data1cf!Y682</f>
        <v>0</v>
      </c>
      <c r="AA682" s="340" t="n">
        <f aca="false">+[4]data1cf!Z682</f>
        <v>0</v>
      </c>
      <c r="AB682" s="340"/>
      <c r="AC682" s="341" t="n">
        <f aca="false">XNPV(0.1,B682:AA682,$B$1:$AA$1)</f>
        <v>26273.5342353697</v>
      </c>
      <c r="AD682" s="341" t="n">
        <f aca="false">SUMPRODUCT(B682:AA682,$B$1010:$AA$1010)</f>
        <v>51352.8643634151</v>
      </c>
      <c r="AE682" s="342" t="n">
        <f aca="false">SUMPRODUCT(B682:AA682,$B$1012:$AA$1012)</f>
        <v>50988.7307169363</v>
      </c>
      <c r="AF682" s="343" t="n">
        <f aca="false">XIRR(B682:AA682,$B$1:$AA$1)</f>
        <v>0.167230678064955</v>
      </c>
      <c r="AG682" s="344" t="n">
        <f aca="false">1-EXP(-(1/0.25)*(AD682/ABS($AD$1010)))</f>
        <v>0.984989397834455</v>
      </c>
    </row>
    <row r="683" customFormat="false" ht="12.75" hidden="false" customHeight="false" outlineLevel="0" collapsed="false">
      <c r="A683" s="335"/>
      <c r="B683" s="340" t="n">
        <f aca="false">+[4]data1cf!A683</f>
        <v>-71882.8894293508</v>
      </c>
      <c r="C683" s="340" t="n">
        <f aca="false">+[4]data1cf!B683</f>
        <v>12133.8960495817</v>
      </c>
      <c r="D683" s="340" t="n">
        <f aca="false">+[4]data1cf!C683</f>
        <v>13144.1701861747</v>
      </c>
      <c r="E683" s="340" t="n">
        <f aca="false">+[4]data1cf!D683</f>
        <v>12991.3691886072</v>
      </c>
      <c r="F683" s="340" t="n">
        <f aca="false">+[4]data1cf!E683</f>
        <v>12540.9159891175</v>
      </c>
      <c r="G683" s="340" t="n">
        <f aca="false">+[4]data1cf!F683</f>
        <v>12334.3353034455</v>
      </c>
      <c r="H683" s="340" t="n">
        <f aca="false">+[4]data1cf!G683</f>
        <v>12099.0523881657</v>
      </c>
      <c r="I683" s="340" t="n">
        <f aca="false">+[4]data1cf!H683</f>
        <v>11863.2145069168</v>
      </c>
      <c r="J683" s="340" t="n">
        <f aca="false">+[4]data1cf!I683</f>
        <v>11900.6964386925</v>
      </c>
      <c r="K683" s="340" t="n">
        <f aca="false">+[4]data1cf!J683</f>
        <v>11821.8304320731</v>
      </c>
      <c r="L683" s="340" t="n">
        <f aca="false">+[4]data1cf!K683</f>
        <v>11674.5595540284</v>
      </c>
      <c r="M683" s="340" t="n">
        <f aca="false">+[4]data1cf!L683</f>
        <v>11718.8438227469</v>
      </c>
      <c r="N683" s="340" t="n">
        <f aca="false">+[4]data1cf!M683</f>
        <v>11623.1569341158</v>
      </c>
      <c r="O683" s="340" t="n">
        <f aca="false">+[4]data1cf!N683</f>
        <v>11607.4827020592</v>
      </c>
      <c r="P683" s="340" t="n">
        <f aca="false">+[4]data1cf!O683</f>
        <v>11603.1561848521</v>
      </c>
      <c r="Q683" s="340" t="n">
        <f aca="false">+[4]data1cf!P683</f>
        <v>11577.9610340682</v>
      </c>
      <c r="R683" s="340" t="n">
        <f aca="false">+[4]data1cf!Q683</f>
        <v>824.467988598882</v>
      </c>
      <c r="S683" s="340" t="n">
        <f aca="false">+[4]data1cf!R683</f>
        <v>0</v>
      </c>
      <c r="T683" s="340" t="n">
        <f aca="false">+[4]data1cf!S683</f>
        <v>0</v>
      </c>
      <c r="U683" s="340" t="n">
        <f aca="false">+[4]data1cf!T683</f>
        <v>0</v>
      </c>
      <c r="V683" s="340" t="n">
        <f aca="false">+[4]data1cf!U683</f>
        <v>0</v>
      </c>
      <c r="W683" s="340" t="n">
        <f aca="false">+[4]data1cf!V683</f>
        <v>0</v>
      </c>
      <c r="X683" s="340" t="n">
        <f aca="false">+[4]data1cf!W683</f>
        <v>0</v>
      </c>
      <c r="Y683" s="340" t="n">
        <f aca="false">+[4]data1cf!X683</f>
        <v>0</v>
      </c>
      <c r="Z683" s="340" t="n">
        <f aca="false">+[4]data1cf!Y683</f>
        <v>0</v>
      </c>
      <c r="AA683" s="340" t="n">
        <f aca="false">+[4]data1cf!Z683</f>
        <v>0</v>
      </c>
      <c r="AB683" s="340"/>
      <c r="AC683" s="341" t="n">
        <f aca="false">XNPV(0.1,B683:AA683,$B$1:$AA$1)</f>
        <v>21118.776930521</v>
      </c>
      <c r="AD683" s="341" t="n">
        <f aca="false">SUMPRODUCT(B683:AA683,$B$1010:$AA$1010)</f>
        <v>46559.5278228404</v>
      </c>
      <c r="AE683" s="342" t="n">
        <f aca="false">SUMPRODUCT(B683:AA683,$B$1012:$AA$1012)</f>
        <v>46189.9305885441</v>
      </c>
      <c r="AF683" s="343" t="n">
        <f aca="false">XIRR(B683:AA683,$B$1:$AA$1)</f>
        <v>0.149903250429019</v>
      </c>
      <c r="AG683" s="344" t="n">
        <f aca="false">1-EXP(-(1/0.25)*(AD683/ABS($AD$1010)))</f>
        <v>0.977786589016461</v>
      </c>
    </row>
    <row r="684" customFormat="false" ht="12.75" hidden="false" customHeight="false" outlineLevel="0" collapsed="false">
      <c r="A684" s="335"/>
      <c r="B684" s="340" t="n">
        <f aca="false">+[4]data1cf!A684</f>
        <v>-71826.3484123286</v>
      </c>
      <c r="C684" s="340" t="n">
        <f aca="false">+[4]data1cf!B684</f>
        <v>12154.6593759613</v>
      </c>
      <c r="D684" s="340" t="n">
        <f aca="false">+[4]data1cf!C684</f>
        <v>13154.3952003062</v>
      </c>
      <c r="E684" s="340" t="n">
        <f aca="false">+[4]data1cf!D684</f>
        <v>12755.1991875607</v>
      </c>
      <c r="F684" s="340" t="n">
        <f aca="false">+[4]data1cf!E684</f>
        <v>12538.6906900928</v>
      </c>
      <c r="G684" s="340" t="n">
        <f aca="false">+[4]data1cf!F684</f>
        <v>12291.8523728971</v>
      </c>
      <c r="H684" s="340" t="n">
        <f aca="false">+[4]data1cf!G684</f>
        <v>12061.6945353414</v>
      </c>
      <c r="I684" s="340" t="n">
        <f aca="false">+[4]data1cf!H684</f>
        <v>11971.0215720957</v>
      </c>
      <c r="J684" s="340" t="n">
        <f aca="false">+[4]data1cf!I684</f>
        <v>11743.9809059907</v>
      </c>
      <c r="K684" s="340" t="n">
        <f aca="false">+[4]data1cf!J684</f>
        <v>11812.484480229</v>
      </c>
      <c r="L684" s="340" t="n">
        <f aca="false">+[4]data1cf!K684</f>
        <v>11685.0234795083</v>
      </c>
      <c r="M684" s="340" t="n">
        <f aca="false">+[4]data1cf!L684</f>
        <v>11566.2395343522</v>
      </c>
      <c r="N684" s="340" t="n">
        <f aca="false">+[4]data1cf!M684</f>
        <v>11615.1145510012</v>
      </c>
      <c r="O684" s="340" t="n">
        <f aca="false">+[4]data1cf!N684</f>
        <v>11518.1074124958</v>
      </c>
      <c r="P684" s="340" t="n">
        <f aca="false">+[4]data1cf!O684</f>
        <v>11540.1524553922</v>
      </c>
      <c r="Q684" s="340" t="n">
        <f aca="false">+[4]data1cf!P684</f>
        <v>11596.7339377365</v>
      </c>
      <c r="R684" s="340" t="n">
        <f aca="false">+[4]data1cf!Q684</f>
        <v>823.819485750044</v>
      </c>
      <c r="S684" s="340" t="n">
        <f aca="false">+[4]data1cf!R684</f>
        <v>0</v>
      </c>
      <c r="T684" s="340" t="n">
        <f aca="false">+[4]data1cf!S684</f>
        <v>0</v>
      </c>
      <c r="U684" s="340" t="n">
        <f aca="false">+[4]data1cf!T684</f>
        <v>0</v>
      </c>
      <c r="V684" s="340" t="n">
        <f aca="false">+[4]data1cf!U684</f>
        <v>0</v>
      </c>
      <c r="W684" s="340" t="n">
        <f aca="false">+[4]data1cf!V684</f>
        <v>0</v>
      </c>
      <c r="X684" s="340" t="n">
        <f aca="false">+[4]data1cf!W684</f>
        <v>0</v>
      </c>
      <c r="Y684" s="340" t="n">
        <f aca="false">+[4]data1cf!X684</f>
        <v>0</v>
      </c>
      <c r="Z684" s="340" t="n">
        <f aca="false">+[4]data1cf!Y684</f>
        <v>0</v>
      </c>
      <c r="AA684" s="340" t="n">
        <f aca="false">+[4]data1cf!Z684</f>
        <v>0</v>
      </c>
      <c r="AB684" s="340"/>
      <c r="AC684" s="341" t="n">
        <f aca="false">XNPV(0.1,B684:AA684,$B$1:$AA$1)</f>
        <v>20864.475313533</v>
      </c>
      <c r="AD684" s="341" t="n">
        <f aca="false">SUMPRODUCT(B684:AA684,$B$1010:$AA$1010)</f>
        <v>46213.4958139385</v>
      </c>
      <c r="AE684" s="342" t="n">
        <f aca="false">SUMPRODUCT(B684:AA684,$B$1012:$AA$1012)</f>
        <v>45845.2352012724</v>
      </c>
      <c r="AF684" s="343" t="n">
        <f aca="false">XIRR(B684:AA684,$B$1:$AA$1)</f>
        <v>0.149381684943033</v>
      </c>
      <c r="AG684" s="344" t="n">
        <f aca="false">1-EXP(-(1/0.25)*(AD684/ABS($AD$1010)))</f>
        <v>0.977149102406603</v>
      </c>
    </row>
    <row r="685" customFormat="false" ht="12.75" hidden="false" customHeight="false" outlineLevel="0" collapsed="false">
      <c r="A685" s="335"/>
      <c r="B685" s="340" t="n">
        <f aca="false">+[4]data1cf!A685</f>
        <v>-64482.8343297554</v>
      </c>
      <c r="C685" s="340" t="n">
        <f aca="false">+[4]data1cf!B685</f>
        <v>11979.7587174601</v>
      </c>
      <c r="D685" s="340" t="n">
        <f aca="false">+[4]data1cf!C685</f>
        <v>12852.7129154368</v>
      </c>
      <c r="E685" s="340" t="n">
        <f aca="false">+[4]data1cf!D685</f>
        <v>12604.709244262</v>
      </c>
      <c r="F685" s="340" t="n">
        <f aca="false">+[4]data1cf!E685</f>
        <v>12284.4247774273</v>
      </c>
      <c r="G685" s="340" t="n">
        <f aca="false">+[4]data1cf!F685</f>
        <v>12024.5834611738</v>
      </c>
      <c r="H685" s="340" t="n">
        <f aca="false">+[4]data1cf!G685</f>
        <v>11878.5362247512</v>
      </c>
      <c r="I685" s="340" t="n">
        <f aca="false">+[4]data1cf!H685</f>
        <v>11728.4544617927</v>
      </c>
      <c r="J685" s="340" t="n">
        <f aca="false">+[4]data1cf!I685</f>
        <v>11672.5320877622</v>
      </c>
      <c r="K685" s="340" t="n">
        <f aca="false">+[4]data1cf!J685</f>
        <v>11656.2676224492</v>
      </c>
      <c r="L685" s="340" t="n">
        <f aca="false">+[4]data1cf!K685</f>
        <v>11673.8866508713</v>
      </c>
      <c r="M685" s="340" t="n">
        <f aca="false">+[4]data1cf!L685</f>
        <v>11616.8769411378</v>
      </c>
      <c r="N685" s="340" t="n">
        <f aca="false">+[4]data1cf!M685</f>
        <v>11422.284214699</v>
      </c>
      <c r="O685" s="340" t="n">
        <f aca="false">+[4]data1cf!N685</f>
        <v>11590.2727226682</v>
      </c>
      <c r="P685" s="340" t="n">
        <f aca="false">+[4]data1cf!O685</f>
        <v>11335.9880260954</v>
      </c>
      <c r="Q685" s="340" t="n">
        <f aca="false">+[4]data1cf!P685</f>
        <v>11419.6291927276</v>
      </c>
      <c r="R685" s="340" t="n">
        <f aca="false">+[4]data1cf!Q685</f>
        <v>739.592316628563</v>
      </c>
      <c r="S685" s="340" t="n">
        <f aca="false">+[4]data1cf!R685</f>
        <v>0</v>
      </c>
      <c r="T685" s="340" t="n">
        <f aca="false">+[4]data1cf!S685</f>
        <v>0</v>
      </c>
      <c r="U685" s="340" t="n">
        <f aca="false">+[4]data1cf!T685</f>
        <v>0</v>
      </c>
      <c r="V685" s="340" t="n">
        <f aca="false">+[4]data1cf!U685</f>
        <v>0</v>
      </c>
      <c r="W685" s="340" t="n">
        <f aca="false">+[4]data1cf!V685</f>
        <v>0</v>
      </c>
      <c r="X685" s="340" t="n">
        <f aca="false">+[4]data1cf!W685</f>
        <v>0</v>
      </c>
      <c r="Y685" s="340" t="n">
        <f aca="false">+[4]data1cf!X685</f>
        <v>0</v>
      </c>
      <c r="Z685" s="340" t="n">
        <f aca="false">+[4]data1cf!Y685</f>
        <v>0</v>
      </c>
      <c r="AA685" s="340" t="n">
        <f aca="false">+[4]data1cf!Z685</f>
        <v>0</v>
      </c>
      <c r="AB685" s="340"/>
      <c r="AC685" s="341" t="n">
        <f aca="false">XNPV(0.1,B685:AA685,$B$1:$AA$1)</f>
        <v>26878.45405272</v>
      </c>
      <c r="AD685" s="341" t="n">
        <f aca="false">SUMPRODUCT(B685:AA685,$B$1010:$AA$1010)</f>
        <v>51920.0038810811</v>
      </c>
      <c r="AE685" s="342" t="n">
        <f aca="false">SUMPRODUCT(B685:AA685,$B$1012:$AA$1012)</f>
        <v>51556.0563618896</v>
      </c>
      <c r="AF685" s="343" t="n">
        <f aca="false">XIRR(B685:AA685,$B$1:$AA$1)</f>
        <v>0.169491135153303</v>
      </c>
      <c r="AG685" s="344" t="n">
        <f aca="false">1-EXP(-(1/0.25)*(AD685/ABS($AD$1010)))</f>
        <v>0.985669600115798</v>
      </c>
    </row>
    <row r="686" customFormat="false" ht="12.75" hidden="false" customHeight="false" outlineLevel="0" collapsed="false">
      <c r="A686" s="335"/>
      <c r="B686" s="340" t="n">
        <f aca="false">+[4]data1cf!A686</f>
        <v>-63539.9235564563</v>
      </c>
      <c r="C686" s="340" t="n">
        <f aca="false">+[4]data1cf!B686</f>
        <v>12038.0383145581</v>
      </c>
      <c r="D686" s="340" t="n">
        <f aca="false">+[4]data1cf!C686</f>
        <v>12972.5858953179</v>
      </c>
      <c r="E686" s="340" t="n">
        <f aca="false">+[4]data1cf!D686</f>
        <v>12568.92480615</v>
      </c>
      <c r="F686" s="340" t="n">
        <f aca="false">+[4]data1cf!E686</f>
        <v>12495.8109455919</v>
      </c>
      <c r="G686" s="340" t="n">
        <f aca="false">+[4]data1cf!F686</f>
        <v>12040.290500455</v>
      </c>
      <c r="H686" s="340" t="n">
        <f aca="false">+[4]data1cf!G686</f>
        <v>11866.0494031323</v>
      </c>
      <c r="I686" s="340" t="n">
        <f aca="false">+[4]data1cf!H686</f>
        <v>11873.8515353885</v>
      </c>
      <c r="J686" s="340" t="n">
        <f aca="false">+[4]data1cf!I686</f>
        <v>11650.7063632178</v>
      </c>
      <c r="K686" s="340" t="n">
        <f aca="false">+[4]data1cf!J686</f>
        <v>11648.4526640625</v>
      </c>
      <c r="L686" s="340" t="n">
        <f aca="false">+[4]data1cf!K686</f>
        <v>11679.8944219848</v>
      </c>
      <c r="M686" s="340" t="n">
        <f aca="false">+[4]data1cf!L686</f>
        <v>11564.4992703866</v>
      </c>
      <c r="N686" s="340" t="n">
        <f aca="false">+[4]data1cf!M686</f>
        <v>11502.3737298117</v>
      </c>
      <c r="O686" s="340" t="n">
        <f aca="false">+[4]data1cf!N686</f>
        <v>11370.2190258546</v>
      </c>
      <c r="P686" s="340" t="n">
        <f aca="false">+[4]data1cf!O686</f>
        <v>11444.7845629478</v>
      </c>
      <c r="Q686" s="340" t="n">
        <f aca="false">+[4]data1cf!P686</f>
        <v>11369.8434420907</v>
      </c>
      <c r="R686" s="340" t="n">
        <f aca="false">+[4]data1cf!Q686</f>
        <v>728.777507223131</v>
      </c>
      <c r="S686" s="340" t="n">
        <f aca="false">+[4]data1cf!R686</f>
        <v>0</v>
      </c>
      <c r="T686" s="340" t="n">
        <f aca="false">+[4]data1cf!S686</f>
        <v>0</v>
      </c>
      <c r="U686" s="340" t="n">
        <f aca="false">+[4]data1cf!T686</f>
        <v>0</v>
      </c>
      <c r="V686" s="340" t="n">
        <f aca="false">+[4]data1cf!U686</f>
        <v>0</v>
      </c>
      <c r="W686" s="340" t="n">
        <f aca="false">+[4]data1cf!V686</f>
        <v>0</v>
      </c>
      <c r="X686" s="340" t="n">
        <f aca="false">+[4]data1cf!W686</f>
        <v>0</v>
      </c>
      <c r="Y686" s="340" t="n">
        <f aca="false">+[4]data1cf!X686</f>
        <v>0</v>
      </c>
      <c r="Z686" s="340" t="n">
        <f aca="false">+[4]data1cf!Y686</f>
        <v>0</v>
      </c>
      <c r="AA686" s="340" t="n">
        <f aca="false">+[4]data1cf!Z686</f>
        <v>0</v>
      </c>
      <c r="AB686" s="340"/>
      <c r="AC686" s="341" t="n">
        <f aca="false">XNPV(0.1,B686:AA686,$B$1:$AA$1)</f>
        <v>28114.7821830163</v>
      </c>
      <c r="AD686" s="341" t="n">
        <f aca="false">SUMPRODUCT(B686:AA686,$B$1010:$AA$1010)</f>
        <v>53188.6443043125</v>
      </c>
      <c r="AE686" s="342" t="n">
        <f aca="false">SUMPRODUCT(B686:AA686,$B$1012:$AA$1012)</f>
        <v>52824.4077644568</v>
      </c>
      <c r="AF686" s="343" t="n">
        <f aca="false">XIRR(B686:AA686,$B$1:$AA$1)</f>
        <v>0.173700163911697</v>
      </c>
      <c r="AG686" s="344" t="n">
        <f aca="false">1-EXP(-(1/0.25)*(AD686/ABS($AD$1010)))</f>
        <v>0.987081640553338</v>
      </c>
    </row>
    <row r="687" customFormat="false" ht="12.75" hidden="false" customHeight="false" outlineLevel="0" collapsed="false">
      <c r="A687" s="335"/>
      <c r="B687" s="340" t="n">
        <f aca="false">+[4]data1cf!A687</f>
        <v>-71879.6988278812</v>
      </c>
      <c r="C687" s="340" t="n">
        <f aca="false">+[4]data1cf!B687</f>
        <v>12136.0569940198</v>
      </c>
      <c r="D687" s="340" t="n">
        <f aca="false">+[4]data1cf!C687</f>
        <v>13260.7363412536</v>
      </c>
      <c r="E687" s="340" t="n">
        <f aca="false">+[4]data1cf!D687</f>
        <v>12814.4364578284</v>
      </c>
      <c r="F687" s="340" t="n">
        <f aca="false">+[4]data1cf!E687</f>
        <v>12549.7397772841</v>
      </c>
      <c r="G687" s="340" t="n">
        <f aca="false">+[4]data1cf!F687</f>
        <v>12257.3682600797</v>
      </c>
      <c r="H687" s="340" t="n">
        <f aca="false">+[4]data1cf!G687</f>
        <v>12068.1737129971</v>
      </c>
      <c r="I687" s="340" t="n">
        <f aca="false">+[4]data1cf!H687</f>
        <v>11889.9588083896</v>
      </c>
      <c r="J687" s="340" t="n">
        <f aca="false">+[4]data1cf!I687</f>
        <v>11857.811772115</v>
      </c>
      <c r="K687" s="340" t="n">
        <f aca="false">+[4]data1cf!J687</f>
        <v>11841.4687823449</v>
      </c>
      <c r="L687" s="340" t="n">
        <f aca="false">+[4]data1cf!K687</f>
        <v>11963.154863561</v>
      </c>
      <c r="M687" s="340" t="n">
        <f aca="false">+[4]data1cf!L687</f>
        <v>11824.873799315</v>
      </c>
      <c r="N687" s="340" t="n">
        <f aca="false">+[4]data1cf!M687</f>
        <v>11831.7551116666</v>
      </c>
      <c r="O687" s="340" t="n">
        <f aca="false">+[4]data1cf!N687</f>
        <v>11720.8355064765</v>
      </c>
      <c r="P687" s="340" t="n">
        <f aca="false">+[4]data1cf!O687</f>
        <v>11732.5228104292</v>
      </c>
      <c r="Q687" s="340" t="n">
        <f aca="false">+[4]data1cf!P687</f>
        <v>11430.9140796263</v>
      </c>
      <c r="R687" s="340" t="n">
        <f aca="false">+[4]data1cf!Q687</f>
        <v>824.431393676267</v>
      </c>
      <c r="S687" s="340" t="n">
        <f aca="false">+[4]data1cf!R687</f>
        <v>0</v>
      </c>
      <c r="T687" s="340" t="n">
        <f aca="false">+[4]data1cf!S687</f>
        <v>0</v>
      </c>
      <c r="U687" s="340" t="n">
        <f aca="false">+[4]data1cf!T687</f>
        <v>0</v>
      </c>
      <c r="V687" s="340" t="n">
        <f aca="false">+[4]data1cf!U687</f>
        <v>0</v>
      </c>
      <c r="W687" s="340" t="n">
        <f aca="false">+[4]data1cf!V687</f>
        <v>0</v>
      </c>
      <c r="X687" s="340" t="n">
        <f aca="false">+[4]data1cf!W687</f>
        <v>0</v>
      </c>
      <c r="Y687" s="340" t="n">
        <f aca="false">+[4]data1cf!X687</f>
        <v>0</v>
      </c>
      <c r="Z687" s="340" t="n">
        <f aca="false">+[4]data1cf!Y687</f>
        <v>0</v>
      </c>
      <c r="AA687" s="340" t="n">
        <f aca="false">+[4]data1cf!Z687</f>
        <v>0</v>
      </c>
      <c r="AB687" s="340"/>
      <c r="AC687" s="341" t="n">
        <f aca="false">XNPV(0.1,B687:AA687,$B$1:$AA$1)</f>
        <v>21276.6092724631</v>
      </c>
      <c r="AD687" s="341" t="n">
        <f aca="false">SUMPRODUCT(B687:AA687,$B$1010:$AA$1010)</f>
        <v>46808.8519964453</v>
      </c>
      <c r="AE687" s="342" t="n">
        <f aca="false">SUMPRODUCT(B687:AA687,$B$1012:$AA$1012)</f>
        <v>46437.7174475884</v>
      </c>
      <c r="AF687" s="343" t="n">
        <f aca="false">XIRR(B687:AA687,$B$1:$AA$1)</f>
        <v>0.150147742177167</v>
      </c>
      <c r="AG687" s="344" t="n">
        <f aca="false">1-EXP(-(1/0.25)*(AD687/ABS($AD$1010)))</f>
        <v>0.9782348607028</v>
      </c>
    </row>
    <row r="688" customFormat="false" ht="12.75" hidden="false" customHeight="false" outlineLevel="0" collapsed="false">
      <c r="A688" s="335"/>
      <c r="B688" s="340" t="n">
        <f aca="false">+[4]data1cf!A688</f>
        <v>-65658.5484553401</v>
      </c>
      <c r="C688" s="340" t="n">
        <f aca="false">+[4]data1cf!B688</f>
        <v>11943.1845100183</v>
      </c>
      <c r="D688" s="340" t="n">
        <f aca="false">+[4]data1cf!C688</f>
        <v>13070.2494665821</v>
      </c>
      <c r="E688" s="340" t="n">
        <f aca="false">+[4]data1cf!D688</f>
        <v>12667.3789324818</v>
      </c>
      <c r="F688" s="340" t="n">
        <f aca="false">+[4]data1cf!E688</f>
        <v>12300.2344711299</v>
      </c>
      <c r="G688" s="340" t="n">
        <f aca="false">+[4]data1cf!F688</f>
        <v>12108.3833562151</v>
      </c>
      <c r="H688" s="340" t="n">
        <f aca="false">+[4]data1cf!G688</f>
        <v>11947.1149297505</v>
      </c>
      <c r="I688" s="340" t="n">
        <f aca="false">+[4]data1cf!H688</f>
        <v>11788.5835291384</v>
      </c>
      <c r="J688" s="340" t="n">
        <f aca="false">+[4]data1cf!I688</f>
        <v>11722.6708122825</v>
      </c>
      <c r="K688" s="340" t="n">
        <f aca="false">+[4]data1cf!J688</f>
        <v>11597.0230930406</v>
      </c>
      <c r="L688" s="340" t="n">
        <f aca="false">+[4]data1cf!K688</f>
        <v>11561.1731179958</v>
      </c>
      <c r="M688" s="340" t="n">
        <f aca="false">+[4]data1cf!L688</f>
        <v>11800.5892736557</v>
      </c>
      <c r="N688" s="340" t="n">
        <f aca="false">+[4]data1cf!M688</f>
        <v>11418.266547257</v>
      </c>
      <c r="O688" s="340" t="n">
        <f aca="false">+[4]data1cf!N688</f>
        <v>11394.3171312519</v>
      </c>
      <c r="P688" s="340" t="n">
        <f aca="false">+[4]data1cf!O688</f>
        <v>11461.6723358217</v>
      </c>
      <c r="Q688" s="340" t="n">
        <f aca="false">+[4]data1cf!P688</f>
        <v>11361.1008896539</v>
      </c>
      <c r="R688" s="340" t="n">
        <f aca="false">+[4]data1cf!Q688</f>
        <v>753.077287363369</v>
      </c>
      <c r="S688" s="340" t="n">
        <f aca="false">+[4]data1cf!R688</f>
        <v>0</v>
      </c>
      <c r="T688" s="340" t="n">
        <f aca="false">+[4]data1cf!S688</f>
        <v>0</v>
      </c>
      <c r="U688" s="340" t="n">
        <f aca="false">+[4]data1cf!T688</f>
        <v>0</v>
      </c>
      <c r="V688" s="340" t="n">
        <f aca="false">+[4]data1cf!U688</f>
        <v>0</v>
      </c>
      <c r="W688" s="340" t="n">
        <f aca="false">+[4]data1cf!V688</f>
        <v>0</v>
      </c>
      <c r="X688" s="340" t="n">
        <f aca="false">+[4]data1cf!W688</f>
        <v>0</v>
      </c>
      <c r="Y688" s="340" t="n">
        <f aca="false">+[4]data1cf!X688</f>
        <v>0</v>
      </c>
      <c r="Z688" s="340" t="n">
        <f aca="false">+[4]data1cf!Y688</f>
        <v>0</v>
      </c>
      <c r="AA688" s="340" t="n">
        <f aca="false">+[4]data1cf!Z688</f>
        <v>0</v>
      </c>
      <c r="AB688" s="340"/>
      <c r="AC688" s="341" t="n">
        <f aca="false">XNPV(0.1,B688:AA688,$B$1:$AA$1)</f>
        <v>26011.8279262592</v>
      </c>
      <c r="AD688" s="341" t="n">
        <f aca="false">SUMPRODUCT(B688:AA688,$B$1010:$AA$1010)</f>
        <v>51100.9205292743</v>
      </c>
      <c r="AE688" s="342" t="n">
        <f aca="false">SUMPRODUCT(B688:AA688,$B$1012:$AA$1012)</f>
        <v>50736.4367566</v>
      </c>
      <c r="AF688" s="343" t="n">
        <f aca="false">XIRR(B688:AA688,$B$1:$AA$1)</f>
        <v>0.166334120987586</v>
      </c>
      <c r="AG688" s="344" t="n">
        <f aca="false">1-EXP(-(1/0.25)*(AD688/ABS($AD$1010)))</f>
        <v>0.984676959732218</v>
      </c>
    </row>
    <row r="689" customFormat="false" ht="12.75" hidden="false" customHeight="false" outlineLevel="0" collapsed="false">
      <c r="A689" s="335"/>
      <c r="B689" s="340" t="n">
        <f aca="false">+[4]data1cf!A689</f>
        <v>-68606.5079407238</v>
      </c>
      <c r="C689" s="340" t="n">
        <f aca="false">+[4]data1cf!B689</f>
        <v>12114.3106171594</v>
      </c>
      <c r="D689" s="340" t="n">
        <f aca="false">+[4]data1cf!C689</f>
        <v>13134.1379323699</v>
      </c>
      <c r="E689" s="340" t="n">
        <f aca="false">+[4]data1cf!D689</f>
        <v>12859.0313150265</v>
      </c>
      <c r="F689" s="340" t="n">
        <f aca="false">+[4]data1cf!E689</f>
        <v>12419.1051966489</v>
      </c>
      <c r="G689" s="340" t="n">
        <f aca="false">+[4]data1cf!F689</f>
        <v>12341.1405338706</v>
      </c>
      <c r="H689" s="340" t="n">
        <f aca="false">+[4]data1cf!G689</f>
        <v>11963.3908456367</v>
      </c>
      <c r="I689" s="340" t="n">
        <f aca="false">+[4]data1cf!H689</f>
        <v>11796.6161086499</v>
      </c>
      <c r="J689" s="340" t="n">
        <f aca="false">+[4]data1cf!I689</f>
        <v>11817.5373239549</v>
      </c>
      <c r="K689" s="340" t="n">
        <f aca="false">+[4]data1cf!J689</f>
        <v>11790.1609018458</v>
      </c>
      <c r="L689" s="340" t="n">
        <f aca="false">+[4]data1cf!K689</f>
        <v>11700.1847257925</v>
      </c>
      <c r="M689" s="340" t="n">
        <f aca="false">+[4]data1cf!L689</f>
        <v>11622.8259485381</v>
      </c>
      <c r="N689" s="340" t="n">
        <f aca="false">+[4]data1cf!M689</f>
        <v>11657.5765411797</v>
      </c>
      <c r="O689" s="340" t="n">
        <f aca="false">+[4]data1cf!N689</f>
        <v>11621.8232192088</v>
      </c>
      <c r="P689" s="340" t="n">
        <f aca="false">+[4]data1cf!O689</f>
        <v>11623.1813090879</v>
      </c>
      <c r="Q689" s="340" t="n">
        <f aca="false">+[4]data1cf!P689</f>
        <v>11390.747476438</v>
      </c>
      <c r="R689" s="340" t="n">
        <f aca="false">+[4]data1cf!Q689</f>
        <v>786.889203476926</v>
      </c>
      <c r="S689" s="340" t="n">
        <f aca="false">+[4]data1cf!R689</f>
        <v>0</v>
      </c>
      <c r="T689" s="340" t="n">
        <f aca="false">+[4]data1cf!S689</f>
        <v>0</v>
      </c>
      <c r="U689" s="340" t="n">
        <f aca="false">+[4]data1cf!T689</f>
        <v>0</v>
      </c>
      <c r="V689" s="340" t="n">
        <f aca="false">+[4]data1cf!U689</f>
        <v>0</v>
      </c>
      <c r="W689" s="340" t="n">
        <f aca="false">+[4]data1cf!V689</f>
        <v>0</v>
      </c>
      <c r="X689" s="340" t="n">
        <f aca="false">+[4]data1cf!W689</f>
        <v>0</v>
      </c>
      <c r="Y689" s="340" t="n">
        <f aca="false">+[4]data1cf!X689</f>
        <v>0</v>
      </c>
      <c r="Z689" s="340" t="n">
        <f aca="false">+[4]data1cf!Y689</f>
        <v>0</v>
      </c>
      <c r="AA689" s="340" t="n">
        <f aca="false">+[4]data1cf!Z689</f>
        <v>0</v>
      </c>
      <c r="AB689" s="340"/>
      <c r="AC689" s="341" t="n">
        <f aca="false">XNPV(0.1,B689:AA689,$B$1:$AA$1)</f>
        <v>23971.4988504763</v>
      </c>
      <c r="AD689" s="341" t="n">
        <f aca="false">SUMPRODUCT(B689:AA689,$B$1010:$AA$1010)</f>
        <v>49295.2384711161</v>
      </c>
      <c r="AE689" s="342" t="n">
        <f aca="false">SUMPRODUCT(B689:AA689,$B$1012:$AA$1012)</f>
        <v>48927.3009754417</v>
      </c>
      <c r="AF689" s="343" t="n">
        <f aca="false">XIRR(B689:AA689,$B$1:$AA$1)</f>
        <v>0.15889697286404</v>
      </c>
      <c r="AG689" s="344" t="n">
        <f aca="false">1-EXP(-(1/0.25)*(AD689/ABS($AD$1010)))</f>
        <v>0.982239021797471</v>
      </c>
    </row>
    <row r="690" customFormat="false" ht="12.75" hidden="false" customHeight="false" outlineLevel="0" collapsed="false">
      <c r="A690" s="335"/>
      <c r="B690" s="340" t="n">
        <f aca="false">+[4]data1cf!A690</f>
        <v>-62446.4504983492</v>
      </c>
      <c r="C690" s="340" t="n">
        <f aca="false">+[4]data1cf!B690</f>
        <v>11958.1233529852</v>
      </c>
      <c r="D690" s="340" t="n">
        <f aca="false">+[4]data1cf!C690</f>
        <v>12932.7049794255</v>
      </c>
      <c r="E690" s="340" t="n">
        <f aca="false">+[4]data1cf!D690</f>
        <v>12501.6916203891</v>
      </c>
      <c r="F690" s="340" t="n">
        <f aca="false">+[4]data1cf!E690</f>
        <v>12274.9968567592</v>
      </c>
      <c r="G690" s="340" t="n">
        <f aca="false">+[4]data1cf!F690</f>
        <v>12053.6751341976</v>
      </c>
      <c r="H690" s="340" t="n">
        <f aca="false">+[4]data1cf!G690</f>
        <v>11701.8201155112</v>
      </c>
      <c r="I690" s="340" t="n">
        <f aca="false">+[4]data1cf!H690</f>
        <v>11675.1638719544</v>
      </c>
      <c r="J690" s="340" t="n">
        <f aca="false">+[4]data1cf!I690</f>
        <v>11634.9321832366</v>
      </c>
      <c r="K690" s="340" t="n">
        <f aca="false">+[4]data1cf!J690</f>
        <v>11589.3339664356</v>
      </c>
      <c r="L690" s="340" t="n">
        <f aca="false">+[4]data1cf!K690</f>
        <v>11625.9226328107</v>
      </c>
      <c r="M690" s="340" t="n">
        <f aca="false">+[4]data1cf!L690</f>
        <v>11374.9547494685</v>
      </c>
      <c r="N690" s="340" t="n">
        <f aca="false">+[4]data1cf!M690</f>
        <v>11461.8343814877</v>
      </c>
      <c r="O690" s="340" t="n">
        <f aca="false">+[4]data1cf!N690</f>
        <v>11306.2216353654</v>
      </c>
      <c r="P690" s="340" t="n">
        <f aca="false">+[4]data1cf!O690</f>
        <v>11275.6306797581</v>
      </c>
      <c r="Q690" s="340" t="n">
        <f aca="false">+[4]data1cf!P690</f>
        <v>11200.2826435647</v>
      </c>
      <c r="R690" s="340" t="n">
        <f aca="false">+[4]data1cf!Q690</f>
        <v>716.235808635866</v>
      </c>
      <c r="S690" s="340" t="n">
        <f aca="false">+[4]data1cf!R690</f>
        <v>0</v>
      </c>
      <c r="T690" s="340" t="n">
        <f aca="false">+[4]data1cf!S690</f>
        <v>0</v>
      </c>
      <c r="U690" s="340" t="n">
        <f aca="false">+[4]data1cf!T690</f>
        <v>0</v>
      </c>
      <c r="V690" s="340" t="n">
        <f aca="false">+[4]data1cf!U690</f>
        <v>0</v>
      </c>
      <c r="W690" s="340" t="n">
        <f aca="false">+[4]data1cf!V690</f>
        <v>0</v>
      </c>
      <c r="X690" s="340" t="n">
        <f aca="false">+[4]data1cf!W690</f>
        <v>0</v>
      </c>
      <c r="Y690" s="340" t="n">
        <f aca="false">+[4]data1cf!X690</f>
        <v>0</v>
      </c>
      <c r="Z690" s="340" t="n">
        <f aca="false">+[4]data1cf!Y690</f>
        <v>0</v>
      </c>
      <c r="AA690" s="340" t="n">
        <f aca="false">+[4]data1cf!Z690</f>
        <v>0</v>
      </c>
      <c r="AB690" s="340"/>
      <c r="AC690" s="341" t="n">
        <f aca="false">XNPV(0.1,B690:AA690,$B$1:$AA$1)</f>
        <v>28476.3324381444</v>
      </c>
      <c r="AD690" s="341" t="n">
        <f aca="false">SUMPRODUCT(B690:AA690,$B$1010:$AA$1010)</f>
        <v>53328.4797659599</v>
      </c>
      <c r="AE690" s="342" t="n">
        <f aca="false">SUMPRODUCT(B690:AA690,$B$1012:$AA$1012)</f>
        <v>52967.5255480535</v>
      </c>
      <c r="AF690" s="343" t="n">
        <f aca="false">XIRR(B690:AA690,$B$1:$AA$1)</f>
        <v>0.175909731052024</v>
      </c>
      <c r="AG690" s="344" t="n">
        <f aca="false">1-EXP(-(1/0.25)*(AD690/ABS($AD$1010)))</f>
        <v>0.987228507895834</v>
      </c>
    </row>
    <row r="691" customFormat="false" ht="12.75" hidden="false" customHeight="false" outlineLevel="0" collapsed="false">
      <c r="A691" s="335"/>
      <c r="B691" s="340" t="n">
        <f aca="false">+[4]data1cf!A691</f>
        <v>-65067.296071475</v>
      </c>
      <c r="C691" s="340" t="n">
        <f aca="false">+[4]data1cf!B691</f>
        <v>12058.8489508585</v>
      </c>
      <c r="D691" s="340" t="n">
        <f aca="false">+[4]data1cf!C691</f>
        <v>12977.7488412977</v>
      </c>
      <c r="E691" s="340" t="n">
        <f aca="false">+[4]data1cf!D691</f>
        <v>12620.6609001025</v>
      </c>
      <c r="F691" s="340" t="n">
        <f aca="false">+[4]data1cf!E691</f>
        <v>12224.7442581007</v>
      </c>
      <c r="G691" s="340" t="n">
        <f aca="false">+[4]data1cf!F691</f>
        <v>12038.0139420407</v>
      </c>
      <c r="H691" s="340" t="n">
        <f aca="false">+[4]data1cf!G691</f>
        <v>11873.7970848931</v>
      </c>
      <c r="I691" s="340" t="n">
        <f aca="false">+[4]data1cf!H691</f>
        <v>11744.1720029368</v>
      </c>
      <c r="J691" s="340" t="n">
        <f aca="false">+[4]data1cf!I691</f>
        <v>11647.2372197216</v>
      </c>
      <c r="K691" s="340" t="n">
        <f aca="false">+[4]data1cf!J691</f>
        <v>11691.1544734973</v>
      </c>
      <c r="L691" s="340" t="n">
        <f aca="false">+[4]data1cf!K691</f>
        <v>11711.0548599951</v>
      </c>
      <c r="M691" s="340" t="n">
        <f aca="false">+[4]data1cf!L691</f>
        <v>11589.742919189</v>
      </c>
      <c r="N691" s="340" t="n">
        <f aca="false">+[4]data1cf!M691</f>
        <v>11524.1257662352</v>
      </c>
      <c r="O691" s="340" t="n">
        <f aca="false">+[4]data1cf!N691</f>
        <v>11486.5278832938</v>
      </c>
      <c r="P691" s="340" t="n">
        <f aca="false">+[4]data1cf!O691</f>
        <v>11343.1366413857</v>
      </c>
      <c r="Q691" s="340" t="n">
        <f aca="false">+[4]data1cf!P691</f>
        <v>11324.3112178791</v>
      </c>
      <c r="R691" s="340" t="n">
        <f aca="false">+[4]data1cf!Q691</f>
        <v>746.29585902139</v>
      </c>
      <c r="S691" s="340" t="n">
        <f aca="false">+[4]data1cf!R691</f>
        <v>0</v>
      </c>
      <c r="T691" s="340" t="n">
        <f aca="false">+[4]data1cf!S691</f>
        <v>0</v>
      </c>
      <c r="U691" s="340" t="n">
        <f aca="false">+[4]data1cf!T691</f>
        <v>0</v>
      </c>
      <c r="V691" s="340" t="n">
        <f aca="false">+[4]data1cf!U691</f>
        <v>0</v>
      </c>
      <c r="W691" s="340" t="n">
        <f aca="false">+[4]data1cf!V691</f>
        <v>0</v>
      </c>
      <c r="X691" s="340" t="n">
        <f aca="false">+[4]data1cf!W691</f>
        <v>0</v>
      </c>
      <c r="Y691" s="340" t="n">
        <f aca="false">+[4]data1cf!X691</f>
        <v>0</v>
      </c>
      <c r="Z691" s="340" t="n">
        <f aca="false">+[4]data1cf!Y691</f>
        <v>0</v>
      </c>
      <c r="AA691" s="340" t="n">
        <f aca="false">+[4]data1cf!Z691</f>
        <v>0</v>
      </c>
      <c r="AB691" s="340"/>
      <c r="AC691" s="341" t="n">
        <f aca="false">XNPV(0.1,B691:AA691,$B$1:$AA$1)</f>
        <v>26444.9049894511</v>
      </c>
      <c r="AD691" s="341" t="n">
        <f aca="false">SUMPRODUCT(B691:AA691,$B$1010:$AA$1010)</f>
        <v>51487.887813365</v>
      </c>
      <c r="AE691" s="342" t="n">
        <f aca="false">SUMPRODUCT(B691:AA691,$B$1012:$AA$1012)</f>
        <v>51123.9984815134</v>
      </c>
      <c r="AF691" s="343" t="n">
        <f aca="false">XIRR(B691:AA691,$B$1:$AA$1)</f>
        <v>0.167975364170126</v>
      </c>
      <c r="AG691" s="344" t="n">
        <f aca="false">1-EXP(-(1/0.25)*(AD691/ABS($AD$1010)))</f>
        <v>0.98515421147285</v>
      </c>
    </row>
    <row r="692" customFormat="false" ht="12.75" hidden="false" customHeight="false" outlineLevel="0" collapsed="false">
      <c r="A692" s="335"/>
      <c r="B692" s="340" t="n">
        <f aca="false">+[4]data1cf!A692</f>
        <v>-73511.8896571137</v>
      </c>
      <c r="C692" s="340" t="n">
        <f aca="false">+[4]data1cf!B692</f>
        <v>12053.9807911027</v>
      </c>
      <c r="D692" s="340" t="n">
        <f aca="false">+[4]data1cf!C692</f>
        <v>13217.9082913094</v>
      </c>
      <c r="E692" s="340" t="n">
        <f aca="false">+[4]data1cf!D692</f>
        <v>12854.438746901</v>
      </c>
      <c r="F692" s="340" t="n">
        <f aca="false">+[4]data1cf!E692</f>
        <v>12597.1861183446</v>
      </c>
      <c r="G692" s="340" t="n">
        <f aca="false">+[4]data1cf!F692</f>
        <v>12276.0071848428</v>
      </c>
      <c r="H692" s="340" t="n">
        <f aca="false">+[4]data1cf!G692</f>
        <v>12105.4861662501</v>
      </c>
      <c r="I692" s="340" t="n">
        <f aca="false">+[4]data1cf!H692</f>
        <v>11940.8847697536</v>
      </c>
      <c r="J692" s="340" t="n">
        <f aca="false">+[4]data1cf!I692</f>
        <v>11941.4296134003</v>
      </c>
      <c r="K692" s="340" t="n">
        <f aca="false">+[4]data1cf!J692</f>
        <v>11768.3908306475</v>
      </c>
      <c r="L692" s="340" t="n">
        <f aca="false">+[4]data1cf!K692</f>
        <v>11854.3612510966</v>
      </c>
      <c r="M692" s="340" t="n">
        <f aca="false">+[4]data1cf!L692</f>
        <v>11762.5408662343</v>
      </c>
      <c r="N692" s="340" t="n">
        <f aca="false">+[4]data1cf!M692</f>
        <v>11700.1334719962</v>
      </c>
      <c r="O692" s="340" t="n">
        <f aca="false">+[4]data1cf!N692</f>
        <v>11596.4103439376</v>
      </c>
      <c r="P692" s="340" t="n">
        <f aca="false">+[4]data1cf!O692</f>
        <v>11658.3584330064</v>
      </c>
      <c r="Q692" s="340" t="n">
        <f aca="false">+[4]data1cf!P692</f>
        <v>11597.7153963702</v>
      </c>
      <c r="R692" s="340" t="n">
        <f aca="false">+[4]data1cf!Q692</f>
        <v>843.151969611231</v>
      </c>
      <c r="S692" s="340" t="n">
        <f aca="false">+[4]data1cf!R692</f>
        <v>0</v>
      </c>
      <c r="T692" s="340" t="n">
        <f aca="false">+[4]data1cf!S692</f>
        <v>0</v>
      </c>
      <c r="U692" s="340" t="n">
        <f aca="false">+[4]data1cf!T692</f>
        <v>0</v>
      </c>
      <c r="V692" s="340" t="n">
        <f aca="false">+[4]data1cf!U692</f>
        <v>0</v>
      </c>
      <c r="W692" s="340" t="n">
        <f aca="false">+[4]data1cf!V692</f>
        <v>0</v>
      </c>
      <c r="X692" s="340" t="n">
        <f aca="false">+[4]data1cf!W692</f>
        <v>0</v>
      </c>
      <c r="Y692" s="340" t="n">
        <f aca="false">+[4]data1cf!X692</f>
        <v>0</v>
      </c>
      <c r="Z692" s="340" t="n">
        <f aca="false">+[4]data1cf!Y692</f>
        <v>0</v>
      </c>
      <c r="AA692" s="340" t="n">
        <f aca="false">+[4]data1cf!Z692</f>
        <v>0</v>
      </c>
      <c r="AB692" s="340"/>
      <c r="AC692" s="341" t="n">
        <f aca="false">XNPV(0.1,B692:AA692,$B$1:$AA$1)</f>
        <v>19546.4034665041</v>
      </c>
      <c r="AD692" s="341" t="n">
        <f aca="false">SUMPRODUCT(B692:AA692,$B$1010:$AA$1010)</f>
        <v>45049.7370171921</v>
      </c>
      <c r="AE692" s="342" t="n">
        <f aca="false">SUMPRODUCT(B692:AA692,$B$1012:$AA$1012)</f>
        <v>44679.1374603023</v>
      </c>
      <c r="AF692" s="343" t="n">
        <f aca="false">XIRR(B692:AA692,$B$1:$AA$1)</f>
        <v>0.14525217573915</v>
      </c>
      <c r="AG692" s="344" t="n">
        <f aca="false">1-EXP(-(1/0.25)*(AD692/ABS($AD$1010)))</f>
        <v>0.974867844596158</v>
      </c>
    </row>
    <row r="693" customFormat="false" ht="12.75" hidden="false" customHeight="false" outlineLevel="0" collapsed="false">
      <c r="A693" s="335"/>
      <c r="B693" s="340" t="n">
        <f aca="false">+[4]data1cf!A693</f>
        <v>-66970.426702169</v>
      </c>
      <c r="C693" s="340" t="n">
        <f aca="false">+[4]data1cf!B693</f>
        <v>12122.6694875865</v>
      </c>
      <c r="D693" s="340" t="n">
        <f aca="false">+[4]data1cf!C693</f>
        <v>12946.7657983332</v>
      </c>
      <c r="E693" s="340" t="n">
        <f aca="false">+[4]data1cf!D693</f>
        <v>12674.8980024457</v>
      </c>
      <c r="F693" s="340" t="n">
        <f aca="false">+[4]data1cf!E693</f>
        <v>12318.8029757503</v>
      </c>
      <c r="G693" s="340" t="n">
        <f aca="false">+[4]data1cf!F693</f>
        <v>12228.3787701293</v>
      </c>
      <c r="H693" s="340" t="n">
        <f aca="false">+[4]data1cf!G693</f>
        <v>11793.1647224598</v>
      </c>
      <c r="I693" s="340" t="n">
        <f aca="false">+[4]data1cf!H693</f>
        <v>11797.4987536701</v>
      </c>
      <c r="J693" s="340" t="n">
        <f aca="false">+[4]data1cf!I693</f>
        <v>11677.4474496286</v>
      </c>
      <c r="K693" s="340" t="n">
        <f aca="false">+[4]data1cf!J693</f>
        <v>11805.6439113048</v>
      </c>
      <c r="L693" s="340" t="n">
        <f aca="false">+[4]data1cf!K693</f>
        <v>11713.7463643006</v>
      </c>
      <c r="M693" s="340" t="n">
        <f aca="false">+[4]data1cf!L693</f>
        <v>11568.3261759281</v>
      </c>
      <c r="N693" s="340" t="n">
        <f aca="false">+[4]data1cf!M693</f>
        <v>11635.5452754158</v>
      </c>
      <c r="O693" s="340" t="n">
        <f aca="false">+[4]data1cf!N693</f>
        <v>11560.0283227752</v>
      </c>
      <c r="P693" s="340" t="n">
        <f aca="false">+[4]data1cf!O693</f>
        <v>11367.6373160731</v>
      </c>
      <c r="Q693" s="340" t="n">
        <f aca="false">+[4]data1cf!P693</f>
        <v>11390.6625629465</v>
      </c>
      <c r="R693" s="340" t="n">
        <f aca="false">+[4]data1cf!Q693</f>
        <v>768.124006103197</v>
      </c>
      <c r="S693" s="340" t="n">
        <f aca="false">+[4]data1cf!R693</f>
        <v>0</v>
      </c>
      <c r="T693" s="340" t="n">
        <f aca="false">+[4]data1cf!S693</f>
        <v>0</v>
      </c>
      <c r="U693" s="340" t="n">
        <f aca="false">+[4]data1cf!T693</f>
        <v>0</v>
      </c>
      <c r="V693" s="340" t="n">
        <f aca="false">+[4]data1cf!U693</f>
        <v>0</v>
      </c>
      <c r="W693" s="340" t="n">
        <f aca="false">+[4]data1cf!V693</f>
        <v>0</v>
      </c>
      <c r="X693" s="340" t="n">
        <f aca="false">+[4]data1cf!W693</f>
        <v>0</v>
      </c>
      <c r="Y693" s="340" t="n">
        <f aca="false">+[4]data1cf!X693</f>
        <v>0</v>
      </c>
      <c r="Z693" s="340" t="n">
        <f aca="false">+[4]data1cf!Y693</f>
        <v>0</v>
      </c>
      <c r="AA693" s="340" t="n">
        <f aca="false">+[4]data1cf!Z693</f>
        <v>0</v>
      </c>
      <c r="AB693" s="340"/>
      <c r="AC693" s="341" t="n">
        <f aca="false">XNPV(0.1,B693:AA693,$B$1:$AA$1)</f>
        <v>24919.1465943193</v>
      </c>
      <c r="AD693" s="341" t="n">
        <f aca="false">SUMPRODUCT(B693:AA693,$B$1010:$AA$1010)</f>
        <v>50071.2167257786</v>
      </c>
      <c r="AE693" s="342" t="n">
        <f aca="false">SUMPRODUCT(B693:AA693,$B$1012:$AA$1012)</f>
        <v>49705.7177464753</v>
      </c>
      <c r="AF693" s="343" t="n">
        <f aca="false">XIRR(B693:AA693,$B$1:$AA$1)</f>
        <v>0.162488415994406</v>
      </c>
      <c r="AG693" s="344" t="n">
        <f aca="false">1-EXP(-(1/0.25)*(AD693/ABS($AD$1010)))</f>
        <v>0.983330945691107</v>
      </c>
    </row>
    <row r="694" customFormat="false" ht="12.75" hidden="false" customHeight="false" outlineLevel="0" collapsed="false">
      <c r="A694" s="335"/>
      <c r="B694" s="340" t="n">
        <f aca="false">+[4]data1cf!A694</f>
        <v>-63263.3701640663</v>
      </c>
      <c r="C694" s="340" t="n">
        <f aca="false">+[4]data1cf!B694</f>
        <v>11941.2391791299</v>
      </c>
      <c r="D694" s="340" t="n">
        <f aca="false">+[4]data1cf!C694</f>
        <v>12865.0948395637</v>
      </c>
      <c r="E694" s="340" t="n">
        <f aca="false">+[4]data1cf!D694</f>
        <v>12712.3101853981</v>
      </c>
      <c r="F694" s="340" t="n">
        <f aca="false">+[4]data1cf!E694</f>
        <v>12189.9364645642</v>
      </c>
      <c r="G694" s="340" t="n">
        <f aca="false">+[4]data1cf!F694</f>
        <v>12058.0498543312</v>
      </c>
      <c r="H694" s="340" t="n">
        <f aca="false">+[4]data1cf!G694</f>
        <v>12021.5786454033</v>
      </c>
      <c r="I694" s="340" t="n">
        <f aca="false">+[4]data1cf!H694</f>
        <v>11765.9416337531</v>
      </c>
      <c r="J694" s="340" t="n">
        <f aca="false">+[4]data1cf!I694</f>
        <v>11738.8144914186</v>
      </c>
      <c r="K694" s="340" t="n">
        <f aca="false">+[4]data1cf!J694</f>
        <v>11682.0912321534</v>
      </c>
      <c r="L694" s="340" t="n">
        <f aca="false">+[4]data1cf!K694</f>
        <v>11774.1435956076</v>
      </c>
      <c r="M694" s="340" t="n">
        <f aca="false">+[4]data1cf!L694</f>
        <v>11630.6249500155</v>
      </c>
      <c r="N694" s="340" t="n">
        <f aca="false">+[4]data1cf!M694</f>
        <v>11541.5971074715</v>
      </c>
      <c r="O694" s="340" t="n">
        <f aca="false">+[4]data1cf!N694</f>
        <v>11348.4789309752</v>
      </c>
      <c r="P694" s="340" t="n">
        <f aca="false">+[4]data1cf!O694</f>
        <v>11375.9249300737</v>
      </c>
      <c r="Q694" s="340" t="n">
        <f aca="false">+[4]data1cf!P694</f>
        <v>11238.6503171847</v>
      </c>
      <c r="R694" s="340" t="n">
        <f aca="false">+[4]data1cf!Q694</f>
        <v>725.605550433774</v>
      </c>
      <c r="S694" s="340" t="n">
        <f aca="false">+[4]data1cf!R694</f>
        <v>0</v>
      </c>
      <c r="T694" s="340" t="n">
        <f aca="false">+[4]data1cf!S694</f>
        <v>0</v>
      </c>
      <c r="U694" s="340" t="n">
        <f aca="false">+[4]data1cf!T694</f>
        <v>0</v>
      </c>
      <c r="V694" s="340" t="n">
        <f aca="false">+[4]data1cf!U694</f>
        <v>0</v>
      </c>
      <c r="W694" s="340" t="n">
        <f aca="false">+[4]data1cf!V694</f>
        <v>0</v>
      </c>
      <c r="X694" s="340" t="n">
        <f aca="false">+[4]data1cf!W694</f>
        <v>0</v>
      </c>
      <c r="Y694" s="340" t="n">
        <f aca="false">+[4]data1cf!X694</f>
        <v>0</v>
      </c>
      <c r="Z694" s="340" t="n">
        <f aca="false">+[4]data1cf!Y694</f>
        <v>0</v>
      </c>
      <c r="AA694" s="340" t="n">
        <f aca="false">+[4]data1cf!Z694</f>
        <v>0</v>
      </c>
      <c r="AB694" s="340"/>
      <c r="AC694" s="341" t="n">
        <f aca="false">XNPV(0.1,B694:AA694,$B$1:$AA$1)</f>
        <v>28227.6119140345</v>
      </c>
      <c r="AD694" s="341" t="n">
        <f aca="false">SUMPRODUCT(B694:AA694,$B$1010:$AA$1010)</f>
        <v>53295.2609103541</v>
      </c>
      <c r="AE694" s="342" t="n">
        <f aca="false">SUMPRODUCT(B694:AA694,$B$1012:$AA$1012)</f>
        <v>52931.131550741</v>
      </c>
      <c r="AF694" s="343" t="n">
        <f aca="false">XIRR(B694:AA694,$B$1:$AA$1)</f>
        <v>0.174138316063856</v>
      </c>
      <c r="AG694" s="344" t="n">
        <f aca="false">1-EXP(-(1/0.25)*(AD694/ABS($AD$1010)))</f>
        <v>0.987193770495894</v>
      </c>
    </row>
    <row r="695" customFormat="false" ht="12.75" hidden="false" customHeight="false" outlineLevel="0" collapsed="false">
      <c r="A695" s="335"/>
      <c r="B695" s="340" t="n">
        <f aca="false">+[4]data1cf!A695</f>
        <v>-64808.9919996303</v>
      </c>
      <c r="C695" s="340" t="n">
        <f aca="false">+[4]data1cf!B695</f>
        <v>12006.4445999132</v>
      </c>
      <c r="D695" s="340" t="n">
        <f aca="false">+[4]data1cf!C695</f>
        <v>12926.4357074095</v>
      </c>
      <c r="E695" s="340" t="n">
        <f aca="false">+[4]data1cf!D695</f>
        <v>12679.9367930426</v>
      </c>
      <c r="F695" s="340" t="n">
        <f aca="false">+[4]data1cf!E695</f>
        <v>12292.7074866043</v>
      </c>
      <c r="G695" s="340" t="n">
        <f aca="false">+[4]data1cf!F695</f>
        <v>12052.0994703146</v>
      </c>
      <c r="H695" s="340" t="n">
        <f aca="false">+[4]data1cf!G695</f>
        <v>11806.0007204262</v>
      </c>
      <c r="I695" s="340" t="n">
        <f aca="false">+[4]data1cf!H695</f>
        <v>11769.6293919534</v>
      </c>
      <c r="J695" s="340" t="n">
        <f aca="false">+[4]data1cf!I695</f>
        <v>11537.4317682073</v>
      </c>
      <c r="K695" s="340" t="n">
        <f aca="false">+[4]data1cf!J695</f>
        <v>11572.3193546393</v>
      </c>
      <c r="L695" s="340" t="n">
        <f aca="false">+[4]data1cf!K695</f>
        <v>11559.7607491546</v>
      </c>
      <c r="M695" s="340" t="n">
        <f aca="false">+[4]data1cf!L695</f>
        <v>11632.4023489322</v>
      </c>
      <c r="N695" s="340" t="n">
        <f aca="false">+[4]data1cf!M695</f>
        <v>11534.5353452489</v>
      </c>
      <c r="O695" s="340" t="n">
        <f aca="false">+[4]data1cf!N695</f>
        <v>11396.1258488705</v>
      </c>
      <c r="P695" s="340" t="n">
        <f aca="false">+[4]data1cf!O695</f>
        <v>11340.7352038821</v>
      </c>
      <c r="Q695" s="340" t="n">
        <f aca="false">+[4]data1cf!P695</f>
        <v>11351.5978242394</v>
      </c>
      <c r="R695" s="340" t="n">
        <f aca="false">+[4]data1cf!Q695</f>
        <v>743.33321463896</v>
      </c>
      <c r="S695" s="340" t="n">
        <f aca="false">+[4]data1cf!R695</f>
        <v>0</v>
      </c>
      <c r="T695" s="340" t="n">
        <f aca="false">+[4]data1cf!S695</f>
        <v>0</v>
      </c>
      <c r="U695" s="340" t="n">
        <f aca="false">+[4]data1cf!T695</f>
        <v>0</v>
      </c>
      <c r="V695" s="340" t="n">
        <f aca="false">+[4]data1cf!U695</f>
        <v>0</v>
      </c>
      <c r="W695" s="340" t="n">
        <f aca="false">+[4]data1cf!V695</f>
        <v>0</v>
      </c>
      <c r="X695" s="340" t="n">
        <f aca="false">+[4]data1cf!W695</f>
        <v>0</v>
      </c>
      <c r="Y695" s="340" t="n">
        <f aca="false">+[4]data1cf!X695</f>
        <v>0</v>
      </c>
      <c r="Z695" s="340" t="n">
        <f aca="false">+[4]data1cf!Y695</f>
        <v>0</v>
      </c>
      <c r="AA695" s="340" t="n">
        <f aca="false">+[4]data1cf!Z695</f>
        <v>0</v>
      </c>
      <c r="AB695" s="340"/>
      <c r="AC695" s="341" t="n">
        <f aca="false">XNPV(0.1,B695:AA695,$B$1:$AA$1)</f>
        <v>26525.1382146158</v>
      </c>
      <c r="AD695" s="341" t="n">
        <f aca="false">SUMPRODUCT(B695:AA695,$B$1010:$AA$1010)</f>
        <v>51504.5322416562</v>
      </c>
      <c r="AE695" s="342" t="n">
        <f aca="false">SUMPRODUCT(B695:AA695,$B$1012:$AA$1012)</f>
        <v>51141.584030353</v>
      </c>
      <c r="AF695" s="343" t="n">
        <f aca="false">XIRR(B695:AA695,$B$1:$AA$1)</f>
        <v>0.168472592372253</v>
      </c>
      <c r="AG695" s="344" t="n">
        <f aca="false">1-EXP(-(1/0.25)*(AD695/ABS($AD$1010)))</f>
        <v>0.98517440246698</v>
      </c>
    </row>
    <row r="696" customFormat="false" ht="12.75" hidden="false" customHeight="false" outlineLevel="0" collapsed="false">
      <c r="A696" s="335"/>
      <c r="B696" s="340" t="n">
        <f aca="false">+[4]data1cf!A696</f>
        <v>-67385.3074772774</v>
      </c>
      <c r="C696" s="340" t="n">
        <f aca="false">+[4]data1cf!B696</f>
        <v>12149.34449169</v>
      </c>
      <c r="D696" s="340" t="n">
        <f aca="false">+[4]data1cf!C696</f>
        <v>13080.1283505924</v>
      </c>
      <c r="E696" s="340" t="n">
        <f aca="false">+[4]data1cf!D696</f>
        <v>12755.2152271126</v>
      </c>
      <c r="F696" s="340" t="n">
        <f aca="false">+[4]data1cf!E696</f>
        <v>12471.2650209326</v>
      </c>
      <c r="G696" s="340" t="n">
        <f aca="false">+[4]data1cf!F696</f>
        <v>12262.4865773792</v>
      </c>
      <c r="H696" s="340" t="n">
        <f aca="false">+[4]data1cf!G696</f>
        <v>12037.9609214506</v>
      </c>
      <c r="I696" s="340" t="n">
        <f aca="false">+[4]data1cf!H696</f>
        <v>11723.5076292971</v>
      </c>
      <c r="J696" s="340" t="n">
        <f aca="false">+[4]data1cf!I696</f>
        <v>11634.4727368728</v>
      </c>
      <c r="K696" s="340" t="n">
        <f aca="false">+[4]data1cf!J696</f>
        <v>11748.1781169505</v>
      </c>
      <c r="L696" s="340" t="n">
        <f aca="false">+[4]data1cf!K696</f>
        <v>11732.1626888987</v>
      </c>
      <c r="M696" s="340" t="n">
        <f aca="false">+[4]data1cf!L696</f>
        <v>11600.6265306277</v>
      </c>
      <c r="N696" s="340" t="n">
        <f aca="false">+[4]data1cf!M696</f>
        <v>11513.5942851376</v>
      </c>
      <c r="O696" s="340" t="n">
        <f aca="false">+[4]data1cf!N696</f>
        <v>11409.2011811513</v>
      </c>
      <c r="P696" s="340" t="n">
        <f aca="false">+[4]data1cf!O696</f>
        <v>11502.5934395493</v>
      </c>
      <c r="Q696" s="340" t="n">
        <f aca="false">+[4]data1cf!P696</f>
        <v>11454.5680674515</v>
      </c>
      <c r="R696" s="340" t="n">
        <f aca="false">+[4]data1cf!Q696</f>
        <v>772.882522641381</v>
      </c>
      <c r="S696" s="340" t="n">
        <f aca="false">+[4]data1cf!R696</f>
        <v>0</v>
      </c>
      <c r="T696" s="340" t="n">
        <f aca="false">+[4]data1cf!S696</f>
        <v>0</v>
      </c>
      <c r="U696" s="340" t="n">
        <f aca="false">+[4]data1cf!T696</f>
        <v>0</v>
      </c>
      <c r="V696" s="340" t="n">
        <f aca="false">+[4]data1cf!U696</f>
        <v>0</v>
      </c>
      <c r="W696" s="340" t="n">
        <f aca="false">+[4]data1cf!V696</f>
        <v>0</v>
      </c>
      <c r="X696" s="340" t="n">
        <f aca="false">+[4]data1cf!W696</f>
        <v>0</v>
      </c>
      <c r="Y696" s="340" t="n">
        <f aca="false">+[4]data1cf!X696</f>
        <v>0</v>
      </c>
      <c r="Z696" s="340" t="n">
        <f aca="false">+[4]data1cf!Y696</f>
        <v>0</v>
      </c>
      <c r="AA696" s="340" t="n">
        <f aca="false">+[4]data1cf!Z696</f>
        <v>0</v>
      </c>
      <c r="AB696" s="340"/>
      <c r="AC696" s="341" t="n">
        <f aca="false">XNPV(0.1,B696:AA696,$B$1:$AA$1)</f>
        <v>24867.817703381</v>
      </c>
      <c r="AD696" s="341" t="n">
        <f aca="false">SUMPRODUCT(B696:AA696,$B$1010:$AA$1010)</f>
        <v>50066.1910511925</v>
      </c>
      <c r="AE696" s="342" t="n">
        <f aca="false">SUMPRODUCT(B696:AA696,$B$1012:$AA$1012)</f>
        <v>49700.1517435303</v>
      </c>
      <c r="AF696" s="343" t="n">
        <f aca="false">XIRR(B696:AA696,$B$1:$AA$1)</f>
        <v>0.162147358027946</v>
      </c>
      <c r="AG696" s="344" t="n">
        <f aca="false">1-EXP(-(1/0.25)*(AD696/ABS($AD$1010)))</f>
        <v>0.983324094349665</v>
      </c>
    </row>
    <row r="697" customFormat="false" ht="12.75" hidden="false" customHeight="false" outlineLevel="0" collapsed="false">
      <c r="A697" s="335"/>
      <c r="B697" s="340" t="n">
        <f aca="false">+[4]data1cf!A697</f>
        <v>-72145.2418041161</v>
      </c>
      <c r="C697" s="340" t="n">
        <f aca="false">+[4]data1cf!B697</f>
        <v>12108.5743883664</v>
      </c>
      <c r="D697" s="340" t="n">
        <f aca="false">+[4]data1cf!C697</f>
        <v>13331.5394356171</v>
      </c>
      <c r="E697" s="340" t="n">
        <f aca="false">+[4]data1cf!D697</f>
        <v>12830.689949148</v>
      </c>
      <c r="F697" s="340" t="n">
        <f aca="false">+[4]data1cf!E697</f>
        <v>12442.4887347128</v>
      </c>
      <c r="G697" s="340" t="n">
        <f aca="false">+[4]data1cf!F697</f>
        <v>12321.8424030083</v>
      </c>
      <c r="H697" s="340" t="n">
        <f aca="false">+[4]data1cf!G697</f>
        <v>11973.2875234526</v>
      </c>
      <c r="I697" s="340" t="n">
        <f aca="false">+[4]data1cf!H697</f>
        <v>11853.8600394178</v>
      </c>
      <c r="J697" s="340" t="n">
        <f aca="false">+[4]data1cf!I697</f>
        <v>11849.4935217084</v>
      </c>
      <c r="K697" s="340" t="n">
        <f aca="false">+[4]data1cf!J697</f>
        <v>11862.3471810066</v>
      </c>
      <c r="L697" s="340" t="n">
        <f aca="false">+[4]data1cf!K697</f>
        <v>11719.0310830712</v>
      </c>
      <c r="M697" s="340" t="n">
        <f aca="false">+[4]data1cf!L697</f>
        <v>11714.7473143626</v>
      </c>
      <c r="N697" s="340" t="n">
        <f aca="false">+[4]data1cf!M697</f>
        <v>11509.1028458635</v>
      </c>
      <c r="O697" s="340" t="n">
        <f aca="false">+[4]data1cf!N697</f>
        <v>11517.3386332668</v>
      </c>
      <c r="P697" s="340" t="n">
        <f aca="false">+[4]data1cf!O697</f>
        <v>11554.5369308451</v>
      </c>
      <c r="Q697" s="340" t="n">
        <f aca="false">+[4]data1cf!P697</f>
        <v>11505.9273472335</v>
      </c>
      <c r="R697" s="340" t="n">
        <f aca="false">+[4]data1cf!Q697</f>
        <v>827.477065396489</v>
      </c>
      <c r="S697" s="340" t="n">
        <f aca="false">+[4]data1cf!R697</f>
        <v>0</v>
      </c>
      <c r="T697" s="340" t="n">
        <f aca="false">+[4]data1cf!S697</f>
        <v>0</v>
      </c>
      <c r="U697" s="340" t="n">
        <f aca="false">+[4]data1cf!T697</f>
        <v>0</v>
      </c>
      <c r="V697" s="340" t="n">
        <f aca="false">+[4]data1cf!U697</f>
        <v>0</v>
      </c>
      <c r="W697" s="340" t="n">
        <f aca="false">+[4]data1cf!V697</f>
        <v>0</v>
      </c>
      <c r="X697" s="340" t="n">
        <f aca="false">+[4]data1cf!W697</f>
        <v>0</v>
      </c>
      <c r="Y697" s="340" t="n">
        <f aca="false">+[4]data1cf!X697</f>
        <v>0</v>
      </c>
      <c r="Z697" s="340" t="n">
        <f aca="false">+[4]data1cf!Y697</f>
        <v>0</v>
      </c>
      <c r="AA697" s="340" t="n">
        <f aca="false">+[4]data1cf!Z697</f>
        <v>0</v>
      </c>
      <c r="AB697" s="340"/>
      <c r="AC697" s="341" t="n">
        <f aca="false">XNPV(0.1,B697:AA697,$B$1:$AA$1)</f>
        <v>20634.0416064331</v>
      </c>
      <c r="AD697" s="341" t="n">
        <f aca="false">SUMPRODUCT(B697:AA697,$B$1010:$AA$1010)</f>
        <v>45989.8577158218</v>
      </c>
      <c r="AE697" s="342" t="n">
        <f aca="false">SUMPRODUCT(B697:AA697,$B$1012:$AA$1012)</f>
        <v>45621.5349059217</v>
      </c>
      <c r="AF697" s="343" t="n">
        <f aca="false">XIRR(B697:AA697,$B$1:$AA$1)</f>
        <v>0.148688777290237</v>
      </c>
      <c r="AG697" s="344" t="n">
        <f aca="false">1-EXP(-(1/0.25)*(AD697/ABS($AD$1010)))</f>
        <v>0.976727399123222</v>
      </c>
    </row>
    <row r="698" customFormat="false" ht="12.75" hidden="false" customHeight="false" outlineLevel="0" collapsed="false">
      <c r="A698" s="335"/>
      <c r="B698" s="340" t="n">
        <f aca="false">+[4]data1cf!A698</f>
        <v>-63234.7138856513</v>
      </c>
      <c r="C698" s="340" t="n">
        <f aca="false">+[4]data1cf!B698</f>
        <v>11883.5999568308</v>
      </c>
      <c r="D698" s="340" t="n">
        <f aca="false">+[4]data1cf!C698</f>
        <v>12930.2028081392</v>
      </c>
      <c r="E698" s="340" t="n">
        <f aca="false">+[4]data1cf!D698</f>
        <v>12623.0887650546</v>
      </c>
      <c r="F698" s="340" t="n">
        <f aca="false">+[4]data1cf!E698</f>
        <v>12247.3184329048</v>
      </c>
      <c r="G698" s="340" t="n">
        <f aca="false">+[4]data1cf!F698</f>
        <v>12039.0298778083</v>
      </c>
      <c r="H698" s="340" t="n">
        <f aca="false">+[4]data1cf!G698</f>
        <v>11764.0985735767</v>
      </c>
      <c r="I698" s="340" t="n">
        <f aca="false">+[4]data1cf!H698</f>
        <v>11733.6059962178</v>
      </c>
      <c r="J698" s="340" t="n">
        <f aca="false">+[4]data1cf!I698</f>
        <v>11694.0107169014</v>
      </c>
      <c r="K698" s="340" t="n">
        <f aca="false">+[4]data1cf!J698</f>
        <v>11671.5543598284</v>
      </c>
      <c r="L698" s="340" t="n">
        <f aca="false">+[4]data1cf!K698</f>
        <v>11823.5763164696</v>
      </c>
      <c r="M698" s="340" t="n">
        <f aca="false">+[4]data1cf!L698</f>
        <v>11638.9977667391</v>
      </c>
      <c r="N698" s="340" t="n">
        <f aca="false">+[4]data1cf!M698</f>
        <v>11686.309716648</v>
      </c>
      <c r="O698" s="340" t="n">
        <f aca="false">+[4]data1cf!N698</f>
        <v>11490.7846340189</v>
      </c>
      <c r="P698" s="340" t="n">
        <f aca="false">+[4]data1cf!O698</f>
        <v>11347.1471082268</v>
      </c>
      <c r="Q698" s="340" t="n">
        <f aca="false">+[4]data1cf!P698</f>
        <v>11433.6270628993</v>
      </c>
      <c r="R698" s="340" t="n">
        <f aca="false">+[4]data1cf!Q698</f>
        <v>725.276874382866</v>
      </c>
      <c r="S698" s="340" t="n">
        <f aca="false">+[4]data1cf!R698</f>
        <v>0</v>
      </c>
      <c r="T698" s="340" t="n">
        <f aca="false">+[4]data1cf!S698</f>
        <v>0</v>
      </c>
      <c r="U698" s="340" t="n">
        <f aca="false">+[4]data1cf!T698</f>
        <v>0</v>
      </c>
      <c r="V698" s="340" t="n">
        <f aca="false">+[4]data1cf!U698</f>
        <v>0</v>
      </c>
      <c r="W698" s="340" t="n">
        <f aca="false">+[4]data1cf!V698</f>
        <v>0</v>
      </c>
      <c r="X698" s="340" t="n">
        <f aca="false">+[4]data1cf!W698</f>
        <v>0</v>
      </c>
      <c r="Y698" s="340" t="n">
        <f aca="false">+[4]data1cf!X698</f>
        <v>0</v>
      </c>
      <c r="Z698" s="340" t="n">
        <f aca="false">+[4]data1cf!Y698</f>
        <v>0</v>
      </c>
      <c r="AA698" s="340" t="n">
        <f aca="false">+[4]data1cf!Z698</f>
        <v>0</v>
      </c>
      <c r="AB698" s="340"/>
      <c r="AC698" s="341" t="n">
        <f aca="false">XNPV(0.1,B698:AA698,$B$1:$AA$1)</f>
        <v>28179.0403414215</v>
      </c>
      <c r="AD698" s="341" t="n">
        <f aca="false">SUMPRODUCT(B698:AA698,$B$1010:$AA$1010)</f>
        <v>53268.7807091102</v>
      </c>
      <c r="AE698" s="342" t="n">
        <f aca="false">SUMPRODUCT(B698:AA698,$B$1012:$AA$1012)</f>
        <v>52904.0393873197</v>
      </c>
      <c r="AF698" s="343" t="n">
        <f aca="false">XIRR(B698:AA698,$B$1:$AA$1)</f>
        <v>0.17390245894805</v>
      </c>
      <c r="AG698" s="344" t="n">
        <f aca="false">1-EXP(-(1/0.25)*(AD698/ABS($AD$1010)))</f>
        <v>0.987166012131846</v>
      </c>
    </row>
    <row r="699" customFormat="false" ht="12.75" hidden="false" customHeight="false" outlineLevel="0" collapsed="false">
      <c r="A699" s="335"/>
      <c r="B699" s="340" t="n">
        <f aca="false">+[4]data1cf!A699</f>
        <v>-65939.869315559</v>
      </c>
      <c r="C699" s="340" t="n">
        <f aca="false">+[4]data1cf!B699</f>
        <v>11995.7423913154</v>
      </c>
      <c r="D699" s="340" t="n">
        <f aca="false">+[4]data1cf!C699</f>
        <v>13020.8939248683</v>
      </c>
      <c r="E699" s="340" t="n">
        <f aca="false">+[4]data1cf!D699</f>
        <v>12703.1981724348</v>
      </c>
      <c r="F699" s="340" t="n">
        <f aca="false">+[4]data1cf!E699</f>
        <v>12355.1720928837</v>
      </c>
      <c r="G699" s="340" t="n">
        <f aca="false">+[4]data1cf!F699</f>
        <v>12321.5428921834</v>
      </c>
      <c r="H699" s="340" t="n">
        <f aca="false">+[4]data1cf!G699</f>
        <v>11952.1557390511</v>
      </c>
      <c r="I699" s="340" t="n">
        <f aca="false">+[4]data1cf!H699</f>
        <v>11771.3984775634</v>
      </c>
      <c r="J699" s="340" t="n">
        <f aca="false">+[4]data1cf!I699</f>
        <v>11654.9774221088</v>
      </c>
      <c r="K699" s="340" t="n">
        <f aca="false">+[4]data1cf!J699</f>
        <v>11577.0215261435</v>
      </c>
      <c r="L699" s="340" t="n">
        <f aca="false">+[4]data1cf!K699</f>
        <v>11625.8164698945</v>
      </c>
      <c r="M699" s="340" t="n">
        <f aca="false">+[4]data1cf!L699</f>
        <v>11543.4596956839</v>
      </c>
      <c r="N699" s="340" t="n">
        <f aca="false">+[4]data1cf!M699</f>
        <v>11679.3083791169</v>
      </c>
      <c r="O699" s="340" t="n">
        <f aca="false">+[4]data1cf!N699</f>
        <v>11418.5948105102</v>
      </c>
      <c r="P699" s="340" t="n">
        <f aca="false">+[4]data1cf!O699</f>
        <v>11410.8329598386</v>
      </c>
      <c r="Q699" s="340" t="n">
        <f aca="false">+[4]data1cf!P699</f>
        <v>11353.7694319231</v>
      </c>
      <c r="R699" s="340" t="n">
        <f aca="false">+[4]data1cf!Q699</f>
        <v>756.303925101735</v>
      </c>
      <c r="S699" s="340" t="n">
        <f aca="false">+[4]data1cf!R699</f>
        <v>0</v>
      </c>
      <c r="T699" s="340" t="n">
        <f aca="false">+[4]data1cf!S699</f>
        <v>0</v>
      </c>
      <c r="U699" s="340" t="n">
        <f aca="false">+[4]data1cf!T699</f>
        <v>0</v>
      </c>
      <c r="V699" s="340" t="n">
        <f aca="false">+[4]data1cf!U699</f>
        <v>0</v>
      </c>
      <c r="W699" s="340" t="n">
        <f aca="false">+[4]data1cf!V699</f>
        <v>0</v>
      </c>
      <c r="X699" s="340" t="n">
        <f aca="false">+[4]data1cf!W699</f>
        <v>0</v>
      </c>
      <c r="Y699" s="340" t="n">
        <f aca="false">+[4]data1cf!X699</f>
        <v>0</v>
      </c>
      <c r="Z699" s="340" t="n">
        <f aca="false">+[4]data1cf!Y699</f>
        <v>0</v>
      </c>
      <c r="AA699" s="340" t="n">
        <f aca="false">+[4]data1cf!Z699</f>
        <v>0</v>
      </c>
      <c r="AB699" s="340"/>
      <c r="AC699" s="341" t="n">
        <f aca="false">XNPV(0.1,B699:AA699,$B$1:$AA$1)</f>
        <v>25898.7990205306</v>
      </c>
      <c r="AD699" s="341" t="n">
        <f aca="false">SUMPRODUCT(B699:AA699,$B$1010:$AA$1010)</f>
        <v>51014.7439474289</v>
      </c>
      <c r="AE699" s="342" t="n">
        <f aca="false">SUMPRODUCT(B699:AA699,$B$1012:$AA$1012)</f>
        <v>50649.9123632148</v>
      </c>
      <c r="AF699" s="343" t="n">
        <f aca="false">XIRR(B699:AA699,$B$1:$AA$1)</f>
        <v>0.165843969379711</v>
      </c>
      <c r="AG699" s="344" t="n">
        <f aca="false">1-EXP(-(1/0.25)*(AD699/ABS($AD$1010)))</f>
        <v>0.984568605402278</v>
      </c>
    </row>
    <row r="700" customFormat="false" ht="12.75" hidden="false" customHeight="false" outlineLevel="0" collapsed="false">
      <c r="A700" s="335"/>
      <c r="B700" s="340" t="n">
        <f aca="false">+[4]data1cf!A700</f>
        <v>-73000.5627858083</v>
      </c>
      <c r="C700" s="340" t="n">
        <f aca="false">+[4]data1cf!B700</f>
        <v>12186.3880603833</v>
      </c>
      <c r="D700" s="340" t="n">
        <f aca="false">+[4]data1cf!C700</f>
        <v>13348.6117727637</v>
      </c>
      <c r="E700" s="340" t="n">
        <f aca="false">+[4]data1cf!D700</f>
        <v>12877.6412772448</v>
      </c>
      <c r="F700" s="340" t="n">
        <f aca="false">+[4]data1cf!E700</f>
        <v>12512.8178251398</v>
      </c>
      <c r="G700" s="340" t="n">
        <f aca="false">+[4]data1cf!F700</f>
        <v>12307.8606747175</v>
      </c>
      <c r="H700" s="340" t="n">
        <f aca="false">+[4]data1cf!G700</f>
        <v>12185.2364655183</v>
      </c>
      <c r="I700" s="340" t="n">
        <f aca="false">+[4]data1cf!H700</f>
        <v>11983.4144391305</v>
      </c>
      <c r="J700" s="340" t="n">
        <f aca="false">+[4]data1cf!I700</f>
        <v>11788.0474995274</v>
      </c>
      <c r="K700" s="340" t="n">
        <f aca="false">+[4]data1cf!J700</f>
        <v>11761.7362136008</v>
      </c>
      <c r="L700" s="340" t="n">
        <f aca="false">+[4]data1cf!K700</f>
        <v>11690.9848298583</v>
      </c>
      <c r="M700" s="340" t="n">
        <f aca="false">+[4]data1cf!L700</f>
        <v>11665.4201136641</v>
      </c>
      <c r="N700" s="340" t="n">
        <f aca="false">+[4]data1cf!M700</f>
        <v>11674.8092027784</v>
      </c>
      <c r="O700" s="340" t="n">
        <f aca="false">+[4]data1cf!N700</f>
        <v>11638.1967001767</v>
      </c>
      <c r="P700" s="340" t="n">
        <f aca="false">+[4]data1cf!O700</f>
        <v>11620.1117069041</v>
      </c>
      <c r="Q700" s="340" t="n">
        <f aca="false">+[4]data1cf!P700</f>
        <v>11519.1766609252</v>
      </c>
      <c r="R700" s="340" t="n">
        <f aca="false">+[4]data1cf!Q700</f>
        <v>837.287254928106</v>
      </c>
      <c r="S700" s="340" t="n">
        <f aca="false">+[4]data1cf!R700</f>
        <v>0</v>
      </c>
      <c r="T700" s="340" t="n">
        <f aca="false">+[4]data1cf!S700</f>
        <v>0</v>
      </c>
      <c r="U700" s="340" t="n">
        <f aca="false">+[4]data1cf!T700</f>
        <v>0</v>
      </c>
      <c r="V700" s="340" t="n">
        <f aca="false">+[4]data1cf!U700</f>
        <v>0</v>
      </c>
      <c r="W700" s="340" t="n">
        <f aca="false">+[4]data1cf!V700</f>
        <v>0</v>
      </c>
      <c r="X700" s="340" t="n">
        <f aca="false">+[4]data1cf!W700</f>
        <v>0</v>
      </c>
      <c r="Y700" s="340" t="n">
        <f aca="false">+[4]data1cf!X700</f>
        <v>0</v>
      </c>
      <c r="Z700" s="340" t="n">
        <f aca="false">+[4]data1cf!Y700</f>
        <v>0</v>
      </c>
      <c r="AA700" s="340" t="n">
        <f aca="false">+[4]data1cf!Z700</f>
        <v>0</v>
      </c>
      <c r="AB700" s="340"/>
      <c r="AC700" s="341" t="n">
        <f aca="false">XNPV(0.1,B700:AA700,$B$1:$AA$1)</f>
        <v>20135.1134674914</v>
      </c>
      <c r="AD700" s="341" t="n">
        <f aca="false">SUMPRODUCT(B700:AA700,$B$1010:$AA$1010)</f>
        <v>45580.7037626204</v>
      </c>
      <c r="AE700" s="342" t="n">
        <f aca="false">SUMPRODUCT(B700:AA700,$B$1012:$AA$1012)</f>
        <v>45211.0714414077</v>
      </c>
      <c r="AF700" s="343" t="n">
        <f aca="false">XIRR(B700:AA700,$B$1:$AA$1)</f>
        <v>0.147039184734736</v>
      </c>
      <c r="AG700" s="344" t="n">
        <f aca="false">1-EXP(-(1/0.25)*(AD700/ABS($AD$1010)))</f>
        <v>0.975935631480467</v>
      </c>
    </row>
    <row r="701" customFormat="false" ht="12.75" hidden="false" customHeight="false" outlineLevel="0" collapsed="false">
      <c r="A701" s="335"/>
      <c r="B701" s="340" t="n">
        <f aca="false">+[4]data1cf!A701</f>
        <v>-66229.7877071005</v>
      </c>
      <c r="C701" s="340" t="n">
        <f aca="false">+[4]data1cf!B701</f>
        <v>11990.3715351052</v>
      </c>
      <c r="D701" s="340" t="n">
        <f aca="false">+[4]data1cf!C701</f>
        <v>12939.2246723128</v>
      </c>
      <c r="E701" s="340" t="n">
        <f aca="false">+[4]data1cf!D701</f>
        <v>12769.4696515234</v>
      </c>
      <c r="F701" s="340" t="n">
        <f aca="false">+[4]data1cf!E701</f>
        <v>12431.370398843</v>
      </c>
      <c r="G701" s="340" t="n">
        <f aca="false">+[4]data1cf!F701</f>
        <v>12132.5080022727</v>
      </c>
      <c r="H701" s="340" t="n">
        <f aca="false">+[4]data1cf!G701</f>
        <v>11809.0456700028</v>
      </c>
      <c r="I701" s="340" t="n">
        <f aca="false">+[4]data1cf!H701</f>
        <v>11743.1373423786</v>
      </c>
      <c r="J701" s="340" t="n">
        <f aca="false">+[4]data1cf!I701</f>
        <v>11605.7217743727</v>
      </c>
      <c r="K701" s="340" t="n">
        <f aca="false">+[4]data1cf!J701</f>
        <v>11738.756062205</v>
      </c>
      <c r="L701" s="340" t="n">
        <f aca="false">+[4]data1cf!K701</f>
        <v>11614.3823509654</v>
      </c>
      <c r="M701" s="340" t="n">
        <f aca="false">+[4]data1cf!L701</f>
        <v>11453.557119542</v>
      </c>
      <c r="N701" s="340" t="n">
        <f aca="false">+[4]data1cf!M701</f>
        <v>11569.8162415624</v>
      </c>
      <c r="O701" s="340" t="n">
        <f aca="false">+[4]data1cf!N701</f>
        <v>11628.1148461642</v>
      </c>
      <c r="P701" s="340" t="n">
        <f aca="false">+[4]data1cf!O701</f>
        <v>11391.72494787</v>
      </c>
      <c r="Q701" s="340" t="n">
        <f aca="false">+[4]data1cf!P701</f>
        <v>11338.1042640445</v>
      </c>
      <c r="R701" s="340" t="n">
        <f aca="false">+[4]data1cf!Q701</f>
        <v>759.62917308536</v>
      </c>
      <c r="S701" s="340" t="n">
        <f aca="false">+[4]data1cf!R701</f>
        <v>0</v>
      </c>
      <c r="T701" s="340" t="n">
        <f aca="false">+[4]data1cf!S701</f>
        <v>0</v>
      </c>
      <c r="U701" s="340" t="n">
        <f aca="false">+[4]data1cf!T701</f>
        <v>0</v>
      </c>
      <c r="V701" s="340" t="n">
        <f aca="false">+[4]data1cf!U701</f>
        <v>0</v>
      </c>
      <c r="W701" s="340" t="n">
        <f aca="false">+[4]data1cf!V701</f>
        <v>0</v>
      </c>
      <c r="X701" s="340" t="n">
        <f aca="false">+[4]data1cf!W701</f>
        <v>0</v>
      </c>
      <c r="Y701" s="340" t="n">
        <f aca="false">+[4]data1cf!X701</f>
        <v>0</v>
      </c>
      <c r="Z701" s="340" t="n">
        <f aca="false">+[4]data1cf!Y701</f>
        <v>0</v>
      </c>
      <c r="AA701" s="340" t="n">
        <f aca="false">+[4]data1cf!Z701</f>
        <v>0</v>
      </c>
      <c r="AB701" s="340"/>
      <c r="AC701" s="341" t="n">
        <f aca="false">XNPV(0.1,B701:AA701,$B$1:$AA$1)</f>
        <v>25453.1810084091</v>
      </c>
      <c r="AD701" s="341" t="n">
        <f aca="false">SUMPRODUCT(B701:AA701,$B$1010:$AA$1010)</f>
        <v>50536.6578548807</v>
      </c>
      <c r="AE701" s="342" t="n">
        <f aca="false">SUMPRODUCT(B701:AA701,$B$1012:$AA$1012)</f>
        <v>50172.1915623834</v>
      </c>
      <c r="AF701" s="343" t="n">
        <f aca="false">XIRR(B701:AA701,$B$1:$AA$1)</f>
        <v>0.164466729932264</v>
      </c>
      <c r="AG701" s="344" t="n">
        <f aca="false">1-EXP(-(1/0.25)*(AD701/ABS($AD$1010)))</f>
        <v>0.983953416214103</v>
      </c>
    </row>
    <row r="702" customFormat="false" ht="12.75" hidden="false" customHeight="false" outlineLevel="0" collapsed="false">
      <c r="A702" s="335"/>
      <c r="B702" s="340" t="n">
        <f aca="false">+[4]data1cf!A702</f>
        <v>-74417.9351778412</v>
      </c>
      <c r="C702" s="340" t="n">
        <f aca="false">+[4]data1cf!B702</f>
        <v>12348.6628447625</v>
      </c>
      <c r="D702" s="340" t="n">
        <f aca="false">+[4]data1cf!C702</f>
        <v>13360.2742878014</v>
      </c>
      <c r="E702" s="340" t="n">
        <f aca="false">+[4]data1cf!D702</f>
        <v>12826.0383793007</v>
      </c>
      <c r="F702" s="340" t="n">
        <f aca="false">+[4]data1cf!E702</f>
        <v>12715.8745333006</v>
      </c>
      <c r="G702" s="340" t="n">
        <f aca="false">+[4]data1cf!F702</f>
        <v>12236.1267277984</v>
      </c>
      <c r="H702" s="340" t="n">
        <f aca="false">+[4]data1cf!G702</f>
        <v>12079.3663695251</v>
      </c>
      <c r="I702" s="340" t="n">
        <f aca="false">+[4]data1cf!H702</f>
        <v>11981.1343584961</v>
      </c>
      <c r="J702" s="340" t="n">
        <f aca="false">+[4]data1cf!I702</f>
        <v>12016.6652171204</v>
      </c>
      <c r="K702" s="340" t="n">
        <f aca="false">+[4]data1cf!J702</f>
        <v>11933.6493252937</v>
      </c>
      <c r="L702" s="340" t="n">
        <f aca="false">+[4]data1cf!K702</f>
        <v>11855.6557753825</v>
      </c>
      <c r="M702" s="340" t="n">
        <f aca="false">+[4]data1cf!L702</f>
        <v>11743.2908987104</v>
      </c>
      <c r="N702" s="340" t="n">
        <f aca="false">+[4]data1cf!M702</f>
        <v>11777.6466854218</v>
      </c>
      <c r="O702" s="340" t="n">
        <f aca="false">+[4]data1cf!N702</f>
        <v>11571.8837741981</v>
      </c>
      <c r="P702" s="340" t="n">
        <f aca="false">+[4]data1cf!O702</f>
        <v>11550.2533541962</v>
      </c>
      <c r="Q702" s="340" t="n">
        <f aca="false">+[4]data1cf!P702</f>
        <v>11495.480834917</v>
      </c>
      <c r="R702" s="340" t="n">
        <f aca="false">+[4]data1cf!Q702</f>
        <v>853.543949315767</v>
      </c>
      <c r="S702" s="340" t="n">
        <f aca="false">+[4]data1cf!R702</f>
        <v>0</v>
      </c>
      <c r="T702" s="340" t="n">
        <f aca="false">+[4]data1cf!S702</f>
        <v>0</v>
      </c>
      <c r="U702" s="340" t="n">
        <f aca="false">+[4]data1cf!T702</f>
        <v>0</v>
      </c>
      <c r="V702" s="340" t="n">
        <f aca="false">+[4]data1cf!U702</f>
        <v>0</v>
      </c>
      <c r="W702" s="340" t="n">
        <f aca="false">+[4]data1cf!V702</f>
        <v>0</v>
      </c>
      <c r="X702" s="340" t="n">
        <f aca="false">+[4]data1cf!W702</f>
        <v>0</v>
      </c>
      <c r="Y702" s="340" t="n">
        <f aca="false">+[4]data1cf!X702</f>
        <v>0</v>
      </c>
      <c r="Z702" s="340" t="n">
        <f aca="false">+[4]data1cf!Y702</f>
        <v>0</v>
      </c>
      <c r="AA702" s="340" t="n">
        <f aca="false">+[4]data1cf!Z702</f>
        <v>0</v>
      </c>
      <c r="AB702" s="340"/>
      <c r="AC702" s="341" t="n">
        <f aca="false">XNPV(0.1,B702:AA702,$B$1:$AA$1)</f>
        <v>19132.5801745433</v>
      </c>
      <c r="AD702" s="341" t="n">
        <f aca="false">SUMPRODUCT(B702:AA702,$B$1010:$AA$1010)</f>
        <v>44684.9407278065</v>
      </c>
      <c r="AE702" s="342" t="n">
        <f aca="false">SUMPRODUCT(B702:AA702,$B$1012:$AA$1012)</f>
        <v>44313.8290580041</v>
      </c>
      <c r="AF702" s="343" t="n">
        <f aca="false">XIRR(B702:AA702,$B$1:$AA$1)</f>
        <v>0.143984202080337</v>
      </c>
      <c r="AG702" s="344" t="n">
        <f aca="false">1-EXP(-(1/0.25)*(AD702/ABS($AD$1010)))</f>
        <v>0.974106897481626</v>
      </c>
    </row>
    <row r="703" customFormat="false" ht="12.75" hidden="false" customHeight="false" outlineLevel="0" collapsed="false">
      <c r="A703" s="335"/>
      <c r="B703" s="340" t="n">
        <f aca="false">+[4]data1cf!A703</f>
        <v>-63202.7609552456</v>
      </c>
      <c r="C703" s="340" t="n">
        <f aca="false">+[4]data1cf!B703</f>
        <v>11867.027754357</v>
      </c>
      <c r="D703" s="340" t="n">
        <f aca="false">+[4]data1cf!C703</f>
        <v>13031.6682616738</v>
      </c>
      <c r="E703" s="340" t="n">
        <f aca="false">+[4]data1cf!D703</f>
        <v>12493.6953627079</v>
      </c>
      <c r="F703" s="340" t="n">
        <f aca="false">+[4]data1cf!E703</f>
        <v>12151.6260360041</v>
      </c>
      <c r="G703" s="340" t="n">
        <f aca="false">+[4]data1cf!F703</f>
        <v>12084.6629004124</v>
      </c>
      <c r="H703" s="340" t="n">
        <f aca="false">+[4]data1cf!G703</f>
        <v>11863.2270506935</v>
      </c>
      <c r="I703" s="340" t="n">
        <f aca="false">+[4]data1cf!H703</f>
        <v>11794.6632500603</v>
      </c>
      <c r="J703" s="340" t="n">
        <f aca="false">+[4]data1cf!I703</f>
        <v>11648.0136689878</v>
      </c>
      <c r="K703" s="340" t="n">
        <f aca="false">+[4]data1cf!J703</f>
        <v>11562.5189542106</v>
      </c>
      <c r="L703" s="340" t="n">
        <f aca="false">+[4]data1cf!K703</f>
        <v>11660.1891841577</v>
      </c>
      <c r="M703" s="340" t="n">
        <f aca="false">+[4]data1cf!L703</f>
        <v>11536.5445122079</v>
      </c>
      <c r="N703" s="340" t="n">
        <f aca="false">+[4]data1cf!M703</f>
        <v>11303.2331992173</v>
      </c>
      <c r="O703" s="340" t="n">
        <f aca="false">+[4]data1cf!N703</f>
        <v>11485.4310390358</v>
      </c>
      <c r="P703" s="340" t="n">
        <f aca="false">+[4]data1cf!O703</f>
        <v>11419.0455238556</v>
      </c>
      <c r="Q703" s="340" t="n">
        <f aca="false">+[4]data1cf!P703</f>
        <v>11295.6476950978</v>
      </c>
      <c r="R703" s="340" t="n">
        <f aca="false">+[4]data1cf!Q703</f>
        <v>724.910387052285</v>
      </c>
      <c r="S703" s="340" t="n">
        <f aca="false">+[4]data1cf!R703</f>
        <v>0</v>
      </c>
      <c r="T703" s="340" t="n">
        <f aca="false">+[4]data1cf!S703</f>
        <v>0</v>
      </c>
      <c r="U703" s="340" t="n">
        <f aca="false">+[4]data1cf!T703</f>
        <v>0</v>
      </c>
      <c r="V703" s="340" t="n">
        <f aca="false">+[4]data1cf!U703</f>
        <v>0</v>
      </c>
      <c r="W703" s="340" t="n">
        <f aca="false">+[4]data1cf!V703</f>
        <v>0</v>
      </c>
      <c r="X703" s="340" t="n">
        <f aca="false">+[4]data1cf!W703</f>
        <v>0</v>
      </c>
      <c r="Y703" s="340" t="n">
        <f aca="false">+[4]data1cf!X703</f>
        <v>0</v>
      </c>
      <c r="Z703" s="340" t="n">
        <f aca="false">+[4]data1cf!Y703</f>
        <v>0</v>
      </c>
      <c r="AA703" s="340" t="n">
        <f aca="false">+[4]data1cf!Z703</f>
        <v>0</v>
      </c>
      <c r="AB703" s="340"/>
      <c r="AC703" s="341" t="n">
        <f aca="false">XNPV(0.1,B703:AA703,$B$1:$AA$1)</f>
        <v>27928.6327377806</v>
      </c>
      <c r="AD703" s="341" t="n">
        <f aca="false">SUMPRODUCT(B703:AA703,$B$1010:$AA$1010)</f>
        <v>52888.9028070428</v>
      </c>
      <c r="AE703" s="342" t="n">
        <f aca="false">SUMPRODUCT(B703:AA703,$B$1012:$AA$1012)</f>
        <v>52526.2514455309</v>
      </c>
      <c r="AF703" s="343" t="n">
        <f aca="false">XIRR(B703:AA703,$B$1:$AA$1)</f>
        <v>0.173503580697834</v>
      </c>
      <c r="AG703" s="344" t="n">
        <f aca="false">1-EXP(-(1/0.25)*(AD703/ABS($AD$1010)))</f>
        <v>0.98676111087667</v>
      </c>
    </row>
    <row r="704" customFormat="false" ht="12.75" hidden="false" customHeight="false" outlineLevel="0" collapsed="false">
      <c r="A704" s="335"/>
      <c r="B704" s="340" t="n">
        <f aca="false">+[4]data1cf!A704</f>
        <v>-69082.7393748438</v>
      </c>
      <c r="C704" s="340" t="n">
        <f aca="false">+[4]data1cf!B704</f>
        <v>12208.3449209413</v>
      </c>
      <c r="D704" s="340" t="n">
        <f aca="false">+[4]data1cf!C704</f>
        <v>12977.6603607392</v>
      </c>
      <c r="E704" s="340" t="n">
        <f aca="false">+[4]data1cf!D704</f>
        <v>12773.2100773301</v>
      </c>
      <c r="F704" s="340" t="n">
        <f aca="false">+[4]data1cf!E704</f>
        <v>12503.5526393317</v>
      </c>
      <c r="G704" s="340" t="n">
        <f aca="false">+[4]data1cf!F704</f>
        <v>12208.7179927697</v>
      </c>
      <c r="H704" s="340" t="n">
        <f aca="false">+[4]data1cf!G704</f>
        <v>11916.8980682461</v>
      </c>
      <c r="I704" s="340" t="n">
        <f aca="false">+[4]data1cf!H704</f>
        <v>11739.0516660398</v>
      </c>
      <c r="J704" s="340" t="n">
        <f aca="false">+[4]data1cf!I704</f>
        <v>11789.8623485713</v>
      </c>
      <c r="K704" s="340" t="n">
        <f aca="false">+[4]data1cf!J704</f>
        <v>11743.5448910635</v>
      </c>
      <c r="L704" s="340" t="n">
        <f aca="false">+[4]data1cf!K704</f>
        <v>11642.989391111</v>
      </c>
      <c r="M704" s="340" t="n">
        <f aca="false">+[4]data1cf!L704</f>
        <v>11735.830495419</v>
      </c>
      <c r="N704" s="340" t="n">
        <f aca="false">+[4]data1cf!M704</f>
        <v>11682.7559616628</v>
      </c>
      <c r="O704" s="340" t="n">
        <f aca="false">+[4]data1cf!N704</f>
        <v>11514.2601492741</v>
      </c>
      <c r="P704" s="340" t="n">
        <f aca="false">+[4]data1cf!O704</f>
        <v>11390.9491555667</v>
      </c>
      <c r="Q704" s="340" t="n">
        <f aca="false">+[4]data1cf!P704</f>
        <v>11321.4383508759</v>
      </c>
      <c r="R704" s="340" t="n">
        <f aca="false">+[4]data1cf!Q704</f>
        <v>792.351387533708</v>
      </c>
      <c r="S704" s="340" t="n">
        <f aca="false">+[4]data1cf!R704</f>
        <v>0</v>
      </c>
      <c r="T704" s="340" t="n">
        <f aca="false">+[4]data1cf!S704</f>
        <v>0</v>
      </c>
      <c r="U704" s="340" t="n">
        <f aca="false">+[4]data1cf!T704</f>
        <v>0</v>
      </c>
      <c r="V704" s="340" t="n">
        <f aca="false">+[4]data1cf!U704</f>
        <v>0</v>
      </c>
      <c r="W704" s="340" t="n">
        <f aca="false">+[4]data1cf!V704</f>
        <v>0</v>
      </c>
      <c r="X704" s="340" t="n">
        <f aca="false">+[4]data1cf!W704</f>
        <v>0</v>
      </c>
      <c r="Y704" s="340" t="n">
        <f aca="false">+[4]data1cf!X704</f>
        <v>0</v>
      </c>
      <c r="Z704" s="340" t="n">
        <f aca="false">+[4]data1cf!Y704</f>
        <v>0</v>
      </c>
      <c r="AA704" s="340" t="n">
        <f aca="false">+[4]data1cf!Z704</f>
        <v>0</v>
      </c>
      <c r="AB704" s="340"/>
      <c r="AC704" s="341" t="n">
        <f aca="false">XNPV(0.1,B704:AA704,$B$1:$AA$1)</f>
        <v>23191.996947007</v>
      </c>
      <c r="AD704" s="341" t="n">
        <f aca="false">SUMPRODUCT(B704:AA704,$B$1010:$AA$1010)</f>
        <v>48412.6184399948</v>
      </c>
      <c r="AE704" s="342" t="n">
        <f aca="false">SUMPRODUCT(B704:AA704,$B$1012:$AA$1012)</f>
        <v>48046.2521177889</v>
      </c>
      <c r="AF704" s="343" t="n">
        <f aca="false">XIRR(B704:AA704,$B$1:$AA$1)</f>
        <v>0.156749573970357</v>
      </c>
      <c r="AG704" s="344" t="n">
        <f aca="false">1-EXP(-(1/0.25)*(AD704/ABS($AD$1010)))</f>
        <v>0.98090983076018</v>
      </c>
    </row>
    <row r="705" customFormat="false" ht="12.75" hidden="false" customHeight="false" outlineLevel="0" collapsed="false">
      <c r="A705" s="335"/>
      <c r="B705" s="340" t="n">
        <f aca="false">+[4]data1cf!A705</f>
        <v>-74499.7820367384</v>
      </c>
      <c r="C705" s="340" t="n">
        <f aca="false">+[4]data1cf!B705</f>
        <v>12186.3228440108</v>
      </c>
      <c r="D705" s="340" t="n">
        <f aca="false">+[4]data1cf!C705</f>
        <v>13221.5966899111</v>
      </c>
      <c r="E705" s="340" t="n">
        <f aca="false">+[4]data1cf!D705</f>
        <v>12933.2083135575</v>
      </c>
      <c r="F705" s="340" t="n">
        <f aca="false">+[4]data1cf!E705</f>
        <v>12641.4988451817</v>
      </c>
      <c r="G705" s="340" t="n">
        <f aca="false">+[4]data1cf!F705</f>
        <v>12394.2857787306</v>
      </c>
      <c r="H705" s="340" t="n">
        <f aca="false">+[4]data1cf!G705</f>
        <v>12054.3531468139</v>
      </c>
      <c r="I705" s="340" t="n">
        <f aca="false">+[4]data1cf!H705</f>
        <v>11943.8331245399</v>
      </c>
      <c r="J705" s="340" t="n">
        <f aca="false">+[4]data1cf!I705</f>
        <v>11835.4143404584</v>
      </c>
      <c r="K705" s="340" t="n">
        <f aca="false">+[4]data1cf!J705</f>
        <v>11833.285461962</v>
      </c>
      <c r="L705" s="340" t="n">
        <f aca="false">+[4]data1cf!K705</f>
        <v>12087.9305272902</v>
      </c>
      <c r="M705" s="340" t="n">
        <f aca="false">+[4]data1cf!L705</f>
        <v>11896.9715690678</v>
      </c>
      <c r="N705" s="340" t="n">
        <f aca="false">+[4]data1cf!M705</f>
        <v>11775.1922819539</v>
      </c>
      <c r="O705" s="340" t="n">
        <f aca="false">+[4]data1cf!N705</f>
        <v>11647.5731967058</v>
      </c>
      <c r="P705" s="340" t="n">
        <f aca="false">+[4]data1cf!O705</f>
        <v>11680.9289177162</v>
      </c>
      <c r="Q705" s="340" t="n">
        <f aca="false">+[4]data1cf!P705</f>
        <v>11562.3515311877</v>
      </c>
      <c r="R705" s="340" t="n">
        <f aca="false">+[4]data1cf!Q705</f>
        <v>854.482700048574</v>
      </c>
      <c r="S705" s="340" t="n">
        <f aca="false">+[4]data1cf!R705</f>
        <v>0</v>
      </c>
      <c r="T705" s="340" t="n">
        <f aca="false">+[4]data1cf!S705</f>
        <v>0</v>
      </c>
      <c r="U705" s="340" t="n">
        <f aca="false">+[4]data1cf!T705</f>
        <v>0</v>
      </c>
      <c r="V705" s="340" t="n">
        <f aca="false">+[4]data1cf!U705</f>
        <v>0</v>
      </c>
      <c r="W705" s="340" t="n">
        <f aca="false">+[4]data1cf!V705</f>
        <v>0</v>
      </c>
      <c r="X705" s="340" t="n">
        <f aca="false">+[4]data1cf!W705</f>
        <v>0</v>
      </c>
      <c r="Y705" s="340" t="n">
        <f aca="false">+[4]data1cf!X705</f>
        <v>0</v>
      </c>
      <c r="Z705" s="340" t="n">
        <f aca="false">+[4]data1cf!Y705</f>
        <v>0</v>
      </c>
      <c r="AA705" s="340" t="n">
        <f aca="false">+[4]data1cf!Z705</f>
        <v>0</v>
      </c>
      <c r="AB705" s="340"/>
      <c r="AC705" s="341" t="n">
        <f aca="false">XNPV(0.1,B705:AA705,$B$1:$AA$1)</f>
        <v>18971.1660252882</v>
      </c>
      <c r="AD705" s="341" t="n">
        <f aca="false">SUMPRODUCT(B705:AA705,$B$1010:$AA$1010)</f>
        <v>44575.4470376229</v>
      </c>
      <c r="AE705" s="342" t="n">
        <f aca="false">SUMPRODUCT(B705:AA705,$B$1012:$AA$1012)</f>
        <v>44203.3217525683</v>
      </c>
      <c r="AF705" s="343" t="n">
        <f aca="false">XIRR(B705:AA705,$B$1:$AA$1)</f>
        <v>0.143426713607194</v>
      </c>
      <c r="AG705" s="344" t="n">
        <f aca="false">1-EXP(-(1/0.25)*(AD705/ABS($AD$1010)))</f>
        <v>0.973874034845957</v>
      </c>
    </row>
    <row r="706" customFormat="false" ht="12.75" hidden="false" customHeight="false" outlineLevel="0" collapsed="false">
      <c r="A706" s="335"/>
      <c r="B706" s="340" t="n">
        <f aca="false">+[4]data1cf!A706</f>
        <v>-64404.1274338607</v>
      </c>
      <c r="C706" s="340" t="n">
        <f aca="false">+[4]data1cf!B706</f>
        <v>11924.3688414417</v>
      </c>
      <c r="D706" s="340" t="n">
        <f aca="false">+[4]data1cf!C706</f>
        <v>12991.1542808079</v>
      </c>
      <c r="E706" s="340" t="n">
        <f aca="false">+[4]data1cf!D706</f>
        <v>12687.5638803144</v>
      </c>
      <c r="F706" s="340" t="n">
        <f aca="false">+[4]data1cf!E706</f>
        <v>12475.0005485428</v>
      </c>
      <c r="G706" s="340" t="n">
        <f aca="false">+[4]data1cf!F706</f>
        <v>12018.204806021</v>
      </c>
      <c r="H706" s="340" t="n">
        <f aca="false">+[4]data1cf!G706</f>
        <v>11825.7538520735</v>
      </c>
      <c r="I706" s="340" t="n">
        <f aca="false">+[4]data1cf!H706</f>
        <v>11880.2911341212</v>
      </c>
      <c r="J706" s="340" t="n">
        <f aca="false">+[4]data1cf!I706</f>
        <v>11680.3194254173</v>
      </c>
      <c r="K706" s="340" t="n">
        <f aca="false">+[4]data1cf!J706</f>
        <v>11697.9623967987</v>
      </c>
      <c r="L706" s="340" t="n">
        <f aca="false">+[4]data1cf!K706</f>
        <v>11619.1168727791</v>
      </c>
      <c r="M706" s="340" t="n">
        <f aca="false">+[4]data1cf!L706</f>
        <v>11620.8540029818</v>
      </c>
      <c r="N706" s="340" t="n">
        <f aca="false">+[4]data1cf!M706</f>
        <v>11459.9251596054</v>
      </c>
      <c r="O706" s="340" t="n">
        <f aca="false">+[4]data1cf!N706</f>
        <v>11467.1094670865</v>
      </c>
      <c r="P706" s="340" t="n">
        <f aca="false">+[4]data1cf!O706</f>
        <v>11360.2029768295</v>
      </c>
      <c r="Q706" s="340" t="n">
        <f aca="false">+[4]data1cf!P706</f>
        <v>11191.3874224737</v>
      </c>
      <c r="R706" s="340" t="n">
        <f aca="false">+[4]data1cf!Q706</f>
        <v>738.689580015409</v>
      </c>
      <c r="S706" s="340" t="n">
        <f aca="false">+[4]data1cf!R706</f>
        <v>0</v>
      </c>
      <c r="T706" s="340" t="n">
        <f aca="false">+[4]data1cf!S706</f>
        <v>0</v>
      </c>
      <c r="U706" s="340" t="n">
        <f aca="false">+[4]data1cf!T706</f>
        <v>0</v>
      </c>
      <c r="V706" s="340" t="n">
        <f aca="false">+[4]data1cf!U706</f>
        <v>0</v>
      </c>
      <c r="W706" s="340" t="n">
        <f aca="false">+[4]data1cf!V706</f>
        <v>0</v>
      </c>
      <c r="X706" s="340" t="n">
        <f aca="false">+[4]data1cf!W706</f>
        <v>0</v>
      </c>
      <c r="Y706" s="340" t="n">
        <f aca="false">+[4]data1cf!X706</f>
        <v>0</v>
      </c>
      <c r="Z706" s="340" t="n">
        <f aca="false">+[4]data1cf!Y706</f>
        <v>0</v>
      </c>
      <c r="AA706" s="340" t="n">
        <f aca="false">+[4]data1cf!Z706</f>
        <v>0</v>
      </c>
      <c r="AB706" s="340"/>
      <c r="AC706" s="341" t="n">
        <f aca="false">XNPV(0.1,B706:AA706,$B$1:$AA$1)</f>
        <v>27187.2188538118</v>
      </c>
      <c r="AD706" s="341" t="n">
        <f aca="false">SUMPRODUCT(B706:AA706,$B$1010:$AA$1010)</f>
        <v>52242.116582312</v>
      </c>
      <c r="AE706" s="342" t="n">
        <f aca="false">SUMPRODUCT(B706:AA706,$B$1012:$AA$1012)</f>
        <v>51878.2576469172</v>
      </c>
      <c r="AF706" s="343" t="n">
        <f aca="false">XIRR(B706:AA706,$B$1:$AA$1)</f>
        <v>0.170484609431341</v>
      </c>
      <c r="AG706" s="344" t="n">
        <f aca="false">1-EXP(-(1/0.25)*(AD706/ABS($AD$1010)))</f>
        <v>0.986042112277691</v>
      </c>
    </row>
    <row r="707" customFormat="false" ht="12.75" hidden="false" customHeight="false" outlineLevel="0" collapsed="false">
      <c r="A707" s="335"/>
      <c r="B707" s="340" t="n">
        <f aca="false">+[4]data1cf!A707</f>
        <v>-69038.3904001482</v>
      </c>
      <c r="C707" s="340" t="n">
        <f aca="false">+[4]data1cf!B707</f>
        <v>12140.4444287137</v>
      </c>
      <c r="D707" s="340" t="n">
        <f aca="false">+[4]data1cf!C707</f>
        <v>13023.0576842677</v>
      </c>
      <c r="E707" s="340" t="n">
        <f aca="false">+[4]data1cf!D707</f>
        <v>12671.923891769</v>
      </c>
      <c r="F707" s="340" t="n">
        <f aca="false">+[4]data1cf!E707</f>
        <v>12517.0156263831</v>
      </c>
      <c r="G707" s="340" t="n">
        <f aca="false">+[4]data1cf!F707</f>
        <v>12191.3493454818</v>
      </c>
      <c r="H707" s="340" t="n">
        <f aca="false">+[4]data1cf!G707</f>
        <v>11983.0624875607</v>
      </c>
      <c r="I707" s="340" t="n">
        <f aca="false">+[4]data1cf!H707</f>
        <v>11768.2821063976</v>
      </c>
      <c r="J707" s="340" t="n">
        <f aca="false">+[4]data1cf!I707</f>
        <v>11766.5850485603</v>
      </c>
      <c r="K707" s="340" t="n">
        <f aca="false">+[4]data1cf!J707</f>
        <v>11708.3868805426</v>
      </c>
      <c r="L707" s="340" t="n">
        <f aca="false">+[4]data1cf!K707</f>
        <v>11702.7266824503</v>
      </c>
      <c r="M707" s="340" t="n">
        <f aca="false">+[4]data1cf!L707</f>
        <v>11541.3553473015</v>
      </c>
      <c r="N707" s="340" t="n">
        <f aca="false">+[4]data1cf!M707</f>
        <v>11546.6899859471</v>
      </c>
      <c r="O707" s="340" t="n">
        <f aca="false">+[4]data1cf!N707</f>
        <v>11456.5515672883</v>
      </c>
      <c r="P707" s="340" t="n">
        <f aca="false">+[4]data1cf!O707</f>
        <v>11409.4116497274</v>
      </c>
      <c r="Q707" s="340" t="n">
        <f aca="false">+[4]data1cf!P707</f>
        <v>11584.0865429926</v>
      </c>
      <c r="R707" s="340" t="n">
        <f aca="false">+[4]data1cf!Q707</f>
        <v>791.842722533539</v>
      </c>
      <c r="S707" s="340" t="n">
        <f aca="false">+[4]data1cf!R707</f>
        <v>0</v>
      </c>
      <c r="T707" s="340" t="n">
        <f aca="false">+[4]data1cf!S707</f>
        <v>0</v>
      </c>
      <c r="U707" s="340" t="n">
        <f aca="false">+[4]data1cf!T707</f>
        <v>0</v>
      </c>
      <c r="V707" s="340" t="n">
        <f aca="false">+[4]data1cf!U707</f>
        <v>0</v>
      </c>
      <c r="W707" s="340" t="n">
        <f aca="false">+[4]data1cf!V707</f>
        <v>0</v>
      </c>
      <c r="X707" s="340" t="n">
        <f aca="false">+[4]data1cf!W707</f>
        <v>0</v>
      </c>
      <c r="Y707" s="340" t="n">
        <f aca="false">+[4]data1cf!X707</f>
        <v>0</v>
      </c>
      <c r="Z707" s="340" t="n">
        <f aca="false">+[4]data1cf!Y707</f>
        <v>0</v>
      </c>
      <c r="AA707" s="340" t="n">
        <f aca="false">+[4]data1cf!Z707</f>
        <v>0</v>
      </c>
      <c r="AB707" s="340"/>
      <c r="AC707" s="341" t="n">
        <f aca="false">XNPV(0.1,B707:AA707,$B$1:$AA$1)</f>
        <v>23123.4615019516</v>
      </c>
      <c r="AD707" s="341" t="n">
        <f aca="false">SUMPRODUCT(B707:AA707,$B$1010:$AA$1010)</f>
        <v>48327.7104435066</v>
      </c>
      <c r="AE707" s="342" t="n">
        <f aca="false">SUMPRODUCT(B707:AA707,$B$1012:$AA$1012)</f>
        <v>47961.532840254</v>
      </c>
      <c r="AF707" s="343" t="n">
        <f aca="false">XIRR(B707:AA707,$B$1:$AA$1)</f>
        <v>0.156590293624341</v>
      </c>
      <c r="AG707" s="344" t="n">
        <f aca="false">1-EXP(-(1/0.25)*(AD707/ABS($AD$1010)))</f>
        <v>0.980776831910412</v>
      </c>
    </row>
    <row r="708" customFormat="false" ht="12.75" hidden="false" customHeight="false" outlineLevel="0" collapsed="false">
      <c r="A708" s="335"/>
      <c r="B708" s="340" t="n">
        <f aca="false">+[4]data1cf!A708</f>
        <v>-71269.0135814571</v>
      </c>
      <c r="C708" s="340" t="n">
        <f aca="false">+[4]data1cf!B708</f>
        <v>12095.1817843544</v>
      </c>
      <c r="D708" s="340" t="n">
        <f aca="false">+[4]data1cf!C708</f>
        <v>13309.4822329033</v>
      </c>
      <c r="E708" s="340" t="n">
        <f aca="false">+[4]data1cf!D708</f>
        <v>12967.21554466</v>
      </c>
      <c r="F708" s="340" t="n">
        <f aca="false">+[4]data1cf!E708</f>
        <v>12539.7224550508</v>
      </c>
      <c r="G708" s="340" t="n">
        <f aca="false">+[4]data1cf!F708</f>
        <v>12212.9349865421</v>
      </c>
      <c r="H708" s="340" t="n">
        <f aca="false">+[4]data1cf!G708</f>
        <v>12008.1048118834</v>
      </c>
      <c r="I708" s="340" t="n">
        <f aca="false">+[4]data1cf!H708</f>
        <v>11841.9414394753</v>
      </c>
      <c r="J708" s="340" t="n">
        <f aca="false">+[4]data1cf!I708</f>
        <v>11751.6674680155</v>
      </c>
      <c r="K708" s="340" t="n">
        <f aca="false">+[4]data1cf!J708</f>
        <v>11741.4578570852</v>
      </c>
      <c r="L708" s="340" t="n">
        <f aca="false">+[4]data1cf!K708</f>
        <v>11876.8851562285</v>
      </c>
      <c r="M708" s="340" t="n">
        <f aca="false">+[4]data1cf!L708</f>
        <v>11641.1996886843</v>
      </c>
      <c r="N708" s="340" t="n">
        <f aca="false">+[4]data1cf!M708</f>
        <v>11526.4217419602</v>
      </c>
      <c r="O708" s="340" t="n">
        <f aca="false">+[4]data1cf!N708</f>
        <v>11653.716782405</v>
      </c>
      <c r="P708" s="340" t="n">
        <f aca="false">+[4]data1cf!O708</f>
        <v>11559.7291090011</v>
      </c>
      <c r="Q708" s="340" t="n">
        <f aca="false">+[4]data1cf!P708</f>
        <v>11583.7771587975</v>
      </c>
      <c r="R708" s="340" t="n">
        <f aca="false">+[4]data1cf!Q708</f>
        <v>817.42707817388</v>
      </c>
      <c r="S708" s="340" t="n">
        <f aca="false">+[4]data1cf!R708</f>
        <v>0</v>
      </c>
      <c r="T708" s="340" t="n">
        <f aca="false">+[4]data1cf!S708</f>
        <v>0</v>
      </c>
      <c r="U708" s="340" t="n">
        <f aca="false">+[4]data1cf!T708</f>
        <v>0</v>
      </c>
      <c r="V708" s="340" t="n">
        <f aca="false">+[4]data1cf!U708</f>
        <v>0</v>
      </c>
      <c r="W708" s="340" t="n">
        <f aca="false">+[4]data1cf!V708</f>
        <v>0</v>
      </c>
      <c r="X708" s="340" t="n">
        <f aca="false">+[4]data1cf!W708</f>
        <v>0</v>
      </c>
      <c r="Y708" s="340" t="n">
        <f aca="false">+[4]data1cf!X708</f>
        <v>0</v>
      </c>
      <c r="Z708" s="340" t="n">
        <f aca="false">+[4]data1cf!Y708</f>
        <v>0</v>
      </c>
      <c r="AA708" s="340" t="n">
        <f aca="false">+[4]data1cf!Z708</f>
        <v>0</v>
      </c>
      <c r="AB708" s="340"/>
      <c r="AC708" s="341" t="n">
        <f aca="false">XNPV(0.1,B708:AA708,$B$1:$AA$1)</f>
        <v>21595.7212441773</v>
      </c>
      <c r="AD708" s="341" t="n">
        <f aca="false">SUMPRODUCT(B708:AA708,$B$1010:$AA$1010)</f>
        <v>46974.277807711</v>
      </c>
      <c r="AE708" s="342" t="n">
        <f aca="false">SUMPRODUCT(B708:AA708,$B$1012:$AA$1012)</f>
        <v>46605.5366832574</v>
      </c>
      <c r="AF708" s="343" t="n">
        <f aca="false">XIRR(B708:AA708,$B$1:$AA$1)</f>
        <v>0.151457481159204</v>
      </c>
      <c r="AG708" s="344" t="n">
        <f aca="false">1-EXP(-(1/0.25)*(AD708/ABS($AD$1010)))</f>
        <v>0.978527283918674</v>
      </c>
    </row>
    <row r="709" customFormat="false" ht="12.75" hidden="false" customHeight="false" outlineLevel="0" collapsed="false">
      <c r="A709" s="335"/>
      <c r="B709" s="340" t="n">
        <f aca="false">+[4]data1cf!A709</f>
        <v>-67555.1273346856</v>
      </c>
      <c r="C709" s="340" t="n">
        <f aca="false">+[4]data1cf!B709</f>
        <v>11992.1359534051</v>
      </c>
      <c r="D709" s="340" t="n">
        <f aca="false">+[4]data1cf!C709</f>
        <v>13043.4771622201</v>
      </c>
      <c r="E709" s="340" t="n">
        <f aca="false">+[4]data1cf!D709</f>
        <v>12737.0300352983</v>
      </c>
      <c r="F709" s="340" t="n">
        <f aca="false">+[4]data1cf!E709</f>
        <v>12396.5510976609</v>
      </c>
      <c r="G709" s="340" t="n">
        <f aca="false">+[4]data1cf!F709</f>
        <v>12156.6309602004</v>
      </c>
      <c r="H709" s="340" t="n">
        <f aca="false">+[4]data1cf!G709</f>
        <v>11860.2372219532</v>
      </c>
      <c r="I709" s="340" t="n">
        <f aca="false">+[4]data1cf!H709</f>
        <v>11731.2273608588</v>
      </c>
      <c r="J709" s="340" t="n">
        <f aca="false">+[4]data1cf!I709</f>
        <v>11766.4039735311</v>
      </c>
      <c r="K709" s="340" t="n">
        <f aca="false">+[4]data1cf!J709</f>
        <v>11752.120221861</v>
      </c>
      <c r="L709" s="340" t="n">
        <f aca="false">+[4]data1cf!K709</f>
        <v>11817.5970777994</v>
      </c>
      <c r="M709" s="340" t="n">
        <f aca="false">+[4]data1cf!L709</f>
        <v>11685.979273345</v>
      </c>
      <c r="N709" s="340" t="n">
        <f aca="false">+[4]data1cf!M709</f>
        <v>11579.6663661566</v>
      </c>
      <c r="O709" s="340" t="n">
        <f aca="false">+[4]data1cf!N709</f>
        <v>11409.9408895151</v>
      </c>
      <c r="P709" s="340" t="n">
        <f aca="false">+[4]data1cf!O709</f>
        <v>11534.4773550357</v>
      </c>
      <c r="Q709" s="340" t="n">
        <f aca="false">+[4]data1cf!P709</f>
        <v>11341.1923894802</v>
      </c>
      <c r="R709" s="340" t="n">
        <f aca="false">+[4]data1cf!Q709</f>
        <v>774.83028847791</v>
      </c>
      <c r="S709" s="340" t="n">
        <f aca="false">+[4]data1cf!R709</f>
        <v>0</v>
      </c>
      <c r="T709" s="340" t="n">
        <f aca="false">+[4]data1cf!S709</f>
        <v>0</v>
      </c>
      <c r="U709" s="340" t="n">
        <f aca="false">+[4]data1cf!T709</f>
        <v>0</v>
      </c>
      <c r="V709" s="340" t="n">
        <f aca="false">+[4]data1cf!U709</f>
        <v>0</v>
      </c>
      <c r="W709" s="340" t="n">
        <f aca="false">+[4]data1cf!V709</f>
        <v>0</v>
      </c>
      <c r="X709" s="340" t="n">
        <f aca="false">+[4]data1cf!W709</f>
        <v>0</v>
      </c>
      <c r="Y709" s="340" t="n">
        <f aca="false">+[4]data1cf!X709</f>
        <v>0</v>
      </c>
      <c r="Z709" s="340" t="n">
        <f aca="false">+[4]data1cf!Y709</f>
        <v>0</v>
      </c>
      <c r="AA709" s="340" t="n">
        <f aca="false">+[4]data1cf!Z709</f>
        <v>0</v>
      </c>
      <c r="AB709" s="340"/>
      <c r="AC709" s="341" t="n">
        <f aca="false">XNPV(0.1,B709:AA709,$B$1:$AA$1)</f>
        <v>24427.0414495755</v>
      </c>
      <c r="AD709" s="341" t="n">
        <f aca="false">SUMPRODUCT(B709:AA709,$B$1010:$AA$1010)</f>
        <v>49616.3256084635</v>
      </c>
      <c r="AE709" s="342" t="n">
        <f aca="false">SUMPRODUCT(B709:AA709,$B$1012:$AA$1012)</f>
        <v>49250.3129366067</v>
      </c>
      <c r="AF709" s="343" t="n">
        <f aca="false">XIRR(B709:AA709,$B$1:$AA$1)</f>
        <v>0.160769564258243</v>
      </c>
      <c r="AG709" s="344" t="n">
        <f aca="false">1-EXP(-(1/0.25)*(AD709/ABS($AD$1010)))</f>
        <v>0.982699259524596</v>
      </c>
    </row>
    <row r="710" customFormat="false" ht="12.75" hidden="false" customHeight="false" outlineLevel="0" collapsed="false">
      <c r="A710" s="335"/>
      <c r="B710" s="340" t="n">
        <f aca="false">+[4]data1cf!A710</f>
        <v>-70174.8197565669</v>
      </c>
      <c r="C710" s="340" t="n">
        <f aca="false">+[4]data1cf!B710</f>
        <v>12211.1211017824</v>
      </c>
      <c r="D710" s="340" t="n">
        <f aca="false">+[4]data1cf!C710</f>
        <v>13093.3143485126</v>
      </c>
      <c r="E710" s="340" t="n">
        <f aca="false">+[4]data1cf!D710</f>
        <v>12740.0335595473</v>
      </c>
      <c r="F710" s="340" t="n">
        <f aca="false">+[4]data1cf!E710</f>
        <v>12417.5168595996</v>
      </c>
      <c r="G710" s="340" t="n">
        <f aca="false">+[4]data1cf!F710</f>
        <v>12244.5183699918</v>
      </c>
      <c r="H710" s="340" t="n">
        <f aca="false">+[4]data1cf!G710</f>
        <v>12028.4247476985</v>
      </c>
      <c r="I710" s="340" t="n">
        <f aca="false">+[4]data1cf!H710</f>
        <v>11836.8140177364</v>
      </c>
      <c r="J710" s="340" t="n">
        <f aca="false">+[4]data1cf!I710</f>
        <v>11755.9784796773</v>
      </c>
      <c r="K710" s="340" t="n">
        <f aca="false">+[4]data1cf!J710</f>
        <v>11678.4694113759</v>
      </c>
      <c r="L710" s="340" t="n">
        <f aca="false">+[4]data1cf!K710</f>
        <v>11691.4542315002</v>
      </c>
      <c r="M710" s="340" t="n">
        <f aca="false">+[4]data1cf!L710</f>
        <v>11603.5308513631</v>
      </c>
      <c r="N710" s="340" t="n">
        <f aca="false">+[4]data1cf!M710</f>
        <v>11642.7220539423</v>
      </c>
      <c r="O710" s="340" t="n">
        <f aca="false">+[4]data1cf!N710</f>
        <v>11541.3124219644</v>
      </c>
      <c r="P710" s="340" t="n">
        <f aca="false">+[4]data1cf!O710</f>
        <v>11488.8458446508</v>
      </c>
      <c r="Q710" s="340" t="n">
        <f aca="false">+[4]data1cf!P710</f>
        <v>11346.881395439</v>
      </c>
      <c r="R710" s="340" t="n">
        <f aca="false">+[4]data1cf!Q710</f>
        <v>804.87711267992</v>
      </c>
      <c r="S710" s="340" t="n">
        <f aca="false">+[4]data1cf!R710</f>
        <v>0</v>
      </c>
      <c r="T710" s="340" t="n">
        <f aca="false">+[4]data1cf!S710</f>
        <v>0</v>
      </c>
      <c r="U710" s="340" t="n">
        <f aca="false">+[4]data1cf!T710</f>
        <v>0</v>
      </c>
      <c r="V710" s="340" t="n">
        <f aca="false">+[4]data1cf!U710</f>
        <v>0</v>
      </c>
      <c r="W710" s="340" t="n">
        <f aca="false">+[4]data1cf!V710</f>
        <v>0</v>
      </c>
      <c r="X710" s="340" t="n">
        <f aca="false">+[4]data1cf!W710</f>
        <v>0</v>
      </c>
      <c r="Y710" s="340" t="n">
        <f aca="false">+[4]data1cf!X710</f>
        <v>0</v>
      </c>
      <c r="Z710" s="340" t="n">
        <f aca="false">+[4]data1cf!Y710</f>
        <v>0</v>
      </c>
      <c r="AA710" s="340" t="n">
        <f aca="false">+[4]data1cf!Z710</f>
        <v>0</v>
      </c>
      <c r="AB710" s="340"/>
      <c r="AC710" s="341" t="n">
        <f aca="false">XNPV(0.1,B710:AA710,$B$1:$AA$1)</f>
        <v>22208.2131133031</v>
      </c>
      <c r="AD710" s="341" t="n">
        <f aca="false">SUMPRODUCT(B710:AA710,$B$1010:$AA$1010)</f>
        <v>47450.2505429532</v>
      </c>
      <c r="AE710" s="342" t="n">
        <f aca="false">SUMPRODUCT(B710:AA710,$B$1012:$AA$1012)</f>
        <v>47083.5834514291</v>
      </c>
      <c r="AF710" s="343" t="n">
        <f aca="false">XIRR(B710:AA710,$B$1:$AA$1)</f>
        <v>0.153660055296535</v>
      </c>
      <c r="AG710" s="344" t="n">
        <f aca="false">1-EXP(-(1/0.25)*(AD710/ABS($AD$1010)))</f>
        <v>0.979346929937315</v>
      </c>
    </row>
    <row r="711" customFormat="false" ht="12.75" hidden="false" customHeight="false" outlineLevel="0" collapsed="false">
      <c r="A711" s="335"/>
      <c r="B711" s="340" t="n">
        <f aca="false">+[4]data1cf!A711</f>
        <v>-68456.8289617341</v>
      </c>
      <c r="C711" s="340" t="n">
        <f aca="false">+[4]data1cf!B711</f>
        <v>11972.5898431161</v>
      </c>
      <c r="D711" s="340" t="n">
        <f aca="false">+[4]data1cf!C711</f>
        <v>13119.0191072938</v>
      </c>
      <c r="E711" s="340" t="n">
        <f aca="false">+[4]data1cf!D711</f>
        <v>12779.491979405</v>
      </c>
      <c r="F711" s="340" t="n">
        <f aca="false">+[4]data1cf!E711</f>
        <v>12499.1306809524</v>
      </c>
      <c r="G711" s="340" t="n">
        <f aca="false">+[4]data1cf!F711</f>
        <v>12321.8842107317</v>
      </c>
      <c r="H711" s="340" t="n">
        <f aca="false">+[4]data1cf!G711</f>
        <v>11922.5618551925</v>
      </c>
      <c r="I711" s="340" t="n">
        <f aca="false">+[4]data1cf!H711</f>
        <v>11843.1217824398</v>
      </c>
      <c r="J711" s="340" t="n">
        <f aca="false">+[4]data1cf!I711</f>
        <v>11700.4547761738</v>
      </c>
      <c r="K711" s="340" t="n">
        <f aca="false">+[4]data1cf!J711</f>
        <v>11649.1875580007</v>
      </c>
      <c r="L711" s="340" t="n">
        <f aca="false">+[4]data1cf!K711</f>
        <v>11559.6728897174</v>
      </c>
      <c r="M711" s="340" t="n">
        <f aca="false">+[4]data1cf!L711</f>
        <v>11543.0106535533</v>
      </c>
      <c r="N711" s="340" t="n">
        <f aca="false">+[4]data1cf!M711</f>
        <v>11588.9659646758</v>
      </c>
      <c r="O711" s="340" t="n">
        <f aca="false">+[4]data1cf!N711</f>
        <v>11537.0664074152</v>
      </c>
      <c r="P711" s="340" t="n">
        <f aca="false">+[4]data1cf!O711</f>
        <v>11560.5289723631</v>
      </c>
      <c r="Q711" s="340" t="n">
        <f aca="false">+[4]data1cf!P711</f>
        <v>11528.6205673841</v>
      </c>
      <c r="R711" s="340" t="n">
        <f aca="false">+[4]data1cf!Q711</f>
        <v>785.172445459506</v>
      </c>
      <c r="S711" s="340" t="n">
        <f aca="false">+[4]data1cf!R711</f>
        <v>0</v>
      </c>
      <c r="T711" s="340" t="n">
        <f aca="false">+[4]data1cf!S711</f>
        <v>0</v>
      </c>
      <c r="U711" s="340" t="n">
        <f aca="false">+[4]data1cf!T711</f>
        <v>0</v>
      </c>
      <c r="V711" s="340" t="n">
        <f aca="false">+[4]data1cf!U711</f>
        <v>0</v>
      </c>
      <c r="W711" s="340" t="n">
        <f aca="false">+[4]data1cf!V711</f>
        <v>0</v>
      </c>
      <c r="X711" s="340" t="n">
        <f aca="false">+[4]data1cf!W711</f>
        <v>0</v>
      </c>
      <c r="Y711" s="340" t="n">
        <f aca="false">+[4]data1cf!X711</f>
        <v>0</v>
      </c>
      <c r="Z711" s="340" t="n">
        <f aca="false">+[4]data1cf!Y711</f>
        <v>0</v>
      </c>
      <c r="AA711" s="340" t="n">
        <f aca="false">+[4]data1cf!Z711</f>
        <v>0</v>
      </c>
      <c r="AB711" s="340"/>
      <c r="AC711" s="341" t="n">
        <f aca="false">XNPV(0.1,B711:AA711,$B$1:$AA$1)</f>
        <v>23736.9241314831</v>
      </c>
      <c r="AD711" s="341" t="n">
        <f aca="false">SUMPRODUCT(B711:AA711,$B$1010:$AA$1010)</f>
        <v>48959.0451072566</v>
      </c>
      <c r="AE711" s="342" t="n">
        <f aca="false">SUMPRODUCT(B711:AA711,$B$1012:$AA$1012)</f>
        <v>48592.5859887131</v>
      </c>
      <c r="AF711" s="343" t="n">
        <f aca="false">XIRR(B711:AA711,$B$1:$AA$1)</f>
        <v>0.158458483056925</v>
      </c>
      <c r="AG711" s="344" t="n">
        <f aca="false">1-EXP(-(1/0.25)*(AD711/ABS($AD$1010)))</f>
        <v>0.981744004863495</v>
      </c>
    </row>
    <row r="712" customFormat="false" ht="12.75" hidden="false" customHeight="false" outlineLevel="0" collapsed="false">
      <c r="A712" s="335"/>
      <c r="B712" s="340" t="n">
        <f aca="false">+[4]data1cf!A712</f>
        <v>-69554.1535804952</v>
      </c>
      <c r="C712" s="340" t="n">
        <f aca="false">+[4]data1cf!B712</f>
        <v>12130.5054325795</v>
      </c>
      <c r="D712" s="340" t="n">
        <f aca="false">+[4]data1cf!C712</f>
        <v>13047.9894617069</v>
      </c>
      <c r="E712" s="340" t="n">
        <f aca="false">+[4]data1cf!D712</f>
        <v>12722.6979447632</v>
      </c>
      <c r="F712" s="340" t="n">
        <f aca="false">+[4]data1cf!E712</f>
        <v>12555.3703552154</v>
      </c>
      <c r="G712" s="340" t="n">
        <f aca="false">+[4]data1cf!F712</f>
        <v>12237.364180353</v>
      </c>
      <c r="H712" s="340" t="n">
        <f aca="false">+[4]data1cf!G712</f>
        <v>12072.5315165634</v>
      </c>
      <c r="I712" s="340" t="n">
        <f aca="false">+[4]data1cf!H712</f>
        <v>11901.3418625637</v>
      </c>
      <c r="J712" s="340" t="n">
        <f aca="false">+[4]data1cf!I712</f>
        <v>11896.562557001</v>
      </c>
      <c r="K712" s="340" t="n">
        <f aca="false">+[4]data1cf!J712</f>
        <v>11732.7675883602</v>
      </c>
      <c r="L712" s="340" t="n">
        <f aca="false">+[4]data1cf!K712</f>
        <v>11665.8296656621</v>
      </c>
      <c r="M712" s="340" t="n">
        <f aca="false">+[4]data1cf!L712</f>
        <v>11714.0423139354</v>
      </c>
      <c r="N712" s="340" t="n">
        <f aca="false">+[4]data1cf!M712</f>
        <v>11682.7905907611</v>
      </c>
      <c r="O712" s="340" t="n">
        <f aca="false">+[4]data1cf!N712</f>
        <v>11433.5061434841</v>
      </c>
      <c r="P712" s="340" t="n">
        <f aca="false">+[4]data1cf!O712</f>
        <v>11634.5010975772</v>
      </c>
      <c r="Q712" s="340" t="n">
        <f aca="false">+[4]data1cf!P712</f>
        <v>11552.7726570387</v>
      </c>
      <c r="R712" s="340" t="n">
        <f aca="false">+[4]data1cf!Q712</f>
        <v>797.758319906848</v>
      </c>
      <c r="S712" s="340" t="n">
        <f aca="false">+[4]data1cf!R712</f>
        <v>0</v>
      </c>
      <c r="T712" s="340" t="n">
        <f aca="false">+[4]data1cf!S712</f>
        <v>0</v>
      </c>
      <c r="U712" s="340" t="n">
        <f aca="false">+[4]data1cf!T712</f>
        <v>0</v>
      </c>
      <c r="V712" s="340" t="n">
        <f aca="false">+[4]data1cf!U712</f>
        <v>0</v>
      </c>
      <c r="W712" s="340" t="n">
        <f aca="false">+[4]data1cf!V712</f>
        <v>0</v>
      </c>
      <c r="X712" s="340" t="n">
        <f aca="false">+[4]data1cf!W712</f>
        <v>0</v>
      </c>
      <c r="Y712" s="340" t="n">
        <f aca="false">+[4]data1cf!X712</f>
        <v>0</v>
      </c>
      <c r="Z712" s="340" t="n">
        <f aca="false">+[4]data1cf!Y712</f>
        <v>0</v>
      </c>
      <c r="AA712" s="340" t="n">
        <f aca="false">+[4]data1cf!Z712</f>
        <v>0</v>
      </c>
      <c r="AB712" s="340"/>
      <c r="AC712" s="341" t="n">
        <f aca="false">XNPV(0.1,B712:AA712,$B$1:$AA$1)</f>
        <v>23037.7480660453</v>
      </c>
      <c r="AD712" s="341" t="n">
        <f aca="false">SUMPRODUCT(B712:AA712,$B$1010:$AA$1010)</f>
        <v>48396.2824641585</v>
      </c>
      <c r="AE712" s="342" t="n">
        <f aca="false">SUMPRODUCT(B712:AA712,$B$1012:$AA$1012)</f>
        <v>48027.8362605898</v>
      </c>
      <c r="AF712" s="343" t="n">
        <f aca="false">XIRR(B712:AA712,$B$1:$AA$1)</f>
        <v>0.155897840743023</v>
      </c>
      <c r="AG712" s="344" t="n">
        <f aca="false">1-EXP(-(1/0.25)*(AD712/ABS($AD$1010)))</f>
        <v>0.980884313972689</v>
      </c>
    </row>
    <row r="713" customFormat="false" ht="12.75" hidden="false" customHeight="false" outlineLevel="0" collapsed="false">
      <c r="A713" s="335"/>
      <c r="B713" s="340" t="n">
        <f aca="false">+[4]data1cf!A713</f>
        <v>-65353.4969216182</v>
      </c>
      <c r="C713" s="340" t="n">
        <f aca="false">+[4]data1cf!B713</f>
        <v>12011.6960193996</v>
      </c>
      <c r="D713" s="340" t="n">
        <f aca="false">+[4]data1cf!C713</f>
        <v>12840.8220629159</v>
      </c>
      <c r="E713" s="340" t="n">
        <f aca="false">+[4]data1cf!D713</f>
        <v>12645.10572901</v>
      </c>
      <c r="F713" s="340" t="n">
        <f aca="false">+[4]data1cf!E713</f>
        <v>12339.5179554353</v>
      </c>
      <c r="G713" s="340" t="n">
        <f aca="false">+[4]data1cf!F713</f>
        <v>12256.1316482881</v>
      </c>
      <c r="H713" s="340" t="n">
        <f aca="false">+[4]data1cf!G713</f>
        <v>12062.3641692509</v>
      </c>
      <c r="I713" s="340" t="n">
        <f aca="false">+[4]data1cf!H713</f>
        <v>11869.1607643984</v>
      </c>
      <c r="J713" s="340" t="n">
        <f aca="false">+[4]data1cf!I713</f>
        <v>11745.1198064401</v>
      </c>
      <c r="K713" s="340" t="n">
        <f aca="false">+[4]data1cf!J713</f>
        <v>11762.3294900487</v>
      </c>
      <c r="L713" s="340" t="n">
        <f aca="false">+[4]data1cf!K713</f>
        <v>11689.6419226735</v>
      </c>
      <c r="M713" s="340" t="n">
        <f aca="false">+[4]data1cf!L713</f>
        <v>11591.9517595965</v>
      </c>
      <c r="N713" s="340" t="n">
        <f aca="false">+[4]data1cf!M713</f>
        <v>11611.5642688883</v>
      </c>
      <c r="O713" s="340" t="n">
        <f aca="false">+[4]data1cf!N713</f>
        <v>11312.7186105483</v>
      </c>
      <c r="P713" s="340" t="n">
        <f aca="false">+[4]data1cf!O713</f>
        <v>11290.9607393372</v>
      </c>
      <c r="Q713" s="340" t="n">
        <f aca="false">+[4]data1cf!P713</f>
        <v>11302.6160673188</v>
      </c>
      <c r="R713" s="340" t="n">
        <f aca="false">+[4]data1cf!Q713</f>
        <v>749.578468292193</v>
      </c>
      <c r="S713" s="340" t="n">
        <f aca="false">+[4]data1cf!R713</f>
        <v>0</v>
      </c>
      <c r="T713" s="340" t="n">
        <f aca="false">+[4]data1cf!S713</f>
        <v>0</v>
      </c>
      <c r="U713" s="340" t="n">
        <f aca="false">+[4]data1cf!T713</f>
        <v>0</v>
      </c>
      <c r="V713" s="340" t="n">
        <f aca="false">+[4]data1cf!U713</f>
        <v>0</v>
      </c>
      <c r="W713" s="340" t="n">
        <f aca="false">+[4]data1cf!V713</f>
        <v>0</v>
      </c>
      <c r="X713" s="340" t="n">
        <f aca="false">+[4]data1cf!W713</f>
        <v>0</v>
      </c>
      <c r="Y713" s="340" t="n">
        <f aca="false">+[4]data1cf!X713</f>
        <v>0</v>
      </c>
      <c r="Z713" s="340" t="n">
        <f aca="false">+[4]data1cf!Y713</f>
        <v>0</v>
      </c>
      <c r="AA713" s="340" t="n">
        <f aca="false">+[4]data1cf!Z713</f>
        <v>0</v>
      </c>
      <c r="AB713" s="340"/>
      <c r="AC713" s="341" t="n">
        <f aca="false">XNPV(0.1,B713:AA713,$B$1:$AA$1)</f>
        <v>26432.9919541161</v>
      </c>
      <c r="AD713" s="341" t="n">
        <f aca="false">SUMPRODUCT(B713:AA713,$B$1010:$AA$1010)</f>
        <v>51565.9155950671</v>
      </c>
      <c r="AE713" s="342" t="n">
        <f aca="false">SUMPRODUCT(B713:AA713,$B$1012:$AA$1012)</f>
        <v>51200.968022319</v>
      </c>
      <c r="AF713" s="343" t="n">
        <f aca="false">XIRR(B713:AA713,$B$1:$AA$1)</f>
        <v>0.1676040499857</v>
      </c>
      <c r="AG713" s="344" t="n">
        <f aca="false">1-EXP(-(1/0.25)*(AD713/ABS($AD$1010)))</f>
        <v>0.985248628187635</v>
      </c>
    </row>
    <row r="714" customFormat="false" ht="12.75" hidden="false" customHeight="false" outlineLevel="0" collapsed="false">
      <c r="A714" s="335"/>
      <c r="B714" s="340" t="n">
        <f aca="false">+[4]data1cf!A714</f>
        <v>-65563.6560303549</v>
      </c>
      <c r="C714" s="340" t="n">
        <f aca="false">+[4]data1cf!B714</f>
        <v>12058.224105476</v>
      </c>
      <c r="D714" s="340" t="n">
        <f aca="false">+[4]data1cf!C714</f>
        <v>13013.8234221322</v>
      </c>
      <c r="E714" s="340" t="n">
        <f aca="false">+[4]data1cf!D714</f>
        <v>12745.4708965215</v>
      </c>
      <c r="F714" s="340" t="n">
        <f aca="false">+[4]data1cf!E714</f>
        <v>12398.7991063262</v>
      </c>
      <c r="G714" s="340" t="n">
        <f aca="false">+[4]data1cf!F714</f>
        <v>12205.2531621057</v>
      </c>
      <c r="H714" s="340" t="n">
        <f aca="false">+[4]data1cf!G714</f>
        <v>11846.4613887397</v>
      </c>
      <c r="I714" s="340" t="n">
        <f aca="false">+[4]data1cf!H714</f>
        <v>11619.4622118134</v>
      </c>
      <c r="J714" s="340" t="n">
        <f aca="false">+[4]data1cf!I714</f>
        <v>11679.1826110931</v>
      </c>
      <c r="K714" s="340" t="n">
        <f aca="false">+[4]data1cf!J714</f>
        <v>11815.8144354097</v>
      </c>
      <c r="L714" s="340" t="n">
        <f aca="false">+[4]data1cf!K714</f>
        <v>11741.4945792148</v>
      </c>
      <c r="M714" s="340" t="n">
        <f aca="false">+[4]data1cf!L714</f>
        <v>11548.0984765655</v>
      </c>
      <c r="N714" s="340" t="n">
        <f aca="false">+[4]data1cf!M714</f>
        <v>11602.4014496235</v>
      </c>
      <c r="O714" s="340" t="n">
        <f aca="false">+[4]data1cf!N714</f>
        <v>11519.1846283344</v>
      </c>
      <c r="P714" s="340" t="n">
        <f aca="false">+[4]data1cf!O714</f>
        <v>11449.3696782067</v>
      </c>
      <c r="Q714" s="340" t="n">
        <f aca="false">+[4]data1cf!P714</f>
        <v>11405.1233921169</v>
      </c>
      <c r="R714" s="340" t="n">
        <f aca="false">+[4]data1cf!Q714</f>
        <v>751.988909205758</v>
      </c>
      <c r="S714" s="340" t="n">
        <f aca="false">+[4]data1cf!R714</f>
        <v>0</v>
      </c>
      <c r="T714" s="340" t="n">
        <f aca="false">+[4]data1cf!S714</f>
        <v>0</v>
      </c>
      <c r="U714" s="340" t="n">
        <f aca="false">+[4]data1cf!T714</f>
        <v>0</v>
      </c>
      <c r="V714" s="340" t="n">
        <f aca="false">+[4]data1cf!U714</f>
        <v>0</v>
      </c>
      <c r="W714" s="340" t="n">
        <f aca="false">+[4]data1cf!V714</f>
        <v>0</v>
      </c>
      <c r="X714" s="340" t="n">
        <f aca="false">+[4]data1cf!W714</f>
        <v>0</v>
      </c>
      <c r="Y714" s="340" t="n">
        <f aca="false">+[4]data1cf!X714</f>
        <v>0</v>
      </c>
      <c r="Z714" s="340" t="n">
        <f aca="false">+[4]data1cf!Y714</f>
        <v>0</v>
      </c>
      <c r="AA714" s="340" t="n">
        <f aca="false">+[4]data1cf!Z714</f>
        <v>0</v>
      </c>
      <c r="AB714" s="340"/>
      <c r="AC714" s="341" t="n">
        <f aca="false">XNPV(0.1,B714:AA714,$B$1:$AA$1)</f>
        <v>26362.5708831281</v>
      </c>
      <c r="AD714" s="341" t="n">
        <f aca="false">SUMPRODUCT(B714:AA714,$B$1010:$AA$1010)</f>
        <v>51511.7299687056</v>
      </c>
      <c r="AE714" s="342" t="n">
        <f aca="false">SUMPRODUCT(B714:AA714,$B$1012:$AA$1012)</f>
        <v>51146.2681449235</v>
      </c>
      <c r="AF714" s="343" t="n">
        <f aca="false">XIRR(B714:AA714,$B$1:$AA$1)</f>
        <v>0.167298353703075</v>
      </c>
      <c r="AG714" s="344" t="n">
        <f aca="false">1-EXP(-(1/0.25)*(AD714/ABS($AD$1010)))</f>
        <v>0.98518312536579</v>
      </c>
    </row>
    <row r="715" customFormat="false" ht="12.75" hidden="false" customHeight="false" outlineLevel="0" collapsed="false">
      <c r="A715" s="335"/>
      <c r="B715" s="340" t="n">
        <f aca="false">+[4]data1cf!A715</f>
        <v>-68508.949316828</v>
      </c>
      <c r="C715" s="340" t="n">
        <f aca="false">+[4]data1cf!B715</f>
        <v>11937.9169121911</v>
      </c>
      <c r="D715" s="340" t="n">
        <f aca="false">+[4]data1cf!C715</f>
        <v>12984.4614204173</v>
      </c>
      <c r="E715" s="340" t="n">
        <f aca="false">+[4]data1cf!D715</f>
        <v>12648.3582500686</v>
      </c>
      <c r="F715" s="340" t="n">
        <f aca="false">+[4]data1cf!E715</f>
        <v>12389.256583227</v>
      </c>
      <c r="G715" s="340" t="n">
        <f aca="false">+[4]data1cf!F715</f>
        <v>12262.1732613805</v>
      </c>
      <c r="H715" s="340" t="n">
        <f aca="false">+[4]data1cf!G715</f>
        <v>12034.5025295764</v>
      </c>
      <c r="I715" s="340" t="n">
        <f aca="false">+[4]data1cf!H715</f>
        <v>11871.8268761547</v>
      </c>
      <c r="J715" s="340" t="n">
        <f aca="false">+[4]data1cf!I715</f>
        <v>11850.6748116005</v>
      </c>
      <c r="K715" s="340" t="n">
        <f aca="false">+[4]data1cf!J715</f>
        <v>11740.7812672202</v>
      </c>
      <c r="L715" s="340" t="n">
        <f aca="false">+[4]data1cf!K715</f>
        <v>11514.7261545754</v>
      </c>
      <c r="M715" s="340" t="n">
        <f aca="false">+[4]data1cf!L715</f>
        <v>11593.1414429712</v>
      </c>
      <c r="N715" s="340" t="n">
        <f aca="false">+[4]data1cf!M715</f>
        <v>11596.3884595688</v>
      </c>
      <c r="O715" s="340" t="n">
        <f aca="false">+[4]data1cf!N715</f>
        <v>11624.1993494094</v>
      </c>
      <c r="P715" s="340" t="n">
        <f aca="false">+[4]data1cf!O715</f>
        <v>11506.8938586345</v>
      </c>
      <c r="Q715" s="340" t="n">
        <f aca="false">+[4]data1cf!P715</f>
        <v>11427.4543301236</v>
      </c>
      <c r="R715" s="340" t="n">
        <f aca="false">+[4]data1cf!Q715</f>
        <v>785.770245084291</v>
      </c>
      <c r="S715" s="340" t="n">
        <f aca="false">+[4]data1cf!R715</f>
        <v>0</v>
      </c>
      <c r="T715" s="340" t="n">
        <f aca="false">+[4]data1cf!S715</f>
        <v>0</v>
      </c>
      <c r="U715" s="340" t="n">
        <f aca="false">+[4]data1cf!T715</f>
        <v>0</v>
      </c>
      <c r="V715" s="340" t="n">
        <f aca="false">+[4]data1cf!U715</f>
        <v>0</v>
      </c>
      <c r="W715" s="340" t="n">
        <f aca="false">+[4]data1cf!V715</f>
        <v>0</v>
      </c>
      <c r="X715" s="340" t="n">
        <f aca="false">+[4]data1cf!W715</f>
        <v>0</v>
      </c>
      <c r="Y715" s="340" t="n">
        <f aca="false">+[4]data1cf!X715</f>
        <v>0</v>
      </c>
      <c r="Z715" s="340" t="n">
        <f aca="false">+[4]data1cf!Y715</f>
        <v>0</v>
      </c>
      <c r="AA715" s="340" t="n">
        <f aca="false">+[4]data1cf!Z715</f>
        <v>0</v>
      </c>
      <c r="AB715" s="340"/>
      <c r="AC715" s="341" t="n">
        <f aca="false">XNPV(0.1,B715:AA715,$B$1:$AA$1)</f>
        <v>23507.913941746</v>
      </c>
      <c r="AD715" s="341" t="n">
        <f aca="false">SUMPRODUCT(B715:AA715,$B$1010:$AA$1010)</f>
        <v>48741.7536341711</v>
      </c>
      <c r="AE715" s="342" t="n">
        <f aca="false">SUMPRODUCT(B715:AA715,$B$1012:$AA$1012)</f>
        <v>48375.1132810229</v>
      </c>
      <c r="AF715" s="343" t="n">
        <f aca="false">XIRR(B715:AA715,$B$1:$AA$1)</f>
        <v>0.157723203153328</v>
      </c>
      <c r="AG715" s="344" t="n">
        <f aca="false">1-EXP(-(1/0.25)*(AD715/ABS($AD$1010)))</f>
        <v>0.981416744734676</v>
      </c>
    </row>
    <row r="716" customFormat="false" ht="12.75" hidden="false" customHeight="false" outlineLevel="0" collapsed="false">
      <c r="A716" s="335"/>
      <c r="B716" s="340" t="n">
        <f aca="false">+[4]data1cf!A716</f>
        <v>-72139.6832087541</v>
      </c>
      <c r="C716" s="340" t="n">
        <f aca="false">+[4]data1cf!B716</f>
        <v>12208.2767799028</v>
      </c>
      <c r="D716" s="340" t="n">
        <f aca="false">+[4]data1cf!C716</f>
        <v>13174.2744140574</v>
      </c>
      <c r="E716" s="340" t="n">
        <f aca="false">+[4]data1cf!D716</f>
        <v>12778.4843638453</v>
      </c>
      <c r="F716" s="340" t="n">
        <f aca="false">+[4]data1cf!E716</f>
        <v>12685.7693704682</v>
      </c>
      <c r="G716" s="340" t="n">
        <f aca="false">+[4]data1cf!F716</f>
        <v>12341.1894534014</v>
      </c>
      <c r="H716" s="340" t="n">
        <f aca="false">+[4]data1cf!G716</f>
        <v>12155.654795885</v>
      </c>
      <c r="I716" s="340" t="n">
        <f aca="false">+[4]data1cf!H716</f>
        <v>11923.3027794852</v>
      </c>
      <c r="J716" s="340" t="n">
        <f aca="false">+[4]data1cf!I716</f>
        <v>11868.9613841187</v>
      </c>
      <c r="K716" s="340" t="n">
        <f aca="false">+[4]data1cf!J716</f>
        <v>11928.4509110061</v>
      </c>
      <c r="L716" s="340" t="n">
        <f aca="false">+[4]data1cf!K716</f>
        <v>11762.9651595182</v>
      </c>
      <c r="M716" s="340" t="n">
        <f aca="false">+[4]data1cf!L716</f>
        <v>11714.9288618716</v>
      </c>
      <c r="N716" s="340" t="n">
        <f aca="false">+[4]data1cf!M716</f>
        <v>11638.2809162184</v>
      </c>
      <c r="O716" s="340" t="n">
        <f aca="false">+[4]data1cf!N716</f>
        <v>11811.7916010236</v>
      </c>
      <c r="P716" s="340" t="n">
        <f aca="false">+[4]data1cf!O716</f>
        <v>11521.3277533254</v>
      </c>
      <c r="Q716" s="340" t="n">
        <f aca="false">+[4]data1cf!P716</f>
        <v>11537.8476750947</v>
      </c>
      <c r="R716" s="340" t="n">
        <f aca="false">+[4]data1cf!Q716</f>
        <v>827.413310531126</v>
      </c>
      <c r="S716" s="340" t="n">
        <f aca="false">+[4]data1cf!R716</f>
        <v>0</v>
      </c>
      <c r="T716" s="340" t="n">
        <f aca="false">+[4]data1cf!S716</f>
        <v>0</v>
      </c>
      <c r="U716" s="340" t="n">
        <f aca="false">+[4]data1cf!T716</f>
        <v>0</v>
      </c>
      <c r="V716" s="340" t="n">
        <f aca="false">+[4]data1cf!U716</f>
        <v>0</v>
      </c>
      <c r="W716" s="340" t="n">
        <f aca="false">+[4]data1cf!V716</f>
        <v>0</v>
      </c>
      <c r="X716" s="340" t="n">
        <f aca="false">+[4]data1cf!W716</f>
        <v>0</v>
      </c>
      <c r="Y716" s="340" t="n">
        <f aca="false">+[4]data1cf!X716</f>
        <v>0</v>
      </c>
      <c r="Z716" s="340" t="n">
        <f aca="false">+[4]data1cf!Y716</f>
        <v>0</v>
      </c>
      <c r="AA716" s="340" t="n">
        <f aca="false">+[4]data1cf!Z716</f>
        <v>0</v>
      </c>
      <c r="AB716" s="340"/>
      <c r="AC716" s="341" t="n">
        <f aca="false">XNPV(0.1,B716:AA716,$B$1:$AA$1)</f>
        <v>21057.0468839847</v>
      </c>
      <c r="AD716" s="341" t="n">
        <f aca="false">SUMPRODUCT(B716:AA716,$B$1010:$AA$1010)</f>
        <v>46562.8224808101</v>
      </c>
      <c r="AE716" s="342" t="n">
        <f aca="false">SUMPRODUCT(B716:AA716,$B$1012:$AA$1012)</f>
        <v>46192.2681820045</v>
      </c>
      <c r="AF716" s="343" t="n">
        <f aca="false">XIRR(B716:AA716,$B$1:$AA$1)</f>
        <v>0.149566906698981</v>
      </c>
      <c r="AG716" s="344" t="n">
        <f aca="false">1-EXP(-(1/0.25)*(AD716/ABS($AD$1010)))</f>
        <v>0.97779257241786</v>
      </c>
    </row>
    <row r="717" customFormat="false" ht="12.75" hidden="false" customHeight="false" outlineLevel="0" collapsed="false">
      <c r="A717" s="335"/>
      <c r="B717" s="340" t="n">
        <f aca="false">+[4]data1cf!A717</f>
        <v>-73767.3501192068</v>
      </c>
      <c r="C717" s="340" t="n">
        <f aca="false">+[4]data1cf!B717</f>
        <v>12098.4060522143</v>
      </c>
      <c r="D717" s="340" t="n">
        <f aca="false">+[4]data1cf!C717</f>
        <v>13090.2248068383</v>
      </c>
      <c r="E717" s="340" t="n">
        <f aca="false">+[4]data1cf!D717</f>
        <v>12868.7172584966</v>
      </c>
      <c r="F717" s="340" t="n">
        <f aca="false">+[4]data1cf!E717</f>
        <v>12571.7608983519</v>
      </c>
      <c r="G717" s="340" t="n">
        <f aca="false">+[4]data1cf!F717</f>
        <v>12345.3121779472</v>
      </c>
      <c r="H717" s="340" t="n">
        <f aca="false">+[4]data1cf!G717</f>
        <v>12120.1363833585</v>
      </c>
      <c r="I717" s="340" t="n">
        <f aca="false">+[4]data1cf!H717</f>
        <v>11846.5023637456</v>
      </c>
      <c r="J717" s="340" t="n">
        <f aca="false">+[4]data1cf!I717</f>
        <v>11889.2188448867</v>
      </c>
      <c r="K717" s="340" t="n">
        <f aca="false">+[4]data1cf!J717</f>
        <v>11818.4563401299</v>
      </c>
      <c r="L717" s="340" t="n">
        <f aca="false">+[4]data1cf!K717</f>
        <v>11770.1776808617</v>
      </c>
      <c r="M717" s="340" t="n">
        <f aca="false">+[4]data1cf!L717</f>
        <v>11714.8309146333</v>
      </c>
      <c r="N717" s="340" t="n">
        <f aca="false">+[4]data1cf!M717</f>
        <v>11771.4740770666</v>
      </c>
      <c r="O717" s="340" t="n">
        <f aca="false">+[4]data1cf!N717</f>
        <v>11805.9653373953</v>
      </c>
      <c r="P717" s="340" t="n">
        <f aca="false">+[4]data1cf!O717</f>
        <v>11595.4875399193</v>
      </c>
      <c r="Q717" s="340" t="n">
        <f aca="false">+[4]data1cf!P717</f>
        <v>11457.6869506323</v>
      </c>
      <c r="R717" s="340" t="n">
        <f aca="false">+[4]data1cf!Q717</f>
        <v>846.081998927254</v>
      </c>
      <c r="S717" s="340" t="n">
        <f aca="false">+[4]data1cf!R717</f>
        <v>0</v>
      </c>
      <c r="T717" s="340" t="n">
        <f aca="false">+[4]data1cf!S717</f>
        <v>0</v>
      </c>
      <c r="U717" s="340" t="n">
        <f aca="false">+[4]data1cf!T717</f>
        <v>0</v>
      </c>
      <c r="V717" s="340" t="n">
        <f aca="false">+[4]data1cf!U717</f>
        <v>0</v>
      </c>
      <c r="W717" s="340" t="n">
        <f aca="false">+[4]data1cf!V717</f>
        <v>0</v>
      </c>
      <c r="X717" s="340" t="n">
        <f aca="false">+[4]data1cf!W717</f>
        <v>0</v>
      </c>
      <c r="Y717" s="340" t="n">
        <f aca="false">+[4]data1cf!X717</f>
        <v>0</v>
      </c>
      <c r="Z717" s="340" t="n">
        <f aca="false">+[4]data1cf!Y717</f>
        <v>0</v>
      </c>
      <c r="AA717" s="340" t="n">
        <f aca="false">+[4]data1cf!Z717</f>
        <v>0</v>
      </c>
      <c r="AB717" s="340"/>
      <c r="AC717" s="341" t="n">
        <f aca="false">XNPV(0.1,B717:AA717,$B$1:$AA$1)</f>
        <v>19203.7924312989</v>
      </c>
      <c r="AD717" s="341" t="n">
        <f aca="false">SUMPRODUCT(B717:AA717,$B$1010:$AA$1010)</f>
        <v>44684.4905338324</v>
      </c>
      <c r="AE717" s="342" t="n">
        <f aca="false">SUMPRODUCT(B717:AA717,$B$1012:$AA$1012)</f>
        <v>44314.1889795368</v>
      </c>
      <c r="AF717" s="343" t="n">
        <f aca="false">XIRR(B717:AA717,$B$1:$AA$1)</f>
        <v>0.144334437714623</v>
      </c>
      <c r="AG717" s="344" t="n">
        <f aca="false">1-EXP(-(1/0.25)*(AD717/ABS($AD$1010)))</f>
        <v>0.974105944306258</v>
      </c>
    </row>
    <row r="718" customFormat="false" ht="12.75" hidden="false" customHeight="false" outlineLevel="0" collapsed="false">
      <c r="A718" s="335"/>
      <c r="B718" s="340" t="n">
        <f aca="false">+[4]data1cf!A718</f>
        <v>-70529.2486782229</v>
      </c>
      <c r="C718" s="340" t="n">
        <f aca="false">+[4]data1cf!B718</f>
        <v>12115.5705735411</v>
      </c>
      <c r="D718" s="340" t="n">
        <f aca="false">+[4]data1cf!C718</f>
        <v>13168.6066659588</v>
      </c>
      <c r="E718" s="340" t="n">
        <f aca="false">+[4]data1cf!D718</f>
        <v>12948.2429759699</v>
      </c>
      <c r="F718" s="340" t="n">
        <f aca="false">+[4]data1cf!E718</f>
        <v>12532.5499258227</v>
      </c>
      <c r="G718" s="340" t="n">
        <f aca="false">+[4]data1cf!F718</f>
        <v>12208.8569933211</v>
      </c>
      <c r="H718" s="340" t="n">
        <f aca="false">+[4]data1cf!G718</f>
        <v>11895.4261230661</v>
      </c>
      <c r="I718" s="340" t="n">
        <f aca="false">+[4]data1cf!H718</f>
        <v>11894.1890149714</v>
      </c>
      <c r="J718" s="340" t="n">
        <f aca="false">+[4]data1cf!I718</f>
        <v>11835.4148128477</v>
      </c>
      <c r="K718" s="340" t="n">
        <f aca="false">+[4]data1cf!J718</f>
        <v>11781.4561712746</v>
      </c>
      <c r="L718" s="340" t="n">
        <f aca="false">+[4]data1cf!K718</f>
        <v>11714.1144291235</v>
      </c>
      <c r="M718" s="340" t="n">
        <f aca="false">+[4]data1cf!L718</f>
        <v>11705.2701208219</v>
      </c>
      <c r="N718" s="340" t="n">
        <f aca="false">+[4]data1cf!M718</f>
        <v>11675.6246613325</v>
      </c>
      <c r="O718" s="340" t="n">
        <f aca="false">+[4]data1cf!N718</f>
        <v>11376.3258228514</v>
      </c>
      <c r="P718" s="340" t="n">
        <f aca="false">+[4]data1cf!O718</f>
        <v>11565.2856501248</v>
      </c>
      <c r="Q718" s="340" t="n">
        <f aca="false">+[4]data1cf!P718</f>
        <v>11435.5638023652</v>
      </c>
      <c r="R718" s="340" t="n">
        <f aca="false">+[4]data1cf!Q718</f>
        <v>808.942270639745</v>
      </c>
      <c r="S718" s="340" t="n">
        <f aca="false">+[4]data1cf!R718</f>
        <v>0</v>
      </c>
      <c r="T718" s="340" t="n">
        <f aca="false">+[4]data1cf!S718</f>
        <v>0</v>
      </c>
      <c r="U718" s="340" t="n">
        <f aca="false">+[4]data1cf!T718</f>
        <v>0</v>
      </c>
      <c r="V718" s="340" t="n">
        <f aca="false">+[4]data1cf!U718</f>
        <v>0</v>
      </c>
      <c r="W718" s="340" t="n">
        <f aca="false">+[4]data1cf!V718</f>
        <v>0</v>
      </c>
      <c r="X718" s="340" t="n">
        <f aca="false">+[4]data1cf!W718</f>
        <v>0</v>
      </c>
      <c r="Y718" s="340" t="n">
        <f aca="false">+[4]data1cf!X718</f>
        <v>0</v>
      </c>
      <c r="Z718" s="340" t="n">
        <f aca="false">+[4]data1cf!Y718</f>
        <v>0</v>
      </c>
      <c r="AA718" s="340" t="n">
        <f aca="false">+[4]data1cf!Z718</f>
        <v>0</v>
      </c>
      <c r="AB718" s="340"/>
      <c r="AC718" s="341" t="n">
        <f aca="false">XNPV(0.1,B718:AA718,$B$1:$AA$1)</f>
        <v>22126.2967091782</v>
      </c>
      <c r="AD718" s="341" t="n">
        <f aca="false">SUMPRODUCT(B718:AA718,$B$1010:$AA$1010)</f>
        <v>47446.9065090995</v>
      </c>
      <c r="AE718" s="342" t="n">
        <f aca="false">SUMPRODUCT(B718:AA718,$B$1012:$AA$1012)</f>
        <v>47079.1256948544</v>
      </c>
      <c r="AF718" s="343" t="n">
        <f aca="false">XIRR(B718:AA718,$B$1:$AA$1)</f>
        <v>0.153201689101575</v>
      </c>
      <c r="AG718" s="344" t="n">
        <f aca="false">1-EXP(-(1/0.25)*(AD718/ABS($AD$1010)))</f>
        <v>0.979341281924039</v>
      </c>
    </row>
    <row r="719" customFormat="false" ht="12.75" hidden="false" customHeight="false" outlineLevel="0" collapsed="false">
      <c r="A719" s="335"/>
      <c r="B719" s="340" t="n">
        <f aca="false">+[4]data1cf!A719</f>
        <v>-69339.1908271887</v>
      </c>
      <c r="C719" s="340" t="n">
        <f aca="false">+[4]data1cf!B719</f>
        <v>12082.4070829503</v>
      </c>
      <c r="D719" s="340" t="n">
        <f aca="false">+[4]data1cf!C719</f>
        <v>13147.600569496</v>
      </c>
      <c r="E719" s="340" t="n">
        <f aca="false">+[4]data1cf!D719</f>
        <v>12673.3425195309</v>
      </c>
      <c r="F719" s="340" t="n">
        <f aca="false">+[4]data1cf!E719</f>
        <v>12418.3090952369</v>
      </c>
      <c r="G719" s="340" t="n">
        <f aca="false">+[4]data1cf!F719</f>
        <v>12232.6627814297</v>
      </c>
      <c r="H719" s="340" t="n">
        <f aca="false">+[4]data1cf!G719</f>
        <v>12109.8716580239</v>
      </c>
      <c r="I719" s="340" t="n">
        <f aca="false">+[4]data1cf!H719</f>
        <v>11949.562800802</v>
      </c>
      <c r="J719" s="340" t="n">
        <f aca="false">+[4]data1cf!I719</f>
        <v>11771.0946270644</v>
      </c>
      <c r="K719" s="340" t="n">
        <f aca="false">+[4]data1cf!J719</f>
        <v>11745.9678277675</v>
      </c>
      <c r="L719" s="340" t="n">
        <f aca="false">+[4]data1cf!K719</f>
        <v>11836.0401583411</v>
      </c>
      <c r="M719" s="340" t="n">
        <f aca="false">+[4]data1cf!L719</f>
        <v>11659.1804143578</v>
      </c>
      <c r="N719" s="340" t="n">
        <f aca="false">+[4]data1cf!M719</f>
        <v>11605.1293088382</v>
      </c>
      <c r="O719" s="340" t="n">
        <f aca="false">+[4]data1cf!N719</f>
        <v>11377.8369752421</v>
      </c>
      <c r="P719" s="340" t="n">
        <f aca="false">+[4]data1cf!O719</f>
        <v>11541.8734456666</v>
      </c>
      <c r="Q719" s="340" t="n">
        <f aca="false">+[4]data1cf!P719</f>
        <v>11447.1021683539</v>
      </c>
      <c r="R719" s="340" t="n">
        <f aca="false">+[4]data1cf!Q719</f>
        <v>795.292783111523</v>
      </c>
      <c r="S719" s="340" t="n">
        <f aca="false">+[4]data1cf!R719</f>
        <v>0</v>
      </c>
      <c r="T719" s="340" t="n">
        <f aca="false">+[4]data1cf!S719</f>
        <v>0</v>
      </c>
      <c r="U719" s="340" t="n">
        <f aca="false">+[4]data1cf!T719</f>
        <v>0</v>
      </c>
      <c r="V719" s="340" t="n">
        <f aca="false">+[4]data1cf!U719</f>
        <v>0</v>
      </c>
      <c r="W719" s="340" t="n">
        <f aca="false">+[4]data1cf!V719</f>
        <v>0</v>
      </c>
      <c r="X719" s="340" t="n">
        <f aca="false">+[4]data1cf!W719</f>
        <v>0</v>
      </c>
      <c r="Y719" s="340" t="n">
        <f aca="false">+[4]data1cf!X719</f>
        <v>0</v>
      </c>
      <c r="Z719" s="340" t="n">
        <f aca="false">+[4]data1cf!Y719</f>
        <v>0</v>
      </c>
      <c r="AA719" s="340" t="n">
        <f aca="false">+[4]data1cf!Z719</f>
        <v>0</v>
      </c>
      <c r="AB719" s="340"/>
      <c r="AC719" s="341" t="n">
        <f aca="false">XNPV(0.1,B719:AA719,$B$1:$AA$1)</f>
        <v>23105.9462158388</v>
      </c>
      <c r="AD719" s="341" t="n">
        <f aca="false">SUMPRODUCT(B719:AA719,$B$1010:$AA$1010)</f>
        <v>48408.4403576912</v>
      </c>
      <c r="AE719" s="342" t="n">
        <f aca="false">SUMPRODUCT(B719:AA719,$B$1012:$AA$1012)</f>
        <v>48040.8980897055</v>
      </c>
      <c r="AF719" s="343" t="n">
        <f aca="false">XIRR(B719:AA719,$B$1:$AA$1)</f>
        <v>0.156258466374275</v>
      </c>
      <c r="AG719" s="344" t="n">
        <f aca="false">1-EXP(-(1/0.25)*(AD719/ABS($AD$1010)))</f>
        <v>0.980903307840898</v>
      </c>
    </row>
    <row r="720" customFormat="false" ht="12.75" hidden="false" customHeight="false" outlineLevel="0" collapsed="false">
      <c r="A720" s="335"/>
      <c r="B720" s="340" t="n">
        <f aca="false">+[4]data1cf!A720</f>
        <v>-62961.3252148411</v>
      </c>
      <c r="C720" s="340" t="n">
        <f aca="false">+[4]data1cf!B720</f>
        <v>11929.1663804309</v>
      </c>
      <c r="D720" s="340" t="n">
        <f aca="false">+[4]data1cf!C720</f>
        <v>12896.9338314796</v>
      </c>
      <c r="E720" s="340" t="n">
        <f aca="false">+[4]data1cf!D720</f>
        <v>12659.3218928501</v>
      </c>
      <c r="F720" s="340" t="n">
        <f aca="false">+[4]data1cf!E720</f>
        <v>12356.0977924222</v>
      </c>
      <c r="G720" s="340" t="n">
        <f aca="false">+[4]data1cf!F720</f>
        <v>11974.8613096167</v>
      </c>
      <c r="H720" s="340" t="n">
        <f aca="false">+[4]data1cf!G720</f>
        <v>11736.3742600076</v>
      </c>
      <c r="I720" s="340" t="n">
        <f aca="false">+[4]data1cf!H720</f>
        <v>11551.9507304173</v>
      </c>
      <c r="J720" s="340" t="n">
        <f aca="false">+[4]data1cf!I720</f>
        <v>11627.7608688059</v>
      </c>
      <c r="K720" s="340" t="n">
        <f aca="false">+[4]data1cf!J720</f>
        <v>11647.6329679463</v>
      </c>
      <c r="L720" s="340" t="n">
        <f aca="false">+[4]data1cf!K720</f>
        <v>11524.2481708217</v>
      </c>
      <c r="M720" s="340" t="n">
        <f aca="false">+[4]data1cf!L720</f>
        <v>11424.4081354054</v>
      </c>
      <c r="N720" s="340" t="n">
        <f aca="false">+[4]data1cf!M720</f>
        <v>11416.1018603112</v>
      </c>
      <c r="O720" s="340" t="n">
        <f aca="false">+[4]data1cf!N720</f>
        <v>11454.0461942856</v>
      </c>
      <c r="P720" s="340" t="n">
        <f aca="false">+[4]data1cf!O720</f>
        <v>11310.9738095462</v>
      </c>
      <c r="Q720" s="340" t="n">
        <f aca="false">+[4]data1cf!P720</f>
        <v>11396.053291061</v>
      </c>
      <c r="R720" s="340" t="n">
        <f aca="false">+[4]data1cf!Q720</f>
        <v>722.141215684141</v>
      </c>
      <c r="S720" s="340" t="n">
        <f aca="false">+[4]data1cf!R720</f>
        <v>0</v>
      </c>
      <c r="T720" s="340" t="n">
        <f aca="false">+[4]data1cf!S720</f>
        <v>0</v>
      </c>
      <c r="U720" s="340" t="n">
        <f aca="false">+[4]data1cf!T720</f>
        <v>0</v>
      </c>
      <c r="V720" s="340" t="n">
        <f aca="false">+[4]data1cf!U720</f>
        <v>0</v>
      </c>
      <c r="W720" s="340" t="n">
        <f aca="false">+[4]data1cf!V720</f>
        <v>0</v>
      </c>
      <c r="X720" s="340" t="n">
        <f aca="false">+[4]data1cf!W720</f>
        <v>0</v>
      </c>
      <c r="Y720" s="340" t="n">
        <f aca="false">+[4]data1cf!X720</f>
        <v>0</v>
      </c>
      <c r="Z720" s="340" t="n">
        <f aca="false">+[4]data1cf!Y720</f>
        <v>0</v>
      </c>
      <c r="AA720" s="340" t="n">
        <f aca="false">+[4]data1cf!Z720</f>
        <v>0</v>
      </c>
      <c r="AB720" s="340"/>
      <c r="AC720" s="341" t="n">
        <f aca="false">XNPV(0.1,B720:AA720,$B$1:$AA$1)</f>
        <v>28071.8729543881</v>
      </c>
      <c r="AD720" s="341" t="n">
        <f aca="false">SUMPRODUCT(B720:AA720,$B$1010:$AA$1010)</f>
        <v>52969.8631091343</v>
      </c>
      <c r="AE720" s="342" t="n">
        <f aca="false">SUMPRODUCT(B720:AA720,$B$1012:$AA$1012)</f>
        <v>52608.0800229618</v>
      </c>
      <c r="AF720" s="343" t="n">
        <f aca="false">XIRR(B720:AA720,$B$1:$AA$1)</f>
        <v>0.174252835110999</v>
      </c>
      <c r="AG720" s="344" t="n">
        <f aca="false">1-EXP(-(1/0.25)*(AD720/ABS($AD$1010)))</f>
        <v>0.98684846190211</v>
      </c>
    </row>
    <row r="721" customFormat="false" ht="12.75" hidden="false" customHeight="false" outlineLevel="0" collapsed="false">
      <c r="A721" s="335"/>
      <c r="B721" s="340" t="n">
        <f aca="false">+[4]data1cf!A721</f>
        <v>-69182.7999093676</v>
      </c>
      <c r="C721" s="340" t="n">
        <f aca="false">+[4]data1cf!B721</f>
        <v>12202.6815676339</v>
      </c>
      <c r="D721" s="340" t="n">
        <f aca="false">+[4]data1cf!C721</f>
        <v>13234.3523098169</v>
      </c>
      <c r="E721" s="340" t="n">
        <f aca="false">+[4]data1cf!D721</f>
        <v>12827.1711005154</v>
      </c>
      <c r="F721" s="340" t="n">
        <f aca="false">+[4]data1cf!E721</f>
        <v>12455.3032495375</v>
      </c>
      <c r="G721" s="340" t="n">
        <f aca="false">+[4]data1cf!F721</f>
        <v>12136.1641181621</v>
      </c>
      <c r="H721" s="340" t="n">
        <f aca="false">+[4]data1cf!G721</f>
        <v>12022.2496018177</v>
      </c>
      <c r="I721" s="340" t="n">
        <f aca="false">+[4]data1cf!H721</f>
        <v>11717.4991561218</v>
      </c>
      <c r="J721" s="340" t="n">
        <f aca="false">+[4]data1cf!I721</f>
        <v>11710.1949026936</v>
      </c>
      <c r="K721" s="340" t="n">
        <f aca="false">+[4]data1cf!J721</f>
        <v>11873.2001169215</v>
      </c>
      <c r="L721" s="340" t="n">
        <f aca="false">+[4]data1cf!K721</f>
        <v>11764.5199423332</v>
      </c>
      <c r="M721" s="340" t="n">
        <f aca="false">+[4]data1cf!L721</f>
        <v>11696.9876112237</v>
      </c>
      <c r="N721" s="340" t="n">
        <f aca="false">+[4]data1cf!M721</f>
        <v>11592.6277043443</v>
      </c>
      <c r="O721" s="340" t="n">
        <f aca="false">+[4]data1cf!N721</f>
        <v>11679.1507407368</v>
      </c>
      <c r="P721" s="340" t="n">
        <f aca="false">+[4]data1cf!O721</f>
        <v>11412.4967970155</v>
      </c>
      <c r="Q721" s="340" t="n">
        <f aca="false">+[4]data1cf!P721</f>
        <v>11407.1570373344</v>
      </c>
      <c r="R721" s="340" t="n">
        <f aca="false">+[4]data1cf!Q721</f>
        <v>793.499041840483</v>
      </c>
      <c r="S721" s="340" t="n">
        <f aca="false">+[4]data1cf!R721</f>
        <v>0</v>
      </c>
      <c r="T721" s="340" t="n">
        <f aca="false">+[4]data1cf!S721</f>
        <v>0</v>
      </c>
      <c r="U721" s="340" t="n">
        <f aca="false">+[4]data1cf!T721</f>
        <v>0</v>
      </c>
      <c r="V721" s="340" t="n">
        <f aca="false">+[4]data1cf!U721</f>
        <v>0</v>
      </c>
      <c r="W721" s="340" t="n">
        <f aca="false">+[4]data1cf!V721</f>
        <v>0</v>
      </c>
      <c r="X721" s="340" t="n">
        <f aca="false">+[4]data1cf!W721</f>
        <v>0</v>
      </c>
      <c r="Y721" s="340" t="n">
        <f aca="false">+[4]data1cf!X721</f>
        <v>0</v>
      </c>
      <c r="Z721" s="340" t="n">
        <f aca="false">+[4]data1cf!Y721</f>
        <v>0</v>
      </c>
      <c r="AA721" s="340" t="n">
        <f aca="false">+[4]data1cf!Z721</f>
        <v>0</v>
      </c>
      <c r="AB721" s="340"/>
      <c r="AC721" s="341" t="n">
        <f aca="false">XNPV(0.1,B721:AA721,$B$1:$AA$1)</f>
        <v>23406.2778226532</v>
      </c>
      <c r="AD721" s="341" t="n">
        <f aca="false">SUMPRODUCT(B721:AA721,$B$1010:$AA$1010)</f>
        <v>48696.1127100896</v>
      </c>
      <c r="AE721" s="342" t="n">
        <f aca="false">SUMPRODUCT(B721:AA721,$B$1012:$AA$1012)</f>
        <v>48328.6752953493</v>
      </c>
      <c r="AF721" s="343" t="n">
        <f aca="false">XIRR(B721:AA721,$B$1:$AA$1)</f>
        <v>0.157211257174423</v>
      </c>
      <c r="AG721" s="344" t="n">
        <f aca="false">1-EXP(-(1/0.25)*(AD721/ABS($AD$1010)))</f>
        <v>0.981347263439726</v>
      </c>
    </row>
    <row r="722" customFormat="false" ht="12.75" hidden="false" customHeight="false" outlineLevel="0" collapsed="false">
      <c r="A722" s="335"/>
      <c r="B722" s="340" t="n">
        <f aca="false">+[4]data1cf!A722</f>
        <v>-71333.5174477722</v>
      </c>
      <c r="C722" s="340" t="n">
        <f aca="false">+[4]data1cf!B722</f>
        <v>11991.8677717255</v>
      </c>
      <c r="D722" s="340" t="n">
        <f aca="false">+[4]data1cf!C722</f>
        <v>13133.6639767822</v>
      </c>
      <c r="E722" s="340" t="n">
        <f aca="false">+[4]data1cf!D722</f>
        <v>12772.931396199</v>
      </c>
      <c r="F722" s="340" t="n">
        <f aca="false">+[4]data1cf!E722</f>
        <v>12359.3752085581</v>
      </c>
      <c r="G722" s="340" t="n">
        <f aca="false">+[4]data1cf!F722</f>
        <v>12359.9026513602</v>
      </c>
      <c r="H722" s="340" t="n">
        <f aca="false">+[4]data1cf!G722</f>
        <v>11995.5159783418</v>
      </c>
      <c r="I722" s="340" t="n">
        <f aca="false">+[4]data1cf!H722</f>
        <v>11903.6628294198</v>
      </c>
      <c r="J722" s="340" t="n">
        <f aca="false">+[4]data1cf!I722</f>
        <v>11947.1064033407</v>
      </c>
      <c r="K722" s="340" t="n">
        <f aca="false">+[4]data1cf!J722</f>
        <v>11706.5290674597</v>
      </c>
      <c r="L722" s="340" t="n">
        <f aca="false">+[4]data1cf!K722</f>
        <v>11976.0434080014</v>
      </c>
      <c r="M722" s="340" t="n">
        <f aca="false">+[4]data1cf!L722</f>
        <v>11738.4971319323</v>
      </c>
      <c r="N722" s="340" t="n">
        <f aca="false">+[4]data1cf!M722</f>
        <v>11813.6903547509</v>
      </c>
      <c r="O722" s="340" t="n">
        <f aca="false">+[4]data1cf!N722</f>
        <v>11684.6056536637</v>
      </c>
      <c r="P722" s="340" t="n">
        <f aca="false">+[4]data1cf!O722</f>
        <v>11457.9173326916</v>
      </c>
      <c r="Q722" s="340" t="n">
        <f aca="false">+[4]data1cf!P722</f>
        <v>11455.333323112</v>
      </c>
      <c r="R722" s="340" t="n">
        <f aca="false">+[4]data1cf!Q722</f>
        <v>818.166911718968</v>
      </c>
      <c r="S722" s="340" t="n">
        <f aca="false">+[4]data1cf!R722</f>
        <v>0</v>
      </c>
      <c r="T722" s="340" t="n">
        <f aca="false">+[4]data1cf!S722</f>
        <v>0</v>
      </c>
      <c r="U722" s="340" t="n">
        <f aca="false">+[4]data1cf!T722</f>
        <v>0</v>
      </c>
      <c r="V722" s="340" t="n">
        <f aca="false">+[4]data1cf!U722</f>
        <v>0</v>
      </c>
      <c r="W722" s="340" t="n">
        <f aca="false">+[4]data1cf!V722</f>
        <v>0</v>
      </c>
      <c r="X722" s="340" t="n">
        <f aca="false">+[4]data1cf!W722</f>
        <v>0</v>
      </c>
      <c r="Y722" s="340" t="n">
        <f aca="false">+[4]data1cf!X722</f>
        <v>0</v>
      </c>
      <c r="Z722" s="340" t="n">
        <f aca="false">+[4]data1cf!Y722</f>
        <v>0</v>
      </c>
      <c r="AA722" s="340" t="n">
        <f aca="false">+[4]data1cf!Z722</f>
        <v>0</v>
      </c>
      <c r="AB722" s="340"/>
      <c r="AC722" s="341" t="n">
        <f aca="false">XNPV(0.1,B722:AA722,$B$1:$AA$1)</f>
        <v>21330.3962986701</v>
      </c>
      <c r="AD722" s="341" t="n">
        <f aca="false">SUMPRODUCT(B722:AA722,$B$1010:$AA$1010)</f>
        <v>46759.3483436055</v>
      </c>
      <c r="AE722" s="342" t="n">
        <f aca="false">SUMPRODUCT(B722:AA722,$B$1012:$AA$1012)</f>
        <v>46389.7981950733</v>
      </c>
      <c r="AF722" s="343" t="n">
        <f aca="false">XIRR(B722:AA722,$B$1:$AA$1)</f>
        <v>0.150569855545258</v>
      </c>
      <c r="AG722" s="344" t="n">
        <f aca="false">1-EXP(-(1/0.25)*(AD722/ABS($AD$1010)))</f>
        <v>0.978146581376652</v>
      </c>
    </row>
    <row r="723" customFormat="false" ht="12.75" hidden="false" customHeight="false" outlineLevel="0" collapsed="false">
      <c r="A723" s="335"/>
      <c r="B723" s="340" t="n">
        <f aca="false">+[4]data1cf!A723</f>
        <v>-64387.0814480945</v>
      </c>
      <c r="C723" s="340" t="n">
        <f aca="false">+[4]data1cf!B723</f>
        <v>11805.1878772754</v>
      </c>
      <c r="D723" s="340" t="n">
        <f aca="false">+[4]data1cf!C723</f>
        <v>13012.1291529798</v>
      </c>
      <c r="E723" s="340" t="n">
        <f aca="false">+[4]data1cf!D723</f>
        <v>12621.6636543156</v>
      </c>
      <c r="F723" s="340" t="n">
        <f aca="false">+[4]data1cf!E723</f>
        <v>12305.0384596568</v>
      </c>
      <c r="G723" s="340" t="n">
        <f aca="false">+[4]data1cf!F723</f>
        <v>12030.9356603118</v>
      </c>
      <c r="H723" s="340" t="n">
        <f aca="false">+[4]data1cf!G723</f>
        <v>11837.2904626391</v>
      </c>
      <c r="I723" s="340" t="n">
        <f aca="false">+[4]data1cf!H723</f>
        <v>11817.724366177</v>
      </c>
      <c r="J723" s="340" t="n">
        <f aca="false">+[4]data1cf!I723</f>
        <v>11672.9684736482</v>
      </c>
      <c r="K723" s="340" t="n">
        <f aca="false">+[4]data1cf!J723</f>
        <v>11784.2901831577</v>
      </c>
      <c r="L723" s="340" t="n">
        <f aca="false">+[4]data1cf!K723</f>
        <v>11583.6336280908</v>
      </c>
      <c r="M723" s="340" t="n">
        <f aca="false">+[4]data1cf!L723</f>
        <v>11568.7683397028</v>
      </c>
      <c r="N723" s="340" t="n">
        <f aca="false">+[4]data1cf!M723</f>
        <v>11409.7953677461</v>
      </c>
      <c r="O723" s="340" t="n">
        <f aca="false">+[4]data1cf!N723</f>
        <v>11297.8982550661</v>
      </c>
      <c r="P723" s="340" t="n">
        <f aca="false">+[4]data1cf!O723</f>
        <v>11395.2332236963</v>
      </c>
      <c r="Q723" s="340" t="n">
        <f aca="false">+[4]data1cf!P723</f>
        <v>11325.3898249548</v>
      </c>
      <c r="R723" s="340" t="n">
        <f aca="false">+[4]data1cf!Q723</f>
        <v>738.494069377065</v>
      </c>
      <c r="S723" s="340" t="n">
        <f aca="false">+[4]data1cf!R723</f>
        <v>0</v>
      </c>
      <c r="T723" s="340" t="n">
        <f aca="false">+[4]data1cf!S723</f>
        <v>0</v>
      </c>
      <c r="U723" s="340" t="n">
        <f aca="false">+[4]data1cf!T723</f>
        <v>0</v>
      </c>
      <c r="V723" s="340" t="n">
        <f aca="false">+[4]data1cf!U723</f>
        <v>0</v>
      </c>
      <c r="W723" s="340" t="n">
        <f aca="false">+[4]data1cf!V723</f>
        <v>0</v>
      </c>
      <c r="X723" s="340" t="n">
        <f aca="false">+[4]data1cf!W723</f>
        <v>0</v>
      </c>
      <c r="Y723" s="340" t="n">
        <f aca="false">+[4]data1cf!X723</f>
        <v>0</v>
      </c>
      <c r="Z723" s="340" t="n">
        <f aca="false">+[4]data1cf!Y723</f>
        <v>0</v>
      </c>
      <c r="AA723" s="340" t="n">
        <f aca="false">+[4]data1cf!Z723</f>
        <v>0</v>
      </c>
      <c r="AB723" s="340"/>
      <c r="AC723" s="341" t="n">
        <f aca="false">XNPV(0.1,B723:AA723,$B$1:$AA$1)</f>
        <v>26907.5506057835</v>
      </c>
      <c r="AD723" s="341" t="n">
        <f aca="false">SUMPRODUCT(B723:AA723,$B$1010:$AA$1010)</f>
        <v>51913.2620451572</v>
      </c>
      <c r="AE723" s="342" t="n">
        <f aca="false">SUMPRODUCT(B723:AA723,$B$1012:$AA$1012)</f>
        <v>51550.0344127528</v>
      </c>
      <c r="AF723" s="343" t="n">
        <f aca="false">XIRR(B723:AA723,$B$1:$AA$1)</f>
        <v>0.169708979895458</v>
      </c>
      <c r="AG723" s="344" t="n">
        <f aca="false">1-EXP(-(1/0.25)*(AD723/ABS($AD$1010)))</f>
        <v>0.985661698111754</v>
      </c>
    </row>
    <row r="724" customFormat="false" ht="12.75" hidden="false" customHeight="false" outlineLevel="0" collapsed="false">
      <c r="A724" s="335"/>
      <c r="B724" s="340" t="n">
        <f aca="false">+[4]data1cf!A724</f>
        <v>-69240.9029401657</v>
      </c>
      <c r="C724" s="340" t="n">
        <f aca="false">+[4]data1cf!B724</f>
        <v>12121.4119699356</v>
      </c>
      <c r="D724" s="340" t="n">
        <f aca="false">+[4]data1cf!C724</f>
        <v>13126.4372112493</v>
      </c>
      <c r="E724" s="340" t="n">
        <f aca="false">+[4]data1cf!D724</f>
        <v>12662.7150941521</v>
      </c>
      <c r="F724" s="340" t="n">
        <f aca="false">+[4]data1cf!E724</f>
        <v>12429.950795095</v>
      </c>
      <c r="G724" s="340" t="n">
        <f aca="false">+[4]data1cf!F724</f>
        <v>12210.7105431315</v>
      </c>
      <c r="H724" s="340" t="n">
        <f aca="false">+[4]data1cf!G724</f>
        <v>12109.5529010343</v>
      </c>
      <c r="I724" s="340" t="n">
        <f aca="false">+[4]data1cf!H724</f>
        <v>11882.2350621435</v>
      </c>
      <c r="J724" s="340" t="n">
        <f aca="false">+[4]data1cf!I724</f>
        <v>11860.4436521959</v>
      </c>
      <c r="K724" s="340" t="n">
        <f aca="false">+[4]data1cf!J724</f>
        <v>11772.7930535152</v>
      </c>
      <c r="L724" s="340" t="n">
        <f aca="false">+[4]data1cf!K724</f>
        <v>11758.2135348987</v>
      </c>
      <c r="M724" s="340" t="n">
        <f aca="false">+[4]data1cf!L724</f>
        <v>11756.9927254538</v>
      </c>
      <c r="N724" s="340" t="n">
        <f aca="false">+[4]data1cf!M724</f>
        <v>11625.1279583593</v>
      </c>
      <c r="O724" s="340" t="n">
        <f aca="false">+[4]data1cf!N724</f>
        <v>11674.1895618944</v>
      </c>
      <c r="P724" s="340" t="n">
        <f aca="false">+[4]data1cf!O724</f>
        <v>11403.2004583885</v>
      </c>
      <c r="Q724" s="340" t="n">
        <f aca="false">+[4]data1cf!P724</f>
        <v>11277.5025395607</v>
      </c>
      <c r="R724" s="340" t="n">
        <f aca="false">+[4]data1cf!Q724</f>
        <v>794.165460362524</v>
      </c>
      <c r="S724" s="340" t="n">
        <f aca="false">+[4]data1cf!R724</f>
        <v>0</v>
      </c>
      <c r="T724" s="340" t="n">
        <f aca="false">+[4]data1cf!S724</f>
        <v>0</v>
      </c>
      <c r="U724" s="340" t="n">
        <f aca="false">+[4]data1cf!T724</f>
        <v>0</v>
      </c>
      <c r="V724" s="340" t="n">
        <f aca="false">+[4]data1cf!U724</f>
        <v>0</v>
      </c>
      <c r="W724" s="340" t="n">
        <f aca="false">+[4]data1cf!V724</f>
        <v>0</v>
      </c>
      <c r="X724" s="340" t="n">
        <f aca="false">+[4]data1cf!W724</f>
        <v>0</v>
      </c>
      <c r="Y724" s="340" t="n">
        <f aca="false">+[4]data1cf!X724</f>
        <v>0</v>
      </c>
      <c r="Z724" s="340" t="n">
        <f aca="false">+[4]data1cf!Y724</f>
        <v>0</v>
      </c>
      <c r="AA724" s="340" t="n">
        <f aca="false">+[4]data1cf!Z724</f>
        <v>0</v>
      </c>
      <c r="AB724" s="340"/>
      <c r="AC724" s="341" t="n">
        <f aca="false">XNPV(0.1,B724:AA724,$B$1:$AA$1)</f>
        <v>23246.0005389422</v>
      </c>
      <c r="AD724" s="341" t="n">
        <f aca="false">SUMPRODUCT(B724:AA724,$B$1010:$AA$1010)</f>
        <v>48561.4846529918</v>
      </c>
      <c r="AE724" s="342" t="n">
        <f aca="false">SUMPRODUCT(B724:AA724,$B$1012:$AA$1012)</f>
        <v>48193.7699776368</v>
      </c>
      <c r="AF724" s="343" t="n">
        <f aca="false">XIRR(B724:AA724,$B$1:$AA$1)</f>
        <v>0.156656806515201</v>
      </c>
      <c r="AG724" s="344" t="n">
        <f aca="false">1-EXP(-(1/0.25)*(AD724/ABS($AD$1010)))</f>
        <v>0.981140795902187</v>
      </c>
    </row>
    <row r="725" customFormat="false" ht="12.75" hidden="false" customHeight="false" outlineLevel="0" collapsed="false">
      <c r="A725" s="335"/>
      <c r="B725" s="340" t="n">
        <f aca="false">+[4]data1cf!A725</f>
        <v>-66269.770291387</v>
      </c>
      <c r="C725" s="340" t="n">
        <f aca="false">+[4]data1cf!B725</f>
        <v>11957.5042405329</v>
      </c>
      <c r="D725" s="340" t="n">
        <f aca="false">+[4]data1cf!C725</f>
        <v>13019.0620933975</v>
      </c>
      <c r="E725" s="340" t="n">
        <f aca="false">+[4]data1cf!D725</f>
        <v>12709.4427175798</v>
      </c>
      <c r="F725" s="340" t="n">
        <f aca="false">+[4]data1cf!E725</f>
        <v>12242.6661796842</v>
      </c>
      <c r="G725" s="340" t="n">
        <f aca="false">+[4]data1cf!F725</f>
        <v>12107.2491755347</v>
      </c>
      <c r="H725" s="340" t="n">
        <f aca="false">+[4]data1cf!G725</f>
        <v>12033.2463214384</v>
      </c>
      <c r="I725" s="340" t="n">
        <f aca="false">+[4]data1cf!H725</f>
        <v>11809.2218800024</v>
      </c>
      <c r="J725" s="340" t="n">
        <f aca="false">+[4]data1cf!I725</f>
        <v>11623.3571569419</v>
      </c>
      <c r="K725" s="340" t="n">
        <f aca="false">+[4]data1cf!J725</f>
        <v>11875.3704582023</v>
      </c>
      <c r="L725" s="340" t="n">
        <f aca="false">+[4]data1cf!K725</f>
        <v>11571.7809082023</v>
      </c>
      <c r="M725" s="340" t="n">
        <f aca="false">+[4]data1cf!L725</f>
        <v>11596.5221521827</v>
      </c>
      <c r="N725" s="340" t="n">
        <f aca="false">+[4]data1cf!M725</f>
        <v>11405.5577504957</v>
      </c>
      <c r="O725" s="340" t="n">
        <f aca="false">+[4]data1cf!N725</f>
        <v>11398.4869384297</v>
      </c>
      <c r="P725" s="340" t="n">
        <f aca="false">+[4]data1cf!O725</f>
        <v>11382.2045754581</v>
      </c>
      <c r="Q725" s="340" t="n">
        <f aca="false">+[4]data1cf!P725</f>
        <v>11445.2437830157</v>
      </c>
      <c r="R725" s="340" t="n">
        <f aca="false">+[4]data1cf!Q725</f>
        <v>760.087757334092</v>
      </c>
      <c r="S725" s="340" t="n">
        <f aca="false">+[4]data1cf!R725</f>
        <v>0</v>
      </c>
      <c r="T725" s="340" t="n">
        <f aca="false">+[4]data1cf!S725</f>
        <v>0</v>
      </c>
      <c r="U725" s="340" t="n">
        <f aca="false">+[4]data1cf!T725</f>
        <v>0</v>
      </c>
      <c r="V725" s="340" t="n">
        <f aca="false">+[4]data1cf!U725</f>
        <v>0</v>
      </c>
      <c r="W725" s="340" t="n">
        <f aca="false">+[4]data1cf!V725</f>
        <v>0</v>
      </c>
      <c r="X725" s="340" t="n">
        <f aca="false">+[4]data1cf!W725</f>
        <v>0</v>
      </c>
      <c r="Y725" s="340" t="n">
        <f aca="false">+[4]data1cf!X725</f>
        <v>0</v>
      </c>
      <c r="Z725" s="340" t="n">
        <f aca="false">+[4]data1cf!Y725</f>
        <v>0</v>
      </c>
      <c r="AA725" s="340" t="n">
        <f aca="false">+[4]data1cf!Z725</f>
        <v>0</v>
      </c>
      <c r="AB725" s="340"/>
      <c r="AC725" s="341" t="n">
        <f aca="false">XNPV(0.1,B725:AA725,$B$1:$AA$1)</f>
        <v>25424.2904967151</v>
      </c>
      <c r="AD725" s="341" t="n">
        <f aca="false">SUMPRODUCT(B725:AA725,$B$1010:$AA$1010)</f>
        <v>50520.757564694</v>
      </c>
      <c r="AE725" s="342" t="n">
        <f aca="false">SUMPRODUCT(B725:AA725,$B$1012:$AA$1012)</f>
        <v>50156.1813228052</v>
      </c>
      <c r="AF725" s="343" t="n">
        <f aca="false">XIRR(B725:AA725,$B$1:$AA$1)</f>
        <v>0.164333398256872</v>
      </c>
      <c r="AG725" s="344" t="n">
        <f aca="false">1-EXP(-(1/0.25)*(AD725/ABS($AD$1010)))</f>
        <v>0.98393254003391</v>
      </c>
    </row>
    <row r="726" customFormat="false" ht="12.75" hidden="false" customHeight="false" outlineLevel="0" collapsed="false">
      <c r="A726" s="335"/>
      <c r="B726" s="340" t="n">
        <f aca="false">+[4]data1cf!A726</f>
        <v>-70398.2904643557</v>
      </c>
      <c r="C726" s="340" t="n">
        <f aca="false">+[4]data1cf!B726</f>
        <v>12158.2958870726</v>
      </c>
      <c r="D726" s="340" t="n">
        <f aca="false">+[4]data1cf!C726</f>
        <v>13172.775147985</v>
      </c>
      <c r="E726" s="340" t="n">
        <f aca="false">+[4]data1cf!D726</f>
        <v>12912.6703064063</v>
      </c>
      <c r="F726" s="340" t="n">
        <f aca="false">+[4]data1cf!E726</f>
        <v>12396.0033130019</v>
      </c>
      <c r="G726" s="340" t="n">
        <f aca="false">+[4]data1cf!F726</f>
        <v>12263.2683337498</v>
      </c>
      <c r="H726" s="340" t="n">
        <f aca="false">+[4]data1cf!G726</f>
        <v>12128.1374384979</v>
      </c>
      <c r="I726" s="340" t="n">
        <f aca="false">+[4]data1cf!H726</f>
        <v>11849.1724642339</v>
      </c>
      <c r="J726" s="340" t="n">
        <f aca="false">+[4]data1cf!I726</f>
        <v>11852.2994786648</v>
      </c>
      <c r="K726" s="340" t="n">
        <f aca="false">+[4]data1cf!J726</f>
        <v>11674.033311958</v>
      </c>
      <c r="L726" s="340" t="n">
        <f aca="false">+[4]data1cf!K726</f>
        <v>11770.7254170616</v>
      </c>
      <c r="M726" s="340" t="n">
        <f aca="false">+[4]data1cf!L726</f>
        <v>11771.0378725462</v>
      </c>
      <c r="N726" s="340" t="n">
        <f aca="false">+[4]data1cf!M726</f>
        <v>11746.2168995019</v>
      </c>
      <c r="O726" s="340" t="n">
        <f aca="false">+[4]data1cf!N726</f>
        <v>11549.0898131912</v>
      </c>
      <c r="P726" s="340" t="n">
        <f aca="false">+[4]data1cf!O726</f>
        <v>11531.4881138903</v>
      </c>
      <c r="Q726" s="340" t="n">
        <f aca="false">+[4]data1cf!P726</f>
        <v>11480.0897548443</v>
      </c>
      <c r="R726" s="340" t="n">
        <f aca="false">+[4]data1cf!Q726</f>
        <v>807.440232309975</v>
      </c>
      <c r="S726" s="340" t="n">
        <f aca="false">+[4]data1cf!R726</f>
        <v>0</v>
      </c>
      <c r="T726" s="340" t="n">
        <f aca="false">+[4]data1cf!S726</f>
        <v>0</v>
      </c>
      <c r="U726" s="340" t="n">
        <f aca="false">+[4]data1cf!T726</f>
        <v>0</v>
      </c>
      <c r="V726" s="340" t="n">
        <f aca="false">+[4]data1cf!U726</f>
        <v>0</v>
      </c>
      <c r="W726" s="340" t="n">
        <f aca="false">+[4]data1cf!V726</f>
        <v>0</v>
      </c>
      <c r="X726" s="340" t="n">
        <f aca="false">+[4]data1cf!W726</f>
        <v>0</v>
      </c>
      <c r="Y726" s="340" t="n">
        <f aca="false">+[4]data1cf!X726</f>
        <v>0</v>
      </c>
      <c r="Z726" s="340" t="n">
        <f aca="false">+[4]data1cf!Y726</f>
        <v>0</v>
      </c>
      <c r="AA726" s="340" t="n">
        <f aca="false">+[4]data1cf!Z726</f>
        <v>0</v>
      </c>
      <c r="AB726" s="340"/>
      <c r="AC726" s="341" t="n">
        <f aca="false">XNPV(0.1,B726:AA726,$B$1:$AA$1)</f>
        <v>22402.6520262724</v>
      </c>
      <c r="AD726" s="341" t="n">
        <f aca="false">SUMPRODUCT(B726:AA726,$B$1010:$AA$1010)</f>
        <v>47786.4568198171</v>
      </c>
      <c r="AE726" s="342" t="n">
        <f aca="false">SUMPRODUCT(B726:AA726,$B$1012:$AA$1012)</f>
        <v>47417.6655632493</v>
      </c>
      <c r="AF726" s="343" t="n">
        <f aca="false">XIRR(B726:AA726,$B$1:$AA$1)</f>
        <v>0.153875639978462</v>
      </c>
      <c r="AG726" s="344" t="n">
        <f aca="false">1-EXP(-(1/0.25)*(AD726/ABS($AD$1010)))</f>
        <v>0.979906965512148</v>
      </c>
    </row>
    <row r="727" customFormat="false" ht="12.75" hidden="false" customHeight="false" outlineLevel="0" collapsed="false">
      <c r="A727" s="335"/>
      <c r="B727" s="340" t="n">
        <f aca="false">+[4]data1cf!A727</f>
        <v>-73476.3834415546</v>
      </c>
      <c r="C727" s="340" t="n">
        <f aca="false">+[4]data1cf!B727</f>
        <v>12249.7225931073</v>
      </c>
      <c r="D727" s="340" t="n">
        <f aca="false">+[4]data1cf!C727</f>
        <v>13359.6412556517</v>
      </c>
      <c r="E727" s="340" t="n">
        <f aca="false">+[4]data1cf!D727</f>
        <v>12875.6008048281</v>
      </c>
      <c r="F727" s="340" t="n">
        <f aca="false">+[4]data1cf!E727</f>
        <v>12679.8422519291</v>
      </c>
      <c r="G727" s="340" t="n">
        <f aca="false">+[4]data1cf!F727</f>
        <v>12378.4974570245</v>
      </c>
      <c r="H727" s="340" t="n">
        <f aca="false">+[4]data1cf!G727</f>
        <v>12129.1384162814</v>
      </c>
      <c r="I727" s="340" t="n">
        <f aca="false">+[4]data1cf!H727</f>
        <v>11981.6232196948</v>
      </c>
      <c r="J727" s="340" t="n">
        <f aca="false">+[4]data1cf!I727</f>
        <v>11849.1037629504</v>
      </c>
      <c r="K727" s="340" t="n">
        <f aca="false">+[4]data1cf!J727</f>
        <v>11947.7589378546</v>
      </c>
      <c r="L727" s="340" t="n">
        <f aca="false">+[4]data1cf!K727</f>
        <v>11707.5746259444</v>
      </c>
      <c r="M727" s="340" t="n">
        <f aca="false">+[4]data1cf!L727</f>
        <v>11724.8376416119</v>
      </c>
      <c r="N727" s="340" t="n">
        <f aca="false">+[4]data1cf!M727</f>
        <v>11662.2069682855</v>
      </c>
      <c r="O727" s="340" t="n">
        <f aca="false">+[4]data1cf!N727</f>
        <v>11564.7377162857</v>
      </c>
      <c r="P727" s="340" t="n">
        <f aca="false">+[4]data1cf!O727</f>
        <v>11516.0103510739</v>
      </c>
      <c r="Q727" s="340" t="n">
        <f aca="false">+[4]data1cf!P727</f>
        <v>11724.1460890087</v>
      </c>
      <c r="R727" s="340" t="n">
        <f aca="false">+[4]data1cf!Q727</f>
        <v>842.744727521254</v>
      </c>
      <c r="S727" s="340" t="n">
        <f aca="false">+[4]data1cf!R727</f>
        <v>0</v>
      </c>
      <c r="T727" s="340" t="n">
        <f aca="false">+[4]data1cf!S727</f>
        <v>0</v>
      </c>
      <c r="U727" s="340" t="n">
        <f aca="false">+[4]data1cf!T727</f>
        <v>0</v>
      </c>
      <c r="V727" s="340" t="n">
        <f aca="false">+[4]data1cf!U727</f>
        <v>0</v>
      </c>
      <c r="W727" s="340" t="n">
        <f aca="false">+[4]data1cf!V727</f>
        <v>0</v>
      </c>
      <c r="X727" s="340" t="n">
        <f aca="false">+[4]data1cf!W727</f>
        <v>0</v>
      </c>
      <c r="Y727" s="340" t="n">
        <f aca="false">+[4]data1cf!X727</f>
        <v>0</v>
      </c>
      <c r="Z727" s="340" t="n">
        <f aca="false">+[4]data1cf!Y727</f>
        <v>0</v>
      </c>
      <c r="AA727" s="340" t="n">
        <f aca="false">+[4]data1cf!Z727</f>
        <v>0</v>
      </c>
      <c r="AB727" s="340"/>
      <c r="AC727" s="341" t="n">
        <f aca="false">XNPV(0.1,B727:AA727,$B$1:$AA$1)</f>
        <v>19981.8442889961</v>
      </c>
      <c r="AD727" s="341" t="n">
        <f aca="false">SUMPRODUCT(B727:AA727,$B$1010:$AA$1010)</f>
        <v>45509.607484722</v>
      </c>
      <c r="AE727" s="342" t="n">
        <f aca="false">SUMPRODUCT(B727:AA727,$B$1012:$AA$1012)</f>
        <v>45138.8147127903</v>
      </c>
      <c r="AF727" s="343" t="n">
        <f aca="false">XIRR(B727:AA727,$B$1:$AA$1)</f>
        <v>0.146417831192578</v>
      </c>
      <c r="AG727" s="344" t="n">
        <f aca="false">1-EXP(-(1/0.25)*(AD727/ABS($AD$1010)))</f>
        <v>0.975795328999226</v>
      </c>
    </row>
    <row r="728" customFormat="false" ht="12.75" hidden="false" customHeight="false" outlineLevel="0" collapsed="false">
      <c r="A728" s="335"/>
      <c r="B728" s="340" t="n">
        <f aca="false">+[4]data1cf!A728</f>
        <v>-69121.3927490271</v>
      </c>
      <c r="C728" s="340" t="n">
        <f aca="false">+[4]data1cf!B728</f>
        <v>12044.4654175363</v>
      </c>
      <c r="D728" s="340" t="n">
        <f aca="false">+[4]data1cf!C728</f>
        <v>13020.8866562226</v>
      </c>
      <c r="E728" s="340" t="n">
        <f aca="false">+[4]data1cf!D728</f>
        <v>12604.1928133194</v>
      </c>
      <c r="F728" s="340" t="n">
        <f aca="false">+[4]data1cf!E728</f>
        <v>12437.0801235093</v>
      </c>
      <c r="G728" s="340" t="n">
        <f aca="false">+[4]data1cf!F728</f>
        <v>12177.9570315896</v>
      </c>
      <c r="H728" s="340" t="n">
        <f aca="false">+[4]data1cf!G728</f>
        <v>11943.67980712</v>
      </c>
      <c r="I728" s="340" t="n">
        <f aca="false">+[4]data1cf!H728</f>
        <v>11928.1832759239</v>
      </c>
      <c r="J728" s="340" t="n">
        <f aca="false">+[4]data1cf!I728</f>
        <v>11865.2629040855</v>
      </c>
      <c r="K728" s="340" t="n">
        <f aca="false">+[4]data1cf!J728</f>
        <v>11798.6091870538</v>
      </c>
      <c r="L728" s="340" t="n">
        <f aca="false">+[4]data1cf!K728</f>
        <v>11920.1091972846</v>
      </c>
      <c r="M728" s="340" t="n">
        <f aca="false">+[4]data1cf!L728</f>
        <v>11840.3780670888</v>
      </c>
      <c r="N728" s="340" t="n">
        <f aca="false">+[4]data1cf!M728</f>
        <v>11612.8161522184</v>
      </c>
      <c r="O728" s="340" t="n">
        <f aca="false">+[4]data1cf!N728</f>
        <v>11549.828972214</v>
      </c>
      <c r="P728" s="340" t="n">
        <f aca="false">+[4]data1cf!O728</f>
        <v>11510.5922251798</v>
      </c>
      <c r="Q728" s="340" t="n">
        <f aca="false">+[4]data1cf!P728</f>
        <v>11427.4641480762</v>
      </c>
      <c r="R728" s="340" t="n">
        <f aca="false">+[4]data1cf!Q728</f>
        <v>792.794726274241</v>
      </c>
      <c r="S728" s="340" t="n">
        <f aca="false">+[4]data1cf!R728</f>
        <v>0</v>
      </c>
      <c r="T728" s="340" t="n">
        <f aca="false">+[4]data1cf!S728</f>
        <v>0</v>
      </c>
      <c r="U728" s="340" t="n">
        <f aca="false">+[4]data1cf!T728</f>
        <v>0</v>
      </c>
      <c r="V728" s="340" t="n">
        <f aca="false">+[4]data1cf!U728</f>
        <v>0</v>
      </c>
      <c r="W728" s="340" t="n">
        <f aca="false">+[4]data1cf!V728</f>
        <v>0</v>
      </c>
      <c r="X728" s="340" t="n">
        <f aca="false">+[4]data1cf!W728</f>
        <v>0</v>
      </c>
      <c r="Y728" s="340" t="n">
        <f aca="false">+[4]data1cf!X728</f>
        <v>0</v>
      </c>
      <c r="Z728" s="340" t="n">
        <f aca="false">+[4]data1cf!Y728</f>
        <v>0</v>
      </c>
      <c r="AA728" s="340" t="n">
        <f aca="false">+[4]data1cf!Z728</f>
        <v>0</v>
      </c>
      <c r="AB728" s="340"/>
      <c r="AC728" s="341" t="n">
        <f aca="false">XNPV(0.1,B728:AA728,$B$1:$AA$1)</f>
        <v>23207.5751186618</v>
      </c>
      <c r="AD728" s="341" t="n">
        <f aca="false">SUMPRODUCT(B728:AA728,$B$1010:$AA$1010)</f>
        <v>48547.7157179388</v>
      </c>
      <c r="AE728" s="342" t="n">
        <f aca="false">SUMPRODUCT(B728:AA728,$B$1012:$AA$1012)</f>
        <v>48179.441495756</v>
      </c>
      <c r="AF728" s="343" t="n">
        <f aca="false">XIRR(B728:AA728,$B$1:$AA$1)</f>
        <v>0.156485125129013</v>
      </c>
      <c r="AG728" s="344" t="n">
        <f aca="false">1-EXP(-(1/0.25)*(AD728/ABS($AD$1010)))</f>
        <v>0.981119551267914</v>
      </c>
    </row>
    <row r="729" customFormat="false" ht="12.75" hidden="false" customHeight="false" outlineLevel="0" collapsed="false">
      <c r="A729" s="335"/>
      <c r="B729" s="340" t="n">
        <f aca="false">+[4]data1cf!A729</f>
        <v>-68830.2518899135</v>
      </c>
      <c r="C729" s="340" t="n">
        <f aca="false">+[4]data1cf!B729</f>
        <v>12014.4307644004</v>
      </c>
      <c r="D729" s="340" t="n">
        <f aca="false">+[4]data1cf!C729</f>
        <v>13182.1478262987</v>
      </c>
      <c r="E729" s="340" t="n">
        <f aca="false">+[4]data1cf!D729</f>
        <v>12786.1842839332</v>
      </c>
      <c r="F729" s="340" t="n">
        <f aca="false">+[4]data1cf!E729</f>
        <v>12458.9950126303</v>
      </c>
      <c r="G729" s="340" t="n">
        <f aca="false">+[4]data1cf!F729</f>
        <v>12291.0220105231</v>
      </c>
      <c r="H729" s="340" t="n">
        <f aca="false">+[4]data1cf!G729</f>
        <v>12026.7550265398</v>
      </c>
      <c r="I729" s="340" t="n">
        <f aca="false">+[4]data1cf!H729</f>
        <v>11760.5244917512</v>
      </c>
      <c r="J729" s="340" t="n">
        <f aca="false">+[4]data1cf!I729</f>
        <v>11742.6478988812</v>
      </c>
      <c r="K729" s="340" t="n">
        <f aca="false">+[4]data1cf!J729</f>
        <v>11890.1298144644</v>
      </c>
      <c r="L729" s="340" t="n">
        <f aca="false">+[4]data1cf!K729</f>
        <v>11648.327220776</v>
      </c>
      <c r="M729" s="340" t="n">
        <f aca="false">+[4]data1cf!L729</f>
        <v>11513.5675584895</v>
      </c>
      <c r="N729" s="340" t="n">
        <f aca="false">+[4]data1cf!M729</f>
        <v>11594.8222251731</v>
      </c>
      <c r="O729" s="340" t="n">
        <f aca="false">+[4]data1cf!N729</f>
        <v>11570.8177808608</v>
      </c>
      <c r="P729" s="340" t="n">
        <f aca="false">+[4]data1cf!O729</f>
        <v>11448.4461493749</v>
      </c>
      <c r="Q729" s="340" t="n">
        <f aca="false">+[4]data1cf!P729</f>
        <v>11365.7676708273</v>
      </c>
      <c r="R729" s="340" t="n">
        <f aca="false">+[4]data1cf!Q729</f>
        <v>789.455457076551</v>
      </c>
      <c r="S729" s="340" t="n">
        <f aca="false">+[4]data1cf!R729</f>
        <v>0</v>
      </c>
      <c r="T729" s="340" t="n">
        <f aca="false">+[4]data1cf!S729</f>
        <v>0</v>
      </c>
      <c r="U729" s="340" t="n">
        <f aca="false">+[4]data1cf!T729</f>
        <v>0</v>
      </c>
      <c r="V729" s="340" t="n">
        <f aca="false">+[4]data1cf!U729</f>
        <v>0</v>
      </c>
      <c r="W729" s="340" t="n">
        <f aca="false">+[4]data1cf!V729</f>
        <v>0</v>
      </c>
      <c r="X729" s="340" t="n">
        <f aca="false">+[4]data1cf!W729</f>
        <v>0</v>
      </c>
      <c r="Y729" s="340" t="n">
        <f aca="false">+[4]data1cf!X729</f>
        <v>0</v>
      </c>
      <c r="Z729" s="340" t="n">
        <f aca="false">+[4]data1cf!Y729</f>
        <v>0</v>
      </c>
      <c r="AA729" s="340" t="n">
        <f aca="false">+[4]data1cf!Z729</f>
        <v>0</v>
      </c>
      <c r="AB729" s="340"/>
      <c r="AC729" s="341" t="n">
        <f aca="false">XNPV(0.1,B729:AA729,$B$1:$AA$1)</f>
        <v>23518.3603057715</v>
      </c>
      <c r="AD729" s="341" t="n">
        <f aca="false">SUMPRODUCT(B729:AA729,$B$1010:$AA$1010)</f>
        <v>48763.9917412421</v>
      </c>
      <c r="AE729" s="342" t="n">
        <f aca="false">SUMPRODUCT(B729:AA729,$B$1012:$AA$1012)</f>
        <v>48397.3153338614</v>
      </c>
      <c r="AF729" s="343" t="n">
        <f aca="false">XIRR(B729:AA729,$B$1:$AA$1)</f>
        <v>0.157691245378039</v>
      </c>
      <c r="AG729" s="344" t="n">
        <f aca="false">1-EXP(-(1/0.25)*(AD729/ABS($AD$1010)))</f>
        <v>0.981450505001222</v>
      </c>
    </row>
    <row r="730" customFormat="false" ht="12.75" hidden="false" customHeight="false" outlineLevel="0" collapsed="false">
      <c r="A730" s="335"/>
      <c r="B730" s="340" t="n">
        <f aca="false">+[4]data1cf!A730</f>
        <v>-62433.317245633</v>
      </c>
      <c r="C730" s="340" t="n">
        <f aca="false">+[4]data1cf!B730</f>
        <v>11846.3487022947</v>
      </c>
      <c r="D730" s="340" t="n">
        <f aca="false">+[4]data1cf!C730</f>
        <v>12822.7909624137</v>
      </c>
      <c r="E730" s="340" t="n">
        <f aca="false">+[4]data1cf!D730</f>
        <v>12529.6880549912</v>
      </c>
      <c r="F730" s="340" t="n">
        <f aca="false">+[4]data1cf!E730</f>
        <v>12258.9694416243</v>
      </c>
      <c r="G730" s="340" t="n">
        <f aca="false">+[4]data1cf!F730</f>
        <v>11894.5481898005</v>
      </c>
      <c r="H730" s="340" t="n">
        <f aca="false">+[4]data1cf!G730</f>
        <v>11879.6857668301</v>
      </c>
      <c r="I730" s="340" t="n">
        <f aca="false">+[4]data1cf!H730</f>
        <v>11704.0559683809</v>
      </c>
      <c r="J730" s="340" t="n">
        <f aca="false">+[4]data1cf!I730</f>
        <v>11738.0827330586</v>
      </c>
      <c r="K730" s="340" t="n">
        <f aca="false">+[4]data1cf!J730</f>
        <v>11579.469238059</v>
      </c>
      <c r="L730" s="340" t="n">
        <f aca="false">+[4]data1cf!K730</f>
        <v>11585.1325546352</v>
      </c>
      <c r="M730" s="340" t="n">
        <f aca="false">+[4]data1cf!L730</f>
        <v>11520.9616355451</v>
      </c>
      <c r="N730" s="340" t="n">
        <f aca="false">+[4]data1cf!M730</f>
        <v>11498.9257857106</v>
      </c>
      <c r="O730" s="340" t="n">
        <f aca="false">+[4]data1cf!N730</f>
        <v>11577.3311755417</v>
      </c>
      <c r="P730" s="340" t="n">
        <f aca="false">+[4]data1cf!O730</f>
        <v>11472.765597943</v>
      </c>
      <c r="Q730" s="340" t="n">
        <f aca="false">+[4]data1cf!P730</f>
        <v>11415.5984020022</v>
      </c>
      <c r="R730" s="340" t="n">
        <f aca="false">+[4]data1cf!Q730</f>
        <v>716.085175480513</v>
      </c>
      <c r="S730" s="340" t="n">
        <f aca="false">+[4]data1cf!R730</f>
        <v>0</v>
      </c>
      <c r="T730" s="340" t="n">
        <f aca="false">+[4]data1cf!S730</f>
        <v>0</v>
      </c>
      <c r="U730" s="340" t="n">
        <f aca="false">+[4]data1cf!T730</f>
        <v>0</v>
      </c>
      <c r="V730" s="340" t="n">
        <f aca="false">+[4]data1cf!U730</f>
        <v>0</v>
      </c>
      <c r="W730" s="340" t="n">
        <f aca="false">+[4]data1cf!V730</f>
        <v>0</v>
      </c>
      <c r="X730" s="340" t="n">
        <f aca="false">+[4]data1cf!W730</f>
        <v>0</v>
      </c>
      <c r="Y730" s="340" t="n">
        <f aca="false">+[4]data1cf!X730</f>
        <v>0</v>
      </c>
      <c r="Z730" s="340" t="n">
        <f aca="false">+[4]data1cf!Y730</f>
        <v>0</v>
      </c>
      <c r="AA730" s="340" t="n">
        <f aca="false">+[4]data1cf!Z730</f>
        <v>0</v>
      </c>
      <c r="AB730" s="340"/>
      <c r="AC730" s="341" t="n">
        <f aca="false">XNPV(0.1,B730:AA730,$B$1:$AA$1)</f>
        <v>28596.4384553885</v>
      </c>
      <c r="AD730" s="341" t="n">
        <f aca="false">SUMPRODUCT(B730:AA730,$B$1010:$AA$1010)</f>
        <v>53592.6936293548</v>
      </c>
      <c r="AE730" s="342" t="n">
        <f aca="false">SUMPRODUCT(B730:AA730,$B$1012:$AA$1012)</f>
        <v>53229.2911833494</v>
      </c>
      <c r="AF730" s="343" t="n">
        <f aca="false">XIRR(B730:AA730,$B$1:$AA$1)</f>
        <v>0.175811403733935</v>
      </c>
      <c r="AG730" s="344" t="n">
        <f aca="false">1-EXP(-(1/0.25)*(AD730/ABS($AD$1010)))</f>
        <v>0.987501465664468</v>
      </c>
    </row>
    <row r="731" customFormat="false" ht="12.75" hidden="false" customHeight="false" outlineLevel="0" collapsed="false">
      <c r="A731" s="335"/>
      <c r="B731" s="340" t="n">
        <f aca="false">+[4]data1cf!A731</f>
        <v>-63517.5812534977</v>
      </c>
      <c r="C731" s="340" t="n">
        <f aca="false">+[4]data1cf!B731</f>
        <v>11957.2622742451</v>
      </c>
      <c r="D731" s="340" t="n">
        <f aca="false">+[4]data1cf!C731</f>
        <v>12856.971442722</v>
      </c>
      <c r="E731" s="340" t="n">
        <f aca="false">+[4]data1cf!D731</f>
        <v>12607.1472411562</v>
      </c>
      <c r="F731" s="340" t="n">
        <f aca="false">+[4]data1cf!E731</f>
        <v>12300.3138117064</v>
      </c>
      <c r="G731" s="340" t="n">
        <f aca="false">+[4]data1cf!F731</f>
        <v>12047.1033668091</v>
      </c>
      <c r="H731" s="340" t="n">
        <f aca="false">+[4]data1cf!G731</f>
        <v>11824.136812059</v>
      </c>
      <c r="I731" s="340" t="n">
        <f aca="false">+[4]data1cf!H731</f>
        <v>11803.8743739398</v>
      </c>
      <c r="J731" s="340" t="n">
        <f aca="false">+[4]data1cf!I731</f>
        <v>11593.2410939727</v>
      </c>
      <c r="K731" s="340" t="n">
        <f aca="false">+[4]data1cf!J731</f>
        <v>11552.0411198837</v>
      </c>
      <c r="L731" s="340" t="n">
        <f aca="false">+[4]data1cf!K731</f>
        <v>11545.7292352574</v>
      </c>
      <c r="M731" s="340" t="n">
        <f aca="false">+[4]data1cf!L731</f>
        <v>11515.2921762995</v>
      </c>
      <c r="N731" s="340" t="n">
        <f aca="false">+[4]data1cf!M731</f>
        <v>11463.1218283278</v>
      </c>
      <c r="O731" s="340" t="n">
        <f aca="false">+[4]data1cf!N731</f>
        <v>11445.8917403535</v>
      </c>
      <c r="P731" s="340" t="n">
        <f aca="false">+[4]data1cf!O731</f>
        <v>11455.4855881179</v>
      </c>
      <c r="Q731" s="340" t="n">
        <f aca="false">+[4]data1cf!P731</f>
        <v>11339.5300898725</v>
      </c>
      <c r="R731" s="340" t="n">
        <f aca="false">+[4]data1cf!Q731</f>
        <v>728.521249945117</v>
      </c>
      <c r="S731" s="340" t="n">
        <f aca="false">+[4]data1cf!R731</f>
        <v>0</v>
      </c>
      <c r="T731" s="340" t="n">
        <f aca="false">+[4]data1cf!S731</f>
        <v>0</v>
      </c>
      <c r="U731" s="340" t="n">
        <f aca="false">+[4]data1cf!T731</f>
        <v>0</v>
      </c>
      <c r="V731" s="340" t="n">
        <f aca="false">+[4]data1cf!U731</f>
        <v>0</v>
      </c>
      <c r="W731" s="340" t="n">
        <f aca="false">+[4]data1cf!V731</f>
        <v>0</v>
      </c>
      <c r="X731" s="340" t="n">
        <f aca="false">+[4]data1cf!W731</f>
        <v>0</v>
      </c>
      <c r="Y731" s="340" t="n">
        <f aca="false">+[4]data1cf!X731</f>
        <v>0</v>
      </c>
      <c r="Z731" s="340" t="n">
        <f aca="false">+[4]data1cf!Y731</f>
        <v>0</v>
      </c>
      <c r="AA731" s="340" t="n">
        <f aca="false">+[4]data1cf!Z731</f>
        <v>0</v>
      </c>
      <c r="AB731" s="340"/>
      <c r="AC731" s="341" t="n">
        <f aca="false">XNPV(0.1,B731:AA731,$B$1:$AA$1)</f>
        <v>27676.4128634239</v>
      </c>
      <c r="AD731" s="341" t="n">
        <f aca="false">SUMPRODUCT(B731:AA731,$B$1010:$AA$1010)</f>
        <v>52645.1891600631</v>
      </c>
      <c r="AE731" s="342" t="n">
        <f aca="false">SUMPRODUCT(B731:AA731,$B$1012:$AA$1012)</f>
        <v>52282.3727710189</v>
      </c>
      <c r="AF731" s="343" t="n">
        <f aca="false">XIRR(B731:AA731,$B$1:$AA$1)</f>
        <v>0.172563821770442</v>
      </c>
      <c r="AG731" s="344" t="n">
        <f aca="false">1-EXP(-(1/0.25)*(AD731/ABS($AD$1010)))</f>
        <v>0.986494641742816</v>
      </c>
    </row>
    <row r="732" customFormat="false" ht="12.75" hidden="false" customHeight="false" outlineLevel="0" collapsed="false">
      <c r="A732" s="335"/>
      <c r="B732" s="340" t="n">
        <f aca="false">+[4]data1cf!A732</f>
        <v>-75244.463849908</v>
      </c>
      <c r="C732" s="340" t="n">
        <f aca="false">+[4]data1cf!B732</f>
        <v>12328.470295417</v>
      </c>
      <c r="D732" s="340" t="n">
        <f aca="false">+[4]data1cf!C732</f>
        <v>13199.835561103</v>
      </c>
      <c r="E732" s="340" t="n">
        <f aca="false">+[4]data1cf!D732</f>
        <v>13050.2057521334</v>
      </c>
      <c r="F732" s="340" t="n">
        <f aca="false">+[4]data1cf!E732</f>
        <v>12711.4158931718</v>
      </c>
      <c r="G732" s="340" t="n">
        <f aca="false">+[4]data1cf!F732</f>
        <v>12376.5876938438</v>
      </c>
      <c r="H732" s="340" t="n">
        <f aca="false">+[4]data1cf!G732</f>
        <v>12165.4588576408</v>
      </c>
      <c r="I732" s="340" t="n">
        <f aca="false">+[4]data1cf!H732</f>
        <v>12007.7161043905</v>
      </c>
      <c r="J732" s="340" t="n">
        <f aca="false">+[4]data1cf!I732</f>
        <v>11981.1696780815</v>
      </c>
      <c r="K732" s="340" t="n">
        <f aca="false">+[4]data1cf!J732</f>
        <v>11952.1637274083</v>
      </c>
      <c r="L732" s="340" t="n">
        <f aca="false">+[4]data1cf!K732</f>
        <v>11807.4897494743</v>
      </c>
      <c r="M732" s="340" t="n">
        <f aca="false">+[4]data1cf!L732</f>
        <v>11929.7543948865</v>
      </c>
      <c r="N732" s="340" t="n">
        <f aca="false">+[4]data1cf!M732</f>
        <v>11771.0164274811</v>
      </c>
      <c r="O732" s="340" t="n">
        <f aca="false">+[4]data1cf!N732</f>
        <v>11722.3857326508</v>
      </c>
      <c r="P732" s="340" t="n">
        <f aca="false">+[4]data1cf!O732</f>
        <v>11610.6415866201</v>
      </c>
      <c r="Q732" s="340" t="n">
        <f aca="false">+[4]data1cf!P732</f>
        <v>11514.7760444818</v>
      </c>
      <c r="R732" s="340" t="n">
        <f aca="false">+[4]data1cf!Q732</f>
        <v>863.023902572904</v>
      </c>
      <c r="S732" s="340" t="n">
        <f aca="false">+[4]data1cf!R732</f>
        <v>0</v>
      </c>
      <c r="T732" s="340" t="n">
        <f aca="false">+[4]data1cf!S732</f>
        <v>0</v>
      </c>
      <c r="U732" s="340" t="n">
        <f aca="false">+[4]data1cf!T732</f>
        <v>0</v>
      </c>
      <c r="V732" s="340" t="n">
        <f aca="false">+[4]data1cf!U732</f>
        <v>0</v>
      </c>
      <c r="W732" s="340" t="n">
        <f aca="false">+[4]data1cf!V732</f>
        <v>0</v>
      </c>
      <c r="X732" s="340" t="n">
        <f aca="false">+[4]data1cf!W732</f>
        <v>0</v>
      </c>
      <c r="Y732" s="340" t="n">
        <f aca="false">+[4]data1cf!X732</f>
        <v>0</v>
      </c>
      <c r="Z732" s="340" t="n">
        <f aca="false">+[4]data1cf!Y732</f>
        <v>0</v>
      </c>
      <c r="AA732" s="340" t="n">
        <f aca="false">+[4]data1cf!Z732</f>
        <v>0</v>
      </c>
      <c r="AB732" s="340"/>
      <c r="AC732" s="341" t="n">
        <f aca="false">XNPV(0.1,B732:AA732,$B$1:$AA$1)</f>
        <v>18571.9204503462</v>
      </c>
      <c r="AD732" s="341" t="n">
        <f aca="false">SUMPRODUCT(B732:AA732,$B$1010:$AA$1010)</f>
        <v>44226.8411763665</v>
      </c>
      <c r="AE732" s="342" t="n">
        <f aca="false">SUMPRODUCT(B732:AA732,$B$1012:$AA$1012)</f>
        <v>43854.1776138922</v>
      </c>
      <c r="AF732" s="343" t="n">
        <f aca="false">XIRR(B732:AA732,$B$1:$AA$1)</f>
        <v>0.142228714767623</v>
      </c>
      <c r="AG732" s="344" t="n">
        <f aca="false">1-EXP(-(1/0.25)*(AD732/ABS($AD$1010)))</f>
        <v>0.973118607875943</v>
      </c>
    </row>
    <row r="733" customFormat="false" ht="12.75" hidden="false" customHeight="false" outlineLevel="0" collapsed="false">
      <c r="A733" s="335"/>
      <c r="B733" s="340" t="n">
        <f aca="false">+[4]data1cf!A733</f>
        <v>-69414.2743591099</v>
      </c>
      <c r="C733" s="340" t="n">
        <f aca="false">+[4]data1cf!B733</f>
        <v>12205.7539541376</v>
      </c>
      <c r="D733" s="340" t="n">
        <f aca="false">+[4]data1cf!C733</f>
        <v>13092.5810511129</v>
      </c>
      <c r="E733" s="340" t="n">
        <f aca="false">+[4]data1cf!D733</f>
        <v>12746.1243913318</v>
      </c>
      <c r="F733" s="340" t="n">
        <f aca="false">+[4]data1cf!E733</f>
        <v>12454.1075973157</v>
      </c>
      <c r="G733" s="340" t="n">
        <f aca="false">+[4]data1cf!F733</f>
        <v>12209.6056940444</v>
      </c>
      <c r="H733" s="340" t="n">
        <f aca="false">+[4]data1cf!G733</f>
        <v>11997.7470587125</v>
      </c>
      <c r="I733" s="340" t="n">
        <f aca="false">+[4]data1cf!H733</f>
        <v>12044.7679040341</v>
      </c>
      <c r="J733" s="340" t="n">
        <f aca="false">+[4]data1cf!I733</f>
        <v>11867.5825494637</v>
      </c>
      <c r="K733" s="340" t="n">
        <f aca="false">+[4]data1cf!J733</f>
        <v>11687.9415284876</v>
      </c>
      <c r="L733" s="340" t="n">
        <f aca="false">+[4]data1cf!K733</f>
        <v>11810.3956877807</v>
      </c>
      <c r="M733" s="340" t="n">
        <f aca="false">+[4]data1cf!L733</f>
        <v>11619.5510041152</v>
      </c>
      <c r="N733" s="340" t="n">
        <f aca="false">+[4]data1cf!M733</f>
        <v>11639.1884434535</v>
      </c>
      <c r="O733" s="340" t="n">
        <f aca="false">+[4]data1cf!N733</f>
        <v>11460.8521157819</v>
      </c>
      <c r="P733" s="340" t="n">
        <f aca="false">+[4]data1cf!O733</f>
        <v>11561.5133914302</v>
      </c>
      <c r="Q733" s="340" t="n">
        <f aca="false">+[4]data1cf!P733</f>
        <v>11379.2678196604</v>
      </c>
      <c r="R733" s="340" t="n">
        <f aca="false">+[4]data1cf!Q733</f>
        <v>796.153961189247</v>
      </c>
      <c r="S733" s="340" t="n">
        <f aca="false">+[4]data1cf!R733</f>
        <v>0</v>
      </c>
      <c r="T733" s="340" t="n">
        <f aca="false">+[4]data1cf!S733</f>
        <v>0</v>
      </c>
      <c r="U733" s="340" t="n">
        <f aca="false">+[4]data1cf!T733</f>
        <v>0</v>
      </c>
      <c r="V733" s="340" t="n">
        <f aca="false">+[4]data1cf!U733</f>
        <v>0</v>
      </c>
      <c r="W733" s="340" t="n">
        <f aca="false">+[4]data1cf!V733</f>
        <v>0</v>
      </c>
      <c r="X733" s="340" t="n">
        <f aca="false">+[4]data1cf!W733</f>
        <v>0</v>
      </c>
      <c r="Y733" s="340" t="n">
        <f aca="false">+[4]data1cf!X733</f>
        <v>0</v>
      </c>
      <c r="Z733" s="340" t="n">
        <f aca="false">+[4]data1cf!Y733</f>
        <v>0</v>
      </c>
      <c r="AA733" s="340" t="n">
        <f aca="false">+[4]data1cf!Z733</f>
        <v>0</v>
      </c>
      <c r="AB733" s="340"/>
      <c r="AC733" s="341" t="n">
        <f aca="false">XNPV(0.1,B733:AA733,$B$1:$AA$1)</f>
        <v>23168.5458231883</v>
      </c>
      <c r="AD733" s="341" t="n">
        <f aca="false">SUMPRODUCT(B733:AA733,$B$1010:$AA$1010)</f>
        <v>48488.2767156747</v>
      </c>
      <c r="AE733" s="342" t="n">
        <f aca="false">SUMPRODUCT(B733:AA733,$B$1012:$AA$1012)</f>
        <v>48120.5313424806</v>
      </c>
      <c r="AF733" s="343" t="n">
        <f aca="false">XIRR(B733:AA733,$B$1:$AA$1)</f>
        <v>0.156406870384811</v>
      </c>
      <c r="AG733" s="344" t="n">
        <f aca="false">1-EXP(-(1/0.25)*(AD733/ABS($AD$1010)))</f>
        <v>0.981027565492458</v>
      </c>
    </row>
    <row r="734" customFormat="false" ht="12.75" hidden="false" customHeight="false" outlineLevel="0" collapsed="false">
      <c r="A734" s="335"/>
      <c r="B734" s="340" t="n">
        <f aca="false">+[4]data1cf!A734</f>
        <v>-75036.4913964255</v>
      </c>
      <c r="C734" s="340" t="n">
        <f aca="false">+[4]data1cf!B734</f>
        <v>12142.5477332353</v>
      </c>
      <c r="D734" s="340" t="n">
        <f aca="false">+[4]data1cf!C734</f>
        <v>13273.4584849099</v>
      </c>
      <c r="E734" s="340" t="n">
        <f aca="false">+[4]data1cf!D734</f>
        <v>13024.4056749513</v>
      </c>
      <c r="F734" s="340" t="n">
        <f aca="false">+[4]data1cf!E734</f>
        <v>12782.8007708476</v>
      </c>
      <c r="G734" s="340" t="n">
        <f aca="false">+[4]data1cf!F734</f>
        <v>12325.192758083</v>
      </c>
      <c r="H734" s="340" t="n">
        <f aca="false">+[4]data1cf!G734</f>
        <v>12238.8006552295</v>
      </c>
      <c r="I734" s="340" t="n">
        <f aca="false">+[4]data1cf!H734</f>
        <v>11970.2439222925</v>
      </c>
      <c r="J734" s="340" t="n">
        <f aca="false">+[4]data1cf!I734</f>
        <v>11858.8206280514</v>
      </c>
      <c r="K734" s="340" t="n">
        <f aca="false">+[4]data1cf!J734</f>
        <v>11785.5764702071</v>
      </c>
      <c r="L734" s="340" t="n">
        <f aca="false">+[4]data1cf!K734</f>
        <v>11928.4051581284</v>
      </c>
      <c r="M734" s="340" t="n">
        <f aca="false">+[4]data1cf!L734</f>
        <v>11740.5053990166</v>
      </c>
      <c r="N734" s="340" t="n">
        <f aca="false">+[4]data1cf!M734</f>
        <v>11727.2701601924</v>
      </c>
      <c r="O734" s="340" t="n">
        <f aca="false">+[4]data1cf!N734</f>
        <v>11691.5660823209</v>
      </c>
      <c r="P734" s="340" t="n">
        <f aca="false">+[4]data1cf!O734</f>
        <v>11623.6304815429</v>
      </c>
      <c r="Q734" s="340" t="n">
        <f aca="false">+[4]data1cf!P734</f>
        <v>11559.2930049045</v>
      </c>
      <c r="R734" s="340" t="n">
        <f aca="false">+[4]data1cf!Q734</f>
        <v>860.638541720442</v>
      </c>
      <c r="S734" s="340" t="n">
        <f aca="false">+[4]data1cf!R734</f>
        <v>0</v>
      </c>
      <c r="T734" s="340" t="n">
        <f aca="false">+[4]data1cf!S734</f>
        <v>0</v>
      </c>
      <c r="U734" s="340" t="n">
        <f aca="false">+[4]data1cf!T734</f>
        <v>0</v>
      </c>
      <c r="V734" s="340" t="n">
        <f aca="false">+[4]data1cf!U734</f>
        <v>0</v>
      </c>
      <c r="W734" s="340" t="n">
        <f aca="false">+[4]data1cf!V734</f>
        <v>0</v>
      </c>
      <c r="X734" s="340" t="n">
        <f aca="false">+[4]data1cf!W734</f>
        <v>0</v>
      </c>
      <c r="Y734" s="340" t="n">
        <f aca="false">+[4]data1cf!X734</f>
        <v>0</v>
      </c>
      <c r="Z734" s="340" t="n">
        <f aca="false">+[4]data1cf!Y734</f>
        <v>0</v>
      </c>
      <c r="AA734" s="340" t="n">
        <f aca="false">+[4]data1cf!Z734</f>
        <v>0</v>
      </c>
      <c r="AB734" s="340"/>
      <c r="AC734" s="341" t="n">
        <f aca="false">XNPV(0.1,B734:AA734,$B$1:$AA$1)</f>
        <v>18534.66139221</v>
      </c>
      <c r="AD734" s="341" t="n">
        <f aca="false">SUMPRODUCT(B734:AA734,$B$1010:$AA$1010)</f>
        <v>44126.10553342</v>
      </c>
      <c r="AE734" s="342" t="n">
        <f aca="false">SUMPRODUCT(B734:AA734,$B$1012:$AA$1012)</f>
        <v>43754.3620430268</v>
      </c>
      <c r="AF734" s="343" t="n">
        <f aca="false">XIRR(B734:AA734,$B$1:$AA$1)</f>
        <v>0.142248350918779</v>
      </c>
      <c r="AG734" s="344" t="n">
        <f aca="false">1-EXP(-(1/0.25)*(AD734/ABS($AD$1010)))</f>
        <v>0.972896273909045</v>
      </c>
    </row>
    <row r="735" customFormat="false" ht="12.75" hidden="false" customHeight="false" outlineLevel="0" collapsed="false">
      <c r="A735" s="335"/>
      <c r="B735" s="340" t="n">
        <f aca="false">+[4]data1cf!A735</f>
        <v>-66211.1904144898</v>
      </c>
      <c r="C735" s="340" t="n">
        <f aca="false">+[4]data1cf!B735</f>
        <v>12051.6854263462</v>
      </c>
      <c r="D735" s="340" t="n">
        <f aca="false">+[4]data1cf!C735</f>
        <v>13104.8992839121</v>
      </c>
      <c r="E735" s="340" t="n">
        <f aca="false">+[4]data1cf!D735</f>
        <v>12541.7030640865</v>
      </c>
      <c r="F735" s="340" t="n">
        <f aca="false">+[4]data1cf!E735</f>
        <v>12389.5970022318</v>
      </c>
      <c r="G735" s="340" t="n">
        <f aca="false">+[4]data1cf!F735</f>
        <v>12127.6515420258</v>
      </c>
      <c r="H735" s="340" t="n">
        <f aca="false">+[4]data1cf!G735</f>
        <v>12025.9211334462</v>
      </c>
      <c r="I735" s="340" t="n">
        <f aca="false">+[4]data1cf!H735</f>
        <v>11859.2841798155</v>
      </c>
      <c r="J735" s="340" t="n">
        <f aca="false">+[4]data1cf!I735</f>
        <v>11808.5077805244</v>
      </c>
      <c r="K735" s="340" t="n">
        <f aca="false">+[4]data1cf!J735</f>
        <v>11852.4144864946</v>
      </c>
      <c r="L735" s="340" t="n">
        <f aca="false">+[4]data1cf!K735</f>
        <v>11629.4265788646</v>
      </c>
      <c r="M735" s="340" t="n">
        <f aca="false">+[4]data1cf!L735</f>
        <v>11537.917870157</v>
      </c>
      <c r="N735" s="340" t="n">
        <f aca="false">+[4]data1cf!M735</f>
        <v>11415.9111712019</v>
      </c>
      <c r="O735" s="340" t="n">
        <f aca="false">+[4]data1cf!N735</f>
        <v>11427.7751849616</v>
      </c>
      <c r="P735" s="340" t="n">
        <f aca="false">+[4]data1cf!O735</f>
        <v>11287.3797047006</v>
      </c>
      <c r="Q735" s="340" t="n">
        <f aca="false">+[4]data1cf!P735</f>
        <v>11477.5101023644</v>
      </c>
      <c r="R735" s="340" t="n">
        <f aca="false">+[4]data1cf!Q735</f>
        <v>759.415869578032</v>
      </c>
      <c r="S735" s="340" t="n">
        <f aca="false">+[4]data1cf!R735</f>
        <v>0</v>
      </c>
      <c r="T735" s="340" t="n">
        <f aca="false">+[4]data1cf!S735</f>
        <v>0</v>
      </c>
      <c r="U735" s="340" t="n">
        <f aca="false">+[4]data1cf!T735</f>
        <v>0</v>
      </c>
      <c r="V735" s="340" t="n">
        <f aca="false">+[4]data1cf!U735</f>
        <v>0</v>
      </c>
      <c r="W735" s="340" t="n">
        <f aca="false">+[4]data1cf!V735</f>
        <v>0</v>
      </c>
      <c r="X735" s="340" t="n">
        <f aca="false">+[4]data1cf!W735</f>
        <v>0</v>
      </c>
      <c r="Y735" s="340" t="n">
        <f aca="false">+[4]data1cf!X735</f>
        <v>0</v>
      </c>
      <c r="Z735" s="340" t="n">
        <f aca="false">+[4]data1cf!Y735</f>
        <v>0</v>
      </c>
      <c r="AA735" s="340" t="n">
        <f aca="false">+[4]data1cf!Z735</f>
        <v>0</v>
      </c>
      <c r="AB735" s="340"/>
      <c r="AC735" s="341" t="n">
        <f aca="false">XNPV(0.1,B735:AA735,$B$1:$AA$1)</f>
        <v>25720.6378070279</v>
      </c>
      <c r="AD735" s="341" t="n">
        <f aca="false">SUMPRODUCT(B735:AA735,$B$1010:$AA$1010)</f>
        <v>50866.2428639522</v>
      </c>
      <c r="AE735" s="342" t="n">
        <f aca="false">SUMPRODUCT(B735:AA735,$B$1012:$AA$1012)</f>
        <v>50501.0720141368</v>
      </c>
      <c r="AF735" s="343" t="n">
        <f aca="false">XIRR(B735:AA735,$B$1:$AA$1)</f>
        <v>0.165161146325301</v>
      </c>
      <c r="AG735" s="344" t="n">
        <f aca="false">1-EXP(-(1/0.25)*(AD735/ABS($AD$1010)))</f>
        <v>0.984380086352716</v>
      </c>
    </row>
    <row r="736" customFormat="false" ht="12.75" hidden="false" customHeight="false" outlineLevel="0" collapsed="false">
      <c r="A736" s="335"/>
      <c r="B736" s="340" t="n">
        <f aca="false">+[4]data1cf!A736</f>
        <v>-68186.2941270444</v>
      </c>
      <c r="C736" s="340" t="n">
        <f aca="false">+[4]data1cf!B736</f>
        <v>12203.3463345844</v>
      </c>
      <c r="D736" s="340" t="n">
        <f aca="false">+[4]data1cf!C736</f>
        <v>13044.0729760689</v>
      </c>
      <c r="E736" s="340" t="n">
        <f aca="false">+[4]data1cf!D736</f>
        <v>12653.7957769983</v>
      </c>
      <c r="F736" s="340" t="n">
        <f aca="false">+[4]data1cf!E736</f>
        <v>12417.5479531367</v>
      </c>
      <c r="G736" s="340" t="n">
        <f aca="false">+[4]data1cf!F736</f>
        <v>12162.4148315702</v>
      </c>
      <c r="H736" s="340" t="n">
        <f aca="false">+[4]data1cf!G736</f>
        <v>11888.2772289802</v>
      </c>
      <c r="I736" s="340" t="n">
        <f aca="false">+[4]data1cf!H736</f>
        <v>11712.1790804853</v>
      </c>
      <c r="J736" s="340" t="n">
        <f aca="false">+[4]data1cf!I736</f>
        <v>11688.5807045381</v>
      </c>
      <c r="K736" s="340" t="n">
        <f aca="false">+[4]data1cf!J736</f>
        <v>11776.249713486</v>
      </c>
      <c r="L736" s="340" t="n">
        <f aca="false">+[4]data1cf!K736</f>
        <v>11729.6331317421</v>
      </c>
      <c r="M736" s="340" t="n">
        <f aca="false">+[4]data1cf!L736</f>
        <v>11661.0865596405</v>
      </c>
      <c r="N736" s="340" t="n">
        <f aca="false">+[4]data1cf!M736</f>
        <v>11469.6765562398</v>
      </c>
      <c r="O736" s="340" t="n">
        <f aca="false">+[4]data1cf!N736</f>
        <v>11412.4553168289</v>
      </c>
      <c r="P736" s="340" t="n">
        <f aca="false">+[4]data1cf!O736</f>
        <v>11378.8147373482</v>
      </c>
      <c r="Q736" s="340" t="n">
        <f aca="false">+[4]data1cf!P736</f>
        <v>11276.7920367507</v>
      </c>
      <c r="R736" s="340" t="n">
        <f aca="false">+[4]data1cf!Q736</f>
        <v>782.069519119548</v>
      </c>
      <c r="S736" s="340" t="n">
        <f aca="false">+[4]data1cf!R736</f>
        <v>0</v>
      </c>
      <c r="T736" s="340" t="n">
        <f aca="false">+[4]data1cf!S736</f>
        <v>0</v>
      </c>
      <c r="U736" s="340" t="n">
        <f aca="false">+[4]data1cf!T736</f>
        <v>0</v>
      </c>
      <c r="V736" s="340" t="n">
        <f aca="false">+[4]data1cf!U736</f>
        <v>0</v>
      </c>
      <c r="W736" s="340" t="n">
        <f aca="false">+[4]data1cf!V736</f>
        <v>0</v>
      </c>
      <c r="X736" s="340" t="n">
        <f aca="false">+[4]data1cf!W736</f>
        <v>0</v>
      </c>
      <c r="Y736" s="340" t="n">
        <f aca="false">+[4]data1cf!X736</f>
        <v>0</v>
      </c>
      <c r="Z736" s="340" t="n">
        <f aca="false">+[4]data1cf!Y736</f>
        <v>0</v>
      </c>
      <c r="AA736" s="340" t="n">
        <f aca="false">+[4]data1cf!Z736</f>
        <v>0</v>
      </c>
      <c r="AB736" s="340"/>
      <c r="AC736" s="341" t="n">
        <f aca="false">XNPV(0.1,B736:AA736,$B$1:$AA$1)</f>
        <v>23792.1057593935</v>
      </c>
      <c r="AD736" s="341" t="n">
        <f aca="false">SUMPRODUCT(B736:AA736,$B$1010:$AA$1010)</f>
        <v>48907.3681164472</v>
      </c>
      <c r="AE736" s="342" t="n">
        <f aca="false">SUMPRODUCT(B736:AA736,$B$1012:$AA$1012)</f>
        <v>48542.5831312273</v>
      </c>
      <c r="AF736" s="343" t="n">
        <f aca="false">XIRR(B736:AA736,$B$1:$AA$1)</f>
        <v>0.158945524719186</v>
      </c>
      <c r="AG736" s="344" t="n">
        <f aca="false">1-EXP(-(1/0.25)*(AD736/ABS($AD$1010)))</f>
        <v>0.981666700918879</v>
      </c>
    </row>
    <row r="737" customFormat="false" ht="12.75" hidden="false" customHeight="false" outlineLevel="0" collapsed="false">
      <c r="A737" s="335"/>
      <c r="B737" s="340" t="n">
        <f aca="false">+[4]data1cf!A737</f>
        <v>-70421.9875433398</v>
      </c>
      <c r="C737" s="340" t="n">
        <f aca="false">+[4]data1cf!B737</f>
        <v>12045.970074146</v>
      </c>
      <c r="D737" s="340" t="n">
        <f aca="false">+[4]data1cf!C737</f>
        <v>13006.2797591309</v>
      </c>
      <c r="E737" s="340" t="n">
        <f aca="false">+[4]data1cf!D737</f>
        <v>12895.8737914434</v>
      </c>
      <c r="F737" s="340" t="n">
        <f aca="false">+[4]data1cf!E737</f>
        <v>12502.4804621017</v>
      </c>
      <c r="G737" s="340" t="n">
        <f aca="false">+[4]data1cf!F737</f>
        <v>12271.781437722</v>
      </c>
      <c r="H737" s="340" t="n">
        <f aca="false">+[4]data1cf!G737</f>
        <v>11982.7955567551</v>
      </c>
      <c r="I737" s="340" t="n">
        <f aca="false">+[4]data1cf!H737</f>
        <v>11851.1293508902</v>
      </c>
      <c r="J737" s="340" t="n">
        <f aca="false">+[4]data1cf!I737</f>
        <v>11844.0794125713</v>
      </c>
      <c r="K737" s="340" t="n">
        <f aca="false">+[4]data1cf!J737</f>
        <v>11748.0312073702</v>
      </c>
      <c r="L737" s="340" t="n">
        <f aca="false">+[4]data1cf!K737</f>
        <v>11821.8358996625</v>
      </c>
      <c r="M737" s="340" t="n">
        <f aca="false">+[4]data1cf!L737</f>
        <v>11645.7886748513</v>
      </c>
      <c r="N737" s="340" t="n">
        <f aca="false">+[4]data1cf!M737</f>
        <v>11613.2536305333</v>
      </c>
      <c r="O737" s="340" t="n">
        <f aca="false">+[4]data1cf!N737</f>
        <v>11525.2892572763</v>
      </c>
      <c r="P737" s="340" t="n">
        <f aca="false">+[4]data1cf!O737</f>
        <v>11562.6929104967</v>
      </c>
      <c r="Q737" s="340" t="n">
        <f aca="false">+[4]data1cf!P737</f>
        <v>11375.2073846372</v>
      </c>
      <c r="R737" s="340" t="n">
        <f aca="false">+[4]data1cf!Q737</f>
        <v>807.712028327091</v>
      </c>
      <c r="S737" s="340" t="n">
        <f aca="false">+[4]data1cf!R737</f>
        <v>0</v>
      </c>
      <c r="T737" s="340" t="n">
        <f aca="false">+[4]data1cf!S737</f>
        <v>0</v>
      </c>
      <c r="U737" s="340" t="n">
        <f aca="false">+[4]data1cf!T737</f>
        <v>0</v>
      </c>
      <c r="V737" s="340" t="n">
        <f aca="false">+[4]data1cf!U737</f>
        <v>0</v>
      </c>
      <c r="W737" s="340" t="n">
        <f aca="false">+[4]data1cf!V737</f>
        <v>0</v>
      </c>
      <c r="X737" s="340" t="n">
        <f aca="false">+[4]data1cf!W737</f>
        <v>0</v>
      </c>
      <c r="Y737" s="340" t="n">
        <f aca="false">+[4]data1cf!X737</f>
        <v>0</v>
      </c>
      <c r="Z737" s="340" t="n">
        <f aca="false">+[4]data1cf!Y737</f>
        <v>0</v>
      </c>
      <c r="AA737" s="340" t="n">
        <f aca="false">+[4]data1cf!Z737</f>
        <v>0</v>
      </c>
      <c r="AB737" s="340"/>
      <c r="AC737" s="341" t="n">
        <f aca="false">XNPV(0.1,B737:AA737,$B$1:$AA$1)</f>
        <v>22060.9790687987</v>
      </c>
      <c r="AD737" s="341" t="n">
        <f aca="false">SUMPRODUCT(B737:AA737,$B$1010:$AA$1010)</f>
        <v>47380.7356160522</v>
      </c>
      <c r="AE737" s="342" t="n">
        <f aca="false">SUMPRODUCT(B737:AA737,$B$1012:$AA$1012)</f>
        <v>47012.9200294021</v>
      </c>
      <c r="AF737" s="343" t="n">
        <f aca="false">XIRR(B737:AA737,$B$1:$AA$1)</f>
        <v>0.153012420482988</v>
      </c>
      <c r="AG737" s="344" t="n">
        <f aca="false">1-EXP(-(1/0.25)*(AD737/ABS($AD$1010)))</f>
        <v>0.979229202253124</v>
      </c>
    </row>
    <row r="738" customFormat="false" ht="12.75" hidden="false" customHeight="false" outlineLevel="0" collapsed="false">
      <c r="A738" s="335"/>
      <c r="B738" s="340" t="n">
        <f aca="false">+[4]data1cf!A738</f>
        <v>-73198.0099797612</v>
      </c>
      <c r="C738" s="340" t="n">
        <f aca="false">+[4]data1cf!B738</f>
        <v>12131.4767799029</v>
      </c>
      <c r="D738" s="340" t="n">
        <f aca="false">+[4]data1cf!C738</f>
        <v>13303.0444744244</v>
      </c>
      <c r="E738" s="340" t="n">
        <f aca="false">+[4]data1cf!D738</f>
        <v>12813.5538574126</v>
      </c>
      <c r="F738" s="340" t="n">
        <f aca="false">+[4]data1cf!E738</f>
        <v>12591.4760601511</v>
      </c>
      <c r="G738" s="340" t="n">
        <f aca="false">+[4]data1cf!F738</f>
        <v>12321.2121222311</v>
      </c>
      <c r="H738" s="340" t="n">
        <f aca="false">+[4]data1cf!G738</f>
        <v>11984.7041915954</v>
      </c>
      <c r="I738" s="340" t="n">
        <f aca="false">+[4]data1cf!H738</f>
        <v>11862.2753737547</v>
      </c>
      <c r="J738" s="340" t="n">
        <f aca="false">+[4]data1cf!I738</f>
        <v>11979.9973077003</v>
      </c>
      <c r="K738" s="340" t="n">
        <f aca="false">+[4]data1cf!J738</f>
        <v>11941.7476556698</v>
      </c>
      <c r="L738" s="340" t="n">
        <f aca="false">+[4]data1cf!K738</f>
        <v>11811.9456570672</v>
      </c>
      <c r="M738" s="340" t="n">
        <f aca="false">+[4]data1cf!L738</f>
        <v>11905.4179508694</v>
      </c>
      <c r="N738" s="340" t="n">
        <f aca="false">+[4]data1cf!M738</f>
        <v>11689.809356277</v>
      </c>
      <c r="O738" s="340" t="n">
        <f aca="false">+[4]data1cf!N738</f>
        <v>11687.1892726078</v>
      </c>
      <c r="P738" s="340" t="n">
        <f aca="false">+[4]data1cf!O738</f>
        <v>11546.7324578313</v>
      </c>
      <c r="Q738" s="340" t="n">
        <f aca="false">+[4]data1cf!P738</f>
        <v>11540.1632618709</v>
      </c>
      <c r="R738" s="340" t="n">
        <f aca="false">+[4]data1cf!Q738</f>
        <v>839.551895263869</v>
      </c>
      <c r="S738" s="340" t="n">
        <f aca="false">+[4]data1cf!R738</f>
        <v>0</v>
      </c>
      <c r="T738" s="340" t="n">
        <f aca="false">+[4]data1cf!S738</f>
        <v>0</v>
      </c>
      <c r="U738" s="340" t="n">
        <f aca="false">+[4]data1cf!T738</f>
        <v>0</v>
      </c>
      <c r="V738" s="340" t="n">
        <f aca="false">+[4]data1cf!U738</f>
        <v>0</v>
      </c>
      <c r="W738" s="340" t="n">
        <f aca="false">+[4]data1cf!V738</f>
        <v>0</v>
      </c>
      <c r="X738" s="340" t="n">
        <f aca="false">+[4]data1cf!W738</f>
        <v>0</v>
      </c>
      <c r="Y738" s="340" t="n">
        <f aca="false">+[4]data1cf!X738</f>
        <v>0</v>
      </c>
      <c r="Z738" s="340" t="n">
        <f aca="false">+[4]data1cf!Y738</f>
        <v>0</v>
      </c>
      <c r="AA738" s="340" t="n">
        <f aca="false">+[4]data1cf!Z738</f>
        <v>0</v>
      </c>
      <c r="AB738" s="340"/>
      <c r="AC738" s="341" t="n">
        <f aca="false">XNPV(0.1,B738:AA738,$B$1:$AA$1)</f>
        <v>19990.3091788676</v>
      </c>
      <c r="AD738" s="341" t="n">
        <f aca="false">SUMPRODUCT(B738:AA738,$B$1010:$AA$1010)</f>
        <v>45511.3415140547</v>
      </c>
      <c r="AE738" s="342" t="n">
        <f aca="false">SUMPRODUCT(B738:AA738,$B$1012:$AA$1012)</f>
        <v>45140.491030761</v>
      </c>
      <c r="AF738" s="343" t="n">
        <f aca="false">XIRR(B738:AA738,$B$1:$AA$1)</f>
        <v>0.146465905847006</v>
      </c>
      <c r="AG738" s="344" t="n">
        <f aca="false">1-EXP(-(1/0.25)*(AD738/ABS($AD$1010)))</f>
        <v>0.975798760672116</v>
      </c>
    </row>
    <row r="739" customFormat="false" ht="12.75" hidden="false" customHeight="false" outlineLevel="0" collapsed="false">
      <c r="A739" s="335"/>
      <c r="B739" s="340" t="n">
        <f aca="false">+[4]data1cf!A739</f>
        <v>-65279.3559841064</v>
      </c>
      <c r="C739" s="340" t="n">
        <f aca="false">+[4]data1cf!B739</f>
        <v>11875.2277012404</v>
      </c>
      <c r="D739" s="340" t="n">
        <f aca="false">+[4]data1cf!C739</f>
        <v>12919.6093972934</v>
      </c>
      <c r="E739" s="340" t="n">
        <f aca="false">+[4]data1cf!D739</f>
        <v>12753.0262581763</v>
      </c>
      <c r="F739" s="340" t="n">
        <f aca="false">+[4]data1cf!E739</f>
        <v>12383.8836921356</v>
      </c>
      <c r="G739" s="340" t="n">
        <f aca="false">+[4]data1cf!F739</f>
        <v>12172.4576744783</v>
      </c>
      <c r="H739" s="340" t="n">
        <f aca="false">+[4]data1cf!G739</f>
        <v>11965.6023142095</v>
      </c>
      <c r="I739" s="340" t="n">
        <f aca="false">+[4]data1cf!H739</f>
        <v>11869.703534054</v>
      </c>
      <c r="J739" s="340" t="n">
        <f aca="false">+[4]data1cf!I739</f>
        <v>11698.7281037936</v>
      </c>
      <c r="K739" s="340" t="n">
        <f aca="false">+[4]data1cf!J739</f>
        <v>11657.4260498037</v>
      </c>
      <c r="L739" s="340" t="n">
        <f aca="false">+[4]data1cf!K739</f>
        <v>11595.1520535605</v>
      </c>
      <c r="M739" s="340" t="n">
        <f aca="false">+[4]data1cf!L739</f>
        <v>11623.9025475448</v>
      </c>
      <c r="N739" s="340" t="n">
        <f aca="false">+[4]data1cf!M739</f>
        <v>11607.2041020736</v>
      </c>
      <c r="O739" s="340" t="n">
        <f aca="false">+[4]data1cf!N739</f>
        <v>11498.7648881163</v>
      </c>
      <c r="P739" s="340" t="n">
        <f aca="false">+[4]data1cf!O739</f>
        <v>11265.857834631</v>
      </c>
      <c r="Q739" s="340" t="n">
        <f aca="false">+[4]data1cf!P739</f>
        <v>11425.9775925809</v>
      </c>
      <c r="R739" s="340" t="n">
        <f aca="false">+[4]data1cf!Q739</f>
        <v>748.728101395306</v>
      </c>
      <c r="S739" s="340" t="n">
        <f aca="false">+[4]data1cf!R739</f>
        <v>0</v>
      </c>
      <c r="T739" s="340" t="n">
        <f aca="false">+[4]data1cf!S739</f>
        <v>0</v>
      </c>
      <c r="U739" s="340" t="n">
        <f aca="false">+[4]data1cf!T739</f>
        <v>0</v>
      </c>
      <c r="V739" s="340" t="n">
        <f aca="false">+[4]data1cf!U739</f>
        <v>0</v>
      </c>
      <c r="W739" s="340" t="n">
        <f aca="false">+[4]data1cf!V739</f>
        <v>0</v>
      </c>
      <c r="X739" s="340" t="n">
        <f aca="false">+[4]data1cf!W739</f>
        <v>0</v>
      </c>
      <c r="Y739" s="340" t="n">
        <f aca="false">+[4]data1cf!X739</f>
        <v>0</v>
      </c>
      <c r="Z739" s="340" t="n">
        <f aca="false">+[4]data1cf!Y739</f>
        <v>0</v>
      </c>
      <c r="AA739" s="340" t="n">
        <f aca="false">+[4]data1cf!Z739</f>
        <v>0</v>
      </c>
      <c r="AB739" s="340"/>
      <c r="AC739" s="341" t="n">
        <f aca="false">XNPV(0.1,B739:AA739,$B$1:$AA$1)</f>
        <v>26437.1335611685</v>
      </c>
      <c r="AD739" s="341" t="n">
        <f aca="false">SUMPRODUCT(B739:AA739,$B$1010:$AA$1010)</f>
        <v>51566.0806164375</v>
      </c>
      <c r="AE739" s="342" t="n">
        <f aca="false">SUMPRODUCT(B739:AA739,$B$1012:$AA$1012)</f>
        <v>51201.0550876029</v>
      </c>
      <c r="AF739" s="343" t="n">
        <f aca="false">XIRR(B739:AA739,$B$1:$AA$1)</f>
        <v>0.167637206048604</v>
      </c>
      <c r="AG739" s="344" t="n">
        <f aca="false">1-EXP(-(1/0.25)*(AD739/ABS($AD$1010)))</f>
        <v>0.98524882723238</v>
      </c>
    </row>
    <row r="740" customFormat="false" ht="12.75" hidden="false" customHeight="false" outlineLevel="0" collapsed="false">
      <c r="A740" s="335"/>
      <c r="B740" s="340" t="n">
        <f aca="false">+[4]data1cf!A740</f>
        <v>-62175.6560510097</v>
      </c>
      <c r="C740" s="340" t="n">
        <f aca="false">+[4]data1cf!B740</f>
        <v>12079.5459038842</v>
      </c>
      <c r="D740" s="340" t="n">
        <f aca="false">+[4]data1cf!C740</f>
        <v>12727.3334367218</v>
      </c>
      <c r="E740" s="340" t="n">
        <f aca="false">+[4]data1cf!D740</f>
        <v>12524.2676644009</v>
      </c>
      <c r="F740" s="340" t="n">
        <f aca="false">+[4]data1cf!E740</f>
        <v>12243.1570129384</v>
      </c>
      <c r="G740" s="340" t="n">
        <f aca="false">+[4]data1cf!F740</f>
        <v>11978.3683441866</v>
      </c>
      <c r="H740" s="340" t="n">
        <f aca="false">+[4]data1cf!G740</f>
        <v>11822.6714492587</v>
      </c>
      <c r="I740" s="340" t="n">
        <f aca="false">+[4]data1cf!H740</f>
        <v>11864.5941304249</v>
      </c>
      <c r="J740" s="340" t="n">
        <f aca="false">+[4]data1cf!I740</f>
        <v>11713.9481554394</v>
      </c>
      <c r="K740" s="340" t="n">
        <f aca="false">+[4]data1cf!J740</f>
        <v>11712.8171324724</v>
      </c>
      <c r="L740" s="340" t="n">
        <f aca="false">+[4]data1cf!K740</f>
        <v>11616.3140913824</v>
      </c>
      <c r="M740" s="340" t="n">
        <f aca="false">+[4]data1cf!L740</f>
        <v>11575.6686111969</v>
      </c>
      <c r="N740" s="340" t="n">
        <f aca="false">+[4]data1cf!M740</f>
        <v>11412.8255713281</v>
      </c>
      <c r="O740" s="340" t="n">
        <f aca="false">+[4]data1cf!N740</f>
        <v>11377.1362226969</v>
      </c>
      <c r="P740" s="340" t="n">
        <f aca="false">+[4]data1cf!O740</f>
        <v>11423.0522847928</v>
      </c>
      <c r="Q740" s="340" t="n">
        <f aca="false">+[4]data1cf!P740</f>
        <v>11229.926270846</v>
      </c>
      <c r="R740" s="340" t="n">
        <f aca="false">+[4]data1cf!Q740</f>
        <v>713.129904642661</v>
      </c>
      <c r="S740" s="340" t="n">
        <f aca="false">+[4]data1cf!R740</f>
        <v>0</v>
      </c>
      <c r="T740" s="340" t="n">
        <f aca="false">+[4]data1cf!S740</f>
        <v>0</v>
      </c>
      <c r="U740" s="340" t="n">
        <f aca="false">+[4]data1cf!T740</f>
        <v>0</v>
      </c>
      <c r="V740" s="340" t="n">
        <f aca="false">+[4]data1cf!U740</f>
        <v>0</v>
      </c>
      <c r="W740" s="340" t="n">
        <f aca="false">+[4]data1cf!V740</f>
        <v>0</v>
      </c>
      <c r="X740" s="340" t="n">
        <f aca="false">+[4]data1cf!W740</f>
        <v>0</v>
      </c>
      <c r="Y740" s="340" t="n">
        <f aca="false">+[4]data1cf!X740</f>
        <v>0</v>
      </c>
      <c r="Z740" s="340" t="n">
        <f aca="false">+[4]data1cf!Y740</f>
        <v>0</v>
      </c>
      <c r="AA740" s="340" t="n">
        <f aca="false">+[4]data1cf!Z740</f>
        <v>0</v>
      </c>
      <c r="AB740" s="340"/>
      <c r="AC740" s="341" t="n">
        <f aca="false">XNPV(0.1,B740:AA740,$B$1:$AA$1)</f>
        <v>29007.5260684525</v>
      </c>
      <c r="AD740" s="341" t="n">
        <f aca="false">SUMPRODUCT(B740:AA740,$B$1010:$AA$1010)</f>
        <v>53985.6814718836</v>
      </c>
      <c r="AE740" s="342" t="n">
        <f aca="false">SUMPRODUCT(B740:AA740,$B$1012:$AA$1012)</f>
        <v>53622.8043522977</v>
      </c>
      <c r="AF740" s="343" t="n">
        <f aca="false">XIRR(B740:AA740,$B$1:$AA$1)</f>
        <v>0.177368849323254</v>
      </c>
      <c r="AG740" s="344" t="n">
        <f aca="false">1-EXP(-(1/0.25)*(AD740/ABS($AD$1010)))</f>
        <v>0.987896705036946</v>
      </c>
    </row>
    <row r="741" customFormat="false" ht="12.75" hidden="false" customHeight="false" outlineLevel="0" collapsed="false">
      <c r="A741" s="335"/>
      <c r="B741" s="340" t="n">
        <f aca="false">+[4]data1cf!A741</f>
        <v>-67569.631452658</v>
      </c>
      <c r="C741" s="340" t="n">
        <f aca="false">+[4]data1cf!B741</f>
        <v>12074.7408030335</v>
      </c>
      <c r="D741" s="340" t="n">
        <f aca="false">+[4]data1cf!C741</f>
        <v>13109.3712370922</v>
      </c>
      <c r="E741" s="340" t="n">
        <f aca="false">+[4]data1cf!D741</f>
        <v>12715.7561232782</v>
      </c>
      <c r="F741" s="340" t="n">
        <f aca="false">+[4]data1cf!E741</f>
        <v>12379.5883432662</v>
      </c>
      <c r="G741" s="340" t="n">
        <f aca="false">+[4]data1cf!F741</f>
        <v>12165.1674045148</v>
      </c>
      <c r="H741" s="340" t="n">
        <f aca="false">+[4]data1cf!G741</f>
        <v>11996.7685093969</v>
      </c>
      <c r="I741" s="340" t="n">
        <f aca="false">+[4]data1cf!H741</f>
        <v>11782.3462044755</v>
      </c>
      <c r="J741" s="340" t="n">
        <f aca="false">+[4]data1cf!I741</f>
        <v>11840.0548375025</v>
      </c>
      <c r="K741" s="340" t="n">
        <f aca="false">+[4]data1cf!J741</f>
        <v>11693.8319391461</v>
      </c>
      <c r="L741" s="340" t="n">
        <f aca="false">+[4]data1cf!K741</f>
        <v>11684.7889357431</v>
      </c>
      <c r="M741" s="340" t="n">
        <f aca="false">+[4]data1cf!L741</f>
        <v>11583.62141177</v>
      </c>
      <c r="N741" s="340" t="n">
        <f aca="false">+[4]data1cf!M741</f>
        <v>11583.4994558853</v>
      </c>
      <c r="O741" s="340" t="n">
        <f aca="false">+[4]data1cf!N741</f>
        <v>11410.4025527168</v>
      </c>
      <c r="P741" s="340" t="n">
        <f aca="false">+[4]data1cf!O741</f>
        <v>11494.9305916728</v>
      </c>
      <c r="Q741" s="340" t="n">
        <f aca="false">+[4]data1cf!P741</f>
        <v>11419.4198648865</v>
      </c>
      <c r="R741" s="340" t="n">
        <f aca="false">+[4]data1cf!Q741</f>
        <v>774.996644909407</v>
      </c>
      <c r="S741" s="340" t="n">
        <f aca="false">+[4]data1cf!R741</f>
        <v>0</v>
      </c>
      <c r="T741" s="340" t="n">
        <f aca="false">+[4]data1cf!S741</f>
        <v>0</v>
      </c>
      <c r="U741" s="340" t="n">
        <f aca="false">+[4]data1cf!T741</f>
        <v>0</v>
      </c>
      <c r="V741" s="340" t="n">
        <f aca="false">+[4]data1cf!U741</f>
        <v>0</v>
      </c>
      <c r="W741" s="340" t="n">
        <f aca="false">+[4]data1cf!V741</f>
        <v>0</v>
      </c>
      <c r="X741" s="340" t="n">
        <f aca="false">+[4]data1cf!W741</f>
        <v>0</v>
      </c>
      <c r="Y741" s="340" t="n">
        <f aca="false">+[4]data1cf!X741</f>
        <v>0</v>
      </c>
      <c r="Z741" s="340" t="n">
        <f aca="false">+[4]data1cf!Y741</f>
        <v>0</v>
      </c>
      <c r="AA741" s="340" t="n">
        <f aca="false">+[4]data1cf!Z741</f>
        <v>0</v>
      </c>
      <c r="AB741" s="340"/>
      <c r="AC741" s="341" t="n">
        <f aca="false">XNPV(0.1,B741:AA741,$B$1:$AA$1)</f>
        <v>24555.377334974</v>
      </c>
      <c r="AD741" s="341" t="n">
        <f aca="false">SUMPRODUCT(B741:AA741,$B$1010:$AA$1010)</f>
        <v>49751.2230443687</v>
      </c>
      <c r="AE741" s="342" t="n">
        <f aca="false">SUMPRODUCT(B741:AA741,$B$1012:$AA$1012)</f>
        <v>49385.2218570367</v>
      </c>
      <c r="AF741" s="343" t="n">
        <f aca="false">XIRR(B741:AA741,$B$1:$AA$1)</f>
        <v>0.161163400690711</v>
      </c>
      <c r="AG741" s="344" t="n">
        <f aca="false">1-EXP(-(1/0.25)*(AD741/ABS($AD$1010)))</f>
        <v>0.982889042150477</v>
      </c>
    </row>
    <row r="742" customFormat="false" ht="12.75" hidden="false" customHeight="false" outlineLevel="0" collapsed="false">
      <c r="A742" s="335"/>
      <c r="B742" s="340" t="n">
        <f aca="false">+[4]data1cf!A742</f>
        <v>-72481.3837099082</v>
      </c>
      <c r="C742" s="340" t="n">
        <f aca="false">+[4]data1cf!B742</f>
        <v>12237.5285692084</v>
      </c>
      <c r="D742" s="340" t="n">
        <f aca="false">+[4]data1cf!C742</f>
        <v>13280.4305417358</v>
      </c>
      <c r="E742" s="340" t="n">
        <f aca="false">+[4]data1cf!D742</f>
        <v>12925.5897624667</v>
      </c>
      <c r="F742" s="340" t="n">
        <f aca="false">+[4]data1cf!E742</f>
        <v>12567.2471937823</v>
      </c>
      <c r="G742" s="340" t="n">
        <f aca="false">+[4]data1cf!F742</f>
        <v>12360.2117531678</v>
      </c>
      <c r="H742" s="340" t="n">
        <f aca="false">+[4]data1cf!G742</f>
        <v>12052.1592274051</v>
      </c>
      <c r="I742" s="340" t="n">
        <f aca="false">+[4]data1cf!H742</f>
        <v>11956.9591718702</v>
      </c>
      <c r="J742" s="340" t="n">
        <f aca="false">+[4]data1cf!I742</f>
        <v>11864.57711963</v>
      </c>
      <c r="K742" s="340" t="n">
        <f aca="false">+[4]data1cf!J742</f>
        <v>11825.7617639796</v>
      </c>
      <c r="L742" s="340" t="n">
        <f aca="false">+[4]data1cf!K742</f>
        <v>11867.2852224924</v>
      </c>
      <c r="M742" s="340" t="n">
        <f aca="false">+[4]data1cf!L742</f>
        <v>11803.13586566</v>
      </c>
      <c r="N742" s="340" t="n">
        <f aca="false">+[4]data1cf!M742</f>
        <v>11848.1400334922</v>
      </c>
      <c r="O742" s="340" t="n">
        <f aca="false">+[4]data1cf!N742</f>
        <v>11719.5359929392</v>
      </c>
      <c r="P742" s="340" t="n">
        <f aca="false">+[4]data1cf!O742</f>
        <v>11428.025733893</v>
      </c>
      <c r="Q742" s="340" t="n">
        <f aca="false">+[4]data1cf!P742</f>
        <v>11510.7038376822</v>
      </c>
      <c r="R742" s="340" t="n">
        <f aca="false">+[4]data1cf!Q742</f>
        <v>831.332478599163</v>
      </c>
      <c r="S742" s="340" t="n">
        <f aca="false">+[4]data1cf!R742</f>
        <v>0</v>
      </c>
      <c r="T742" s="340" t="n">
        <f aca="false">+[4]data1cf!S742</f>
        <v>0</v>
      </c>
      <c r="U742" s="340" t="n">
        <f aca="false">+[4]data1cf!T742</f>
        <v>0</v>
      </c>
      <c r="V742" s="340" t="n">
        <f aca="false">+[4]data1cf!U742</f>
        <v>0</v>
      </c>
      <c r="W742" s="340" t="n">
        <f aca="false">+[4]data1cf!V742</f>
        <v>0</v>
      </c>
      <c r="X742" s="340" t="n">
        <f aca="false">+[4]data1cf!W742</f>
        <v>0</v>
      </c>
      <c r="Y742" s="340" t="n">
        <f aca="false">+[4]data1cf!X742</f>
        <v>0</v>
      </c>
      <c r="Z742" s="340" t="n">
        <f aca="false">+[4]data1cf!Y742</f>
        <v>0</v>
      </c>
      <c r="AA742" s="340" t="n">
        <f aca="false">+[4]data1cf!Z742</f>
        <v>0</v>
      </c>
      <c r="AB742" s="340"/>
      <c r="AC742" s="341" t="n">
        <f aca="false">XNPV(0.1,B742:AA742,$B$1:$AA$1)</f>
        <v>20865.3297021206</v>
      </c>
      <c r="AD742" s="341" t="n">
        <f aca="false">SUMPRODUCT(B742:AA742,$B$1010:$AA$1010)</f>
        <v>46388.4821046324</v>
      </c>
      <c r="AE742" s="342" t="n">
        <f aca="false">SUMPRODUCT(B742:AA742,$B$1012:$AA$1012)</f>
        <v>46017.6929353249</v>
      </c>
      <c r="AF742" s="343" t="n">
        <f aca="false">XIRR(B742:AA742,$B$1:$AA$1)</f>
        <v>0.148964453286238</v>
      </c>
      <c r="AG742" s="344" t="n">
        <f aca="false">1-EXP(-(1/0.25)*(AD742/ABS($AD$1010)))</f>
        <v>0.977473729718573</v>
      </c>
    </row>
    <row r="743" customFormat="false" ht="12.75" hidden="false" customHeight="false" outlineLevel="0" collapsed="false">
      <c r="A743" s="335"/>
      <c r="B743" s="340" t="n">
        <f aca="false">+[4]data1cf!A743</f>
        <v>-65980.990640624</v>
      </c>
      <c r="C743" s="340" t="n">
        <f aca="false">+[4]data1cf!B743</f>
        <v>11999.5850932331</v>
      </c>
      <c r="D743" s="340" t="n">
        <f aca="false">+[4]data1cf!C743</f>
        <v>12880.2303134478</v>
      </c>
      <c r="E743" s="340" t="n">
        <f aca="false">+[4]data1cf!D743</f>
        <v>12571.6699044001</v>
      </c>
      <c r="F743" s="340" t="n">
        <f aca="false">+[4]data1cf!E743</f>
        <v>12508.3670716236</v>
      </c>
      <c r="G743" s="340" t="n">
        <f aca="false">+[4]data1cf!F743</f>
        <v>12125.7794693182</v>
      </c>
      <c r="H743" s="340" t="n">
        <f aca="false">+[4]data1cf!G743</f>
        <v>11959.2268834316</v>
      </c>
      <c r="I743" s="340" t="n">
        <f aca="false">+[4]data1cf!H743</f>
        <v>11791.9777003584</v>
      </c>
      <c r="J743" s="340" t="n">
        <f aca="false">+[4]data1cf!I743</f>
        <v>11674.6221782583</v>
      </c>
      <c r="K743" s="340" t="n">
        <f aca="false">+[4]data1cf!J743</f>
        <v>11651.0546002972</v>
      </c>
      <c r="L743" s="340" t="n">
        <f aca="false">+[4]data1cf!K743</f>
        <v>11689.5284447104</v>
      </c>
      <c r="M743" s="340" t="n">
        <f aca="false">+[4]data1cf!L743</f>
        <v>11573.6475576331</v>
      </c>
      <c r="N743" s="340" t="n">
        <f aca="false">+[4]data1cf!M743</f>
        <v>11517.4438472203</v>
      </c>
      <c r="O743" s="340" t="n">
        <f aca="false">+[4]data1cf!N743</f>
        <v>11421.3542531394</v>
      </c>
      <c r="P743" s="340" t="n">
        <f aca="false">+[4]data1cf!O743</f>
        <v>11542.908540741</v>
      </c>
      <c r="Q743" s="340" t="n">
        <f aca="false">+[4]data1cf!P743</f>
        <v>11435.3467214987</v>
      </c>
      <c r="R743" s="340" t="n">
        <f aca="false">+[4]data1cf!Q743</f>
        <v>756.775570251701</v>
      </c>
      <c r="S743" s="340" t="n">
        <f aca="false">+[4]data1cf!R743</f>
        <v>0</v>
      </c>
      <c r="T743" s="340" t="n">
        <f aca="false">+[4]data1cf!S743</f>
        <v>0</v>
      </c>
      <c r="U743" s="340" t="n">
        <f aca="false">+[4]data1cf!T743</f>
        <v>0</v>
      </c>
      <c r="V743" s="340" t="n">
        <f aca="false">+[4]data1cf!U743</f>
        <v>0</v>
      </c>
      <c r="W743" s="340" t="n">
        <f aca="false">+[4]data1cf!V743</f>
        <v>0</v>
      </c>
      <c r="X743" s="340" t="n">
        <f aca="false">+[4]data1cf!W743</f>
        <v>0</v>
      </c>
      <c r="Y743" s="340" t="n">
        <f aca="false">+[4]data1cf!X743</f>
        <v>0</v>
      </c>
      <c r="Z743" s="340" t="n">
        <f aca="false">+[4]data1cf!Y743</f>
        <v>0</v>
      </c>
      <c r="AA743" s="340" t="n">
        <f aca="false">+[4]data1cf!Z743</f>
        <v>0</v>
      </c>
      <c r="AB743" s="340"/>
      <c r="AC743" s="341" t="n">
        <f aca="false">XNPV(0.1,B743:AA743,$B$1:$AA$1)</f>
        <v>25723.0622310439</v>
      </c>
      <c r="AD743" s="341" t="n">
        <f aca="false">SUMPRODUCT(B743:AA743,$B$1010:$AA$1010)</f>
        <v>50849.991513722</v>
      </c>
      <c r="AE743" s="342" t="n">
        <f aca="false">SUMPRODUCT(B743:AA743,$B$1012:$AA$1012)</f>
        <v>50484.8659677388</v>
      </c>
      <c r="AF743" s="343" t="n">
        <f aca="false">XIRR(B743:AA743,$B$1:$AA$1)</f>
        <v>0.16523858841529</v>
      </c>
      <c r="AG743" s="344" t="n">
        <f aca="false">1-EXP(-(1/0.25)*(AD743/ABS($AD$1010)))</f>
        <v>0.984359316294618</v>
      </c>
    </row>
    <row r="744" customFormat="false" ht="12.75" hidden="false" customHeight="false" outlineLevel="0" collapsed="false">
      <c r="A744" s="335"/>
      <c r="B744" s="340" t="n">
        <f aca="false">+[4]data1cf!A744</f>
        <v>-66454.3801373497</v>
      </c>
      <c r="C744" s="340" t="n">
        <f aca="false">+[4]data1cf!B744</f>
        <v>11973.14273169</v>
      </c>
      <c r="D744" s="340" t="n">
        <f aca="false">+[4]data1cf!C744</f>
        <v>13034.4794171648</v>
      </c>
      <c r="E744" s="340" t="n">
        <f aca="false">+[4]data1cf!D744</f>
        <v>12595.0372978148</v>
      </c>
      <c r="F744" s="340" t="n">
        <f aca="false">+[4]data1cf!E744</f>
        <v>12513.0568253384</v>
      </c>
      <c r="G744" s="340" t="n">
        <f aca="false">+[4]data1cf!F744</f>
        <v>12191.3822636113</v>
      </c>
      <c r="H744" s="340" t="n">
        <f aca="false">+[4]data1cf!G744</f>
        <v>12047.7549446478</v>
      </c>
      <c r="I744" s="340" t="n">
        <f aca="false">+[4]data1cf!H744</f>
        <v>11797.7217730659</v>
      </c>
      <c r="J744" s="340" t="n">
        <f aca="false">+[4]data1cf!I744</f>
        <v>11718.2975392693</v>
      </c>
      <c r="K744" s="340" t="n">
        <f aca="false">+[4]data1cf!J744</f>
        <v>11804.6830310058</v>
      </c>
      <c r="L744" s="340" t="n">
        <f aca="false">+[4]data1cf!K744</f>
        <v>11620.5868722668</v>
      </c>
      <c r="M744" s="340" t="n">
        <f aca="false">+[4]data1cf!L744</f>
        <v>11613.9718269964</v>
      </c>
      <c r="N744" s="340" t="n">
        <f aca="false">+[4]data1cf!M744</f>
        <v>11525.1404441115</v>
      </c>
      <c r="O744" s="340" t="n">
        <f aca="false">+[4]data1cf!N744</f>
        <v>11645.7307424954</v>
      </c>
      <c r="P744" s="340" t="n">
        <f aca="false">+[4]data1cf!O744</f>
        <v>11533.2121859275</v>
      </c>
      <c r="Q744" s="340" t="n">
        <f aca="false">+[4]data1cf!P744</f>
        <v>11374.8676919947</v>
      </c>
      <c r="R744" s="340" t="n">
        <f aca="false">+[4]data1cf!Q744</f>
        <v>762.205158423346</v>
      </c>
      <c r="S744" s="340" t="n">
        <f aca="false">+[4]data1cf!R744</f>
        <v>0</v>
      </c>
      <c r="T744" s="340" t="n">
        <f aca="false">+[4]data1cf!S744</f>
        <v>0</v>
      </c>
      <c r="U744" s="340" t="n">
        <f aca="false">+[4]data1cf!T744</f>
        <v>0</v>
      </c>
      <c r="V744" s="340" t="n">
        <f aca="false">+[4]data1cf!U744</f>
        <v>0</v>
      </c>
      <c r="W744" s="340" t="n">
        <f aca="false">+[4]data1cf!V744</f>
        <v>0</v>
      </c>
      <c r="X744" s="340" t="n">
        <f aca="false">+[4]data1cf!W744</f>
        <v>0</v>
      </c>
      <c r="Y744" s="340" t="n">
        <f aca="false">+[4]data1cf!X744</f>
        <v>0</v>
      </c>
      <c r="Z744" s="340" t="n">
        <f aca="false">+[4]data1cf!Y744</f>
        <v>0</v>
      </c>
      <c r="AA744" s="340" t="n">
        <f aca="false">+[4]data1cf!Z744</f>
        <v>0</v>
      </c>
      <c r="AB744" s="340"/>
      <c r="AC744" s="341" t="n">
        <f aca="false">XNPV(0.1,B744:AA744,$B$1:$AA$1)</f>
        <v>25592.0557974407</v>
      </c>
      <c r="AD744" s="341" t="n">
        <f aca="false">SUMPRODUCT(B744:AA744,$B$1010:$AA$1010)</f>
        <v>50812.1261410483</v>
      </c>
      <c r="AE744" s="342" t="n">
        <f aca="false">SUMPRODUCT(B744:AA744,$B$1012:$AA$1012)</f>
        <v>50445.6750241413</v>
      </c>
      <c r="AF744" s="343" t="n">
        <f aca="false">XIRR(B744:AA744,$B$1:$AA$1)</f>
        <v>0.164480290277348</v>
      </c>
      <c r="AG744" s="344" t="n">
        <f aca="false">1-EXP(-(1/0.25)*(AD744/ABS($AD$1010)))</f>
        <v>0.984310815202991</v>
      </c>
    </row>
    <row r="745" customFormat="false" ht="12.75" hidden="false" customHeight="false" outlineLevel="0" collapsed="false">
      <c r="A745" s="335"/>
      <c r="B745" s="340" t="n">
        <f aca="false">+[4]data1cf!A745</f>
        <v>-67951.6130186392</v>
      </c>
      <c r="C745" s="340" t="n">
        <f aca="false">+[4]data1cf!B745</f>
        <v>12038.9427879481</v>
      </c>
      <c r="D745" s="340" t="n">
        <f aca="false">+[4]data1cf!C745</f>
        <v>13059.5859685154</v>
      </c>
      <c r="E745" s="340" t="n">
        <f aca="false">+[4]data1cf!D745</f>
        <v>12809.9201426336</v>
      </c>
      <c r="F745" s="340" t="n">
        <f aca="false">+[4]data1cf!E745</f>
        <v>12524.9984340764</v>
      </c>
      <c r="G745" s="340" t="n">
        <f aca="false">+[4]data1cf!F745</f>
        <v>12205.1464560888</v>
      </c>
      <c r="H745" s="340" t="n">
        <f aca="false">+[4]data1cf!G745</f>
        <v>12051.8977912661</v>
      </c>
      <c r="I745" s="340" t="n">
        <f aca="false">+[4]data1cf!H745</f>
        <v>11785.061994523</v>
      </c>
      <c r="J745" s="340" t="n">
        <f aca="false">+[4]data1cf!I745</f>
        <v>11696.4552919122</v>
      </c>
      <c r="K745" s="340" t="n">
        <f aca="false">+[4]data1cf!J745</f>
        <v>11678.881926614</v>
      </c>
      <c r="L745" s="340" t="n">
        <f aca="false">+[4]data1cf!K745</f>
        <v>11742.6755484861</v>
      </c>
      <c r="M745" s="340" t="n">
        <f aca="false">+[4]data1cf!L745</f>
        <v>11611.7609573048</v>
      </c>
      <c r="N745" s="340" t="n">
        <f aca="false">+[4]data1cf!M745</f>
        <v>11638.8335597714</v>
      </c>
      <c r="O745" s="340" t="n">
        <f aca="false">+[4]data1cf!N745</f>
        <v>11516.3481212558</v>
      </c>
      <c r="P745" s="340" t="n">
        <f aca="false">+[4]data1cf!O745</f>
        <v>11535.4331016295</v>
      </c>
      <c r="Q745" s="340" t="n">
        <f aca="false">+[4]data1cf!P745</f>
        <v>11567.155631721</v>
      </c>
      <c r="R745" s="340" t="n">
        <f aca="false">+[4]data1cf!Q745</f>
        <v>779.377820678584</v>
      </c>
      <c r="S745" s="340" t="n">
        <f aca="false">+[4]data1cf!R745</f>
        <v>0</v>
      </c>
      <c r="T745" s="340" t="n">
        <f aca="false">+[4]data1cf!S745</f>
        <v>0</v>
      </c>
      <c r="U745" s="340" t="n">
        <f aca="false">+[4]data1cf!T745</f>
        <v>0</v>
      </c>
      <c r="V745" s="340" t="n">
        <f aca="false">+[4]data1cf!U745</f>
        <v>0</v>
      </c>
      <c r="W745" s="340" t="n">
        <f aca="false">+[4]data1cf!V745</f>
        <v>0</v>
      </c>
      <c r="X745" s="340" t="n">
        <f aca="false">+[4]data1cf!W745</f>
        <v>0</v>
      </c>
      <c r="Y745" s="340" t="n">
        <f aca="false">+[4]data1cf!X745</f>
        <v>0</v>
      </c>
      <c r="Z745" s="340" t="n">
        <f aca="false">+[4]data1cf!Y745</f>
        <v>0</v>
      </c>
      <c r="AA745" s="340" t="n">
        <f aca="false">+[4]data1cf!Z745</f>
        <v>0</v>
      </c>
      <c r="AB745" s="340"/>
      <c r="AC745" s="341" t="n">
        <f aca="false">XNPV(0.1,B745:AA745,$B$1:$AA$1)</f>
        <v>24381.1323855656</v>
      </c>
      <c r="AD745" s="341" t="n">
        <f aca="false">SUMPRODUCT(B745:AA745,$B$1010:$AA$1010)</f>
        <v>49653.8922066593</v>
      </c>
      <c r="AE745" s="342" t="n">
        <f aca="false">SUMPRODUCT(B745:AA745,$B$1012:$AA$1012)</f>
        <v>49286.6422172121</v>
      </c>
      <c r="AF745" s="343" t="n">
        <f aca="false">XIRR(B745:AA745,$B$1:$AA$1)</f>
        <v>0.160357549243997</v>
      </c>
      <c r="AG745" s="344" t="n">
        <f aca="false">1-EXP(-(1/0.25)*(AD745/ABS($AD$1010)))</f>
        <v>0.982752321176095</v>
      </c>
    </row>
    <row r="746" customFormat="false" ht="12.75" hidden="false" customHeight="false" outlineLevel="0" collapsed="false">
      <c r="A746" s="335"/>
      <c r="B746" s="340" t="n">
        <f aca="false">+[4]data1cf!A746</f>
        <v>-66777.4153495102</v>
      </c>
      <c r="C746" s="340" t="n">
        <f aca="false">+[4]data1cf!B746</f>
        <v>12186.6094815843</v>
      </c>
      <c r="D746" s="340" t="n">
        <f aca="false">+[4]data1cf!C746</f>
        <v>12963.6091444553</v>
      </c>
      <c r="E746" s="340" t="n">
        <f aca="false">+[4]data1cf!D746</f>
        <v>12720.3928173092</v>
      </c>
      <c r="F746" s="340" t="n">
        <f aca="false">+[4]data1cf!E746</f>
        <v>12453.4508740522</v>
      </c>
      <c r="G746" s="340" t="n">
        <f aca="false">+[4]data1cf!F746</f>
        <v>12239.5213531845</v>
      </c>
      <c r="H746" s="340" t="n">
        <f aca="false">+[4]data1cf!G746</f>
        <v>11981.9907184843</v>
      </c>
      <c r="I746" s="340" t="n">
        <f aca="false">+[4]data1cf!H746</f>
        <v>11910.0947593351</v>
      </c>
      <c r="J746" s="340" t="n">
        <f aca="false">+[4]data1cf!I746</f>
        <v>11684.1907900353</v>
      </c>
      <c r="K746" s="340" t="n">
        <f aca="false">+[4]data1cf!J746</f>
        <v>11685.0970813727</v>
      </c>
      <c r="L746" s="340" t="n">
        <f aca="false">+[4]data1cf!K746</f>
        <v>11639.6448163699</v>
      </c>
      <c r="M746" s="340" t="n">
        <f aca="false">+[4]data1cf!L746</f>
        <v>11501.4511946308</v>
      </c>
      <c r="N746" s="340" t="n">
        <f aca="false">+[4]data1cf!M746</f>
        <v>11504.4489443477</v>
      </c>
      <c r="O746" s="340" t="n">
        <f aca="false">+[4]data1cf!N746</f>
        <v>11448.3676832009</v>
      </c>
      <c r="P746" s="340" t="n">
        <f aca="false">+[4]data1cf!O746</f>
        <v>11534.8189297604</v>
      </c>
      <c r="Q746" s="340" t="n">
        <f aca="false">+[4]data1cf!P746</f>
        <v>11438.2845107031</v>
      </c>
      <c r="R746" s="340" t="n">
        <f aca="false">+[4]data1cf!Q746</f>
        <v>765.910243092742</v>
      </c>
      <c r="S746" s="340" t="n">
        <f aca="false">+[4]data1cf!R746</f>
        <v>0</v>
      </c>
      <c r="T746" s="340" t="n">
        <f aca="false">+[4]data1cf!S746</f>
        <v>0</v>
      </c>
      <c r="U746" s="340" t="n">
        <f aca="false">+[4]data1cf!T746</f>
        <v>0</v>
      </c>
      <c r="V746" s="340" t="n">
        <f aca="false">+[4]data1cf!U746</f>
        <v>0</v>
      </c>
      <c r="W746" s="340" t="n">
        <f aca="false">+[4]data1cf!V746</f>
        <v>0</v>
      </c>
      <c r="X746" s="340" t="n">
        <f aca="false">+[4]data1cf!W746</f>
        <v>0</v>
      </c>
      <c r="Y746" s="340" t="n">
        <f aca="false">+[4]data1cf!X746</f>
        <v>0</v>
      </c>
      <c r="Z746" s="340" t="n">
        <f aca="false">+[4]data1cf!Y746</f>
        <v>0</v>
      </c>
      <c r="AA746" s="340" t="n">
        <f aca="false">+[4]data1cf!Z746</f>
        <v>0</v>
      </c>
      <c r="AB746" s="340"/>
      <c r="AC746" s="341" t="n">
        <f aca="false">XNPV(0.1,B746:AA746,$B$1:$AA$1)</f>
        <v>25362.4212305995</v>
      </c>
      <c r="AD746" s="341" t="n">
        <f aca="false">SUMPRODUCT(B746:AA746,$B$1010:$AA$1010)</f>
        <v>50541.2572736153</v>
      </c>
      <c r="AE746" s="342" t="n">
        <f aca="false">SUMPRODUCT(B746:AA746,$B$1012:$AA$1012)</f>
        <v>50175.5316908451</v>
      </c>
      <c r="AF746" s="343" t="n">
        <f aca="false">XIRR(B746:AA746,$B$1:$AA$1)</f>
        <v>0.163847419969876</v>
      </c>
      <c r="AG746" s="344" t="n">
        <f aca="false">1-EXP(-(1/0.25)*(AD746/ABS($AD$1010)))</f>
        <v>0.983959449930922</v>
      </c>
    </row>
    <row r="747" customFormat="false" ht="12.75" hidden="false" customHeight="false" outlineLevel="0" collapsed="false">
      <c r="A747" s="335"/>
      <c r="B747" s="340" t="n">
        <f aca="false">+[4]data1cf!A747</f>
        <v>-75287.8082632682</v>
      </c>
      <c r="C747" s="340" t="n">
        <f aca="false">+[4]data1cf!B747</f>
        <v>12230.747803614</v>
      </c>
      <c r="D747" s="340" t="n">
        <f aca="false">+[4]data1cf!C747</f>
        <v>13389.2879962243</v>
      </c>
      <c r="E747" s="340" t="n">
        <f aca="false">+[4]data1cf!D747</f>
        <v>12980.9125034086</v>
      </c>
      <c r="F747" s="340" t="n">
        <f aca="false">+[4]data1cf!E747</f>
        <v>12598.322932369</v>
      </c>
      <c r="G747" s="340" t="n">
        <f aca="false">+[4]data1cf!F747</f>
        <v>12231.7139884479</v>
      </c>
      <c r="H747" s="340" t="n">
        <f aca="false">+[4]data1cf!G747</f>
        <v>12130.1491376595</v>
      </c>
      <c r="I747" s="340" t="n">
        <f aca="false">+[4]data1cf!H747</f>
        <v>12076.6428442017</v>
      </c>
      <c r="J747" s="340" t="n">
        <f aca="false">+[4]data1cf!I747</f>
        <v>11958.4494212324</v>
      </c>
      <c r="K747" s="340" t="n">
        <f aca="false">+[4]data1cf!J747</f>
        <v>11843.2140108006</v>
      </c>
      <c r="L747" s="340" t="n">
        <f aca="false">+[4]data1cf!K747</f>
        <v>11809.6964463007</v>
      </c>
      <c r="M747" s="340" t="n">
        <f aca="false">+[4]data1cf!L747</f>
        <v>11747.3964254608</v>
      </c>
      <c r="N747" s="340" t="n">
        <f aca="false">+[4]data1cf!M747</f>
        <v>11666.8886551881</v>
      </c>
      <c r="O747" s="340" t="n">
        <f aca="false">+[4]data1cf!N747</f>
        <v>11796.6384062494</v>
      </c>
      <c r="P747" s="340" t="n">
        <f aca="false">+[4]data1cf!O747</f>
        <v>11558.8500743265</v>
      </c>
      <c r="Q747" s="340" t="n">
        <f aca="false">+[4]data1cf!P747</f>
        <v>11685.9146034504</v>
      </c>
      <c r="R747" s="340" t="n">
        <f aca="false">+[4]data1cf!Q747</f>
        <v>863.521045656381</v>
      </c>
      <c r="S747" s="340" t="n">
        <f aca="false">+[4]data1cf!R747</f>
        <v>0</v>
      </c>
      <c r="T747" s="340" t="n">
        <f aca="false">+[4]data1cf!S747</f>
        <v>0</v>
      </c>
      <c r="U747" s="340" t="n">
        <f aca="false">+[4]data1cf!T747</f>
        <v>0</v>
      </c>
      <c r="V747" s="340" t="n">
        <f aca="false">+[4]data1cf!U747</f>
        <v>0</v>
      </c>
      <c r="W747" s="340" t="n">
        <f aca="false">+[4]data1cf!V747</f>
        <v>0</v>
      </c>
      <c r="X747" s="340" t="n">
        <f aca="false">+[4]data1cf!W747</f>
        <v>0</v>
      </c>
      <c r="Y747" s="340" t="n">
        <f aca="false">+[4]data1cf!X747</f>
        <v>0</v>
      </c>
      <c r="Z747" s="340" t="n">
        <f aca="false">+[4]data1cf!Y747</f>
        <v>0</v>
      </c>
      <c r="AA747" s="340" t="n">
        <f aca="false">+[4]data1cf!Z747</f>
        <v>0</v>
      </c>
      <c r="AB747" s="340"/>
      <c r="AC747" s="341" t="n">
        <f aca="false">XNPV(0.1,B747:AA747,$B$1:$AA$1)</f>
        <v>18288.4562348311</v>
      </c>
      <c r="AD747" s="341" t="n">
        <f aca="false">SUMPRODUCT(B747:AA747,$B$1010:$AA$1010)</f>
        <v>43878.7323765889</v>
      </c>
      <c r="AE747" s="342" t="n">
        <f aca="false">SUMPRODUCT(B747:AA747,$B$1012:$AA$1012)</f>
        <v>43506.9340980011</v>
      </c>
      <c r="AF747" s="343" t="n">
        <f aca="false">XIRR(B747:AA747,$B$1:$AA$1)</f>
        <v>0.141587327983286</v>
      </c>
      <c r="AG747" s="344" t="n">
        <f aca="false">1-EXP(-(1/0.25)*(AD747/ABS($AD$1010)))</f>
        <v>0.972342462010833</v>
      </c>
    </row>
    <row r="748" customFormat="false" ht="12.75" hidden="false" customHeight="false" outlineLevel="0" collapsed="false">
      <c r="A748" s="335"/>
      <c r="B748" s="340" t="n">
        <f aca="false">+[4]data1cf!A748</f>
        <v>-71474.8516392498</v>
      </c>
      <c r="C748" s="340" t="n">
        <f aca="false">+[4]data1cf!B748</f>
        <v>12137.3276309491</v>
      </c>
      <c r="D748" s="340" t="n">
        <f aca="false">+[4]data1cf!C748</f>
        <v>13184.0461102493</v>
      </c>
      <c r="E748" s="340" t="n">
        <f aca="false">+[4]data1cf!D748</f>
        <v>12829.747190576</v>
      </c>
      <c r="F748" s="340" t="n">
        <f aca="false">+[4]data1cf!E748</f>
        <v>12597.1692386091</v>
      </c>
      <c r="G748" s="340" t="n">
        <f aca="false">+[4]data1cf!F748</f>
        <v>12236.3548080949</v>
      </c>
      <c r="H748" s="340" t="n">
        <f aca="false">+[4]data1cf!G748</f>
        <v>12119.3685043239</v>
      </c>
      <c r="I748" s="340" t="n">
        <f aca="false">+[4]data1cf!H748</f>
        <v>11794.2096291062</v>
      </c>
      <c r="J748" s="340" t="n">
        <f aca="false">+[4]data1cf!I748</f>
        <v>11819.3261541171</v>
      </c>
      <c r="K748" s="340" t="n">
        <f aca="false">+[4]data1cf!J748</f>
        <v>11849.6786814621</v>
      </c>
      <c r="L748" s="340" t="n">
        <f aca="false">+[4]data1cf!K748</f>
        <v>11729.5960452754</v>
      </c>
      <c r="M748" s="340" t="n">
        <f aca="false">+[4]data1cf!L748</f>
        <v>11832.7882627093</v>
      </c>
      <c r="N748" s="340" t="n">
        <f aca="false">+[4]data1cf!M748</f>
        <v>11641.807421431</v>
      </c>
      <c r="O748" s="340" t="n">
        <f aca="false">+[4]data1cf!N748</f>
        <v>11537.7508433793</v>
      </c>
      <c r="P748" s="340" t="n">
        <f aca="false">+[4]data1cf!O748</f>
        <v>11443.6130711037</v>
      </c>
      <c r="Q748" s="340" t="n">
        <f aca="false">+[4]data1cf!P748</f>
        <v>11451.3033512285</v>
      </c>
      <c r="R748" s="340" t="n">
        <f aca="false">+[4]data1cf!Q748</f>
        <v>819.787958361539</v>
      </c>
      <c r="S748" s="340" t="n">
        <f aca="false">+[4]data1cf!R748</f>
        <v>0</v>
      </c>
      <c r="T748" s="340" t="n">
        <f aca="false">+[4]data1cf!S748</f>
        <v>0</v>
      </c>
      <c r="U748" s="340" t="n">
        <f aca="false">+[4]data1cf!T748</f>
        <v>0</v>
      </c>
      <c r="V748" s="340" t="n">
        <f aca="false">+[4]data1cf!U748</f>
        <v>0</v>
      </c>
      <c r="W748" s="340" t="n">
        <f aca="false">+[4]data1cf!V748</f>
        <v>0</v>
      </c>
      <c r="X748" s="340" t="n">
        <f aca="false">+[4]data1cf!W748</f>
        <v>0</v>
      </c>
      <c r="Y748" s="340" t="n">
        <f aca="false">+[4]data1cf!X748</f>
        <v>0</v>
      </c>
      <c r="Z748" s="340" t="n">
        <f aca="false">+[4]data1cf!Y748</f>
        <v>0</v>
      </c>
      <c r="AA748" s="340" t="n">
        <f aca="false">+[4]data1cf!Z748</f>
        <v>0</v>
      </c>
      <c r="AB748" s="340"/>
      <c r="AC748" s="341" t="n">
        <f aca="false">XNPV(0.1,B748:AA748,$B$1:$AA$1)</f>
        <v>21342.5947203153</v>
      </c>
      <c r="AD748" s="341" t="n">
        <f aca="false">SUMPRODUCT(B748:AA748,$B$1010:$AA$1010)</f>
        <v>46720.5859940682</v>
      </c>
      <c r="AE748" s="342" t="n">
        <f aca="false">SUMPRODUCT(B748:AA748,$B$1012:$AA$1012)</f>
        <v>46351.9564016902</v>
      </c>
      <c r="AF748" s="343" t="n">
        <f aca="false">XIRR(B748:AA748,$B$1:$AA$1)</f>
        <v>0.15071094590425</v>
      </c>
      <c r="AG748" s="344" t="n">
        <f aca="false">1-EXP(-(1/0.25)*(AD748/ABS($AD$1010)))</f>
        <v>0.978077207021759</v>
      </c>
    </row>
    <row r="749" customFormat="false" ht="12.75" hidden="false" customHeight="false" outlineLevel="0" collapsed="false">
      <c r="A749" s="335"/>
      <c r="B749" s="340" t="n">
        <f aca="false">+[4]data1cf!A749</f>
        <v>-68874.1121454137</v>
      </c>
      <c r="C749" s="340" t="n">
        <f aca="false">+[4]data1cf!B749</f>
        <v>12100.8995346791</v>
      </c>
      <c r="D749" s="340" t="n">
        <f aca="false">+[4]data1cf!C749</f>
        <v>13082.470758928</v>
      </c>
      <c r="E749" s="340" t="n">
        <f aca="false">+[4]data1cf!D749</f>
        <v>12732.6949098508</v>
      </c>
      <c r="F749" s="340" t="n">
        <f aca="false">+[4]data1cf!E749</f>
        <v>12488.2369329934</v>
      </c>
      <c r="G749" s="340" t="n">
        <f aca="false">+[4]data1cf!F749</f>
        <v>12297.041231465</v>
      </c>
      <c r="H749" s="340" t="n">
        <f aca="false">+[4]data1cf!G749</f>
        <v>11964.1034013874</v>
      </c>
      <c r="I749" s="340" t="n">
        <f aca="false">+[4]data1cf!H749</f>
        <v>11796.6343915089</v>
      </c>
      <c r="J749" s="340" t="n">
        <f aca="false">+[4]data1cf!I749</f>
        <v>11784.9975703243</v>
      </c>
      <c r="K749" s="340" t="n">
        <f aca="false">+[4]data1cf!J749</f>
        <v>11803.4474074716</v>
      </c>
      <c r="L749" s="340" t="n">
        <f aca="false">+[4]data1cf!K749</f>
        <v>11605.1839500548</v>
      </c>
      <c r="M749" s="340" t="n">
        <f aca="false">+[4]data1cf!L749</f>
        <v>11659.0978202641</v>
      </c>
      <c r="N749" s="340" t="n">
        <f aca="false">+[4]data1cf!M749</f>
        <v>11566.5890417084</v>
      </c>
      <c r="O749" s="340" t="n">
        <f aca="false">+[4]data1cf!N749</f>
        <v>11561.0374798277</v>
      </c>
      <c r="P749" s="340" t="n">
        <f aca="false">+[4]data1cf!O749</f>
        <v>11511.5665649423</v>
      </c>
      <c r="Q749" s="340" t="n">
        <f aca="false">+[4]data1cf!P749</f>
        <v>11573.8824885058</v>
      </c>
      <c r="R749" s="340" t="n">
        <f aca="false">+[4]data1cf!Q749</f>
        <v>789.958516663037</v>
      </c>
      <c r="S749" s="340" t="n">
        <f aca="false">+[4]data1cf!R749</f>
        <v>0</v>
      </c>
      <c r="T749" s="340" t="n">
        <f aca="false">+[4]data1cf!S749</f>
        <v>0</v>
      </c>
      <c r="U749" s="340" t="n">
        <f aca="false">+[4]data1cf!T749</f>
        <v>0</v>
      </c>
      <c r="V749" s="340" t="n">
        <f aca="false">+[4]data1cf!U749</f>
        <v>0</v>
      </c>
      <c r="W749" s="340" t="n">
        <f aca="false">+[4]data1cf!V749</f>
        <v>0</v>
      </c>
      <c r="X749" s="340" t="n">
        <f aca="false">+[4]data1cf!W749</f>
        <v>0</v>
      </c>
      <c r="Y749" s="340" t="n">
        <f aca="false">+[4]data1cf!X749</f>
        <v>0</v>
      </c>
      <c r="Z749" s="340" t="n">
        <f aca="false">+[4]data1cf!Y749</f>
        <v>0</v>
      </c>
      <c r="AA749" s="340" t="n">
        <f aca="false">+[4]data1cf!Z749</f>
        <v>0</v>
      </c>
      <c r="AB749" s="340"/>
      <c r="AC749" s="341" t="n">
        <f aca="false">XNPV(0.1,B749:AA749,$B$1:$AA$1)</f>
        <v>23509.4658638998</v>
      </c>
      <c r="AD749" s="341" t="n">
        <f aca="false">SUMPRODUCT(B749:AA749,$B$1010:$AA$1010)</f>
        <v>48791.6451970059</v>
      </c>
      <c r="AE749" s="342" t="n">
        <f aca="false">SUMPRODUCT(B749:AA749,$B$1012:$AA$1012)</f>
        <v>48424.2787417788</v>
      </c>
      <c r="AF749" s="343" t="n">
        <f aca="false">XIRR(B749:AA749,$B$1:$AA$1)</f>
        <v>0.15757236119448</v>
      </c>
      <c r="AG749" s="344" t="n">
        <f aca="false">1-EXP(-(1/0.25)*(AD749/ABS($AD$1010)))</f>
        <v>0.981492400912323</v>
      </c>
    </row>
    <row r="750" customFormat="false" ht="12.75" hidden="false" customHeight="false" outlineLevel="0" collapsed="false">
      <c r="A750" s="335"/>
      <c r="B750" s="340" t="n">
        <f aca="false">+[4]data1cf!A750</f>
        <v>-69072.3008920775</v>
      </c>
      <c r="C750" s="340" t="n">
        <f aca="false">+[4]data1cf!B750</f>
        <v>12007.2295729639</v>
      </c>
      <c r="D750" s="340" t="n">
        <f aca="false">+[4]data1cf!C750</f>
        <v>13018.0011694522</v>
      </c>
      <c r="E750" s="340" t="n">
        <f aca="false">+[4]data1cf!D750</f>
        <v>12760.7315998795</v>
      </c>
      <c r="F750" s="340" t="n">
        <f aca="false">+[4]data1cf!E750</f>
        <v>12537.5795174476</v>
      </c>
      <c r="G750" s="340" t="n">
        <f aca="false">+[4]data1cf!F750</f>
        <v>12312.1882055444</v>
      </c>
      <c r="H750" s="340" t="n">
        <f aca="false">+[4]data1cf!G750</f>
        <v>11828.6533701347</v>
      </c>
      <c r="I750" s="340" t="n">
        <f aca="false">+[4]data1cf!H750</f>
        <v>11866.8467352604</v>
      </c>
      <c r="J750" s="340" t="n">
        <f aca="false">+[4]data1cf!I750</f>
        <v>11758.6286146504</v>
      </c>
      <c r="K750" s="340" t="n">
        <f aca="false">+[4]data1cf!J750</f>
        <v>11726.0166801959</v>
      </c>
      <c r="L750" s="340" t="n">
        <f aca="false">+[4]data1cf!K750</f>
        <v>11680.4731328945</v>
      </c>
      <c r="M750" s="340" t="n">
        <f aca="false">+[4]data1cf!L750</f>
        <v>11546.8203285924</v>
      </c>
      <c r="N750" s="340" t="n">
        <f aca="false">+[4]data1cf!M750</f>
        <v>11606.0601593017</v>
      </c>
      <c r="O750" s="340" t="n">
        <f aca="false">+[4]data1cf!N750</f>
        <v>11611.3645265387</v>
      </c>
      <c r="P750" s="340" t="n">
        <f aca="false">+[4]data1cf!O750</f>
        <v>11532.2033743646</v>
      </c>
      <c r="Q750" s="340" t="n">
        <f aca="false">+[4]data1cf!P750</f>
        <v>11501.6964055229</v>
      </c>
      <c r="R750" s="340" t="n">
        <f aca="false">+[4]data1cf!Q750</f>
        <v>792.231662311772</v>
      </c>
      <c r="S750" s="340" t="n">
        <f aca="false">+[4]data1cf!R750</f>
        <v>0</v>
      </c>
      <c r="T750" s="340" t="n">
        <f aca="false">+[4]data1cf!S750</f>
        <v>0</v>
      </c>
      <c r="U750" s="340" t="n">
        <f aca="false">+[4]data1cf!T750</f>
        <v>0</v>
      </c>
      <c r="V750" s="340" t="n">
        <f aca="false">+[4]data1cf!U750</f>
        <v>0</v>
      </c>
      <c r="W750" s="340" t="n">
        <f aca="false">+[4]data1cf!V750</f>
        <v>0</v>
      </c>
      <c r="X750" s="340" t="n">
        <f aca="false">+[4]data1cf!W750</f>
        <v>0</v>
      </c>
      <c r="Y750" s="340" t="n">
        <f aca="false">+[4]data1cf!X750</f>
        <v>0</v>
      </c>
      <c r="Z750" s="340" t="n">
        <f aca="false">+[4]data1cf!Y750</f>
        <v>0</v>
      </c>
      <c r="AA750" s="340" t="n">
        <f aca="false">+[4]data1cf!Z750</f>
        <v>0</v>
      </c>
      <c r="AB750" s="340"/>
      <c r="AC750" s="341" t="n">
        <f aca="false">XNPV(0.1,B750:AA750,$B$1:$AA$1)</f>
        <v>23156.9636663056</v>
      </c>
      <c r="AD750" s="341" t="n">
        <f aca="false">SUMPRODUCT(B750:AA750,$B$1010:$AA$1010)</f>
        <v>48415.747596575</v>
      </c>
      <c r="AE750" s="342" t="n">
        <f aca="false">SUMPRODUCT(B750:AA750,$B$1012:$AA$1012)</f>
        <v>48048.7085318901</v>
      </c>
      <c r="AF750" s="343" t="n">
        <f aca="false">XIRR(B750:AA750,$B$1:$AA$1)</f>
        <v>0.156540810217115</v>
      </c>
      <c r="AG750" s="344" t="n">
        <f aca="false">1-EXP(-(1/0.25)*(AD750/ABS($AD$1010)))</f>
        <v>0.980914714612955</v>
      </c>
    </row>
    <row r="751" customFormat="false" ht="12.75" hidden="false" customHeight="false" outlineLevel="0" collapsed="false">
      <c r="A751" s="335"/>
      <c r="B751" s="340" t="n">
        <f aca="false">+[4]data1cf!A751</f>
        <v>-70258.2811707343</v>
      </c>
      <c r="C751" s="340" t="n">
        <f aca="false">+[4]data1cf!B751</f>
        <v>12157.9991317293</v>
      </c>
      <c r="D751" s="340" t="n">
        <f aca="false">+[4]data1cf!C751</f>
        <v>13122.3629337771</v>
      </c>
      <c r="E751" s="340" t="n">
        <f aca="false">+[4]data1cf!D751</f>
        <v>12676.1280575064</v>
      </c>
      <c r="F751" s="340" t="n">
        <f aca="false">+[4]data1cf!E751</f>
        <v>12471.7884723929</v>
      </c>
      <c r="G751" s="340" t="n">
        <f aca="false">+[4]data1cf!F751</f>
        <v>12252.4751311941</v>
      </c>
      <c r="H751" s="340" t="n">
        <f aca="false">+[4]data1cf!G751</f>
        <v>12023.0329475139</v>
      </c>
      <c r="I751" s="340" t="n">
        <f aca="false">+[4]data1cf!H751</f>
        <v>11900.301247118</v>
      </c>
      <c r="J751" s="340" t="n">
        <f aca="false">+[4]data1cf!I751</f>
        <v>11938.3646978174</v>
      </c>
      <c r="K751" s="340" t="n">
        <f aca="false">+[4]data1cf!J751</f>
        <v>11778.2021854946</v>
      </c>
      <c r="L751" s="340" t="n">
        <f aca="false">+[4]data1cf!K751</f>
        <v>11774.4268052738</v>
      </c>
      <c r="M751" s="340" t="n">
        <f aca="false">+[4]data1cf!L751</f>
        <v>11821.058949279</v>
      </c>
      <c r="N751" s="340" t="n">
        <f aca="false">+[4]data1cf!M751</f>
        <v>11696.7705880095</v>
      </c>
      <c r="O751" s="340" t="n">
        <f aca="false">+[4]data1cf!N751</f>
        <v>11507.0696870468</v>
      </c>
      <c r="P751" s="340" t="n">
        <f aca="false">+[4]data1cf!O751</f>
        <v>11497.4786524474</v>
      </c>
      <c r="Q751" s="340" t="n">
        <f aca="false">+[4]data1cf!P751</f>
        <v>11464.4327262716</v>
      </c>
      <c r="R751" s="340" t="n">
        <f aca="false">+[4]data1cf!Q751</f>
        <v>805.834381715855</v>
      </c>
      <c r="S751" s="340" t="n">
        <f aca="false">+[4]data1cf!R751</f>
        <v>0</v>
      </c>
      <c r="T751" s="340" t="n">
        <f aca="false">+[4]data1cf!S751</f>
        <v>0</v>
      </c>
      <c r="U751" s="340" t="n">
        <f aca="false">+[4]data1cf!T751</f>
        <v>0</v>
      </c>
      <c r="V751" s="340" t="n">
        <f aca="false">+[4]data1cf!U751</f>
        <v>0</v>
      </c>
      <c r="W751" s="340" t="n">
        <f aca="false">+[4]data1cf!V751</f>
        <v>0</v>
      </c>
      <c r="X751" s="340" t="n">
        <f aca="false">+[4]data1cf!W751</f>
        <v>0</v>
      </c>
      <c r="Y751" s="340" t="n">
        <f aca="false">+[4]data1cf!X751</f>
        <v>0</v>
      </c>
      <c r="Z751" s="340" t="n">
        <f aca="false">+[4]data1cf!Y751</f>
        <v>0</v>
      </c>
      <c r="AA751" s="340" t="n">
        <f aca="false">+[4]data1cf!Z751</f>
        <v>0</v>
      </c>
      <c r="AB751" s="340"/>
      <c r="AC751" s="341" t="n">
        <f aca="false">XNPV(0.1,B751:AA751,$B$1:$AA$1)</f>
        <v>22397.3259372954</v>
      </c>
      <c r="AD751" s="341" t="n">
        <f aca="false">SUMPRODUCT(B751:AA751,$B$1010:$AA$1010)</f>
        <v>47774.0043576219</v>
      </c>
      <c r="AE751" s="342" t="n">
        <f aca="false">SUMPRODUCT(B751:AA751,$B$1012:$AA$1012)</f>
        <v>47405.3142727651</v>
      </c>
      <c r="AF751" s="343" t="n">
        <f aca="false">XIRR(B751:AA751,$B$1:$AA$1)</f>
        <v>0.153890986342381</v>
      </c>
      <c r="AG751" s="344" t="n">
        <f aca="false">1-EXP(-(1/0.25)*(AD751/ABS($AD$1010)))</f>
        <v>0.979886496215038</v>
      </c>
    </row>
    <row r="752" customFormat="false" ht="12.75" hidden="false" customHeight="false" outlineLevel="0" collapsed="false">
      <c r="A752" s="335"/>
      <c r="B752" s="340" t="n">
        <f aca="false">+[4]data1cf!A752</f>
        <v>-67452.1295896602</v>
      </c>
      <c r="C752" s="340" t="n">
        <f aca="false">+[4]data1cf!B752</f>
        <v>12016.843425397</v>
      </c>
      <c r="D752" s="340" t="n">
        <f aca="false">+[4]data1cf!C752</f>
        <v>13061.4296997733</v>
      </c>
      <c r="E752" s="340" t="n">
        <f aca="false">+[4]data1cf!D752</f>
        <v>12789.786309269</v>
      </c>
      <c r="F752" s="340" t="n">
        <f aca="false">+[4]data1cf!E752</f>
        <v>12395.9632342993</v>
      </c>
      <c r="G752" s="340" t="n">
        <f aca="false">+[4]data1cf!F752</f>
        <v>12208.3079083905</v>
      </c>
      <c r="H752" s="340" t="n">
        <f aca="false">+[4]data1cf!G752</f>
        <v>12069.4714666074</v>
      </c>
      <c r="I752" s="340" t="n">
        <f aca="false">+[4]data1cf!H752</f>
        <v>11778.6608833694</v>
      </c>
      <c r="J752" s="340" t="n">
        <f aca="false">+[4]data1cf!I752</f>
        <v>11759.8044145489</v>
      </c>
      <c r="K752" s="340" t="n">
        <f aca="false">+[4]data1cf!J752</f>
        <v>11629.7173855351</v>
      </c>
      <c r="L752" s="340" t="n">
        <f aca="false">+[4]data1cf!K752</f>
        <v>11664.6728700189</v>
      </c>
      <c r="M752" s="340" t="n">
        <f aca="false">+[4]data1cf!L752</f>
        <v>11660.0952984027</v>
      </c>
      <c r="N752" s="340" t="n">
        <f aca="false">+[4]data1cf!M752</f>
        <v>11535.7130120323</v>
      </c>
      <c r="O752" s="340" t="n">
        <f aca="false">+[4]data1cf!N752</f>
        <v>11414.4623064656</v>
      </c>
      <c r="P752" s="340" t="n">
        <f aca="false">+[4]data1cf!O752</f>
        <v>11458.2223806982</v>
      </c>
      <c r="Q752" s="340" t="n">
        <f aca="false">+[4]data1cf!P752</f>
        <v>11511.2278133732</v>
      </c>
      <c r="R752" s="340" t="n">
        <f aca="false">+[4]data1cf!Q752</f>
        <v>773.648945541566</v>
      </c>
      <c r="S752" s="340" t="n">
        <f aca="false">+[4]data1cf!R752</f>
        <v>0</v>
      </c>
      <c r="T752" s="340" t="n">
        <f aca="false">+[4]data1cf!S752</f>
        <v>0</v>
      </c>
      <c r="U752" s="340" t="n">
        <f aca="false">+[4]data1cf!T752</f>
        <v>0</v>
      </c>
      <c r="V752" s="340" t="n">
        <f aca="false">+[4]data1cf!U752</f>
        <v>0</v>
      </c>
      <c r="W752" s="340" t="n">
        <f aca="false">+[4]data1cf!V752</f>
        <v>0</v>
      </c>
      <c r="X752" s="340" t="n">
        <f aca="false">+[4]data1cf!W752</f>
        <v>0</v>
      </c>
      <c r="Y752" s="340" t="n">
        <f aca="false">+[4]data1cf!X752</f>
        <v>0</v>
      </c>
      <c r="Z752" s="340" t="n">
        <f aca="false">+[4]data1cf!Y752</f>
        <v>0</v>
      </c>
      <c r="AA752" s="340" t="n">
        <f aca="false">+[4]data1cf!Z752</f>
        <v>0</v>
      </c>
      <c r="AB752" s="340"/>
      <c r="AC752" s="341" t="n">
        <f aca="false">XNPV(0.1,B752:AA752,$B$1:$AA$1)</f>
        <v>24665.7336211489</v>
      </c>
      <c r="AD752" s="341" t="n">
        <f aca="false">SUMPRODUCT(B752:AA752,$B$1010:$AA$1010)</f>
        <v>49866.5570345095</v>
      </c>
      <c r="AE752" s="342" t="n">
        <f aca="false">SUMPRODUCT(B752:AA752,$B$1012:$AA$1012)</f>
        <v>49500.4694302867</v>
      </c>
      <c r="AF752" s="343" t="n">
        <f aca="false">XIRR(B752:AA752,$B$1:$AA$1)</f>
        <v>0.161500582094801</v>
      </c>
      <c r="AG752" s="344" t="n">
        <f aca="false">1-EXP(-(1/0.25)*(AD752/ABS($AD$1010)))</f>
        <v>0.983049649891004</v>
      </c>
    </row>
    <row r="753" customFormat="false" ht="12.75" hidden="false" customHeight="false" outlineLevel="0" collapsed="false">
      <c r="A753" s="335"/>
      <c r="B753" s="340" t="n">
        <f aca="false">+[4]data1cf!A753</f>
        <v>-65553.6101799242</v>
      </c>
      <c r="C753" s="340" t="n">
        <f aca="false">+[4]data1cf!B753</f>
        <v>11988.8300185891</v>
      </c>
      <c r="D753" s="340" t="n">
        <f aca="false">+[4]data1cf!C753</f>
        <v>12966.6578589866</v>
      </c>
      <c r="E753" s="340" t="n">
        <f aca="false">+[4]data1cf!D753</f>
        <v>12621.68722403</v>
      </c>
      <c r="F753" s="340" t="n">
        <f aca="false">+[4]data1cf!E753</f>
        <v>12526.0521201785</v>
      </c>
      <c r="G753" s="340" t="n">
        <f aca="false">+[4]data1cf!F753</f>
        <v>12213.270581815</v>
      </c>
      <c r="H753" s="340" t="n">
        <f aca="false">+[4]data1cf!G753</f>
        <v>11969.1291819911</v>
      </c>
      <c r="I753" s="340" t="n">
        <f aca="false">+[4]data1cf!H753</f>
        <v>11723.1342447977</v>
      </c>
      <c r="J753" s="340" t="n">
        <f aca="false">+[4]data1cf!I753</f>
        <v>11685.8182742211</v>
      </c>
      <c r="K753" s="340" t="n">
        <f aca="false">+[4]data1cf!J753</f>
        <v>11748.5749554639</v>
      </c>
      <c r="L753" s="340" t="n">
        <f aca="false">+[4]data1cf!K753</f>
        <v>11666.7025043398</v>
      </c>
      <c r="M753" s="340" t="n">
        <f aca="false">+[4]data1cf!L753</f>
        <v>11652.0192903433</v>
      </c>
      <c r="N753" s="340" t="n">
        <f aca="false">+[4]data1cf!M753</f>
        <v>11576.4303078782</v>
      </c>
      <c r="O753" s="340" t="n">
        <f aca="false">+[4]data1cf!N753</f>
        <v>11578.4470614715</v>
      </c>
      <c r="P753" s="340" t="n">
        <f aca="false">+[4]data1cf!O753</f>
        <v>11325.1671245473</v>
      </c>
      <c r="Q753" s="340" t="n">
        <f aca="false">+[4]data1cf!P753</f>
        <v>11382.4680566402</v>
      </c>
      <c r="R753" s="340" t="n">
        <f aca="false">+[4]data1cf!Q753</f>
        <v>751.873687319659</v>
      </c>
      <c r="S753" s="340" t="n">
        <f aca="false">+[4]data1cf!R753</f>
        <v>0</v>
      </c>
      <c r="T753" s="340" t="n">
        <f aca="false">+[4]data1cf!S753</f>
        <v>0</v>
      </c>
      <c r="U753" s="340" t="n">
        <f aca="false">+[4]data1cf!T753</f>
        <v>0</v>
      </c>
      <c r="V753" s="340" t="n">
        <f aca="false">+[4]data1cf!U753</f>
        <v>0</v>
      </c>
      <c r="W753" s="340" t="n">
        <f aca="false">+[4]data1cf!V753</f>
        <v>0</v>
      </c>
      <c r="X753" s="340" t="n">
        <f aca="false">+[4]data1cf!W753</f>
        <v>0</v>
      </c>
      <c r="Y753" s="340" t="n">
        <f aca="false">+[4]data1cf!X753</f>
        <v>0</v>
      </c>
      <c r="Z753" s="340" t="n">
        <f aca="false">+[4]data1cf!Y753</f>
        <v>0</v>
      </c>
      <c r="AA753" s="340" t="n">
        <f aca="false">+[4]data1cf!Z753</f>
        <v>0</v>
      </c>
      <c r="AB753" s="340"/>
      <c r="AC753" s="341" t="n">
        <f aca="false">XNPV(0.1,B753:AA753,$B$1:$AA$1)</f>
        <v>26344.7777761817</v>
      </c>
      <c r="AD753" s="341" t="n">
        <f aca="false">SUMPRODUCT(B753:AA753,$B$1010:$AA$1010)</f>
        <v>51507.0354608345</v>
      </c>
      <c r="AE753" s="342" t="n">
        <f aca="false">SUMPRODUCT(B753:AA753,$B$1012:$AA$1012)</f>
        <v>51141.4781611973</v>
      </c>
      <c r="AF753" s="343" t="n">
        <f aca="false">XIRR(B753:AA753,$B$1:$AA$1)</f>
        <v>0.167195226775383</v>
      </c>
      <c r="AG753" s="344" t="n">
        <f aca="false">1-EXP(-(1/0.25)*(AD753/ABS($AD$1010)))</f>
        <v>0.985177436691313</v>
      </c>
    </row>
    <row r="754" customFormat="false" ht="12.75" hidden="false" customHeight="false" outlineLevel="0" collapsed="false">
      <c r="A754" s="335"/>
      <c r="B754" s="340" t="n">
        <f aca="false">+[4]data1cf!A754</f>
        <v>-74561.2748268998</v>
      </c>
      <c r="C754" s="340" t="n">
        <f aca="false">+[4]data1cf!B754</f>
        <v>12098.0803022981</v>
      </c>
      <c r="D754" s="340" t="n">
        <f aca="false">+[4]data1cf!C754</f>
        <v>13286.1268802955</v>
      </c>
      <c r="E754" s="340" t="n">
        <f aca="false">+[4]data1cf!D754</f>
        <v>12973.4111130662</v>
      </c>
      <c r="F754" s="340" t="n">
        <f aca="false">+[4]data1cf!E754</f>
        <v>12573.0042367858</v>
      </c>
      <c r="G754" s="340" t="n">
        <f aca="false">+[4]data1cf!F754</f>
        <v>12336.4568247429</v>
      </c>
      <c r="H754" s="340" t="n">
        <f aca="false">+[4]data1cf!G754</f>
        <v>12006.7528099737</v>
      </c>
      <c r="I754" s="340" t="n">
        <f aca="false">+[4]data1cf!H754</f>
        <v>12144.9732634696</v>
      </c>
      <c r="J754" s="340" t="n">
        <f aca="false">+[4]data1cf!I754</f>
        <v>12006.8706110053</v>
      </c>
      <c r="K754" s="340" t="n">
        <f aca="false">+[4]data1cf!J754</f>
        <v>11889.1767325839</v>
      </c>
      <c r="L754" s="340" t="n">
        <f aca="false">+[4]data1cf!K754</f>
        <v>11962.6628970491</v>
      </c>
      <c r="M754" s="340" t="n">
        <f aca="false">+[4]data1cf!L754</f>
        <v>11779.3809942765</v>
      </c>
      <c r="N754" s="340" t="n">
        <f aca="false">+[4]data1cf!M754</f>
        <v>11734.9820076615</v>
      </c>
      <c r="O754" s="340" t="n">
        <f aca="false">+[4]data1cf!N754</f>
        <v>11647.95220627</v>
      </c>
      <c r="P754" s="340" t="n">
        <f aca="false">+[4]data1cf!O754</f>
        <v>11551.2078119441</v>
      </c>
      <c r="Q754" s="340" t="n">
        <f aca="false">+[4]data1cf!P754</f>
        <v>11704.0595091136</v>
      </c>
      <c r="R754" s="340" t="n">
        <f aca="false">+[4]data1cf!Q754</f>
        <v>855.18799775461</v>
      </c>
      <c r="S754" s="340" t="n">
        <f aca="false">+[4]data1cf!R754</f>
        <v>0</v>
      </c>
      <c r="T754" s="340" t="n">
        <f aca="false">+[4]data1cf!S754</f>
        <v>0</v>
      </c>
      <c r="U754" s="340" t="n">
        <f aca="false">+[4]data1cf!T754</f>
        <v>0</v>
      </c>
      <c r="V754" s="340" t="n">
        <f aca="false">+[4]data1cf!U754</f>
        <v>0</v>
      </c>
      <c r="W754" s="340" t="n">
        <f aca="false">+[4]data1cf!V754</f>
        <v>0</v>
      </c>
      <c r="X754" s="340" t="n">
        <f aca="false">+[4]data1cf!W754</f>
        <v>0</v>
      </c>
      <c r="Y754" s="340" t="n">
        <f aca="false">+[4]data1cf!X754</f>
        <v>0</v>
      </c>
      <c r="Z754" s="340" t="n">
        <f aca="false">+[4]data1cf!Y754</f>
        <v>0</v>
      </c>
      <c r="AA754" s="340" t="n">
        <f aca="false">+[4]data1cf!Z754</f>
        <v>0</v>
      </c>
      <c r="AB754" s="340"/>
      <c r="AC754" s="341" t="n">
        <f aca="false">XNPV(0.1,B754:AA754,$B$1:$AA$1)</f>
        <v>18908.0252038627</v>
      </c>
      <c r="AD754" s="341" t="n">
        <f aca="false">SUMPRODUCT(B754:AA754,$B$1010:$AA$1010)</f>
        <v>44524.4122297883</v>
      </c>
      <c r="AE754" s="342" t="n">
        <f aca="false">SUMPRODUCT(B754:AA754,$B$1012:$AA$1012)</f>
        <v>44152.2194502099</v>
      </c>
      <c r="AF754" s="343" t="n">
        <f aca="false">XIRR(B754:AA754,$B$1:$AA$1)</f>
        <v>0.143239600215304</v>
      </c>
      <c r="AG754" s="344" t="n">
        <f aca="false">1-EXP(-(1/0.25)*(AD754/ABS($AD$1010)))</f>
        <v>0.973764783613642</v>
      </c>
    </row>
    <row r="755" customFormat="false" ht="12.75" hidden="false" customHeight="false" outlineLevel="0" collapsed="false">
      <c r="A755" s="335"/>
      <c r="B755" s="340" t="n">
        <f aca="false">+[4]data1cf!A755</f>
        <v>-67531.8483770694</v>
      </c>
      <c r="C755" s="340" t="n">
        <f aca="false">+[4]data1cf!B755</f>
        <v>12133.3724078475</v>
      </c>
      <c r="D755" s="340" t="n">
        <f aca="false">+[4]data1cf!C755</f>
        <v>12963.4171656366</v>
      </c>
      <c r="E755" s="340" t="n">
        <f aca="false">+[4]data1cf!D755</f>
        <v>12638.5573044915</v>
      </c>
      <c r="F755" s="340" t="n">
        <f aca="false">+[4]data1cf!E755</f>
        <v>12207.0773349433</v>
      </c>
      <c r="G755" s="340" t="n">
        <f aca="false">+[4]data1cf!F755</f>
        <v>12044.4870979033</v>
      </c>
      <c r="H755" s="340" t="n">
        <f aca="false">+[4]data1cf!G755</f>
        <v>11948.050537917</v>
      </c>
      <c r="I755" s="340" t="n">
        <f aca="false">+[4]data1cf!H755</f>
        <v>11720.2238548074</v>
      </c>
      <c r="J755" s="340" t="n">
        <f aca="false">+[4]data1cf!I755</f>
        <v>11793.0852042338</v>
      </c>
      <c r="K755" s="340" t="n">
        <f aca="false">+[4]data1cf!J755</f>
        <v>11669.0462976785</v>
      </c>
      <c r="L755" s="340" t="n">
        <f aca="false">+[4]data1cf!K755</f>
        <v>11633.5928187244</v>
      </c>
      <c r="M755" s="340" t="n">
        <f aca="false">+[4]data1cf!L755</f>
        <v>11624.368745357</v>
      </c>
      <c r="N755" s="340" t="n">
        <f aca="false">+[4]data1cf!M755</f>
        <v>11582.3364451539</v>
      </c>
      <c r="O755" s="340" t="n">
        <f aca="false">+[4]data1cf!N755</f>
        <v>11540.3385042762</v>
      </c>
      <c r="P755" s="340" t="n">
        <f aca="false">+[4]data1cf!O755</f>
        <v>11405.2874036045</v>
      </c>
      <c r="Q755" s="340" t="n">
        <f aca="false">+[4]data1cf!P755</f>
        <v>11527.7561387531</v>
      </c>
      <c r="R755" s="340" t="n">
        <f aca="false">+[4]data1cf!Q755</f>
        <v>774.563288145635</v>
      </c>
      <c r="S755" s="340" t="n">
        <f aca="false">+[4]data1cf!R755</f>
        <v>0</v>
      </c>
      <c r="T755" s="340" t="n">
        <f aca="false">+[4]data1cf!S755</f>
        <v>0</v>
      </c>
      <c r="U755" s="340" t="n">
        <f aca="false">+[4]data1cf!T755</f>
        <v>0</v>
      </c>
      <c r="V755" s="340" t="n">
        <f aca="false">+[4]data1cf!U755</f>
        <v>0</v>
      </c>
      <c r="W755" s="340" t="n">
        <f aca="false">+[4]data1cf!V755</f>
        <v>0</v>
      </c>
      <c r="X755" s="340" t="n">
        <f aca="false">+[4]data1cf!W755</f>
        <v>0</v>
      </c>
      <c r="Y755" s="340" t="n">
        <f aca="false">+[4]data1cf!X755</f>
        <v>0</v>
      </c>
      <c r="Z755" s="340" t="n">
        <f aca="false">+[4]data1cf!Y755</f>
        <v>0</v>
      </c>
      <c r="AA755" s="340" t="n">
        <f aca="false">+[4]data1cf!Z755</f>
        <v>0</v>
      </c>
      <c r="AB755" s="340"/>
      <c r="AC755" s="341" t="n">
        <f aca="false">XNPV(0.1,B755:AA755,$B$1:$AA$1)</f>
        <v>24217.4388635866</v>
      </c>
      <c r="AD755" s="341" t="n">
        <f aca="false">SUMPRODUCT(B755:AA755,$B$1010:$AA$1010)</f>
        <v>49348.3180736421</v>
      </c>
      <c r="AE755" s="342" t="n">
        <f aca="false">SUMPRODUCT(B755:AA755,$B$1012:$AA$1012)</f>
        <v>48983.0224231824</v>
      </c>
      <c r="AF755" s="343" t="n">
        <f aca="false">XIRR(B755:AA755,$B$1:$AA$1)</f>
        <v>0.160295812054278</v>
      </c>
      <c r="AG755" s="344" t="n">
        <f aca="false">1-EXP(-(1/0.25)*(AD755/ABS($AD$1010)))</f>
        <v>0.982315940769671</v>
      </c>
    </row>
    <row r="756" customFormat="false" ht="12.75" hidden="false" customHeight="false" outlineLevel="0" collapsed="false">
      <c r="A756" s="335"/>
      <c r="B756" s="340" t="n">
        <f aca="false">+[4]data1cf!A756</f>
        <v>-73346.6813410384</v>
      </c>
      <c r="C756" s="340" t="n">
        <f aca="false">+[4]data1cf!B756</f>
        <v>12230.6544408334</v>
      </c>
      <c r="D756" s="340" t="n">
        <f aca="false">+[4]data1cf!C756</f>
        <v>13280.7524124455</v>
      </c>
      <c r="E756" s="340" t="n">
        <f aca="false">+[4]data1cf!D756</f>
        <v>12879.5838230327</v>
      </c>
      <c r="F756" s="340" t="n">
        <f aca="false">+[4]data1cf!E756</f>
        <v>12599.0053854575</v>
      </c>
      <c r="G756" s="340" t="n">
        <f aca="false">+[4]data1cf!F756</f>
        <v>12277.2727904908</v>
      </c>
      <c r="H756" s="340" t="n">
        <f aca="false">+[4]data1cf!G756</f>
        <v>12075.5724980173</v>
      </c>
      <c r="I756" s="340" t="n">
        <f aca="false">+[4]data1cf!H756</f>
        <v>11896.155640589</v>
      </c>
      <c r="J756" s="340" t="n">
        <f aca="false">+[4]data1cf!I756</f>
        <v>11857.1416772888</v>
      </c>
      <c r="K756" s="340" t="n">
        <f aca="false">+[4]data1cf!J756</f>
        <v>11878.4975098435</v>
      </c>
      <c r="L756" s="340" t="n">
        <f aca="false">+[4]data1cf!K756</f>
        <v>11794.6075480515</v>
      </c>
      <c r="M756" s="340" t="n">
        <f aca="false">+[4]data1cf!L756</f>
        <v>11811.306742962</v>
      </c>
      <c r="N756" s="340" t="n">
        <f aca="false">+[4]data1cf!M756</f>
        <v>11764.9064594537</v>
      </c>
      <c r="O756" s="340" t="n">
        <f aca="false">+[4]data1cf!N756</f>
        <v>11679.6915257164</v>
      </c>
      <c r="P756" s="340" t="n">
        <f aca="false">+[4]data1cf!O756</f>
        <v>11794.5545662468</v>
      </c>
      <c r="Q756" s="340" t="n">
        <f aca="false">+[4]data1cf!P756</f>
        <v>11692.1887970236</v>
      </c>
      <c r="R756" s="340" t="n">
        <f aca="false">+[4]data1cf!Q756</f>
        <v>841.257096309174</v>
      </c>
      <c r="S756" s="340" t="n">
        <f aca="false">+[4]data1cf!R756</f>
        <v>0</v>
      </c>
      <c r="T756" s="340" t="n">
        <f aca="false">+[4]data1cf!S756</f>
        <v>0</v>
      </c>
      <c r="U756" s="340" t="n">
        <f aca="false">+[4]data1cf!T756</f>
        <v>0</v>
      </c>
      <c r="V756" s="340" t="n">
        <f aca="false">+[4]data1cf!U756</f>
        <v>0</v>
      </c>
      <c r="W756" s="340" t="n">
        <f aca="false">+[4]data1cf!V756</f>
        <v>0</v>
      </c>
      <c r="X756" s="340" t="n">
        <f aca="false">+[4]data1cf!W756</f>
        <v>0</v>
      </c>
      <c r="Y756" s="340" t="n">
        <f aca="false">+[4]data1cf!X756</f>
        <v>0</v>
      </c>
      <c r="Z756" s="340" t="n">
        <f aca="false">+[4]data1cf!Y756</f>
        <v>0</v>
      </c>
      <c r="AA756" s="340" t="n">
        <f aca="false">+[4]data1cf!Z756</f>
        <v>0</v>
      </c>
      <c r="AB756" s="340"/>
      <c r="AC756" s="341" t="n">
        <f aca="false">XNPV(0.1,B756:AA756,$B$1:$AA$1)</f>
        <v>20009.4103849083</v>
      </c>
      <c r="AD756" s="341" t="n">
        <f aca="false">SUMPRODUCT(B756:AA756,$B$1010:$AA$1010)</f>
        <v>45573.9078557753</v>
      </c>
      <c r="AE756" s="342" t="n">
        <f aca="false">SUMPRODUCT(B756:AA756,$B$1012:$AA$1012)</f>
        <v>45202.2499525687</v>
      </c>
      <c r="AF756" s="343" t="n">
        <f aca="false">XIRR(B756:AA756,$B$1:$AA$1)</f>
        <v>0.146421812042866</v>
      </c>
      <c r="AG756" s="344" t="n">
        <f aca="false">1-EXP(-(1/0.25)*(AD756/ABS($AD$1010)))</f>
        <v>0.9759222555622</v>
      </c>
    </row>
    <row r="757" customFormat="false" ht="12.75" hidden="false" customHeight="false" outlineLevel="0" collapsed="false">
      <c r="A757" s="335"/>
      <c r="B757" s="340" t="n">
        <f aca="false">+[4]data1cf!A757</f>
        <v>-63201.8969424078</v>
      </c>
      <c r="C757" s="340" t="n">
        <f aca="false">+[4]data1cf!B757</f>
        <v>11900.2971160695</v>
      </c>
      <c r="D757" s="340" t="n">
        <f aca="false">+[4]data1cf!C757</f>
        <v>12911.6964195657</v>
      </c>
      <c r="E757" s="340" t="n">
        <f aca="false">+[4]data1cf!D757</f>
        <v>12555.6253671183</v>
      </c>
      <c r="F757" s="340" t="n">
        <f aca="false">+[4]data1cf!E757</f>
        <v>12252.7975299033</v>
      </c>
      <c r="G757" s="340" t="n">
        <f aca="false">+[4]data1cf!F757</f>
        <v>12032.4894043666</v>
      </c>
      <c r="H757" s="340" t="n">
        <f aca="false">+[4]data1cf!G757</f>
        <v>11850.7507430808</v>
      </c>
      <c r="I757" s="340" t="n">
        <f aca="false">+[4]data1cf!H757</f>
        <v>11797.8476579044</v>
      </c>
      <c r="J757" s="340" t="n">
        <f aca="false">+[4]data1cf!I757</f>
        <v>11702.6276741634</v>
      </c>
      <c r="K757" s="340" t="n">
        <f aca="false">+[4]data1cf!J757</f>
        <v>11394.8573605362</v>
      </c>
      <c r="L757" s="340" t="n">
        <f aca="false">+[4]data1cf!K757</f>
        <v>11420.0990643685</v>
      </c>
      <c r="M757" s="340" t="n">
        <f aca="false">+[4]data1cf!L757</f>
        <v>11486.5786339482</v>
      </c>
      <c r="N757" s="340" t="n">
        <f aca="false">+[4]data1cf!M757</f>
        <v>11395.1152423847</v>
      </c>
      <c r="O757" s="340" t="n">
        <f aca="false">+[4]data1cf!N757</f>
        <v>11375.7256496001</v>
      </c>
      <c r="P757" s="340" t="n">
        <f aca="false">+[4]data1cf!O757</f>
        <v>11372.8701615984</v>
      </c>
      <c r="Q757" s="340" t="n">
        <f aca="false">+[4]data1cf!P757</f>
        <v>11391.7492963101</v>
      </c>
      <c r="R757" s="340" t="n">
        <f aca="false">+[4]data1cf!Q757</f>
        <v>724.90047717064</v>
      </c>
      <c r="S757" s="340" t="n">
        <f aca="false">+[4]data1cf!R757</f>
        <v>0</v>
      </c>
      <c r="T757" s="340" t="n">
        <f aca="false">+[4]data1cf!S757</f>
        <v>0</v>
      </c>
      <c r="U757" s="340" t="n">
        <f aca="false">+[4]data1cf!T757</f>
        <v>0</v>
      </c>
      <c r="V757" s="340" t="n">
        <f aca="false">+[4]data1cf!U757</f>
        <v>0</v>
      </c>
      <c r="W757" s="340" t="n">
        <f aca="false">+[4]data1cf!V757</f>
        <v>0</v>
      </c>
      <c r="X757" s="340" t="n">
        <f aca="false">+[4]data1cf!W757</f>
        <v>0</v>
      </c>
      <c r="Y757" s="340" t="n">
        <f aca="false">+[4]data1cf!X757</f>
        <v>0</v>
      </c>
      <c r="Z757" s="340" t="n">
        <f aca="false">+[4]data1cf!Y757</f>
        <v>0</v>
      </c>
      <c r="AA757" s="340" t="n">
        <f aca="false">+[4]data1cf!Z757</f>
        <v>0</v>
      </c>
      <c r="AB757" s="340"/>
      <c r="AC757" s="341" t="n">
        <f aca="false">XNPV(0.1,B757:AA757,$B$1:$AA$1)</f>
        <v>27791.1634955591</v>
      </c>
      <c r="AD757" s="341" t="n">
        <f aca="false">SUMPRODUCT(B757:AA757,$B$1010:$AA$1010)</f>
        <v>52692.4224097723</v>
      </c>
      <c r="AE757" s="342" t="n">
        <f aca="false">SUMPRODUCT(B757:AA757,$B$1012:$AA$1012)</f>
        <v>52330.6852658165</v>
      </c>
      <c r="AF757" s="343" t="n">
        <f aca="false">XIRR(B757:AA757,$B$1:$AA$1)</f>
        <v>0.173247108881779</v>
      </c>
      <c r="AG757" s="344" t="n">
        <f aca="false">1-EXP(-(1/0.25)*(AD757/ABS($AD$1010)))</f>
        <v>0.986546700836081</v>
      </c>
    </row>
    <row r="758" customFormat="false" ht="12.75" hidden="false" customHeight="false" outlineLevel="0" collapsed="false">
      <c r="A758" s="335"/>
      <c r="B758" s="340" t="n">
        <f aca="false">+[4]data1cf!A758</f>
        <v>-74388.1699471121</v>
      </c>
      <c r="C758" s="340" t="n">
        <f aca="false">+[4]data1cf!B758</f>
        <v>12274.6326410066</v>
      </c>
      <c r="D758" s="340" t="n">
        <f aca="false">+[4]data1cf!C758</f>
        <v>13214.1148112285</v>
      </c>
      <c r="E758" s="340" t="n">
        <f aca="false">+[4]data1cf!D758</f>
        <v>13047.9974412692</v>
      </c>
      <c r="F758" s="340" t="n">
        <f aca="false">+[4]data1cf!E758</f>
        <v>12609.4155451935</v>
      </c>
      <c r="G758" s="340" t="n">
        <f aca="false">+[4]data1cf!F758</f>
        <v>12281.5723150577</v>
      </c>
      <c r="H758" s="340" t="n">
        <f aca="false">+[4]data1cf!G758</f>
        <v>12110.8964715653</v>
      </c>
      <c r="I758" s="340" t="n">
        <f aca="false">+[4]data1cf!H758</f>
        <v>11935.9634138515</v>
      </c>
      <c r="J758" s="340" t="n">
        <f aca="false">+[4]data1cf!I758</f>
        <v>11797.240695735</v>
      </c>
      <c r="K758" s="340" t="n">
        <f aca="false">+[4]data1cf!J758</f>
        <v>11929.7546302947</v>
      </c>
      <c r="L758" s="340" t="n">
        <f aca="false">+[4]data1cf!K758</f>
        <v>11916.7547811568</v>
      </c>
      <c r="M758" s="340" t="n">
        <f aca="false">+[4]data1cf!L758</f>
        <v>11856.3434836086</v>
      </c>
      <c r="N758" s="340" t="n">
        <f aca="false">+[4]data1cf!M758</f>
        <v>11801.2397558573</v>
      </c>
      <c r="O758" s="340" t="n">
        <f aca="false">+[4]data1cf!N758</f>
        <v>11768.8398118473</v>
      </c>
      <c r="P758" s="340" t="n">
        <f aca="false">+[4]data1cf!O758</f>
        <v>11669.3543818992</v>
      </c>
      <c r="Q758" s="340" t="n">
        <f aca="false">+[4]data1cf!P758</f>
        <v>11669.678691359</v>
      </c>
      <c r="R758" s="340" t="n">
        <f aca="false">+[4]data1cf!Q758</f>
        <v>853.202554025396</v>
      </c>
      <c r="S758" s="340" t="n">
        <f aca="false">+[4]data1cf!R758</f>
        <v>0</v>
      </c>
      <c r="T758" s="340" t="n">
        <f aca="false">+[4]data1cf!S758</f>
        <v>0</v>
      </c>
      <c r="U758" s="340" t="n">
        <f aca="false">+[4]data1cf!T758</f>
        <v>0</v>
      </c>
      <c r="V758" s="340" t="n">
        <f aca="false">+[4]data1cf!U758</f>
        <v>0</v>
      </c>
      <c r="W758" s="340" t="n">
        <f aca="false">+[4]data1cf!V758</f>
        <v>0</v>
      </c>
      <c r="X758" s="340" t="n">
        <f aca="false">+[4]data1cf!W758</f>
        <v>0</v>
      </c>
      <c r="Y758" s="340" t="n">
        <f aca="false">+[4]data1cf!X758</f>
        <v>0</v>
      </c>
      <c r="Z758" s="340" t="n">
        <f aca="false">+[4]data1cf!Y758</f>
        <v>0</v>
      </c>
      <c r="AA758" s="340" t="n">
        <f aca="false">+[4]data1cf!Z758</f>
        <v>0</v>
      </c>
      <c r="AB758" s="340"/>
      <c r="AC758" s="341" t="n">
        <f aca="false">XNPV(0.1,B758:AA758,$B$1:$AA$1)</f>
        <v>19187.7417862923</v>
      </c>
      <c r="AD758" s="341" t="n">
        <f aca="false">SUMPRODUCT(B758:AA758,$B$1010:$AA$1010)</f>
        <v>44805.2788089116</v>
      </c>
      <c r="AE758" s="342" t="n">
        <f aca="false">SUMPRODUCT(B758:AA758,$B$1012:$AA$1012)</f>
        <v>44432.886540128</v>
      </c>
      <c r="AF758" s="343" t="n">
        <f aca="false">XIRR(B758:AA758,$B$1:$AA$1)</f>
        <v>0.143997849158484</v>
      </c>
      <c r="AG758" s="344" t="n">
        <f aca="false">1-EXP(-(1/0.25)*(AD758/ABS($AD$1010)))</f>
        <v>0.9743604297829</v>
      </c>
    </row>
    <row r="759" customFormat="false" ht="12.75" hidden="false" customHeight="false" outlineLevel="0" collapsed="false">
      <c r="A759" s="335"/>
      <c r="B759" s="340" t="n">
        <f aca="false">+[4]data1cf!A759</f>
        <v>-68798.343658223</v>
      </c>
      <c r="C759" s="340" t="n">
        <f aca="false">+[4]data1cf!B759</f>
        <v>12129.3668952246</v>
      </c>
      <c r="D759" s="340" t="n">
        <f aca="false">+[4]data1cf!C759</f>
        <v>13231.6900877115</v>
      </c>
      <c r="E759" s="340" t="n">
        <f aca="false">+[4]data1cf!D759</f>
        <v>12817.3391412087</v>
      </c>
      <c r="F759" s="340" t="n">
        <f aca="false">+[4]data1cf!E759</f>
        <v>12495.4218415404</v>
      </c>
      <c r="G759" s="340" t="n">
        <f aca="false">+[4]data1cf!F759</f>
        <v>12242.1358858492</v>
      </c>
      <c r="H759" s="340" t="n">
        <f aca="false">+[4]data1cf!G759</f>
        <v>12029.2607254508</v>
      </c>
      <c r="I759" s="340" t="n">
        <f aca="false">+[4]data1cf!H759</f>
        <v>11843.8247681335</v>
      </c>
      <c r="J759" s="340" t="n">
        <f aca="false">+[4]data1cf!I759</f>
        <v>11994.4913043415</v>
      </c>
      <c r="K759" s="340" t="n">
        <f aca="false">+[4]data1cf!J759</f>
        <v>11720.1689610775</v>
      </c>
      <c r="L759" s="340" t="n">
        <f aca="false">+[4]data1cf!K759</f>
        <v>11698.3014138523</v>
      </c>
      <c r="M759" s="340" t="n">
        <f aca="false">+[4]data1cf!L759</f>
        <v>11554.4318257117</v>
      </c>
      <c r="N759" s="340" t="n">
        <f aca="false">+[4]data1cf!M759</f>
        <v>11518.3249411237</v>
      </c>
      <c r="O759" s="340" t="n">
        <f aca="false">+[4]data1cf!N759</f>
        <v>11353.5399708871</v>
      </c>
      <c r="P759" s="340" t="n">
        <f aca="false">+[4]data1cf!O759</f>
        <v>11400.5623768589</v>
      </c>
      <c r="Q759" s="340" t="n">
        <f aca="false">+[4]data1cf!P759</f>
        <v>11401.7923257342</v>
      </c>
      <c r="R759" s="340" t="n">
        <f aca="false">+[4]data1cf!Q759</f>
        <v>789.089482422354</v>
      </c>
      <c r="S759" s="340" t="n">
        <f aca="false">+[4]data1cf!R759</f>
        <v>0</v>
      </c>
      <c r="T759" s="340" t="n">
        <f aca="false">+[4]data1cf!S759</f>
        <v>0</v>
      </c>
      <c r="U759" s="340" t="n">
        <f aca="false">+[4]data1cf!T759</f>
        <v>0</v>
      </c>
      <c r="V759" s="340" t="n">
        <f aca="false">+[4]data1cf!U759</f>
        <v>0</v>
      </c>
      <c r="W759" s="340" t="n">
        <f aca="false">+[4]data1cf!V759</f>
        <v>0</v>
      </c>
      <c r="X759" s="340" t="n">
        <f aca="false">+[4]data1cf!W759</f>
        <v>0</v>
      </c>
      <c r="Y759" s="340" t="n">
        <f aca="false">+[4]data1cf!X759</f>
        <v>0</v>
      </c>
      <c r="Z759" s="340" t="n">
        <f aca="false">+[4]data1cf!Y759</f>
        <v>0</v>
      </c>
      <c r="AA759" s="340" t="n">
        <f aca="false">+[4]data1cf!Z759</f>
        <v>0</v>
      </c>
      <c r="AB759" s="340"/>
      <c r="AC759" s="341" t="n">
        <f aca="false">XNPV(0.1,B759:AA759,$B$1:$AA$1)</f>
        <v>23745.3971657278</v>
      </c>
      <c r="AD759" s="341" t="n">
        <f aca="false">SUMPRODUCT(B759:AA759,$B$1010:$AA$1010)</f>
        <v>48999.9428284499</v>
      </c>
      <c r="AE759" s="342" t="n">
        <f aca="false">SUMPRODUCT(B759:AA759,$B$1012:$AA$1012)</f>
        <v>48633.3673779283</v>
      </c>
      <c r="AF759" s="343" t="n">
        <f aca="false">XIRR(B759:AA759,$B$1:$AA$1)</f>
        <v>0.158384594807955</v>
      </c>
      <c r="AG759" s="344" t="n">
        <f aca="false">1-EXP(-(1/0.25)*(AD759/ABS($AD$1010)))</f>
        <v>0.981804952898538</v>
      </c>
    </row>
    <row r="760" customFormat="false" ht="12.75" hidden="false" customHeight="false" outlineLevel="0" collapsed="false">
      <c r="A760" s="335"/>
      <c r="B760" s="340" t="n">
        <f aca="false">+[4]data1cf!A760</f>
        <v>-75118.2793127365</v>
      </c>
      <c r="C760" s="340" t="n">
        <f aca="false">+[4]data1cf!B760</f>
        <v>12180.7521917864</v>
      </c>
      <c r="D760" s="340" t="n">
        <f aca="false">+[4]data1cf!C760</f>
        <v>13408.2062200779</v>
      </c>
      <c r="E760" s="340" t="n">
        <f aca="false">+[4]data1cf!D760</f>
        <v>12947.0863238298</v>
      </c>
      <c r="F760" s="340" t="n">
        <f aca="false">+[4]data1cf!E760</f>
        <v>12592.7309857289</v>
      </c>
      <c r="G760" s="340" t="n">
        <f aca="false">+[4]data1cf!F760</f>
        <v>12343.5798792279</v>
      </c>
      <c r="H760" s="340" t="n">
        <f aca="false">+[4]data1cf!G760</f>
        <v>12014.0356354694</v>
      </c>
      <c r="I760" s="340" t="n">
        <f aca="false">+[4]data1cf!H760</f>
        <v>11984.7674223324</v>
      </c>
      <c r="J760" s="340" t="n">
        <f aca="false">+[4]data1cf!I760</f>
        <v>12024.3491230294</v>
      </c>
      <c r="K760" s="340" t="n">
        <f aca="false">+[4]data1cf!J760</f>
        <v>12003.5253737184</v>
      </c>
      <c r="L760" s="340" t="n">
        <f aca="false">+[4]data1cf!K760</f>
        <v>11828.7743317806</v>
      </c>
      <c r="M760" s="340" t="n">
        <f aca="false">+[4]data1cf!L760</f>
        <v>11793.0419181837</v>
      </c>
      <c r="N760" s="340" t="n">
        <f aca="false">+[4]data1cf!M760</f>
        <v>11779.9937395715</v>
      </c>
      <c r="O760" s="340" t="n">
        <f aca="false">+[4]data1cf!N760</f>
        <v>11769.8210455344</v>
      </c>
      <c r="P760" s="340" t="n">
        <f aca="false">+[4]data1cf!O760</f>
        <v>11660.5672224407</v>
      </c>
      <c r="Q760" s="340" t="n">
        <f aca="false">+[4]data1cf!P760</f>
        <v>11674.8389635106</v>
      </c>
      <c r="R760" s="340" t="n">
        <f aca="false">+[4]data1cf!Q760</f>
        <v>861.576616405362</v>
      </c>
      <c r="S760" s="340" t="n">
        <f aca="false">+[4]data1cf!R760</f>
        <v>0</v>
      </c>
      <c r="T760" s="340" t="n">
        <f aca="false">+[4]data1cf!S760</f>
        <v>0</v>
      </c>
      <c r="U760" s="340" t="n">
        <f aca="false">+[4]data1cf!T760</f>
        <v>0</v>
      </c>
      <c r="V760" s="340" t="n">
        <f aca="false">+[4]data1cf!U760</f>
        <v>0</v>
      </c>
      <c r="W760" s="340" t="n">
        <f aca="false">+[4]data1cf!V760</f>
        <v>0</v>
      </c>
      <c r="X760" s="340" t="n">
        <f aca="false">+[4]data1cf!W760</f>
        <v>0</v>
      </c>
      <c r="Y760" s="340" t="n">
        <f aca="false">+[4]data1cf!X760</f>
        <v>0</v>
      </c>
      <c r="Z760" s="340" t="n">
        <f aca="false">+[4]data1cf!Y760</f>
        <v>0</v>
      </c>
      <c r="AA760" s="340" t="n">
        <f aca="false">+[4]data1cf!Z760</f>
        <v>0</v>
      </c>
      <c r="AB760" s="340"/>
      <c r="AC760" s="341" t="n">
        <f aca="false">XNPV(0.1,B760:AA760,$B$1:$AA$1)</f>
        <v>18529.6994523372</v>
      </c>
      <c r="AD760" s="341" t="n">
        <f aca="false">SUMPRODUCT(B760:AA760,$B$1010:$AA$1010)</f>
        <v>44174.1845515378</v>
      </c>
      <c r="AE760" s="342" t="n">
        <f aca="false">SUMPRODUCT(B760:AA760,$B$1012:$AA$1012)</f>
        <v>43801.4901152156</v>
      </c>
      <c r="AF760" s="343" t="n">
        <f aca="false">XIRR(B760:AA760,$B$1:$AA$1)</f>
        <v>0.142139774383049</v>
      </c>
      <c r="AG760" s="344" t="n">
        <f aca="false">1-EXP(-(1/0.25)*(AD760/ABS($AD$1010)))</f>
        <v>0.9730026177264</v>
      </c>
    </row>
    <row r="761" customFormat="false" ht="12.75" hidden="false" customHeight="false" outlineLevel="0" collapsed="false">
      <c r="A761" s="335"/>
      <c r="B761" s="340" t="n">
        <f aca="false">+[4]data1cf!A761</f>
        <v>-72672.9534072582</v>
      </c>
      <c r="C761" s="340" t="n">
        <f aca="false">+[4]data1cf!B761</f>
        <v>12178.0098609664</v>
      </c>
      <c r="D761" s="340" t="n">
        <f aca="false">+[4]data1cf!C761</f>
        <v>13219.1255311252</v>
      </c>
      <c r="E761" s="340" t="n">
        <f aca="false">+[4]data1cf!D761</f>
        <v>12817.6782239099</v>
      </c>
      <c r="F761" s="340" t="n">
        <f aca="false">+[4]data1cf!E761</f>
        <v>12543.0234918247</v>
      </c>
      <c r="G761" s="340" t="n">
        <f aca="false">+[4]data1cf!F761</f>
        <v>12287.038511192</v>
      </c>
      <c r="H761" s="340" t="n">
        <f aca="false">+[4]data1cf!G761</f>
        <v>12063.7548918257</v>
      </c>
      <c r="I761" s="340" t="n">
        <f aca="false">+[4]data1cf!H761</f>
        <v>12003.0219450679</v>
      </c>
      <c r="J761" s="340" t="n">
        <f aca="false">+[4]data1cf!I761</f>
        <v>11839.9503364635</v>
      </c>
      <c r="K761" s="340" t="n">
        <f aca="false">+[4]data1cf!J761</f>
        <v>11763.7801579763</v>
      </c>
      <c r="L761" s="340" t="n">
        <f aca="false">+[4]data1cf!K761</f>
        <v>11863.4697350785</v>
      </c>
      <c r="M761" s="340" t="n">
        <f aca="false">+[4]data1cf!L761</f>
        <v>11789.2039971883</v>
      </c>
      <c r="N761" s="340" t="n">
        <f aca="false">+[4]data1cf!M761</f>
        <v>11630.9229956964</v>
      </c>
      <c r="O761" s="340" t="n">
        <f aca="false">+[4]data1cf!N761</f>
        <v>11710.0484554863</v>
      </c>
      <c r="P761" s="340" t="n">
        <f aca="false">+[4]data1cf!O761</f>
        <v>11648.3494330368</v>
      </c>
      <c r="Q761" s="340" t="n">
        <f aca="false">+[4]data1cf!P761</f>
        <v>11542.438463466</v>
      </c>
      <c r="R761" s="340" t="n">
        <f aca="false">+[4]data1cf!Q761</f>
        <v>833.529706399889</v>
      </c>
      <c r="S761" s="340" t="n">
        <f aca="false">+[4]data1cf!R761</f>
        <v>0</v>
      </c>
      <c r="T761" s="340" t="n">
        <f aca="false">+[4]data1cf!S761</f>
        <v>0</v>
      </c>
      <c r="U761" s="340" t="n">
        <f aca="false">+[4]data1cf!T761</f>
        <v>0</v>
      </c>
      <c r="V761" s="340" t="n">
        <f aca="false">+[4]data1cf!U761</f>
        <v>0</v>
      </c>
      <c r="W761" s="340" t="n">
        <f aca="false">+[4]data1cf!V761</f>
        <v>0</v>
      </c>
      <c r="X761" s="340" t="n">
        <f aca="false">+[4]data1cf!W761</f>
        <v>0</v>
      </c>
      <c r="Y761" s="340" t="n">
        <f aca="false">+[4]data1cf!X761</f>
        <v>0</v>
      </c>
      <c r="Z761" s="340" t="n">
        <f aca="false">+[4]data1cf!Y761</f>
        <v>0</v>
      </c>
      <c r="AA761" s="340" t="n">
        <f aca="false">+[4]data1cf!Z761</f>
        <v>0</v>
      </c>
      <c r="AB761" s="340"/>
      <c r="AC761" s="341" t="n">
        <f aca="false">XNPV(0.1,B761:AA761,$B$1:$AA$1)</f>
        <v>20406.1652909636</v>
      </c>
      <c r="AD761" s="341" t="n">
        <f aca="false">SUMPRODUCT(B761:AA761,$B$1010:$AA$1010)</f>
        <v>45891.8262470631</v>
      </c>
      <c r="AE761" s="342" t="n">
        <f aca="false">SUMPRODUCT(B761:AA761,$B$1012:$AA$1012)</f>
        <v>45521.4673676962</v>
      </c>
      <c r="AF761" s="343" t="n">
        <f aca="false">XIRR(B761:AA761,$B$1:$AA$1)</f>
        <v>0.147734755463389</v>
      </c>
      <c r="AG761" s="344" t="n">
        <f aca="false">1-EXP(-(1/0.25)*(AD761/ABS($AD$1010)))</f>
        <v>0.976540101075859</v>
      </c>
    </row>
    <row r="762" customFormat="false" ht="12.75" hidden="false" customHeight="false" outlineLevel="0" collapsed="false">
      <c r="A762" s="335"/>
      <c r="B762" s="340" t="n">
        <f aca="false">+[4]data1cf!A762</f>
        <v>-72806.7906387182</v>
      </c>
      <c r="C762" s="340" t="n">
        <f aca="false">+[4]data1cf!B762</f>
        <v>12185.8744932378</v>
      </c>
      <c r="D762" s="340" t="n">
        <f aca="false">+[4]data1cf!C762</f>
        <v>13337.5662990813</v>
      </c>
      <c r="E762" s="340" t="n">
        <f aca="false">+[4]data1cf!D762</f>
        <v>12986.3442968647</v>
      </c>
      <c r="F762" s="340" t="n">
        <f aca="false">+[4]data1cf!E762</f>
        <v>12543.7009282828</v>
      </c>
      <c r="G762" s="340" t="n">
        <f aca="false">+[4]data1cf!F762</f>
        <v>12339.0095511268</v>
      </c>
      <c r="H762" s="340" t="n">
        <f aca="false">+[4]data1cf!G762</f>
        <v>12138.4781444827</v>
      </c>
      <c r="I762" s="340" t="n">
        <f aca="false">+[4]data1cf!H762</f>
        <v>11928.8750657992</v>
      </c>
      <c r="J762" s="340" t="n">
        <f aca="false">+[4]data1cf!I762</f>
        <v>11958.310448137</v>
      </c>
      <c r="K762" s="340" t="n">
        <f aca="false">+[4]data1cf!J762</f>
        <v>11982.3128151475</v>
      </c>
      <c r="L762" s="340" t="n">
        <f aca="false">+[4]data1cf!K762</f>
        <v>11787.7289621771</v>
      </c>
      <c r="M762" s="340" t="n">
        <f aca="false">+[4]data1cf!L762</f>
        <v>11556.185860987</v>
      </c>
      <c r="N762" s="340" t="n">
        <f aca="false">+[4]data1cf!M762</f>
        <v>11626.557419174</v>
      </c>
      <c r="O762" s="340" t="n">
        <f aca="false">+[4]data1cf!N762</f>
        <v>11674.8460208353</v>
      </c>
      <c r="P762" s="340" t="n">
        <f aca="false">+[4]data1cf!O762</f>
        <v>11576.3629045225</v>
      </c>
      <c r="Q762" s="340" t="n">
        <f aca="false">+[4]data1cf!P762</f>
        <v>11536.0132718406</v>
      </c>
      <c r="R762" s="340" t="n">
        <f aca="false">+[4]data1cf!Q762</f>
        <v>835.064765909842</v>
      </c>
      <c r="S762" s="340" t="n">
        <f aca="false">+[4]data1cf!R762</f>
        <v>0</v>
      </c>
      <c r="T762" s="340" t="n">
        <f aca="false">+[4]data1cf!S762</f>
        <v>0</v>
      </c>
      <c r="U762" s="340" t="n">
        <f aca="false">+[4]data1cf!T762</f>
        <v>0</v>
      </c>
      <c r="V762" s="340" t="n">
        <f aca="false">+[4]data1cf!U762</f>
        <v>0</v>
      </c>
      <c r="W762" s="340" t="n">
        <f aca="false">+[4]data1cf!V762</f>
        <v>0</v>
      </c>
      <c r="X762" s="340" t="n">
        <f aca="false">+[4]data1cf!W762</f>
        <v>0</v>
      </c>
      <c r="Y762" s="340" t="n">
        <f aca="false">+[4]data1cf!X762</f>
        <v>0</v>
      </c>
      <c r="Z762" s="340" t="n">
        <f aca="false">+[4]data1cf!Y762</f>
        <v>0</v>
      </c>
      <c r="AA762" s="340" t="n">
        <f aca="false">+[4]data1cf!Z762</f>
        <v>0</v>
      </c>
      <c r="AB762" s="340"/>
      <c r="AC762" s="341" t="n">
        <f aca="false">XNPV(0.1,B762:AA762,$B$1:$AA$1)</f>
        <v>20546.1912285114</v>
      </c>
      <c r="AD762" s="341" t="n">
        <f aca="false">SUMPRODUCT(B762:AA762,$B$1010:$AA$1010)</f>
        <v>46053.5131419419</v>
      </c>
      <c r="AE762" s="342" t="n">
        <f aca="false">SUMPRODUCT(B762:AA762,$B$1012:$AA$1012)</f>
        <v>45683.0624782277</v>
      </c>
      <c r="AF762" s="343" t="n">
        <f aca="false">XIRR(B762:AA762,$B$1:$AA$1)</f>
        <v>0.148079177438638</v>
      </c>
      <c r="AG762" s="344" t="n">
        <f aca="false">1-EXP(-(1/0.25)*(AD762/ABS($AD$1010)))</f>
        <v>0.976848217125275</v>
      </c>
    </row>
    <row r="763" customFormat="false" ht="12.75" hidden="false" customHeight="false" outlineLevel="0" collapsed="false">
      <c r="A763" s="335"/>
      <c r="B763" s="340" t="n">
        <f aca="false">+[4]data1cf!A763</f>
        <v>-70719.3357827511</v>
      </c>
      <c r="C763" s="340" t="n">
        <f aca="false">+[4]data1cf!B763</f>
        <v>12136.2432526195</v>
      </c>
      <c r="D763" s="340" t="n">
        <f aca="false">+[4]data1cf!C763</f>
        <v>13130.8927427597</v>
      </c>
      <c r="E763" s="340" t="n">
        <f aca="false">+[4]data1cf!D763</f>
        <v>12821.8721617781</v>
      </c>
      <c r="F763" s="340" t="n">
        <f aca="false">+[4]data1cf!E763</f>
        <v>12447.2994725935</v>
      </c>
      <c r="G763" s="340" t="n">
        <f aca="false">+[4]data1cf!F763</f>
        <v>12346.661568687</v>
      </c>
      <c r="H763" s="340" t="n">
        <f aca="false">+[4]data1cf!G763</f>
        <v>11948.9173064304</v>
      </c>
      <c r="I763" s="340" t="n">
        <f aca="false">+[4]data1cf!H763</f>
        <v>12119.3590391539</v>
      </c>
      <c r="J763" s="340" t="n">
        <f aca="false">+[4]data1cf!I763</f>
        <v>11894.6056915063</v>
      </c>
      <c r="K763" s="340" t="n">
        <f aca="false">+[4]data1cf!J763</f>
        <v>11922.8940337972</v>
      </c>
      <c r="L763" s="340" t="n">
        <f aca="false">+[4]data1cf!K763</f>
        <v>11907.1961335527</v>
      </c>
      <c r="M763" s="340" t="n">
        <f aca="false">+[4]data1cf!L763</f>
        <v>11671.5705259062</v>
      </c>
      <c r="N763" s="340" t="n">
        <f aca="false">+[4]data1cf!M763</f>
        <v>11683.4371179194</v>
      </c>
      <c r="O763" s="340" t="n">
        <f aca="false">+[4]data1cf!N763</f>
        <v>11636.6176325154</v>
      </c>
      <c r="P763" s="340" t="n">
        <f aca="false">+[4]data1cf!O763</f>
        <v>11592.8203665099</v>
      </c>
      <c r="Q763" s="340" t="n">
        <f aca="false">+[4]data1cf!P763</f>
        <v>11517.5061448626</v>
      </c>
      <c r="R763" s="340" t="n">
        <f aca="false">+[4]data1cf!Q763</f>
        <v>811.122493693842</v>
      </c>
      <c r="S763" s="340" t="n">
        <f aca="false">+[4]data1cf!R763</f>
        <v>0</v>
      </c>
      <c r="T763" s="340" t="n">
        <f aca="false">+[4]data1cf!S763</f>
        <v>0</v>
      </c>
      <c r="U763" s="340" t="n">
        <f aca="false">+[4]data1cf!T763</f>
        <v>0</v>
      </c>
      <c r="V763" s="340" t="n">
        <f aca="false">+[4]data1cf!U763</f>
        <v>0</v>
      </c>
      <c r="W763" s="340" t="n">
        <f aca="false">+[4]data1cf!V763</f>
        <v>0</v>
      </c>
      <c r="X763" s="340" t="n">
        <f aca="false">+[4]data1cf!W763</f>
        <v>0</v>
      </c>
      <c r="Y763" s="340" t="n">
        <f aca="false">+[4]data1cf!X763</f>
        <v>0</v>
      </c>
      <c r="Z763" s="340" t="n">
        <f aca="false">+[4]data1cf!Y763</f>
        <v>0</v>
      </c>
      <c r="AA763" s="340" t="n">
        <f aca="false">+[4]data1cf!Z763</f>
        <v>0</v>
      </c>
      <c r="AB763" s="340"/>
      <c r="AC763" s="341" t="n">
        <f aca="false">XNPV(0.1,B763:AA763,$B$1:$AA$1)</f>
        <v>22257.1907623441</v>
      </c>
      <c r="AD763" s="341" t="n">
        <f aca="false">SUMPRODUCT(B763:AA763,$B$1010:$AA$1010)</f>
        <v>47740.0974529645</v>
      </c>
      <c r="AE763" s="342" t="n">
        <f aca="false">SUMPRODUCT(B763:AA763,$B$1012:$AA$1012)</f>
        <v>47369.8389744415</v>
      </c>
      <c r="AF763" s="343" t="n">
        <f aca="false">XIRR(B763:AA763,$B$1:$AA$1)</f>
        <v>0.153187765064409</v>
      </c>
      <c r="AG763" s="344" t="n">
        <f aca="false">1-EXP(-(1/0.25)*(AD763/ABS($AD$1010)))</f>
        <v>0.979830654454535</v>
      </c>
    </row>
    <row r="764" customFormat="false" ht="12.75" hidden="false" customHeight="false" outlineLevel="0" collapsed="false">
      <c r="A764" s="335"/>
      <c r="B764" s="340" t="n">
        <f aca="false">+[4]data1cf!A764</f>
        <v>-64009.1945753289</v>
      </c>
      <c r="C764" s="340" t="n">
        <f aca="false">+[4]data1cf!B764</f>
        <v>11956.6127318322</v>
      </c>
      <c r="D764" s="340" t="n">
        <f aca="false">+[4]data1cf!C764</f>
        <v>12828.4329495051</v>
      </c>
      <c r="E764" s="340" t="n">
        <f aca="false">+[4]data1cf!D764</f>
        <v>12634.6607028762</v>
      </c>
      <c r="F764" s="340" t="n">
        <f aca="false">+[4]data1cf!E764</f>
        <v>12374.3286955384</v>
      </c>
      <c r="G764" s="340" t="n">
        <f aca="false">+[4]data1cf!F764</f>
        <v>12115.1702685824</v>
      </c>
      <c r="H764" s="340" t="n">
        <f aca="false">+[4]data1cf!G764</f>
        <v>11904.450394953</v>
      </c>
      <c r="I764" s="340" t="n">
        <f aca="false">+[4]data1cf!H764</f>
        <v>11626.7803234025</v>
      </c>
      <c r="J764" s="340" t="n">
        <f aca="false">+[4]data1cf!I764</f>
        <v>11499.8819265756</v>
      </c>
      <c r="K764" s="340" t="n">
        <f aca="false">+[4]data1cf!J764</f>
        <v>11561.042587756</v>
      </c>
      <c r="L764" s="340" t="n">
        <f aca="false">+[4]data1cf!K764</f>
        <v>11648.7661091182</v>
      </c>
      <c r="M764" s="340" t="n">
        <f aca="false">+[4]data1cf!L764</f>
        <v>11506.7091321898</v>
      </c>
      <c r="N764" s="340" t="n">
        <f aca="false">+[4]data1cf!M764</f>
        <v>11528.8545205636</v>
      </c>
      <c r="O764" s="340" t="n">
        <f aca="false">+[4]data1cf!N764</f>
        <v>11469.2565345268</v>
      </c>
      <c r="P764" s="340" t="n">
        <f aca="false">+[4]data1cf!O764</f>
        <v>11463.5225127399</v>
      </c>
      <c r="Q764" s="340" t="n">
        <f aca="false">+[4]data1cf!P764</f>
        <v>11223.0171739023</v>
      </c>
      <c r="R764" s="340" t="n">
        <f aca="false">+[4]data1cf!Q764</f>
        <v>734.159858101193</v>
      </c>
      <c r="S764" s="340" t="n">
        <f aca="false">+[4]data1cf!R764</f>
        <v>0</v>
      </c>
      <c r="T764" s="340" t="n">
        <f aca="false">+[4]data1cf!S764</f>
        <v>0</v>
      </c>
      <c r="U764" s="340" t="n">
        <f aca="false">+[4]data1cf!T764</f>
        <v>0</v>
      </c>
      <c r="V764" s="340" t="n">
        <f aca="false">+[4]data1cf!U764</f>
        <v>0</v>
      </c>
      <c r="W764" s="340" t="n">
        <f aca="false">+[4]data1cf!V764</f>
        <v>0</v>
      </c>
      <c r="X764" s="340" t="n">
        <f aca="false">+[4]data1cf!W764</f>
        <v>0</v>
      </c>
      <c r="Y764" s="340" t="n">
        <f aca="false">+[4]data1cf!X764</f>
        <v>0</v>
      </c>
      <c r="Z764" s="340" t="n">
        <f aca="false">+[4]data1cf!Y764</f>
        <v>0</v>
      </c>
      <c r="AA764" s="340" t="n">
        <f aca="false">+[4]data1cf!Z764</f>
        <v>0</v>
      </c>
      <c r="AB764" s="340"/>
      <c r="AC764" s="341" t="n">
        <f aca="false">XNPV(0.1,B764:AA764,$B$1:$AA$1)</f>
        <v>27228.7113156109</v>
      </c>
      <c r="AD764" s="341" t="n">
        <f aca="false">SUMPRODUCT(B764:AA764,$B$1010:$AA$1010)</f>
        <v>52197.6157157648</v>
      </c>
      <c r="AE764" s="342" t="n">
        <f aca="false">SUMPRODUCT(B764:AA764,$B$1012:$AA$1012)</f>
        <v>51834.7959133445</v>
      </c>
      <c r="AF764" s="343" t="n">
        <f aca="false">XIRR(B764:AA764,$B$1:$AA$1)</f>
        <v>0.170955247765092</v>
      </c>
      <c r="AG764" s="344" t="n">
        <f aca="false">1-EXP(-(1/0.25)*(AD764/ABS($AD$1010)))</f>
        <v>0.98599123081399</v>
      </c>
    </row>
    <row r="765" customFormat="false" ht="12.75" hidden="false" customHeight="false" outlineLevel="0" collapsed="false">
      <c r="A765" s="335"/>
      <c r="B765" s="340" t="n">
        <f aca="false">+[4]data1cf!A765</f>
        <v>-69643.3528334104</v>
      </c>
      <c r="C765" s="340" t="n">
        <f aca="false">+[4]data1cf!B765</f>
        <v>12111.8482600598</v>
      </c>
      <c r="D765" s="340" t="n">
        <f aca="false">+[4]data1cf!C765</f>
        <v>13059.2995671947</v>
      </c>
      <c r="E765" s="340" t="n">
        <f aca="false">+[4]data1cf!D765</f>
        <v>12729.2730285087</v>
      </c>
      <c r="F765" s="340" t="n">
        <f aca="false">+[4]data1cf!E765</f>
        <v>12509.5934101498</v>
      </c>
      <c r="G765" s="340" t="n">
        <f aca="false">+[4]data1cf!F765</f>
        <v>12317.6857665459</v>
      </c>
      <c r="H765" s="340" t="n">
        <f aca="false">+[4]data1cf!G765</f>
        <v>12031.8765147914</v>
      </c>
      <c r="I765" s="340" t="n">
        <f aca="false">+[4]data1cf!H765</f>
        <v>11771.9517149228</v>
      </c>
      <c r="J765" s="340" t="n">
        <f aca="false">+[4]data1cf!I765</f>
        <v>11795.1277375747</v>
      </c>
      <c r="K765" s="340" t="n">
        <f aca="false">+[4]data1cf!J765</f>
        <v>11734.4041470578</v>
      </c>
      <c r="L765" s="340" t="n">
        <f aca="false">+[4]data1cf!K765</f>
        <v>11709.7981328128</v>
      </c>
      <c r="M765" s="340" t="n">
        <f aca="false">+[4]data1cf!L765</f>
        <v>11613.1510264776</v>
      </c>
      <c r="N765" s="340" t="n">
        <f aca="false">+[4]data1cf!M765</f>
        <v>11694.4111664322</v>
      </c>
      <c r="O765" s="340" t="n">
        <f aca="false">+[4]data1cf!N765</f>
        <v>11529.4242439068</v>
      </c>
      <c r="P765" s="340" t="n">
        <f aca="false">+[4]data1cf!O765</f>
        <v>11363.7792974909</v>
      </c>
      <c r="Q765" s="340" t="n">
        <f aca="false">+[4]data1cf!P765</f>
        <v>11435.3347321146</v>
      </c>
      <c r="R765" s="340" t="n">
        <f aca="false">+[4]data1cf!Q765</f>
        <v>798.781399658084</v>
      </c>
      <c r="S765" s="340" t="n">
        <f aca="false">+[4]data1cf!R765</f>
        <v>0</v>
      </c>
      <c r="T765" s="340" t="n">
        <f aca="false">+[4]data1cf!S765</f>
        <v>0</v>
      </c>
      <c r="U765" s="340" t="n">
        <f aca="false">+[4]data1cf!T765</f>
        <v>0</v>
      </c>
      <c r="V765" s="340" t="n">
        <f aca="false">+[4]data1cf!U765</f>
        <v>0</v>
      </c>
      <c r="W765" s="340" t="n">
        <f aca="false">+[4]data1cf!V765</f>
        <v>0</v>
      </c>
      <c r="X765" s="340" t="n">
        <f aca="false">+[4]data1cf!W765</f>
        <v>0</v>
      </c>
      <c r="Y765" s="340" t="n">
        <f aca="false">+[4]data1cf!X765</f>
        <v>0</v>
      </c>
      <c r="Z765" s="340" t="n">
        <f aca="false">+[4]data1cf!Y765</f>
        <v>0</v>
      </c>
      <c r="AA765" s="340" t="n">
        <f aca="false">+[4]data1cf!Z765</f>
        <v>0</v>
      </c>
      <c r="AB765" s="340"/>
      <c r="AC765" s="341" t="n">
        <f aca="false">XNPV(0.1,B765:AA765,$B$1:$AA$1)</f>
        <v>22742.5615276623</v>
      </c>
      <c r="AD765" s="341" t="n">
        <f aca="false">SUMPRODUCT(B765:AA765,$B$1010:$AA$1010)</f>
        <v>48009.2385934549</v>
      </c>
      <c r="AE765" s="342" t="n">
        <f aca="false">SUMPRODUCT(B765:AA765,$B$1012:$AA$1012)</f>
        <v>47642.2279245738</v>
      </c>
      <c r="AF765" s="343" t="n">
        <f aca="false">XIRR(B765:AA765,$B$1:$AA$1)</f>
        <v>0.155228357904041</v>
      </c>
      <c r="AG765" s="344" t="n">
        <f aca="false">1-EXP(-(1/0.25)*(AD765/ABS($AD$1010)))</f>
        <v>0.980269673078935</v>
      </c>
    </row>
    <row r="766" customFormat="false" ht="12.75" hidden="false" customHeight="false" outlineLevel="0" collapsed="false">
      <c r="A766" s="335"/>
      <c r="B766" s="340" t="n">
        <f aca="false">+[4]data1cf!A766</f>
        <v>-65914.1873214367</v>
      </c>
      <c r="C766" s="340" t="n">
        <f aca="false">+[4]data1cf!B766</f>
        <v>12104.422230718</v>
      </c>
      <c r="D766" s="340" t="n">
        <f aca="false">+[4]data1cf!C766</f>
        <v>12877.1131796421</v>
      </c>
      <c r="E766" s="340" t="n">
        <f aca="false">+[4]data1cf!D766</f>
        <v>12634.3467523385</v>
      </c>
      <c r="F766" s="340" t="n">
        <f aca="false">+[4]data1cf!E766</f>
        <v>12285.8147243134</v>
      </c>
      <c r="G766" s="340" t="n">
        <f aca="false">+[4]data1cf!F766</f>
        <v>12181.1523191491</v>
      </c>
      <c r="H766" s="340" t="n">
        <f aca="false">+[4]data1cf!G766</f>
        <v>12024.3450879538</v>
      </c>
      <c r="I766" s="340" t="n">
        <f aca="false">+[4]data1cf!H766</f>
        <v>11735.1150499794</v>
      </c>
      <c r="J766" s="340" t="n">
        <f aca="false">+[4]data1cf!I766</f>
        <v>11684.5707314179</v>
      </c>
      <c r="K766" s="340" t="n">
        <f aca="false">+[4]data1cf!J766</f>
        <v>11593.8467308166</v>
      </c>
      <c r="L766" s="340" t="n">
        <f aca="false">+[4]data1cf!K766</f>
        <v>11767.7034749213</v>
      </c>
      <c r="M766" s="340" t="n">
        <f aca="false">+[4]data1cf!L766</f>
        <v>11691.0082239023</v>
      </c>
      <c r="N766" s="340" t="n">
        <f aca="false">+[4]data1cf!M766</f>
        <v>11504.7828553984</v>
      </c>
      <c r="O766" s="340" t="n">
        <f aca="false">+[4]data1cf!N766</f>
        <v>11329.2589460679</v>
      </c>
      <c r="P766" s="340" t="n">
        <f aca="false">+[4]data1cf!O766</f>
        <v>11373.0458151968</v>
      </c>
      <c r="Q766" s="340" t="n">
        <f aca="false">+[4]data1cf!P766</f>
        <v>11304.8552279936</v>
      </c>
      <c r="R766" s="340" t="n">
        <f aca="false">+[4]data1cf!Q766</f>
        <v>756.00936290195</v>
      </c>
      <c r="S766" s="340" t="n">
        <f aca="false">+[4]data1cf!R766</f>
        <v>0</v>
      </c>
      <c r="T766" s="340" t="n">
        <f aca="false">+[4]data1cf!S766</f>
        <v>0</v>
      </c>
      <c r="U766" s="340" t="n">
        <f aca="false">+[4]data1cf!T766</f>
        <v>0</v>
      </c>
      <c r="V766" s="340" t="n">
        <f aca="false">+[4]data1cf!U766</f>
        <v>0</v>
      </c>
      <c r="W766" s="340" t="n">
        <f aca="false">+[4]data1cf!V766</f>
        <v>0</v>
      </c>
      <c r="X766" s="340" t="n">
        <f aca="false">+[4]data1cf!W766</f>
        <v>0</v>
      </c>
      <c r="Y766" s="340" t="n">
        <f aca="false">+[4]data1cf!X766</f>
        <v>0</v>
      </c>
      <c r="Z766" s="340" t="n">
        <f aca="false">+[4]data1cf!Y766</f>
        <v>0</v>
      </c>
      <c r="AA766" s="340" t="n">
        <f aca="false">+[4]data1cf!Z766</f>
        <v>0</v>
      </c>
      <c r="AB766" s="340"/>
      <c r="AC766" s="341" t="n">
        <f aca="false">XNPV(0.1,B766:AA766,$B$1:$AA$1)</f>
        <v>25764.5199226631</v>
      </c>
      <c r="AD766" s="341" t="n">
        <f aca="false">SUMPRODUCT(B766:AA766,$B$1010:$AA$1010)</f>
        <v>50845.1793717433</v>
      </c>
      <c r="AE766" s="342" t="n">
        <f aca="false">SUMPRODUCT(B766:AA766,$B$1012:$AA$1012)</f>
        <v>50480.8659416098</v>
      </c>
      <c r="AF766" s="343" t="n">
        <f aca="false">XIRR(B766:AA766,$B$1:$AA$1)</f>
        <v>0.165524324519302</v>
      </c>
      <c r="AG766" s="344" t="n">
        <f aca="false">1-EXP(-(1/0.25)*(AD766/ABS($AD$1010)))</f>
        <v>0.984353160832545</v>
      </c>
    </row>
    <row r="767" customFormat="false" ht="12.75" hidden="false" customHeight="false" outlineLevel="0" collapsed="false">
      <c r="A767" s="335"/>
      <c r="B767" s="340" t="n">
        <f aca="false">+[4]data1cf!A767</f>
        <v>-69600.9971868997</v>
      </c>
      <c r="C767" s="340" t="n">
        <f aca="false">+[4]data1cf!B767</f>
        <v>12037.9847561218</v>
      </c>
      <c r="D767" s="340" t="n">
        <f aca="false">+[4]data1cf!C767</f>
        <v>13059.7173341536</v>
      </c>
      <c r="E767" s="340" t="n">
        <f aca="false">+[4]data1cf!D767</f>
        <v>12758.9639198456</v>
      </c>
      <c r="F767" s="340" t="n">
        <f aca="false">+[4]data1cf!E767</f>
        <v>12563.88644517</v>
      </c>
      <c r="G767" s="340" t="n">
        <f aca="false">+[4]data1cf!F767</f>
        <v>12169.0781108353</v>
      </c>
      <c r="H767" s="340" t="n">
        <f aca="false">+[4]data1cf!G767</f>
        <v>11916.9033467584</v>
      </c>
      <c r="I767" s="340" t="n">
        <f aca="false">+[4]data1cf!H767</f>
        <v>11988.5102104467</v>
      </c>
      <c r="J767" s="340" t="n">
        <f aca="false">+[4]data1cf!I767</f>
        <v>11807.217628793</v>
      </c>
      <c r="K767" s="340" t="n">
        <f aca="false">+[4]data1cf!J767</f>
        <v>11752.9824240866</v>
      </c>
      <c r="L767" s="340" t="n">
        <f aca="false">+[4]data1cf!K767</f>
        <v>11698.2838252757</v>
      </c>
      <c r="M767" s="340" t="n">
        <f aca="false">+[4]data1cf!L767</f>
        <v>11559.109658744</v>
      </c>
      <c r="N767" s="340" t="n">
        <f aca="false">+[4]data1cf!M767</f>
        <v>11530.684452926</v>
      </c>
      <c r="O767" s="340" t="n">
        <f aca="false">+[4]data1cf!N767</f>
        <v>11518.0787985951</v>
      </c>
      <c r="P767" s="340" t="n">
        <f aca="false">+[4]data1cf!O767</f>
        <v>11578.3198676201</v>
      </c>
      <c r="Q767" s="340" t="n">
        <f aca="false">+[4]data1cf!P767</f>
        <v>11565.6952758031</v>
      </c>
      <c r="R767" s="340" t="n">
        <f aca="false">+[4]data1cf!Q767</f>
        <v>798.295597334864</v>
      </c>
      <c r="S767" s="340" t="n">
        <f aca="false">+[4]data1cf!R767</f>
        <v>0</v>
      </c>
      <c r="T767" s="340" t="n">
        <f aca="false">+[4]data1cf!S767</f>
        <v>0</v>
      </c>
      <c r="U767" s="340" t="n">
        <f aca="false">+[4]data1cf!T767</f>
        <v>0</v>
      </c>
      <c r="V767" s="340" t="n">
        <f aca="false">+[4]data1cf!U767</f>
        <v>0</v>
      </c>
      <c r="W767" s="340" t="n">
        <f aca="false">+[4]data1cf!V767</f>
        <v>0</v>
      </c>
      <c r="X767" s="340" t="n">
        <f aca="false">+[4]data1cf!W767</f>
        <v>0</v>
      </c>
      <c r="Y767" s="340" t="n">
        <f aca="false">+[4]data1cf!X767</f>
        <v>0</v>
      </c>
      <c r="Z767" s="340" t="n">
        <f aca="false">+[4]data1cf!Y767</f>
        <v>0</v>
      </c>
      <c r="AA767" s="340" t="n">
        <f aca="false">+[4]data1cf!Z767</f>
        <v>0</v>
      </c>
      <c r="AB767" s="340"/>
      <c r="AC767" s="341" t="n">
        <f aca="false">XNPV(0.1,B767:AA767,$B$1:$AA$1)</f>
        <v>22753.6878292921</v>
      </c>
      <c r="AD767" s="341" t="n">
        <f aca="false">SUMPRODUCT(B767:AA767,$B$1010:$AA$1010)</f>
        <v>48043.9810892479</v>
      </c>
      <c r="AE767" s="342" t="n">
        <f aca="false">SUMPRODUCT(B767:AA767,$B$1012:$AA$1012)</f>
        <v>47676.5346269142</v>
      </c>
      <c r="AF767" s="343" t="n">
        <f aca="false">XIRR(B767:AA767,$B$1:$AA$1)</f>
        <v>0.155211348164286</v>
      </c>
      <c r="AG767" s="344" t="n">
        <f aca="false">1-EXP(-(1/0.25)*(AD767/ABS($AD$1010)))</f>
        <v>0.980325643634223</v>
      </c>
    </row>
    <row r="768" customFormat="false" ht="12.75" hidden="false" customHeight="false" outlineLevel="0" collapsed="false">
      <c r="A768" s="335"/>
      <c r="B768" s="340" t="n">
        <f aca="false">+[4]data1cf!A768</f>
        <v>-68970.6614856472</v>
      </c>
      <c r="C768" s="340" t="n">
        <f aca="false">+[4]data1cf!B768</f>
        <v>12104.6583818305</v>
      </c>
      <c r="D768" s="340" t="n">
        <f aca="false">+[4]data1cf!C768</f>
        <v>13060.9339023873</v>
      </c>
      <c r="E768" s="340" t="n">
        <f aca="false">+[4]data1cf!D768</f>
        <v>12762.143136955</v>
      </c>
      <c r="F768" s="340" t="n">
        <f aca="false">+[4]data1cf!E768</f>
        <v>12456.905155107</v>
      </c>
      <c r="G768" s="340" t="n">
        <f aca="false">+[4]data1cf!F768</f>
        <v>12261.5676385435</v>
      </c>
      <c r="H768" s="340" t="n">
        <f aca="false">+[4]data1cf!G768</f>
        <v>12030.5534483433</v>
      </c>
      <c r="I768" s="340" t="n">
        <f aca="false">+[4]data1cf!H768</f>
        <v>11738.9484704112</v>
      </c>
      <c r="J768" s="340" t="n">
        <f aca="false">+[4]data1cf!I768</f>
        <v>11877.9534793776</v>
      </c>
      <c r="K768" s="340" t="n">
        <f aca="false">+[4]data1cf!J768</f>
        <v>11713.700570644</v>
      </c>
      <c r="L768" s="340" t="n">
        <f aca="false">+[4]data1cf!K768</f>
        <v>11736.8570596315</v>
      </c>
      <c r="M768" s="340" t="n">
        <f aca="false">+[4]data1cf!L768</f>
        <v>11581.4947899918</v>
      </c>
      <c r="N768" s="340" t="n">
        <f aca="false">+[4]data1cf!M768</f>
        <v>11556.2321299102</v>
      </c>
      <c r="O768" s="340" t="n">
        <f aca="false">+[4]data1cf!N768</f>
        <v>11455.4982998505</v>
      </c>
      <c r="P768" s="340" t="n">
        <f aca="false">+[4]data1cf!O768</f>
        <v>11344.1576246743</v>
      </c>
      <c r="Q768" s="340" t="n">
        <f aca="false">+[4]data1cf!P768</f>
        <v>11516.7840741708</v>
      </c>
      <c r="R768" s="340" t="n">
        <f aca="false">+[4]data1cf!Q768</f>
        <v>791.065898975779</v>
      </c>
      <c r="S768" s="340" t="n">
        <f aca="false">+[4]data1cf!R768</f>
        <v>0</v>
      </c>
      <c r="T768" s="340" t="n">
        <f aca="false">+[4]data1cf!S768</f>
        <v>0</v>
      </c>
      <c r="U768" s="340" t="n">
        <f aca="false">+[4]data1cf!T768</f>
        <v>0</v>
      </c>
      <c r="V768" s="340" t="n">
        <f aca="false">+[4]data1cf!U768</f>
        <v>0</v>
      </c>
      <c r="W768" s="340" t="n">
        <f aca="false">+[4]data1cf!V768</f>
        <v>0</v>
      </c>
      <c r="X768" s="340" t="n">
        <f aca="false">+[4]data1cf!W768</f>
        <v>0</v>
      </c>
      <c r="Y768" s="340" t="n">
        <f aca="false">+[4]data1cf!X768</f>
        <v>0</v>
      </c>
      <c r="Z768" s="340" t="n">
        <f aca="false">+[4]data1cf!Y768</f>
        <v>0</v>
      </c>
      <c r="AA768" s="340" t="n">
        <f aca="false">+[4]data1cf!Z768</f>
        <v>0</v>
      </c>
      <c r="AB768" s="340"/>
      <c r="AC768" s="341" t="n">
        <f aca="false">XNPV(0.1,B768:AA768,$B$1:$AA$1)</f>
        <v>23322.6985023863</v>
      </c>
      <c r="AD768" s="341" t="n">
        <f aca="false">SUMPRODUCT(B768:AA768,$B$1010:$AA$1010)</f>
        <v>48557.3498704756</v>
      </c>
      <c r="AE768" s="342" t="n">
        <f aca="false">SUMPRODUCT(B768:AA768,$B$1012:$AA$1012)</f>
        <v>48190.8425053621</v>
      </c>
      <c r="AF768" s="343" t="n">
        <f aca="false">XIRR(B768:AA768,$B$1:$AA$1)</f>
        <v>0.157122533161384</v>
      </c>
      <c r="AG768" s="344" t="n">
        <f aca="false">1-EXP(-(1/0.25)*(AD768/ABS($AD$1010)))</f>
        <v>0.981134418695426</v>
      </c>
    </row>
    <row r="769" customFormat="false" ht="12.75" hidden="false" customHeight="false" outlineLevel="0" collapsed="false">
      <c r="A769" s="335"/>
      <c r="B769" s="340" t="n">
        <f aca="false">+[4]data1cf!A769</f>
        <v>-67322.8335067457</v>
      </c>
      <c r="C769" s="340" t="n">
        <f aca="false">+[4]data1cf!B769</f>
        <v>11957.8729658651</v>
      </c>
      <c r="D769" s="340" t="n">
        <f aca="false">+[4]data1cf!C769</f>
        <v>13024.5885822522</v>
      </c>
      <c r="E769" s="340" t="n">
        <f aca="false">+[4]data1cf!D769</f>
        <v>12595.7965018458</v>
      </c>
      <c r="F769" s="340" t="n">
        <f aca="false">+[4]data1cf!E769</f>
        <v>12422.8066296903</v>
      </c>
      <c r="G769" s="340" t="n">
        <f aca="false">+[4]data1cf!F769</f>
        <v>12009.3491893783</v>
      </c>
      <c r="H769" s="340" t="n">
        <f aca="false">+[4]data1cf!G769</f>
        <v>12070.937482637</v>
      </c>
      <c r="I769" s="340" t="n">
        <f aca="false">+[4]data1cf!H769</f>
        <v>11701.9406440513</v>
      </c>
      <c r="J769" s="340" t="n">
        <f aca="false">+[4]data1cf!I769</f>
        <v>11686.5158261678</v>
      </c>
      <c r="K769" s="340" t="n">
        <f aca="false">+[4]data1cf!J769</f>
        <v>11889.0686527358</v>
      </c>
      <c r="L769" s="340" t="n">
        <f aca="false">+[4]data1cf!K769</f>
        <v>11573.5151848602</v>
      </c>
      <c r="M769" s="340" t="n">
        <f aca="false">+[4]data1cf!L769</f>
        <v>11568.5290804466</v>
      </c>
      <c r="N769" s="340" t="n">
        <f aca="false">+[4]data1cf!M769</f>
        <v>11656.2095977938</v>
      </c>
      <c r="O769" s="340" t="n">
        <f aca="false">+[4]data1cf!N769</f>
        <v>11428.7420814285</v>
      </c>
      <c r="P769" s="340" t="n">
        <f aca="false">+[4]data1cf!O769</f>
        <v>11481.2975141582</v>
      </c>
      <c r="Q769" s="340" t="n">
        <f aca="false">+[4]data1cf!P769</f>
        <v>11446.815089244</v>
      </c>
      <c r="R769" s="340" t="n">
        <f aca="false">+[4]data1cf!Q769</f>
        <v>772.16597118897</v>
      </c>
      <c r="S769" s="340" t="n">
        <f aca="false">+[4]data1cf!R769</f>
        <v>0</v>
      </c>
      <c r="T769" s="340" t="n">
        <f aca="false">+[4]data1cf!S769</f>
        <v>0</v>
      </c>
      <c r="U769" s="340" t="n">
        <f aca="false">+[4]data1cf!T769</f>
        <v>0</v>
      </c>
      <c r="V769" s="340" t="n">
        <f aca="false">+[4]data1cf!U769</f>
        <v>0</v>
      </c>
      <c r="W769" s="340" t="n">
        <f aca="false">+[4]data1cf!V769</f>
        <v>0</v>
      </c>
      <c r="X769" s="340" t="n">
        <f aca="false">+[4]data1cf!W769</f>
        <v>0</v>
      </c>
      <c r="Y769" s="340" t="n">
        <f aca="false">+[4]data1cf!X769</f>
        <v>0</v>
      </c>
      <c r="Z769" s="340" t="n">
        <f aca="false">+[4]data1cf!Y769</f>
        <v>0</v>
      </c>
      <c r="AA769" s="340" t="n">
        <f aca="false">+[4]data1cf!Z769</f>
        <v>0</v>
      </c>
      <c r="AB769" s="340"/>
      <c r="AC769" s="341" t="n">
        <f aca="false">XNPV(0.1,B769:AA769,$B$1:$AA$1)</f>
        <v>24462.9896289805</v>
      </c>
      <c r="AD769" s="341" t="n">
        <f aca="false">SUMPRODUCT(B769:AA769,$B$1010:$AA$1010)</f>
        <v>49616.2788942451</v>
      </c>
      <c r="AE769" s="342" t="n">
        <f aca="false">SUMPRODUCT(B769:AA769,$B$1012:$AA$1012)</f>
        <v>49250.7299589027</v>
      </c>
      <c r="AF769" s="343" t="n">
        <f aca="false">XIRR(B769:AA769,$B$1:$AA$1)</f>
        <v>0.161004505927106</v>
      </c>
      <c r="AG769" s="344" t="n">
        <f aca="false">1-EXP(-(1/0.25)*(AD769/ABS($AD$1010)))</f>
        <v>0.982699193440697</v>
      </c>
    </row>
    <row r="770" customFormat="false" ht="12.75" hidden="false" customHeight="false" outlineLevel="0" collapsed="false">
      <c r="A770" s="335"/>
      <c r="B770" s="340" t="n">
        <f aca="false">+[4]data1cf!A770</f>
        <v>-66995.1065441757</v>
      </c>
      <c r="C770" s="340" t="n">
        <f aca="false">+[4]data1cf!B770</f>
        <v>11983.5150784638</v>
      </c>
      <c r="D770" s="340" t="n">
        <f aca="false">+[4]data1cf!C770</f>
        <v>13149.2657847044</v>
      </c>
      <c r="E770" s="340" t="n">
        <f aca="false">+[4]data1cf!D770</f>
        <v>12682.5195069073</v>
      </c>
      <c r="F770" s="340" t="n">
        <f aca="false">+[4]data1cf!E770</f>
        <v>12416.500540392</v>
      </c>
      <c r="G770" s="340" t="n">
        <f aca="false">+[4]data1cf!F770</f>
        <v>12163.5750476472</v>
      </c>
      <c r="H770" s="340" t="n">
        <f aca="false">+[4]data1cf!G770</f>
        <v>11884.8669043524</v>
      </c>
      <c r="I770" s="340" t="n">
        <f aca="false">+[4]data1cf!H770</f>
        <v>11691.0201162949</v>
      </c>
      <c r="J770" s="340" t="n">
        <f aca="false">+[4]data1cf!I770</f>
        <v>11785.5629652758</v>
      </c>
      <c r="K770" s="340" t="n">
        <f aca="false">+[4]data1cf!J770</f>
        <v>11766.2620726409</v>
      </c>
      <c r="L770" s="340" t="n">
        <f aca="false">+[4]data1cf!K770</f>
        <v>11620.6006714523</v>
      </c>
      <c r="M770" s="340" t="n">
        <f aca="false">+[4]data1cf!L770</f>
        <v>11531.416729061</v>
      </c>
      <c r="N770" s="340" t="n">
        <f aca="false">+[4]data1cf!M770</f>
        <v>11608.3491759487</v>
      </c>
      <c r="O770" s="340" t="n">
        <f aca="false">+[4]data1cf!N770</f>
        <v>11519.6182221198</v>
      </c>
      <c r="P770" s="340" t="n">
        <f aca="false">+[4]data1cf!O770</f>
        <v>11468.1916692826</v>
      </c>
      <c r="Q770" s="340" t="n">
        <f aca="false">+[4]data1cf!P770</f>
        <v>11481.8239369016</v>
      </c>
      <c r="R770" s="340" t="n">
        <f aca="false">+[4]data1cf!Q770</f>
        <v>768.407074019077</v>
      </c>
      <c r="S770" s="340" t="n">
        <f aca="false">+[4]data1cf!R770</f>
        <v>0</v>
      </c>
      <c r="T770" s="340" t="n">
        <f aca="false">+[4]data1cf!S770</f>
        <v>0</v>
      </c>
      <c r="U770" s="340" t="n">
        <f aca="false">+[4]data1cf!T770</f>
        <v>0</v>
      </c>
      <c r="V770" s="340" t="n">
        <f aca="false">+[4]data1cf!U770</f>
        <v>0</v>
      </c>
      <c r="W770" s="340" t="n">
        <f aca="false">+[4]data1cf!V770</f>
        <v>0</v>
      </c>
      <c r="X770" s="340" t="n">
        <f aca="false">+[4]data1cf!W770</f>
        <v>0</v>
      </c>
      <c r="Y770" s="340" t="n">
        <f aca="false">+[4]data1cf!X770</f>
        <v>0</v>
      </c>
      <c r="Z770" s="340" t="n">
        <f aca="false">+[4]data1cf!Y770</f>
        <v>0</v>
      </c>
      <c r="AA770" s="340" t="n">
        <f aca="false">+[4]data1cf!Z770</f>
        <v>0</v>
      </c>
      <c r="AB770" s="340"/>
      <c r="AC770" s="341" t="n">
        <f aca="false">XNPV(0.1,B770:AA770,$B$1:$AA$1)</f>
        <v>24977.4734444928</v>
      </c>
      <c r="AD770" s="341" t="n">
        <f aca="false">SUMPRODUCT(B770:AA770,$B$1010:$AA$1010)</f>
        <v>50148.2236147461</v>
      </c>
      <c r="AE770" s="342" t="n">
        <f aca="false">SUMPRODUCT(B770:AA770,$B$1012:$AA$1012)</f>
        <v>49782.4647737218</v>
      </c>
      <c r="AF770" s="343" t="n">
        <f aca="false">XIRR(B770:AA770,$B$1:$AA$1)</f>
        <v>0.162617331435842</v>
      </c>
      <c r="AG770" s="344" t="n">
        <f aca="false">1-EXP(-(1/0.25)*(AD770/ABS($AD$1010)))</f>
        <v>0.983435575396493</v>
      </c>
    </row>
    <row r="771" customFormat="false" ht="12.75" hidden="false" customHeight="false" outlineLevel="0" collapsed="false">
      <c r="A771" s="335"/>
      <c r="B771" s="340" t="n">
        <f aca="false">+[4]data1cf!A771</f>
        <v>-69533.738204806</v>
      </c>
      <c r="C771" s="340" t="n">
        <f aca="false">+[4]data1cf!B771</f>
        <v>12112.0663219544</v>
      </c>
      <c r="D771" s="340" t="n">
        <f aca="false">+[4]data1cf!C771</f>
        <v>13163.1505138924</v>
      </c>
      <c r="E771" s="340" t="n">
        <f aca="false">+[4]data1cf!D771</f>
        <v>12805.4662535013</v>
      </c>
      <c r="F771" s="340" t="n">
        <f aca="false">+[4]data1cf!E771</f>
        <v>12576.1712877006</v>
      </c>
      <c r="G771" s="340" t="n">
        <f aca="false">+[4]data1cf!F771</f>
        <v>12248.9595616115</v>
      </c>
      <c r="H771" s="340" t="n">
        <f aca="false">+[4]data1cf!G771</f>
        <v>12030.3065539359</v>
      </c>
      <c r="I771" s="340" t="n">
        <f aca="false">+[4]data1cf!H771</f>
        <v>11901.1098713255</v>
      </c>
      <c r="J771" s="340" t="n">
        <f aca="false">+[4]data1cf!I771</f>
        <v>11784.3931072329</v>
      </c>
      <c r="K771" s="340" t="n">
        <f aca="false">+[4]data1cf!J771</f>
        <v>11762.8211185235</v>
      </c>
      <c r="L771" s="340" t="n">
        <f aca="false">+[4]data1cf!K771</f>
        <v>11729.0292031628</v>
      </c>
      <c r="M771" s="340" t="n">
        <f aca="false">+[4]data1cf!L771</f>
        <v>11670.26936876</v>
      </c>
      <c r="N771" s="340" t="n">
        <f aca="false">+[4]data1cf!M771</f>
        <v>11525.2611457822</v>
      </c>
      <c r="O771" s="340" t="n">
        <f aca="false">+[4]data1cf!N771</f>
        <v>11427.2825657314</v>
      </c>
      <c r="P771" s="340" t="n">
        <f aca="false">+[4]data1cf!O771</f>
        <v>11379.5588041726</v>
      </c>
      <c r="Q771" s="340" t="n">
        <f aca="false">+[4]data1cf!P771</f>
        <v>11392.2078761427</v>
      </c>
      <c r="R771" s="340" t="n">
        <f aca="false">+[4]data1cf!Q771</f>
        <v>797.524163713843</v>
      </c>
      <c r="S771" s="340" t="n">
        <f aca="false">+[4]data1cf!R771</f>
        <v>0</v>
      </c>
      <c r="T771" s="340" t="n">
        <f aca="false">+[4]data1cf!S771</f>
        <v>0</v>
      </c>
      <c r="U771" s="340" t="n">
        <f aca="false">+[4]data1cf!T771</f>
        <v>0</v>
      </c>
      <c r="V771" s="340" t="n">
        <f aca="false">+[4]data1cf!U771</f>
        <v>0</v>
      </c>
      <c r="W771" s="340" t="n">
        <f aca="false">+[4]data1cf!V771</f>
        <v>0</v>
      </c>
      <c r="X771" s="340" t="n">
        <f aca="false">+[4]data1cf!W771</f>
        <v>0</v>
      </c>
      <c r="Y771" s="340" t="n">
        <f aca="false">+[4]data1cf!X771</f>
        <v>0</v>
      </c>
      <c r="Z771" s="340" t="n">
        <f aca="false">+[4]data1cf!Y771</f>
        <v>0</v>
      </c>
      <c r="AA771" s="340" t="n">
        <f aca="false">+[4]data1cf!Z771</f>
        <v>0</v>
      </c>
      <c r="AB771" s="340"/>
      <c r="AC771" s="341" t="n">
        <f aca="false">XNPV(0.1,B771:AA771,$B$1:$AA$1)</f>
        <v>23008.1658164156</v>
      </c>
      <c r="AD771" s="341" t="n">
        <f aca="false">SUMPRODUCT(B771:AA771,$B$1010:$AA$1010)</f>
        <v>48278.8567140711</v>
      </c>
      <c r="AE771" s="342" t="n">
        <f aca="false">SUMPRODUCT(B771:AA771,$B$1012:$AA$1012)</f>
        <v>47911.9611049461</v>
      </c>
      <c r="AF771" s="343" t="n">
        <f aca="false">XIRR(B771:AA771,$B$1:$AA$1)</f>
        <v>0.156028527339283</v>
      </c>
      <c r="AG771" s="344" t="n">
        <f aca="false">1-EXP(-(1/0.25)*(AD771/ABS($AD$1010)))</f>
        <v>0.980699888496641</v>
      </c>
    </row>
    <row r="772" customFormat="false" ht="12.75" hidden="false" customHeight="false" outlineLevel="0" collapsed="false">
      <c r="A772" s="335"/>
      <c r="B772" s="340" t="n">
        <f aca="false">+[4]data1cf!A772</f>
        <v>-70390.9351421105</v>
      </c>
      <c r="C772" s="340" t="n">
        <f aca="false">+[4]data1cf!B772</f>
        <v>12225.9688567561</v>
      </c>
      <c r="D772" s="340" t="n">
        <f aca="false">+[4]data1cf!C772</f>
        <v>13067.6594961793</v>
      </c>
      <c r="E772" s="340" t="n">
        <f aca="false">+[4]data1cf!D772</f>
        <v>12614.959003826</v>
      </c>
      <c r="F772" s="340" t="n">
        <f aca="false">+[4]data1cf!E772</f>
        <v>12505.598971792</v>
      </c>
      <c r="G772" s="340" t="n">
        <f aca="false">+[4]data1cf!F772</f>
        <v>12280.4091380339</v>
      </c>
      <c r="H772" s="340" t="n">
        <f aca="false">+[4]data1cf!G772</f>
        <v>11981.8750935428</v>
      </c>
      <c r="I772" s="340" t="n">
        <f aca="false">+[4]data1cf!H772</f>
        <v>12049.0435751824</v>
      </c>
      <c r="J772" s="340" t="n">
        <f aca="false">+[4]data1cf!I772</f>
        <v>11858.8700327862</v>
      </c>
      <c r="K772" s="340" t="n">
        <f aca="false">+[4]data1cf!J772</f>
        <v>11714.934011866</v>
      </c>
      <c r="L772" s="340" t="n">
        <f aca="false">+[4]data1cf!K772</f>
        <v>11720.8849194076</v>
      </c>
      <c r="M772" s="340" t="n">
        <f aca="false">+[4]data1cf!L772</f>
        <v>11654.2582587249</v>
      </c>
      <c r="N772" s="340" t="n">
        <f aca="false">+[4]data1cf!M772</f>
        <v>11737.6623932743</v>
      </c>
      <c r="O772" s="340" t="n">
        <f aca="false">+[4]data1cf!N772</f>
        <v>11443.7789772649</v>
      </c>
      <c r="P772" s="340" t="n">
        <f aca="false">+[4]data1cf!O772</f>
        <v>11588.0001958125</v>
      </c>
      <c r="Q772" s="340" t="n">
        <f aca="false">+[4]data1cf!P772</f>
        <v>11468.3962774763</v>
      </c>
      <c r="R772" s="340" t="n">
        <f aca="false">+[4]data1cf!Q772</f>
        <v>807.355869705951</v>
      </c>
      <c r="S772" s="340" t="n">
        <f aca="false">+[4]data1cf!R772</f>
        <v>0</v>
      </c>
      <c r="T772" s="340" t="n">
        <f aca="false">+[4]data1cf!S772</f>
        <v>0</v>
      </c>
      <c r="U772" s="340" t="n">
        <f aca="false">+[4]data1cf!T772</f>
        <v>0</v>
      </c>
      <c r="V772" s="340" t="n">
        <f aca="false">+[4]data1cf!U772</f>
        <v>0</v>
      </c>
      <c r="W772" s="340" t="n">
        <f aca="false">+[4]data1cf!V772</f>
        <v>0</v>
      </c>
      <c r="X772" s="340" t="n">
        <f aca="false">+[4]data1cf!W772</f>
        <v>0</v>
      </c>
      <c r="Y772" s="340" t="n">
        <f aca="false">+[4]data1cf!X772</f>
        <v>0</v>
      </c>
      <c r="Z772" s="340" t="n">
        <f aca="false">+[4]data1cf!Y772</f>
        <v>0</v>
      </c>
      <c r="AA772" s="340" t="n">
        <f aca="false">+[4]data1cf!Z772</f>
        <v>0</v>
      </c>
      <c r="AB772" s="340"/>
      <c r="AC772" s="341" t="n">
        <f aca="false">XNPV(0.1,B772:AA772,$B$1:$AA$1)</f>
        <v>22205.6797429152</v>
      </c>
      <c r="AD772" s="341" t="n">
        <f aca="false">SUMPRODUCT(B772:AA772,$B$1010:$AA$1010)</f>
        <v>47551.7509974001</v>
      </c>
      <c r="AE772" s="342" t="n">
        <f aca="false">SUMPRODUCT(B772:AA772,$B$1012:$AA$1012)</f>
        <v>47183.5278410524</v>
      </c>
      <c r="AF772" s="343" t="n">
        <f aca="false">XIRR(B772:AA772,$B$1:$AA$1)</f>
        <v>0.153392591359364</v>
      </c>
      <c r="AG772" s="344" t="n">
        <f aca="false">1-EXP(-(1/0.25)*(AD772/ABS($AD$1010)))</f>
        <v>0.979517629613967</v>
      </c>
    </row>
    <row r="773" customFormat="false" ht="12.75" hidden="false" customHeight="false" outlineLevel="0" collapsed="false">
      <c r="A773" s="335"/>
      <c r="B773" s="340" t="n">
        <f aca="false">+[4]data1cf!A773</f>
        <v>-65741.9291222011</v>
      </c>
      <c r="C773" s="340" t="n">
        <f aca="false">+[4]data1cf!B773</f>
        <v>11791.7311735507</v>
      </c>
      <c r="D773" s="340" t="n">
        <f aca="false">+[4]data1cf!C773</f>
        <v>12876.8219815889</v>
      </c>
      <c r="E773" s="340" t="n">
        <f aca="false">+[4]data1cf!D773</f>
        <v>12596.9175825965</v>
      </c>
      <c r="F773" s="340" t="n">
        <f aca="false">+[4]data1cf!E773</f>
        <v>12331.6087179722</v>
      </c>
      <c r="G773" s="340" t="n">
        <f aca="false">+[4]data1cf!F773</f>
        <v>12051.0108640705</v>
      </c>
      <c r="H773" s="340" t="n">
        <f aca="false">+[4]data1cf!G773</f>
        <v>11931.3591202003</v>
      </c>
      <c r="I773" s="340" t="n">
        <f aca="false">+[4]data1cf!H773</f>
        <v>11716.2690525021</v>
      </c>
      <c r="J773" s="340" t="n">
        <f aca="false">+[4]data1cf!I773</f>
        <v>11681.2386486294</v>
      </c>
      <c r="K773" s="340" t="n">
        <f aca="false">+[4]data1cf!J773</f>
        <v>11729.3726094863</v>
      </c>
      <c r="L773" s="340" t="n">
        <f aca="false">+[4]data1cf!K773</f>
        <v>11614.8637062952</v>
      </c>
      <c r="M773" s="340" t="n">
        <f aca="false">+[4]data1cf!L773</f>
        <v>11496.8807120679</v>
      </c>
      <c r="N773" s="340" t="n">
        <f aca="false">+[4]data1cf!M773</f>
        <v>11457.9382129196</v>
      </c>
      <c r="O773" s="340" t="n">
        <f aca="false">+[4]data1cf!N773</f>
        <v>11447.1441820987</v>
      </c>
      <c r="P773" s="340" t="n">
        <f aca="false">+[4]data1cf!O773</f>
        <v>11370.9419688843</v>
      </c>
      <c r="Q773" s="340" t="n">
        <f aca="false">+[4]data1cf!P773</f>
        <v>11391.4291154627</v>
      </c>
      <c r="R773" s="340" t="n">
        <f aca="false">+[4]data1cf!Q773</f>
        <v>754.033630259998</v>
      </c>
      <c r="S773" s="340" t="n">
        <f aca="false">+[4]data1cf!R773</f>
        <v>0</v>
      </c>
      <c r="T773" s="340" t="n">
        <f aca="false">+[4]data1cf!S773</f>
        <v>0</v>
      </c>
      <c r="U773" s="340" t="n">
        <f aca="false">+[4]data1cf!T773</f>
        <v>0</v>
      </c>
      <c r="V773" s="340" t="n">
        <f aca="false">+[4]data1cf!U773</f>
        <v>0</v>
      </c>
      <c r="W773" s="340" t="n">
        <f aca="false">+[4]data1cf!V773</f>
        <v>0</v>
      </c>
      <c r="X773" s="340" t="n">
        <f aca="false">+[4]data1cf!W773</f>
        <v>0</v>
      </c>
      <c r="Y773" s="340" t="n">
        <f aca="false">+[4]data1cf!X773</f>
        <v>0</v>
      </c>
      <c r="Z773" s="340" t="n">
        <f aca="false">+[4]data1cf!Y773</f>
        <v>0</v>
      </c>
      <c r="AA773" s="340" t="n">
        <f aca="false">+[4]data1cf!Z773</f>
        <v>0</v>
      </c>
      <c r="AB773" s="340"/>
      <c r="AC773" s="341" t="n">
        <f aca="false">XNPV(0.1,B773:AA773,$B$1:$AA$1)</f>
        <v>25480.4673375953</v>
      </c>
      <c r="AD773" s="341" t="n">
        <f aca="false">SUMPRODUCT(B773:AA773,$B$1010:$AA$1010)</f>
        <v>50501.7283496444</v>
      </c>
      <c r="AE773" s="342" t="n">
        <f aca="false">SUMPRODUCT(B773:AA773,$B$1012:$AA$1012)</f>
        <v>50138.1534925305</v>
      </c>
      <c r="AF773" s="343" t="n">
        <f aca="false">XIRR(B773:AA773,$B$1:$AA$1)</f>
        <v>0.164791984079654</v>
      </c>
      <c r="AG773" s="344" t="n">
        <f aca="false">1-EXP(-(1/0.25)*(AD773/ABS($AD$1010)))</f>
        <v>0.983907520047582</v>
      </c>
    </row>
    <row r="774" customFormat="false" ht="12.75" hidden="false" customHeight="false" outlineLevel="0" collapsed="false">
      <c r="A774" s="335"/>
      <c r="B774" s="340" t="n">
        <f aca="false">+[4]data1cf!A774</f>
        <v>-72400.8011723686</v>
      </c>
      <c r="C774" s="340" t="n">
        <f aca="false">+[4]data1cf!B774</f>
        <v>12269.120366932</v>
      </c>
      <c r="D774" s="340" t="n">
        <f aca="false">+[4]data1cf!C774</f>
        <v>13197.0790131458</v>
      </c>
      <c r="E774" s="340" t="n">
        <f aca="false">+[4]data1cf!D774</f>
        <v>12901.0115627197</v>
      </c>
      <c r="F774" s="340" t="n">
        <f aca="false">+[4]data1cf!E774</f>
        <v>12574.9195574879</v>
      </c>
      <c r="G774" s="340" t="n">
        <f aca="false">+[4]data1cf!F774</f>
        <v>12282.4804941153</v>
      </c>
      <c r="H774" s="340" t="n">
        <f aca="false">+[4]data1cf!G774</f>
        <v>12210.0472057244</v>
      </c>
      <c r="I774" s="340" t="n">
        <f aca="false">+[4]data1cf!H774</f>
        <v>12051.1658345052</v>
      </c>
      <c r="J774" s="340" t="n">
        <f aca="false">+[4]data1cf!I774</f>
        <v>11899.1524693807</v>
      </c>
      <c r="K774" s="340" t="n">
        <f aca="false">+[4]data1cf!J774</f>
        <v>11837.44039243</v>
      </c>
      <c r="L774" s="340" t="n">
        <f aca="false">+[4]data1cf!K774</f>
        <v>11790.415644747</v>
      </c>
      <c r="M774" s="340" t="n">
        <f aca="false">+[4]data1cf!L774</f>
        <v>11800.5682835778</v>
      </c>
      <c r="N774" s="340" t="n">
        <f aca="false">+[4]data1cf!M774</f>
        <v>11734.4631584098</v>
      </c>
      <c r="O774" s="340" t="n">
        <f aca="false">+[4]data1cf!N774</f>
        <v>11614.9520135581</v>
      </c>
      <c r="P774" s="340" t="n">
        <f aca="false">+[4]data1cf!O774</f>
        <v>11634.7005241019</v>
      </c>
      <c r="Q774" s="340" t="n">
        <f aca="false">+[4]data1cf!P774</f>
        <v>11361.4566661567</v>
      </c>
      <c r="R774" s="340" t="n">
        <f aca="false">+[4]data1cf!Q774</f>
        <v>830.408229126599</v>
      </c>
      <c r="S774" s="340" t="n">
        <f aca="false">+[4]data1cf!R774</f>
        <v>0</v>
      </c>
      <c r="T774" s="340" t="n">
        <f aca="false">+[4]data1cf!S774</f>
        <v>0</v>
      </c>
      <c r="U774" s="340" t="n">
        <f aca="false">+[4]data1cf!T774</f>
        <v>0</v>
      </c>
      <c r="V774" s="340" t="n">
        <f aca="false">+[4]data1cf!U774</f>
        <v>0</v>
      </c>
      <c r="W774" s="340" t="n">
        <f aca="false">+[4]data1cf!V774</f>
        <v>0</v>
      </c>
      <c r="X774" s="340" t="n">
        <f aca="false">+[4]data1cf!W774</f>
        <v>0</v>
      </c>
      <c r="Y774" s="340" t="n">
        <f aca="false">+[4]data1cf!X774</f>
        <v>0</v>
      </c>
      <c r="Z774" s="340" t="n">
        <f aca="false">+[4]data1cf!Y774</f>
        <v>0</v>
      </c>
      <c r="AA774" s="340" t="n">
        <f aca="false">+[4]data1cf!Z774</f>
        <v>0</v>
      </c>
      <c r="AB774" s="340"/>
      <c r="AC774" s="341" t="n">
        <f aca="false">XNPV(0.1,B774:AA774,$B$1:$AA$1)</f>
        <v>20924.2554281418</v>
      </c>
      <c r="AD774" s="341" t="n">
        <f aca="false">SUMPRODUCT(B774:AA774,$B$1010:$AA$1010)</f>
        <v>46440.2505871855</v>
      </c>
      <c r="AE774" s="342" t="n">
        <f aca="false">SUMPRODUCT(B774:AA774,$B$1012:$AA$1012)</f>
        <v>46069.6691023892</v>
      </c>
      <c r="AF774" s="343" t="n">
        <f aca="false">XIRR(B774:AA774,$B$1:$AA$1)</f>
        <v>0.149155362384127</v>
      </c>
      <c r="AG774" s="344" t="n">
        <f aca="false">1-EXP(-(1/0.25)*(AD774/ABS($AD$1010)))</f>
        <v>0.977568881498781</v>
      </c>
    </row>
    <row r="775" customFormat="false" ht="12.75" hidden="false" customHeight="false" outlineLevel="0" collapsed="false">
      <c r="A775" s="335"/>
      <c r="B775" s="340" t="n">
        <f aca="false">+[4]data1cf!A775</f>
        <v>-74318.5510061302</v>
      </c>
      <c r="C775" s="340" t="n">
        <f aca="false">+[4]data1cf!B775</f>
        <v>12142.0969074636</v>
      </c>
      <c r="D775" s="340" t="n">
        <f aca="false">+[4]data1cf!C775</f>
        <v>13128.1694812707</v>
      </c>
      <c r="E775" s="340" t="n">
        <f aca="false">+[4]data1cf!D775</f>
        <v>12910.5670782945</v>
      </c>
      <c r="F775" s="340" t="n">
        <f aca="false">+[4]data1cf!E775</f>
        <v>12622.8324452141</v>
      </c>
      <c r="G775" s="340" t="n">
        <f aca="false">+[4]data1cf!F775</f>
        <v>12397.0420709533</v>
      </c>
      <c r="H775" s="340" t="n">
        <f aca="false">+[4]data1cf!G775</f>
        <v>12244.6046668153</v>
      </c>
      <c r="I775" s="340" t="n">
        <f aca="false">+[4]data1cf!H775</f>
        <v>12079.660269122</v>
      </c>
      <c r="J775" s="340" t="n">
        <f aca="false">+[4]data1cf!I775</f>
        <v>12001.0237826421</v>
      </c>
      <c r="K775" s="340" t="n">
        <f aca="false">+[4]data1cf!J775</f>
        <v>11901.3000582177</v>
      </c>
      <c r="L775" s="340" t="n">
        <f aca="false">+[4]data1cf!K775</f>
        <v>11826.4465452604</v>
      </c>
      <c r="M775" s="340" t="n">
        <f aca="false">+[4]data1cf!L775</f>
        <v>11759.87825719</v>
      </c>
      <c r="N775" s="340" t="n">
        <f aca="false">+[4]data1cf!M775</f>
        <v>11703.7950484813</v>
      </c>
      <c r="O775" s="340" t="n">
        <f aca="false">+[4]data1cf!N775</f>
        <v>11721.0372855688</v>
      </c>
      <c r="P775" s="340" t="n">
        <f aca="false">+[4]data1cf!O775</f>
        <v>11774.5639045506</v>
      </c>
      <c r="Q775" s="340" t="n">
        <f aca="false">+[4]data1cf!P775</f>
        <v>11493.8137291776</v>
      </c>
      <c r="R775" s="340" t="n">
        <f aca="false">+[4]data1cf!Q775</f>
        <v>852.404052619911</v>
      </c>
      <c r="S775" s="340" t="n">
        <f aca="false">+[4]data1cf!R775</f>
        <v>0</v>
      </c>
      <c r="T775" s="340" t="n">
        <f aca="false">+[4]data1cf!S775</f>
        <v>0</v>
      </c>
      <c r="U775" s="340" t="n">
        <f aca="false">+[4]data1cf!T775</f>
        <v>0</v>
      </c>
      <c r="V775" s="340" t="n">
        <f aca="false">+[4]data1cf!U775</f>
        <v>0</v>
      </c>
      <c r="W775" s="340" t="n">
        <f aca="false">+[4]data1cf!V775</f>
        <v>0</v>
      </c>
      <c r="X775" s="340" t="n">
        <f aca="false">+[4]data1cf!W775</f>
        <v>0</v>
      </c>
      <c r="Y775" s="340" t="n">
        <f aca="false">+[4]data1cf!X775</f>
        <v>0</v>
      </c>
      <c r="Z775" s="340" t="n">
        <f aca="false">+[4]data1cf!Y775</f>
        <v>0</v>
      </c>
      <c r="AA775" s="340" t="n">
        <f aca="false">+[4]data1cf!Z775</f>
        <v>0</v>
      </c>
      <c r="AB775" s="340"/>
      <c r="AC775" s="341" t="n">
        <f aca="false">XNPV(0.1,B775:AA775,$B$1:$AA$1)</f>
        <v>19147.5793632994</v>
      </c>
      <c r="AD775" s="341" t="n">
        <f aca="false">SUMPRODUCT(B775:AA775,$B$1010:$AA$1010)</f>
        <v>44771.568664456</v>
      </c>
      <c r="AE775" s="342" t="n">
        <f aca="false">SUMPRODUCT(B775:AA775,$B$1012:$AA$1012)</f>
        <v>44399.2959781621</v>
      </c>
      <c r="AF775" s="343" t="n">
        <f aca="false">XIRR(B775:AA775,$B$1:$AA$1)</f>
        <v>0.143884332564019</v>
      </c>
      <c r="AG775" s="344" t="n">
        <f aca="false">1-EXP(-(1/0.25)*(AD775/ABS($AD$1010)))</f>
        <v>0.974289659475103</v>
      </c>
    </row>
    <row r="776" customFormat="false" ht="12.75" hidden="false" customHeight="false" outlineLevel="0" collapsed="false">
      <c r="A776" s="335"/>
      <c r="B776" s="340" t="n">
        <f aca="false">+[4]data1cf!A776</f>
        <v>-68870.112014073</v>
      </c>
      <c r="C776" s="340" t="n">
        <f aca="false">+[4]data1cf!B776</f>
        <v>12077.2522080844</v>
      </c>
      <c r="D776" s="340" t="n">
        <f aca="false">+[4]data1cf!C776</f>
        <v>13088.323055238</v>
      </c>
      <c r="E776" s="340" t="n">
        <f aca="false">+[4]data1cf!D776</f>
        <v>12951.0122630897</v>
      </c>
      <c r="F776" s="340" t="n">
        <f aca="false">+[4]data1cf!E776</f>
        <v>12624.6905596082</v>
      </c>
      <c r="G776" s="340" t="n">
        <f aca="false">+[4]data1cf!F776</f>
        <v>12206.2417046901</v>
      </c>
      <c r="H776" s="340" t="n">
        <f aca="false">+[4]data1cf!G776</f>
        <v>12063.5029905342</v>
      </c>
      <c r="I776" s="340" t="n">
        <f aca="false">+[4]data1cf!H776</f>
        <v>11849.851907199</v>
      </c>
      <c r="J776" s="340" t="n">
        <f aca="false">+[4]data1cf!I776</f>
        <v>11627.8490919073</v>
      </c>
      <c r="K776" s="340" t="n">
        <f aca="false">+[4]data1cf!J776</f>
        <v>11755.6692094151</v>
      </c>
      <c r="L776" s="340" t="n">
        <f aca="false">+[4]data1cf!K776</f>
        <v>11756.6041757795</v>
      </c>
      <c r="M776" s="340" t="n">
        <f aca="false">+[4]data1cf!L776</f>
        <v>11685.8654193761</v>
      </c>
      <c r="N776" s="340" t="n">
        <f aca="false">+[4]data1cf!M776</f>
        <v>11800.0127158796</v>
      </c>
      <c r="O776" s="340" t="n">
        <f aca="false">+[4]data1cf!N776</f>
        <v>11619.5286069673</v>
      </c>
      <c r="P776" s="340" t="n">
        <f aca="false">+[4]data1cf!O776</f>
        <v>11456.1625580533</v>
      </c>
      <c r="Q776" s="340" t="n">
        <f aca="false">+[4]data1cf!P776</f>
        <v>11414.4314821173</v>
      </c>
      <c r="R776" s="340" t="n">
        <f aca="false">+[4]data1cf!Q776</f>
        <v>789.912636756612</v>
      </c>
      <c r="S776" s="340" t="n">
        <f aca="false">+[4]data1cf!R776</f>
        <v>0</v>
      </c>
      <c r="T776" s="340" t="n">
        <f aca="false">+[4]data1cf!S776</f>
        <v>0</v>
      </c>
      <c r="U776" s="340" t="n">
        <f aca="false">+[4]data1cf!T776</f>
        <v>0</v>
      </c>
      <c r="V776" s="340" t="n">
        <f aca="false">+[4]data1cf!U776</f>
        <v>0</v>
      </c>
      <c r="W776" s="340" t="n">
        <f aca="false">+[4]data1cf!V776</f>
        <v>0</v>
      </c>
      <c r="X776" s="340" t="n">
        <f aca="false">+[4]data1cf!W776</f>
        <v>0</v>
      </c>
      <c r="Y776" s="340" t="n">
        <f aca="false">+[4]data1cf!X776</f>
        <v>0</v>
      </c>
      <c r="Z776" s="340" t="n">
        <f aca="false">+[4]data1cf!Y776</f>
        <v>0</v>
      </c>
      <c r="AA776" s="340" t="n">
        <f aca="false">+[4]data1cf!Z776</f>
        <v>0</v>
      </c>
      <c r="AB776" s="340"/>
      <c r="AC776" s="341" t="n">
        <f aca="false">XNPV(0.1,B776:AA776,$B$1:$AA$1)</f>
        <v>23793.6852569439</v>
      </c>
      <c r="AD776" s="341" t="n">
        <f aca="false">SUMPRODUCT(B776:AA776,$B$1010:$AA$1010)</f>
        <v>49133.8265154291</v>
      </c>
      <c r="AE776" s="342" t="n">
        <f aca="false">SUMPRODUCT(B776:AA776,$B$1012:$AA$1012)</f>
        <v>48765.6796767579</v>
      </c>
      <c r="AF776" s="343" t="n">
        <f aca="false">XIRR(B776:AA776,$B$1:$AA$1)</f>
        <v>0.158275200551359</v>
      </c>
      <c r="AG776" s="344" t="n">
        <f aca="false">1-EXP(-(1/0.25)*(AD776/ABS($AD$1010)))</f>
        <v>0.982003053995231</v>
      </c>
    </row>
    <row r="777" customFormat="false" ht="12.75" hidden="false" customHeight="false" outlineLevel="0" collapsed="false">
      <c r="A777" s="335"/>
      <c r="B777" s="340" t="n">
        <f aca="false">+[4]data1cf!A777</f>
        <v>-62910.1086311183</v>
      </c>
      <c r="C777" s="340" t="n">
        <f aca="false">+[4]data1cf!B777</f>
        <v>11984.8951328115</v>
      </c>
      <c r="D777" s="340" t="n">
        <f aca="false">+[4]data1cf!C777</f>
        <v>12790.8706642634</v>
      </c>
      <c r="E777" s="340" t="n">
        <f aca="false">+[4]data1cf!D777</f>
        <v>12385.5886024628</v>
      </c>
      <c r="F777" s="340" t="n">
        <f aca="false">+[4]data1cf!E777</f>
        <v>12257.4809894936</v>
      </c>
      <c r="G777" s="340" t="n">
        <f aca="false">+[4]data1cf!F777</f>
        <v>12066.5705138554</v>
      </c>
      <c r="H777" s="340" t="n">
        <f aca="false">+[4]data1cf!G777</f>
        <v>11899.6423483531</v>
      </c>
      <c r="I777" s="340" t="n">
        <f aca="false">+[4]data1cf!H777</f>
        <v>11777.059524573</v>
      </c>
      <c r="J777" s="340" t="n">
        <f aca="false">+[4]data1cf!I777</f>
        <v>11664.6962581709</v>
      </c>
      <c r="K777" s="340" t="n">
        <f aca="false">+[4]data1cf!J777</f>
        <v>11737.8504545074</v>
      </c>
      <c r="L777" s="340" t="n">
        <f aca="false">+[4]data1cf!K777</f>
        <v>11477.1849718324</v>
      </c>
      <c r="M777" s="340" t="n">
        <f aca="false">+[4]data1cf!L777</f>
        <v>11586.4734907112</v>
      </c>
      <c r="N777" s="340" t="n">
        <f aca="false">+[4]data1cf!M777</f>
        <v>11485.2430530281</v>
      </c>
      <c r="O777" s="340" t="n">
        <f aca="false">+[4]data1cf!N777</f>
        <v>11415.1961830241</v>
      </c>
      <c r="P777" s="340" t="n">
        <f aca="false">+[4]data1cf!O777</f>
        <v>11238.2919823179</v>
      </c>
      <c r="Q777" s="340" t="n">
        <f aca="false">+[4]data1cf!P777</f>
        <v>11195.3385460356</v>
      </c>
      <c r="R777" s="340" t="n">
        <f aca="false">+[4]data1cf!Q777</f>
        <v>721.553781955474</v>
      </c>
      <c r="S777" s="340" t="n">
        <f aca="false">+[4]data1cf!R777</f>
        <v>0</v>
      </c>
      <c r="T777" s="340" t="n">
        <f aca="false">+[4]data1cf!S777</f>
        <v>0</v>
      </c>
      <c r="U777" s="340" t="n">
        <f aca="false">+[4]data1cf!T777</f>
        <v>0</v>
      </c>
      <c r="V777" s="340" t="n">
        <f aca="false">+[4]data1cf!U777</f>
        <v>0</v>
      </c>
      <c r="W777" s="340" t="n">
        <f aca="false">+[4]data1cf!V777</f>
        <v>0</v>
      </c>
      <c r="X777" s="340" t="n">
        <f aca="false">+[4]data1cf!W777</f>
        <v>0</v>
      </c>
      <c r="Y777" s="340" t="n">
        <f aca="false">+[4]data1cf!X777</f>
        <v>0</v>
      </c>
      <c r="Z777" s="340" t="n">
        <f aca="false">+[4]data1cf!Y777</f>
        <v>0</v>
      </c>
      <c r="AA777" s="340" t="n">
        <f aca="false">+[4]data1cf!Z777</f>
        <v>0</v>
      </c>
      <c r="AB777" s="340"/>
      <c r="AC777" s="341" t="n">
        <f aca="false">XNPV(0.1,B777:AA777,$B$1:$AA$1)</f>
        <v>28115.2846682669</v>
      </c>
      <c r="AD777" s="341" t="n">
        <f aca="false">SUMPRODUCT(B777:AA777,$B$1010:$AA$1010)</f>
        <v>53050.7238890584</v>
      </c>
      <c r="AE777" s="342" t="n">
        <f aca="false">SUMPRODUCT(B777:AA777,$B$1012:$AA$1012)</f>
        <v>52688.5202920518</v>
      </c>
      <c r="AF777" s="343" t="n">
        <f aca="false">XIRR(B777:AA777,$B$1:$AA$1)</f>
        <v>0.17427632061817</v>
      </c>
      <c r="AG777" s="344" t="n">
        <f aca="false">1-EXP(-(1/0.25)*(AD777/ABS($AD$1010)))</f>
        <v>0.986935130262613</v>
      </c>
    </row>
    <row r="778" customFormat="false" ht="12.75" hidden="false" customHeight="false" outlineLevel="0" collapsed="false">
      <c r="A778" s="335"/>
      <c r="B778" s="340" t="n">
        <f aca="false">+[4]data1cf!A778</f>
        <v>-74152.1368819811</v>
      </c>
      <c r="C778" s="340" t="n">
        <f aca="false">+[4]data1cf!B778</f>
        <v>12157.9586154563</v>
      </c>
      <c r="D778" s="340" t="n">
        <f aca="false">+[4]data1cf!C778</f>
        <v>13234.4164693551</v>
      </c>
      <c r="E778" s="340" t="n">
        <f aca="false">+[4]data1cf!D778</f>
        <v>13023.1731386163</v>
      </c>
      <c r="F778" s="340" t="n">
        <f aca="false">+[4]data1cf!E778</f>
        <v>12590.2458576382</v>
      </c>
      <c r="G778" s="340" t="n">
        <f aca="false">+[4]data1cf!F778</f>
        <v>12311.384624412</v>
      </c>
      <c r="H778" s="340" t="n">
        <f aca="false">+[4]data1cf!G778</f>
        <v>12041.6361400474</v>
      </c>
      <c r="I778" s="340" t="n">
        <f aca="false">+[4]data1cf!H778</f>
        <v>11912.8977344093</v>
      </c>
      <c r="J778" s="340" t="n">
        <f aca="false">+[4]data1cf!I778</f>
        <v>11863.1452749126</v>
      </c>
      <c r="K778" s="340" t="n">
        <f aca="false">+[4]data1cf!J778</f>
        <v>11855.6272884277</v>
      </c>
      <c r="L778" s="340" t="n">
        <f aca="false">+[4]data1cf!K778</f>
        <v>11830.2461490704</v>
      </c>
      <c r="M778" s="340" t="n">
        <f aca="false">+[4]data1cf!L778</f>
        <v>11831.5199205068</v>
      </c>
      <c r="N778" s="340" t="n">
        <f aca="false">+[4]data1cf!M778</f>
        <v>11680.8834049862</v>
      </c>
      <c r="O778" s="340" t="n">
        <f aca="false">+[4]data1cf!N778</f>
        <v>11743.8319659626</v>
      </c>
      <c r="P778" s="340" t="n">
        <f aca="false">+[4]data1cf!O778</f>
        <v>11588.5648549564</v>
      </c>
      <c r="Q778" s="340" t="n">
        <f aca="false">+[4]data1cf!P778</f>
        <v>11608.5085811205</v>
      </c>
      <c r="R778" s="340" t="n">
        <f aca="false">+[4]data1cf!Q778</f>
        <v>850.49534918157</v>
      </c>
      <c r="S778" s="340" t="n">
        <f aca="false">+[4]data1cf!R778</f>
        <v>0</v>
      </c>
      <c r="T778" s="340" t="n">
        <f aca="false">+[4]data1cf!S778</f>
        <v>0</v>
      </c>
      <c r="U778" s="340" t="n">
        <f aca="false">+[4]data1cf!T778</f>
        <v>0</v>
      </c>
      <c r="V778" s="340" t="n">
        <f aca="false">+[4]data1cf!U778</f>
        <v>0</v>
      </c>
      <c r="W778" s="340" t="n">
        <f aca="false">+[4]data1cf!V778</f>
        <v>0</v>
      </c>
      <c r="X778" s="340" t="n">
        <f aca="false">+[4]data1cf!W778</f>
        <v>0</v>
      </c>
      <c r="Y778" s="340" t="n">
        <f aca="false">+[4]data1cf!X778</f>
        <v>0</v>
      </c>
      <c r="Z778" s="340" t="n">
        <f aca="false">+[4]data1cf!Y778</f>
        <v>0</v>
      </c>
      <c r="AA778" s="340" t="n">
        <f aca="false">+[4]data1cf!Z778</f>
        <v>0</v>
      </c>
      <c r="AB778" s="340"/>
      <c r="AC778" s="341" t="n">
        <f aca="false">XNPV(0.1,B778:AA778,$B$1:$AA$1)</f>
        <v>19145.6077202514</v>
      </c>
      <c r="AD778" s="341" t="n">
        <f aca="false">SUMPRODUCT(B778:AA778,$B$1010:$AA$1010)</f>
        <v>44680.2624305794</v>
      </c>
      <c r="AE778" s="342" t="n">
        <f aca="false">SUMPRODUCT(B778:AA778,$B$1012:$AA$1012)</f>
        <v>44309.1894107587</v>
      </c>
      <c r="AF778" s="343" t="n">
        <f aca="false">XIRR(B778:AA778,$B$1:$AA$1)</f>
        <v>0.144054613143897</v>
      </c>
      <c r="AG778" s="344" t="n">
        <f aca="false">1-EXP(-(1/0.25)*(AD778/ABS($AD$1010)))</f>
        <v>0.974096990621793</v>
      </c>
    </row>
    <row r="779" customFormat="false" ht="12.75" hidden="false" customHeight="false" outlineLevel="0" collapsed="false">
      <c r="A779" s="335"/>
      <c r="B779" s="340" t="n">
        <f aca="false">+[4]data1cf!A779</f>
        <v>-62564.769150915</v>
      </c>
      <c r="C779" s="340" t="n">
        <f aca="false">+[4]data1cf!B779</f>
        <v>11754.4084201671</v>
      </c>
      <c r="D779" s="340" t="n">
        <f aca="false">+[4]data1cf!C779</f>
        <v>12912.8085246804</v>
      </c>
      <c r="E779" s="340" t="n">
        <f aca="false">+[4]data1cf!D779</f>
        <v>12495.6198260474</v>
      </c>
      <c r="F779" s="340" t="n">
        <f aca="false">+[4]data1cf!E779</f>
        <v>12219.2932382835</v>
      </c>
      <c r="G779" s="340" t="n">
        <f aca="false">+[4]data1cf!F779</f>
        <v>12005.2741104568</v>
      </c>
      <c r="H779" s="340" t="n">
        <f aca="false">+[4]data1cf!G779</f>
        <v>11816.1046293663</v>
      </c>
      <c r="I779" s="340" t="n">
        <f aca="false">+[4]data1cf!H779</f>
        <v>11774.526407539</v>
      </c>
      <c r="J779" s="340" t="n">
        <f aca="false">+[4]data1cf!I779</f>
        <v>11665.60596989</v>
      </c>
      <c r="K779" s="340" t="n">
        <f aca="false">+[4]data1cf!J779</f>
        <v>11556.3152028593</v>
      </c>
      <c r="L779" s="340" t="n">
        <f aca="false">+[4]data1cf!K779</f>
        <v>11559.6284567698</v>
      </c>
      <c r="M779" s="340" t="n">
        <f aca="false">+[4]data1cf!L779</f>
        <v>11525.7822552091</v>
      </c>
      <c r="N779" s="340" t="n">
        <f aca="false">+[4]data1cf!M779</f>
        <v>11399.8872197214</v>
      </c>
      <c r="O779" s="340" t="n">
        <f aca="false">+[4]data1cf!N779</f>
        <v>11337.7336166501</v>
      </c>
      <c r="P779" s="340" t="n">
        <f aca="false">+[4]data1cf!O779</f>
        <v>11298.3381019955</v>
      </c>
      <c r="Q779" s="340" t="n">
        <f aca="false">+[4]data1cf!P779</f>
        <v>11301.4997076454</v>
      </c>
      <c r="R779" s="340" t="n">
        <f aca="false">+[4]data1cf!Q779</f>
        <v>717.592876253335</v>
      </c>
      <c r="S779" s="340" t="n">
        <f aca="false">+[4]data1cf!R779</f>
        <v>0</v>
      </c>
      <c r="T779" s="340" t="n">
        <f aca="false">+[4]data1cf!S779</f>
        <v>0</v>
      </c>
      <c r="U779" s="340" t="n">
        <f aca="false">+[4]data1cf!T779</f>
        <v>0</v>
      </c>
      <c r="V779" s="340" t="n">
        <f aca="false">+[4]data1cf!U779</f>
        <v>0</v>
      </c>
      <c r="W779" s="340" t="n">
        <f aca="false">+[4]data1cf!V779</f>
        <v>0</v>
      </c>
      <c r="X779" s="340" t="n">
        <f aca="false">+[4]data1cf!W779</f>
        <v>0</v>
      </c>
      <c r="Y779" s="340" t="n">
        <f aca="false">+[4]data1cf!X779</f>
        <v>0</v>
      </c>
      <c r="Z779" s="340" t="n">
        <f aca="false">+[4]data1cf!Y779</f>
        <v>0</v>
      </c>
      <c r="AA779" s="340" t="n">
        <f aca="false">+[4]data1cf!Z779</f>
        <v>0</v>
      </c>
      <c r="AB779" s="340"/>
      <c r="AC779" s="341" t="n">
        <f aca="false">XNPV(0.1,B779:AA779,$B$1:$AA$1)</f>
        <v>28246.6371761346</v>
      </c>
      <c r="AD779" s="341" t="n">
        <f aca="false">SUMPRODUCT(B779:AA779,$B$1010:$AA$1010)</f>
        <v>53137.6782681642</v>
      </c>
      <c r="AE779" s="342" t="n">
        <f aca="false">SUMPRODUCT(B779:AA779,$B$1012:$AA$1012)</f>
        <v>52776.0788515183</v>
      </c>
      <c r="AF779" s="343" t="n">
        <f aca="false">XIRR(B779:AA779,$B$1:$AA$1)</f>
        <v>0.174938552814704</v>
      </c>
      <c r="AG779" s="344" t="n">
        <f aca="false">1-EXP(-(1/0.25)*(AD779/ABS($AD$1010)))</f>
        <v>0.987027692656588</v>
      </c>
    </row>
    <row r="780" customFormat="false" ht="12.75" hidden="false" customHeight="false" outlineLevel="0" collapsed="false">
      <c r="A780" s="335"/>
      <c r="B780" s="340" t="n">
        <f aca="false">+[4]data1cf!A780</f>
        <v>-62344.974258889</v>
      </c>
      <c r="C780" s="340" t="n">
        <f aca="false">+[4]data1cf!B780</f>
        <v>11819.820407875</v>
      </c>
      <c r="D780" s="340" t="n">
        <f aca="false">+[4]data1cf!C780</f>
        <v>12902.5450625528</v>
      </c>
      <c r="E780" s="340" t="n">
        <f aca="false">+[4]data1cf!D780</f>
        <v>12764.1256400644</v>
      </c>
      <c r="F780" s="340" t="n">
        <f aca="false">+[4]data1cf!E780</f>
        <v>12320.125068353</v>
      </c>
      <c r="G780" s="340" t="n">
        <f aca="false">+[4]data1cf!F780</f>
        <v>11990.1729700842</v>
      </c>
      <c r="H780" s="340" t="n">
        <f aca="false">+[4]data1cf!G780</f>
        <v>11803.6994931298</v>
      </c>
      <c r="I780" s="340" t="n">
        <f aca="false">+[4]data1cf!H780</f>
        <v>11654.4895841628</v>
      </c>
      <c r="J780" s="340" t="n">
        <f aca="false">+[4]data1cf!I780</f>
        <v>11704.1102103278</v>
      </c>
      <c r="K780" s="340" t="n">
        <f aca="false">+[4]data1cf!J780</f>
        <v>11530.926479086</v>
      </c>
      <c r="L780" s="340" t="n">
        <f aca="false">+[4]data1cf!K780</f>
        <v>11454.68607531</v>
      </c>
      <c r="M780" s="340" t="n">
        <f aca="false">+[4]data1cf!L780</f>
        <v>11429.2595614692</v>
      </c>
      <c r="N780" s="340" t="n">
        <f aca="false">+[4]data1cf!M780</f>
        <v>11473.9333935863</v>
      </c>
      <c r="O780" s="340" t="n">
        <f aca="false">+[4]data1cf!N780</f>
        <v>11376.1379102683</v>
      </c>
      <c r="P780" s="340" t="n">
        <f aca="false">+[4]data1cf!O780</f>
        <v>11348.5528302713</v>
      </c>
      <c r="Q780" s="340" t="n">
        <f aca="false">+[4]data1cf!P780</f>
        <v>11426.4191829621</v>
      </c>
      <c r="R780" s="340" t="n">
        <f aca="false">+[4]data1cf!Q780</f>
        <v>715.071916759753</v>
      </c>
      <c r="S780" s="340" t="n">
        <f aca="false">+[4]data1cf!R780</f>
        <v>0</v>
      </c>
      <c r="T780" s="340" t="n">
        <f aca="false">+[4]data1cf!S780</f>
        <v>0</v>
      </c>
      <c r="U780" s="340" t="n">
        <f aca="false">+[4]data1cf!T780</f>
        <v>0</v>
      </c>
      <c r="V780" s="340" t="n">
        <f aca="false">+[4]data1cf!U780</f>
        <v>0</v>
      </c>
      <c r="W780" s="340" t="n">
        <f aca="false">+[4]data1cf!V780</f>
        <v>0</v>
      </c>
      <c r="X780" s="340" t="n">
        <f aca="false">+[4]data1cf!W780</f>
        <v>0</v>
      </c>
      <c r="Y780" s="340" t="n">
        <f aca="false">+[4]data1cf!X780</f>
        <v>0</v>
      </c>
      <c r="Z780" s="340" t="n">
        <f aca="false">+[4]data1cf!Y780</f>
        <v>0</v>
      </c>
      <c r="AA780" s="340" t="n">
        <f aca="false">+[4]data1cf!Z780</f>
        <v>0</v>
      </c>
      <c r="AB780" s="340"/>
      <c r="AC780" s="341" t="n">
        <f aca="false">XNPV(0.1,B780:AA780,$B$1:$AA$1)</f>
        <v>28720.194662845</v>
      </c>
      <c r="AD780" s="341" t="n">
        <f aca="false">SUMPRODUCT(B780:AA780,$B$1010:$AA$1010)</f>
        <v>53640.8200484968</v>
      </c>
      <c r="AE780" s="342" t="n">
        <f aca="false">SUMPRODUCT(B780:AA780,$B$1012:$AA$1012)</f>
        <v>53278.7766252922</v>
      </c>
      <c r="AF780" s="343" t="n">
        <f aca="false">XIRR(B780:AA780,$B$1:$AA$1)</f>
        <v>0.176528812351595</v>
      </c>
      <c r="AG780" s="344" t="n">
        <f aca="false">1-EXP(-(1/0.25)*(AD780/ABS($AD$1010)))</f>
        <v>0.987550552999185</v>
      </c>
    </row>
    <row r="781" customFormat="false" ht="12.75" hidden="false" customHeight="false" outlineLevel="0" collapsed="false">
      <c r="A781" s="335"/>
      <c r="B781" s="340" t="n">
        <f aca="false">+[4]data1cf!A781</f>
        <v>-62231.662259694</v>
      </c>
      <c r="C781" s="340" t="n">
        <f aca="false">+[4]data1cf!B781</f>
        <v>11858.2460367332</v>
      </c>
      <c r="D781" s="340" t="n">
        <f aca="false">+[4]data1cf!C781</f>
        <v>12984.6975651193</v>
      </c>
      <c r="E781" s="340" t="n">
        <f aca="false">+[4]data1cf!D781</f>
        <v>12546.5173739473</v>
      </c>
      <c r="F781" s="340" t="n">
        <f aca="false">+[4]data1cf!E781</f>
        <v>12309.6691474489</v>
      </c>
      <c r="G781" s="340" t="n">
        <f aca="false">+[4]data1cf!F781</f>
        <v>11972.4830261711</v>
      </c>
      <c r="H781" s="340" t="n">
        <f aca="false">+[4]data1cf!G781</f>
        <v>11736.5571313015</v>
      </c>
      <c r="I781" s="340" t="n">
        <f aca="false">+[4]data1cf!H781</f>
        <v>11608.5535040023</v>
      </c>
      <c r="J781" s="340" t="n">
        <f aca="false">+[4]data1cf!I781</f>
        <v>11552.5705412813</v>
      </c>
      <c r="K781" s="340" t="n">
        <f aca="false">+[4]data1cf!J781</f>
        <v>11622.6281248303</v>
      </c>
      <c r="L781" s="340" t="n">
        <f aca="false">+[4]data1cf!K781</f>
        <v>11524.1127703188</v>
      </c>
      <c r="M781" s="340" t="n">
        <f aca="false">+[4]data1cf!L781</f>
        <v>11581.0014588953</v>
      </c>
      <c r="N781" s="340" t="n">
        <f aca="false">+[4]data1cf!M781</f>
        <v>11397.4359587116</v>
      </c>
      <c r="O781" s="340" t="n">
        <f aca="false">+[4]data1cf!N781</f>
        <v>11346.81077381</v>
      </c>
      <c r="P781" s="340" t="n">
        <f aca="false">+[4]data1cf!O781</f>
        <v>11382.1304281389</v>
      </c>
      <c r="Q781" s="340" t="n">
        <f aca="false">+[4]data1cf!P781</f>
        <v>11235.8454669245</v>
      </c>
      <c r="R781" s="340" t="n">
        <f aca="false">+[4]data1cf!Q781</f>
        <v>713.772273453787</v>
      </c>
      <c r="S781" s="340" t="n">
        <f aca="false">+[4]data1cf!R781</f>
        <v>0</v>
      </c>
      <c r="T781" s="340" t="n">
        <f aca="false">+[4]data1cf!S781</f>
        <v>0</v>
      </c>
      <c r="U781" s="340" t="n">
        <f aca="false">+[4]data1cf!T781</f>
        <v>0</v>
      </c>
      <c r="V781" s="340" t="n">
        <f aca="false">+[4]data1cf!U781</f>
        <v>0</v>
      </c>
      <c r="W781" s="340" t="n">
        <f aca="false">+[4]data1cf!V781</f>
        <v>0</v>
      </c>
      <c r="X781" s="340" t="n">
        <f aca="false">+[4]data1cf!W781</f>
        <v>0</v>
      </c>
      <c r="Y781" s="340" t="n">
        <f aca="false">+[4]data1cf!X781</f>
        <v>0</v>
      </c>
      <c r="Z781" s="340" t="n">
        <f aca="false">+[4]data1cf!Y781</f>
        <v>0</v>
      </c>
      <c r="AA781" s="340" t="n">
        <f aca="false">+[4]data1cf!Z781</f>
        <v>0</v>
      </c>
      <c r="AB781" s="340"/>
      <c r="AC781" s="341" t="n">
        <f aca="false">XNPV(0.1,B781:AA781,$B$1:$AA$1)</f>
        <v>28671.5389760404</v>
      </c>
      <c r="AD781" s="341" t="n">
        <f aca="false">SUMPRODUCT(B781:AA781,$B$1010:$AA$1010)</f>
        <v>53539.0553887506</v>
      </c>
      <c r="AE781" s="342" t="n">
        <f aca="false">SUMPRODUCT(B781:AA781,$B$1012:$AA$1012)</f>
        <v>53177.7457790291</v>
      </c>
      <c r="AF781" s="343" t="n">
        <f aca="false">XIRR(B781:AA781,$B$1:$AA$1)</f>
        <v>0.176564700431572</v>
      </c>
      <c r="AG781" s="344" t="n">
        <f aca="false">1-EXP(-(1/0.25)*(AD781/ABS($AD$1010)))</f>
        <v>0.987446528354847</v>
      </c>
    </row>
    <row r="782" customFormat="false" ht="12.75" hidden="false" customHeight="false" outlineLevel="0" collapsed="false">
      <c r="A782" s="335"/>
      <c r="B782" s="340" t="n">
        <f aca="false">+[4]data1cf!A782</f>
        <v>-68890.3087979231</v>
      </c>
      <c r="C782" s="340" t="n">
        <f aca="false">+[4]data1cf!B782</f>
        <v>12114.4399863496</v>
      </c>
      <c r="D782" s="340" t="n">
        <f aca="false">+[4]data1cf!C782</f>
        <v>13206.6363728824</v>
      </c>
      <c r="E782" s="340" t="n">
        <f aca="false">+[4]data1cf!D782</f>
        <v>12742.0968106712</v>
      </c>
      <c r="F782" s="340" t="n">
        <f aca="false">+[4]data1cf!E782</f>
        <v>12468.0543932698</v>
      </c>
      <c r="G782" s="340" t="n">
        <f aca="false">+[4]data1cf!F782</f>
        <v>11968.458281479</v>
      </c>
      <c r="H782" s="340" t="n">
        <f aca="false">+[4]data1cf!G782</f>
        <v>11921.330515362</v>
      </c>
      <c r="I782" s="340" t="n">
        <f aca="false">+[4]data1cf!H782</f>
        <v>11756.8653919582</v>
      </c>
      <c r="J782" s="340" t="n">
        <f aca="false">+[4]data1cf!I782</f>
        <v>11716.9767128195</v>
      </c>
      <c r="K782" s="340" t="n">
        <f aca="false">+[4]data1cf!J782</f>
        <v>11844.9712048576</v>
      </c>
      <c r="L782" s="340" t="n">
        <f aca="false">+[4]data1cf!K782</f>
        <v>11778.7389557077</v>
      </c>
      <c r="M782" s="340" t="n">
        <f aca="false">+[4]data1cf!L782</f>
        <v>11562.0633224661</v>
      </c>
      <c r="N782" s="340" t="n">
        <f aca="false">+[4]data1cf!M782</f>
        <v>11486.8977977532</v>
      </c>
      <c r="O782" s="340" t="n">
        <f aca="false">+[4]data1cf!N782</f>
        <v>11464.0569421561</v>
      </c>
      <c r="P782" s="340" t="n">
        <f aca="false">+[4]data1cf!O782</f>
        <v>11376.0755202781</v>
      </c>
      <c r="Q782" s="340" t="n">
        <f aca="false">+[4]data1cf!P782</f>
        <v>11338.8549950897</v>
      </c>
      <c r="R782" s="340" t="n">
        <f aca="false">+[4]data1cf!Q782</f>
        <v>790.144285788658</v>
      </c>
      <c r="S782" s="340" t="n">
        <f aca="false">+[4]data1cf!R782</f>
        <v>0</v>
      </c>
      <c r="T782" s="340" t="n">
        <f aca="false">+[4]data1cf!S782</f>
        <v>0</v>
      </c>
      <c r="U782" s="340" t="n">
        <f aca="false">+[4]data1cf!T782</f>
        <v>0</v>
      </c>
      <c r="V782" s="340" t="n">
        <f aca="false">+[4]data1cf!U782</f>
        <v>0</v>
      </c>
      <c r="W782" s="340" t="n">
        <f aca="false">+[4]data1cf!V782</f>
        <v>0</v>
      </c>
      <c r="X782" s="340" t="n">
        <f aca="false">+[4]data1cf!W782</f>
        <v>0</v>
      </c>
      <c r="Y782" s="340" t="n">
        <f aca="false">+[4]data1cf!X782</f>
        <v>0</v>
      </c>
      <c r="Z782" s="340" t="n">
        <f aca="false">+[4]data1cf!Y782</f>
        <v>0</v>
      </c>
      <c r="AA782" s="340" t="n">
        <f aca="false">+[4]data1cf!Z782</f>
        <v>0</v>
      </c>
      <c r="AB782" s="340"/>
      <c r="AC782" s="341" t="n">
        <f aca="false">XNPV(0.1,B782:AA782,$B$1:$AA$1)</f>
        <v>23226.4632381349</v>
      </c>
      <c r="AD782" s="341" t="n">
        <f aca="false">SUMPRODUCT(B782:AA782,$B$1010:$AA$1010)</f>
        <v>48380.5520267421</v>
      </c>
      <c r="AE782" s="342" t="n">
        <f aca="false">SUMPRODUCT(B782:AA782,$B$1012:$AA$1012)</f>
        <v>48015.1947782955</v>
      </c>
      <c r="AF782" s="343" t="n">
        <f aca="false">XIRR(B782:AA782,$B$1:$AA$1)</f>
        <v>0.157044303299916</v>
      </c>
      <c r="AG782" s="344" t="n">
        <f aca="false">1-EXP(-(1/0.25)*(AD782/ABS($AD$1010)))</f>
        <v>0.980859710802563</v>
      </c>
    </row>
    <row r="783" customFormat="false" ht="12.75" hidden="false" customHeight="false" outlineLevel="0" collapsed="false">
      <c r="A783" s="335"/>
      <c r="B783" s="340" t="n">
        <f aca="false">+[4]data1cf!A783</f>
        <v>-67973.7827227888</v>
      </c>
      <c r="C783" s="340" t="n">
        <f aca="false">+[4]data1cf!B783</f>
        <v>12059.4375873056</v>
      </c>
      <c r="D783" s="340" t="n">
        <f aca="false">+[4]data1cf!C783</f>
        <v>13032.0814986329</v>
      </c>
      <c r="E783" s="340" t="n">
        <f aca="false">+[4]data1cf!D783</f>
        <v>12837.9733104045</v>
      </c>
      <c r="F783" s="340" t="n">
        <f aca="false">+[4]data1cf!E783</f>
        <v>12467.3661552957</v>
      </c>
      <c r="G783" s="340" t="n">
        <f aca="false">+[4]data1cf!F783</f>
        <v>12301.1075751341</v>
      </c>
      <c r="H783" s="340" t="n">
        <f aca="false">+[4]data1cf!G783</f>
        <v>12033.041174044</v>
      </c>
      <c r="I783" s="340" t="n">
        <f aca="false">+[4]data1cf!H783</f>
        <v>11778.3528353415</v>
      </c>
      <c r="J783" s="340" t="n">
        <f aca="false">+[4]data1cf!I783</f>
        <v>11829.0982273162</v>
      </c>
      <c r="K783" s="340" t="n">
        <f aca="false">+[4]data1cf!J783</f>
        <v>11817.3040358842</v>
      </c>
      <c r="L783" s="340" t="n">
        <f aca="false">+[4]data1cf!K783</f>
        <v>11602.6415349399</v>
      </c>
      <c r="M783" s="340" t="n">
        <f aca="false">+[4]data1cf!L783</f>
        <v>11640.9291260125</v>
      </c>
      <c r="N783" s="340" t="n">
        <f aca="false">+[4]data1cf!M783</f>
        <v>11542.1447717517</v>
      </c>
      <c r="O783" s="340" t="n">
        <f aca="false">+[4]data1cf!N783</f>
        <v>11599.8231646168</v>
      </c>
      <c r="P783" s="340" t="n">
        <f aca="false">+[4]data1cf!O783</f>
        <v>11556.4888828943</v>
      </c>
      <c r="Q783" s="340" t="n">
        <f aca="false">+[4]data1cf!P783</f>
        <v>11448.9011362913</v>
      </c>
      <c r="R783" s="340" t="n">
        <f aca="false">+[4]data1cf!Q783</f>
        <v>779.632098317298</v>
      </c>
      <c r="S783" s="340" t="n">
        <f aca="false">+[4]data1cf!R783</f>
        <v>0</v>
      </c>
      <c r="T783" s="340" t="n">
        <f aca="false">+[4]data1cf!S783</f>
        <v>0</v>
      </c>
      <c r="U783" s="340" t="n">
        <f aca="false">+[4]data1cf!T783</f>
        <v>0</v>
      </c>
      <c r="V783" s="340" t="n">
        <f aca="false">+[4]data1cf!U783</f>
        <v>0</v>
      </c>
      <c r="W783" s="340" t="n">
        <f aca="false">+[4]data1cf!V783</f>
        <v>0</v>
      </c>
      <c r="X783" s="340" t="n">
        <f aca="false">+[4]data1cf!W783</f>
        <v>0</v>
      </c>
      <c r="Y783" s="340" t="n">
        <f aca="false">+[4]data1cf!X783</f>
        <v>0</v>
      </c>
      <c r="Z783" s="340" t="n">
        <f aca="false">+[4]data1cf!Y783</f>
        <v>0</v>
      </c>
      <c r="AA783" s="340" t="n">
        <f aca="false">+[4]data1cf!Z783</f>
        <v>0</v>
      </c>
      <c r="AB783" s="340"/>
      <c r="AC783" s="341" t="n">
        <f aca="false">XNPV(0.1,B783:AA783,$B$1:$AA$1)</f>
        <v>24429.5565866861</v>
      </c>
      <c r="AD783" s="341" t="n">
        <f aca="false">SUMPRODUCT(B783:AA783,$B$1010:$AA$1010)</f>
        <v>49718.2669266265</v>
      </c>
      <c r="AE783" s="342" t="n">
        <f aca="false">SUMPRODUCT(B783:AA783,$B$1012:$AA$1012)</f>
        <v>49350.8797932933</v>
      </c>
      <c r="AF783" s="343" t="n">
        <f aca="false">XIRR(B783:AA783,$B$1:$AA$1)</f>
        <v>0.160463977076141</v>
      </c>
      <c r="AG783" s="344" t="n">
        <f aca="false">1-EXP(-(1/0.25)*(AD783/ABS($AD$1010)))</f>
        <v>0.982842870361423</v>
      </c>
    </row>
    <row r="784" customFormat="false" ht="12.75" hidden="false" customHeight="false" outlineLevel="0" collapsed="false">
      <c r="A784" s="335"/>
      <c r="B784" s="340" t="n">
        <f aca="false">+[4]data1cf!A784</f>
        <v>-65236.5152450448</v>
      </c>
      <c r="C784" s="340" t="n">
        <f aca="false">+[4]data1cf!B784</f>
        <v>11976.7120498435</v>
      </c>
      <c r="D784" s="340" t="n">
        <f aca="false">+[4]data1cf!C784</f>
        <v>13027.4496893414</v>
      </c>
      <c r="E784" s="340" t="n">
        <f aca="false">+[4]data1cf!D784</f>
        <v>12782.7258404208</v>
      </c>
      <c r="F784" s="340" t="n">
        <f aca="false">+[4]data1cf!E784</f>
        <v>12499.0792698576</v>
      </c>
      <c r="G784" s="340" t="n">
        <f aca="false">+[4]data1cf!F784</f>
        <v>12078.5253541424</v>
      </c>
      <c r="H784" s="340" t="n">
        <f aca="false">+[4]data1cf!G784</f>
        <v>11863.3336642456</v>
      </c>
      <c r="I784" s="340" t="n">
        <f aca="false">+[4]data1cf!H784</f>
        <v>11795.6644890105</v>
      </c>
      <c r="J784" s="340" t="n">
        <f aca="false">+[4]data1cf!I784</f>
        <v>11753.9413742655</v>
      </c>
      <c r="K784" s="340" t="n">
        <f aca="false">+[4]data1cf!J784</f>
        <v>11609.4062757104</v>
      </c>
      <c r="L784" s="340" t="n">
        <f aca="false">+[4]data1cf!K784</f>
        <v>11759.0315598428</v>
      </c>
      <c r="M784" s="340" t="n">
        <f aca="false">+[4]data1cf!L784</f>
        <v>11562.0685964467</v>
      </c>
      <c r="N784" s="340" t="n">
        <f aca="false">+[4]data1cf!M784</f>
        <v>11498.6933257508</v>
      </c>
      <c r="O784" s="340" t="n">
        <f aca="false">+[4]data1cf!N784</f>
        <v>11454.5638688414</v>
      </c>
      <c r="P784" s="340" t="n">
        <f aca="false">+[4]data1cf!O784</f>
        <v>11575.483753777</v>
      </c>
      <c r="Q784" s="340" t="n">
        <f aca="false">+[4]data1cf!P784</f>
        <v>11342.9068983279</v>
      </c>
      <c r="R784" s="340" t="n">
        <f aca="false">+[4]data1cf!Q784</f>
        <v>748.236735254566</v>
      </c>
      <c r="S784" s="340" t="n">
        <f aca="false">+[4]data1cf!R784</f>
        <v>0</v>
      </c>
      <c r="T784" s="340" t="n">
        <f aca="false">+[4]data1cf!S784</f>
        <v>0</v>
      </c>
      <c r="U784" s="340" t="n">
        <f aca="false">+[4]data1cf!T784</f>
        <v>0</v>
      </c>
      <c r="V784" s="340" t="n">
        <f aca="false">+[4]data1cf!U784</f>
        <v>0</v>
      </c>
      <c r="W784" s="340" t="n">
        <f aca="false">+[4]data1cf!V784</f>
        <v>0</v>
      </c>
      <c r="X784" s="340" t="n">
        <f aca="false">+[4]data1cf!W784</f>
        <v>0</v>
      </c>
      <c r="Y784" s="340" t="n">
        <f aca="false">+[4]data1cf!X784</f>
        <v>0</v>
      </c>
      <c r="Z784" s="340" t="n">
        <f aca="false">+[4]data1cf!Y784</f>
        <v>0</v>
      </c>
      <c r="AA784" s="340" t="n">
        <f aca="false">+[4]data1cf!Z784</f>
        <v>0</v>
      </c>
      <c r="AB784" s="340"/>
      <c r="AC784" s="341" t="n">
        <f aca="false">XNPV(0.1,B784:AA784,$B$1:$AA$1)</f>
        <v>26669.3226615632</v>
      </c>
      <c r="AD784" s="341" t="n">
        <f aca="false">SUMPRODUCT(B784:AA784,$B$1010:$AA$1010)</f>
        <v>51814.6304360136</v>
      </c>
      <c r="AE784" s="342" t="n">
        <f aca="false">SUMPRODUCT(B784:AA784,$B$1012:$AA$1012)</f>
        <v>51449.3301133395</v>
      </c>
      <c r="AF784" s="343" t="n">
        <f aca="false">XIRR(B784:AA784,$B$1:$AA$1)</f>
        <v>0.168364081626619</v>
      </c>
      <c r="AG784" s="344" t="n">
        <f aca="false">1-EXP(-(1/0.25)*(AD784/ABS($AD$1010)))</f>
        <v>0.985545594072912</v>
      </c>
    </row>
    <row r="785" customFormat="false" ht="12.75" hidden="false" customHeight="false" outlineLevel="0" collapsed="false">
      <c r="A785" s="335"/>
      <c r="B785" s="340" t="n">
        <f aca="false">+[4]data1cf!A785</f>
        <v>-68785.3551445088</v>
      </c>
      <c r="C785" s="340" t="n">
        <f aca="false">+[4]data1cf!B785</f>
        <v>12017.9401752445</v>
      </c>
      <c r="D785" s="340" t="n">
        <f aca="false">+[4]data1cf!C785</f>
        <v>12985.7548277392</v>
      </c>
      <c r="E785" s="340" t="n">
        <f aca="false">+[4]data1cf!D785</f>
        <v>12702.0266454749</v>
      </c>
      <c r="F785" s="340" t="n">
        <f aca="false">+[4]data1cf!E785</f>
        <v>12502.4022976823</v>
      </c>
      <c r="G785" s="340" t="n">
        <f aca="false">+[4]data1cf!F785</f>
        <v>12306.3405171701</v>
      </c>
      <c r="H785" s="340" t="n">
        <f aca="false">+[4]data1cf!G785</f>
        <v>11999.359598139</v>
      </c>
      <c r="I785" s="340" t="n">
        <f aca="false">+[4]data1cf!H785</f>
        <v>11920.1925112337</v>
      </c>
      <c r="J785" s="340" t="n">
        <f aca="false">+[4]data1cf!I785</f>
        <v>11790.4116037409</v>
      </c>
      <c r="K785" s="340" t="n">
        <f aca="false">+[4]data1cf!J785</f>
        <v>11724.4516736688</v>
      </c>
      <c r="L785" s="340" t="n">
        <f aca="false">+[4]data1cf!K785</f>
        <v>11743.480211687</v>
      </c>
      <c r="M785" s="340" t="n">
        <f aca="false">+[4]data1cf!L785</f>
        <v>11761.8632041795</v>
      </c>
      <c r="N785" s="340" t="n">
        <f aca="false">+[4]data1cf!M785</f>
        <v>11610.990737015</v>
      </c>
      <c r="O785" s="340" t="n">
        <f aca="false">+[4]data1cf!N785</f>
        <v>11526.7917802122</v>
      </c>
      <c r="P785" s="340" t="n">
        <f aca="false">+[4]data1cf!O785</f>
        <v>11714.162195387</v>
      </c>
      <c r="Q785" s="340" t="n">
        <f aca="false">+[4]data1cf!P785</f>
        <v>11398.0437098228</v>
      </c>
      <c r="R785" s="340" t="n">
        <f aca="false">+[4]data1cf!Q785</f>
        <v>788.940509365458</v>
      </c>
      <c r="S785" s="340" t="n">
        <f aca="false">+[4]data1cf!R785</f>
        <v>0</v>
      </c>
      <c r="T785" s="340" t="n">
        <f aca="false">+[4]data1cf!S785</f>
        <v>0</v>
      </c>
      <c r="U785" s="340" t="n">
        <f aca="false">+[4]data1cf!T785</f>
        <v>0</v>
      </c>
      <c r="V785" s="340" t="n">
        <f aca="false">+[4]data1cf!U785</f>
        <v>0</v>
      </c>
      <c r="W785" s="340" t="n">
        <f aca="false">+[4]data1cf!V785</f>
        <v>0</v>
      </c>
      <c r="X785" s="340" t="n">
        <f aca="false">+[4]data1cf!W785</f>
        <v>0</v>
      </c>
      <c r="Y785" s="340" t="n">
        <f aca="false">+[4]data1cf!X785</f>
        <v>0</v>
      </c>
      <c r="Z785" s="340" t="n">
        <f aca="false">+[4]data1cf!Y785</f>
        <v>0</v>
      </c>
      <c r="AA785" s="340" t="n">
        <f aca="false">+[4]data1cf!Z785</f>
        <v>0</v>
      </c>
      <c r="AB785" s="340"/>
      <c r="AC785" s="341" t="n">
        <f aca="false">XNPV(0.1,B785:AA785,$B$1:$AA$1)</f>
        <v>23592.1226975568</v>
      </c>
      <c r="AD785" s="341" t="n">
        <f aca="false">SUMPRODUCT(B785:AA785,$B$1010:$AA$1010)</f>
        <v>48924.8251904457</v>
      </c>
      <c r="AE785" s="342" t="n">
        <f aca="false">SUMPRODUCT(B785:AA785,$B$1012:$AA$1012)</f>
        <v>48556.69118613</v>
      </c>
      <c r="AF785" s="343" t="n">
        <f aca="false">XIRR(B785:AA785,$B$1:$AA$1)</f>
        <v>0.15769291119361</v>
      </c>
      <c r="AG785" s="344" t="n">
        <f aca="false">1-EXP(-(1/0.25)*(AD785/ABS($AD$1010)))</f>
        <v>0.981692851611787</v>
      </c>
    </row>
    <row r="786" customFormat="false" ht="12.75" hidden="false" customHeight="false" outlineLevel="0" collapsed="false">
      <c r="A786" s="335"/>
      <c r="B786" s="340" t="n">
        <f aca="false">+[4]data1cf!A786</f>
        <v>-70745.4327970117</v>
      </c>
      <c r="C786" s="340" t="n">
        <f aca="false">+[4]data1cf!B786</f>
        <v>12190.9090174514</v>
      </c>
      <c r="D786" s="340" t="n">
        <f aca="false">+[4]data1cf!C786</f>
        <v>13122.7357324995</v>
      </c>
      <c r="E786" s="340" t="n">
        <f aca="false">+[4]data1cf!D786</f>
        <v>12775.9369512545</v>
      </c>
      <c r="F786" s="340" t="n">
        <f aca="false">+[4]data1cf!E786</f>
        <v>12555.985232794</v>
      </c>
      <c r="G786" s="340" t="n">
        <f aca="false">+[4]data1cf!F786</f>
        <v>12143.7565428019</v>
      </c>
      <c r="H786" s="340" t="n">
        <f aca="false">+[4]data1cf!G786</f>
        <v>11911.6797295255</v>
      </c>
      <c r="I786" s="340" t="n">
        <f aca="false">+[4]data1cf!H786</f>
        <v>11878.3693594566</v>
      </c>
      <c r="J786" s="340" t="n">
        <f aca="false">+[4]data1cf!I786</f>
        <v>11885.9592236674</v>
      </c>
      <c r="K786" s="340" t="n">
        <f aca="false">+[4]data1cf!J786</f>
        <v>11866.2830880791</v>
      </c>
      <c r="L786" s="340" t="n">
        <f aca="false">+[4]data1cf!K786</f>
        <v>11740.2642463501</v>
      </c>
      <c r="M786" s="340" t="n">
        <f aca="false">+[4]data1cf!L786</f>
        <v>11767.1626686177</v>
      </c>
      <c r="N786" s="340" t="n">
        <f aca="false">+[4]data1cf!M786</f>
        <v>11760.6757437352</v>
      </c>
      <c r="O786" s="340" t="n">
        <f aca="false">+[4]data1cf!N786</f>
        <v>11561.6017680975</v>
      </c>
      <c r="P786" s="340" t="n">
        <f aca="false">+[4]data1cf!O786</f>
        <v>11515.2256555646</v>
      </c>
      <c r="Q786" s="340" t="n">
        <f aca="false">+[4]data1cf!P786</f>
        <v>11271.6582943919</v>
      </c>
      <c r="R786" s="340" t="n">
        <f aca="false">+[4]data1cf!Q786</f>
        <v>811.421816008605</v>
      </c>
      <c r="S786" s="340" t="n">
        <f aca="false">+[4]data1cf!R786</f>
        <v>0</v>
      </c>
      <c r="T786" s="340" t="n">
        <f aca="false">+[4]data1cf!S786</f>
        <v>0</v>
      </c>
      <c r="U786" s="340" t="n">
        <f aca="false">+[4]data1cf!T786</f>
        <v>0</v>
      </c>
      <c r="V786" s="340" t="n">
        <f aca="false">+[4]data1cf!U786</f>
        <v>0</v>
      </c>
      <c r="W786" s="340" t="n">
        <f aca="false">+[4]data1cf!V786</f>
        <v>0</v>
      </c>
      <c r="X786" s="340" t="n">
        <f aca="false">+[4]data1cf!W786</f>
        <v>0</v>
      </c>
      <c r="Y786" s="340" t="n">
        <f aca="false">+[4]data1cf!X786</f>
        <v>0</v>
      </c>
      <c r="Z786" s="340" t="n">
        <f aca="false">+[4]data1cf!Y786</f>
        <v>0</v>
      </c>
      <c r="AA786" s="340" t="n">
        <f aca="false">+[4]data1cf!Z786</f>
        <v>0</v>
      </c>
      <c r="AB786" s="340"/>
      <c r="AC786" s="341" t="n">
        <f aca="false">XNPV(0.1,B786:AA786,$B$1:$AA$1)</f>
        <v>21908.078142809</v>
      </c>
      <c r="AD786" s="341" t="n">
        <f aca="false">SUMPRODUCT(B786:AA786,$B$1010:$AA$1010)</f>
        <v>47253.9959911743</v>
      </c>
      <c r="AE786" s="342" t="n">
        <f aca="false">SUMPRODUCT(B786:AA786,$B$1012:$AA$1012)</f>
        <v>46885.7908021601</v>
      </c>
      <c r="AF786" s="343" t="n">
        <f aca="false">XIRR(B786:AA786,$B$1:$AA$1)</f>
        <v>0.15248548273209</v>
      </c>
      <c r="AG786" s="344" t="n">
        <f aca="false">1-EXP(-(1/0.25)*(AD786/ABS($AD$1010)))</f>
        <v>0.979012831316896</v>
      </c>
    </row>
    <row r="787" customFormat="false" ht="12.75" hidden="false" customHeight="false" outlineLevel="0" collapsed="false">
      <c r="A787" s="335"/>
      <c r="B787" s="340" t="n">
        <f aca="false">+[4]data1cf!A787</f>
        <v>-64997.1974650944</v>
      </c>
      <c r="C787" s="340" t="n">
        <f aca="false">+[4]data1cf!B787</f>
        <v>11990.7094126129</v>
      </c>
      <c r="D787" s="340" t="n">
        <f aca="false">+[4]data1cf!C787</f>
        <v>13083.0959442779</v>
      </c>
      <c r="E787" s="340" t="n">
        <f aca="false">+[4]data1cf!D787</f>
        <v>12658.8475725928</v>
      </c>
      <c r="F787" s="340" t="n">
        <f aca="false">+[4]data1cf!E787</f>
        <v>12367.4797636226</v>
      </c>
      <c r="G787" s="340" t="n">
        <f aca="false">+[4]data1cf!F787</f>
        <v>12009.334325677</v>
      </c>
      <c r="H787" s="340" t="n">
        <f aca="false">+[4]data1cf!G787</f>
        <v>11867.8987707029</v>
      </c>
      <c r="I787" s="340" t="n">
        <f aca="false">+[4]data1cf!H787</f>
        <v>11713.8381813076</v>
      </c>
      <c r="J787" s="340" t="n">
        <f aca="false">+[4]data1cf!I787</f>
        <v>11653.9379336211</v>
      </c>
      <c r="K787" s="340" t="n">
        <f aca="false">+[4]data1cf!J787</f>
        <v>11834.4218311476</v>
      </c>
      <c r="L787" s="340" t="n">
        <f aca="false">+[4]data1cf!K787</f>
        <v>11569.4484647026</v>
      </c>
      <c r="M787" s="340" t="n">
        <f aca="false">+[4]data1cf!L787</f>
        <v>11586.8875404934</v>
      </c>
      <c r="N787" s="340" t="n">
        <f aca="false">+[4]data1cf!M787</f>
        <v>11589.085101295</v>
      </c>
      <c r="O787" s="340" t="n">
        <f aca="false">+[4]data1cf!N787</f>
        <v>11505.3706011182</v>
      </c>
      <c r="P787" s="340" t="n">
        <f aca="false">+[4]data1cf!O787</f>
        <v>11347.6124308679</v>
      </c>
      <c r="Q787" s="340" t="n">
        <f aca="false">+[4]data1cf!P787</f>
        <v>11372.0168728067</v>
      </c>
      <c r="R787" s="340" t="n">
        <f aca="false">+[4]data1cf!Q787</f>
        <v>745.491856045646</v>
      </c>
      <c r="S787" s="340" t="n">
        <f aca="false">+[4]data1cf!R787</f>
        <v>0</v>
      </c>
      <c r="T787" s="340" t="n">
        <f aca="false">+[4]data1cf!S787</f>
        <v>0</v>
      </c>
      <c r="U787" s="340" t="n">
        <f aca="false">+[4]data1cf!T787</f>
        <v>0</v>
      </c>
      <c r="V787" s="340" t="n">
        <f aca="false">+[4]data1cf!U787</f>
        <v>0</v>
      </c>
      <c r="W787" s="340" t="n">
        <f aca="false">+[4]data1cf!V787</f>
        <v>0</v>
      </c>
      <c r="X787" s="340" t="n">
        <f aca="false">+[4]data1cf!W787</f>
        <v>0</v>
      </c>
      <c r="Y787" s="340" t="n">
        <f aca="false">+[4]data1cf!X787</f>
        <v>0</v>
      </c>
      <c r="Z787" s="340" t="n">
        <f aca="false">+[4]data1cf!Y787</f>
        <v>0</v>
      </c>
      <c r="AA787" s="340" t="n">
        <f aca="false">+[4]data1cf!Z787</f>
        <v>0</v>
      </c>
      <c r="AB787" s="340"/>
      <c r="AC787" s="341" t="n">
        <f aca="false">XNPV(0.1,B787:AA787,$B$1:$AA$1)</f>
        <v>26676.4042510992</v>
      </c>
      <c r="AD787" s="341" t="n">
        <f aca="false">SUMPRODUCT(B787:AA787,$B$1010:$AA$1010)</f>
        <v>51757.9701352577</v>
      </c>
      <c r="AE787" s="342" t="n">
        <f aca="false">SUMPRODUCT(B787:AA787,$B$1012:$AA$1012)</f>
        <v>51393.5303205121</v>
      </c>
      <c r="AF787" s="343" t="n">
        <f aca="false">XIRR(B787:AA787,$B$1:$AA$1)</f>
        <v>0.168621913270697</v>
      </c>
      <c r="AG787" s="344" t="n">
        <f aca="false">1-EXP(-(1/0.25)*(AD787/ABS($AD$1010)))</f>
        <v>0.985478471808854</v>
      </c>
    </row>
    <row r="788" customFormat="false" ht="12.75" hidden="false" customHeight="false" outlineLevel="0" collapsed="false">
      <c r="A788" s="335"/>
      <c r="B788" s="340" t="n">
        <f aca="false">+[4]data1cf!A788</f>
        <v>-62595.6158778237</v>
      </c>
      <c r="C788" s="340" t="n">
        <f aca="false">+[4]data1cf!B788</f>
        <v>12085.948543277</v>
      </c>
      <c r="D788" s="340" t="n">
        <f aca="false">+[4]data1cf!C788</f>
        <v>12895.6934052893</v>
      </c>
      <c r="E788" s="340" t="n">
        <f aca="false">+[4]data1cf!D788</f>
        <v>12738.2590655709</v>
      </c>
      <c r="F788" s="340" t="n">
        <f aca="false">+[4]data1cf!E788</f>
        <v>12194.7606428337</v>
      </c>
      <c r="G788" s="340" t="n">
        <f aca="false">+[4]data1cf!F788</f>
        <v>12115.7094458285</v>
      </c>
      <c r="H788" s="340" t="n">
        <f aca="false">+[4]data1cf!G788</f>
        <v>11835.3054073179</v>
      </c>
      <c r="I788" s="340" t="n">
        <f aca="false">+[4]data1cf!H788</f>
        <v>11737.9886404978</v>
      </c>
      <c r="J788" s="340" t="n">
        <f aca="false">+[4]data1cf!I788</f>
        <v>11775.845648867</v>
      </c>
      <c r="K788" s="340" t="n">
        <f aca="false">+[4]data1cf!J788</f>
        <v>11756.0902952544</v>
      </c>
      <c r="L788" s="340" t="n">
        <f aca="false">+[4]data1cf!K788</f>
        <v>11581.3201268976</v>
      </c>
      <c r="M788" s="340" t="n">
        <f aca="false">+[4]data1cf!L788</f>
        <v>11530.8313455218</v>
      </c>
      <c r="N788" s="340" t="n">
        <f aca="false">+[4]data1cf!M788</f>
        <v>11256.5266986669</v>
      </c>
      <c r="O788" s="340" t="n">
        <f aca="false">+[4]data1cf!N788</f>
        <v>11243.8700993223</v>
      </c>
      <c r="P788" s="340" t="n">
        <f aca="false">+[4]data1cf!O788</f>
        <v>11345.7037076028</v>
      </c>
      <c r="Q788" s="340" t="n">
        <f aca="false">+[4]data1cf!P788</f>
        <v>11282.9800146237</v>
      </c>
      <c r="R788" s="340" t="n">
        <f aca="false">+[4]data1cf!Q788</f>
        <v>717.946675872287</v>
      </c>
      <c r="S788" s="340" t="n">
        <f aca="false">+[4]data1cf!R788</f>
        <v>0</v>
      </c>
      <c r="T788" s="340" t="n">
        <f aca="false">+[4]data1cf!S788</f>
        <v>0</v>
      </c>
      <c r="U788" s="340" t="n">
        <f aca="false">+[4]data1cf!T788</f>
        <v>0</v>
      </c>
      <c r="V788" s="340" t="n">
        <f aca="false">+[4]data1cf!U788</f>
        <v>0</v>
      </c>
      <c r="W788" s="340" t="n">
        <f aca="false">+[4]data1cf!V788</f>
        <v>0</v>
      </c>
      <c r="X788" s="340" t="n">
        <f aca="false">+[4]data1cf!W788</f>
        <v>0</v>
      </c>
      <c r="Y788" s="340" t="n">
        <f aca="false">+[4]data1cf!X788</f>
        <v>0</v>
      </c>
      <c r="Z788" s="340" t="n">
        <f aca="false">+[4]data1cf!Y788</f>
        <v>0</v>
      </c>
      <c r="AA788" s="340" t="n">
        <f aca="false">+[4]data1cf!Z788</f>
        <v>0</v>
      </c>
      <c r="AB788" s="340"/>
      <c r="AC788" s="341" t="n">
        <f aca="false">XNPV(0.1,B788:AA788,$B$1:$AA$1)</f>
        <v>28810.697694587</v>
      </c>
      <c r="AD788" s="341" t="n">
        <f aca="false">SUMPRODUCT(B788:AA788,$B$1010:$AA$1010)</f>
        <v>53772.3912622066</v>
      </c>
      <c r="AE788" s="342" t="n">
        <f aca="false">SUMPRODUCT(B788:AA788,$B$1012:$AA$1012)</f>
        <v>53409.9779372156</v>
      </c>
      <c r="AF788" s="343" t="n">
        <f aca="false">XIRR(B788:AA788,$B$1:$AA$1)</f>
        <v>0.176667149699968</v>
      </c>
      <c r="AG788" s="344" t="n">
        <f aca="false">1-EXP(-(1/0.25)*(AD788/ABS($AD$1010)))</f>
        <v>0.987683769480587</v>
      </c>
    </row>
    <row r="789" customFormat="false" ht="12.75" hidden="false" customHeight="false" outlineLevel="0" collapsed="false">
      <c r="A789" s="335"/>
      <c r="B789" s="340" t="n">
        <f aca="false">+[4]data1cf!A789</f>
        <v>-62768.0690188185</v>
      </c>
      <c r="C789" s="340" t="n">
        <f aca="false">+[4]data1cf!B789</f>
        <v>12036.5372164895</v>
      </c>
      <c r="D789" s="340" t="n">
        <f aca="false">+[4]data1cf!C789</f>
        <v>12910.925209329</v>
      </c>
      <c r="E789" s="340" t="n">
        <f aca="false">+[4]data1cf!D789</f>
        <v>12655.8508101638</v>
      </c>
      <c r="F789" s="340" t="n">
        <f aca="false">+[4]data1cf!E789</f>
        <v>12307.6340402903</v>
      </c>
      <c r="G789" s="340" t="n">
        <f aca="false">+[4]data1cf!F789</f>
        <v>12060.2758953016</v>
      </c>
      <c r="H789" s="340" t="n">
        <f aca="false">+[4]data1cf!G789</f>
        <v>11741.1387388543</v>
      </c>
      <c r="I789" s="340" t="n">
        <f aca="false">+[4]data1cf!H789</f>
        <v>11610.1759272009</v>
      </c>
      <c r="J789" s="340" t="n">
        <f aca="false">+[4]data1cf!I789</f>
        <v>11568.5366191843</v>
      </c>
      <c r="K789" s="340" t="n">
        <f aca="false">+[4]data1cf!J789</f>
        <v>11655.8884719579</v>
      </c>
      <c r="L789" s="340" t="n">
        <f aca="false">+[4]data1cf!K789</f>
        <v>11538.20366396</v>
      </c>
      <c r="M789" s="340" t="n">
        <f aca="false">+[4]data1cf!L789</f>
        <v>11472.2902291544</v>
      </c>
      <c r="N789" s="340" t="n">
        <f aca="false">+[4]data1cf!M789</f>
        <v>11466.1991066159</v>
      </c>
      <c r="O789" s="340" t="n">
        <f aca="false">+[4]data1cf!N789</f>
        <v>11517.8354213749</v>
      </c>
      <c r="P789" s="340" t="n">
        <f aca="false">+[4]data1cf!O789</f>
        <v>11326.3760390717</v>
      </c>
      <c r="Q789" s="340" t="n">
        <f aca="false">+[4]data1cf!P789</f>
        <v>11281.3640991028</v>
      </c>
      <c r="R789" s="340" t="n">
        <f aca="false">+[4]data1cf!Q789</f>
        <v>719.92464441824</v>
      </c>
      <c r="S789" s="340" t="n">
        <f aca="false">+[4]data1cf!R789</f>
        <v>0</v>
      </c>
      <c r="T789" s="340" t="n">
        <f aca="false">+[4]data1cf!S789</f>
        <v>0</v>
      </c>
      <c r="U789" s="340" t="n">
        <f aca="false">+[4]data1cf!T789</f>
        <v>0</v>
      </c>
      <c r="V789" s="340" t="n">
        <f aca="false">+[4]data1cf!U789</f>
        <v>0</v>
      </c>
      <c r="W789" s="340" t="n">
        <f aca="false">+[4]data1cf!V789</f>
        <v>0</v>
      </c>
      <c r="X789" s="340" t="n">
        <f aca="false">+[4]data1cf!W789</f>
        <v>0</v>
      </c>
      <c r="Y789" s="340" t="n">
        <f aca="false">+[4]data1cf!X789</f>
        <v>0</v>
      </c>
      <c r="Z789" s="340" t="n">
        <f aca="false">+[4]data1cf!Y789</f>
        <v>0</v>
      </c>
      <c r="AA789" s="340" t="n">
        <f aca="false">+[4]data1cf!Z789</f>
        <v>0</v>
      </c>
      <c r="AB789" s="340"/>
      <c r="AC789" s="341" t="n">
        <f aca="false">XNPV(0.1,B789:AA789,$B$1:$AA$1)</f>
        <v>28432.7586346002</v>
      </c>
      <c r="AD789" s="341" t="n">
        <f aca="false">SUMPRODUCT(B789:AA789,$B$1010:$AA$1010)</f>
        <v>53356.3485039418</v>
      </c>
      <c r="AE789" s="342" t="n">
        <f aca="false">SUMPRODUCT(B789:AA789,$B$1012:$AA$1012)</f>
        <v>52994.2214951869</v>
      </c>
      <c r="AF789" s="343" t="n">
        <f aca="false">XIRR(B789:AA789,$B$1:$AA$1)</f>
        <v>0.175447220244485</v>
      </c>
      <c r="AG789" s="344" t="n">
        <f aca="false">1-EXP(-(1/0.25)*(AD789/ABS($AD$1010)))</f>
        <v>0.98725757791097</v>
      </c>
    </row>
    <row r="790" customFormat="false" ht="12.75" hidden="false" customHeight="false" outlineLevel="0" collapsed="false">
      <c r="A790" s="335"/>
      <c r="B790" s="340" t="n">
        <f aca="false">+[4]data1cf!A790</f>
        <v>-69471.9106420278</v>
      </c>
      <c r="C790" s="340" t="n">
        <f aca="false">+[4]data1cf!B790</f>
        <v>11935.92605251</v>
      </c>
      <c r="D790" s="340" t="n">
        <f aca="false">+[4]data1cf!C790</f>
        <v>13038.137404453</v>
      </c>
      <c r="E790" s="340" t="n">
        <f aca="false">+[4]data1cf!D790</f>
        <v>12851.3790004353</v>
      </c>
      <c r="F790" s="340" t="n">
        <f aca="false">+[4]data1cf!E790</f>
        <v>12530.0416484183</v>
      </c>
      <c r="G790" s="340" t="n">
        <f aca="false">+[4]data1cf!F790</f>
        <v>12147.0156139805</v>
      </c>
      <c r="H790" s="340" t="n">
        <f aca="false">+[4]data1cf!G790</f>
        <v>12215.8721257369</v>
      </c>
      <c r="I790" s="340" t="n">
        <f aca="false">+[4]data1cf!H790</f>
        <v>11762.5782703772</v>
      </c>
      <c r="J790" s="340" t="n">
        <f aca="false">+[4]data1cf!I790</f>
        <v>11839.0704348069</v>
      </c>
      <c r="K790" s="340" t="n">
        <f aca="false">+[4]data1cf!J790</f>
        <v>11746.9427392159</v>
      </c>
      <c r="L790" s="340" t="n">
        <f aca="false">+[4]data1cf!K790</f>
        <v>11716.3870252188</v>
      </c>
      <c r="M790" s="340" t="n">
        <f aca="false">+[4]data1cf!L790</f>
        <v>11551.192657509</v>
      </c>
      <c r="N790" s="340" t="n">
        <f aca="false">+[4]data1cf!M790</f>
        <v>11554.3313084924</v>
      </c>
      <c r="O790" s="340" t="n">
        <f aca="false">+[4]data1cf!N790</f>
        <v>11404.5869544512</v>
      </c>
      <c r="P790" s="340" t="n">
        <f aca="false">+[4]data1cf!O790</f>
        <v>11526.8521621702</v>
      </c>
      <c r="Q790" s="340" t="n">
        <f aca="false">+[4]data1cf!P790</f>
        <v>11544.1776610861</v>
      </c>
      <c r="R790" s="340" t="n">
        <f aca="false">+[4]data1cf!Q790</f>
        <v>796.815026299802</v>
      </c>
      <c r="S790" s="340" t="n">
        <f aca="false">+[4]data1cf!R790</f>
        <v>0</v>
      </c>
      <c r="T790" s="340" t="n">
        <f aca="false">+[4]data1cf!S790</f>
        <v>0</v>
      </c>
      <c r="U790" s="340" t="n">
        <f aca="false">+[4]data1cf!T790</f>
        <v>0</v>
      </c>
      <c r="V790" s="340" t="n">
        <f aca="false">+[4]data1cf!U790</f>
        <v>0</v>
      </c>
      <c r="W790" s="340" t="n">
        <f aca="false">+[4]data1cf!V790</f>
        <v>0</v>
      </c>
      <c r="X790" s="340" t="n">
        <f aca="false">+[4]data1cf!W790</f>
        <v>0</v>
      </c>
      <c r="Y790" s="340" t="n">
        <f aca="false">+[4]data1cf!X790</f>
        <v>0</v>
      </c>
      <c r="Z790" s="340" t="n">
        <f aca="false">+[4]data1cf!Y790</f>
        <v>0</v>
      </c>
      <c r="AA790" s="340" t="n">
        <f aca="false">+[4]data1cf!Z790</f>
        <v>0</v>
      </c>
      <c r="AB790" s="340"/>
      <c r="AC790" s="341" t="n">
        <f aca="false">XNPV(0.1,B790:AA790,$B$1:$AA$1)</f>
        <v>22829.7327148535</v>
      </c>
      <c r="AD790" s="341" t="n">
        <f aca="false">SUMPRODUCT(B790:AA790,$B$1010:$AA$1010)</f>
        <v>48105.1702385914</v>
      </c>
      <c r="AE790" s="342" t="n">
        <f aca="false">SUMPRODUCT(B790:AA790,$B$1012:$AA$1012)</f>
        <v>47738.024350924</v>
      </c>
      <c r="AF790" s="343" t="n">
        <f aca="false">XIRR(B790:AA790,$B$1:$AA$1)</f>
        <v>0.155478240342337</v>
      </c>
      <c r="AG790" s="344" t="n">
        <f aca="false">1-EXP(-(1/0.25)*(AD790/ABS($AD$1010)))</f>
        <v>0.980423834253847</v>
      </c>
    </row>
    <row r="791" customFormat="false" ht="12.75" hidden="false" customHeight="false" outlineLevel="0" collapsed="false">
      <c r="A791" s="335"/>
      <c r="B791" s="340" t="n">
        <f aca="false">+[4]data1cf!A791</f>
        <v>-70842.80295713</v>
      </c>
      <c r="C791" s="340" t="n">
        <f aca="false">+[4]data1cf!B791</f>
        <v>12053.5767293747</v>
      </c>
      <c r="D791" s="340" t="n">
        <f aca="false">+[4]data1cf!C791</f>
        <v>13108.9682510676</v>
      </c>
      <c r="E791" s="340" t="n">
        <f aca="false">+[4]data1cf!D791</f>
        <v>12760.1915870154</v>
      </c>
      <c r="F791" s="340" t="n">
        <f aca="false">+[4]data1cf!E791</f>
        <v>12616.4395373046</v>
      </c>
      <c r="G791" s="340" t="n">
        <f aca="false">+[4]data1cf!F791</f>
        <v>12163.6413914293</v>
      </c>
      <c r="H791" s="340" t="n">
        <f aca="false">+[4]data1cf!G791</f>
        <v>12169.2619230352</v>
      </c>
      <c r="I791" s="340" t="n">
        <f aca="false">+[4]data1cf!H791</f>
        <v>11936.9391152</v>
      </c>
      <c r="J791" s="340" t="n">
        <f aca="false">+[4]data1cf!I791</f>
        <v>11824.947462843</v>
      </c>
      <c r="K791" s="340" t="n">
        <f aca="false">+[4]data1cf!J791</f>
        <v>11803.4097298926</v>
      </c>
      <c r="L791" s="340" t="n">
        <f aca="false">+[4]data1cf!K791</f>
        <v>11770.6120486111</v>
      </c>
      <c r="M791" s="340" t="n">
        <f aca="false">+[4]data1cf!L791</f>
        <v>11617.8759839849</v>
      </c>
      <c r="N791" s="340" t="n">
        <f aca="false">+[4]data1cf!M791</f>
        <v>11669.1599836201</v>
      </c>
      <c r="O791" s="340" t="n">
        <f aca="false">+[4]data1cf!N791</f>
        <v>11524.4786003417</v>
      </c>
      <c r="P791" s="340" t="n">
        <f aca="false">+[4]data1cf!O791</f>
        <v>11659.3290529646</v>
      </c>
      <c r="Q791" s="340" t="n">
        <f aca="false">+[4]data1cf!P791</f>
        <v>11497.2919911955</v>
      </c>
      <c r="R791" s="340" t="n">
        <f aca="false">+[4]data1cf!Q791</f>
        <v>812.538612797099</v>
      </c>
      <c r="S791" s="340" t="n">
        <f aca="false">+[4]data1cf!R791</f>
        <v>0</v>
      </c>
      <c r="T791" s="340" t="n">
        <f aca="false">+[4]data1cf!S791</f>
        <v>0</v>
      </c>
      <c r="U791" s="340" t="n">
        <f aca="false">+[4]data1cf!T791</f>
        <v>0</v>
      </c>
      <c r="V791" s="340" t="n">
        <f aca="false">+[4]data1cf!U791</f>
        <v>0</v>
      </c>
      <c r="W791" s="340" t="n">
        <f aca="false">+[4]data1cf!V791</f>
        <v>0</v>
      </c>
      <c r="X791" s="340" t="n">
        <f aca="false">+[4]data1cf!W791</f>
        <v>0</v>
      </c>
      <c r="Y791" s="340" t="n">
        <f aca="false">+[4]data1cf!X791</f>
        <v>0</v>
      </c>
      <c r="Z791" s="340" t="n">
        <f aca="false">+[4]data1cf!Y791</f>
        <v>0</v>
      </c>
      <c r="AA791" s="340" t="n">
        <f aca="false">+[4]data1cf!Z791</f>
        <v>0</v>
      </c>
      <c r="AB791" s="340"/>
      <c r="AC791" s="341" t="n">
        <f aca="false">XNPV(0.1,B791:AA791,$B$1:$AA$1)</f>
        <v>21848.1820159615</v>
      </c>
      <c r="AD791" s="341" t="n">
        <f aca="false">SUMPRODUCT(B791:AA791,$B$1010:$AA$1010)</f>
        <v>47240.4281727658</v>
      </c>
      <c r="AE791" s="342" t="n">
        <f aca="false">SUMPRODUCT(B791:AA791,$B$1012:$AA$1012)</f>
        <v>46871.5024133882</v>
      </c>
      <c r="AF791" s="343" t="n">
        <f aca="false">XIRR(B791:AA791,$B$1:$AA$1)</f>
        <v>0.152190421399682</v>
      </c>
      <c r="AG791" s="344" t="n">
        <f aca="false">1-EXP(-(1/0.25)*(AD791/ABS($AD$1010)))</f>
        <v>0.978989535075864</v>
      </c>
    </row>
    <row r="792" customFormat="false" ht="12.75" hidden="false" customHeight="false" outlineLevel="0" collapsed="false">
      <c r="A792" s="335"/>
      <c r="B792" s="340" t="n">
        <f aca="false">+[4]data1cf!A792</f>
        <v>-67937.0624527042</v>
      </c>
      <c r="C792" s="340" t="n">
        <f aca="false">+[4]data1cf!B792</f>
        <v>12057.5291551663</v>
      </c>
      <c r="D792" s="340" t="n">
        <f aca="false">+[4]data1cf!C792</f>
        <v>13130.3469482054</v>
      </c>
      <c r="E792" s="340" t="n">
        <f aca="false">+[4]data1cf!D792</f>
        <v>12737.0141755793</v>
      </c>
      <c r="F792" s="340" t="n">
        <f aca="false">+[4]data1cf!E792</f>
        <v>12468.2004233769</v>
      </c>
      <c r="G792" s="340" t="n">
        <f aca="false">+[4]data1cf!F792</f>
        <v>12162.1984539357</v>
      </c>
      <c r="H792" s="340" t="n">
        <f aca="false">+[4]data1cf!G792</f>
        <v>12055.4635184333</v>
      </c>
      <c r="I792" s="340" t="n">
        <f aca="false">+[4]data1cf!H792</f>
        <v>11837.5184653584</v>
      </c>
      <c r="J792" s="340" t="n">
        <f aca="false">+[4]data1cf!I792</f>
        <v>11808.698943988</v>
      </c>
      <c r="K792" s="340" t="n">
        <f aca="false">+[4]data1cf!J792</f>
        <v>11709.1164883495</v>
      </c>
      <c r="L792" s="340" t="n">
        <f aca="false">+[4]data1cf!K792</f>
        <v>11868.6540565816</v>
      </c>
      <c r="M792" s="340" t="n">
        <f aca="false">+[4]data1cf!L792</f>
        <v>11593.8162824693</v>
      </c>
      <c r="N792" s="340" t="n">
        <f aca="false">+[4]data1cf!M792</f>
        <v>11615.9359279683</v>
      </c>
      <c r="O792" s="340" t="n">
        <f aca="false">+[4]data1cf!N792</f>
        <v>11643.592801287</v>
      </c>
      <c r="P792" s="340" t="n">
        <f aca="false">+[4]data1cf!O792</f>
        <v>11481.534869446</v>
      </c>
      <c r="Q792" s="340" t="n">
        <f aca="false">+[4]data1cf!P792</f>
        <v>11390.1187209176</v>
      </c>
      <c r="R792" s="340" t="n">
        <f aca="false">+[4]data1cf!Q792</f>
        <v>779.210931507536</v>
      </c>
      <c r="S792" s="340" t="n">
        <f aca="false">+[4]data1cf!R792</f>
        <v>0</v>
      </c>
      <c r="T792" s="340" t="n">
        <f aca="false">+[4]data1cf!S792</f>
        <v>0</v>
      </c>
      <c r="U792" s="340" t="n">
        <f aca="false">+[4]data1cf!T792</f>
        <v>0</v>
      </c>
      <c r="V792" s="340" t="n">
        <f aca="false">+[4]data1cf!U792</f>
        <v>0</v>
      </c>
      <c r="W792" s="340" t="n">
        <f aca="false">+[4]data1cf!V792</f>
        <v>0</v>
      </c>
      <c r="X792" s="340" t="n">
        <f aca="false">+[4]data1cf!W792</f>
        <v>0</v>
      </c>
      <c r="Y792" s="340" t="n">
        <f aca="false">+[4]data1cf!X792</f>
        <v>0</v>
      </c>
      <c r="Z792" s="340" t="n">
        <f aca="false">+[4]data1cf!Y792</f>
        <v>0</v>
      </c>
      <c r="AA792" s="340" t="n">
        <f aca="false">+[4]data1cf!Z792</f>
        <v>0</v>
      </c>
      <c r="AB792" s="340"/>
      <c r="AC792" s="341" t="n">
        <f aca="false">XNPV(0.1,B792:AA792,$B$1:$AA$1)</f>
        <v>24460.1416684666</v>
      </c>
      <c r="AD792" s="341" t="n">
        <f aca="false">SUMPRODUCT(B792:AA792,$B$1010:$AA$1010)</f>
        <v>49753.8176497388</v>
      </c>
      <c r="AE792" s="342" t="n">
        <f aca="false">SUMPRODUCT(B792:AA792,$B$1012:$AA$1012)</f>
        <v>49386.3408258132</v>
      </c>
      <c r="AF792" s="343" t="n">
        <f aca="false">XIRR(B792:AA792,$B$1:$AA$1)</f>
        <v>0.160551423943456</v>
      </c>
      <c r="AG792" s="344" t="n">
        <f aca="false">1-EXP(-(1/0.25)*(AD792/ABS($AD$1010)))</f>
        <v>0.982892671933078</v>
      </c>
    </row>
    <row r="793" customFormat="false" ht="12.75" hidden="false" customHeight="false" outlineLevel="0" collapsed="false">
      <c r="A793" s="335"/>
      <c r="B793" s="340" t="n">
        <f aca="false">+[4]data1cf!A793</f>
        <v>-69995.1107569389</v>
      </c>
      <c r="C793" s="340" t="n">
        <f aca="false">+[4]data1cf!B793</f>
        <v>12065.5694782348</v>
      </c>
      <c r="D793" s="340" t="n">
        <f aca="false">+[4]data1cf!C793</f>
        <v>13112.9348658479</v>
      </c>
      <c r="E793" s="340" t="n">
        <f aca="false">+[4]data1cf!D793</f>
        <v>12771.4659791544</v>
      </c>
      <c r="F793" s="340" t="n">
        <f aca="false">+[4]data1cf!E793</f>
        <v>12410.3787658146</v>
      </c>
      <c r="G793" s="340" t="n">
        <f aca="false">+[4]data1cf!F793</f>
        <v>12212.3538696903</v>
      </c>
      <c r="H793" s="340" t="n">
        <f aca="false">+[4]data1cf!G793</f>
        <v>11987.4743609137</v>
      </c>
      <c r="I793" s="340" t="n">
        <f aca="false">+[4]data1cf!H793</f>
        <v>11904.1983968451</v>
      </c>
      <c r="J793" s="340" t="n">
        <f aca="false">+[4]data1cf!I793</f>
        <v>11707.9778385782</v>
      </c>
      <c r="K793" s="340" t="n">
        <f aca="false">+[4]data1cf!J793</f>
        <v>11802.2465114526</v>
      </c>
      <c r="L793" s="340" t="n">
        <f aca="false">+[4]data1cf!K793</f>
        <v>11767.779768895</v>
      </c>
      <c r="M793" s="340" t="n">
        <f aca="false">+[4]data1cf!L793</f>
        <v>11676.3767928112</v>
      </c>
      <c r="N793" s="340" t="n">
        <f aca="false">+[4]data1cf!M793</f>
        <v>11560.7261533978</v>
      </c>
      <c r="O793" s="340" t="n">
        <f aca="false">+[4]data1cf!N793</f>
        <v>11612.677915792</v>
      </c>
      <c r="P793" s="340" t="n">
        <f aca="false">+[4]data1cf!O793</f>
        <v>11566.3489732121</v>
      </c>
      <c r="Q793" s="340" t="n">
        <f aca="false">+[4]data1cf!P793</f>
        <v>11560.0545140683</v>
      </c>
      <c r="R793" s="340" t="n">
        <f aca="false">+[4]data1cf!Q793</f>
        <v>802.815922337786</v>
      </c>
      <c r="S793" s="340" t="n">
        <f aca="false">+[4]data1cf!R793</f>
        <v>0</v>
      </c>
      <c r="T793" s="340" t="n">
        <f aca="false">+[4]data1cf!S793</f>
        <v>0</v>
      </c>
      <c r="U793" s="340" t="n">
        <f aca="false">+[4]data1cf!T793</f>
        <v>0</v>
      </c>
      <c r="V793" s="340" t="n">
        <f aca="false">+[4]data1cf!U793</f>
        <v>0</v>
      </c>
      <c r="W793" s="340" t="n">
        <f aca="false">+[4]data1cf!V793</f>
        <v>0</v>
      </c>
      <c r="X793" s="340" t="n">
        <f aca="false">+[4]data1cf!W793</f>
        <v>0</v>
      </c>
      <c r="Y793" s="340" t="n">
        <f aca="false">+[4]data1cf!X793</f>
        <v>0</v>
      </c>
      <c r="Z793" s="340" t="n">
        <f aca="false">+[4]data1cf!Y793</f>
        <v>0</v>
      </c>
      <c r="AA793" s="340" t="n">
        <f aca="false">+[4]data1cf!Z793</f>
        <v>0</v>
      </c>
      <c r="AB793" s="340"/>
      <c r="AC793" s="341" t="n">
        <f aca="false">XNPV(0.1,B793:AA793,$B$1:$AA$1)</f>
        <v>22432.5090552752</v>
      </c>
      <c r="AD793" s="341" t="n">
        <f aca="false">SUMPRODUCT(B793:AA793,$B$1010:$AA$1010)</f>
        <v>47751.187563958</v>
      </c>
      <c r="AE793" s="342" t="n">
        <f aca="false">SUMPRODUCT(B793:AA793,$B$1012:$AA$1012)</f>
        <v>47383.2044758369</v>
      </c>
      <c r="AF793" s="343" t="n">
        <f aca="false">XIRR(B793:AA793,$B$1:$AA$1)</f>
        <v>0.154147109783145</v>
      </c>
      <c r="AG793" s="344" t="n">
        <f aca="false">1-EXP(-(1/0.25)*(AD793/ABS($AD$1010)))</f>
        <v>0.979848935955553</v>
      </c>
    </row>
    <row r="794" customFormat="false" ht="12.75" hidden="false" customHeight="false" outlineLevel="0" collapsed="false">
      <c r="A794" s="335"/>
      <c r="B794" s="340" t="n">
        <f aca="false">+[4]data1cf!A794</f>
        <v>-61991.9410892166</v>
      </c>
      <c r="C794" s="340" t="n">
        <f aca="false">+[4]data1cf!B794</f>
        <v>11953.8710556552</v>
      </c>
      <c r="D794" s="340" t="n">
        <f aca="false">+[4]data1cf!C794</f>
        <v>12904.9973977587</v>
      </c>
      <c r="E794" s="340" t="n">
        <f aca="false">+[4]data1cf!D794</f>
        <v>12538.3224782302</v>
      </c>
      <c r="F794" s="340" t="n">
        <f aca="false">+[4]data1cf!E794</f>
        <v>12288.3196345244</v>
      </c>
      <c r="G794" s="340" t="n">
        <f aca="false">+[4]data1cf!F794</f>
        <v>12004.7938598668</v>
      </c>
      <c r="H794" s="340" t="n">
        <f aca="false">+[4]data1cf!G794</f>
        <v>11851.8746807338</v>
      </c>
      <c r="I794" s="340" t="n">
        <f aca="false">+[4]data1cf!H794</f>
        <v>11682.3240379387</v>
      </c>
      <c r="J794" s="340" t="n">
        <f aca="false">+[4]data1cf!I794</f>
        <v>11739.3083517154</v>
      </c>
      <c r="K794" s="340" t="n">
        <f aca="false">+[4]data1cf!J794</f>
        <v>11533.9092268486</v>
      </c>
      <c r="L794" s="340" t="n">
        <f aca="false">+[4]data1cf!K794</f>
        <v>11623.1405297384</v>
      </c>
      <c r="M794" s="340" t="n">
        <f aca="false">+[4]data1cf!L794</f>
        <v>11468.3197588341</v>
      </c>
      <c r="N794" s="340" t="n">
        <f aca="false">+[4]data1cf!M794</f>
        <v>11504.4069922489</v>
      </c>
      <c r="O794" s="340" t="n">
        <f aca="false">+[4]data1cf!N794</f>
        <v>11386.0089395118</v>
      </c>
      <c r="P794" s="340" t="n">
        <f aca="false">+[4]data1cf!O794</f>
        <v>11367.9557483969</v>
      </c>
      <c r="Q794" s="340" t="n">
        <f aca="false">+[4]data1cf!P794</f>
        <v>11372.072652565</v>
      </c>
      <c r="R794" s="340" t="n">
        <f aca="false">+[4]data1cf!Q794</f>
        <v>711.022767516879</v>
      </c>
      <c r="S794" s="340" t="n">
        <f aca="false">+[4]data1cf!R794</f>
        <v>0</v>
      </c>
      <c r="T794" s="340" t="n">
        <f aca="false">+[4]data1cf!S794</f>
        <v>0</v>
      </c>
      <c r="U794" s="340" t="n">
        <f aca="false">+[4]data1cf!T794</f>
        <v>0</v>
      </c>
      <c r="V794" s="340" t="n">
        <f aca="false">+[4]data1cf!U794</f>
        <v>0</v>
      </c>
      <c r="W794" s="340" t="n">
        <f aca="false">+[4]data1cf!V794</f>
        <v>0</v>
      </c>
      <c r="X794" s="340" t="n">
        <f aca="false">+[4]data1cf!W794</f>
        <v>0</v>
      </c>
      <c r="Y794" s="340" t="n">
        <f aca="false">+[4]data1cf!X794</f>
        <v>0</v>
      </c>
      <c r="Z794" s="340" t="n">
        <f aca="false">+[4]data1cf!Y794</f>
        <v>0</v>
      </c>
      <c r="AA794" s="340" t="n">
        <f aca="false">+[4]data1cf!Z794</f>
        <v>0</v>
      </c>
      <c r="AB794" s="340"/>
      <c r="AC794" s="341" t="n">
        <f aca="false">XNPV(0.1,B794:AA794,$B$1:$AA$1)</f>
        <v>29156.3646265339</v>
      </c>
      <c r="AD794" s="341" t="n">
        <f aca="false">SUMPRODUCT(B794:AA794,$B$1010:$AA$1010)</f>
        <v>54112.9094936921</v>
      </c>
      <c r="AE794" s="342" t="n">
        <f aca="false">SUMPRODUCT(B794:AA794,$B$1012:$AA$1012)</f>
        <v>53750.3054887497</v>
      </c>
      <c r="AF794" s="343" t="n">
        <f aca="false">XIRR(B794:AA794,$B$1:$AA$1)</f>
        <v>0.178004235506973</v>
      </c>
      <c r="AG794" s="344" t="n">
        <f aca="false">1-EXP(-(1/0.25)*(AD794/ABS($AD$1010)))</f>
        <v>0.988021964454804</v>
      </c>
    </row>
    <row r="795" customFormat="false" ht="12.75" hidden="false" customHeight="false" outlineLevel="0" collapsed="false">
      <c r="A795" s="335"/>
      <c r="B795" s="340" t="n">
        <f aca="false">+[4]data1cf!A795</f>
        <v>-72094.4104200296</v>
      </c>
      <c r="C795" s="340" t="n">
        <f aca="false">+[4]data1cf!B795</f>
        <v>12177.5115662636</v>
      </c>
      <c r="D795" s="340" t="n">
        <f aca="false">+[4]data1cf!C795</f>
        <v>13264.5477857861</v>
      </c>
      <c r="E795" s="340" t="n">
        <f aca="false">+[4]data1cf!D795</f>
        <v>12859.1926558748</v>
      </c>
      <c r="F795" s="340" t="n">
        <f aca="false">+[4]data1cf!E795</f>
        <v>12522.7753204304</v>
      </c>
      <c r="G795" s="340" t="n">
        <f aca="false">+[4]data1cf!F795</f>
        <v>12347.1449853831</v>
      </c>
      <c r="H795" s="340" t="n">
        <f aca="false">+[4]data1cf!G795</f>
        <v>11961.689743329</v>
      </c>
      <c r="I795" s="340" t="n">
        <f aca="false">+[4]data1cf!H795</f>
        <v>11887.3712987037</v>
      </c>
      <c r="J795" s="340" t="n">
        <f aca="false">+[4]data1cf!I795</f>
        <v>11937.2168481768</v>
      </c>
      <c r="K795" s="340" t="n">
        <f aca="false">+[4]data1cf!J795</f>
        <v>11692.1744363323</v>
      </c>
      <c r="L795" s="340" t="n">
        <f aca="false">+[4]data1cf!K795</f>
        <v>11639.7003851086</v>
      </c>
      <c r="M795" s="340" t="n">
        <f aca="false">+[4]data1cf!L795</f>
        <v>11826.673149717</v>
      </c>
      <c r="N795" s="340" t="n">
        <f aca="false">+[4]data1cf!M795</f>
        <v>11691.6914048848</v>
      </c>
      <c r="O795" s="340" t="n">
        <f aca="false">+[4]data1cf!N795</f>
        <v>11683.6767190393</v>
      </c>
      <c r="P795" s="340" t="n">
        <f aca="false">+[4]data1cf!O795</f>
        <v>11623.0066274348</v>
      </c>
      <c r="Q795" s="340" t="n">
        <f aca="false">+[4]data1cf!P795</f>
        <v>11518.7022494191</v>
      </c>
      <c r="R795" s="340" t="n">
        <f aca="false">+[4]data1cf!Q795</f>
        <v>826.894049753572</v>
      </c>
      <c r="S795" s="340" t="n">
        <f aca="false">+[4]data1cf!R795</f>
        <v>0</v>
      </c>
      <c r="T795" s="340" t="n">
        <f aca="false">+[4]data1cf!S795</f>
        <v>0</v>
      </c>
      <c r="U795" s="340" t="n">
        <f aca="false">+[4]data1cf!T795</f>
        <v>0</v>
      </c>
      <c r="V795" s="340" t="n">
        <f aca="false">+[4]data1cf!U795</f>
        <v>0</v>
      </c>
      <c r="W795" s="340" t="n">
        <f aca="false">+[4]data1cf!V795</f>
        <v>0</v>
      </c>
      <c r="X795" s="340" t="n">
        <f aca="false">+[4]data1cf!W795</f>
        <v>0</v>
      </c>
      <c r="Y795" s="340" t="n">
        <f aca="false">+[4]data1cf!X795</f>
        <v>0</v>
      </c>
      <c r="Z795" s="340" t="n">
        <f aca="false">+[4]data1cf!Y795</f>
        <v>0</v>
      </c>
      <c r="AA795" s="340" t="n">
        <f aca="false">+[4]data1cf!Z795</f>
        <v>0</v>
      </c>
      <c r="AB795" s="340"/>
      <c r="AC795" s="341" t="n">
        <f aca="false">XNPV(0.1,B795:AA795,$B$1:$AA$1)</f>
        <v>20899.3993069433</v>
      </c>
      <c r="AD795" s="341" t="n">
        <f aca="false">SUMPRODUCT(B795:AA795,$B$1010:$AA$1010)</f>
        <v>46334.2750530129</v>
      </c>
      <c r="AE795" s="342" t="n">
        <f aca="false">SUMPRODUCT(B795:AA795,$B$1012:$AA$1012)</f>
        <v>45964.6928746513</v>
      </c>
      <c r="AF795" s="343" t="n">
        <f aca="false">XIRR(B795:AA795,$B$1:$AA$1)</f>
        <v>0.149280002481204</v>
      </c>
      <c r="AG795" s="344" t="n">
        <f aca="false">1-EXP(-(1/0.25)*(AD795/ABS($AD$1010)))</f>
        <v>0.977373663161024</v>
      </c>
    </row>
    <row r="796" customFormat="false" ht="12.75" hidden="false" customHeight="false" outlineLevel="0" collapsed="false">
      <c r="A796" s="335"/>
      <c r="B796" s="340" t="n">
        <f aca="false">+[4]data1cf!A796</f>
        <v>-66757.7950483737</v>
      </c>
      <c r="C796" s="340" t="n">
        <f aca="false">+[4]data1cf!B796</f>
        <v>11957.08429419</v>
      </c>
      <c r="D796" s="340" t="n">
        <f aca="false">+[4]data1cf!C796</f>
        <v>12932.049144809</v>
      </c>
      <c r="E796" s="340" t="n">
        <f aca="false">+[4]data1cf!D796</f>
        <v>12693.268389463</v>
      </c>
      <c r="F796" s="340" t="n">
        <f aca="false">+[4]data1cf!E796</f>
        <v>12308.6206132176</v>
      </c>
      <c r="G796" s="340" t="n">
        <f aca="false">+[4]data1cf!F796</f>
        <v>12189.862844611</v>
      </c>
      <c r="H796" s="340" t="n">
        <f aca="false">+[4]data1cf!G796</f>
        <v>11856.6562614649</v>
      </c>
      <c r="I796" s="340" t="n">
        <f aca="false">+[4]data1cf!H796</f>
        <v>11823.5458151245</v>
      </c>
      <c r="J796" s="340" t="n">
        <f aca="false">+[4]data1cf!I796</f>
        <v>11833.1437073409</v>
      </c>
      <c r="K796" s="340" t="n">
        <f aca="false">+[4]data1cf!J796</f>
        <v>11774.9816626757</v>
      </c>
      <c r="L796" s="340" t="n">
        <f aca="false">+[4]data1cf!K796</f>
        <v>11737.7134260116</v>
      </c>
      <c r="M796" s="340" t="n">
        <f aca="false">+[4]data1cf!L796</f>
        <v>11601.095054345</v>
      </c>
      <c r="N796" s="340" t="n">
        <f aca="false">+[4]data1cf!M796</f>
        <v>11607.7828813876</v>
      </c>
      <c r="O796" s="340" t="n">
        <f aca="false">+[4]data1cf!N796</f>
        <v>11503.5323174273</v>
      </c>
      <c r="P796" s="340" t="n">
        <f aca="false">+[4]data1cf!O796</f>
        <v>11408.9325769702</v>
      </c>
      <c r="Q796" s="340" t="n">
        <f aca="false">+[4]data1cf!P796</f>
        <v>11162.2736882584</v>
      </c>
      <c r="R796" s="340" t="n">
        <f aca="false">+[4]data1cf!Q796</f>
        <v>765.685206086826</v>
      </c>
      <c r="S796" s="340" t="n">
        <f aca="false">+[4]data1cf!R796</f>
        <v>0</v>
      </c>
      <c r="T796" s="340" t="n">
        <f aca="false">+[4]data1cf!S796</f>
        <v>0</v>
      </c>
      <c r="U796" s="340" t="n">
        <f aca="false">+[4]data1cf!T796</f>
        <v>0</v>
      </c>
      <c r="V796" s="340" t="n">
        <f aca="false">+[4]data1cf!U796</f>
        <v>0</v>
      </c>
      <c r="W796" s="340" t="n">
        <f aca="false">+[4]data1cf!V796</f>
        <v>0</v>
      </c>
      <c r="X796" s="340" t="n">
        <f aca="false">+[4]data1cf!W796</f>
        <v>0</v>
      </c>
      <c r="Y796" s="340" t="n">
        <f aca="false">+[4]data1cf!X796</f>
        <v>0</v>
      </c>
      <c r="Z796" s="340" t="n">
        <f aca="false">+[4]data1cf!Y796</f>
        <v>0</v>
      </c>
      <c r="AA796" s="340" t="n">
        <f aca="false">+[4]data1cf!Z796</f>
        <v>0</v>
      </c>
      <c r="AB796" s="340"/>
      <c r="AC796" s="341" t="n">
        <f aca="false">XNPV(0.1,B796:AA796,$B$1:$AA$1)</f>
        <v>25012.0353648538</v>
      </c>
      <c r="AD796" s="341" t="n">
        <f aca="false">SUMPRODUCT(B796:AA796,$B$1010:$AA$1010)</f>
        <v>50157.4544142826</v>
      </c>
      <c r="AE796" s="342" t="n">
        <f aca="false">SUMPRODUCT(B796:AA796,$B$1012:$AA$1012)</f>
        <v>49792.2027032659</v>
      </c>
      <c r="AF796" s="343" t="n">
        <f aca="false">XIRR(B796:AA796,$B$1:$AA$1)</f>
        <v>0.162818858192769</v>
      </c>
      <c r="AG796" s="344" t="n">
        <f aca="false">1-EXP(-(1/0.25)*(AD796/ABS($AD$1010)))</f>
        <v>0.983448073175313</v>
      </c>
    </row>
    <row r="797" customFormat="false" ht="12.75" hidden="false" customHeight="false" outlineLevel="0" collapsed="false">
      <c r="A797" s="335"/>
      <c r="B797" s="340" t="n">
        <f aca="false">+[4]data1cf!A797</f>
        <v>-68105.6707160667</v>
      </c>
      <c r="C797" s="340" t="n">
        <f aca="false">+[4]data1cf!B797</f>
        <v>11997.4043171389</v>
      </c>
      <c r="D797" s="340" t="n">
        <f aca="false">+[4]data1cf!C797</f>
        <v>13036.4463578193</v>
      </c>
      <c r="E797" s="340" t="n">
        <f aca="false">+[4]data1cf!D797</f>
        <v>12756.6873511788</v>
      </c>
      <c r="F797" s="340" t="n">
        <f aca="false">+[4]data1cf!E797</f>
        <v>12397.9612484296</v>
      </c>
      <c r="G797" s="340" t="n">
        <f aca="false">+[4]data1cf!F797</f>
        <v>12075.9933211219</v>
      </c>
      <c r="H797" s="340" t="n">
        <f aca="false">+[4]data1cf!G797</f>
        <v>11902.4455517652</v>
      </c>
      <c r="I797" s="340" t="n">
        <f aca="false">+[4]data1cf!H797</f>
        <v>11810.6109923201</v>
      </c>
      <c r="J797" s="340" t="n">
        <f aca="false">+[4]data1cf!I797</f>
        <v>11809.124232403</v>
      </c>
      <c r="K797" s="340" t="n">
        <f aca="false">+[4]data1cf!J797</f>
        <v>11788.8899153147</v>
      </c>
      <c r="L797" s="340" t="n">
        <f aca="false">+[4]data1cf!K797</f>
        <v>11580.4301163557</v>
      </c>
      <c r="M797" s="340" t="n">
        <f aca="false">+[4]data1cf!L797</f>
        <v>11628.3845708702</v>
      </c>
      <c r="N797" s="340" t="n">
        <f aca="false">+[4]data1cf!M797</f>
        <v>11714.0091122358</v>
      </c>
      <c r="O797" s="340" t="n">
        <f aca="false">+[4]data1cf!N797</f>
        <v>11527.4533579685</v>
      </c>
      <c r="P797" s="340" t="n">
        <f aca="false">+[4]data1cf!O797</f>
        <v>11421.1591140059</v>
      </c>
      <c r="Q797" s="340" t="n">
        <f aca="false">+[4]data1cf!P797</f>
        <v>11361.2088920146</v>
      </c>
      <c r="R797" s="340" t="n">
        <f aca="false">+[4]data1cf!Q797</f>
        <v>781.144800844999</v>
      </c>
      <c r="S797" s="340" t="n">
        <f aca="false">+[4]data1cf!R797</f>
        <v>0</v>
      </c>
      <c r="T797" s="340" t="n">
        <f aca="false">+[4]data1cf!S797</f>
        <v>0</v>
      </c>
      <c r="U797" s="340" t="n">
        <f aca="false">+[4]data1cf!T797</f>
        <v>0</v>
      </c>
      <c r="V797" s="340" t="n">
        <f aca="false">+[4]data1cf!U797</f>
        <v>0</v>
      </c>
      <c r="W797" s="340" t="n">
        <f aca="false">+[4]data1cf!V797</f>
        <v>0</v>
      </c>
      <c r="X797" s="340" t="n">
        <f aca="false">+[4]data1cf!W797</f>
        <v>0</v>
      </c>
      <c r="Y797" s="340" t="n">
        <f aca="false">+[4]data1cf!X797</f>
        <v>0</v>
      </c>
      <c r="Z797" s="340" t="n">
        <f aca="false">+[4]data1cf!Y797</f>
        <v>0</v>
      </c>
      <c r="AA797" s="340" t="n">
        <f aca="false">+[4]data1cf!Z797</f>
        <v>0</v>
      </c>
      <c r="AB797" s="340"/>
      <c r="AC797" s="341" t="n">
        <f aca="false">XNPV(0.1,B797:AA797,$B$1:$AA$1)</f>
        <v>23882.7805227644</v>
      </c>
      <c r="AD797" s="341" t="n">
        <f aca="false">SUMPRODUCT(B797:AA797,$B$1010:$AA$1010)</f>
        <v>49074.7944953145</v>
      </c>
      <c r="AE797" s="342" t="n">
        <f aca="false">SUMPRODUCT(B797:AA797,$B$1012:$AA$1012)</f>
        <v>48708.7633950797</v>
      </c>
      <c r="AF797" s="343" t="n">
        <f aca="false">XIRR(B797:AA797,$B$1:$AA$1)</f>
        <v>0.159024301937799</v>
      </c>
      <c r="AG797" s="344" t="n">
        <f aca="false">1-EXP(-(1/0.25)*(AD797/ABS($AD$1010)))</f>
        <v>0.981915974464886</v>
      </c>
    </row>
    <row r="798" customFormat="false" ht="12.75" hidden="false" customHeight="false" outlineLevel="0" collapsed="false">
      <c r="A798" s="335"/>
      <c r="B798" s="340" t="n">
        <f aca="false">+[4]data1cf!A798</f>
        <v>-72958.0772528789</v>
      </c>
      <c r="C798" s="340" t="n">
        <f aca="false">+[4]data1cf!B798</f>
        <v>12227.0886852981</v>
      </c>
      <c r="D798" s="340" t="n">
        <f aca="false">+[4]data1cf!C798</f>
        <v>13195.7579629283</v>
      </c>
      <c r="E798" s="340" t="n">
        <f aca="false">+[4]data1cf!D798</f>
        <v>13044.3407749965</v>
      </c>
      <c r="F798" s="340" t="n">
        <f aca="false">+[4]data1cf!E798</f>
        <v>12705.6708514326</v>
      </c>
      <c r="G798" s="340" t="n">
        <f aca="false">+[4]data1cf!F798</f>
        <v>12265.4987446332</v>
      </c>
      <c r="H798" s="340" t="n">
        <f aca="false">+[4]data1cf!G798</f>
        <v>12053.6542114424</v>
      </c>
      <c r="I798" s="340" t="n">
        <f aca="false">+[4]data1cf!H798</f>
        <v>11808.1368482109</v>
      </c>
      <c r="J798" s="340" t="n">
        <f aca="false">+[4]data1cf!I798</f>
        <v>11831.3632971935</v>
      </c>
      <c r="K798" s="340" t="n">
        <f aca="false">+[4]data1cf!J798</f>
        <v>11800.2350019631</v>
      </c>
      <c r="L798" s="340" t="n">
        <f aca="false">+[4]data1cf!K798</f>
        <v>11720.8765162249</v>
      </c>
      <c r="M798" s="340" t="n">
        <f aca="false">+[4]data1cf!L798</f>
        <v>11670.675472016</v>
      </c>
      <c r="N798" s="340" t="n">
        <f aca="false">+[4]data1cf!M798</f>
        <v>11651.491756436</v>
      </c>
      <c r="O798" s="340" t="n">
        <f aca="false">+[4]data1cf!N798</f>
        <v>11838.8580760935</v>
      </c>
      <c r="P798" s="340" t="n">
        <f aca="false">+[4]data1cf!O798</f>
        <v>11705.2181688123</v>
      </c>
      <c r="Q798" s="340" t="n">
        <f aca="false">+[4]data1cf!P798</f>
        <v>11555.0823439489</v>
      </c>
      <c r="R798" s="340" t="n">
        <f aca="false">+[4]data1cf!Q798</f>
        <v>836.799962859619</v>
      </c>
      <c r="S798" s="340" t="n">
        <f aca="false">+[4]data1cf!R798</f>
        <v>0</v>
      </c>
      <c r="T798" s="340" t="n">
        <f aca="false">+[4]data1cf!S798</f>
        <v>0</v>
      </c>
      <c r="U798" s="340" t="n">
        <f aca="false">+[4]data1cf!T798</f>
        <v>0</v>
      </c>
      <c r="V798" s="340" t="n">
        <f aca="false">+[4]data1cf!U798</f>
        <v>0</v>
      </c>
      <c r="W798" s="340" t="n">
        <f aca="false">+[4]data1cf!V798</f>
        <v>0</v>
      </c>
      <c r="X798" s="340" t="n">
        <f aca="false">+[4]data1cf!W798</f>
        <v>0</v>
      </c>
      <c r="Y798" s="340" t="n">
        <f aca="false">+[4]data1cf!X798</f>
        <v>0</v>
      </c>
      <c r="Z798" s="340" t="n">
        <f aca="false">+[4]data1cf!Y798</f>
        <v>0</v>
      </c>
      <c r="AA798" s="340" t="n">
        <f aca="false">+[4]data1cf!Z798</f>
        <v>0</v>
      </c>
      <c r="AB798" s="340"/>
      <c r="AC798" s="341" t="n">
        <f aca="false">XNPV(0.1,B798:AA798,$B$1:$AA$1)</f>
        <v>20286.1691905672</v>
      </c>
      <c r="AD798" s="341" t="n">
        <f aca="false">SUMPRODUCT(B798:AA798,$B$1010:$AA$1010)</f>
        <v>45771.937202994</v>
      </c>
      <c r="AE798" s="342" t="n">
        <f aca="false">SUMPRODUCT(B798:AA798,$B$1012:$AA$1012)</f>
        <v>45401.5694639103</v>
      </c>
      <c r="AF798" s="343" t="n">
        <f aca="false">XIRR(B798:AA798,$B$1:$AA$1)</f>
        <v>0.147377086128212</v>
      </c>
      <c r="AG798" s="344" t="n">
        <f aca="false">1-EXP(-(1/0.25)*(AD798/ABS($AD$1010)))</f>
        <v>0.976308991934804</v>
      </c>
    </row>
    <row r="799" customFormat="false" ht="12.75" hidden="false" customHeight="false" outlineLevel="0" collapsed="false">
      <c r="A799" s="335"/>
      <c r="B799" s="340" t="n">
        <f aca="false">+[4]data1cf!A799</f>
        <v>-64113.5140977583</v>
      </c>
      <c r="C799" s="340" t="n">
        <f aca="false">+[4]data1cf!B799</f>
        <v>11990.0756167875</v>
      </c>
      <c r="D799" s="340" t="n">
        <f aca="false">+[4]data1cf!C799</f>
        <v>12776.942712236</v>
      </c>
      <c r="E799" s="340" t="n">
        <f aca="false">+[4]data1cf!D799</f>
        <v>12562.2954204461</v>
      </c>
      <c r="F799" s="340" t="n">
        <f aca="false">+[4]data1cf!E799</f>
        <v>12262.0055086588</v>
      </c>
      <c r="G799" s="340" t="n">
        <f aca="false">+[4]data1cf!F799</f>
        <v>11971.4225252795</v>
      </c>
      <c r="H799" s="340" t="n">
        <f aca="false">+[4]data1cf!G799</f>
        <v>11741.7788361511</v>
      </c>
      <c r="I799" s="340" t="n">
        <f aca="false">+[4]data1cf!H799</f>
        <v>11777.1813666101</v>
      </c>
      <c r="J799" s="340" t="n">
        <f aca="false">+[4]data1cf!I799</f>
        <v>11632.779104464</v>
      </c>
      <c r="K799" s="340" t="n">
        <f aca="false">+[4]data1cf!J799</f>
        <v>11589.794600814</v>
      </c>
      <c r="L799" s="340" t="n">
        <f aca="false">+[4]data1cf!K799</f>
        <v>11587.9369212182</v>
      </c>
      <c r="M799" s="340" t="n">
        <f aca="false">+[4]data1cf!L799</f>
        <v>11637.8466519721</v>
      </c>
      <c r="N799" s="340" t="n">
        <f aca="false">+[4]data1cf!M799</f>
        <v>11516.3224238322</v>
      </c>
      <c r="O799" s="340" t="n">
        <f aca="false">+[4]data1cf!N799</f>
        <v>11383.3818954136</v>
      </c>
      <c r="P799" s="340" t="n">
        <f aca="false">+[4]data1cf!O799</f>
        <v>11464.7628721613</v>
      </c>
      <c r="Q799" s="340" t="n">
        <f aca="false">+[4]data1cf!P799</f>
        <v>11194.3949708161</v>
      </c>
      <c r="R799" s="340" t="n">
        <f aca="false">+[4]data1cf!Q799</f>
        <v>735.356361295649</v>
      </c>
      <c r="S799" s="340" t="n">
        <f aca="false">+[4]data1cf!R799</f>
        <v>0</v>
      </c>
      <c r="T799" s="340" t="n">
        <f aca="false">+[4]data1cf!S799</f>
        <v>0</v>
      </c>
      <c r="U799" s="340" t="n">
        <f aca="false">+[4]data1cf!T799</f>
        <v>0</v>
      </c>
      <c r="V799" s="340" t="n">
        <f aca="false">+[4]data1cf!U799</f>
        <v>0</v>
      </c>
      <c r="W799" s="340" t="n">
        <f aca="false">+[4]data1cf!V799</f>
        <v>0</v>
      </c>
      <c r="X799" s="340" t="n">
        <f aca="false">+[4]data1cf!W799</f>
        <v>0</v>
      </c>
      <c r="Y799" s="340" t="n">
        <f aca="false">+[4]data1cf!X799</f>
        <v>0</v>
      </c>
      <c r="Z799" s="340" t="n">
        <f aca="false">+[4]data1cf!Y799</f>
        <v>0</v>
      </c>
      <c r="AA799" s="340" t="n">
        <f aca="false">+[4]data1cf!Z799</f>
        <v>0</v>
      </c>
      <c r="AB799" s="340"/>
      <c r="AC799" s="341" t="n">
        <f aca="false">XNPV(0.1,B799:AA799,$B$1:$AA$1)</f>
        <v>26938.8889634734</v>
      </c>
      <c r="AD799" s="341" t="n">
        <f aca="false">SUMPRODUCT(B799:AA799,$B$1010:$AA$1010)</f>
        <v>51886.1478189647</v>
      </c>
      <c r="AE799" s="342" t="n">
        <f aca="false">SUMPRODUCT(B799:AA799,$B$1012:$AA$1012)</f>
        <v>51523.6093753708</v>
      </c>
      <c r="AF799" s="343" t="n">
        <f aca="false">XIRR(B799:AA799,$B$1:$AA$1)</f>
        <v>0.170053229000761</v>
      </c>
      <c r="AG799" s="344" t="n">
        <f aca="false">1-EXP(-(1/0.25)*(AD799/ABS($AD$1010)))</f>
        <v>0.985629873911281</v>
      </c>
    </row>
    <row r="800" customFormat="false" ht="12.75" hidden="false" customHeight="false" outlineLevel="0" collapsed="false">
      <c r="A800" s="335"/>
      <c r="B800" s="340" t="n">
        <f aca="false">+[4]data1cf!A800</f>
        <v>-67078.7820969703</v>
      </c>
      <c r="C800" s="340" t="n">
        <f aca="false">+[4]data1cf!B800</f>
        <v>11949.8987793737</v>
      </c>
      <c r="D800" s="340" t="n">
        <f aca="false">+[4]data1cf!C800</f>
        <v>13114.1820697103</v>
      </c>
      <c r="E800" s="340" t="n">
        <f aca="false">+[4]data1cf!D800</f>
        <v>12881.4456661236</v>
      </c>
      <c r="F800" s="340" t="n">
        <f aca="false">+[4]data1cf!E800</f>
        <v>12575.6771260289</v>
      </c>
      <c r="G800" s="340" t="n">
        <f aca="false">+[4]data1cf!F800</f>
        <v>12197.6139700925</v>
      </c>
      <c r="H800" s="340" t="n">
        <f aca="false">+[4]data1cf!G800</f>
        <v>11908.2977036005</v>
      </c>
      <c r="I800" s="340" t="n">
        <f aca="false">+[4]data1cf!H800</f>
        <v>11899.5428084962</v>
      </c>
      <c r="J800" s="340" t="n">
        <f aca="false">+[4]data1cf!I800</f>
        <v>11819.2731649614</v>
      </c>
      <c r="K800" s="340" t="n">
        <f aca="false">+[4]data1cf!J800</f>
        <v>11668.3875423561</v>
      </c>
      <c r="L800" s="340" t="n">
        <f aca="false">+[4]data1cf!K800</f>
        <v>11657.8087154866</v>
      </c>
      <c r="M800" s="340" t="n">
        <f aca="false">+[4]data1cf!L800</f>
        <v>11632.1389812754</v>
      </c>
      <c r="N800" s="340" t="n">
        <f aca="false">+[4]data1cf!M800</f>
        <v>11578.7408370455</v>
      </c>
      <c r="O800" s="340" t="n">
        <f aca="false">+[4]data1cf!N800</f>
        <v>11515.4456814749</v>
      </c>
      <c r="P800" s="340" t="n">
        <f aca="false">+[4]data1cf!O800</f>
        <v>11436.90682764</v>
      </c>
      <c r="Q800" s="340" t="n">
        <f aca="false">+[4]data1cf!P800</f>
        <v>11443.5922863283</v>
      </c>
      <c r="R800" s="340" t="n">
        <f aca="false">+[4]data1cf!Q800</f>
        <v>769.36679913941</v>
      </c>
      <c r="S800" s="340" t="n">
        <f aca="false">+[4]data1cf!R800</f>
        <v>0</v>
      </c>
      <c r="T800" s="340" t="n">
        <f aca="false">+[4]data1cf!S800</f>
        <v>0</v>
      </c>
      <c r="U800" s="340" t="n">
        <f aca="false">+[4]data1cf!T800</f>
        <v>0</v>
      </c>
      <c r="V800" s="340" t="n">
        <f aca="false">+[4]data1cf!U800</f>
        <v>0</v>
      </c>
      <c r="W800" s="340" t="n">
        <f aca="false">+[4]data1cf!V800</f>
        <v>0</v>
      </c>
      <c r="X800" s="340" t="n">
        <f aca="false">+[4]data1cf!W800</f>
        <v>0</v>
      </c>
      <c r="Y800" s="340" t="n">
        <f aca="false">+[4]data1cf!X800</f>
        <v>0</v>
      </c>
      <c r="Z800" s="340" t="n">
        <f aca="false">+[4]data1cf!Y800</f>
        <v>0</v>
      </c>
      <c r="AA800" s="340" t="n">
        <f aca="false">+[4]data1cf!Z800</f>
        <v>0</v>
      </c>
      <c r="AB800" s="340"/>
      <c r="AC800" s="341" t="n">
        <f aca="false">XNPV(0.1,B800:AA800,$B$1:$AA$1)</f>
        <v>25229.6991545466</v>
      </c>
      <c r="AD800" s="341" t="n">
        <f aca="false">SUMPRODUCT(B800:AA800,$B$1010:$AA$1010)</f>
        <v>50478.1404953525</v>
      </c>
      <c r="AE800" s="342" t="n">
        <f aca="false">SUMPRODUCT(B800:AA800,$B$1012:$AA$1012)</f>
        <v>50111.4460415932</v>
      </c>
      <c r="AF800" s="343" t="n">
        <f aca="false">XIRR(B800:AA800,$B$1:$AA$1)</f>
        <v>0.163180789811839</v>
      </c>
      <c r="AG800" s="344" t="n">
        <f aca="false">1-EXP(-(1/0.25)*(AD800/ABS($AD$1010)))</f>
        <v>0.983876452187151</v>
      </c>
    </row>
    <row r="801" customFormat="false" ht="12.75" hidden="false" customHeight="false" outlineLevel="0" collapsed="false">
      <c r="A801" s="335"/>
      <c r="B801" s="340" t="n">
        <f aca="false">+[4]data1cf!A801</f>
        <v>-74693.7587816891</v>
      </c>
      <c r="C801" s="340" t="n">
        <f aca="false">+[4]data1cf!B801</f>
        <v>12147.6578830461</v>
      </c>
      <c r="D801" s="340" t="n">
        <f aca="false">+[4]data1cf!C801</f>
        <v>13339.5766277199</v>
      </c>
      <c r="E801" s="340" t="n">
        <f aca="false">+[4]data1cf!D801</f>
        <v>13004.9532345817</v>
      </c>
      <c r="F801" s="340" t="n">
        <f aca="false">+[4]data1cf!E801</f>
        <v>12613.976065408</v>
      </c>
      <c r="G801" s="340" t="n">
        <f aca="false">+[4]data1cf!F801</f>
        <v>12292.0686037843</v>
      </c>
      <c r="H801" s="340" t="n">
        <f aca="false">+[4]data1cf!G801</f>
        <v>12280.735165614</v>
      </c>
      <c r="I801" s="340" t="n">
        <f aca="false">+[4]data1cf!H801</f>
        <v>12035.3218739381</v>
      </c>
      <c r="J801" s="340" t="n">
        <f aca="false">+[4]data1cf!I801</f>
        <v>11960.6110563017</v>
      </c>
      <c r="K801" s="340" t="n">
        <f aca="false">+[4]data1cf!J801</f>
        <v>11879.2217810081</v>
      </c>
      <c r="L801" s="340" t="n">
        <f aca="false">+[4]data1cf!K801</f>
        <v>11875.7853478342</v>
      </c>
      <c r="M801" s="340" t="n">
        <f aca="false">+[4]data1cf!L801</f>
        <v>11805.3075483461</v>
      </c>
      <c r="N801" s="340" t="n">
        <f aca="false">+[4]data1cf!M801</f>
        <v>11697.8589977965</v>
      </c>
      <c r="O801" s="340" t="n">
        <f aca="false">+[4]data1cf!N801</f>
        <v>11797.2784437971</v>
      </c>
      <c r="P801" s="340" t="n">
        <f aca="false">+[4]data1cf!O801</f>
        <v>11608.453744629</v>
      </c>
      <c r="Q801" s="340" t="n">
        <f aca="false">+[4]data1cf!P801</f>
        <v>11434.1812919022</v>
      </c>
      <c r="R801" s="340" t="n">
        <f aca="false">+[4]data1cf!Q801</f>
        <v>856.707535722461</v>
      </c>
      <c r="S801" s="340" t="n">
        <f aca="false">+[4]data1cf!R801</f>
        <v>0</v>
      </c>
      <c r="T801" s="340" t="n">
        <f aca="false">+[4]data1cf!S801</f>
        <v>0</v>
      </c>
      <c r="U801" s="340" t="n">
        <f aca="false">+[4]data1cf!T801</f>
        <v>0</v>
      </c>
      <c r="V801" s="340" t="n">
        <f aca="false">+[4]data1cf!U801</f>
        <v>0</v>
      </c>
      <c r="W801" s="340" t="n">
        <f aca="false">+[4]data1cf!V801</f>
        <v>0</v>
      </c>
      <c r="X801" s="340" t="n">
        <f aca="false">+[4]data1cf!W801</f>
        <v>0</v>
      </c>
      <c r="Y801" s="340" t="n">
        <f aca="false">+[4]data1cf!X801</f>
        <v>0</v>
      </c>
      <c r="Z801" s="340" t="n">
        <f aca="false">+[4]data1cf!Y801</f>
        <v>0</v>
      </c>
      <c r="AA801" s="340" t="n">
        <f aca="false">+[4]data1cf!Z801</f>
        <v>0</v>
      </c>
      <c r="AB801" s="340"/>
      <c r="AC801" s="341" t="n">
        <f aca="false">XNPV(0.1,B801:AA801,$B$1:$AA$1)</f>
        <v>18919.297782745</v>
      </c>
      <c r="AD801" s="341" t="n">
        <f aca="false">SUMPRODUCT(B801:AA801,$B$1010:$AA$1010)</f>
        <v>44532.887921457</v>
      </c>
      <c r="AE801" s="342" t="n">
        <f aca="false">SUMPRODUCT(B801:AA801,$B$1012:$AA$1012)</f>
        <v>44160.860464282</v>
      </c>
      <c r="AF801" s="343" t="n">
        <f aca="false">XIRR(B801:AA801,$B$1:$AA$1)</f>
        <v>0.143266316802273</v>
      </c>
      <c r="AG801" s="344" t="n">
        <f aca="false">1-EXP(-(1/0.25)*(AD801/ABS($AD$1010)))</f>
        <v>0.973782959281014</v>
      </c>
    </row>
    <row r="802" customFormat="false" ht="12.75" hidden="false" customHeight="false" outlineLevel="0" collapsed="false">
      <c r="A802" s="335"/>
      <c r="B802" s="340" t="n">
        <f aca="false">+[4]data1cf!A802</f>
        <v>-63100.88911037</v>
      </c>
      <c r="C802" s="340" t="n">
        <f aca="false">+[4]data1cf!B802</f>
        <v>12028.4089993993</v>
      </c>
      <c r="D802" s="340" t="n">
        <f aca="false">+[4]data1cf!C802</f>
        <v>12858.4169361473</v>
      </c>
      <c r="E802" s="340" t="n">
        <f aca="false">+[4]data1cf!D802</f>
        <v>12597.0387283702</v>
      </c>
      <c r="F802" s="340" t="n">
        <f aca="false">+[4]data1cf!E802</f>
        <v>12282.2055068999</v>
      </c>
      <c r="G802" s="340" t="n">
        <f aca="false">+[4]data1cf!F802</f>
        <v>12004.4772215547</v>
      </c>
      <c r="H802" s="340" t="n">
        <f aca="false">+[4]data1cf!G802</f>
        <v>11866.0424202677</v>
      </c>
      <c r="I802" s="340" t="n">
        <f aca="false">+[4]data1cf!H802</f>
        <v>11647.7718494959</v>
      </c>
      <c r="J802" s="340" t="n">
        <f aca="false">+[4]data1cf!I802</f>
        <v>11650.9091563427</v>
      </c>
      <c r="K802" s="340" t="n">
        <f aca="false">+[4]data1cf!J802</f>
        <v>11620.7751039837</v>
      </c>
      <c r="L802" s="340" t="n">
        <f aca="false">+[4]data1cf!K802</f>
        <v>11581.6480198198</v>
      </c>
      <c r="M802" s="340" t="n">
        <f aca="false">+[4]data1cf!L802</f>
        <v>11435.935525062</v>
      </c>
      <c r="N802" s="340" t="n">
        <f aca="false">+[4]data1cf!M802</f>
        <v>11433.4433384582</v>
      </c>
      <c r="O802" s="340" t="n">
        <f aca="false">+[4]data1cf!N802</f>
        <v>11342.4033386007</v>
      </c>
      <c r="P802" s="340" t="n">
        <f aca="false">+[4]data1cf!O802</f>
        <v>11441.1518015316</v>
      </c>
      <c r="Q802" s="340" t="n">
        <f aca="false">+[4]data1cf!P802</f>
        <v>11204.1078055491</v>
      </c>
      <c r="R802" s="340" t="n">
        <f aca="false">+[4]data1cf!Q802</f>
        <v>723.7419577403</v>
      </c>
      <c r="S802" s="340" t="n">
        <f aca="false">+[4]data1cf!R802</f>
        <v>0</v>
      </c>
      <c r="T802" s="340" t="n">
        <f aca="false">+[4]data1cf!S802</f>
        <v>0</v>
      </c>
      <c r="U802" s="340" t="n">
        <f aca="false">+[4]data1cf!T802</f>
        <v>0</v>
      </c>
      <c r="V802" s="340" t="n">
        <f aca="false">+[4]data1cf!U802</f>
        <v>0</v>
      </c>
      <c r="W802" s="340" t="n">
        <f aca="false">+[4]data1cf!V802</f>
        <v>0</v>
      </c>
      <c r="X802" s="340" t="n">
        <f aca="false">+[4]data1cf!W802</f>
        <v>0</v>
      </c>
      <c r="Y802" s="340" t="n">
        <f aca="false">+[4]data1cf!X802</f>
        <v>0</v>
      </c>
      <c r="Z802" s="340" t="n">
        <f aca="false">+[4]data1cf!Y802</f>
        <v>0</v>
      </c>
      <c r="AA802" s="340" t="n">
        <f aca="false">+[4]data1cf!Z802</f>
        <v>0</v>
      </c>
      <c r="AB802" s="340"/>
      <c r="AC802" s="341" t="n">
        <f aca="false">XNPV(0.1,B802:AA802,$B$1:$AA$1)</f>
        <v>28021.6098151141</v>
      </c>
      <c r="AD802" s="341" t="n">
        <f aca="false">SUMPRODUCT(B802:AA802,$B$1010:$AA$1010)</f>
        <v>52934.3581965505</v>
      </c>
      <c r="AE802" s="342" t="n">
        <f aca="false">SUMPRODUCT(B802:AA802,$B$1012:$AA$1012)</f>
        <v>52572.4693388972</v>
      </c>
      <c r="AF802" s="343" t="n">
        <f aca="false">XIRR(B802:AA802,$B$1:$AA$1)</f>
        <v>0.174008585533566</v>
      </c>
      <c r="AG802" s="344" t="n">
        <f aca="false">1-EXP(-(1/0.25)*(AD802/ABS($AD$1010)))</f>
        <v>0.986810225536365</v>
      </c>
    </row>
    <row r="803" customFormat="false" ht="12.75" hidden="false" customHeight="false" outlineLevel="0" collapsed="false">
      <c r="A803" s="335"/>
      <c r="B803" s="340" t="n">
        <f aca="false">+[4]data1cf!A803</f>
        <v>-62700.4678121863</v>
      </c>
      <c r="C803" s="340" t="n">
        <f aca="false">+[4]data1cf!B803</f>
        <v>11835.0356298951</v>
      </c>
      <c r="D803" s="340" t="n">
        <f aca="false">+[4]data1cf!C803</f>
        <v>12989.3416644339</v>
      </c>
      <c r="E803" s="340" t="n">
        <f aca="false">+[4]data1cf!D803</f>
        <v>12527.1020865599</v>
      </c>
      <c r="F803" s="340" t="n">
        <f aca="false">+[4]data1cf!E803</f>
        <v>12186.0913860407</v>
      </c>
      <c r="G803" s="340" t="n">
        <f aca="false">+[4]data1cf!F803</f>
        <v>12040.2283953768</v>
      </c>
      <c r="H803" s="340" t="n">
        <f aca="false">+[4]data1cf!G803</f>
        <v>11877.9504300267</v>
      </c>
      <c r="I803" s="340" t="n">
        <f aca="false">+[4]data1cf!H803</f>
        <v>11628.7463417541</v>
      </c>
      <c r="J803" s="340" t="n">
        <f aca="false">+[4]data1cf!I803</f>
        <v>11672.1257389992</v>
      </c>
      <c r="K803" s="340" t="n">
        <f aca="false">+[4]data1cf!J803</f>
        <v>11575.836528202</v>
      </c>
      <c r="L803" s="340" t="n">
        <f aca="false">+[4]data1cf!K803</f>
        <v>11582.3852799624</v>
      </c>
      <c r="M803" s="340" t="n">
        <f aca="false">+[4]data1cf!L803</f>
        <v>11411.1089837452</v>
      </c>
      <c r="N803" s="340" t="n">
        <f aca="false">+[4]data1cf!M803</f>
        <v>11444.099504082</v>
      </c>
      <c r="O803" s="340" t="n">
        <f aca="false">+[4]data1cf!N803</f>
        <v>11314.4924727958</v>
      </c>
      <c r="P803" s="340" t="n">
        <f aca="false">+[4]data1cf!O803</f>
        <v>11309.0564311858</v>
      </c>
      <c r="Q803" s="340" t="n">
        <f aca="false">+[4]data1cf!P803</f>
        <v>11306.6890206179</v>
      </c>
      <c r="R803" s="340" t="n">
        <f aca="false">+[4]data1cf!Q803</f>
        <v>719.149285618652</v>
      </c>
      <c r="S803" s="340" t="n">
        <f aca="false">+[4]data1cf!R803</f>
        <v>0</v>
      </c>
      <c r="T803" s="340" t="n">
        <f aca="false">+[4]data1cf!S803</f>
        <v>0</v>
      </c>
      <c r="U803" s="340" t="n">
        <f aca="false">+[4]data1cf!T803</f>
        <v>0</v>
      </c>
      <c r="V803" s="340" t="n">
        <f aca="false">+[4]data1cf!U803</f>
        <v>0</v>
      </c>
      <c r="W803" s="340" t="n">
        <f aca="false">+[4]data1cf!V803</f>
        <v>0</v>
      </c>
      <c r="X803" s="340" t="n">
        <f aca="false">+[4]data1cf!W803</f>
        <v>0</v>
      </c>
      <c r="Y803" s="340" t="n">
        <f aca="false">+[4]data1cf!X803</f>
        <v>0</v>
      </c>
      <c r="Z803" s="340" t="n">
        <f aca="false">+[4]data1cf!Y803</f>
        <v>0</v>
      </c>
      <c r="AA803" s="340" t="n">
        <f aca="false">+[4]data1cf!Z803</f>
        <v>0</v>
      </c>
      <c r="AB803" s="340"/>
      <c r="AC803" s="341" t="n">
        <f aca="false">XNPV(0.1,B803:AA803,$B$1:$AA$1)</f>
        <v>28221.9356559473</v>
      </c>
      <c r="AD803" s="341" t="n">
        <f aca="false">SUMPRODUCT(B803:AA803,$B$1010:$AA$1010)</f>
        <v>53105.550477441</v>
      </c>
      <c r="AE803" s="342" t="n">
        <f aca="false">SUMPRODUCT(B803:AA803,$B$1012:$AA$1012)</f>
        <v>52744.0804082284</v>
      </c>
      <c r="AF803" s="343" t="n">
        <f aca="false">XIRR(B803:AA803,$B$1:$AA$1)</f>
        <v>0.174862080953115</v>
      </c>
      <c r="AG803" s="344" t="n">
        <f aca="false">1-EXP(-(1/0.25)*(AD803/ABS($AD$1010)))</f>
        <v>0.986993569459596</v>
      </c>
    </row>
    <row r="804" customFormat="false" ht="12.75" hidden="false" customHeight="false" outlineLevel="0" collapsed="false">
      <c r="A804" s="335"/>
      <c r="B804" s="340" t="n">
        <f aca="false">+[4]data1cf!A804</f>
        <v>-67585.8867017487</v>
      </c>
      <c r="C804" s="340" t="n">
        <f aca="false">+[4]data1cf!B804</f>
        <v>12000.7224240559</v>
      </c>
      <c r="D804" s="340" t="n">
        <f aca="false">+[4]data1cf!C804</f>
        <v>12962.1468327739</v>
      </c>
      <c r="E804" s="340" t="n">
        <f aca="false">+[4]data1cf!D804</f>
        <v>12682.1608876734</v>
      </c>
      <c r="F804" s="340" t="n">
        <f aca="false">+[4]data1cf!E804</f>
        <v>12412.9051276005</v>
      </c>
      <c r="G804" s="340" t="n">
        <f aca="false">+[4]data1cf!F804</f>
        <v>12177.7892770471</v>
      </c>
      <c r="H804" s="340" t="n">
        <f aca="false">+[4]data1cf!G804</f>
        <v>11897.2898284905</v>
      </c>
      <c r="I804" s="340" t="n">
        <f aca="false">+[4]data1cf!H804</f>
        <v>11883.6506525979</v>
      </c>
      <c r="J804" s="340" t="n">
        <f aca="false">+[4]data1cf!I804</f>
        <v>11754.6809286443</v>
      </c>
      <c r="K804" s="340" t="n">
        <f aca="false">+[4]data1cf!J804</f>
        <v>11779.1280871332</v>
      </c>
      <c r="L804" s="340" t="n">
        <f aca="false">+[4]data1cf!K804</f>
        <v>11625.7573138809</v>
      </c>
      <c r="M804" s="340" t="n">
        <f aca="false">+[4]data1cf!L804</f>
        <v>11495.9106079206</v>
      </c>
      <c r="N804" s="340" t="n">
        <f aca="false">+[4]data1cf!M804</f>
        <v>11391.6658729116</v>
      </c>
      <c r="O804" s="340" t="n">
        <f aca="false">+[4]data1cf!N804</f>
        <v>11459.3193125147</v>
      </c>
      <c r="P804" s="340" t="n">
        <f aca="false">+[4]data1cf!O804</f>
        <v>11535.3957857688</v>
      </c>
      <c r="Q804" s="340" t="n">
        <f aca="false">+[4]data1cf!P804</f>
        <v>11496.4457286908</v>
      </c>
      <c r="R804" s="340" t="n">
        <f aca="false">+[4]data1cf!Q804</f>
        <v>775.183086114376</v>
      </c>
      <c r="S804" s="340" t="n">
        <f aca="false">+[4]data1cf!R804</f>
        <v>0</v>
      </c>
      <c r="T804" s="340" t="n">
        <f aca="false">+[4]data1cf!S804</f>
        <v>0</v>
      </c>
      <c r="U804" s="340" t="n">
        <f aca="false">+[4]data1cf!T804</f>
        <v>0</v>
      </c>
      <c r="V804" s="340" t="n">
        <f aca="false">+[4]data1cf!U804</f>
        <v>0</v>
      </c>
      <c r="W804" s="340" t="n">
        <f aca="false">+[4]data1cf!V804</f>
        <v>0</v>
      </c>
      <c r="X804" s="340" t="n">
        <f aca="false">+[4]data1cf!W804</f>
        <v>0</v>
      </c>
      <c r="Y804" s="340" t="n">
        <f aca="false">+[4]data1cf!X804</f>
        <v>0</v>
      </c>
      <c r="Z804" s="340" t="n">
        <f aca="false">+[4]data1cf!Y804</f>
        <v>0</v>
      </c>
      <c r="AA804" s="340" t="n">
        <f aca="false">+[4]data1cf!Z804</f>
        <v>0</v>
      </c>
      <c r="AB804" s="340"/>
      <c r="AC804" s="341" t="n">
        <f aca="false">XNPV(0.1,B804:AA804,$B$1:$AA$1)</f>
        <v>24276.4528157837</v>
      </c>
      <c r="AD804" s="341" t="n">
        <f aca="false">SUMPRODUCT(B804:AA804,$B$1010:$AA$1010)</f>
        <v>49431.3761830994</v>
      </c>
      <c r="AE804" s="342" t="n">
        <f aca="false">SUMPRODUCT(B804:AA804,$B$1012:$AA$1012)</f>
        <v>49065.9159255155</v>
      </c>
      <c r="AF804" s="343" t="n">
        <f aca="false">XIRR(B804:AA804,$B$1:$AA$1)</f>
        <v>0.160398716655289</v>
      </c>
      <c r="AG804" s="344" t="n">
        <f aca="false">1-EXP(-(1/0.25)*(AD804/ABS($AD$1010)))</f>
        <v>0.982435634427443</v>
      </c>
    </row>
    <row r="805" customFormat="false" ht="12.75" hidden="false" customHeight="false" outlineLevel="0" collapsed="false">
      <c r="A805" s="335"/>
      <c r="B805" s="340" t="n">
        <f aca="false">+[4]data1cf!A805</f>
        <v>-66308.9972328716</v>
      </c>
      <c r="C805" s="340" t="n">
        <f aca="false">+[4]data1cf!B805</f>
        <v>11995.2184753091</v>
      </c>
      <c r="D805" s="340" t="n">
        <f aca="false">+[4]data1cf!C805</f>
        <v>12972.6491293994</v>
      </c>
      <c r="E805" s="340" t="n">
        <f aca="false">+[4]data1cf!D805</f>
        <v>12788.0212465316</v>
      </c>
      <c r="F805" s="340" t="n">
        <f aca="false">+[4]data1cf!E805</f>
        <v>12443.6318646451</v>
      </c>
      <c r="G805" s="340" t="n">
        <f aca="false">+[4]data1cf!F805</f>
        <v>12109.9514297862</v>
      </c>
      <c r="H805" s="340" t="n">
        <f aca="false">+[4]data1cf!G805</f>
        <v>11918.0781604414</v>
      </c>
      <c r="I805" s="340" t="n">
        <f aca="false">+[4]data1cf!H805</f>
        <v>11778.7220003399</v>
      </c>
      <c r="J805" s="340" t="n">
        <f aca="false">+[4]data1cf!I805</f>
        <v>11818.5978164323</v>
      </c>
      <c r="K805" s="340" t="n">
        <f aca="false">+[4]data1cf!J805</f>
        <v>11720.9002397375</v>
      </c>
      <c r="L805" s="340" t="n">
        <f aca="false">+[4]data1cf!K805</f>
        <v>11642.397048326</v>
      </c>
      <c r="M805" s="340" t="n">
        <f aca="false">+[4]data1cf!L805</f>
        <v>11599.9211052205</v>
      </c>
      <c r="N805" s="340" t="n">
        <f aca="false">+[4]data1cf!M805</f>
        <v>11600.6659747973</v>
      </c>
      <c r="O805" s="340" t="n">
        <f aca="false">+[4]data1cf!N805</f>
        <v>11418.9166305893</v>
      </c>
      <c r="P805" s="340" t="n">
        <f aca="false">+[4]data1cf!O805</f>
        <v>11435.5377767844</v>
      </c>
      <c r="Q805" s="340" t="n">
        <f aca="false">+[4]data1cf!P805</f>
        <v>11327.4989816626</v>
      </c>
      <c r="R805" s="340" t="n">
        <f aca="false">+[4]data1cf!Q805</f>
        <v>760.537674662144</v>
      </c>
      <c r="S805" s="340" t="n">
        <f aca="false">+[4]data1cf!R805</f>
        <v>0</v>
      </c>
      <c r="T805" s="340" t="n">
        <f aca="false">+[4]data1cf!S805</f>
        <v>0</v>
      </c>
      <c r="U805" s="340" t="n">
        <f aca="false">+[4]data1cf!T805</f>
        <v>0</v>
      </c>
      <c r="V805" s="340" t="n">
        <f aca="false">+[4]data1cf!U805</f>
        <v>0</v>
      </c>
      <c r="W805" s="340" t="n">
        <f aca="false">+[4]data1cf!V805</f>
        <v>0</v>
      </c>
      <c r="X805" s="340" t="n">
        <f aca="false">+[4]data1cf!W805</f>
        <v>0</v>
      </c>
      <c r="Y805" s="340" t="n">
        <f aca="false">+[4]data1cf!X805</f>
        <v>0</v>
      </c>
      <c r="Z805" s="340" t="n">
        <f aca="false">+[4]data1cf!Y805</f>
        <v>0</v>
      </c>
      <c r="AA805" s="340" t="n">
        <f aca="false">+[4]data1cf!Z805</f>
        <v>0</v>
      </c>
      <c r="AB805" s="340"/>
      <c r="AC805" s="341" t="n">
        <f aca="false">XNPV(0.1,B805:AA805,$B$1:$AA$1)</f>
        <v>25606.2622051464</v>
      </c>
      <c r="AD805" s="341" t="n">
        <f aca="false">SUMPRODUCT(B805:AA805,$B$1010:$AA$1010)</f>
        <v>50758.6768649895</v>
      </c>
      <c r="AE805" s="342" t="n">
        <f aca="false">SUMPRODUCT(B805:AA805,$B$1012:$AA$1012)</f>
        <v>50393.3365698452</v>
      </c>
      <c r="AF805" s="343" t="n">
        <f aca="false">XIRR(B805:AA805,$B$1:$AA$1)</f>
        <v>0.164751358314924</v>
      </c>
      <c r="AG805" s="344" t="n">
        <f aca="false">1-EXP(-(1/0.25)*(AD805/ABS($AD$1010)))</f>
        <v>0.984242096868693</v>
      </c>
    </row>
    <row r="806" customFormat="false" ht="12.75" hidden="false" customHeight="false" outlineLevel="0" collapsed="false">
      <c r="A806" s="335"/>
      <c r="B806" s="340" t="n">
        <f aca="false">+[4]data1cf!A806</f>
        <v>-75117.2261312964</v>
      </c>
      <c r="C806" s="340" t="n">
        <f aca="false">+[4]data1cf!B806</f>
        <v>12272.3263745197</v>
      </c>
      <c r="D806" s="340" t="n">
        <f aca="false">+[4]data1cf!C806</f>
        <v>13530.2811151947</v>
      </c>
      <c r="E806" s="340" t="n">
        <f aca="false">+[4]data1cf!D806</f>
        <v>13052.2721198162</v>
      </c>
      <c r="F806" s="340" t="n">
        <f aca="false">+[4]data1cf!E806</f>
        <v>12666.5253207784</v>
      </c>
      <c r="G806" s="340" t="n">
        <f aca="false">+[4]data1cf!F806</f>
        <v>12473.5194394471</v>
      </c>
      <c r="H806" s="340" t="n">
        <f aca="false">+[4]data1cf!G806</f>
        <v>12078.4381742773</v>
      </c>
      <c r="I806" s="340" t="n">
        <f aca="false">+[4]data1cf!H806</f>
        <v>12061.950108752</v>
      </c>
      <c r="J806" s="340" t="n">
        <f aca="false">+[4]data1cf!I806</f>
        <v>11851.6597400168</v>
      </c>
      <c r="K806" s="340" t="n">
        <f aca="false">+[4]data1cf!J806</f>
        <v>11832.4061888671</v>
      </c>
      <c r="L806" s="340" t="n">
        <f aca="false">+[4]data1cf!K806</f>
        <v>11815.5043499055</v>
      </c>
      <c r="M806" s="340" t="n">
        <f aca="false">+[4]data1cf!L806</f>
        <v>11883.5477595828</v>
      </c>
      <c r="N806" s="340" t="n">
        <f aca="false">+[4]data1cf!M806</f>
        <v>11887.0716850073</v>
      </c>
      <c r="O806" s="340" t="n">
        <f aca="false">+[4]data1cf!N806</f>
        <v>11767.8167507696</v>
      </c>
      <c r="P806" s="340" t="n">
        <f aca="false">+[4]data1cf!O806</f>
        <v>11729.2068209337</v>
      </c>
      <c r="Q806" s="340" t="n">
        <f aca="false">+[4]data1cf!P806</f>
        <v>11504.8037399151</v>
      </c>
      <c r="R806" s="340" t="n">
        <f aca="false">+[4]data1cf!Q806</f>
        <v>861.564536835517</v>
      </c>
      <c r="S806" s="340" t="n">
        <f aca="false">+[4]data1cf!R806</f>
        <v>0</v>
      </c>
      <c r="T806" s="340" t="n">
        <f aca="false">+[4]data1cf!S806</f>
        <v>0</v>
      </c>
      <c r="U806" s="340" t="n">
        <f aca="false">+[4]data1cf!T806</f>
        <v>0</v>
      </c>
      <c r="V806" s="340" t="n">
        <f aca="false">+[4]data1cf!U806</f>
        <v>0</v>
      </c>
      <c r="W806" s="340" t="n">
        <f aca="false">+[4]data1cf!V806</f>
        <v>0</v>
      </c>
      <c r="X806" s="340" t="n">
        <f aca="false">+[4]data1cf!W806</f>
        <v>0</v>
      </c>
      <c r="Y806" s="340" t="n">
        <f aca="false">+[4]data1cf!X806</f>
        <v>0</v>
      </c>
      <c r="Z806" s="340" t="n">
        <f aca="false">+[4]data1cf!Y806</f>
        <v>0</v>
      </c>
      <c r="AA806" s="340" t="n">
        <f aca="false">+[4]data1cf!Z806</f>
        <v>0</v>
      </c>
      <c r="AB806" s="340"/>
      <c r="AC806" s="341" t="n">
        <f aca="false">XNPV(0.1,B806:AA806,$B$1:$AA$1)</f>
        <v>18885.2772323677</v>
      </c>
      <c r="AD806" s="341" t="n">
        <f aca="false">SUMPRODUCT(B806:AA806,$B$1010:$AA$1010)</f>
        <v>44558.0662626865</v>
      </c>
      <c r="AE806" s="342" t="n">
        <f aca="false">SUMPRODUCT(B806:AA806,$B$1012:$AA$1012)</f>
        <v>44185.0903974984</v>
      </c>
      <c r="AF806" s="343" t="n">
        <f aca="false">XIRR(B806:AA806,$B$1:$AA$1)</f>
        <v>0.143042772369943</v>
      </c>
      <c r="AG806" s="344" t="n">
        <f aca="false">1-EXP(-(1/0.25)*(AD806/ABS($AD$1010)))</f>
        <v>0.973836878656356</v>
      </c>
    </row>
    <row r="807" customFormat="false" ht="12.75" hidden="false" customHeight="false" outlineLevel="0" collapsed="false">
      <c r="A807" s="335"/>
      <c r="B807" s="340" t="n">
        <f aca="false">+[4]data1cf!A807</f>
        <v>-72253.015084012</v>
      </c>
      <c r="C807" s="340" t="n">
        <f aca="false">+[4]data1cf!B807</f>
        <v>12112.7237078235</v>
      </c>
      <c r="D807" s="340" t="n">
        <f aca="false">+[4]data1cf!C807</f>
        <v>13232.1916546183</v>
      </c>
      <c r="E807" s="340" t="n">
        <f aca="false">+[4]data1cf!D807</f>
        <v>12786.6919410828</v>
      </c>
      <c r="F807" s="340" t="n">
        <f aca="false">+[4]data1cf!E807</f>
        <v>12731.5439448541</v>
      </c>
      <c r="G807" s="340" t="n">
        <f aca="false">+[4]data1cf!F807</f>
        <v>12400.4966879837</v>
      </c>
      <c r="H807" s="340" t="n">
        <f aca="false">+[4]data1cf!G807</f>
        <v>12068.4214784118</v>
      </c>
      <c r="I807" s="340" t="n">
        <f aca="false">+[4]data1cf!H807</f>
        <v>11979.0634824129</v>
      </c>
      <c r="J807" s="340" t="n">
        <f aca="false">+[4]data1cf!I807</f>
        <v>11895.2021159592</v>
      </c>
      <c r="K807" s="340" t="n">
        <f aca="false">+[4]data1cf!J807</f>
        <v>11701.677031228</v>
      </c>
      <c r="L807" s="340" t="n">
        <f aca="false">+[4]data1cf!K807</f>
        <v>11706.729946247</v>
      </c>
      <c r="M807" s="340" t="n">
        <f aca="false">+[4]data1cf!L807</f>
        <v>11792.3257232403</v>
      </c>
      <c r="N807" s="340" t="n">
        <f aca="false">+[4]data1cf!M807</f>
        <v>11607.5330025058</v>
      </c>
      <c r="O807" s="340" t="n">
        <f aca="false">+[4]data1cf!N807</f>
        <v>11643.7221928207</v>
      </c>
      <c r="P807" s="340" t="n">
        <f aca="false">+[4]data1cf!O807</f>
        <v>11655.1669647614</v>
      </c>
      <c r="Q807" s="340" t="n">
        <f aca="false">+[4]data1cf!P807</f>
        <v>11548.093063357</v>
      </c>
      <c r="R807" s="340" t="n">
        <f aca="false">+[4]data1cf!Q807</f>
        <v>828.713181807584</v>
      </c>
      <c r="S807" s="340" t="n">
        <f aca="false">+[4]data1cf!R807</f>
        <v>0</v>
      </c>
      <c r="T807" s="340" t="n">
        <f aca="false">+[4]data1cf!S807</f>
        <v>0</v>
      </c>
      <c r="U807" s="340" t="n">
        <f aca="false">+[4]data1cf!T807</f>
        <v>0</v>
      </c>
      <c r="V807" s="340" t="n">
        <f aca="false">+[4]data1cf!U807</f>
        <v>0</v>
      </c>
      <c r="W807" s="340" t="n">
        <f aca="false">+[4]data1cf!V807</f>
        <v>0</v>
      </c>
      <c r="X807" s="340" t="n">
        <f aca="false">+[4]data1cf!W807</f>
        <v>0</v>
      </c>
      <c r="Y807" s="340" t="n">
        <f aca="false">+[4]data1cf!X807</f>
        <v>0</v>
      </c>
      <c r="Z807" s="340" t="n">
        <f aca="false">+[4]data1cf!Y807</f>
        <v>0</v>
      </c>
      <c r="AA807" s="340" t="n">
        <f aca="false">+[4]data1cf!Z807</f>
        <v>0</v>
      </c>
      <c r="AB807" s="340"/>
      <c r="AC807" s="341" t="n">
        <f aca="false">XNPV(0.1,B807:AA807,$B$1:$AA$1)</f>
        <v>20859.3799299218</v>
      </c>
      <c r="AD807" s="341" t="n">
        <f aca="false">SUMPRODUCT(B807:AA807,$B$1010:$AA$1010)</f>
        <v>46337.1772296168</v>
      </c>
      <c r="AE807" s="342" t="n">
        <f aca="false">SUMPRODUCT(B807:AA807,$B$1012:$AA$1012)</f>
        <v>45967.0649827693</v>
      </c>
      <c r="AF807" s="343" t="n">
        <f aca="false">XIRR(B807:AA807,$B$1:$AA$1)</f>
        <v>0.14905919103461</v>
      </c>
      <c r="AG807" s="344" t="n">
        <f aca="false">1-EXP(-(1/0.25)*(AD807/ABS($AD$1010)))</f>
        <v>0.977379031842086</v>
      </c>
    </row>
    <row r="808" customFormat="false" ht="12.75" hidden="false" customHeight="false" outlineLevel="0" collapsed="false">
      <c r="A808" s="335"/>
      <c r="B808" s="340" t="n">
        <f aca="false">+[4]data1cf!A808</f>
        <v>-72637.2073013323</v>
      </c>
      <c r="C808" s="340" t="n">
        <f aca="false">+[4]data1cf!B808</f>
        <v>12218.3228056949</v>
      </c>
      <c r="D808" s="340" t="n">
        <f aca="false">+[4]data1cf!C808</f>
        <v>13285.0963501372</v>
      </c>
      <c r="E808" s="340" t="n">
        <f aca="false">+[4]data1cf!D808</f>
        <v>12847.0891883468</v>
      </c>
      <c r="F808" s="340" t="n">
        <f aca="false">+[4]data1cf!E808</f>
        <v>12646.566969627</v>
      </c>
      <c r="G808" s="340" t="n">
        <f aca="false">+[4]data1cf!F808</f>
        <v>12336.8413071248</v>
      </c>
      <c r="H808" s="340" t="n">
        <f aca="false">+[4]data1cf!G808</f>
        <v>12111.858249309</v>
      </c>
      <c r="I808" s="340" t="n">
        <f aca="false">+[4]data1cf!H808</f>
        <v>12075.2307289902</v>
      </c>
      <c r="J808" s="340" t="n">
        <f aca="false">+[4]data1cf!I808</f>
        <v>11909.2721185492</v>
      </c>
      <c r="K808" s="340" t="n">
        <f aca="false">+[4]data1cf!J808</f>
        <v>11933.6453334636</v>
      </c>
      <c r="L808" s="340" t="n">
        <f aca="false">+[4]data1cf!K808</f>
        <v>11932.499944096</v>
      </c>
      <c r="M808" s="340" t="n">
        <f aca="false">+[4]data1cf!L808</f>
        <v>11790.6533791559</v>
      </c>
      <c r="N808" s="340" t="n">
        <f aca="false">+[4]data1cf!M808</f>
        <v>11698.7586706338</v>
      </c>
      <c r="O808" s="340" t="n">
        <f aca="false">+[4]data1cf!N808</f>
        <v>11604.0496537622</v>
      </c>
      <c r="P808" s="340" t="n">
        <f aca="false">+[4]data1cf!O808</f>
        <v>11610.8786456901</v>
      </c>
      <c r="Q808" s="340" t="n">
        <f aca="false">+[4]data1cf!P808</f>
        <v>11475.7100332936</v>
      </c>
      <c r="R808" s="340" t="n">
        <f aca="false">+[4]data1cf!Q808</f>
        <v>833.11971286336</v>
      </c>
      <c r="S808" s="340" t="n">
        <f aca="false">+[4]data1cf!R808</f>
        <v>0</v>
      </c>
      <c r="T808" s="340" t="n">
        <f aca="false">+[4]data1cf!S808</f>
        <v>0</v>
      </c>
      <c r="U808" s="340" t="n">
        <f aca="false">+[4]data1cf!T808</f>
        <v>0</v>
      </c>
      <c r="V808" s="340" t="n">
        <f aca="false">+[4]data1cf!U808</f>
        <v>0</v>
      </c>
      <c r="W808" s="340" t="n">
        <f aca="false">+[4]data1cf!V808</f>
        <v>0</v>
      </c>
      <c r="X808" s="340" t="n">
        <f aca="false">+[4]data1cf!W808</f>
        <v>0</v>
      </c>
      <c r="Y808" s="340" t="n">
        <f aca="false">+[4]data1cf!X808</f>
        <v>0</v>
      </c>
      <c r="Z808" s="340" t="n">
        <f aca="false">+[4]data1cf!Y808</f>
        <v>0</v>
      </c>
      <c r="AA808" s="340" t="n">
        <f aca="false">+[4]data1cf!Z808</f>
        <v>0</v>
      </c>
      <c r="AB808" s="340"/>
      <c r="AC808" s="341" t="n">
        <f aca="false">XNPV(0.1,B808:AA808,$B$1:$AA$1)</f>
        <v>20817.389387522</v>
      </c>
      <c r="AD808" s="341" t="n">
        <f aca="false">SUMPRODUCT(B808:AA808,$B$1010:$AA$1010)</f>
        <v>46384.4111339688</v>
      </c>
      <c r="AE808" s="342" t="n">
        <f aca="false">SUMPRODUCT(B808:AA808,$B$1012:$AA$1012)</f>
        <v>46013.0538981718</v>
      </c>
      <c r="AF808" s="343" t="n">
        <f aca="false">XIRR(B808:AA808,$B$1:$AA$1)</f>
        <v>0.148726484230889</v>
      </c>
      <c r="AG808" s="344" t="n">
        <f aca="false">1-EXP(-(1/0.25)*(AD808/ABS($AD$1010)))</f>
        <v>0.977466230075469</v>
      </c>
    </row>
    <row r="809" customFormat="false" ht="12.75" hidden="false" customHeight="false" outlineLevel="0" collapsed="false">
      <c r="A809" s="335"/>
      <c r="B809" s="340" t="n">
        <f aca="false">+[4]data1cf!A809</f>
        <v>-67557.6192496147</v>
      </c>
      <c r="C809" s="340" t="n">
        <f aca="false">+[4]data1cf!B809</f>
        <v>12020.7959488922</v>
      </c>
      <c r="D809" s="340" t="n">
        <f aca="false">+[4]data1cf!C809</f>
        <v>13022.3905519416</v>
      </c>
      <c r="E809" s="340" t="n">
        <f aca="false">+[4]data1cf!D809</f>
        <v>12667.8875676575</v>
      </c>
      <c r="F809" s="340" t="n">
        <f aca="false">+[4]data1cf!E809</f>
        <v>12330.5432648952</v>
      </c>
      <c r="G809" s="340" t="n">
        <f aca="false">+[4]data1cf!F809</f>
        <v>12276.419213381</v>
      </c>
      <c r="H809" s="340" t="n">
        <f aca="false">+[4]data1cf!G809</f>
        <v>11966.4417437918</v>
      </c>
      <c r="I809" s="340" t="n">
        <f aca="false">+[4]data1cf!H809</f>
        <v>11729.6532144213</v>
      </c>
      <c r="J809" s="340" t="n">
        <f aca="false">+[4]data1cf!I809</f>
        <v>11798.314191814</v>
      </c>
      <c r="K809" s="340" t="n">
        <f aca="false">+[4]data1cf!J809</f>
        <v>11796.5073688966</v>
      </c>
      <c r="L809" s="340" t="n">
        <f aca="false">+[4]data1cf!K809</f>
        <v>11723.6073219908</v>
      </c>
      <c r="M809" s="340" t="n">
        <f aca="false">+[4]data1cf!L809</f>
        <v>11597.6711716368</v>
      </c>
      <c r="N809" s="340" t="n">
        <f aca="false">+[4]data1cf!M809</f>
        <v>11501.3951015656</v>
      </c>
      <c r="O809" s="340" t="n">
        <f aca="false">+[4]data1cf!N809</f>
        <v>11561.6232509852</v>
      </c>
      <c r="P809" s="340" t="n">
        <f aca="false">+[4]data1cf!O809</f>
        <v>11536.5138295746</v>
      </c>
      <c r="Q809" s="340" t="n">
        <f aca="false">+[4]data1cf!P809</f>
        <v>11444.4108680306</v>
      </c>
      <c r="R809" s="340" t="n">
        <f aca="false">+[4]data1cf!Q809</f>
        <v>774.858869745381</v>
      </c>
      <c r="S809" s="340" t="n">
        <f aca="false">+[4]data1cf!R809</f>
        <v>0</v>
      </c>
      <c r="T809" s="340" t="n">
        <f aca="false">+[4]data1cf!S809</f>
        <v>0</v>
      </c>
      <c r="U809" s="340" t="n">
        <f aca="false">+[4]data1cf!T809</f>
        <v>0</v>
      </c>
      <c r="V809" s="340" t="n">
        <f aca="false">+[4]data1cf!U809</f>
        <v>0</v>
      </c>
      <c r="W809" s="340" t="n">
        <f aca="false">+[4]data1cf!V809</f>
        <v>0</v>
      </c>
      <c r="X809" s="340" t="n">
        <f aca="false">+[4]data1cf!W809</f>
        <v>0</v>
      </c>
      <c r="Y809" s="340" t="n">
        <f aca="false">+[4]data1cf!X809</f>
        <v>0</v>
      </c>
      <c r="Z809" s="340" t="n">
        <f aca="false">+[4]data1cf!Y809</f>
        <v>0</v>
      </c>
      <c r="AA809" s="340" t="n">
        <f aca="false">+[4]data1cf!Z809</f>
        <v>0</v>
      </c>
      <c r="AB809" s="340"/>
      <c r="AC809" s="341" t="n">
        <f aca="false">XNPV(0.1,B809:AA809,$B$1:$AA$1)</f>
        <v>24480.4112422636</v>
      </c>
      <c r="AD809" s="341" t="n">
        <f aca="false">SUMPRODUCT(B809:AA809,$B$1010:$AA$1010)</f>
        <v>49697.2472825901</v>
      </c>
      <c r="AE809" s="342" t="n">
        <f aca="false">SUMPRODUCT(B809:AA809,$B$1012:$AA$1012)</f>
        <v>49330.8023260146</v>
      </c>
      <c r="AF809" s="343" t="n">
        <f aca="false">XIRR(B809:AA809,$B$1:$AA$1)</f>
        <v>0.160862069360246</v>
      </c>
      <c r="AG809" s="344" t="n">
        <f aca="false">1-EXP(-(1/0.25)*(AD809/ABS($AD$1010)))</f>
        <v>0.982813356617269</v>
      </c>
    </row>
    <row r="810" customFormat="false" ht="12.75" hidden="false" customHeight="false" outlineLevel="0" collapsed="false">
      <c r="A810" s="335"/>
      <c r="B810" s="340" t="n">
        <f aca="false">+[4]data1cf!A810</f>
        <v>-66084.0729518254</v>
      </c>
      <c r="C810" s="340" t="n">
        <f aca="false">+[4]data1cf!B810</f>
        <v>12143.1098204291</v>
      </c>
      <c r="D810" s="340" t="n">
        <f aca="false">+[4]data1cf!C810</f>
        <v>12908.100966339</v>
      </c>
      <c r="E810" s="340" t="n">
        <f aca="false">+[4]data1cf!D810</f>
        <v>12525.0420239805</v>
      </c>
      <c r="F810" s="340" t="n">
        <f aca="false">+[4]data1cf!E810</f>
        <v>12424.5972489027</v>
      </c>
      <c r="G810" s="340" t="n">
        <f aca="false">+[4]data1cf!F810</f>
        <v>12193.9629138938</v>
      </c>
      <c r="H810" s="340" t="n">
        <f aca="false">+[4]data1cf!G810</f>
        <v>11960.3903933306</v>
      </c>
      <c r="I810" s="340" t="n">
        <f aca="false">+[4]data1cf!H810</f>
        <v>11829.6734017809</v>
      </c>
      <c r="J810" s="340" t="n">
        <f aca="false">+[4]data1cf!I810</f>
        <v>11605.5629304188</v>
      </c>
      <c r="K810" s="340" t="n">
        <f aca="false">+[4]data1cf!J810</f>
        <v>11691.9625291457</v>
      </c>
      <c r="L810" s="340" t="n">
        <f aca="false">+[4]data1cf!K810</f>
        <v>11598.2403974673</v>
      </c>
      <c r="M810" s="340" t="n">
        <f aca="false">+[4]data1cf!L810</f>
        <v>11491.8831812537</v>
      </c>
      <c r="N810" s="340" t="n">
        <f aca="false">+[4]data1cf!M810</f>
        <v>11584.4415702637</v>
      </c>
      <c r="O810" s="340" t="n">
        <f aca="false">+[4]data1cf!N810</f>
        <v>11433.5533794363</v>
      </c>
      <c r="P810" s="340" t="n">
        <f aca="false">+[4]data1cf!O810</f>
        <v>11271.1682025537</v>
      </c>
      <c r="Q810" s="340" t="n">
        <f aca="false">+[4]data1cf!P810</f>
        <v>11321.878172593</v>
      </c>
      <c r="R810" s="340" t="n">
        <f aca="false">+[4]data1cf!Q810</f>
        <v>757.957883128256</v>
      </c>
      <c r="S810" s="340" t="n">
        <f aca="false">+[4]data1cf!R810</f>
        <v>0</v>
      </c>
      <c r="T810" s="340" t="n">
        <f aca="false">+[4]data1cf!S810</f>
        <v>0</v>
      </c>
      <c r="U810" s="340" t="n">
        <f aca="false">+[4]data1cf!T810</f>
        <v>0</v>
      </c>
      <c r="V810" s="340" t="n">
        <f aca="false">+[4]data1cf!U810</f>
        <v>0</v>
      </c>
      <c r="W810" s="340" t="n">
        <f aca="false">+[4]data1cf!V810</f>
        <v>0</v>
      </c>
      <c r="X810" s="340" t="n">
        <f aca="false">+[4]data1cf!W810</f>
        <v>0</v>
      </c>
      <c r="Y810" s="340" t="n">
        <f aca="false">+[4]data1cf!X810</f>
        <v>0</v>
      </c>
      <c r="Z810" s="340" t="n">
        <f aca="false">+[4]data1cf!Y810</f>
        <v>0</v>
      </c>
      <c r="AA810" s="340" t="n">
        <f aca="false">+[4]data1cf!Z810</f>
        <v>0</v>
      </c>
      <c r="AB810" s="340"/>
      <c r="AC810" s="341" t="n">
        <f aca="false">XNPV(0.1,B810:AA810,$B$1:$AA$1)</f>
        <v>25591.4134388537</v>
      </c>
      <c r="AD810" s="341" t="n">
        <f aca="false">SUMPRODUCT(B810:AA810,$B$1010:$AA$1010)</f>
        <v>50647.5848066927</v>
      </c>
      <c r="AE810" s="342" t="n">
        <f aca="false">SUMPRODUCT(B810:AA810,$B$1012:$AA$1012)</f>
        <v>50283.6805634043</v>
      </c>
      <c r="AF810" s="343" t="n">
        <f aca="false">XIRR(B810:AA810,$B$1:$AA$1)</f>
        <v>0.165020855034531</v>
      </c>
      <c r="AG810" s="344" t="n">
        <f aca="false">1-EXP(-(1/0.25)*(AD810/ABS($AD$1010)))</f>
        <v>0.984098304284881</v>
      </c>
    </row>
    <row r="811" customFormat="false" ht="12.75" hidden="false" customHeight="false" outlineLevel="0" collapsed="false">
      <c r="A811" s="335"/>
      <c r="B811" s="340" t="n">
        <f aca="false">+[4]data1cf!A811</f>
        <v>-66820.539639639</v>
      </c>
      <c r="C811" s="340" t="n">
        <f aca="false">+[4]data1cf!B811</f>
        <v>12015.4137608118</v>
      </c>
      <c r="D811" s="340" t="n">
        <f aca="false">+[4]data1cf!C811</f>
        <v>13063.2609227956</v>
      </c>
      <c r="E811" s="340" t="n">
        <f aca="false">+[4]data1cf!D811</f>
        <v>12637.4658743936</v>
      </c>
      <c r="F811" s="340" t="n">
        <f aca="false">+[4]data1cf!E811</f>
        <v>12295.6015726819</v>
      </c>
      <c r="G811" s="340" t="n">
        <f aca="false">+[4]data1cf!F811</f>
        <v>12124.0176277246</v>
      </c>
      <c r="H811" s="340" t="n">
        <f aca="false">+[4]data1cf!G811</f>
        <v>11964.7473979262</v>
      </c>
      <c r="I811" s="340" t="n">
        <f aca="false">+[4]data1cf!H811</f>
        <v>11699.5362426795</v>
      </c>
      <c r="J811" s="340" t="n">
        <f aca="false">+[4]data1cf!I811</f>
        <v>11693.364825723</v>
      </c>
      <c r="K811" s="340" t="n">
        <f aca="false">+[4]data1cf!J811</f>
        <v>11815.8430714664</v>
      </c>
      <c r="L811" s="340" t="n">
        <f aca="false">+[4]data1cf!K811</f>
        <v>11589.61004048</v>
      </c>
      <c r="M811" s="340" t="n">
        <f aca="false">+[4]data1cf!L811</f>
        <v>11528.8538793348</v>
      </c>
      <c r="N811" s="340" t="n">
        <f aca="false">+[4]data1cf!M811</f>
        <v>11462.2901761402</v>
      </c>
      <c r="O811" s="340" t="n">
        <f aca="false">+[4]data1cf!N811</f>
        <v>11521.3615915249</v>
      </c>
      <c r="P811" s="340" t="n">
        <f aca="false">+[4]data1cf!O811</f>
        <v>11366.8083563349</v>
      </c>
      <c r="Q811" s="340" t="n">
        <f aca="false">+[4]data1cf!P811</f>
        <v>11411.4705342686</v>
      </c>
      <c r="R811" s="340" t="n">
        <f aca="false">+[4]data1cf!Q811</f>
        <v>766.404861450803</v>
      </c>
      <c r="S811" s="340" t="n">
        <f aca="false">+[4]data1cf!R811</f>
        <v>0</v>
      </c>
      <c r="T811" s="340" t="n">
        <f aca="false">+[4]data1cf!S811</f>
        <v>0</v>
      </c>
      <c r="U811" s="340" t="n">
        <f aca="false">+[4]data1cf!T811</f>
        <v>0</v>
      </c>
      <c r="V811" s="340" t="n">
        <f aca="false">+[4]data1cf!U811</f>
        <v>0</v>
      </c>
      <c r="W811" s="340" t="n">
        <f aca="false">+[4]data1cf!V811</f>
        <v>0</v>
      </c>
      <c r="X811" s="340" t="n">
        <f aca="false">+[4]data1cf!W811</f>
        <v>0</v>
      </c>
      <c r="Y811" s="340" t="n">
        <f aca="false">+[4]data1cf!X811</f>
        <v>0</v>
      </c>
      <c r="Z811" s="340" t="n">
        <f aca="false">+[4]data1cf!Y811</f>
        <v>0</v>
      </c>
      <c r="AA811" s="340" t="n">
        <f aca="false">+[4]data1cf!Z811</f>
        <v>0</v>
      </c>
      <c r="AB811" s="340"/>
      <c r="AC811" s="341" t="n">
        <f aca="false">XNPV(0.1,B811:AA811,$B$1:$AA$1)</f>
        <v>24893.727729034</v>
      </c>
      <c r="AD811" s="341" t="n">
        <f aca="false">SUMPRODUCT(B811:AA811,$B$1010:$AA$1010)</f>
        <v>49984.4041601078</v>
      </c>
      <c r="AE811" s="342" t="n">
        <f aca="false">SUMPRODUCT(B811:AA811,$B$1012:$AA$1012)</f>
        <v>49619.8691722028</v>
      </c>
      <c r="AF811" s="343" t="n">
        <f aca="false">XIRR(B811:AA811,$B$1:$AA$1)</f>
        <v>0.162599687977236</v>
      </c>
      <c r="AG811" s="344" t="n">
        <f aca="false">1-EXP(-(1/0.25)*(AD811/ABS($AD$1010)))</f>
        <v>0.983212200256133</v>
      </c>
    </row>
    <row r="812" customFormat="false" ht="12.75" hidden="false" customHeight="false" outlineLevel="0" collapsed="false">
      <c r="A812" s="335"/>
      <c r="B812" s="340" t="n">
        <f aca="false">+[4]data1cf!A812</f>
        <v>-62383.7297814264</v>
      </c>
      <c r="C812" s="340" t="n">
        <f aca="false">+[4]data1cf!B812</f>
        <v>11858.6504739892</v>
      </c>
      <c r="D812" s="340" t="n">
        <f aca="false">+[4]data1cf!C812</f>
        <v>12650.8697567049</v>
      </c>
      <c r="E812" s="340" t="n">
        <f aca="false">+[4]data1cf!D812</f>
        <v>12454.4106823979</v>
      </c>
      <c r="F812" s="340" t="n">
        <f aca="false">+[4]data1cf!E812</f>
        <v>12174.7332553922</v>
      </c>
      <c r="G812" s="340" t="n">
        <f aca="false">+[4]data1cf!F812</f>
        <v>11954.0437093291</v>
      </c>
      <c r="H812" s="340" t="n">
        <f aca="false">+[4]data1cf!G812</f>
        <v>11852.4493214256</v>
      </c>
      <c r="I812" s="340" t="n">
        <f aca="false">+[4]data1cf!H812</f>
        <v>11771.1760752676</v>
      </c>
      <c r="J812" s="340" t="n">
        <f aca="false">+[4]data1cf!I812</f>
        <v>11636.1358655399</v>
      </c>
      <c r="K812" s="340" t="n">
        <f aca="false">+[4]data1cf!J812</f>
        <v>11658.0321199989</v>
      </c>
      <c r="L812" s="340" t="n">
        <f aca="false">+[4]data1cf!K812</f>
        <v>11602.2796151195</v>
      </c>
      <c r="M812" s="340" t="n">
        <f aca="false">+[4]data1cf!L812</f>
        <v>11323.555926774</v>
      </c>
      <c r="N812" s="340" t="n">
        <f aca="false">+[4]data1cf!M812</f>
        <v>11414.230197536</v>
      </c>
      <c r="O812" s="340" t="n">
        <f aca="false">+[4]data1cf!N812</f>
        <v>11271.5830765849</v>
      </c>
      <c r="P812" s="340" t="n">
        <f aca="false">+[4]data1cf!O812</f>
        <v>11337.4846669079</v>
      </c>
      <c r="Q812" s="340" t="n">
        <f aca="false">+[4]data1cf!P812</f>
        <v>11281.2366665124</v>
      </c>
      <c r="R812" s="340" t="n">
        <f aca="false">+[4]data1cf!Q812</f>
        <v>715.516427101048</v>
      </c>
      <c r="S812" s="340" t="n">
        <f aca="false">+[4]data1cf!R812</f>
        <v>0</v>
      </c>
      <c r="T812" s="340" t="n">
        <f aca="false">+[4]data1cf!S812</f>
        <v>0</v>
      </c>
      <c r="U812" s="340" t="n">
        <f aca="false">+[4]data1cf!T812</f>
        <v>0</v>
      </c>
      <c r="V812" s="340" t="n">
        <f aca="false">+[4]data1cf!U812</f>
        <v>0</v>
      </c>
      <c r="W812" s="340" t="n">
        <f aca="false">+[4]data1cf!V812</f>
        <v>0</v>
      </c>
      <c r="X812" s="340" t="n">
        <f aca="false">+[4]data1cf!W812</f>
        <v>0</v>
      </c>
      <c r="Y812" s="340" t="n">
        <f aca="false">+[4]data1cf!X812</f>
        <v>0</v>
      </c>
      <c r="Z812" s="340" t="n">
        <f aca="false">+[4]data1cf!Y812</f>
        <v>0</v>
      </c>
      <c r="AA812" s="340" t="n">
        <f aca="false">+[4]data1cf!Z812</f>
        <v>0</v>
      </c>
      <c r="AB812" s="340"/>
      <c r="AC812" s="341" t="n">
        <f aca="false">XNPV(0.1,B812:AA812,$B$1:$AA$1)</f>
        <v>28197.0275982541</v>
      </c>
      <c r="AD812" s="341" t="n">
        <f aca="false">SUMPRODUCT(B812:AA812,$B$1010:$AA$1010)</f>
        <v>53040.9849392915</v>
      </c>
      <c r="AE812" s="342" t="n">
        <f aca="false">SUMPRODUCT(B812:AA812,$B$1012:$AA$1012)</f>
        <v>52680.0385400444</v>
      </c>
      <c r="AF812" s="343" t="n">
        <f aca="false">XIRR(B812:AA812,$B$1:$AA$1)</f>
        <v>0.174964736983231</v>
      </c>
      <c r="AG812" s="344" t="n">
        <f aca="false">1-EXP(-(1/0.25)*(AD812/ABS($AD$1010)))</f>
        <v>0.986924722168978</v>
      </c>
    </row>
    <row r="813" customFormat="false" ht="12.75" hidden="false" customHeight="false" outlineLevel="0" collapsed="false">
      <c r="A813" s="335"/>
      <c r="B813" s="340" t="n">
        <f aca="false">+[4]data1cf!A813</f>
        <v>-62630.3078411847</v>
      </c>
      <c r="C813" s="340" t="n">
        <f aca="false">+[4]data1cf!B813</f>
        <v>12091.2082140667</v>
      </c>
      <c r="D813" s="340" t="n">
        <f aca="false">+[4]data1cf!C813</f>
        <v>12997.6389103372</v>
      </c>
      <c r="E813" s="340" t="n">
        <f aca="false">+[4]data1cf!D813</f>
        <v>12504.2239283702</v>
      </c>
      <c r="F813" s="340" t="n">
        <f aca="false">+[4]data1cf!E813</f>
        <v>12203.6589288109</v>
      </c>
      <c r="G813" s="340" t="n">
        <f aca="false">+[4]data1cf!F813</f>
        <v>12215.1430995671</v>
      </c>
      <c r="H813" s="340" t="n">
        <f aca="false">+[4]data1cf!G813</f>
        <v>11798.0297298059</v>
      </c>
      <c r="I813" s="340" t="n">
        <f aca="false">+[4]data1cf!H813</f>
        <v>11719.4322467624</v>
      </c>
      <c r="J813" s="340" t="n">
        <f aca="false">+[4]data1cf!I813</f>
        <v>11665.7222544896</v>
      </c>
      <c r="K813" s="340" t="n">
        <f aca="false">+[4]data1cf!J813</f>
        <v>11674.934708749</v>
      </c>
      <c r="L813" s="340" t="n">
        <f aca="false">+[4]data1cf!K813</f>
        <v>11500.1346160468</v>
      </c>
      <c r="M813" s="340" t="n">
        <f aca="false">+[4]data1cf!L813</f>
        <v>11534.7807082034</v>
      </c>
      <c r="N813" s="340" t="n">
        <f aca="false">+[4]data1cf!M813</f>
        <v>11502.6466713153</v>
      </c>
      <c r="O813" s="340" t="n">
        <f aca="false">+[4]data1cf!N813</f>
        <v>11485.1876763242</v>
      </c>
      <c r="P813" s="340" t="n">
        <f aca="false">+[4]data1cf!O813</f>
        <v>11320.9402620949</v>
      </c>
      <c r="Q813" s="340" t="n">
        <f aca="false">+[4]data1cf!P813</f>
        <v>11472.9763734549</v>
      </c>
      <c r="R813" s="340" t="n">
        <f aca="false">+[4]data1cf!Q813</f>
        <v>718.344578815252</v>
      </c>
      <c r="S813" s="340" t="n">
        <f aca="false">+[4]data1cf!R813</f>
        <v>0</v>
      </c>
      <c r="T813" s="340" t="n">
        <f aca="false">+[4]data1cf!S813</f>
        <v>0</v>
      </c>
      <c r="U813" s="340" t="n">
        <f aca="false">+[4]data1cf!T813</f>
        <v>0</v>
      </c>
      <c r="V813" s="340" t="n">
        <f aca="false">+[4]data1cf!U813</f>
        <v>0</v>
      </c>
      <c r="W813" s="340" t="n">
        <f aca="false">+[4]data1cf!V813</f>
        <v>0</v>
      </c>
      <c r="X813" s="340" t="n">
        <f aca="false">+[4]data1cf!W813</f>
        <v>0</v>
      </c>
      <c r="Y813" s="340" t="n">
        <f aca="false">+[4]data1cf!X813</f>
        <v>0</v>
      </c>
      <c r="Z813" s="340" t="n">
        <f aca="false">+[4]data1cf!Y813</f>
        <v>0</v>
      </c>
      <c r="AA813" s="340" t="n">
        <f aca="false">+[4]data1cf!Z813</f>
        <v>0</v>
      </c>
      <c r="AB813" s="340"/>
      <c r="AC813" s="341" t="n">
        <f aca="false">XNPV(0.1,B813:AA813,$B$1:$AA$1)</f>
        <v>28798.0579228047</v>
      </c>
      <c r="AD813" s="341" t="n">
        <f aca="false">SUMPRODUCT(B813:AA813,$B$1010:$AA$1010)</f>
        <v>53805.4747256855</v>
      </c>
      <c r="AE813" s="342" t="n">
        <f aca="false">SUMPRODUCT(B813:AA813,$B$1012:$AA$1012)</f>
        <v>53442.095395757</v>
      </c>
      <c r="AF813" s="343" t="n">
        <f aca="false">XIRR(B813:AA813,$B$1:$AA$1)</f>
        <v>0.176456479626652</v>
      </c>
      <c r="AG813" s="344" t="n">
        <f aca="false">1-EXP(-(1/0.25)*(AD813/ABS($AD$1010)))</f>
        <v>0.987717041759059</v>
      </c>
    </row>
    <row r="814" customFormat="false" ht="12.75" hidden="false" customHeight="false" outlineLevel="0" collapsed="false">
      <c r="A814" s="335"/>
      <c r="B814" s="340" t="n">
        <f aca="false">+[4]data1cf!A814</f>
        <v>-62548.9296780475</v>
      </c>
      <c r="C814" s="340" t="n">
        <f aca="false">+[4]data1cf!B814</f>
        <v>11906.4066853235</v>
      </c>
      <c r="D814" s="340" t="n">
        <f aca="false">+[4]data1cf!C814</f>
        <v>12776.839469364</v>
      </c>
      <c r="E814" s="340" t="n">
        <f aca="false">+[4]data1cf!D814</f>
        <v>12522.2397320757</v>
      </c>
      <c r="F814" s="340" t="n">
        <f aca="false">+[4]data1cf!E814</f>
        <v>12183.8879264419</v>
      </c>
      <c r="G814" s="340" t="n">
        <f aca="false">+[4]data1cf!F814</f>
        <v>12104.6449614187</v>
      </c>
      <c r="H814" s="340" t="n">
        <f aca="false">+[4]data1cf!G814</f>
        <v>11819.8259483509</v>
      </c>
      <c r="I814" s="340" t="n">
        <f aca="false">+[4]data1cf!H814</f>
        <v>11754.3980585018</v>
      </c>
      <c r="J814" s="340" t="n">
        <f aca="false">+[4]data1cf!I814</f>
        <v>11533.1284921626</v>
      </c>
      <c r="K814" s="340" t="n">
        <f aca="false">+[4]data1cf!J814</f>
        <v>11628.02823062</v>
      </c>
      <c r="L814" s="340" t="n">
        <f aca="false">+[4]data1cf!K814</f>
        <v>11384.8231109622</v>
      </c>
      <c r="M814" s="340" t="n">
        <f aca="false">+[4]data1cf!L814</f>
        <v>11572.6241616524</v>
      </c>
      <c r="N814" s="340" t="n">
        <f aca="false">+[4]data1cf!M814</f>
        <v>11452.7347814257</v>
      </c>
      <c r="O814" s="340" t="n">
        <f aca="false">+[4]data1cf!N814</f>
        <v>11469.2741075961</v>
      </c>
      <c r="P814" s="340" t="n">
        <f aca="false">+[4]data1cf!O814</f>
        <v>11437.1611871606</v>
      </c>
      <c r="Q814" s="340" t="n">
        <f aca="false">+[4]data1cf!P814</f>
        <v>11436.0302304838</v>
      </c>
      <c r="R814" s="340" t="n">
        <f aca="false">+[4]data1cf!Q814</f>
        <v>717.411203835334</v>
      </c>
      <c r="S814" s="340" t="n">
        <f aca="false">+[4]data1cf!R814</f>
        <v>0</v>
      </c>
      <c r="T814" s="340" t="n">
        <f aca="false">+[4]data1cf!S814</f>
        <v>0</v>
      </c>
      <c r="U814" s="340" t="n">
        <f aca="false">+[4]data1cf!T814</f>
        <v>0</v>
      </c>
      <c r="V814" s="340" t="n">
        <f aca="false">+[4]data1cf!U814</f>
        <v>0</v>
      </c>
      <c r="W814" s="340" t="n">
        <f aca="false">+[4]data1cf!V814</f>
        <v>0</v>
      </c>
      <c r="X814" s="340" t="n">
        <f aca="false">+[4]data1cf!W814</f>
        <v>0</v>
      </c>
      <c r="Y814" s="340" t="n">
        <f aca="false">+[4]data1cf!X814</f>
        <v>0</v>
      </c>
      <c r="Z814" s="340" t="n">
        <f aca="false">+[4]data1cf!Y814</f>
        <v>0</v>
      </c>
      <c r="AA814" s="340" t="n">
        <f aca="false">+[4]data1cf!Z814</f>
        <v>0</v>
      </c>
      <c r="AB814" s="340"/>
      <c r="AC814" s="341" t="n">
        <f aca="false">XNPV(0.1,B814:AA814,$B$1:$AA$1)</f>
        <v>28378.8348873494</v>
      </c>
      <c r="AD814" s="341" t="n">
        <f aca="false">SUMPRODUCT(B814:AA814,$B$1010:$AA$1010)</f>
        <v>53311.5458886299</v>
      </c>
      <c r="AE814" s="342" t="n">
        <f aca="false">SUMPRODUCT(B814:AA814,$B$1012:$AA$1012)</f>
        <v>52949.1188836975</v>
      </c>
      <c r="AF814" s="343" t="n">
        <f aca="false">XIRR(B814:AA814,$B$1:$AA$1)</f>
        <v>0.175257163367121</v>
      </c>
      <c r="AG814" s="344" t="n">
        <f aca="false">1-EXP(-(1/0.25)*(AD814/ABS($AD$1010)))</f>
        <v>0.987210811704596</v>
      </c>
    </row>
    <row r="815" customFormat="false" ht="12.75" hidden="false" customHeight="false" outlineLevel="0" collapsed="false">
      <c r="A815" s="335"/>
      <c r="B815" s="340" t="n">
        <f aca="false">+[4]data1cf!A815</f>
        <v>-64076.6781146436</v>
      </c>
      <c r="C815" s="340" t="n">
        <f aca="false">+[4]data1cf!B815</f>
        <v>11965.4023277724</v>
      </c>
      <c r="D815" s="340" t="n">
        <f aca="false">+[4]data1cf!C815</f>
        <v>12972.227452778</v>
      </c>
      <c r="E815" s="340" t="n">
        <f aca="false">+[4]data1cf!D815</f>
        <v>12575.1909047151</v>
      </c>
      <c r="F815" s="340" t="n">
        <f aca="false">+[4]data1cf!E815</f>
        <v>12345.572378261</v>
      </c>
      <c r="G815" s="340" t="n">
        <f aca="false">+[4]data1cf!F815</f>
        <v>12038.4402352878</v>
      </c>
      <c r="H815" s="340" t="n">
        <f aca="false">+[4]data1cf!G815</f>
        <v>11838.7817326473</v>
      </c>
      <c r="I815" s="340" t="n">
        <f aca="false">+[4]data1cf!H815</f>
        <v>11821.2500231771</v>
      </c>
      <c r="J815" s="340" t="n">
        <f aca="false">+[4]data1cf!I815</f>
        <v>11607.8965728829</v>
      </c>
      <c r="K815" s="340" t="n">
        <f aca="false">+[4]data1cf!J815</f>
        <v>11623.6778027832</v>
      </c>
      <c r="L815" s="340" t="n">
        <f aca="false">+[4]data1cf!K815</f>
        <v>11640.9556593683</v>
      </c>
      <c r="M815" s="340" t="n">
        <f aca="false">+[4]data1cf!L815</f>
        <v>11534.0717274207</v>
      </c>
      <c r="N815" s="340" t="n">
        <f aca="false">+[4]data1cf!M815</f>
        <v>11562.9218390747</v>
      </c>
      <c r="O815" s="340" t="n">
        <f aca="false">+[4]data1cf!N815</f>
        <v>11480.9707692624</v>
      </c>
      <c r="P815" s="340" t="n">
        <f aca="false">+[4]data1cf!O815</f>
        <v>11382.9423394305</v>
      </c>
      <c r="Q815" s="340" t="n">
        <f aca="false">+[4]data1cf!P815</f>
        <v>11339.3525155189</v>
      </c>
      <c r="R815" s="340" t="n">
        <f aca="false">+[4]data1cf!Q815</f>
        <v>734.933867303717</v>
      </c>
      <c r="S815" s="340" t="n">
        <f aca="false">+[4]data1cf!R815</f>
        <v>0</v>
      </c>
      <c r="T815" s="340" t="n">
        <f aca="false">+[4]data1cf!S815</f>
        <v>0</v>
      </c>
      <c r="U815" s="340" t="n">
        <f aca="false">+[4]data1cf!T815</f>
        <v>0</v>
      </c>
      <c r="V815" s="340" t="n">
        <f aca="false">+[4]data1cf!U815</f>
        <v>0</v>
      </c>
      <c r="W815" s="340" t="n">
        <f aca="false">+[4]data1cf!V815</f>
        <v>0</v>
      </c>
      <c r="X815" s="340" t="n">
        <f aca="false">+[4]data1cf!W815</f>
        <v>0</v>
      </c>
      <c r="Y815" s="340" t="n">
        <f aca="false">+[4]data1cf!X815</f>
        <v>0</v>
      </c>
      <c r="Z815" s="340" t="n">
        <f aca="false">+[4]data1cf!Y815</f>
        <v>0</v>
      </c>
      <c r="AA815" s="340" t="n">
        <f aca="false">+[4]data1cf!Z815</f>
        <v>0</v>
      </c>
      <c r="AB815" s="340"/>
      <c r="AC815" s="341" t="n">
        <f aca="false">XNPV(0.1,B815:AA815,$B$1:$AA$1)</f>
        <v>27343.2985238367</v>
      </c>
      <c r="AD815" s="341" t="n">
        <f aca="false">SUMPRODUCT(B815:AA815,$B$1010:$AA$1010)</f>
        <v>52372.9311458068</v>
      </c>
      <c r="AE815" s="342" t="n">
        <f aca="false">SUMPRODUCT(B815:AA815,$B$1012:$AA$1012)</f>
        <v>52009.2408157285</v>
      </c>
      <c r="AF815" s="343" t="n">
        <f aca="false">XIRR(B815:AA815,$B$1:$AA$1)</f>
        <v>0.171145735888727</v>
      </c>
      <c r="AG815" s="344" t="n">
        <f aca="false">1-EXP(-(1/0.25)*(AD815/ABS($AD$1010)))</f>
        <v>0.98619061561876</v>
      </c>
    </row>
    <row r="816" customFormat="false" ht="12.75" hidden="false" customHeight="false" outlineLevel="0" collapsed="false">
      <c r="A816" s="335"/>
      <c r="B816" s="340" t="n">
        <f aca="false">+[4]data1cf!A816</f>
        <v>-73695.9885050058</v>
      </c>
      <c r="C816" s="340" t="n">
        <f aca="false">+[4]data1cf!B816</f>
        <v>12233.9513642929</v>
      </c>
      <c r="D816" s="340" t="n">
        <f aca="false">+[4]data1cf!C816</f>
        <v>13141.244002508</v>
      </c>
      <c r="E816" s="340" t="n">
        <f aca="false">+[4]data1cf!D816</f>
        <v>12892.2229775477</v>
      </c>
      <c r="F816" s="340" t="n">
        <f aca="false">+[4]data1cf!E816</f>
        <v>12632.7084319323</v>
      </c>
      <c r="G816" s="340" t="n">
        <f aca="false">+[4]data1cf!F816</f>
        <v>12443.430330038</v>
      </c>
      <c r="H816" s="340" t="n">
        <f aca="false">+[4]data1cf!G816</f>
        <v>12160.6864455733</v>
      </c>
      <c r="I816" s="340" t="n">
        <f aca="false">+[4]data1cf!H816</f>
        <v>11795.7552890915</v>
      </c>
      <c r="J816" s="340" t="n">
        <f aca="false">+[4]data1cf!I816</f>
        <v>11815.7230256154</v>
      </c>
      <c r="K816" s="340" t="n">
        <f aca="false">+[4]data1cf!J816</f>
        <v>11824.9978069699</v>
      </c>
      <c r="L816" s="340" t="n">
        <f aca="false">+[4]data1cf!K816</f>
        <v>11797.5914647782</v>
      </c>
      <c r="M816" s="340" t="n">
        <f aca="false">+[4]data1cf!L816</f>
        <v>11885.9156674684</v>
      </c>
      <c r="N816" s="340" t="n">
        <f aca="false">+[4]data1cf!M816</f>
        <v>11606.2073420255</v>
      </c>
      <c r="O816" s="340" t="n">
        <f aca="false">+[4]data1cf!N816</f>
        <v>11584.1725481586</v>
      </c>
      <c r="P816" s="340" t="n">
        <f aca="false">+[4]data1cf!O816</f>
        <v>11572.6013226345</v>
      </c>
      <c r="Q816" s="340" t="n">
        <f aca="false">+[4]data1cf!P816</f>
        <v>11541.0239673537</v>
      </c>
      <c r="R816" s="340" t="n">
        <f aca="false">+[4]data1cf!Q816</f>
        <v>845.263509757015</v>
      </c>
      <c r="S816" s="340" t="n">
        <f aca="false">+[4]data1cf!R816</f>
        <v>0</v>
      </c>
      <c r="T816" s="340" t="n">
        <f aca="false">+[4]data1cf!S816</f>
        <v>0</v>
      </c>
      <c r="U816" s="340" t="n">
        <f aca="false">+[4]data1cf!T816</f>
        <v>0</v>
      </c>
      <c r="V816" s="340" t="n">
        <f aca="false">+[4]data1cf!U816</f>
        <v>0</v>
      </c>
      <c r="W816" s="340" t="n">
        <f aca="false">+[4]data1cf!V816</f>
        <v>0</v>
      </c>
      <c r="X816" s="340" t="n">
        <f aca="false">+[4]data1cf!W816</f>
        <v>0</v>
      </c>
      <c r="Y816" s="340" t="n">
        <f aca="false">+[4]data1cf!X816</f>
        <v>0</v>
      </c>
      <c r="Z816" s="340" t="n">
        <f aca="false">+[4]data1cf!Y816</f>
        <v>0</v>
      </c>
      <c r="AA816" s="340" t="n">
        <f aca="false">+[4]data1cf!Z816</f>
        <v>0</v>
      </c>
      <c r="AB816" s="340"/>
      <c r="AC816" s="341" t="n">
        <f aca="false">XNPV(0.1,B816:AA816,$B$1:$AA$1)</f>
        <v>19493.461490464</v>
      </c>
      <c r="AD816" s="341" t="n">
        <f aca="false">SUMPRODUCT(B816:AA816,$B$1010:$AA$1010)</f>
        <v>44972.422481579</v>
      </c>
      <c r="AE816" s="342" t="n">
        <f aca="false">SUMPRODUCT(B816:AA816,$B$1012:$AA$1012)</f>
        <v>44602.2729722654</v>
      </c>
      <c r="AF816" s="343" t="n">
        <f aca="false">XIRR(B816:AA816,$B$1:$AA$1)</f>
        <v>0.145140992832714</v>
      </c>
      <c r="AG816" s="344" t="n">
        <f aca="false">1-EXP(-(1/0.25)*(AD816/ABS($AD$1010)))</f>
        <v>0.974708460337831</v>
      </c>
    </row>
    <row r="817" customFormat="false" ht="12.75" hidden="false" customHeight="false" outlineLevel="0" collapsed="false">
      <c r="A817" s="335"/>
      <c r="B817" s="340" t="n">
        <f aca="false">+[4]data1cf!A817</f>
        <v>-63743.1908678558</v>
      </c>
      <c r="C817" s="340" t="n">
        <f aca="false">+[4]data1cf!B817</f>
        <v>11905.1594978158</v>
      </c>
      <c r="D817" s="340" t="n">
        <f aca="false">+[4]data1cf!C817</f>
        <v>12892.3387511978</v>
      </c>
      <c r="E817" s="340" t="n">
        <f aca="false">+[4]data1cf!D817</f>
        <v>12496.7963389231</v>
      </c>
      <c r="F817" s="340" t="n">
        <f aca="false">+[4]data1cf!E817</f>
        <v>12209.8498397025</v>
      </c>
      <c r="G817" s="340" t="n">
        <f aca="false">+[4]data1cf!F817</f>
        <v>12193.1800225876</v>
      </c>
      <c r="H817" s="340" t="n">
        <f aca="false">+[4]data1cf!G817</f>
        <v>12002.0986117618</v>
      </c>
      <c r="I817" s="340" t="n">
        <f aca="false">+[4]data1cf!H817</f>
        <v>11742.7869663039</v>
      </c>
      <c r="J817" s="340" t="n">
        <f aca="false">+[4]data1cf!I817</f>
        <v>11608.3797006243</v>
      </c>
      <c r="K817" s="340" t="n">
        <f aca="false">+[4]data1cf!J817</f>
        <v>11653.5168200807</v>
      </c>
      <c r="L817" s="340" t="n">
        <f aca="false">+[4]data1cf!K817</f>
        <v>11600.17584271</v>
      </c>
      <c r="M817" s="340" t="n">
        <f aca="false">+[4]data1cf!L817</f>
        <v>11498.6598735134</v>
      </c>
      <c r="N817" s="340" t="n">
        <f aca="false">+[4]data1cf!M817</f>
        <v>11463.8578716862</v>
      </c>
      <c r="O817" s="340" t="n">
        <f aca="false">+[4]data1cf!N817</f>
        <v>11317.5789583487</v>
      </c>
      <c r="P817" s="340" t="n">
        <f aca="false">+[4]data1cf!O817</f>
        <v>11337.3030201568</v>
      </c>
      <c r="Q817" s="340" t="n">
        <f aca="false">+[4]data1cf!P817</f>
        <v>11392.2142896525</v>
      </c>
      <c r="R817" s="340" t="n">
        <f aca="false">+[4]data1cf!Q817</f>
        <v>731.108901977959</v>
      </c>
      <c r="S817" s="340" t="n">
        <f aca="false">+[4]data1cf!R817</f>
        <v>0</v>
      </c>
      <c r="T817" s="340" t="n">
        <f aca="false">+[4]data1cf!S817</f>
        <v>0</v>
      </c>
      <c r="U817" s="340" t="n">
        <f aca="false">+[4]data1cf!T817</f>
        <v>0</v>
      </c>
      <c r="V817" s="340" t="n">
        <f aca="false">+[4]data1cf!U817</f>
        <v>0</v>
      </c>
      <c r="W817" s="340" t="n">
        <f aca="false">+[4]data1cf!V817</f>
        <v>0</v>
      </c>
      <c r="X817" s="340" t="n">
        <f aca="false">+[4]data1cf!W817</f>
        <v>0</v>
      </c>
      <c r="Y817" s="340" t="n">
        <f aca="false">+[4]data1cf!X817</f>
        <v>0</v>
      </c>
      <c r="Z817" s="340" t="n">
        <f aca="false">+[4]data1cf!Y817</f>
        <v>0</v>
      </c>
      <c r="AA817" s="340" t="n">
        <f aca="false">+[4]data1cf!Z817</f>
        <v>0</v>
      </c>
      <c r="AB817" s="340"/>
      <c r="AC817" s="341" t="n">
        <f aca="false">XNPV(0.1,B817:AA817,$B$1:$AA$1)</f>
        <v>27458.1402358205</v>
      </c>
      <c r="AD817" s="341" t="n">
        <f aca="false">SUMPRODUCT(B817:AA817,$B$1010:$AA$1010)</f>
        <v>52439.5333846941</v>
      </c>
      <c r="AE817" s="342" t="n">
        <f aca="false">SUMPRODUCT(B817:AA817,$B$1012:$AA$1012)</f>
        <v>52076.6229802743</v>
      </c>
      <c r="AF817" s="343" t="n">
        <f aca="false">XIRR(B817:AA817,$B$1:$AA$1)</f>
        <v>0.171735261686669</v>
      </c>
      <c r="AG817" s="344" t="n">
        <f aca="false">1-EXP(-(1/0.25)*(AD817/ABS($AD$1010)))</f>
        <v>0.986265615775199</v>
      </c>
    </row>
    <row r="818" customFormat="false" ht="12.75" hidden="false" customHeight="false" outlineLevel="0" collapsed="false">
      <c r="A818" s="335"/>
      <c r="B818" s="340" t="n">
        <f aca="false">+[4]data1cf!A818</f>
        <v>-66829.7789204632</v>
      </c>
      <c r="C818" s="340" t="n">
        <f aca="false">+[4]data1cf!B818</f>
        <v>11965.9868304759</v>
      </c>
      <c r="D818" s="340" t="n">
        <f aca="false">+[4]data1cf!C818</f>
        <v>12955.6539232637</v>
      </c>
      <c r="E818" s="340" t="n">
        <f aca="false">+[4]data1cf!D818</f>
        <v>12610.0965589316</v>
      </c>
      <c r="F818" s="340" t="n">
        <f aca="false">+[4]data1cf!E818</f>
        <v>12546.4641150673</v>
      </c>
      <c r="G818" s="340" t="n">
        <f aca="false">+[4]data1cf!F818</f>
        <v>12146.523801689</v>
      </c>
      <c r="H818" s="340" t="n">
        <f aca="false">+[4]data1cf!G818</f>
        <v>11849.0089419069</v>
      </c>
      <c r="I818" s="340" t="n">
        <f aca="false">+[4]data1cf!H818</f>
        <v>11844.3018414291</v>
      </c>
      <c r="J818" s="340" t="n">
        <f aca="false">+[4]data1cf!I818</f>
        <v>11715.823612764</v>
      </c>
      <c r="K818" s="340" t="n">
        <f aca="false">+[4]data1cf!J818</f>
        <v>11738.1645066878</v>
      </c>
      <c r="L818" s="340" t="n">
        <f aca="false">+[4]data1cf!K818</f>
        <v>11575.0376334216</v>
      </c>
      <c r="M818" s="340" t="n">
        <f aca="false">+[4]data1cf!L818</f>
        <v>11647.4303488066</v>
      </c>
      <c r="N818" s="340" t="n">
        <f aca="false">+[4]data1cf!M818</f>
        <v>11493.9788855076</v>
      </c>
      <c r="O818" s="340" t="n">
        <f aca="false">+[4]data1cf!N818</f>
        <v>11428.2786110392</v>
      </c>
      <c r="P818" s="340" t="n">
        <f aca="false">+[4]data1cf!O818</f>
        <v>11449.0179147797</v>
      </c>
      <c r="Q818" s="340" t="n">
        <f aca="false">+[4]data1cf!P818</f>
        <v>11353.7745409945</v>
      </c>
      <c r="R818" s="340" t="n">
        <f aca="false">+[4]data1cf!Q818</f>
        <v>766.510832306145</v>
      </c>
      <c r="S818" s="340" t="n">
        <f aca="false">+[4]data1cf!R818</f>
        <v>0</v>
      </c>
      <c r="T818" s="340" t="n">
        <f aca="false">+[4]data1cf!S818</f>
        <v>0</v>
      </c>
      <c r="U818" s="340" t="n">
        <f aca="false">+[4]data1cf!T818</f>
        <v>0</v>
      </c>
      <c r="V818" s="340" t="n">
        <f aca="false">+[4]data1cf!U818</f>
        <v>0</v>
      </c>
      <c r="W818" s="340" t="n">
        <f aca="false">+[4]data1cf!V818</f>
        <v>0</v>
      </c>
      <c r="X818" s="340" t="n">
        <f aca="false">+[4]data1cf!W818</f>
        <v>0</v>
      </c>
      <c r="Y818" s="340" t="n">
        <f aca="false">+[4]data1cf!X818</f>
        <v>0</v>
      </c>
      <c r="Z818" s="340" t="n">
        <f aca="false">+[4]data1cf!Y818</f>
        <v>0</v>
      </c>
      <c r="AA818" s="340" t="n">
        <f aca="false">+[4]data1cf!Z818</f>
        <v>0</v>
      </c>
      <c r="AB818" s="340"/>
      <c r="AC818" s="341" t="n">
        <f aca="false">XNPV(0.1,B818:AA818,$B$1:$AA$1)</f>
        <v>24928.7675224496</v>
      </c>
      <c r="AD818" s="341" t="n">
        <f aca="false">SUMPRODUCT(B818:AA818,$B$1010:$AA$1010)</f>
        <v>50050.8600005331</v>
      </c>
      <c r="AE818" s="342" t="n">
        <f aca="false">SUMPRODUCT(B818:AA818,$B$1012:$AA$1012)</f>
        <v>49685.92340879</v>
      </c>
      <c r="AF818" s="343" t="n">
        <f aca="false">XIRR(B818:AA818,$B$1:$AA$1)</f>
        <v>0.162615323679436</v>
      </c>
      <c r="AG818" s="344" t="n">
        <f aca="false">1-EXP(-(1/0.25)*(AD818/ABS($AD$1010)))</f>
        <v>0.98330317661562</v>
      </c>
    </row>
    <row r="819" customFormat="false" ht="12.75" hidden="false" customHeight="false" outlineLevel="0" collapsed="false">
      <c r="A819" s="335"/>
      <c r="B819" s="340" t="n">
        <f aca="false">+[4]data1cf!A819</f>
        <v>-74855.3383386765</v>
      </c>
      <c r="C819" s="340" t="n">
        <f aca="false">+[4]data1cf!B819</f>
        <v>12231.2109073</v>
      </c>
      <c r="D819" s="340" t="n">
        <f aca="false">+[4]data1cf!C819</f>
        <v>13337.3838907327</v>
      </c>
      <c r="E819" s="340" t="n">
        <f aca="false">+[4]data1cf!D819</f>
        <v>12935.5539967201</v>
      </c>
      <c r="F819" s="340" t="n">
        <f aca="false">+[4]data1cf!E819</f>
        <v>12560.8317333597</v>
      </c>
      <c r="G819" s="340" t="n">
        <f aca="false">+[4]data1cf!F819</f>
        <v>12339.5271577826</v>
      </c>
      <c r="H819" s="340" t="n">
        <f aca="false">+[4]data1cf!G819</f>
        <v>12157.931620826</v>
      </c>
      <c r="I819" s="340" t="n">
        <f aca="false">+[4]data1cf!H819</f>
        <v>11923.6294598071</v>
      </c>
      <c r="J819" s="340" t="n">
        <f aca="false">+[4]data1cf!I819</f>
        <v>11950.628394978</v>
      </c>
      <c r="K819" s="340" t="n">
        <f aca="false">+[4]data1cf!J819</f>
        <v>11783.8968614006</v>
      </c>
      <c r="L819" s="340" t="n">
        <f aca="false">+[4]data1cf!K819</f>
        <v>11875.7322556275</v>
      </c>
      <c r="M819" s="340" t="n">
        <f aca="false">+[4]data1cf!L819</f>
        <v>11826.582685633</v>
      </c>
      <c r="N819" s="340" t="n">
        <f aca="false">+[4]data1cf!M819</f>
        <v>11794.3773229986</v>
      </c>
      <c r="O819" s="340" t="n">
        <f aca="false">+[4]data1cf!N819</f>
        <v>11844.597251207</v>
      </c>
      <c r="P819" s="340" t="n">
        <f aca="false">+[4]data1cf!O819</f>
        <v>11631.1933583226</v>
      </c>
      <c r="Q819" s="340" t="n">
        <f aca="false">+[4]data1cf!P819</f>
        <v>11552.7518018908</v>
      </c>
      <c r="R819" s="340" t="n">
        <f aca="false">+[4]data1cf!Q819</f>
        <v>858.560788609284</v>
      </c>
      <c r="S819" s="340" t="n">
        <f aca="false">+[4]data1cf!R819</f>
        <v>0</v>
      </c>
      <c r="T819" s="340" t="n">
        <f aca="false">+[4]data1cf!S819</f>
        <v>0</v>
      </c>
      <c r="U819" s="340" t="n">
        <f aca="false">+[4]data1cf!T819</f>
        <v>0</v>
      </c>
      <c r="V819" s="340" t="n">
        <f aca="false">+[4]data1cf!U819</f>
        <v>0</v>
      </c>
      <c r="W819" s="340" t="n">
        <f aca="false">+[4]data1cf!V819</f>
        <v>0</v>
      </c>
      <c r="X819" s="340" t="n">
        <f aca="false">+[4]data1cf!W819</f>
        <v>0</v>
      </c>
      <c r="Y819" s="340" t="n">
        <f aca="false">+[4]data1cf!X819</f>
        <v>0</v>
      </c>
      <c r="Z819" s="340" t="n">
        <f aca="false">+[4]data1cf!Y819</f>
        <v>0</v>
      </c>
      <c r="AA819" s="340" t="n">
        <f aca="false">+[4]data1cf!Z819</f>
        <v>0</v>
      </c>
      <c r="AB819" s="340"/>
      <c r="AC819" s="341" t="n">
        <f aca="false">XNPV(0.1,B819:AA819,$B$1:$AA$1)</f>
        <v>18687.8744917108</v>
      </c>
      <c r="AD819" s="341" t="n">
        <f aca="false">SUMPRODUCT(B819:AA819,$B$1010:$AA$1010)</f>
        <v>44289.1925391171</v>
      </c>
      <c r="AE819" s="342" t="n">
        <f aca="false">SUMPRODUCT(B819:AA819,$B$1012:$AA$1012)</f>
        <v>43917.1420133294</v>
      </c>
      <c r="AF819" s="343" t="n">
        <f aca="false">XIRR(B819:AA819,$B$1:$AA$1)</f>
        <v>0.142655111918579</v>
      </c>
      <c r="AG819" s="344" t="n">
        <f aca="false">1-EXP(-(1/0.25)*(AD819/ABS($AD$1010)))</f>
        <v>0.973255309016744</v>
      </c>
    </row>
    <row r="820" customFormat="false" ht="12.75" hidden="false" customHeight="false" outlineLevel="0" collapsed="false">
      <c r="A820" s="335"/>
      <c r="B820" s="340" t="n">
        <f aca="false">+[4]data1cf!A820</f>
        <v>-69431.5218671372</v>
      </c>
      <c r="C820" s="340" t="n">
        <f aca="false">+[4]data1cf!B820</f>
        <v>12109.6870099943</v>
      </c>
      <c r="D820" s="340" t="n">
        <f aca="false">+[4]data1cf!C820</f>
        <v>13160.2904366149</v>
      </c>
      <c r="E820" s="340" t="n">
        <f aca="false">+[4]data1cf!D820</f>
        <v>12814.4802876393</v>
      </c>
      <c r="F820" s="340" t="n">
        <f aca="false">+[4]data1cf!E820</f>
        <v>12453.8876131912</v>
      </c>
      <c r="G820" s="340" t="n">
        <f aca="false">+[4]data1cf!F820</f>
        <v>12326.8032461412</v>
      </c>
      <c r="H820" s="340" t="n">
        <f aca="false">+[4]data1cf!G820</f>
        <v>12096.4141143463</v>
      </c>
      <c r="I820" s="340" t="n">
        <f aca="false">+[4]data1cf!H820</f>
        <v>11765.9667108046</v>
      </c>
      <c r="J820" s="340" t="n">
        <f aca="false">+[4]data1cf!I820</f>
        <v>11757.7544294381</v>
      </c>
      <c r="K820" s="340" t="n">
        <f aca="false">+[4]data1cf!J820</f>
        <v>11856.2667748503</v>
      </c>
      <c r="L820" s="340" t="n">
        <f aca="false">+[4]data1cf!K820</f>
        <v>11642.9403306403</v>
      </c>
      <c r="M820" s="340" t="n">
        <f aca="false">+[4]data1cf!L820</f>
        <v>11659.8245818094</v>
      </c>
      <c r="N820" s="340" t="n">
        <f aca="false">+[4]data1cf!M820</f>
        <v>11611.7491823578</v>
      </c>
      <c r="O820" s="340" t="n">
        <f aca="false">+[4]data1cf!N820</f>
        <v>11645.95590345</v>
      </c>
      <c r="P820" s="340" t="n">
        <f aca="false">+[4]data1cf!O820</f>
        <v>11514.5751789642</v>
      </c>
      <c r="Q820" s="340" t="n">
        <f aca="false">+[4]data1cf!P820</f>
        <v>11457.1050135409</v>
      </c>
      <c r="R820" s="340" t="n">
        <f aca="false">+[4]data1cf!Q820</f>
        <v>796.351783207316</v>
      </c>
      <c r="S820" s="340" t="n">
        <f aca="false">+[4]data1cf!R820</f>
        <v>0</v>
      </c>
      <c r="T820" s="340" t="n">
        <f aca="false">+[4]data1cf!S820</f>
        <v>0</v>
      </c>
      <c r="U820" s="340" t="n">
        <f aca="false">+[4]data1cf!T820</f>
        <v>0</v>
      </c>
      <c r="V820" s="340" t="n">
        <f aca="false">+[4]data1cf!U820</f>
        <v>0</v>
      </c>
      <c r="W820" s="340" t="n">
        <f aca="false">+[4]data1cf!V820</f>
        <v>0</v>
      </c>
      <c r="X820" s="340" t="n">
        <f aca="false">+[4]data1cf!W820</f>
        <v>0</v>
      </c>
      <c r="Y820" s="340" t="n">
        <f aca="false">+[4]data1cf!X820</f>
        <v>0</v>
      </c>
      <c r="Z820" s="340" t="n">
        <f aca="false">+[4]data1cf!Y820</f>
        <v>0</v>
      </c>
      <c r="AA820" s="340" t="n">
        <f aca="false">+[4]data1cf!Z820</f>
        <v>0</v>
      </c>
      <c r="AB820" s="340"/>
      <c r="AC820" s="341" t="n">
        <f aca="false">XNPV(0.1,B820:AA820,$B$1:$AA$1)</f>
        <v>23177.4080752044</v>
      </c>
      <c r="AD820" s="341" t="n">
        <f aca="false">SUMPRODUCT(B820:AA820,$B$1010:$AA$1010)</f>
        <v>48504.0871373441</v>
      </c>
      <c r="AE820" s="342" t="n">
        <f aca="false">SUMPRODUCT(B820:AA820,$B$1012:$AA$1012)</f>
        <v>48136.1317698469</v>
      </c>
      <c r="AF820" s="343" t="n">
        <f aca="false">XIRR(B820:AA820,$B$1:$AA$1)</f>
        <v>0.156399196408041</v>
      </c>
      <c r="AG820" s="344" t="n">
        <f aca="false">1-EXP(-(1/0.25)*(AD820/ABS($AD$1010)))</f>
        <v>0.981052076822087</v>
      </c>
    </row>
    <row r="821" customFormat="false" ht="12.75" hidden="false" customHeight="false" outlineLevel="0" collapsed="false">
      <c r="A821" s="335"/>
      <c r="B821" s="340" t="n">
        <f aca="false">+[4]data1cf!A821</f>
        <v>-67523.0832063421</v>
      </c>
      <c r="C821" s="340" t="n">
        <f aca="false">+[4]data1cf!B821</f>
        <v>12050.6450627901</v>
      </c>
      <c r="D821" s="340" t="n">
        <f aca="false">+[4]data1cf!C821</f>
        <v>13091.857195777</v>
      </c>
      <c r="E821" s="340" t="n">
        <f aca="false">+[4]data1cf!D821</f>
        <v>12658.0475667438</v>
      </c>
      <c r="F821" s="340" t="n">
        <f aca="false">+[4]data1cf!E821</f>
        <v>12487.5623803808</v>
      </c>
      <c r="G821" s="340" t="n">
        <f aca="false">+[4]data1cf!F821</f>
        <v>12166.9094143883</v>
      </c>
      <c r="H821" s="340" t="n">
        <f aca="false">+[4]data1cf!G821</f>
        <v>11888.5249358869</v>
      </c>
      <c r="I821" s="340" t="n">
        <f aca="false">+[4]data1cf!H821</f>
        <v>11900.127166467</v>
      </c>
      <c r="J821" s="340" t="n">
        <f aca="false">+[4]data1cf!I821</f>
        <v>11778.9289371119</v>
      </c>
      <c r="K821" s="340" t="n">
        <f aca="false">+[4]data1cf!J821</f>
        <v>11686.6260959707</v>
      </c>
      <c r="L821" s="340" t="n">
        <f aca="false">+[4]data1cf!K821</f>
        <v>11764.1088139914</v>
      </c>
      <c r="M821" s="340" t="n">
        <f aca="false">+[4]data1cf!L821</f>
        <v>11560.8139110618</v>
      </c>
      <c r="N821" s="340" t="n">
        <f aca="false">+[4]data1cf!M821</f>
        <v>11544.7486531433</v>
      </c>
      <c r="O821" s="340" t="n">
        <f aca="false">+[4]data1cf!N821</f>
        <v>11600.7326960073</v>
      </c>
      <c r="P821" s="340" t="n">
        <f aca="false">+[4]data1cf!O821</f>
        <v>11494.4864226815</v>
      </c>
      <c r="Q821" s="340" t="n">
        <f aca="false">+[4]data1cf!P821</f>
        <v>11586.9200746773</v>
      </c>
      <c r="R821" s="340" t="n">
        <f aca="false">+[4]data1cf!Q821</f>
        <v>774.462755143461</v>
      </c>
      <c r="S821" s="340" t="n">
        <f aca="false">+[4]data1cf!R821</f>
        <v>0</v>
      </c>
      <c r="T821" s="340" t="n">
        <f aca="false">+[4]data1cf!S821</f>
        <v>0</v>
      </c>
      <c r="U821" s="340" t="n">
        <f aca="false">+[4]data1cf!T821</f>
        <v>0</v>
      </c>
      <c r="V821" s="340" t="n">
        <f aca="false">+[4]data1cf!U821</f>
        <v>0</v>
      </c>
      <c r="W821" s="340" t="n">
        <f aca="false">+[4]data1cf!V821</f>
        <v>0</v>
      </c>
      <c r="X821" s="340" t="n">
        <f aca="false">+[4]data1cf!W821</f>
        <v>0</v>
      </c>
      <c r="Y821" s="340" t="n">
        <f aca="false">+[4]data1cf!X821</f>
        <v>0</v>
      </c>
      <c r="Z821" s="340" t="n">
        <f aca="false">+[4]data1cf!Y821</f>
        <v>0</v>
      </c>
      <c r="AA821" s="340" t="n">
        <f aca="false">+[4]data1cf!Z821</f>
        <v>0</v>
      </c>
      <c r="AB821" s="340"/>
      <c r="AC821" s="341" t="n">
        <f aca="false">XNPV(0.1,B821:AA821,$B$1:$AA$1)</f>
        <v>24669.9426120366</v>
      </c>
      <c r="AD821" s="341" t="n">
        <f aca="false">SUMPRODUCT(B821:AA821,$B$1010:$AA$1010)</f>
        <v>49920.4916282648</v>
      </c>
      <c r="AE821" s="342" t="n">
        <f aca="false">SUMPRODUCT(B821:AA821,$B$1012:$AA$1012)</f>
        <v>49553.5398007352</v>
      </c>
      <c r="AF821" s="343" t="n">
        <f aca="false">XIRR(B821:AA821,$B$1:$AA$1)</f>
        <v>0.161373024397993</v>
      </c>
      <c r="AG821" s="344" t="n">
        <f aca="false">1-EXP(-(1/0.25)*(AD821/ABS($AD$1010)))</f>
        <v>0.983124238042493</v>
      </c>
    </row>
    <row r="822" customFormat="false" ht="12.75" hidden="false" customHeight="false" outlineLevel="0" collapsed="false">
      <c r="A822" s="335"/>
      <c r="B822" s="340" t="n">
        <f aca="false">+[4]data1cf!A822</f>
        <v>-69516.5834389239</v>
      </c>
      <c r="C822" s="340" t="n">
        <f aca="false">+[4]data1cf!B822</f>
        <v>12070.8226363034</v>
      </c>
      <c r="D822" s="340" t="n">
        <f aca="false">+[4]data1cf!C822</f>
        <v>13087.3711705703</v>
      </c>
      <c r="E822" s="340" t="n">
        <f aca="false">+[4]data1cf!D822</f>
        <v>12754.312460466</v>
      </c>
      <c r="F822" s="340" t="n">
        <f aca="false">+[4]data1cf!E822</f>
        <v>12588.5889910955</v>
      </c>
      <c r="G822" s="340" t="n">
        <f aca="false">+[4]data1cf!F822</f>
        <v>12361.9996393362</v>
      </c>
      <c r="H822" s="340" t="n">
        <f aca="false">+[4]data1cf!G822</f>
        <v>11909.8344770189</v>
      </c>
      <c r="I822" s="340" t="n">
        <f aca="false">+[4]data1cf!H822</f>
        <v>11705.5378498019</v>
      </c>
      <c r="J822" s="340" t="n">
        <f aca="false">+[4]data1cf!I822</f>
        <v>11851.4336851117</v>
      </c>
      <c r="K822" s="340" t="n">
        <f aca="false">+[4]data1cf!J822</f>
        <v>11989.5371905784</v>
      </c>
      <c r="L822" s="340" t="n">
        <f aca="false">+[4]data1cf!K822</f>
        <v>11699.4290394842</v>
      </c>
      <c r="M822" s="340" t="n">
        <f aca="false">+[4]data1cf!L822</f>
        <v>11581.132276272</v>
      </c>
      <c r="N822" s="340" t="n">
        <f aca="false">+[4]data1cf!M822</f>
        <v>11527.188620996</v>
      </c>
      <c r="O822" s="340" t="n">
        <f aca="false">+[4]data1cf!N822</f>
        <v>11545.8694377462</v>
      </c>
      <c r="P822" s="340" t="n">
        <f aca="false">+[4]data1cf!O822</f>
        <v>11495.8346160287</v>
      </c>
      <c r="Q822" s="340" t="n">
        <f aca="false">+[4]data1cf!P822</f>
        <v>11465.5009268574</v>
      </c>
      <c r="R822" s="340" t="n">
        <f aca="false">+[4]data1cf!Q822</f>
        <v>797.327405411081</v>
      </c>
      <c r="S822" s="340" t="n">
        <f aca="false">+[4]data1cf!R822</f>
        <v>0</v>
      </c>
      <c r="T822" s="340" t="n">
        <f aca="false">+[4]data1cf!S822</f>
        <v>0</v>
      </c>
      <c r="U822" s="340" t="n">
        <f aca="false">+[4]data1cf!T822</f>
        <v>0</v>
      </c>
      <c r="V822" s="340" t="n">
        <f aca="false">+[4]data1cf!U822</f>
        <v>0</v>
      </c>
      <c r="W822" s="340" t="n">
        <f aca="false">+[4]data1cf!V822</f>
        <v>0</v>
      </c>
      <c r="X822" s="340" t="n">
        <f aca="false">+[4]data1cf!W822</f>
        <v>0</v>
      </c>
      <c r="Y822" s="340" t="n">
        <f aca="false">+[4]data1cf!X822</f>
        <v>0</v>
      </c>
      <c r="Z822" s="340" t="n">
        <f aca="false">+[4]data1cf!Y822</f>
        <v>0</v>
      </c>
      <c r="AA822" s="340" t="n">
        <f aca="false">+[4]data1cf!Z822</f>
        <v>0</v>
      </c>
      <c r="AB822" s="340"/>
      <c r="AC822" s="341" t="n">
        <f aca="false">XNPV(0.1,B822:AA822,$B$1:$AA$1)</f>
        <v>22964.9139779511</v>
      </c>
      <c r="AD822" s="341" t="n">
        <f aca="false">SUMPRODUCT(B822:AA822,$B$1010:$AA$1010)</f>
        <v>48265.8197979313</v>
      </c>
      <c r="AE822" s="342" t="n">
        <f aca="false">SUMPRODUCT(B822:AA822,$B$1012:$AA$1012)</f>
        <v>47898.2851461262</v>
      </c>
      <c r="AF822" s="343" t="n">
        <f aca="false">XIRR(B822:AA822,$B$1:$AA$1)</f>
        <v>0.155816621465176</v>
      </c>
      <c r="AG822" s="344" t="n">
        <f aca="false">1-EXP(-(1/0.25)*(AD822/ABS($AD$1010)))</f>
        <v>0.980679303668887</v>
      </c>
    </row>
    <row r="823" customFormat="false" ht="12.75" hidden="false" customHeight="false" outlineLevel="0" collapsed="false">
      <c r="A823" s="335"/>
      <c r="B823" s="340" t="n">
        <f aca="false">+[4]data1cf!A823</f>
        <v>-70111.2212442752</v>
      </c>
      <c r="C823" s="340" t="n">
        <f aca="false">+[4]data1cf!B823</f>
        <v>12107.9276554197</v>
      </c>
      <c r="D823" s="340" t="n">
        <f aca="false">+[4]data1cf!C823</f>
        <v>12941.837607457</v>
      </c>
      <c r="E823" s="340" t="n">
        <f aca="false">+[4]data1cf!D823</f>
        <v>12787.882987323</v>
      </c>
      <c r="F823" s="340" t="n">
        <f aca="false">+[4]data1cf!E823</f>
        <v>12513.5353261532</v>
      </c>
      <c r="G823" s="340" t="n">
        <f aca="false">+[4]data1cf!F823</f>
        <v>12219.0878259753</v>
      </c>
      <c r="H823" s="340" t="n">
        <f aca="false">+[4]data1cf!G823</f>
        <v>12044.4061037637</v>
      </c>
      <c r="I823" s="340" t="n">
        <f aca="false">+[4]data1cf!H823</f>
        <v>11930.0592318174</v>
      </c>
      <c r="J823" s="340" t="n">
        <f aca="false">+[4]data1cf!I823</f>
        <v>11967.0709572167</v>
      </c>
      <c r="K823" s="340" t="n">
        <f aca="false">+[4]data1cf!J823</f>
        <v>11843.6341607434</v>
      </c>
      <c r="L823" s="340" t="n">
        <f aca="false">+[4]data1cf!K823</f>
        <v>11737.1858354135</v>
      </c>
      <c r="M823" s="340" t="n">
        <f aca="false">+[4]data1cf!L823</f>
        <v>11703.4184566718</v>
      </c>
      <c r="N823" s="340" t="n">
        <f aca="false">+[4]data1cf!M823</f>
        <v>11654.2366874964</v>
      </c>
      <c r="O823" s="340" t="n">
        <f aca="false">+[4]data1cf!N823</f>
        <v>11662.8356099839</v>
      </c>
      <c r="P823" s="340" t="n">
        <f aca="false">+[4]data1cf!O823</f>
        <v>11478.4413377638</v>
      </c>
      <c r="Q823" s="340" t="n">
        <f aca="false">+[4]data1cf!P823</f>
        <v>11512.163635809</v>
      </c>
      <c r="R823" s="340" t="n">
        <f aca="false">+[4]data1cf!Q823</f>
        <v>804.147663183339</v>
      </c>
      <c r="S823" s="340" t="n">
        <f aca="false">+[4]data1cf!R823</f>
        <v>0</v>
      </c>
      <c r="T823" s="340" t="n">
        <f aca="false">+[4]data1cf!S823</f>
        <v>0</v>
      </c>
      <c r="U823" s="340" t="n">
        <f aca="false">+[4]data1cf!T823</f>
        <v>0</v>
      </c>
      <c r="V823" s="340" t="n">
        <f aca="false">+[4]data1cf!U823</f>
        <v>0</v>
      </c>
      <c r="W823" s="340" t="n">
        <f aca="false">+[4]data1cf!V823</f>
        <v>0</v>
      </c>
      <c r="X823" s="340" t="n">
        <f aca="false">+[4]data1cf!W823</f>
        <v>0</v>
      </c>
      <c r="Y823" s="340" t="n">
        <f aca="false">+[4]data1cf!X823</f>
        <v>0</v>
      </c>
      <c r="Z823" s="340" t="n">
        <f aca="false">+[4]data1cf!Y823</f>
        <v>0</v>
      </c>
      <c r="AA823" s="340" t="n">
        <f aca="false">+[4]data1cf!Z823</f>
        <v>0</v>
      </c>
      <c r="AB823" s="340"/>
      <c r="AC823" s="341" t="n">
        <f aca="false">XNPV(0.1,B823:AA823,$B$1:$AA$1)</f>
        <v>22491.9090236638</v>
      </c>
      <c r="AD823" s="341" t="n">
        <f aca="false">SUMPRODUCT(B823:AA823,$B$1010:$AA$1010)</f>
        <v>47885.6583425582</v>
      </c>
      <c r="AE823" s="342" t="n">
        <f aca="false">SUMPRODUCT(B823:AA823,$B$1012:$AA$1012)</f>
        <v>47516.6911655835</v>
      </c>
      <c r="AF823" s="343" t="n">
        <f aca="false">XIRR(B823:AA823,$B$1:$AA$1)</f>
        <v>0.154137925236677</v>
      </c>
      <c r="AG823" s="344" t="n">
        <f aca="false">1-EXP(-(1/0.25)*(AD823/ABS($AD$1010)))</f>
        <v>0.980069290255461</v>
      </c>
    </row>
    <row r="824" customFormat="false" ht="12.75" hidden="false" customHeight="false" outlineLevel="0" collapsed="false">
      <c r="A824" s="335"/>
      <c r="B824" s="340" t="n">
        <f aca="false">+[4]data1cf!A824</f>
        <v>-71828.2627424543</v>
      </c>
      <c r="C824" s="340" t="n">
        <f aca="false">+[4]data1cf!B824</f>
        <v>12375.2094661777</v>
      </c>
      <c r="D824" s="340" t="n">
        <f aca="false">+[4]data1cf!C824</f>
        <v>13085.7144733161</v>
      </c>
      <c r="E824" s="340" t="n">
        <f aca="false">+[4]data1cf!D824</f>
        <v>12812.9729262957</v>
      </c>
      <c r="F824" s="340" t="n">
        <f aca="false">+[4]data1cf!E824</f>
        <v>12524.086046</v>
      </c>
      <c r="G824" s="340" t="n">
        <f aca="false">+[4]data1cf!F824</f>
        <v>12292.551443569</v>
      </c>
      <c r="H824" s="340" t="n">
        <f aca="false">+[4]data1cf!G824</f>
        <v>11903.8969352882</v>
      </c>
      <c r="I824" s="340" t="n">
        <f aca="false">+[4]data1cf!H824</f>
        <v>12069.1948179651</v>
      </c>
      <c r="J824" s="340" t="n">
        <f aca="false">+[4]data1cf!I824</f>
        <v>11791.9471481614</v>
      </c>
      <c r="K824" s="340" t="n">
        <f aca="false">+[4]data1cf!J824</f>
        <v>11685.7811705178</v>
      </c>
      <c r="L824" s="340" t="n">
        <f aca="false">+[4]data1cf!K824</f>
        <v>11764.6813381527</v>
      </c>
      <c r="M824" s="340" t="n">
        <f aca="false">+[4]data1cf!L824</f>
        <v>11666.6512701626</v>
      </c>
      <c r="N824" s="340" t="n">
        <f aca="false">+[4]data1cf!M824</f>
        <v>11819.5235589597</v>
      </c>
      <c r="O824" s="340" t="n">
        <f aca="false">+[4]data1cf!N824</f>
        <v>11751.664470622</v>
      </c>
      <c r="P824" s="340" t="n">
        <f aca="false">+[4]data1cf!O824</f>
        <v>11654.1269412601</v>
      </c>
      <c r="Q824" s="340" t="n">
        <f aca="false">+[4]data1cf!P824</f>
        <v>11502.4360498987</v>
      </c>
      <c r="R824" s="340" t="n">
        <f aca="false">+[4]data1cf!Q824</f>
        <v>823.841442350854</v>
      </c>
      <c r="S824" s="340" t="n">
        <f aca="false">+[4]data1cf!R824</f>
        <v>0</v>
      </c>
      <c r="T824" s="340" t="n">
        <f aca="false">+[4]data1cf!S824</f>
        <v>0</v>
      </c>
      <c r="U824" s="340" t="n">
        <f aca="false">+[4]data1cf!T824</f>
        <v>0</v>
      </c>
      <c r="V824" s="340" t="n">
        <f aca="false">+[4]data1cf!U824</f>
        <v>0</v>
      </c>
      <c r="W824" s="340" t="n">
        <f aca="false">+[4]data1cf!V824</f>
        <v>0</v>
      </c>
      <c r="X824" s="340" t="n">
        <f aca="false">+[4]data1cf!W824</f>
        <v>0</v>
      </c>
      <c r="Y824" s="340" t="n">
        <f aca="false">+[4]data1cf!X824</f>
        <v>0</v>
      </c>
      <c r="Z824" s="340" t="n">
        <f aca="false">+[4]data1cf!Y824</f>
        <v>0</v>
      </c>
      <c r="AA824" s="340" t="n">
        <f aca="false">+[4]data1cf!Z824</f>
        <v>0</v>
      </c>
      <c r="AB824" s="340"/>
      <c r="AC824" s="341" t="n">
        <f aca="false">XNPV(0.1,B824:AA824,$B$1:$AA$1)</f>
        <v>21176.1253761872</v>
      </c>
      <c r="AD824" s="341" t="n">
        <f aca="false">SUMPRODUCT(B824:AA824,$B$1010:$AA$1010)</f>
        <v>46615.9952973414</v>
      </c>
      <c r="AE824" s="342" t="n">
        <f aca="false">SUMPRODUCT(B824:AA824,$B$1012:$AA$1012)</f>
        <v>46246.248747472</v>
      </c>
      <c r="AF824" s="343" t="n">
        <f aca="false">XIRR(B824:AA824,$B$1:$AA$1)</f>
        <v>0.150080713596278</v>
      </c>
      <c r="AG824" s="344" t="n">
        <f aca="false">1-EXP(-(1/0.25)*(AD824/ABS($AD$1010)))</f>
        <v>0.977888916533599</v>
      </c>
    </row>
    <row r="825" customFormat="false" ht="12.75" hidden="false" customHeight="false" outlineLevel="0" collapsed="false">
      <c r="A825" s="335"/>
      <c r="B825" s="340" t="n">
        <f aca="false">+[4]data1cf!A825</f>
        <v>-63622.6504661621</v>
      </c>
      <c r="C825" s="340" t="n">
        <f aca="false">+[4]data1cf!B825</f>
        <v>11905.4873494984</v>
      </c>
      <c r="D825" s="340" t="n">
        <f aca="false">+[4]data1cf!C825</f>
        <v>12841.7359371565</v>
      </c>
      <c r="E825" s="340" t="n">
        <f aca="false">+[4]data1cf!D825</f>
        <v>12528.4867247559</v>
      </c>
      <c r="F825" s="340" t="n">
        <f aca="false">+[4]data1cf!E825</f>
        <v>12440.8327357615</v>
      </c>
      <c r="G825" s="340" t="n">
        <f aca="false">+[4]data1cf!F825</f>
        <v>12058.7293567022</v>
      </c>
      <c r="H825" s="340" t="n">
        <f aca="false">+[4]data1cf!G825</f>
        <v>11789.6899106795</v>
      </c>
      <c r="I825" s="340" t="n">
        <f aca="false">+[4]data1cf!H825</f>
        <v>11680.0027894748</v>
      </c>
      <c r="J825" s="340" t="n">
        <f aca="false">+[4]data1cf!I825</f>
        <v>11703.3222957392</v>
      </c>
      <c r="K825" s="340" t="n">
        <f aca="false">+[4]data1cf!J825</f>
        <v>11696.2357301275</v>
      </c>
      <c r="L825" s="340" t="n">
        <f aca="false">+[4]data1cf!K825</f>
        <v>11561.2326318749</v>
      </c>
      <c r="M825" s="340" t="n">
        <f aca="false">+[4]data1cf!L825</f>
        <v>11457.2357674809</v>
      </c>
      <c r="N825" s="340" t="n">
        <f aca="false">+[4]data1cf!M825</f>
        <v>11580.1675199151</v>
      </c>
      <c r="O825" s="340" t="n">
        <f aca="false">+[4]data1cf!N825</f>
        <v>11488.6594348572</v>
      </c>
      <c r="P825" s="340" t="n">
        <f aca="false">+[4]data1cf!O825</f>
        <v>11292.0331228685</v>
      </c>
      <c r="Q825" s="340" t="n">
        <f aca="false">+[4]data1cf!P825</f>
        <v>11262.8236257412</v>
      </c>
      <c r="R825" s="340" t="n">
        <f aca="false">+[4]data1cf!Q825</f>
        <v>729.726351786693</v>
      </c>
      <c r="S825" s="340" t="n">
        <f aca="false">+[4]data1cf!R825</f>
        <v>0</v>
      </c>
      <c r="T825" s="340" t="n">
        <f aca="false">+[4]data1cf!S825</f>
        <v>0</v>
      </c>
      <c r="U825" s="340" t="n">
        <f aca="false">+[4]data1cf!T825</f>
        <v>0</v>
      </c>
      <c r="V825" s="340" t="n">
        <f aca="false">+[4]data1cf!U825</f>
        <v>0</v>
      </c>
      <c r="W825" s="340" t="n">
        <f aca="false">+[4]data1cf!V825</f>
        <v>0</v>
      </c>
      <c r="X825" s="340" t="n">
        <f aca="false">+[4]data1cf!W825</f>
        <v>0</v>
      </c>
      <c r="Y825" s="340" t="n">
        <f aca="false">+[4]data1cf!X825</f>
        <v>0</v>
      </c>
      <c r="Z825" s="340" t="n">
        <f aca="false">+[4]data1cf!Y825</f>
        <v>0</v>
      </c>
      <c r="AA825" s="340" t="n">
        <f aca="false">+[4]data1cf!Z825</f>
        <v>0</v>
      </c>
      <c r="AB825" s="340"/>
      <c r="AC825" s="341" t="n">
        <f aca="false">XNPV(0.1,B825:AA825,$B$1:$AA$1)</f>
        <v>27559.4579513553</v>
      </c>
      <c r="AD825" s="341" t="n">
        <f aca="false">SUMPRODUCT(B825:AA825,$B$1010:$AA$1010)</f>
        <v>52536.4863385135</v>
      </c>
      <c r="AE825" s="342" t="n">
        <f aca="false">SUMPRODUCT(B825:AA825,$B$1012:$AA$1012)</f>
        <v>52173.6169923544</v>
      </c>
      <c r="AF825" s="343" t="n">
        <f aca="false">XIRR(B825:AA825,$B$1:$AA$1)</f>
        <v>0.172112543887724</v>
      </c>
      <c r="AG825" s="344" t="n">
        <f aca="false">1-EXP(-(1/0.25)*(AD825/ABS($AD$1010)))</f>
        <v>0.98637406612713</v>
      </c>
    </row>
    <row r="826" customFormat="false" ht="12.75" hidden="false" customHeight="false" outlineLevel="0" collapsed="false">
      <c r="A826" s="335"/>
      <c r="B826" s="340" t="n">
        <f aca="false">+[4]data1cf!A826</f>
        <v>-62883.0792167797</v>
      </c>
      <c r="C826" s="340" t="n">
        <f aca="false">+[4]data1cf!B826</f>
        <v>11943.683529746</v>
      </c>
      <c r="D826" s="340" t="n">
        <f aca="false">+[4]data1cf!C826</f>
        <v>12876.9985890203</v>
      </c>
      <c r="E826" s="340" t="n">
        <f aca="false">+[4]data1cf!D826</f>
        <v>12613.2881068298</v>
      </c>
      <c r="F826" s="340" t="n">
        <f aca="false">+[4]data1cf!E826</f>
        <v>12168.3935976402</v>
      </c>
      <c r="G826" s="340" t="n">
        <f aca="false">+[4]data1cf!F826</f>
        <v>12077.0352772485</v>
      </c>
      <c r="H826" s="340" t="n">
        <f aca="false">+[4]data1cf!G826</f>
        <v>11881.1220851488</v>
      </c>
      <c r="I826" s="340" t="n">
        <f aca="false">+[4]data1cf!H826</f>
        <v>11779.476673367</v>
      </c>
      <c r="J826" s="340" t="n">
        <f aca="false">+[4]data1cf!I826</f>
        <v>11734.26836118</v>
      </c>
      <c r="K826" s="340" t="n">
        <f aca="false">+[4]data1cf!J826</f>
        <v>11663.2590881668</v>
      </c>
      <c r="L826" s="340" t="n">
        <f aca="false">+[4]data1cf!K826</f>
        <v>11441.9084685287</v>
      </c>
      <c r="M826" s="340" t="n">
        <f aca="false">+[4]data1cf!L826</f>
        <v>11342.408053993</v>
      </c>
      <c r="N826" s="340" t="n">
        <f aca="false">+[4]data1cf!M826</f>
        <v>11399.1042560331</v>
      </c>
      <c r="O826" s="340" t="n">
        <f aca="false">+[4]data1cf!N826</f>
        <v>11287.4015929078</v>
      </c>
      <c r="P826" s="340" t="n">
        <f aca="false">+[4]data1cf!O826</f>
        <v>11412.3108802424</v>
      </c>
      <c r="Q826" s="340" t="n">
        <f aca="false">+[4]data1cf!P826</f>
        <v>11424.066347171</v>
      </c>
      <c r="R826" s="340" t="n">
        <f aca="false">+[4]data1cf!Q826</f>
        <v>721.243765384777</v>
      </c>
      <c r="S826" s="340" t="n">
        <f aca="false">+[4]data1cf!R826</f>
        <v>0</v>
      </c>
      <c r="T826" s="340" t="n">
        <f aca="false">+[4]data1cf!S826</f>
        <v>0</v>
      </c>
      <c r="U826" s="340" t="n">
        <f aca="false">+[4]data1cf!T826</f>
        <v>0</v>
      </c>
      <c r="V826" s="340" t="n">
        <f aca="false">+[4]data1cf!U826</f>
        <v>0</v>
      </c>
      <c r="W826" s="340" t="n">
        <f aca="false">+[4]data1cf!V826</f>
        <v>0</v>
      </c>
      <c r="X826" s="340" t="n">
        <f aca="false">+[4]data1cf!W826</f>
        <v>0</v>
      </c>
      <c r="Y826" s="340" t="n">
        <f aca="false">+[4]data1cf!X826</f>
        <v>0</v>
      </c>
      <c r="Z826" s="340" t="n">
        <f aca="false">+[4]data1cf!Y826</f>
        <v>0</v>
      </c>
      <c r="AA826" s="340" t="n">
        <f aca="false">+[4]data1cf!Z826</f>
        <v>0</v>
      </c>
      <c r="AB826" s="340"/>
      <c r="AC826" s="341" t="n">
        <f aca="false">XNPV(0.1,B826:AA826,$B$1:$AA$1)</f>
        <v>28221.2442481175</v>
      </c>
      <c r="AD826" s="341" t="n">
        <f aca="false">SUMPRODUCT(B826:AA826,$B$1010:$AA$1010)</f>
        <v>53152.5920227329</v>
      </c>
      <c r="AE826" s="342" t="n">
        <f aca="false">SUMPRODUCT(B826:AA826,$B$1012:$AA$1012)</f>
        <v>52790.4496890989</v>
      </c>
      <c r="AF826" s="343" t="n">
        <f aca="false">XIRR(B826:AA826,$B$1:$AA$1)</f>
        <v>0.17467432841774</v>
      </c>
      <c r="AG826" s="344" t="n">
        <f aca="false">1-EXP(-(1/0.25)*(AD826/ABS($AD$1010)))</f>
        <v>0.987043502242467</v>
      </c>
    </row>
    <row r="827" customFormat="false" ht="12.75" hidden="false" customHeight="false" outlineLevel="0" collapsed="false">
      <c r="A827" s="335"/>
      <c r="B827" s="340" t="n">
        <f aca="false">+[4]data1cf!A827</f>
        <v>-71900.104406504</v>
      </c>
      <c r="C827" s="340" t="n">
        <f aca="false">+[4]data1cf!B827</f>
        <v>11995.5729209567</v>
      </c>
      <c r="D827" s="340" t="n">
        <f aca="false">+[4]data1cf!C827</f>
        <v>13277.3461036885</v>
      </c>
      <c r="E827" s="340" t="n">
        <f aca="false">+[4]data1cf!D827</f>
        <v>12876.5018331633</v>
      </c>
      <c r="F827" s="340" t="n">
        <f aca="false">+[4]data1cf!E827</f>
        <v>12454.3863106111</v>
      </c>
      <c r="G827" s="340" t="n">
        <f aca="false">+[4]data1cf!F827</f>
        <v>12324.2738038401</v>
      </c>
      <c r="H827" s="340" t="n">
        <f aca="false">+[4]data1cf!G827</f>
        <v>12033.7026355722</v>
      </c>
      <c r="I827" s="340" t="n">
        <f aca="false">+[4]data1cf!H827</f>
        <v>11879.0883814132</v>
      </c>
      <c r="J827" s="340" t="n">
        <f aca="false">+[4]data1cf!I827</f>
        <v>11872.1327185531</v>
      </c>
      <c r="K827" s="340" t="n">
        <f aca="false">+[4]data1cf!J827</f>
        <v>11944.2885227739</v>
      </c>
      <c r="L827" s="340" t="n">
        <f aca="false">+[4]data1cf!K827</f>
        <v>11764.6622403356</v>
      </c>
      <c r="M827" s="340" t="n">
        <f aca="false">+[4]data1cf!L827</f>
        <v>11611.3071842871</v>
      </c>
      <c r="N827" s="340" t="n">
        <f aca="false">+[4]data1cf!M827</f>
        <v>11598.1264433071</v>
      </c>
      <c r="O827" s="340" t="n">
        <f aca="false">+[4]data1cf!N827</f>
        <v>11558.0773468791</v>
      </c>
      <c r="P827" s="340" t="n">
        <f aca="false">+[4]data1cf!O827</f>
        <v>11487.6293924657</v>
      </c>
      <c r="Q827" s="340" t="n">
        <f aca="false">+[4]data1cf!P827</f>
        <v>11585.504280777</v>
      </c>
      <c r="R827" s="340" t="n">
        <f aca="false">+[4]data1cf!Q827</f>
        <v>824.665437500838</v>
      </c>
      <c r="S827" s="340" t="n">
        <f aca="false">+[4]data1cf!R827</f>
        <v>0</v>
      </c>
      <c r="T827" s="340" t="n">
        <f aca="false">+[4]data1cf!S827</f>
        <v>0</v>
      </c>
      <c r="U827" s="340" t="n">
        <f aca="false">+[4]data1cf!T827</f>
        <v>0</v>
      </c>
      <c r="V827" s="340" t="n">
        <f aca="false">+[4]data1cf!U827</f>
        <v>0</v>
      </c>
      <c r="W827" s="340" t="n">
        <f aca="false">+[4]data1cf!V827</f>
        <v>0</v>
      </c>
      <c r="X827" s="340" t="n">
        <f aca="false">+[4]data1cf!W827</f>
        <v>0</v>
      </c>
      <c r="Y827" s="340" t="n">
        <f aca="false">+[4]data1cf!X827</f>
        <v>0</v>
      </c>
      <c r="Z827" s="340" t="n">
        <f aca="false">+[4]data1cf!Y827</f>
        <v>0</v>
      </c>
      <c r="AA827" s="340" t="n">
        <f aca="false">+[4]data1cf!Z827</f>
        <v>0</v>
      </c>
      <c r="AB827" s="340"/>
      <c r="AC827" s="341" t="n">
        <f aca="false">XNPV(0.1,B827:AA827,$B$1:$AA$1)</f>
        <v>20890.3364328041</v>
      </c>
      <c r="AD827" s="341" t="n">
        <f aca="false">SUMPRODUCT(B827:AA827,$B$1010:$AA$1010)</f>
        <v>46288.5713943716</v>
      </c>
      <c r="AE827" s="342" t="n">
        <f aca="false">SUMPRODUCT(B827:AA827,$B$1012:$AA$1012)</f>
        <v>45919.6114185001</v>
      </c>
      <c r="AF827" s="343" t="n">
        <f aca="false">XIRR(B827:AA827,$B$1:$AA$1)</f>
        <v>0.149339422180908</v>
      </c>
      <c r="AG827" s="344" t="n">
        <f aca="false">1-EXP(-(1/0.25)*(AD827/ABS($AD$1010)))</f>
        <v>0.977288948610164</v>
      </c>
    </row>
    <row r="828" customFormat="false" ht="12.75" hidden="false" customHeight="false" outlineLevel="0" collapsed="false">
      <c r="A828" s="335"/>
      <c r="B828" s="340" t="n">
        <f aca="false">+[4]data1cf!A828</f>
        <v>-69707.3703705274</v>
      </c>
      <c r="C828" s="340" t="n">
        <f aca="false">+[4]data1cf!B828</f>
        <v>11994.6492422076</v>
      </c>
      <c r="D828" s="340" t="n">
        <f aca="false">+[4]data1cf!C828</f>
        <v>13110.6547618359</v>
      </c>
      <c r="E828" s="340" t="n">
        <f aca="false">+[4]data1cf!D828</f>
        <v>12785.3160595063</v>
      </c>
      <c r="F828" s="340" t="n">
        <f aca="false">+[4]data1cf!E828</f>
        <v>12432.0782997379</v>
      </c>
      <c r="G828" s="340" t="n">
        <f aca="false">+[4]data1cf!F828</f>
        <v>12261.8824740844</v>
      </c>
      <c r="H828" s="340" t="n">
        <f aca="false">+[4]data1cf!G828</f>
        <v>11969.2918684541</v>
      </c>
      <c r="I828" s="340" t="n">
        <f aca="false">+[4]data1cf!H828</f>
        <v>11861.9250632866</v>
      </c>
      <c r="J828" s="340" t="n">
        <f aca="false">+[4]data1cf!I828</f>
        <v>11829.6734677749</v>
      </c>
      <c r="K828" s="340" t="n">
        <f aca="false">+[4]data1cf!J828</f>
        <v>11767.7232266069</v>
      </c>
      <c r="L828" s="340" t="n">
        <f aca="false">+[4]data1cf!K828</f>
        <v>11746.7316502179</v>
      </c>
      <c r="M828" s="340" t="n">
        <f aca="false">+[4]data1cf!L828</f>
        <v>11674.8824706007</v>
      </c>
      <c r="N828" s="340" t="n">
        <f aca="false">+[4]data1cf!M828</f>
        <v>11594.8700778057</v>
      </c>
      <c r="O828" s="340" t="n">
        <f aca="false">+[4]data1cf!N828</f>
        <v>11501.9777940173</v>
      </c>
      <c r="P828" s="340" t="n">
        <f aca="false">+[4]data1cf!O828</f>
        <v>11393.971365059</v>
      </c>
      <c r="Q828" s="340" t="n">
        <f aca="false">+[4]data1cf!P828</f>
        <v>11349.0785388338</v>
      </c>
      <c r="R828" s="340" t="n">
        <f aca="false">+[4]data1cf!Q828</f>
        <v>799.515655201802</v>
      </c>
      <c r="S828" s="340" t="n">
        <f aca="false">+[4]data1cf!R828</f>
        <v>0</v>
      </c>
      <c r="T828" s="340" t="n">
        <f aca="false">+[4]data1cf!S828</f>
        <v>0</v>
      </c>
      <c r="U828" s="340" t="n">
        <f aca="false">+[4]data1cf!T828</f>
        <v>0</v>
      </c>
      <c r="V828" s="340" t="n">
        <f aca="false">+[4]data1cf!U828</f>
        <v>0</v>
      </c>
      <c r="W828" s="340" t="n">
        <f aca="false">+[4]data1cf!V828</f>
        <v>0</v>
      </c>
      <c r="X828" s="340" t="n">
        <f aca="false">+[4]data1cf!W828</f>
        <v>0</v>
      </c>
      <c r="Y828" s="340" t="n">
        <f aca="false">+[4]data1cf!X828</f>
        <v>0</v>
      </c>
      <c r="Z828" s="340" t="n">
        <f aca="false">+[4]data1cf!Y828</f>
        <v>0</v>
      </c>
      <c r="AA828" s="340" t="n">
        <f aca="false">+[4]data1cf!Z828</f>
        <v>0</v>
      </c>
      <c r="AB828" s="340"/>
      <c r="AC828" s="341" t="n">
        <f aca="false">XNPV(0.1,B828:AA828,$B$1:$AA$1)</f>
        <v>22593.709423611</v>
      </c>
      <c r="AD828" s="341" t="n">
        <f aca="false">SUMPRODUCT(B828:AA828,$B$1010:$AA$1010)</f>
        <v>47853.1922184909</v>
      </c>
      <c r="AE828" s="342" t="n">
        <f aca="false">SUMPRODUCT(B828:AA828,$B$1012:$AA$1012)</f>
        <v>47486.3289030765</v>
      </c>
      <c r="AF828" s="343" t="n">
        <f aca="false">XIRR(B828:AA828,$B$1:$AA$1)</f>
        <v>0.154794537306266</v>
      </c>
      <c r="AG828" s="344" t="n">
        <f aca="false">1-EXP(-(1/0.25)*(AD828/ABS($AD$1010)))</f>
        <v>0.980016310391359</v>
      </c>
    </row>
    <row r="829" customFormat="false" ht="12.75" hidden="false" customHeight="false" outlineLevel="0" collapsed="false">
      <c r="A829" s="335"/>
      <c r="B829" s="340" t="n">
        <f aca="false">+[4]data1cf!A829</f>
        <v>-61999.7890584542</v>
      </c>
      <c r="C829" s="340" t="n">
        <f aca="false">+[4]data1cf!B829</f>
        <v>11840.4982265931</v>
      </c>
      <c r="D829" s="340" t="n">
        <f aca="false">+[4]data1cf!C829</f>
        <v>12821.8500134442</v>
      </c>
      <c r="E829" s="340" t="n">
        <f aca="false">+[4]data1cf!D829</f>
        <v>12533.0657211864</v>
      </c>
      <c r="F829" s="340" t="n">
        <f aca="false">+[4]data1cf!E829</f>
        <v>12253.56489927</v>
      </c>
      <c r="G829" s="340" t="n">
        <f aca="false">+[4]data1cf!F829</f>
        <v>11903.6900779827</v>
      </c>
      <c r="H829" s="340" t="n">
        <f aca="false">+[4]data1cf!G829</f>
        <v>11781.2578279005</v>
      </c>
      <c r="I829" s="340" t="n">
        <f aca="false">+[4]data1cf!H829</f>
        <v>11658.8042415286</v>
      </c>
      <c r="J829" s="340" t="n">
        <f aca="false">+[4]data1cf!I829</f>
        <v>11638.5765379306</v>
      </c>
      <c r="K829" s="340" t="n">
        <f aca="false">+[4]data1cf!J829</f>
        <v>11761.7920443431</v>
      </c>
      <c r="L829" s="340" t="n">
        <f aca="false">+[4]data1cf!K829</f>
        <v>11698.8173109368</v>
      </c>
      <c r="M829" s="340" t="n">
        <f aca="false">+[4]data1cf!L829</f>
        <v>11573.9166904691</v>
      </c>
      <c r="N829" s="340" t="n">
        <f aca="false">+[4]data1cf!M829</f>
        <v>11401.2079005567</v>
      </c>
      <c r="O829" s="340" t="n">
        <f aca="false">+[4]data1cf!N829</f>
        <v>11299.988774778</v>
      </c>
      <c r="P829" s="340" t="n">
        <f aca="false">+[4]data1cf!O829</f>
        <v>11301.4092178897</v>
      </c>
      <c r="Q829" s="340" t="n">
        <f aca="false">+[4]data1cf!P829</f>
        <v>11357.9664866292</v>
      </c>
      <c r="R829" s="340" t="n">
        <f aca="false">+[4]data1cf!Q829</f>
        <v>711.112780584847</v>
      </c>
      <c r="S829" s="340" t="n">
        <f aca="false">+[4]data1cf!R829</f>
        <v>0</v>
      </c>
      <c r="T829" s="340" t="n">
        <f aca="false">+[4]data1cf!S829</f>
        <v>0</v>
      </c>
      <c r="U829" s="340" t="n">
        <f aca="false">+[4]data1cf!T829</f>
        <v>0</v>
      </c>
      <c r="V829" s="340" t="n">
        <f aca="false">+[4]data1cf!U829</f>
        <v>0</v>
      </c>
      <c r="W829" s="340" t="n">
        <f aca="false">+[4]data1cf!V829</f>
        <v>0</v>
      </c>
      <c r="X829" s="340" t="n">
        <f aca="false">+[4]data1cf!W829</f>
        <v>0</v>
      </c>
      <c r="Y829" s="340" t="n">
        <f aca="false">+[4]data1cf!X829</f>
        <v>0</v>
      </c>
      <c r="Z829" s="340" t="n">
        <f aca="false">+[4]data1cf!Y829</f>
        <v>0</v>
      </c>
      <c r="AA829" s="340" t="n">
        <f aca="false">+[4]data1cf!Z829</f>
        <v>0</v>
      </c>
      <c r="AB829" s="340"/>
      <c r="AC829" s="341" t="n">
        <f aca="false">XNPV(0.1,B829:AA829,$B$1:$AA$1)</f>
        <v>28871.5556074655</v>
      </c>
      <c r="AD829" s="341" t="n">
        <f aca="false">SUMPRODUCT(B829:AA829,$B$1010:$AA$1010)</f>
        <v>53790.5523397791</v>
      </c>
      <c r="AE829" s="342" t="n">
        <f aca="false">SUMPRODUCT(B829:AA829,$B$1012:$AA$1012)</f>
        <v>53428.4340323237</v>
      </c>
      <c r="AF829" s="343" t="n">
        <f aca="false">XIRR(B829:AA829,$B$1:$AA$1)</f>
        <v>0.17711748658306</v>
      </c>
      <c r="AG829" s="344" t="n">
        <f aca="false">1-EXP(-(1/0.25)*(AD829/ABS($AD$1010)))</f>
        <v>0.987702045350155</v>
      </c>
    </row>
    <row r="830" customFormat="false" ht="12.75" hidden="false" customHeight="false" outlineLevel="0" collapsed="false">
      <c r="A830" s="335"/>
      <c r="B830" s="340" t="n">
        <f aca="false">+[4]data1cf!A830</f>
        <v>-73835.6255805845</v>
      </c>
      <c r="C830" s="340" t="n">
        <f aca="false">+[4]data1cf!B830</f>
        <v>12229.5461543545</v>
      </c>
      <c r="D830" s="340" t="n">
        <f aca="false">+[4]data1cf!C830</f>
        <v>13252.0596054891</v>
      </c>
      <c r="E830" s="340" t="n">
        <f aca="false">+[4]data1cf!D830</f>
        <v>12862.0402656839</v>
      </c>
      <c r="F830" s="340" t="n">
        <f aca="false">+[4]data1cf!E830</f>
        <v>12622.8207564127</v>
      </c>
      <c r="G830" s="340" t="n">
        <f aca="false">+[4]data1cf!F830</f>
        <v>12386.6688959661</v>
      </c>
      <c r="H830" s="340" t="n">
        <f aca="false">+[4]data1cf!G830</f>
        <v>12052.3105116903</v>
      </c>
      <c r="I830" s="340" t="n">
        <f aca="false">+[4]data1cf!H830</f>
        <v>11937.2612825809</v>
      </c>
      <c r="J830" s="340" t="n">
        <f aca="false">+[4]data1cf!I830</f>
        <v>12005.0513380101</v>
      </c>
      <c r="K830" s="340" t="n">
        <f aca="false">+[4]data1cf!J830</f>
        <v>11854.9643394675</v>
      </c>
      <c r="L830" s="340" t="n">
        <f aca="false">+[4]data1cf!K830</f>
        <v>11953.578951325</v>
      </c>
      <c r="M830" s="340" t="n">
        <f aca="false">+[4]data1cf!L830</f>
        <v>11796.7065850992</v>
      </c>
      <c r="N830" s="340" t="n">
        <f aca="false">+[4]data1cf!M830</f>
        <v>11690.8134240588</v>
      </c>
      <c r="O830" s="340" t="n">
        <f aca="false">+[4]data1cf!N830</f>
        <v>11651.2218656461</v>
      </c>
      <c r="P830" s="340" t="n">
        <f aca="false">+[4]data1cf!O830</f>
        <v>11583.2693437648</v>
      </c>
      <c r="Q830" s="340" t="n">
        <f aca="false">+[4]data1cf!P830</f>
        <v>11566.6135862505</v>
      </c>
      <c r="R830" s="340" t="n">
        <f aca="false">+[4]data1cf!Q830</f>
        <v>846.865091159071</v>
      </c>
      <c r="S830" s="340" t="n">
        <f aca="false">+[4]data1cf!R830</f>
        <v>0</v>
      </c>
      <c r="T830" s="340" t="n">
        <f aca="false">+[4]data1cf!S830</f>
        <v>0</v>
      </c>
      <c r="U830" s="340" t="n">
        <f aca="false">+[4]data1cf!T830</f>
        <v>0</v>
      </c>
      <c r="V830" s="340" t="n">
        <f aca="false">+[4]data1cf!U830</f>
        <v>0</v>
      </c>
      <c r="W830" s="340" t="n">
        <f aca="false">+[4]data1cf!V830</f>
        <v>0</v>
      </c>
      <c r="X830" s="340" t="n">
        <f aca="false">+[4]data1cf!W830</f>
        <v>0</v>
      </c>
      <c r="Y830" s="340" t="n">
        <f aca="false">+[4]data1cf!X830</f>
        <v>0</v>
      </c>
      <c r="Z830" s="340" t="n">
        <f aca="false">+[4]data1cf!Y830</f>
        <v>0</v>
      </c>
      <c r="AA830" s="340" t="n">
        <f aca="false">+[4]data1cf!Z830</f>
        <v>0</v>
      </c>
      <c r="AB830" s="340"/>
      <c r="AC830" s="341" t="n">
        <f aca="false">XNPV(0.1,B830:AA830,$B$1:$AA$1)</f>
        <v>19573.6016048683</v>
      </c>
      <c r="AD830" s="341" t="n">
        <f aca="false">SUMPRODUCT(B830:AA830,$B$1010:$AA$1010)</f>
        <v>45137.4355291754</v>
      </c>
      <c r="AE830" s="342" t="n">
        <f aca="false">SUMPRODUCT(B830:AA830,$B$1012:$AA$1012)</f>
        <v>44766.0390636003</v>
      </c>
      <c r="AF830" s="343" t="n">
        <f aca="false">XIRR(B830:AA830,$B$1:$AA$1)</f>
        <v>0.145195031477307</v>
      </c>
      <c r="AG830" s="344" t="n">
        <f aca="false">1-EXP(-(1/0.25)*(AD830/ABS($AD$1010)))</f>
        <v>0.975047419978725</v>
      </c>
    </row>
    <row r="831" customFormat="false" ht="12.75" hidden="false" customHeight="false" outlineLevel="0" collapsed="false">
      <c r="A831" s="335"/>
      <c r="B831" s="340" t="n">
        <f aca="false">+[4]data1cf!A831</f>
        <v>-64064.425002441</v>
      </c>
      <c r="C831" s="340" t="n">
        <f aca="false">+[4]data1cf!B831</f>
        <v>11976.2736787524</v>
      </c>
      <c r="D831" s="340" t="n">
        <f aca="false">+[4]data1cf!C831</f>
        <v>12982.9530281239</v>
      </c>
      <c r="E831" s="340" t="n">
        <f aca="false">+[4]data1cf!D831</f>
        <v>12592.6313426609</v>
      </c>
      <c r="F831" s="340" t="n">
        <f aca="false">+[4]data1cf!E831</f>
        <v>12428.8242525132</v>
      </c>
      <c r="G831" s="340" t="n">
        <f aca="false">+[4]data1cf!F831</f>
        <v>12035.6907401316</v>
      </c>
      <c r="H831" s="340" t="n">
        <f aca="false">+[4]data1cf!G831</f>
        <v>11950.1813998711</v>
      </c>
      <c r="I831" s="340" t="n">
        <f aca="false">+[4]data1cf!H831</f>
        <v>11724.1640988586</v>
      </c>
      <c r="J831" s="340" t="n">
        <f aca="false">+[4]data1cf!I831</f>
        <v>11691.4286144421</v>
      </c>
      <c r="K831" s="340" t="n">
        <f aca="false">+[4]data1cf!J831</f>
        <v>11584.581696388</v>
      </c>
      <c r="L831" s="340" t="n">
        <f aca="false">+[4]data1cf!K831</f>
        <v>11548.9881762167</v>
      </c>
      <c r="M831" s="340" t="n">
        <f aca="false">+[4]data1cf!L831</f>
        <v>11582.1199364206</v>
      </c>
      <c r="N831" s="340" t="n">
        <f aca="false">+[4]data1cf!M831</f>
        <v>11603.0287366786</v>
      </c>
      <c r="O831" s="340" t="n">
        <f aca="false">+[4]data1cf!N831</f>
        <v>11491.0710514819</v>
      </c>
      <c r="P831" s="340" t="n">
        <f aca="false">+[4]data1cf!O831</f>
        <v>11454.1253574151</v>
      </c>
      <c r="Q831" s="340" t="n">
        <f aca="false">+[4]data1cf!P831</f>
        <v>11302.0123571963</v>
      </c>
      <c r="R831" s="340" t="n">
        <f aca="false">+[4]data1cf!Q831</f>
        <v>734.793329007997</v>
      </c>
      <c r="S831" s="340" t="n">
        <f aca="false">+[4]data1cf!R831</f>
        <v>0</v>
      </c>
      <c r="T831" s="340" t="n">
        <f aca="false">+[4]data1cf!S831</f>
        <v>0</v>
      </c>
      <c r="U831" s="340" t="n">
        <f aca="false">+[4]data1cf!T831</f>
        <v>0</v>
      </c>
      <c r="V831" s="340" t="n">
        <f aca="false">+[4]data1cf!U831</f>
        <v>0</v>
      </c>
      <c r="W831" s="340" t="n">
        <f aca="false">+[4]data1cf!V831</f>
        <v>0</v>
      </c>
      <c r="X831" s="340" t="n">
        <f aca="false">+[4]data1cf!W831</f>
        <v>0</v>
      </c>
      <c r="Y831" s="340" t="n">
        <f aca="false">+[4]data1cf!X831</f>
        <v>0</v>
      </c>
      <c r="Z831" s="340" t="n">
        <f aca="false">+[4]data1cf!Y831</f>
        <v>0</v>
      </c>
      <c r="AA831" s="340" t="n">
        <f aca="false">+[4]data1cf!Z831</f>
        <v>0</v>
      </c>
      <c r="AB831" s="340"/>
      <c r="AC831" s="341" t="n">
        <f aca="false">XNPV(0.1,B831:AA831,$B$1:$AA$1)</f>
        <v>27484.8232753409</v>
      </c>
      <c r="AD831" s="341" t="n">
        <f aca="false">SUMPRODUCT(B831:AA831,$B$1010:$AA$1010)</f>
        <v>52542.6072548903</v>
      </c>
      <c r="AE831" s="342" t="n">
        <f aca="false">SUMPRODUCT(B831:AA831,$B$1012:$AA$1012)</f>
        <v>52178.5340336878</v>
      </c>
      <c r="AF831" s="343" t="n">
        <f aca="false">XIRR(B831:AA831,$B$1:$AA$1)</f>
        <v>0.171530811669485</v>
      </c>
      <c r="AG831" s="344" t="n">
        <f aca="false">1-EXP(-(1/0.25)*(AD831/ABS($AD$1010)))</f>
        <v>0.986380884097283</v>
      </c>
    </row>
    <row r="832" customFormat="false" ht="12.75" hidden="false" customHeight="false" outlineLevel="0" collapsed="false">
      <c r="A832" s="335"/>
      <c r="B832" s="340" t="n">
        <f aca="false">+[4]data1cf!A832</f>
        <v>-66913.2200228578</v>
      </c>
      <c r="C832" s="340" t="n">
        <f aca="false">+[4]data1cf!B832</f>
        <v>11971.1156681644</v>
      </c>
      <c r="D832" s="340" t="n">
        <f aca="false">+[4]data1cf!C832</f>
        <v>12962.1933048979</v>
      </c>
      <c r="E832" s="340" t="n">
        <f aca="false">+[4]data1cf!D832</f>
        <v>12576.3001169351</v>
      </c>
      <c r="F832" s="340" t="n">
        <f aca="false">+[4]data1cf!E832</f>
        <v>12416.7258106394</v>
      </c>
      <c r="G832" s="340" t="n">
        <f aca="false">+[4]data1cf!F832</f>
        <v>12198.0011515887</v>
      </c>
      <c r="H832" s="340" t="n">
        <f aca="false">+[4]data1cf!G832</f>
        <v>11935.3370782655</v>
      </c>
      <c r="I832" s="340" t="n">
        <f aca="false">+[4]data1cf!H832</f>
        <v>11738.1241504287</v>
      </c>
      <c r="J832" s="340" t="n">
        <f aca="false">+[4]data1cf!I832</f>
        <v>11805.2695851717</v>
      </c>
      <c r="K832" s="340" t="n">
        <f aca="false">+[4]data1cf!J832</f>
        <v>11849.1491612709</v>
      </c>
      <c r="L832" s="340" t="n">
        <f aca="false">+[4]data1cf!K832</f>
        <v>11788.968297106</v>
      </c>
      <c r="M832" s="340" t="n">
        <f aca="false">+[4]data1cf!L832</f>
        <v>11567.9045740228</v>
      </c>
      <c r="N832" s="340" t="n">
        <f aca="false">+[4]data1cf!M832</f>
        <v>11571.5824678808</v>
      </c>
      <c r="O832" s="340" t="n">
        <f aca="false">+[4]data1cf!N832</f>
        <v>11445.0102762542</v>
      </c>
      <c r="P832" s="340" t="n">
        <f aca="false">+[4]data1cf!O832</f>
        <v>11552.2733815944</v>
      </c>
      <c r="Q832" s="340" t="n">
        <f aca="false">+[4]data1cf!P832</f>
        <v>11353.7010393112</v>
      </c>
      <c r="R832" s="340" t="n">
        <f aca="false">+[4]data1cf!Q832</f>
        <v>767.467868374169</v>
      </c>
      <c r="S832" s="340" t="n">
        <f aca="false">+[4]data1cf!R832</f>
        <v>0</v>
      </c>
      <c r="T832" s="340" t="n">
        <f aca="false">+[4]data1cf!S832</f>
        <v>0</v>
      </c>
      <c r="U832" s="340" t="n">
        <f aca="false">+[4]data1cf!T832</f>
        <v>0</v>
      </c>
      <c r="V832" s="340" t="n">
        <f aca="false">+[4]data1cf!U832</f>
        <v>0</v>
      </c>
      <c r="W832" s="340" t="n">
        <f aca="false">+[4]data1cf!V832</f>
        <v>0</v>
      </c>
      <c r="X832" s="340" t="n">
        <f aca="false">+[4]data1cf!W832</f>
        <v>0</v>
      </c>
      <c r="Y832" s="340" t="n">
        <f aca="false">+[4]data1cf!X832</f>
        <v>0</v>
      </c>
      <c r="Z832" s="340" t="n">
        <f aca="false">+[4]data1cf!Y832</f>
        <v>0</v>
      </c>
      <c r="AA832" s="340" t="n">
        <f aca="false">+[4]data1cf!Z832</f>
        <v>0</v>
      </c>
      <c r="AB832" s="340"/>
      <c r="AC832" s="341" t="n">
        <f aca="false">XNPV(0.1,B832:AA832,$B$1:$AA$1)</f>
        <v>24967.8345477878</v>
      </c>
      <c r="AD832" s="341" t="n">
        <f aca="false">SUMPRODUCT(B832:AA832,$B$1010:$AA$1010)</f>
        <v>50162.2380653708</v>
      </c>
      <c r="AE832" s="342" t="n">
        <f aca="false">SUMPRODUCT(B832:AA832,$B$1012:$AA$1012)</f>
        <v>49796.1393986068</v>
      </c>
      <c r="AF832" s="343" t="n">
        <f aca="false">XIRR(B832:AA832,$B$1:$AA$1)</f>
        <v>0.162519635057082</v>
      </c>
      <c r="AG832" s="344" t="n">
        <f aca="false">1-EXP(-(1/0.25)*(AD832/ABS($AD$1010)))</f>
        <v>0.983454546153861</v>
      </c>
    </row>
    <row r="833" customFormat="false" ht="12.75" hidden="false" customHeight="false" outlineLevel="0" collapsed="false">
      <c r="A833" s="335"/>
      <c r="B833" s="340" t="n">
        <f aca="false">+[4]data1cf!A833</f>
        <v>-66315.1238466404</v>
      </c>
      <c r="C833" s="340" t="n">
        <f aca="false">+[4]data1cf!B833</f>
        <v>12107.8878630721</v>
      </c>
      <c r="D833" s="340" t="n">
        <f aca="false">+[4]data1cf!C833</f>
        <v>12998.3714589982</v>
      </c>
      <c r="E833" s="340" t="n">
        <f aca="false">+[4]data1cf!D833</f>
        <v>12654.3712589446</v>
      </c>
      <c r="F833" s="340" t="n">
        <f aca="false">+[4]data1cf!E833</f>
        <v>12387.8027218715</v>
      </c>
      <c r="G833" s="340" t="n">
        <f aca="false">+[4]data1cf!F833</f>
        <v>12136.3576370036</v>
      </c>
      <c r="H833" s="340" t="n">
        <f aca="false">+[4]data1cf!G833</f>
        <v>11982.3928072443</v>
      </c>
      <c r="I833" s="340" t="n">
        <f aca="false">+[4]data1cf!H833</f>
        <v>11740.0979271835</v>
      </c>
      <c r="J833" s="340" t="n">
        <f aca="false">+[4]data1cf!I833</f>
        <v>11789.5854176567</v>
      </c>
      <c r="K833" s="340" t="n">
        <f aca="false">+[4]data1cf!J833</f>
        <v>11789.3343192724</v>
      </c>
      <c r="L833" s="340" t="n">
        <f aca="false">+[4]data1cf!K833</f>
        <v>11756.4210152726</v>
      </c>
      <c r="M833" s="340" t="n">
        <f aca="false">+[4]data1cf!L833</f>
        <v>11617.7493205044</v>
      </c>
      <c r="N833" s="340" t="n">
        <f aca="false">+[4]data1cf!M833</f>
        <v>11492.6465790113</v>
      </c>
      <c r="O833" s="340" t="n">
        <f aca="false">+[4]data1cf!N833</f>
        <v>11425.6788722063</v>
      </c>
      <c r="P833" s="340" t="n">
        <f aca="false">+[4]data1cf!O833</f>
        <v>11369.8338260692</v>
      </c>
      <c r="Q833" s="340" t="n">
        <f aca="false">+[4]data1cf!P833</f>
        <v>11471.3740706003</v>
      </c>
      <c r="R833" s="340" t="n">
        <f aca="false">+[4]data1cf!Q833</f>
        <v>760.607944471427</v>
      </c>
      <c r="S833" s="340" t="n">
        <f aca="false">+[4]data1cf!R833</f>
        <v>0</v>
      </c>
      <c r="T833" s="340" t="n">
        <f aca="false">+[4]data1cf!S833</f>
        <v>0</v>
      </c>
      <c r="U833" s="340" t="n">
        <f aca="false">+[4]data1cf!T833</f>
        <v>0</v>
      </c>
      <c r="V833" s="340" t="n">
        <f aca="false">+[4]data1cf!U833</f>
        <v>0</v>
      </c>
      <c r="W833" s="340" t="n">
        <f aca="false">+[4]data1cf!V833</f>
        <v>0</v>
      </c>
      <c r="X833" s="340" t="n">
        <f aca="false">+[4]data1cf!W833</f>
        <v>0</v>
      </c>
      <c r="Y833" s="340" t="n">
        <f aca="false">+[4]data1cf!X833</f>
        <v>0</v>
      </c>
      <c r="Z833" s="340" t="n">
        <f aca="false">+[4]data1cf!Y833</f>
        <v>0</v>
      </c>
      <c r="AA833" s="340" t="n">
        <f aca="false">+[4]data1cf!Z833</f>
        <v>0</v>
      </c>
      <c r="AB833" s="340"/>
      <c r="AC833" s="341" t="n">
        <f aca="false">XNPV(0.1,B833:AA833,$B$1:$AA$1)</f>
        <v>25668.5273640939</v>
      </c>
      <c r="AD833" s="341" t="n">
        <f aca="false">SUMPRODUCT(B833:AA833,$B$1010:$AA$1010)</f>
        <v>50837.510940829</v>
      </c>
      <c r="AE833" s="342" t="n">
        <f aca="false">SUMPRODUCT(B833:AA833,$B$1012:$AA$1012)</f>
        <v>50471.8727445936</v>
      </c>
      <c r="AF833" s="343" t="n">
        <f aca="false">XIRR(B833:AA833,$B$1:$AA$1)</f>
        <v>0.164907255917828</v>
      </c>
      <c r="AG833" s="344" t="n">
        <f aca="false">1-EXP(-(1/0.25)*(AD833/ABS($AD$1010)))</f>
        <v>0.98434334673566</v>
      </c>
    </row>
    <row r="834" customFormat="false" ht="12.75" hidden="false" customHeight="false" outlineLevel="0" collapsed="false">
      <c r="A834" s="335"/>
      <c r="B834" s="340" t="n">
        <f aca="false">+[4]data1cf!A834</f>
        <v>-65240.2096361482</v>
      </c>
      <c r="C834" s="340" t="n">
        <f aca="false">+[4]data1cf!B834</f>
        <v>11949.7740730184</v>
      </c>
      <c r="D834" s="340" t="n">
        <f aca="false">+[4]data1cf!C834</f>
        <v>12924.0189247978</v>
      </c>
      <c r="E834" s="340" t="n">
        <f aca="false">+[4]data1cf!D834</f>
        <v>12584.4776699354</v>
      </c>
      <c r="F834" s="340" t="n">
        <f aca="false">+[4]data1cf!E834</f>
        <v>12354.0276616711</v>
      </c>
      <c r="G834" s="340" t="n">
        <f aca="false">+[4]data1cf!F834</f>
        <v>12292.5163992805</v>
      </c>
      <c r="H834" s="340" t="n">
        <f aca="false">+[4]data1cf!G834</f>
        <v>12002.0804735988</v>
      </c>
      <c r="I834" s="340" t="n">
        <f aca="false">+[4]data1cf!H834</f>
        <v>11684.8274666081</v>
      </c>
      <c r="J834" s="340" t="n">
        <f aca="false">+[4]data1cf!I834</f>
        <v>11805.5608218007</v>
      </c>
      <c r="K834" s="340" t="n">
        <f aca="false">+[4]data1cf!J834</f>
        <v>11695.7738799171</v>
      </c>
      <c r="L834" s="340" t="n">
        <f aca="false">+[4]data1cf!K834</f>
        <v>11758.1430698769</v>
      </c>
      <c r="M834" s="340" t="n">
        <f aca="false">+[4]data1cf!L834</f>
        <v>11540.8669250165</v>
      </c>
      <c r="N834" s="340" t="n">
        <f aca="false">+[4]data1cf!M834</f>
        <v>11498.3044725332</v>
      </c>
      <c r="O834" s="340" t="n">
        <f aca="false">+[4]data1cf!N834</f>
        <v>11501.8169650379</v>
      </c>
      <c r="P834" s="340" t="n">
        <f aca="false">+[4]data1cf!O834</f>
        <v>11480.770008347</v>
      </c>
      <c r="Q834" s="340" t="n">
        <f aca="false">+[4]data1cf!P834</f>
        <v>11351.191523479</v>
      </c>
      <c r="R834" s="340" t="n">
        <f aca="false">+[4]data1cf!Q834</f>
        <v>748.279108442765</v>
      </c>
      <c r="S834" s="340" t="n">
        <f aca="false">+[4]data1cf!R834</f>
        <v>0</v>
      </c>
      <c r="T834" s="340" t="n">
        <f aca="false">+[4]data1cf!S834</f>
        <v>0</v>
      </c>
      <c r="U834" s="340" t="n">
        <f aca="false">+[4]data1cf!T834</f>
        <v>0</v>
      </c>
      <c r="V834" s="340" t="n">
        <f aca="false">+[4]data1cf!U834</f>
        <v>0</v>
      </c>
      <c r="W834" s="340" t="n">
        <f aca="false">+[4]data1cf!V834</f>
        <v>0</v>
      </c>
      <c r="X834" s="340" t="n">
        <f aca="false">+[4]data1cf!W834</f>
        <v>0</v>
      </c>
      <c r="Y834" s="340" t="n">
        <f aca="false">+[4]data1cf!X834</f>
        <v>0</v>
      </c>
      <c r="Z834" s="340" t="n">
        <f aca="false">+[4]data1cf!Y834</f>
        <v>0</v>
      </c>
      <c r="AA834" s="340" t="n">
        <f aca="false">+[4]data1cf!Z834</f>
        <v>0</v>
      </c>
      <c r="AB834" s="340"/>
      <c r="AC834" s="341" t="n">
        <f aca="false">XNPV(0.1,B834:AA834,$B$1:$AA$1)</f>
        <v>26505.5333842209</v>
      </c>
      <c r="AD834" s="341" t="n">
        <f aca="false">SUMPRODUCT(B834:AA834,$B$1010:$AA$1010)</f>
        <v>51651.4178511916</v>
      </c>
      <c r="AE834" s="342" t="n">
        <f aca="false">SUMPRODUCT(B834:AA834,$B$1012:$AA$1012)</f>
        <v>51286.0849405746</v>
      </c>
      <c r="AF834" s="343" t="n">
        <f aca="false">XIRR(B834:AA834,$B$1:$AA$1)</f>
        <v>0.167814799288107</v>
      </c>
      <c r="AG834" s="344" t="n">
        <f aca="false">1-EXP(-(1/0.25)*(AD834/ABS($AD$1010)))</f>
        <v>0.985351399942711</v>
      </c>
    </row>
    <row r="835" customFormat="false" ht="12.75" hidden="false" customHeight="false" outlineLevel="0" collapsed="false">
      <c r="A835" s="335"/>
      <c r="B835" s="340" t="n">
        <f aca="false">+[4]data1cf!A835</f>
        <v>-75445.6161611181</v>
      </c>
      <c r="C835" s="340" t="n">
        <f aca="false">+[4]data1cf!B835</f>
        <v>12226.7448556139</v>
      </c>
      <c r="D835" s="340" t="n">
        <f aca="false">+[4]data1cf!C835</f>
        <v>13272.4000712612</v>
      </c>
      <c r="E835" s="340" t="n">
        <f aca="false">+[4]data1cf!D835</f>
        <v>12901.3771292095</v>
      </c>
      <c r="F835" s="340" t="n">
        <f aca="false">+[4]data1cf!E835</f>
        <v>12742.3619111801</v>
      </c>
      <c r="G835" s="340" t="n">
        <f aca="false">+[4]data1cf!F835</f>
        <v>12464.6671342572</v>
      </c>
      <c r="H835" s="340" t="n">
        <f aca="false">+[4]data1cf!G835</f>
        <v>12059.4645537287</v>
      </c>
      <c r="I835" s="340" t="n">
        <f aca="false">+[4]data1cf!H835</f>
        <v>11921.2010555805</v>
      </c>
      <c r="J835" s="340" t="n">
        <f aca="false">+[4]data1cf!I835</f>
        <v>11834.9736404128</v>
      </c>
      <c r="K835" s="340" t="n">
        <f aca="false">+[4]data1cf!J835</f>
        <v>11845.6770242214</v>
      </c>
      <c r="L835" s="340" t="n">
        <f aca="false">+[4]data1cf!K835</f>
        <v>11854.3422778672</v>
      </c>
      <c r="M835" s="340" t="n">
        <f aca="false">+[4]data1cf!L835</f>
        <v>11804.5026817237</v>
      </c>
      <c r="N835" s="340" t="n">
        <f aca="false">+[4]data1cf!M835</f>
        <v>11822.4319926961</v>
      </c>
      <c r="O835" s="340" t="n">
        <f aca="false">+[4]data1cf!N835</f>
        <v>11734.308039107</v>
      </c>
      <c r="P835" s="340" t="n">
        <f aca="false">+[4]data1cf!O835</f>
        <v>11565.2817439332</v>
      </c>
      <c r="Q835" s="340" t="n">
        <f aca="false">+[4]data1cf!P835</f>
        <v>11580.5063120822</v>
      </c>
      <c r="R835" s="340" t="n">
        <f aca="false">+[4]data1cf!Q835</f>
        <v>865.33103912156</v>
      </c>
      <c r="S835" s="340" t="n">
        <f aca="false">+[4]data1cf!R835</f>
        <v>0</v>
      </c>
      <c r="T835" s="340" t="n">
        <f aca="false">+[4]data1cf!S835</f>
        <v>0</v>
      </c>
      <c r="U835" s="340" t="n">
        <f aca="false">+[4]data1cf!T835</f>
        <v>0</v>
      </c>
      <c r="V835" s="340" t="n">
        <f aca="false">+[4]data1cf!U835</f>
        <v>0</v>
      </c>
      <c r="W835" s="340" t="n">
        <f aca="false">+[4]data1cf!V835</f>
        <v>0</v>
      </c>
      <c r="X835" s="340" t="n">
        <f aca="false">+[4]data1cf!W835</f>
        <v>0</v>
      </c>
      <c r="Y835" s="340" t="n">
        <f aca="false">+[4]data1cf!X835</f>
        <v>0</v>
      </c>
      <c r="Z835" s="340" t="n">
        <f aca="false">+[4]data1cf!Y835</f>
        <v>0</v>
      </c>
      <c r="AA835" s="340" t="n">
        <f aca="false">+[4]data1cf!Z835</f>
        <v>0</v>
      </c>
      <c r="AB835" s="340"/>
      <c r="AC835" s="341" t="n">
        <f aca="false">XNPV(0.1,B835:AA835,$B$1:$AA$1)</f>
        <v>18083.0817984768</v>
      </c>
      <c r="AD835" s="341" t="n">
        <f aca="false">SUMPRODUCT(B835:AA835,$B$1010:$AA$1010)</f>
        <v>43664.428711478</v>
      </c>
      <c r="AE835" s="342" t="n">
        <f aca="false">SUMPRODUCT(B835:AA835,$B$1012:$AA$1012)</f>
        <v>43292.7298534217</v>
      </c>
      <c r="AF835" s="343" t="n">
        <f aca="false">XIRR(B835:AA835,$B$1:$AA$1)</f>
        <v>0.141037086080512</v>
      </c>
      <c r="AG835" s="344" t="n">
        <f aca="false">1-EXP(-(1/0.25)*(AD835/ABS($AD$1010)))</f>
        <v>0.971853545378889</v>
      </c>
    </row>
    <row r="836" customFormat="false" ht="12.75" hidden="false" customHeight="false" outlineLevel="0" collapsed="false">
      <c r="A836" s="335"/>
      <c r="B836" s="340" t="n">
        <f aca="false">+[4]data1cf!A836</f>
        <v>-71883.5026142204</v>
      </c>
      <c r="C836" s="340" t="n">
        <f aca="false">+[4]data1cf!B836</f>
        <v>12057.2771007283</v>
      </c>
      <c r="D836" s="340" t="n">
        <f aca="false">+[4]data1cf!C836</f>
        <v>13180.3982154994</v>
      </c>
      <c r="E836" s="340" t="n">
        <f aca="false">+[4]data1cf!D836</f>
        <v>12870.2805138118</v>
      </c>
      <c r="F836" s="340" t="n">
        <f aca="false">+[4]data1cf!E836</f>
        <v>12664.9220101334</v>
      </c>
      <c r="G836" s="340" t="n">
        <f aca="false">+[4]data1cf!F836</f>
        <v>12256.2047991997</v>
      </c>
      <c r="H836" s="340" t="n">
        <f aca="false">+[4]data1cf!G836</f>
        <v>12000.5838585947</v>
      </c>
      <c r="I836" s="340" t="n">
        <f aca="false">+[4]data1cf!H836</f>
        <v>11937.1671247549</v>
      </c>
      <c r="J836" s="340" t="n">
        <f aca="false">+[4]data1cf!I836</f>
        <v>11792.3867120068</v>
      </c>
      <c r="K836" s="340" t="n">
        <f aca="false">+[4]data1cf!J836</f>
        <v>11927.9664251878</v>
      </c>
      <c r="L836" s="340" t="n">
        <f aca="false">+[4]data1cf!K836</f>
        <v>11870.6879861384</v>
      </c>
      <c r="M836" s="340" t="n">
        <f aca="false">+[4]data1cf!L836</f>
        <v>11599.2015935799</v>
      </c>
      <c r="N836" s="340" t="n">
        <f aca="false">+[4]data1cf!M836</f>
        <v>11597.4657906483</v>
      </c>
      <c r="O836" s="340" t="n">
        <f aca="false">+[4]data1cf!N836</f>
        <v>11639.1474842526</v>
      </c>
      <c r="P836" s="340" t="n">
        <f aca="false">+[4]data1cf!O836</f>
        <v>11729.8728627811</v>
      </c>
      <c r="Q836" s="340" t="n">
        <f aca="false">+[4]data1cf!P836</f>
        <v>11538.6869505019</v>
      </c>
      <c r="R836" s="340" t="n">
        <f aca="false">+[4]data1cf!Q836</f>
        <v>824.475021584062</v>
      </c>
      <c r="S836" s="340" t="n">
        <f aca="false">+[4]data1cf!R836</f>
        <v>0</v>
      </c>
      <c r="T836" s="340" t="n">
        <f aca="false">+[4]data1cf!S836</f>
        <v>0</v>
      </c>
      <c r="U836" s="340" t="n">
        <f aca="false">+[4]data1cf!T836</f>
        <v>0</v>
      </c>
      <c r="V836" s="340" t="n">
        <f aca="false">+[4]data1cf!U836</f>
        <v>0</v>
      </c>
      <c r="W836" s="340" t="n">
        <f aca="false">+[4]data1cf!V836</f>
        <v>0</v>
      </c>
      <c r="X836" s="340" t="n">
        <f aca="false">+[4]data1cf!W836</f>
        <v>0</v>
      </c>
      <c r="Y836" s="340" t="n">
        <f aca="false">+[4]data1cf!X836</f>
        <v>0</v>
      </c>
      <c r="Z836" s="340" t="n">
        <f aca="false">+[4]data1cf!Y836</f>
        <v>0</v>
      </c>
      <c r="AA836" s="340" t="n">
        <f aca="false">+[4]data1cf!Z836</f>
        <v>0</v>
      </c>
      <c r="AB836" s="340"/>
      <c r="AC836" s="341" t="n">
        <f aca="false">XNPV(0.1,B836:AA836,$B$1:$AA$1)</f>
        <v>21059.1138437584</v>
      </c>
      <c r="AD836" s="341" t="n">
        <f aca="false">SUMPRODUCT(B836:AA836,$B$1010:$AA$1010)</f>
        <v>46514.0700269835</v>
      </c>
      <c r="AE836" s="342" t="n">
        <f aca="false">SUMPRODUCT(B836:AA836,$B$1012:$AA$1012)</f>
        <v>46144.1676205056</v>
      </c>
      <c r="AF836" s="343" t="n">
        <f aca="false">XIRR(B836:AA836,$B$1:$AA$1)</f>
        <v>0.149694808569785</v>
      </c>
      <c r="AG836" s="344" t="n">
        <f aca="false">1-EXP(-(1/0.25)*(AD836/ABS($AD$1010)))</f>
        <v>0.977703868725233</v>
      </c>
    </row>
    <row r="837" customFormat="false" ht="12.75" hidden="false" customHeight="false" outlineLevel="0" collapsed="false">
      <c r="A837" s="335"/>
      <c r="B837" s="340" t="n">
        <f aca="false">+[4]data1cf!A837</f>
        <v>-63543.0627313364</v>
      </c>
      <c r="C837" s="340" t="n">
        <f aca="false">+[4]data1cf!B837</f>
        <v>12055.5045180387</v>
      </c>
      <c r="D837" s="340" t="n">
        <f aca="false">+[4]data1cf!C837</f>
        <v>12803.0849242702</v>
      </c>
      <c r="E837" s="340" t="n">
        <f aca="false">+[4]data1cf!D837</f>
        <v>12606.7571299959</v>
      </c>
      <c r="F837" s="340" t="n">
        <f aca="false">+[4]data1cf!E837</f>
        <v>12377.6393586333</v>
      </c>
      <c r="G837" s="340" t="n">
        <f aca="false">+[4]data1cf!F837</f>
        <v>11995.2859545493</v>
      </c>
      <c r="H837" s="340" t="n">
        <f aca="false">+[4]data1cf!G837</f>
        <v>11767.2131424038</v>
      </c>
      <c r="I837" s="340" t="n">
        <f aca="false">+[4]data1cf!H837</f>
        <v>11715.624948605</v>
      </c>
      <c r="J837" s="340" t="n">
        <f aca="false">+[4]data1cf!I837</f>
        <v>11576.5095877009</v>
      </c>
      <c r="K837" s="340" t="n">
        <f aca="false">+[4]data1cf!J837</f>
        <v>11499.9094432348</v>
      </c>
      <c r="L837" s="340" t="n">
        <f aca="false">+[4]data1cf!K837</f>
        <v>11656.7832078522</v>
      </c>
      <c r="M837" s="340" t="n">
        <f aca="false">+[4]data1cf!L837</f>
        <v>11512.4011362119</v>
      </c>
      <c r="N837" s="340" t="n">
        <f aca="false">+[4]data1cf!M837</f>
        <v>11564.864341713</v>
      </c>
      <c r="O837" s="340" t="n">
        <f aca="false">+[4]data1cf!N837</f>
        <v>11411.8884780625</v>
      </c>
      <c r="P837" s="340" t="n">
        <f aca="false">+[4]data1cf!O837</f>
        <v>11422.7293089942</v>
      </c>
      <c r="Q837" s="340" t="n">
        <f aca="false">+[4]data1cf!P837</f>
        <v>11252.7180359101</v>
      </c>
      <c r="R837" s="340" t="n">
        <f aca="false">+[4]data1cf!Q837</f>
        <v>728.813512303336</v>
      </c>
      <c r="S837" s="340" t="n">
        <f aca="false">+[4]data1cf!R837</f>
        <v>0</v>
      </c>
      <c r="T837" s="340" t="n">
        <f aca="false">+[4]data1cf!S837</f>
        <v>0</v>
      </c>
      <c r="U837" s="340" t="n">
        <f aca="false">+[4]data1cf!T837</f>
        <v>0</v>
      </c>
      <c r="V837" s="340" t="n">
        <f aca="false">+[4]data1cf!U837</f>
        <v>0</v>
      </c>
      <c r="W837" s="340" t="n">
        <f aca="false">+[4]data1cf!V837</f>
        <v>0</v>
      </c>
      <c r="X837" s="340" t="n">
        <f aca="false">+[4]data1cf!W837</f>
        <v>0</v>
      </c>
      <c r="Y837" s="340" t="n">
        <f aca="false">+[4]data1cf!X837</f>
        <v>0</v>
      </c>
      <c r="Z837" s="340" t="n">
        <f aca="false">+[4]data1cf!Y837</f>
        <v>0</v>
      </c>
      <c r="AA837" s="340" t="n">
        <f aca="false">+[4]data1cf!Z837</f>
        <v>0</v>
      </c>
      <c r="AB837" s="340"/>
      <c r="AC837" s="341" t="n">
        <f aca="false">XNPV(0.1,B837:AA837,$B$1:$AA$1)</f>
        <v>27643.7927392591</v>
      </c>
      <c r="AD837" s="341" t="n">
        <f aca="false">SUMPRODUCT(B837:AA837,$B$1010:$AA$1010)</f>
        <v>52590.0822173592</v>
      </c>
      <c r="AE837" s="342" t="n">
        <f aca="false">SUMPRODUCT(B837:AA837,$B$1012:$AA$1012)</f>
        <v>52227.5893855044</v>
      </c>
      <c r="AF837" s="343" t="n">
        <f aca="false">XIRR(B837:AA837,$B$1:$AA$1)</f>
        <v>0.17252764947844</v>
      </c>
      <c r="AG837" s="344" t="n">
        <f aca="false">1-EXP(-(1/0.25)*(AD837/ABS($AD$1010)))</f>
        <v>0.986433649823613</v>
      </c>
    </row>
    <row r="838" customFormat="false" ht="12.75" hidden="false" customHeight="false" outlineLevel="0" collapsed="false">
      <c r="A838" s="335"/>
      <c r="B838" s="340" t="n">
        <f aca="false">+[4]data1cf!A838</f>
        <v>-68599.5500692537</v>
      </c>
      <c r="C838" s="340" t="n">
        <f aca="false">+[4]data1cf!B838</f>
        <v>12082.0775084122</v>
      </c>
      <c r="D838" s="340" t="n">
        <f aca="false">+[4]data1cf!C838</f>
        <v>12930.4494293027</v>
      </c>
      <c r="E838" s="340" t="n">
        <f aca="false">+[4]data1cf!D838</f>
        <v>12794.813604543</v>
      </c>
      <c r="F838" s="340" t="n">
        <f aca="false">+[4]data1cf!E838</f>
        <v>12420.1509476147</v>
      </c>
      <c r="G838" s="340" t="n">
        <f aca="false">+[4]data1cf!F838</f>
        <v>12200.8592479025</v>
      </c>
      <c r="H838" s="340" t="n">
        <f aca="false">+[4]data1cf!G838</f>
        <v>12011.2143975031</v>
      </c>
      <c r="I838" s="340" t="n">
        <f aca="false">+[4]data1cf!H838</f>
        <v>11766.0011353508</v>
      </c>
      <c r="J838" s="340" t="n">
        <f aca="false">+[4]data1cf!I838</f>
        <v>11660.7707860196</v>
      </c>
      <c r="K838" s="340" t="n">
        <f aca="false">+[4]data1cf!J838</f>
        <v>11833.6389928805</v>
      </c>
      <c r="L838" s="340" t="n">
        <f aca="false">+[4]data1cf!K838</f>
        <v>11631.4958313931</v>
      </c>
      <c r="M838" s="340" t="n">
        <f aca="false">+[4]data1cf!L838</f>
        <v>11676.9814829254</v>
      </c>
      <c r="N838" s="340" t="n">
        <f aca="false">+[4]data1cf!M838</f>
        <v>11641.4090917609</v>
      </c>
      <c r="O838" s="340" t="n">
        <f aca="false">+[4]data1cf!N838</f>
        <v>11524.4481117238</v>
      </c>
      <c r="P838" s="340" t="n">
        <f aca="false">+[4]data1cf!O838</f>
        <v>11514.560465862</v>
      </c>
      <c r="Q838" s="340" t="n">
        <f aca="false">+[4]data1cf!P838</f>
        <v>11532.2725441342</v>
      </c>
      <c r="R838" s="340" t="n">
        <f aca="false">+[4]data1cf!Q838</f>
        <v>786.809399474312</v>
      </c>
      <c r="S838" s="340" t="n">
        <f aca="false">+[4]data1cf!R838</f>
        <v>0</v>
      </c>
      <c r="T838" s="340" t="n">
        <f aca="false">+[4]data1cf!S838</f>
        <v>0</v>
      </c>
      <c r="U838" s="340" t="n">
        <f aca="false">+[4]data1cf!T838</f>
        <v>0</v>
      </c>
      <c r="V838" s="340" t="n">
        <f aca="false">+[4]data1cf!U838</f>
        <v>0</v>
      </c>
      <c r="W838" s="340" t="n">
        <f aca="false">+[4]data1cf!V838</f>
        <v>0</v>
      </c>
      <c r="X838" s="340" t="n">
        <f aca="false">+[4]data1cf!W838</f>
        <v>0</v>
      </c>
      <c r="Y838" s="340" t="n">
        <f aca="false">+[4]data1cf!X838</f>
        <v>0</v>
      </c>
      <c r="Z838" s="340" t="n">
        <f aca="false">+[4]data1cf!Y838</f>
        <v>0</v>
      </c>
      <c r="AA838" s="340" t="n">
        <f aca="false">+[4]data1cf!Z838</f>
        <v>0</v>
      </c>
      <c r="AB838" s="340"/>
      <c r="AC838" s="341" t="n">
        <f aca="false">XNPV(0.1,B838:AA838,$B$1:$AA$1)</f>
        <v>23567.2989403945</v>
      </c>
      <c r="AD838" s="341" t="n">
        <f aca="false">SUMPRODUCT(B838:AA838,$B$1010:$AA$1010)</f>
        <v>48813.3529015693</v>
      </c>
      <c r="AE838" s="342" t="n">
        <f aca="false">SUMPRODUCT(B838:AA838,$B$1012:$AA$1012)</f>
        <v>48446.4201868499</v>
      </c>
      <c r="AF838" s="343" t="n">
        <f aca="false">XIRR(B838:AA838,$B$1:$AA$1)</f>
        <v>0.15785983709617</v>
      </c>
      <c r="AG838" s="344" t="n">
        <f aca="false">1-EXP(-(1/0.25)*(AD838/ABS($AD$1010)))</f>
        <v>0.98152522250547</v>
      </c>
    </row>
    <row r="839" customFormat="false" ht="12.75" hidden="false" customHeight="false" outlineLevel="0" collapsed="false">
      <c r="A839" s="335"/>
      <c r="B839" s="340" t="n">
        <f aca="false">+[4]data1cf!A839</f>
        <v>-75027.5761300268</v>
      </c>
      <c r="C839" s="340" t="n">
        <f aca="false">+[4]data1cf!B839</f>
        <v>12240.2615602757</v>
      </c>
      <c r="D839" s="340" t="n">
        <f aca="false">+[4]data1cf!C839</f>
        <v>13373.605051226</v>
      </c>
      <c r="E839" s="340" t="n">
        <f aca="false">+[4]data1cf!D839</f>
        <v>12844.5116324356</v>
      </c>
      <c r="F839" s="340" t="n">
        <f aca="false">+[4]data1cf!E839</f>
        <v>12675.472304012</v>
      </c>
      <c r="G839" s="340" t="n">
        <f aca="false">+[4]data1cf!F839</f>
        <v>12282.7015360762</v>
      </c>
      <c r="H839" s="340" t="n">
        <f aca="false">+[4]data1cf!G839</f>
        <v>12163.1876884988</v>
      </c>
      <c r="I839" s="340" t="n">
        <f aca="false">+[4]data1cf!H839</f>
        <v>12095.0061447758</v>
      </c>
      <c r="J839" s="340" t="n">
        <f aca="false">+[4]data1cf!I839</f>
        <v>11933.8589716517</v>
      </c>
      <c r="K839" s="340" t="n">
        <f aca="false">+[4]data1cf!J839</f>
        <v>11890.2857911562</v>
      </c>
      <c r="L839" s="340" t="n">
        <f aca="false">+[4]data1cf!K839</f>
        <v>11807.4853543973</v>
      </c>
      <c r="M839" s="340" t="n">
        <f aca="false">+[4]data1cf!L839</f>
        <v>11802.235373601</v>
      </c>
      <c r="N839" s="340" t="n">
        <f aca="false">+[4]data1cf!M839</f>
        <v>11729.3334564131</v>
      </c>
      <c r="O839" s="340" t="n">
        <f aca="false">+[4]data1cf!N839</f>
        <v>11667.2451916191</v>
      </c>
      <c r="P839" s="340" t="n">
        <f aca="false">+[4]data1cf!O839</f>
        <v>11715.4808260449</v>
      </c>
      <c r="Q839" s="340" t="n">
        <f aca="false">+[4]data1cf!P839</f>
        <v>11516.3960413437</v>
      </c>
      <c r="R839" s="340" t="n">
        <f aca="false">+[4]data1cf!Q839</f>
        <v>860.536287180955</v>
      </c>
      <c r="S839" s="340" t="n">
        <f aca="false">+[4]data1cf!R839</f>
        <v>0</v>
      </c>
      <c r="T839" s="340" t="n">
        <f aca="false">+[4]data1cf!S839</f>
        <v>0</v>
      </c>
      <c r="U839" s="340" t="n">
        <f aca="false">+[4]data1cf!T839</f>
        <v>0</v>
      </c>
      <c r="V839" s="340" t="n">
        <f aca="false">+[4]data1cf!U839</f>
        <v>0</v>
      </c>
      <c r="W839" s="340" t="n">
        <f aca="false">+[4]data1cf!V839</f>
        <v>0</v>
      </c>
      <c r="X839" s="340" t="n">
        <f aca="false">+[4]data1cf!W839</f>
        <v>0</v>
      </c>
      <c r="Y839" s="340" t="n">
        <f aca="false">+[4]data1cf!X839</f>
        <v>0</v>
      </c>
      <c r="Z839" s="340" t="n">
        <f aca="false">+[4]data1cf!Y839</f>
        <v>0</v>
      </c>
      <c r="AA839" s="340" t="n">
        <f aca="false">+[4]data1cf!Z839</f>
        <v>0</v>
      </c>
      <c r="AB839" s="340"/>
      <c r="AC839" s="341" t="n">
        <f aca="false">XNPV(0.1,B839:AA839,$B$1:$AA$1)</f>
        <v>18563.6012088457</v>
      </c>
      <c r="AD839" s="341" t="n">
        <f aca="false">SUMPRODUCT(B839:AA839,$B$1010:$AA$1010)</f>
        <v>44164.2787562865</v>
      </c>
      <c r="AE839" s="342" t="n">
        <f aca="false">SUMPRODUCT(B839:AA839,$B$1012:$AA$1012)</f>
        <v>43792.3678847853</v>
      </c>
      <c r="AF839" s="343" t="n">
        <f aca="false">XIRR(B839:AA839,$B$1:$AA$1)</f>
        <v>0.142317112399676</v>
      </c>
      <c r="AG839" s="344" t="n">
        <f aca="false">1-EXP(-(1/0.25)*(AD839/ABS($AD$1010)))</f>
        <v>0.972980741724784</v>
      </c>
    </row>
    <row r="840" customFormat="false" ht="12.75" hidden="false" customHeight="false" outlineLevel="0" collapsed="false">
      <c r="A840" s="335"/>
      <c r="B840" s="340" t="n">
        <f aca="false">+[4]data1cf!A840</f>
        <v>-64719.4177285952</v>
      </c>
      <c r="C840" s="340" t="n">
        <f aca="false">+[4]data1cf!B840</f>
        <v>12048.713944693</v>
      </c>
      <c r="D840" s="340" t="n">
        <f aca="false">+[4]data1cf!C840</f>
        <v>13001.4164018545</v>
      </c>
      <c r="E840" s="340" t="n">
        <f aca="false">+[4]data1cf!D840</f>
        <v>12609.0168026476</v>
      </c>
      <c r="F840" s="340" t="n">
        <f aca="false">+[4]data1cf!E840</f>
        <v>12439.2845779997</v>
      </c>
      <c r="G840" s="340" t="n">
        <f aca="false">+[4]data1cf!F840</f>
        <v>12101.3650776634</v>
      </c>
      <c r="H840" s="340" t="n">
        <f aca="false">+[4]data1cf!G840</f>
        <v>11894.5156762603</v>
      </c>
      <c r="I840" s="340" t="n">
        <f aca="false">+[4]data1cf!H840</f>
        <v>11880.6826775691</v>
      </c>
      <c r="J840" s="340" t="n">
        <f aca="false">+[4]data1cf!I840</f>
        <v>11852.2783527771</v>
      </c>
      <c r="K840" s="340" t="n">
        <f aca="false">+[4]data1cf!J840</f>
        <v>11673.6686107295</v>
      </c>
      <c r="L840" s="340" t="n">
        <f aca="false">+[4]data1cf!K840</f>
        <v>11669.2765746811</v>
      </c>
      <c r="M840" s="340" t="n">
        <f aca="false">+[4]data1cf!L840</f>
        <v>11735.5878308034</v>
      </c>
      <c r="N840" s="340" t="n">
        <f aca="false">+[4]data1cf!M840</f>
        <v>11613.928765371</v>
      </c>
      <c r="O840" s="340" t="n">
        <f aca="false">+[4]data1cf!N840</f>
        <v>11520.4452354877</v>
      </c>
      <c r="P840" s="340" t="n">
        <f aca="false">+[4]data1cf!O840</f>
        <v>11391.7309281532</v>
      </c>
      <c r="Q840" s="340" t="n">
        <f aca="false">+[4]data1cf!P840</f>
        <v>11310.9109976155</v>
      </c>
      <c r="R840" s="340" t="n">
        <f aca="false">+[4]data1cf!Q840</f>
        <v>742.305833579895</v>
      </c>
      <c r="S840" s="340" t="n">
        <f aca="false">+[4]data1cf!R840</f>
        <v>0</v>
      </c>
      <c r="T840" s="340" t="n">
        <f aca="false">+[4]data1cf!S840</f>
        <v>0</v>
      </c>
      <c r="U840" s="340" t="n">
        <f aca="false">+[4]data1cf!T840</f>
        <v>0</v>
      </c>
      <c r="V840" s="340" t="n">
        <f aca="false">+[4]data1cf!U840</f>
        <v>0</v>
      </c>
      <c r="W840" s="340" t="n">
        <f aca="false">+[4]data1cf!V840</f>
        <v>0</v>
      </c>
      <c r="X840" s="340" t="n">
        <f aca="false">+[4]data1cf!W840</f>
        <v>0</v>
      </c>
      <c r="Y840" s="340" t="n">
        <f aca="false">+[4]data1cf!X840</f>
        <v>0</v>
      </c>
      <c r="Z840" s="340" t="n">
        <f aca="false">+[4]data1cf!Y840</f>
        <v>0</v>
      </c>
      <c r="AA840" s="340" t="n">
        <f aca="false">+[4]data1cf!Z840</f>
        <v>0</v>
      </c>
      <c r="AB840" s="340"/>
      <c r="AC840" s="341" t="n">
        <f aca="false">XNPV(0.1,B840:AA840,$B$1:$AA$1)</f>
        <v>27232.1979134946</v>
      </c>
      <c r="AD840" s="341" t="n">
        <f aca="false">SUMPRODUCT(B840:AA840,$B$1010:$AA$1010)</f>
        <v>52414.868819808</v>
      </c>
      <c r="AE840" s="342" t="n">
        <f aca="false">SUMPRODUCT(B840:AA840,$B$1012:$AA$1012)</f>
        <v>52049.0468150287</v>
      </c>
      <c r="AF840" s="343" t="n">
        <f aca="false">XIRR(B840:AA840,$B$1:$AA$1)</f>
        <v>0.170185340158281</v>
      </c>
      <c r="AG840" s="344" t="n">
        <f aca="false">1-EXP(-(1/0.25)*(AD840/ABS($AD$1010)))</f>
        <v>0.986237888850217</v>
      </c>
    </row>
    <row r="841" customFormat="false" ht="12.75" hidden="false" customHeight="false" outlineLevel="0" collapsed="false">
      <c r="A841" s="335"/>
      <c r="B841" s="340" t="n">
        <f aca="false">+[4]data1cf!A841</f>
        <v>-73784.2361866051</v>
      </c>
      <c r="C841" s="340" t="n">
        <f aca="false">+[4]data1cf!B841</f>
        <v>12153.239519892</v>
      </c>
      <c r="D841" s="340" t="n">
        <f aca="false">+[4]data1cf!C841</f>
        <v>13233.1016366032</v>
      </c>
      <c r="E841" s="340" t="n">
        <f aca="false">+[4]data1cf!D841</f>
        <v>12953.3047870512</v>
      </c>
      <c r="F841" s="340" t="n">
        <f aca="false">+[4]data1cf!E841</f>
        <v>12734.7541402238</v>
      </c>
      <c r="G841" s="340" t="n">
        <f aca="false">+[4]data1cf!F841</f>
        <v>12347.6567206687</v>
      </c>
      <c r="H841" s="340" t="n">
        <f aca="false">+[4]data1cf!G841</f>
        <v>12009.1531975983</v>
      </c>
      <c r="I841" s="340" t="n">
        <f aca="false">+[4]data1cf!H841</f>
        <v>11941.1519577953</v>
      </c>
      <c r="J841" s="340" t="n">
        <f aca="false">+[4]data1cf!I841</f>
        <v>11895.9030365008</v>
      </c>
      <c r="K841" s="340" t="n">
        <f aca="false">+[4]data1cf!J841</f>
        <v>11864.0650358201</v>
      </c>
      <c r="L841" s="340" t="n">
        <f aca="false">+[4]data1cf!K841</f>
        <v>11822.9304225027</v>
      </c>
      <c r="M841" s="340" t="n">
        <f aca="false">+[4]data1cf!L841</f>
        <v>11810.6589420267</v>
      </c>
      <c r="N841" s="340" t="n">
        <f aca="false">+[4]data1cf!M841</f>
        <v>11787.4936284871</v>
      </c>
      <c r="O841" s="340" t="n">
        <f aca="false">+[4]data1cf!N841</f>
        <v>11665.8246844109</v>
      </c>
      <c r="P841" s="340" t="n">
        <f aca="false">+[4]data1cf!O841</f>
        <v>11583.5462946665</v>
      </c>
      <c r="Q841" s="340" t="n">
        <f aca="false">+[4]data1cf!P841</f>
        <v>11421.4903699247</v>
      </c>
      <c r="R841" s="340" t="n">
        <f aca="false">+[4]data1cf!Q841</f>
        <v>846.275675365885</v>
      </c>
      <c r="S841" s="340" t="n">
        <f aca="false">+[4]data1cf!R841</f>
        <v>0</v>
      </c>
      <c r="T841" s="340" t="n">
        <f aca="false">+[4]data1cf!S841</f>
        <v>0</v>
      </c>
      <c r="U841" s="340" t="n">
        <f aca="false">+[4]data1cf!T841</f>
        <v>0</v>
      </c>
      <c r="V841" s="340" t="n">
        <f aca="false">+[4]data1cf!U841</f>
        <v>0</v>
      </c>
      <c r="W841" s="340" t="n">
        <f aca="false">+[4]data1cf!V841</f>
        <v>0</v>
      </c>
      <c r="X841" s="340" t="n">
        <f aca="false">+[4]data1cf!W841</f>
        <v>0</v>
      </c>
      <c r="Y841" s="340" t="n">
        <f aca="false">+[4]data1cf!X841</f>
        <v>0</v>
      </c>
      <c r="Z841" s="340" t="n">
        <f aca="false">+[4]data1cf!Y841</f>
        <v>0</v>
      </c>
      <c r="AA841" s="340" t="n">
        <f aca="false">+[4]data1cf!Z841</f>
        <v>0</v>
      </c>
      <c r="AB841" s="340"/>
      <c r="AC841" s="341" t="n">
        <f aca="false">XNPV(0.1,B841:AA841,$B$1:$AA$1)</f>
        <v>19546.1383150919</v>
      </c>
      <c r="AD841" s="341" t="n">
        <f aca="false">SUMPRODUCT(B841:AA841,$B$1010:$AA$1010)</f>
        <v>45074.8495196995</v>
      </c>
      <c r="AE841" s="342" t="n">
        <f aca="false">SUMPRODUCT(B841:AA841,$B$1012:$AA$1012)</f>
        <v>44704.0090987679</v>
      </c>
      <c r="AF841" s="343" t="n">
        <f aca="false">XIRR(B841:AA841,$B$1:$AA$1)</f>
        <v>0.145185202890206</v>
      </c>
      <c r="AG841" s="344" t="n">
        <f aca="false">1-EXP(-(1/0.25)*(AD841/ABS($AD$1010)))</f>
        <v>0.974919397717687</v>
      </c>
    </row>
    <row r="842" customFormat="false" ht="12.75" hidden="false" customHeight="false" outlineLevel="0" collapsed="false">
      <c r="A842" s="335"/>
      <c r="B842" s="340" t="n">
        <f aca="false">+[4]data1cf!A842</f>
        <v>-74644.3363874798</v>
      </c>
      <c r="C842" s="340" t="n">
        <f aca="false">+[4]data1cf!B842</f>
        <v>12213.0441738514</v>
      </c>
      <c r="D842" s="340" t="n">
        <f aca="false">+[4]data1cf!C842</f>
        <v>13401.43652742</v>
      </c>
      <c r="E842" s="340" t="n">
        <f aca="false">+[4]data1cf!D842</f>
        <v>13047.4673664539</v>
      </c>
      <c r="F842" s="340" t="n">
        <f aca="false">+[4]data1cf!E842</f>
        <v>12574.7076757364</v>
      </c>
      <c r="G842" s="340" t="n">
        <f aca="false">+[4]data1cf!F842</f>
        <v>12335.448247996</v>
      </c>
      <c r="H842" s="340" t="n">
        <f aca="false">+[4]data1cf!G842</f>
        <v>12192.0918099126</v>
      </c>
      <c r="I842" s="340" t="n">
        <f aca="false">+[4]data1cf!H842</f>
        <v>12099.6290188866</v>
      </c>
      <c r="J842" s="340" t="n">
        <f aca="false">+[4]data1cf!I842</f>
        <v>11965.8559099788</v>
      </c>
      <c r="K842" s="340" t="n">
        <f aca="false">+[4]data1cf!J842</f>
        <v>11743.715632353</v>
      </c>
      <c r="L842" s="340" t="n">
        <f aca="false">+[4]data1cf!K842</f>
        <v>11800.5233732921</v>
      </c>
      <c r="M842" s="340" t="n">
        <f aca="false">+[4]data1cf!L842</f>
        <v>11936.0267138917</v>
      </c>
      <c r="N842" s="340" t="n">
        <f aca="false">+[4]data1cf!M842</f>
        <v>11834.8421277113</v>
      </c>
      <c r="O842" s="340" t="n">
        <f aca="false">+[4]data1cf!N842</f>
        <v>11794.4521989392</v>
      </c>
      <c r="P842" s="340" t="n">
        <f aca="false">+[4]data1cf!O842</f>
        <v>11754.2875975573</v>
      </c>
      <c r="Q842" s="340" t="n">
        <f aca="false">+[4]data1cf!P842</f>
        <v>11508.5048872103</v>
      </c>
      <c r="R842" s="340" t="n">
        <f aca="false">+[4]data1cf!Q842</f>
        <v>856.140680629839</v>
      </c>
      <c r="S842" s="340" t="n">
        <f aca="false">+[4]data1cf!R842</f>
        <v>0</v>
      </c>
      <c r="T842" s="340" t="n">
        <f aca="false">+[4]data1cf!S842</f>
        <v>0</v>
      </c>
      <c r="U842" s="340" t="n">
        <f aca="false">+[4]data1cf!T842</f>
        <v>0</v>
      </c>
      <c r="V842" s="340" t="n">
        <f aca="false">+[4]data1cf!U842</f>
        <v>0</v>
      </c>
      <c r="W842" s="340" t="n">
        <f aca="false">+[4]data1cf!V842</f>
        <v>0</v>
      </c>
      <c r="X842" s="340" t="n">
        <f aca="false">+[4]data1cf!W842</f>
        <v>0</v>
      </c>
      <c r="Y842" s="340" t="n">
        <f aca="false">+[4]data1cf!X842</f>
        <v>0</v>
      </c>
      <c r="Z842" s="340" t="n">
        <f aca="false">+[4]data1cf!Y842</f>
        <v>0</v>
      </c>
      <c r="AA842" s="340" t="n">
        <f aca="false">+[4]data1cf!Z842</f>
        <v>0</v>
      </c>
      <c r="AB842" s="340"/>
      <c r="AC842" s="341" t="n">
        <f aca="false">XNPV(0.1,B842:AA842,$B$1:$AA$1)</f>
        <v>19154.894252302</v>
      </c>
      <c r="AD842" s="341" t="n">
        <f aca="false">SUMPRODUCT(B842:AA842,$B$1010:$AA$1010)</f>
        <v>44820.5586378255</v>
      </c>
      <c r="AE842" s="342" t="n">
        <f aca="false">SUMPRODUCT(B842:AA842,$B$1012:$AA$1012)</f>
        <v>44447.6405726682</v>
      </c>
      <c r="AF842" s="343" t="n">
        <f aca="false">XIRR(B842:AA842,$B$1:$AA$1)</f>
        <v>0.143811927985483</v>
      </c>
      <c r="AG842" s="344" t="n">
        <f aca="false">1-EXP(-(1/0.25)*(AD842/ABS($AD$1010)))</f>
        <v>0.974392443714064</v>
      </c>
    </row>
    <row r="843" customFormat="false" ht="12.75" hidden="false" customHeight="false" outlineLevel="0" collapsed="false">
      <c r="A843" s="335"/>
      <c r="B843" s="340" t="n">
        <f aca="false">+[4]data1cf!A843</f>
        <v>-65945.7618313403</v>
      </c>
      <c r="C843" s="340" t="n">
        <f aca="false">+[4]data1cf!B843</f>
        <v>11943.8128260214</v>
      </c>
      <c r="D843" s="340" t="n">
        <f aca="false">+[4]data1cf!C843</f>
        <v>13070.6599018724</v>
      </c>
      <c r="E843" s="340" t="n">
        <f aca="false">+[4]data1cf!D843</f>
        <v>12692.1675509128</v>
      </c>
      <c r="F843" s="340" t="n">
        <f aca="false">+[4]data1cf!E843</f>
        <v>12357.4673834901</v>
      </c>
      <c r="G843" s="340" t="n">
        <f aca="false">+[4]data1cf!F843</f>
        <v>12181.6831119618</v>
      </c>
      <c r="H843" s="340" t="n">
        <f aca="false">+[4]data1cf!G843</f>
        <v>11828.4423060076</v>
      </c>
      <c r="I843" s="340" t="n">
        <f aca="false">+[4]data1cf!H843</f>
        <v>11716.0932384309</v>
      </c>
      <c r="J843" s="340" t="n">
        <f aca="false">+[4]data1cf!I843</f>
        <v>11713.2846443453</v>
      </c>
      <c r="K843" s="340" t="n">
        <f aca="false">+[4]data1cf!J843</f>
        <v>11966.7583185349</v>
      </c>
      <c r="L843" s="340" t="n">
        <f aca="false">+[4]data1cf!K843</f>
        <v>11567.3186312803</v>
      </c>
      <c r="M843" s="340" t="n">
        <f aca="false">+[4]data1cf!L843</f>
        <v>11442.3683132237</v>
      </c>
      <c r="N843" s="340" t="n">
        <f aca="false">+[4]data1cf!M843</f>
        <v>11615.2648881602</v>
      </c>
      <c r="O843" s="340" t="n">
        <f aca="false">+[4]data1cf!N843</f>
        <v>11510.9592051311</v>
      </c>
      <c r="P843" s="340" t="n">
        <f aca="false">+[4]data1cf!O843</f>
        <v>11575.9590031166</v>
      </c>
      <c r="Q843" s="340" t="n">
        <f aca="false">+[4]data1cf!P843</f>
        <v>11443.8153868437</v>
      </c>
      <c r="R843" s="340" t="n">
        <f aca="false">+[4]data1cf!Q843</f>
        <v>756.37150990074</v>
      </c>
      <c r="S843" s="340" t="n">
        <f aca="false">+[4]data1cf!R843</f>
        <v>0</v>
      </c>
      <c r="T843" s="340" t="n">
        <f aca="false">+[4]data1cf!S843</f>
        <v>0</v>
      </c>
      <c r="U843" s="340" t="n">
        <f aca="false">+[4]data1cf!T843</f>
        <v>0</v>
      </c>
      <c r="V843" s="340" t="n">
        <f aca="false">+[4]data1cf!U843</f>
        <v>0</v>
      </c>
      <c r="W843" s="340" t="n">
        <f aca="false">+[4]data1cf!V843</f>
        <v>0</v>
      </c>
      <c r="X843" s="340" t="n">
        <f aca="false">+[4]data1cf!W843</f>
        <v>0</v>
      </c>
      <c r="Y843" s="340" t="n">
        <f aca="false">+[4]data1cf!X843</f>
        <v>0</v>
      </c>
      <c r="Z843" s="340" t="n">
        <f aca="false">+[4]data1cf!Y843</f>
        <v>0</v>
      </c>
      <c r="AA843" s="340" t="n">
        <f aca="false">+[4]data1cf!Z843</f>
        <v>0</v>
      </c>
      <c r="AB843" s="340"/>
      <c r="AC843" s="341" t="n">
        <f aca="false">XNPV(0.1,B843:AA843,$B$1:$AA$1)</f>
        <v>25900.8928114993</v>
      </c>
      <c r="AD843" s="341" t="n">
        <f aca="false">SUMPRODUCT(B843:AA843,$B$1010:$AA$1010)</f>
        <v>51061.0870614923</v>
      </c>
      <c r="AE843" s="342" t="n">
        <f aca="false">SUMPRODUCT(B843:AA843,$B$1012:$AA$1012)</f>
        <v>50695.4168282377</v>
      </c>
      <c r="AF843" s="343" t="n">
        <f aca="false">XIRR(B843:AA843,$B$1:$AA$1)</f>
        <v>0.165715569928149</v>
      </c>
      <c r="AG843" s="344" t="n">
        <f aca="false">1-EXP(-(1/0.25)*(AD843/ABS($AD$1010)))</f>
        <v>0.984626969912917</v>
      </c>
    </row>
    <row r="844" customFormat="false" ht="12.75" hidden="false" customHeight="false" outlineLevel="0" collapsed="false">
      <c r="A844" s="335"/>
      <c r="B844" s="340" t="n">
        <f aca="false">+[4]data1cf!A844</f>
        <v>-73405.8682772358</v>
      </c>
      <c r="C844" s="340" t="n">
        <f aca="false">+[4]data1cf!B844</f>
        <v>12277.9528390975</v>
      </c>
      <c r="D844" s="340" t="n">
        <f aca="false">+[4]data1cf!C844</f>
        <v>13246.2477766961</v>
      </c>
      <c r="E844" s="340" t="n">
        <f aca="false">+[4]data1cf!D844</f>
        <v>12907.279512775</v>
      </c>
      <c r="F844" s="340" t="n">
        <f aca="false">+[4]data1cf!E844</f>
        <v>12469.1573581561</v>
      </c>
      <c r="G844" s="340" t="n">
        <f aca="false">+[4]data1cf!F844</f>
        <v>12307.2770496446</v>
      </c>
      <c r="H844" s="340" t="n">
        <f aca="false">+[4]data1cf!G844</f>
        <v>12179.4240320366</v>
      </c>
      <c r="I844" s="340" t="n">
        <f aca="false">+[4]data1cf!H844</f>
        <v>11907.4583910961</v>
      </c>
      <c r="J844" s="340" t="n">
        <f aca="false">+[4]data1cf!I844</f>
        <v>11943.3788635529</v>
      </c>
      <c r="K844" s="340" t="n">
        <f aca="false">+[4]data1cf!J844</f>
        <v>11920.2463853977</v>
      </c>
      <c r="L844" s="340" t="n">
        <f aca="false">+[4]data1cf!K844</f>
        <v>11956.3354176666</v>
      </c>
      <c r="M844" s="340" t="n">
        <f aca="false">+[4]data1cf!L844</f>
        <v>11672.4666120534</v>
      </c>
      <c r="N844" s="340" t="n">
        <f aca="false">+[4]data1cf!M844</f>
        <v>11541.7533053683</v>
      </c>
      <c r="O844" s="340" t="n">
        <f aca="false">+[4]data1cf!N844</f>
        <v>11617.6562331258</v>
      </c>
      <c r="P844" s="340" t="n">
        <f aca="false">+[4]data1cf!O844</f>
        <v>11618.1336921977</v>
      </c>
      <c r="Q844" s="340" t="n">
        <f aca="false">+[4]data1cf!P844</f>
        <v>11592.3376557147</v>
      </c>
      <c r="R844" s="340" t="n">
        <f aca="false">+[4]data1cf!Q844</f>
        <v>841.935946792584</v>
      </c>
      <c r="S844" s="340" t="n">
        <f aca="false">+[4]data1cf!R844</f>
        <v>0</v>
      </c>
      <c r="T844" s="340" t="n">
        <f aca="false">+[4]data1cf!S844</f>
        <v>0</v>
      </c>
      <c r="U844" s="340" t="n">
        <f aca="false">+[4]data1cf!T844</f>
        <v>0</v>
      </c>
      <c r="V844" s="340" t="n">
        <f aca="false">+[4]data1cf!U844</f>
        <v>0</v>
      </c>
      <c r="W844" s="340" t="n">
        <f aca="false">+[4]data1cf!V844</f>
        <v>0</v>
      </c>
      <c r="X844" s="340" t="n">
        <f aca="false">+[4]data1cf!W844</f>
        <v>0</v>
      </c>
      <c r="Y844" s="340" t="n">
        <f aca="false">+[4]data1cf!X844</f>
        <v>0</v>
      </c>
      <c r="Z844" s="340" t="n">
        <f aca="false">+[4]data1cf!Y844</f>
        <v>0</v>
      </c>
      <c r="AA844" s="340" t="n">
        <f aca="false">+[4]data1cf!Z844</f>
        <v>0</v>
      </c>
      <c r="AB844" s="340"/>
      <c r="AC844" s="341" t="n">
        <f aca="false">XNPV(0.1,B844:AA844,$B$1:$AA$1)</f>
        <v>19892.3071204937</v>
      </c>
      <c r="AD844" s="341" t="n">
        <f aca="false">SUMPRODUCT(B844:AA844,$B$1010:$AA$1010)</f>
        <v>45405.060573756</v>
      </c>
      <c r="AE844" s="342" t="n">
        <f aca="false">SUMPRODUCT(B844:AA844,$B$1012:$AA$1012)</f>
        <v>45034.4235958876</v>
      </c>
      <c r="AF844" s="343" t="n">
        <f aca="false">XIRR(B844:AA844,$B$1:$AA$1)</f>
        <v>0.146203713897119</v>
      </c>
      <c r="AG844" s="344" t="n">
        <f aca="false">1-EXP(-(1/0.25)*(AD844/ABS($AD$1010)))</f>
        <v>0.97558752731974</v>
      </c>
    </row>
    <row r="845" customFormat="false" ht="12.75" hidden="false" customHeight="false" outlineLevel="0" collapsed="false">
      <c r="A845" s="335"/>
      <c r="B845" s="340" t="n">
        <f aca="false">+[4]data1cf!A845</f>
        <v>-67985.3997240893</v>
      </c>
      <c r="C845" s="340" t="n">
        <f aca="false">+[4]data1cf!B845</f>
        <v>11965.5142053995</v>
      </c>
      <c r="D845" s="340" t="n">
        <f aca="false">+[4]data1cf!C845</f>
        <v>13024.9289184227</v>
      </c>
      <c r="E845" s="340" t="n">
        <f aca="false">+[4]data1cf!D845</f>
        <v>12593.9208006129</v>
      </c>
      <c r="F845" s="340" t="n">
        <f aca="false">+[4]data1cf!E845</f>
        <v>12434.0489175285</v>
      </c>
      <c r="G845" s="340" t="n">
        <f aca="false">+[4]data1cf!F845</f>
        <v>12171.4929312733</v>
      </c>
      <c r="H845" s="340" t="n">
        <f aca="false">+[4]data1cf!G845</f>
        <v>12009.9294113042</v>
      </c>
      <c r="I845" s="340" t="n">
        <f aca="false">+[4]data1cf!H845</f>
        <v>11824.1348527528</v>
      </c>
      <c r="J845" s="340" t="n">
        <f aca="false">+[4]data1cf!I845</f>
        <v>11763.0455970002</v>
      </c>
      <c r="K845" s="340" t="n">
        <f aca="false">+[4]data1cf!J845</f>
        <v>11704.2037447022</v>
      </c>
      <c r="L845" s="340" t="n">
        <f aca="false">+[4]data1cf!K845</f>
        <v>11613.7467026427</v>
      </c>
      <c r="M845" s="340" t="n">
        <f aca="false">+[4]data1cf!L845</f>
        <v>11750.1826054009</v>
      </c>
      <c r="N845" s="340" t="n">
        <f aca="false">+[4]data1cf!M845</f>
        <v>11571.3515104406</v>
      </c>
      <c r="O845" s="340" t="n">
        <f aca="false">+[4]data1cf!N845</f>
        <v>11562.225723059</v>
      </c>
      <c r="P845" s="340" t="n">
        <f aca="false">+[4]data1cf!O845</f>
        <v>11477.0725829452</v>
      </c>
      <c r="Q845" s="340" t="n">
        <f aca="false">+[4]data1cf!P845</f>
        <v>11684.8585128381</v>
      </c>
      <c r="R845" s="340" t="n">
        <f aca="false">+[4]data1cf!Q845</f>
        <v>779.765340675414</v>
      </c>
      <c r="S845" s="340" t="n">
        <f aca="false">+[4]data1cf!R845</f>
        <v>0</v>
      </c>
      <c r="T845" s="340" t="n">
        <f aca="false">+[4]data1cf!S845</f>
        <v>0</v>
      </c>
      <c r="U845" s="340" t="n">
        <f aca="false">+[4]data1cf!T845</f>
        <v>0</v>
      </c>
      <c r="V845" s="340" t="n">
        <f aca="false">+[4]data1cf!U845</f>
        <v>0</v>
      </c>
      <c r="W845" s="340" t="n">
        <f aca="false">+[4]data1cf!V845</f>
        <v>0</v>
      </c>
      <c r="X845" s="340" t="n">
        <f aca="false">+[4]data1cf!W845</f>
        <v>0</v>
      </c>
      <c r="Y845" s="340" t="n">
        <f aca="false">+[4]data1cf!X845</f>
        <v>0</v>
      </c>
      <c r="Z845" s="340" t="n">
        <f aca="false">+[4]data1cf!Y845</f>
        <v>0</v>
      </c>
      <c r="AA845" s="340" t="n">
        <f aca="false">+[4]data1cf!Z845</f>
        <v>0</v>
      </c>
      <c r="AB845" s="340"/>
      <c r="AC845" s="341" t="n">
        <f aca="false">XNPV(0.1,B845:AA845,$B$1:$AA$1)</f>
        <v>24048.3494463097</v>
      </c>
      <c r="AD845" s="341" t="n">
        <f aca="false">SUMPRODUCT(B845:AA845,$B$1010:$AA$1010)</f>
        <v>49301.0718975235</v>
      </c>
      <c r="AE845" s="342" t="n">
        <f aca="false">SUMPRODUCT(B845:AA845,$B$1012:$AA$1012)</f>
        <v>48933.9729801522</v>
      </c>
      <c r="AF845" s="343" t="n">
        <f aca="false">XIRR(B845:AA845,$B$1:$AA$1)</f>
        <v>0.159382292928728</v>
      </c>
      <c r="AG845" s="344" t="n">
        <f aca="false">1-EXP(-(1/0.25)*(AD845/ABS($AD$1010)))</f>
        <v>0.982247491498514</v>
      </c>
    </row>
    <row r="846" customFormat="false" ht="12.75" hidden="false" customHeight="false" outlineLevel="0" collapsed="false">
      <c r="A846" s="335"/>
      <c r="B846" s="340" t="n">
        <f aca="false">+[4]data1cf!A846</f>
        <v>-66205.0047492073</v>
      </c>
      <c r="C846" s="340" t="n">
        <f aca="false">+[4]data1cf!B846</f>
        <v>12058.6200871111</v>
      </c>
      <c r="D846" s="340" t="n">
        <f aca="false">+[4]data1cf!C846</f>
        <v>13040.3653436957</v>
      </c>
      <c r="E846" s="340" t="n">
        <f aca="false">+[4]data1cf!D846</f>
        <v>12622.1111580046</v>
      </c>
      <c r="F846" s="340" t="n">
        <f aca="false">+[4]data1cf!E846</f>
        <v>12396.2404130127</v>
      </c>
      <c r="G846" s="340" t="n">
        <f aca="false">+[4]data1cf!F846</f>
        <v>12160.2011506362</v>
      </c>
      <c r="H846" s="340" t="n">
        <f aca="false">+[4]data1cf!G846</f>
        <v>12003.4518308884</v>
      </c>
      <c r="I846" s="340" t="n">
        <f aca="false">+[4]data1cf!H846</f>
        <v>11816.6286088236</v>
      </c>
      <c r="J846" s="340" t="n">
        <f aca="false">+[4]data1cf!I846</f>
        <v>11822.1892067147</v>
      </c>
      <c r="K846" s="340" t="n">
        <f aca="false">+[4]data1cf!J846</f>
        <v>11851.0743565698</v>
      </c>
      <c r="L846" s="340" t="n">
        <f aca="false">+[4]data1cf!K846</f>
        <v>11738.6476724038</v>
      </c>
      <c r="M846" s="340" t="n">
        <f aca="false">+[4]data1cf!L846</f>
        <v>11589.498570063</v>
      </c>
      <c r="N846" s="340" t="n">
        <f aca="false">+[4]data1cf!M846</f>
        <v>11482.2574470433</v>
      </c>
      <c r="O846" s="340" t="n">
        <f aca="false">+[4]data1cf!N846</f>
        <v>11363.9456867716</v>
      </c>
      <c r="P846" s="340" t="n">
        <f aca="false">+[4]data1cf!O846</f>
        <v>11340.4640933832</v>
      </c>
      <c r="Q846" s="340" t="n">
        <f aca="false">+[4]data1cf!P846</f>
        <v>11413.7262846793</v>
      </c>
      <c r="R846" s="340" t="n">
        <f aca="false">+[4]data1cf!Q846</f>
        <v>759.344922471508</v>
      </c>
      <c r="S846" s="340" t="n">
        <f aca="false">+[4]data1cf!R846</f>
        <v>0</v>
      </c>
      <c r="T846" s="340" t="n">
        <f aca="false">+[4]data1cf!S846</f>
        <v>0</v>
      </c>
      <c r="U846" s="340" t="n">
        <f aca="false">+[4]data1cf!T846</f>
        <v>0</v>
      </c>
      <c r="V846" s="340" t="n">
        <f aca="false">+[4]data1cf!U846</f>
        <v>0</v>
      </c>
      <c r="W846" s="340" t="n">
        <f aca="false">+[4]data1cf!V846</f>
        <v>0</v>
      </c>
      <c r="X846" s="340" t="n">
        <f aca="false">+[4]data1cf!W846</f>
        <v>0</v>
      </c>
      <c r="Y846" s="340" t="n">
        <f aca="false">+[4]data1cf!X846</f>
        <v>0</v>
      </c>
      <c r="Z846" s="340" t="n">
        <f aca="false">+[4]data1cf!Y846</f>
        <v>0</v>
      </c>
      <c r="AA846" s="340" t="n">
        <f aca="false">+[4]data1cf!Z846</f>
        <v>0</v>
      </c>
      <c r="AB846" s="340"/>
      <c r="AC846" s="341" t="n">
        <f aca="false">XNPV(0.1,B846:AA846,$B$1:$AA$1)</f>
        <v>25797.6875808709</v>
      </c>
      <c r="AD846" s="341" t="n">
        <f aca="false">SUMPRODUCT(B846:AA846,$B$1010:$AA$1010)</f>
        <v>50969.71892891</v>
      </c>
      <c r="AE846" s="342" t="n">
        <f aca="false">SUMPRODUCT(B846:AA846,$B$1012:$AA$1012)</f>
        <v>50604.1546954838</v>
      </c>
      <c r="AF846" s="343" t="n">
        <f aca="false">XIRR(B846:AA846,$B$1:$AA$1)</f>
        <v>0.165325365474861</v>
      </c>
      <c r="AG846" s="344" t="n">
        <f aca="false">1-EXP(-(1/0.25)*(AD846/ABS($AD$1010)))</f>
        <v>0.984511688688526</v>
      </c>
    </row>
    <row r="847" customFormat="false" ht="12.75" hidden="false" customHeight="false" outlineLevel="0" collapsed="false">
      <c r="A847" s="335"/>
      <c r="B847" s="340" t="n">
        <f aca="false">+[4]data1cf!A847</f>
        <v>-74036.4104793763</v>
      </c>
      <c r="C847" s="340" t="n">
        <f aca="false">+[4]data1cf!B847</f>
        <v>12276.5035646934</v>
      </c>
      <c r="D847" s="340" t="n">
        <f aca="false">+[4]data1cf!C847</f>
        <v>13527.9238047037</v>
      </c>
      <c r="E847" s="340" t="n">
        <f aca="false">+[4]data1cf!D847</f>
        <v>12905.6709424902</v>
      </c>
      <c r="F847" s="340" t="n">
        <f aca="false">+[4]data1cf!E847</f>
        <v>12671.2879693506</v>
      </c>
      <c r="G847" s="340" t="n">
        <f aca="false">+[4]data1cf!F847</f>
        <v>12371.887336069</v>
      </c>
      <c r="H847" s="340" t="n">
        <f aca="false">+[4]data1cf!G847</f>
        <v>12003.5810869317</v>
      </c>
      <c r="I847" s="340" t="n">
        <f aca="false">+[4]data1cf!H847</f>
        <v>11897.8809742801</v>
      </c>
      <c r="J847" s="340" t="n">
        <f aca="false">+[4]data1cf!I847</f>
        <v>11980.8560656062</v>
      </c>
      <c r="K847" s="340" t="n">
        <f aca="false">+[4]data1cf!J847</f>
        <v>11975.5586412148</v>
      </c>
      <c r="L847" s="340" t="n">
        <f aca="false">+[4]data1cf!K847</f>
        <v>11723.6155876297</v>
      </c>
      <c r="M847" s="340" t="n">
        <f aca="false">+[4]data1cf!L847</f>
        <v>11757.6908639021</v>
      </c>
      <c r="N847" s="340" t="n">
        <f aca="false">+[4]data1cf!M847</f>
        <v>11766.8246931734</v>
      </c>
      <c r="O847" s="340" t="n">
        <f aca="false">+[4]data1cf!N847</f>
        <v>11651.4412688014</v>
      </c>
      <c r="P847" s="340" t="n">
        <f aca="false">+[4]data1cf!O847</f>
        <v>11697.515642679</v>
      </c>
      <c r="Q847" s="340" t="n">
        <f aca="false">+[4]data1cf!P847</f>
        <v>11573.1517939336</v>
      </c>
      <c r="R847" s="340" t="n">
        <f aca="false">+[4]data1cf!Q847</f>
        <v>849.168013634254</v>
      </c>
      <c r="S847" s="340" t="n">
        <f aca="false">+[4]data1cf!R847</f>
        <v>0</v>
      </c>
      <c r="T847" s="340" t="n">
        <f aca="false">+[4]data1cf!S847</f>
        <v>0</v>
      </c>
      <c r="U847" s="340" t="n">
        <f aca="false">+[4]data1cf!T847</f>
        <v>0</v>
      </c>
      <c r="V847" s="340" t="n">
        <f aca="false">+[4]data1cf!U847</f>
        <v>0</v>
      </c>
      <c r="W847" s="340" t="n">
        <f aca="false">+[4]data1cf!V847</f>
        <v>0</v>
      </c>
      <c r="X847" s="340" t="n">
        <f aca="false">+[4]data1cf!W847</f>
        <v>0</v>
      </c>
      <c r="Y847" s="340" t="n">
        <f aca="false">+[4]data1cf!X847</f>
        <v>0</v>
      </c>
      <c r="Z847" s="340" t="n">
        <f aca="false">+[4]data1cf!Y847</f>
        <v>0</v>
      </c>
      <c r="AA847" s="340" t="n">
        <f aca="false">+[4]data1cf!Z847</f>
        <v>0</v>
      </c>
      <c r="AB847" s="340"/>
      <c r="AC847" s="341" t="n">
        <f aca="false">XNPV(0.1,B847:AA847,$B$1:$AA$1)</f>
        <v>19646.3956267487</v>
      </c>
      <c r="AD847" s="341" t="n">
        <f aca="false">SUMPRODUCT(B847:AA847,$B$1010:$AA$1010)</f>
        <v>45227.9140569233</v>
      </c>
      <c r="AE847" s="342" t="n">
        <f aca="false">SUMPRODUCT(B847:AA847,$B$1012:$AA$1012)</f>
        <v>44856.2724207506</v>
      </c>
      <c r="AF847" s="343" t="n">
        <f aca="false">XIRR(B847:AA847,$B$1:$AA$1)</f>
        <v>0.145352122436187</v>
      </c>
      <c r="AG847" s="344" t="n">
        <f aca="false">1-EXP(-(1/0.25)*(AD847/ABS($AD$1010)))</f>
        <v>0.97523134318132</v>
      </c>
    </row>
    <row r="848" customFormat="false" ht="12.75" hidden="false" customHeight="false" outlineLevel="0" collapsed="false">
      <c r="A848" s="335"/>
      <c r="B848" s="340" t="n">
        <f aca="false">+[4]data1cf!A848</f>
        <v>-71309.0421395512</v>
      </c>
      <c r="C848" s="340" t="n">
        <f aca="false">+[4]data1cf!B848</f>
        <v>12023.3592614182</v>
      </c>
      <c r="D848" s="340" t="n">
        <f aca="false">+[4]data1cf!C848</f>
        <v>13216.7008044566</v>
      </c>
      <c r="E848" s="340" t="n">
        <f aca="false">+[4]data1cf!D848</f>
        <v>12775.041944072</v>
      </c>
      <c r="F848" s="340" t="n">
        <f aca="false">+[4]data1cf!E848</f>
        <v>12512.2441385781</v>
      </c>
      <c r="G848" s="340" t="n">
        <f aca="false">+[4]data1cf!F848</f>
        <v>12433.635009999</v>
      </c>
      <c r="H848" s="340" t="n">
        <f aca="false">+[4]data1cf!G848</f>
        <v>11963.8251800862</v>
      </c>
      <c r="I848" s="340" t="n">
        <f aca="false">+[4]data1cf!H848</f>
        <v>11965.2153613723</v>
      </c>
      <c r="J848" s="340" t="n">
        <f aca="false">+[4]data1cf!I848</f>
        <v>11932.234639861</v>
      </c>
      <c r="K848" s="340" t="n">
        <f aca="false">+[4]data1cf!J848</f>
        <v>11769.1640878421</v>
      </c>
      <c r="L848" s="340" t="n">
        <f aca="false">+[4]data1cf!K848</f>
        <v>11765.8697910698</v>
      </c>
      <c r="M848" s="340" t="n">
        <f aca="false">+[4]data1cf!L848</f>
        <v>11829.0833778</v>
      </c>
      <c r="N848" s="340" t="n">
        <f aca="false">+[4]data1cf!M848</f>
        <v>11676.5572868998</v>
      </c>
      <c r="O848" s="340" t="n">
        <f aca="false">+[4]data1cf!N848</f>
        <v>11605.1412415335</v>
      </c>
      <c r="P848" s="340" t="n">
        <f aca="false">+[4]data1cf!O848</f>
        <v>11575.1178848924</v>
      </c>
      <c r="Q848" s="340" t="n">
        <f aca="false">+[4]data1cf!P848</f>
        <v>11527.6294978736</v>
      </c>
      <c r="R848" s="340" t="n">
        <f aca="false">+[4]data1cf!Q848</f>
        <v>817.886189723796</v>
      </c>
      <c r="S848" s="340" t="n">
        <f aca="false">+[4]data1cf!R848</f>
        <v>0</v>
      </c>
      <c r="T848" s="340" t="n">
        <f aca="false">+[4]data1cf!S848</f>
        <v>0</v>
      </c>
      <c r="U848" s="340" t="n">
        <f aca="false">+[4]data1cf!T848</f>
        <v>0</v>
      </c>
      <c r="V848" s="340" t="n">
        <f aca="false">+[4]data1cf!U848</f>
        <v>0</v>
      </c>
      <c r="W848" s="340" t="n">
        <f aca="false">+[4]data1cf!V848</f>
        <v>0</v>
      </c>
      <c r="X848" s="340" t="n">
        <f aca="false">+[4]data1cf!W848</f>
        <v>0</v>
      </c>
      <c r="Y848" s="340" t="n">
        <f aca="false">+[4]data1cf!X848</f>
        <v>0</v>
      </c>
      <c r="Z848" s="340" t="n">
        <f aca="false">+[4]data1cf!Y848</f>
        <v>0</v>
      </c>
      <c r="AA848" s="340" t="n">
        <f aca="false">+[4]data1cf!Z848</f>
        <v>0</v>
      </c>
      <c r="AB848" s="340"/>
      <c r="AC848" s="341" t="n">
        <f aca="false">XNPV(0.1,B848:AA848,$B$1:$AA$1)</f>
        <v>21569.3083908311</v>
      </c>
      <c r="AD848" s="341" t="n">
        <f aca="false">SUMPRODUCT(B848:AA848,$B$1010:$AA$1010)</f>
        <v>47022.3185831193</v>
      </c>
      <c r="AE848" s="342" t="n">
        <f aca="false">SUMPRODUCT(B848:AA848,$B$1012:$AA$1012)</f>
        <v>46652.4997313835</v>
      </c>
      <c r="AF848" s="343" t="n">
        <f aca="false">XIRR(B848:AA848,$B$1:$AA$1)</f>
        <v>0.151209332385571</v>
      </c>
      <c r="AG848" s="344" t="n">
        <f aca="false">1-EXP(-(1/0.25)*(AD848/ABS($AD$1010)))</f>
        <v>0.978611467098315</v>
      </c>
    </row>
    <row r="849" customFormat="false" ht="12.75" hidden="false" customHeight="false" outlineLevel="0" collapsed="false">
      <c r="A849" s="335"/>
      <c r="B849" s="340" t="n">
        <f aca="false">+[4]data1cf!A849</f>
        <v>-66068.6063505656</v>
      </c>
      <c r="C849" s="340" t="n">
        <f aca="false">+[4]data1cf!B849</f>
        <v>11874.4616669183</v>
      </c>
      <c r="D849" s="340" t="n">
        <f aca="false">+[4]data1cf!C849</f>
        <v>13148.8927845278</v>
      </c>
      <c r="E849" s="340" t="n">
        <f aca="false">+[4]data1cf!D849</f>
        <v>12775.9297412182</v>
      </c>
      <c r="F849" s="340" t="n">
        <f aca="false">+[4]data1cf!E849</f>
        <v>12574.1401732449</v>
      </c>
      <c r="G849" s="340" t="n">
        <f aca="false">+[4]data1cf!F849</f>
        <v>12190.9293461697</v>
      </c>
      <c r="H849" s="340" t="n">
        <f aca="false">+[4]data1cf!G849</f>
        <v>11779.0830542495</v>
      </c>
      <c r="I849" s="340" t="n">
        <f aca="false">+[4]data1cf!H849</f>
        <v>11724.3329626656</v>
      </c>
      <c r="J849" s="340" t="n">
        <f aca="false">+[4]data1cf!I849</f>
        <v>11895.7527282526</v>
      </c>
      <c r="K849" s="340" t="n">
        <f aca="false">+[4]data1cf!J849</f>
        <v>11716.5714036045</v>
      </c>
      <c r="L849" s="340" t="n">
        <f aca="false">+[4]data1cf!K849</f>
        <v>11756.7817645256</v>
      </c>
      <c r="M849" s="340" t="n">
        <f aca="false">+[4]data1cf!L849</f>
        <v>11524.8560294076</v>
      </c>
      <c r="N849" s="340" t="n">
        <f aca="false">+[4]data1cf!M849</f>
        <v>11592.6739699212</v>
      </c>
      <c r="O849" s="340" t="n">
        <f aca="false">+[4]data1cf!N849</f>
        <v>11411.0530936187</v>
      </c>
      <c r="P849" s="340" t="n">
        <f aca="false">+[4]data1cf!O849</f>
        <v>11489.8378077419</v>
      </c>
      <c r="Q849" s="340" t="n">
        <f aca="false">+[4]data1cf!P849</f>
        <v>11513.7325338118</v>
      </c>
      <c r="R849" s="340" t="n">
        <f aca="false">+[4]data1cf!Q849</f>
        <v>757.780487398447</v>
      </c>
      <c r="S849" s="340" t="n">
        <f aca="false">+[4]data1cf!R849</f>
        <v>0</v>
      </c>
      <c r="T849" s="340" t="n">
        <f aca="false">+[4]data1cf!S849</f>
        <v>0</v>
      </c>
      <c r="U849" s="340" t="n">
        <f aca="false">+[4]data1cf!T849</f>
        <v>0</v>
      </c>
      <c r="V849" s="340" t="n">
        <f aca="false">+[4]data1cf!U849</f>
        <v>0</v>
      </c>
      <c r="W849" s="340" t="n">
        <f aca="false">+[4]data1cf!V849</f>
        <v>0</v>
      </c>
      <c r="X849" s="340" t="n">
        <f aca="false">+[4]data1cf!W849</f>
        <v>0</v>
      </c>
      <c r="Y849" s="340" t="n">
        <f aca="false">+[4]data1cf!X849</f>
        <v>0</v>
      </c>
      <c r="Z849" s="340" t="n">
        <f aca="false">+[4]data1cf!Y849</f>
        <v>0</v>
      </c>
      <c r="AA849" s="340" t="n">
        <f aca="false">+[4]data1cf!Z849</f>
        <v>0</v>
      </c>
      <c r="AB849" s="340"/>
      <c r="AC849" s="341" t="n">
        <f aca="false">XNPV(0.1,B849:AA849,$B$1:$AA$1)</f>
        <v>26011.7960529113</v>
      </c>
      <c r="AD849" s="341" t="n">
        <f aca="false">SUMPRODUCT(B849:AA849,$B$1010:$AA$1010)</f>
        <v>51220.8941096514</v>
      </c>
      <c r="AE849" s="342" t="n">
        <f aca="false">SUMPRODUCT(B849:AA849,$B$1012:$AA$1012)</f>
        <v>50854.665235754</v>
      </c>
      <c r="AF849" s="343" t="n">
        <f aca="false">XIRR(B849:AA849,$B$1:$AA$1)</f>
        <v>0.16591447719665</v>
      </c>
      <c r="AG849" s="344" t="n">
        <f aca="false">1-EXP(-(1/0.25)*(AD849/ABS($AD$1010)))</f>
        <v>0.984826543045811</v>
      </c>
    </row>
    <row r="850" customFormat="false" ht="12.75" hidden="false" customHeight="false" outlineLevel="0" collapsed="false">
      <c r="A850" s="335"/>
      <c r="B850" s="340" t="n">
        <f aca="false">+[4]data1cf!A850</f>
        <v>-71559.2853914384</v>
      </c>
      <c r="C850" s="340" t="n">
        <f aca="false">+[4]data1cf!B850</f>
        <v>12273.982791579</v>
      </c>
      <c r="D850" s="340" t="n">
        <f aca="false">+[4]data1cf!C850</f>
        <v>13309.7297586904</v>
      </c>
      <c r="E850" s="340" t="n">
        <f aca="false">+[4]data1cf!D850</f>
        <v>12648.7628754621</v>
      </c>
      <c r="F850" s="340" t="n">
        <f aca="false">+[4]data1cf!E850</f>
        <v>12531.8235148524</v>
      </c>
      <c r="G850" s="340" t="n">
        <f aca="false">+[4]data1cf!F850</f>
        <v>12396.291957353</v>
      </c>
      <c r="H850" s="340" t="n">
        <f aca="false">+[4]data1cf!G850</f>
        <v>12129.1504358411</v>
      </c>
      <c r="I850" s="340" t="n">
        <f aca="false">+[4]data1cf!H850</f>
        <v>12041.0805109748</v>
      </c>
      <c r="J850" s="340" t="n">
        <f aca="false">+[4]data1cf!I850</f>
        <v>11923.4848711402</v>
      </c>
      <c r="K850" s="340" t="n">
        <f aca="false">+[4]data1cf!J850</f>
        <v>11844.2643780653</v>
      </c>
      <c r="L850" s="340" t="n">
        <f aca="false">+[4]data1cf!K850</f>
        <v>11808.5041009543</v>
      </c>
      <c r="M850" s="340" t="n">
        <f aca="false">+[4]data1cf!L850</f>
        <v>11728.7136115499</v>
      </c>
      <c r="N850" s="340" t="n">
        <f aca="false">+[4]data1cf!M850</f>
        <v>11843.7217939033</v>
      </c>
      <c r="O850" s="340" t="n">
        <f aca="false">+[4]data1cf!N850</f>
        <v>11772.9345269532</v>
      </c>
      <c r="P850" s="340" t="n">
        <f aca="false">+[4]data1cf!O850</f>
        <v>11582.8879120828</v>
      </c>
      <c r="Q850" s="340" t="n">
        <f aca="false">+[4]data1cf!P850</f>
        <v>11477.8933617916</v>
      </c>
      <c r="R850" s="340" t="n">
        <f aca="false">+[4]data1cf!Q850</f>
        <v>820.756379725642</v>
      </c>
      <c r="S850" s="340" t="n">
        <f aca="false">+[4]data1cf!R850</f>
        <v>0</v>
      </c>
      <c r="T850" s="340" t="n">
        <f aca="false">+[4]data1cf!S850</f>
        <v>0</v>
      </c>
      <c r="U850" s="340" t="n">
        <f aca="false">+[4]data1cf!T850</f>
        <v>0</v>
      </c>
      <c r="V850" s="340" t="n">
        <f aca="false">+[4]data1cf!U850</f>
        <v>0</v>
      </c>
      <c r="W850" s="340" t="n">
        <f aca="false">+[4]data1cf!V850</f>
        <v>0</v>
      </c>
      <c r="X850" s="340" t="n">
        <f aca="false">+[4]data1cf!W850</f>
        <v>0</v>
      </c>
      <c r="Y850" s="340" t="n">
        <f aca="false">+[4]data1cf!X850</f>
        <v>0</v>
      </c>
      <c r="Z850" s="340" t="n">
        <f aca="false">+[4]data1cf!Y850</f>
        <v>0</v>
      </c>
      <c r="AA850" s="340" t="n">
        <f aca="false">+[4]data1cf!Z850</f>
        <v>0</v>
      </c>
      <c r="AB850" s="340"/>
      <c r="AC850" s="341" t="n">
        <f aca="false">XNPV(0.1,B850:AA850,$B$1:$AA$1)</f>
        <v>21752.8777635906</v>
      </c>
      <c r="AD850" s="341" t="n">
        <f aca="false">SUMPRODUCT(B850:AA850,$B$1010:$AA$1010)</f>
        <v>47295.6962817473</v>
      </c>
      <c r="AE850" s="342" t="n">
        <f aca="false">SUMPRODUCT(B850:AA850,$B$1012:$AA$1012)</f>
        <v>46924.5698285285</v>
      </c>
      <c r="AF850" s="343" t="n">
        <f aca="false">XIRR(B850:AA850,$B$1:$AA$1)</f>
        <v>0.151526250409039</v>
      </c>
      <c r="AG850" s="344" t="n">
        <f aca="false">1-EXP(-(1/0.25)*(AD850/ABS($AD$1010)))</f>
        <v>0.979084270055818</v>
      </c>
    </row>
    <row r="851" customFormat="false" ht="12.75" hidden="false" customHeight="false" outlineLevel="0" collapsed="false">
      <c r="A851" s="335"/>
      <c r="B851" s="340" t="n">
        <f aca="false">+[4]data1cf!A851</f>
        <v>-63499.3942010307</v>
      </c>
      <c r="C851" s="340" t="n">
        <f aca="false">+[4]data1cf!B851</f>
        <v>11931.4990496536</v>
      </c>
      <c r="D851" s="340" t="n">
        <f aca="false">+[4]data1cf!C851</f>
        <v>12929.5194891785</v>
      </c>
      <c r="E851" s="340" t="n">
        <f aca="false">+[4]data1cf!D851</f>
        <v>12561.1030505131</v>
      </c>
      <c r="F851" s="340" t="n">
        <f aca="false">+[4]data1cf!E851</f>
        <v>12395.217256724</v>
      </c>
      <c r="G851" s="340" t="n">
        <f aca="false">+[4]data1cf!F851</f>
        <v>12029.1860456364</v>
      </c>
      <c r="H851" s="340" t="n">
        <f aca="false">+[4]data1cf!G851</f>
        <v>11807.510389505</v>
      </c>
      <c r="I851" s="340" t="n">
        <f aca="false">+[4]data1cf!H851</f>
        <v>11654.8637901727</v>
      </c>
      <c r="J851" s="340" t="n">
        <f aca="false">+[4]data1cf!I851</f>
        <v>11674.6497738782</v>
      </c>
      <c r="K851" s="340" t="n">
        <f aca="false">+[4]data1cf!J851</f>
        <v>11779.6457006019</v>
      </c>
      <c r="L851" s="340" t="n">
        <f aca="false">+[4]data1cf!K851</f>
        <v>11724.0088911622</v>
      </c>
      <c r="M851" s="340" t="n">
        <f aca="false">+[4]data1cf!L851</f>
        <v>11574.6753009629</v>
      </c>
      <c r="N851" s="340" t="n">
        <f aca="false">+[4]data1cf!M851</f>
        <v>11564.6691666478</v>
      </c>
      <c r="O851" s="340" t="n">
        <f aca="false">+[4]data1cf!N851</f>
        <v>11464.5219671532</v>
      </c>
      <c r="P851" s="340" t="n">
        <f aca="false">+[4]data1cf!O851</f>
        <v>11235.5742101472</v>
      </c>
      <c r="Q851" s="340" t="n">
        <f aca="false">+[4]data1cf!P851</f>
        <v>11378.07533425</v>
      </c>
      <c r="R851" s="340" t="n">
        <f aca="false">+[4]data1cf!Q851</f>
        <v>728.312651728141</v>
      </c>
      <c r="S851" s="340" t="n">
        <f aca="false">+[4]data1cf!R851</f>
        <v>0</v>
      </c>
      <c r="T851" s="340" t="n">
        <f aca="false">+[4]data1cf!S851</f>
        <v>0</v>
      </c>
      <c r="U851" s="340" t="n">
        <f aca="false">+[4]data1cf!T851</f>
        <v>0</v>
      </c>
      <c r="V851" s="340" t="n">
        <f aca="false">+[4]data1cf!U851</f>
        <v>0</v>
      </c>
      <c r="W851" s="340" t="n">
        <f aca="false">+[4]data1cf!V851</f>
        <v>0</v>
      </c>
      <c r="X851" s="340" t="n">
        <f aca="false">+[4]data1cf!W851</f>
        <v>0</v>
      </c>
      <c r="Y851" s="340" t="n">
        <f aca="false">+[4]data1cf!X851</f>
        <v>0</v>
      </c>
      <c r="Z851" s="340" t="n">
        <f aca="false">+[4]data1cf!Y851</f>
        <v>0</v>
      </c>
      <c r="AA851" s="340" t="n">
        <f aca="false">+[4]data1cf!Z851</f>
        <v>0</v>
      </c>
      <c r="AB851" s="340"/>
      <c r="AC851" s="341" t="n">
        <f aca="false">XNPV(0.1,B851:AA851,$B$1:$AA$1)</f>
        <v>27877.3686070289</v>
      </c>
      <c r="AD851" s="341" t="n">
        <f aca="false">SUMPRODUCT(B851:AA851,$B$1010:$AA$1010)</f>
        <v>52911.4954479747</v>
      </c>
      <c r="AE851" s="342" t="n">
        <f aca="false">SUMPRODUCT(B851:AA851,$B$1012:$AA$1012)</f>
        <v>52547.7307671078</v>
      </c>
      <c r="AF851" s="343" t="n">
        <f aca="false">XIRR(B851:AA851,$B$1:$AA$1)</f>
        <v>0.173019734754808</v>
      </c>
      <c r="AG851" s="344" t="n">
        <f aca="false">1-EXP(-(1/0.25)*(AD851/ABS($AD$1010)))</f>
        <v>0.98678554509833</v>
      </c>
    </row>
    <row r="852" customFormat="false" ht="12.75" hidden="false" customHeight="false" outlineLevel="0" collapsed="false">
      <c r="A852" s="335"/>
      <c r="B852" s="340" t="n">
        <f aca="false">+[4]data1cf!A852</f>
        <v>-63510.918729301</v>
      </c>
      <c r="C852" s="340" t="n">
        <f aca="false">+[4]data1cf!B852</f>
        <v>11934.4642969208</v>
      </c>
      <c r="D852" s="340" t="n">
        <f aca="false">+[4]data1cf!C852</f>
        <v>13005.738644959</v>
      </c>
      <c r="E852" s="340" t="n">
        <f aca="false">+[4]data1cf!D852</f>
        <v>12534.0742990537</v>
      </c>
      <c r="F852" s="340" t="n">
        <f aca="false">+[4]data1cf!E852</f>
        <v>12364.7950095715</v>
      </c>
      <c r="G852" s="340" t="n">
        <f aca="false">+[4]data1cf!F852</f>
        <v>12164.402340917</v>
      </c>
      <c r="H852" s="340" t="n">
        <f aca="false">+[4]data1cf!G852</f>
        <v>11875.373233385</v>
      </c>
      <c r="I852" s="340" t="n">
        <f aca="false">+[4]data1cf!H852</f>
        <v>11757.9467635828</v>
      </c>
      <c r="J852" s="340" t="n">
        <f aca="false">+[4]data1cf!I852</f>
        <v>11748.5394694603</v>
      </c>
      <c r="K852" s="340" t="n">
        <f aca="false">+[4]data1cf!J852</f>
        <v>11751.5335686048</v>
      </c>
      <c r="L852" s="340" t="n">
        <f aca="false">+[4]data1cf!K852</f>
        <v>11536.9252189535</v>
      </c>
      <c r="M852" s="340" t="n">
        <f aca="false">+[4]data1cf!L852</f>
        <v>11595.1862059139</v>
      </c>
      <c r="N852" s="340" t="n">
        <f aca="false">+[4]data1cf!M852</f>
        <v>11558.9637669422</v>
      </c>
      <c r="O852" s="340" t="n">
        <f aca="false">+[4]data1cf!N852</f>
        <v>11421.6467588123</v>
      </c>
      <c r="P852" s="340" t="n">
        <f aca="false">+[4]data1cf!O852</f>
        <v>11464.4725766344</v>
      </c>
      <c r="Q852" s="340" t="n">
        <f aca="false">+[4]data1cf!P852</f>
        <v>11336.0075489377</v>
      </c>
      <c r="R852" s="340" t="n">
        <f aca="false">+[4]data1cf!Q852</f>
        <v>728.444833457591</v>
      </c>
      <c r="S852" s="340" t="n">
        <f aca="false">+[4]data1cf!R852</f>
        <v>0</v>
      </c>
      <c r="T852" s="340" t="n">
        <f aca="false">+[4]data1cf!S852</f>
        <v>0</v>
      </c>
      <c r="U852" s="340" t="n">
        <f aca="false">+[4]data1cf!T852</f>
        <v>0</v>
      </c>
      <c r="V852" s="340" t="n">
        <f aca="false">+[4]data1cf!U852</f>
        <v>0</v>
      </c>
      <c r="W852" s="340" t="n">
        <f aca="false">+[4]data1cf!V852</f>
        <v>0</v>
      </c>
      <c r="X852" s="340" t="n">
        <f aca="false">+[4]data1cf!W852</f>
        <v>0</v>
      </c>
      <c r="Y852" s="340" t="n">
        <f aca="false">+[4]data1cf!X852</f>
        <v>0</v>
      </c>
      <c r="Z852" s="340" t="n">
        <f aca="false">+[4]data1cf!Y852</f>
        <v>0</v>
      </c>
      <c r="AA852" s="340" t="n">
        <f aca="false">+[4]data1cf!Z852</f>
        <v>0</v>
      </c>
      <c r="AB852" s="340"/>
      <c r="AC852" s="341" t="n">
        <f aca="false">XNPV(0.1,B852:AA852,$B$1:$AA$1)</f>
        <v>28059.1354932931</v>
      </c>
      <c r="AD852" s="341" t="n">
        <f aca="false">SUMPRODUCT(B852:AA852,$B$1010:$AA$1010)</f>
        <v>53141.7789209492</v>
      </c>
      <c r="AE852" s="342" t="n">
        <f aca="false">SUMPRODUCT(B852:AA852,$B$1012:$AA$1012)</f>
        <v>52777.3642005132</v>
      </c>
      <c r="AF852" s="343" t="n">
        <f aca="false">XIRR(B852:AA852,$B$1:$AA$1)</f>
        <v>0.173476606143882</v>
      </c>
      <c r="AG852" s="344" t="n">
        <f aca="false">1-EXP(-(1/0.25)*(AD852/ABS($AD$1010)))</f>
        <v>0.987032041547043</v>
      </c>
    </row>
    <row r="853" customFormat="false" ht="12.75" hidden="false" customHeight="false" outlineLevel="0" collapsed="false">
      <c r="A853" s="335"/>
      <c r="B853" s="340" t="n">
        <f aca="false">+[4]data1cf!A853</f>
        <v>-69330.6640410659</v>
      </c>
      <c r="C853" s="340" t="n">
        <f aca="false">+[4]data1cf!B853</f>
        <v>12214.7699563371</v>
      </c>
      <c r="D853" s="340" t="n">
        <f aca="false">+[4]data1cf!C853</f>
        <v>13118.5170045528</v>
      </c>
      <c r="E853" s="340" t="n">
        <f aca="false">+[4]data1cf!D853</f>
        <v>12699.2738463929</v>
      </c>
      <c r="F853" s="340" t="n">
        <f aca="false">+[4]data1cf!E853</f>
        <v>12449.1558105929</v>
      </c>
      <c r="G853" s="340" t="n">
        <f aca="false">+[4]data1cf!F853</f>
        <v>12267.0328243041</v>
      </c>
      <c r="H853" s="340" t="n">
        <f aca="false">+[4]data1cf!G853</f>
        <v>11882.7936603494</v>
      </c>
      <c r="I853" s="340" t="n">
        <f aca="false">+[4]data1cf!H853</f>
        <v>11787.3206270538</v>
      </c>
      <c r="J853" s="340" t="n">
        <f aca="false">+[4]data1cf!I853</f>
        <v>11866.7498909551</v>
      </c>
      <c r="K853" s="340" t="n">
        <f aca="false">+[4]data1cf!J853</f>
        <v>11802.8293090045</v>
      </c>
      <c r="L853" s="340" t="n">
        <f aca="false">+[4]data1cf!K853</f>
        <v>11610.2269869015</v>
      </c>
      <c r="M853" s="340" t="n">
        <f aca="false">+[4]data1cf!L853</f>
        <v>11783.2045273294</v>
      </c>
      <c r="N853" s="340" t="n">
        <f aca="false">+[4]data1cf!M853</f>
        <v>11610.9120533788</v>
      </c>
      <c r="O853" s="340" t="n">
        <f aca="false">+[4]data1cf!N853</f>
        <v>11494.2998921687</v>
      </c>
      <c r="P853" s="340" t="n">
        <f aca="false">+[4]data1cf!O853</f>
        <v>11505.5465349899</v>
      </c>
      <c r="Q853" s="340" t="n">
        <f aca="false">+[4]data1cf!P853</f>
        <v>11445.9138119889</v>
      </c>
      <c r="R853" s="340" t="n">
        <f aca="false">+[4]data1cf!Q853</f>
        <v>795.19498428541</v>
      </c>
      <c r="S853" s="340" t="n">
        <f aca="false">+[4]data1cf!R853</f>
        <v>0</v>
      </c>
      <c r="T853" s="340" t="n">
        <f aca="false">+[4]data1cf!S853</f>
        <v>0</v>
      </c>
      <c r="U853" s="340" t="n">
        <f aca="false">+[4]data1cf!T853</f>
        <v>0</v>
      </c>
      <c r="V853" s="340" t="n">
        <f aca="false">+[4]data1cf!U853</f>
        <v>0</v>
      </c>
      <c r="W853" s="340" t="n">
        <f aca="false">+[4]data1cf!V853</f>
        <v>0</v>
      </c>
      <c r="X853" s="340" t="n">
        <f aca="false">+[4]data1cf!W853</f>
        <v>0</v>
      </c>
      <c r="Y853" s="340" t="n">
        <f aca="false">+[4]data1cf!X853</f>
        <v>0</v>
      </c>
      <c r="Z853" s="340" t="n">
        <f aca="false">+[4]data1cf!Y853</f>
        <v>0</v>
      </c>
      <c r="AA853" s="340" t="n">
        <f aca="false">+[4]data1cf!Z853</f>
        <v>0</v>
      </c>
      <c r="AB853" s="340"/>
      <c r="AC853" s="341" t="n">
        <f aca="false">XNPV(0.1,B853:AA853,$B$1:$AA$1)</f>
        <v>23112.1585772419</v>
      </c>
      <c r="AD853" s="341" t="n">
        <f aca="false">SUMPRODUCT(B853:AA853,$B$1010:$AA$1010)</f>
        <v>48388.6644549787</v>
      </c>
      <c r="AE853" s="342" t="n">
        <f aca="false">SUMPRODUCT(B853:AA853,$B$1012:$AA$1012)</f>
        <v>48021.4248885441</v>
      </c>
      <c r="AF853" s="343" t="n">
        <f aca="false">XIRR(B853:AA853,$B$1:$AA$1)</f>
        <v>0.156350275258988</v>
      </c>
      <c r="AG853" s="344" t="n">
        <f aca="false">1-EXP(-(1/0.25)*(AD853/ABS($AD$1010)))</f>
        <v>0.980872402987128</v>
      </c>
    </row>
    <row r="854" customFormat="false" ht="12.75" hidden="false" customHeight="false" outlineLevel="0" collapsed="false">
      <c r="A854" s="335"/>
      <c r="B854" s="340" t="n">
        <f aca="false">+[4]data1cf!A854</f>
        <v>-67044.4506002983</v>
      </c>
      <c r="C854" s="340" t="n">
        <f aca="false">+[4]data1cf!B854</f>
        <v>11982.1781646575</v>
      </c>
      <c r="D854" s="340" t="n">
        <f aca="false">+[4]data1cf!C854</f>
        <v>13077.0291449425</v>
      </c>
      <c r="E854" s="340" t="n">
        <f aca="false">+[4]data1cf!D854</f>
        <v>12727.7822145</v>
      </c>
      <c r="F854" s="340" t="n">
        <f aca="false">+[4]data1cf!E854</f>
        <v>12412.716384835</v>
      </c>
      <c r="G854" s="340" t="n">
        <f aca="false">+[4]data1cf!F854</f>
        <v>12102.1366804336</v>
      </c>
      <c r="H854" s="340" t="n">
        <f aca="false">+[4]data1cf!G854</f>
        <v>12126.6761501502</v>
      </c>
      <c r="I854" s="340" t="n">
        <f aca="false">+[4]data1cf!H854</f>
        <v>11931.265779699</v>
      </c>
      <c r="J854" s="340" t="n">
        <f aca="false">+[4]data1cf!I854</f>
        <v>11910.1047302531</v>
      </c>
      <c r="K854" s="340" t="n">
        <f aca="false">+[4]data1cf!J854</f>
        <v>11931.2503775348</v>
      </c>
      <c r="L854" s="340" t="n">
        <f aca="false">+[4]data1cf!K854</f>
        <v>11700.3516034215</v>
      </c>
      <c r="M854" s="340" t="n">
        <f aca="false">+[4]data1cf!L854</f>
        <v>11689.5452666163</v>
      </c>
      <c r="N854" s="340" t="n">
        <f aca="false">+[4]data1cf!M854</f>
        <v>11409.5292019133</v>
      </c>
      <c r="O854" s="340" t="n">
        <f aca="false">+[4]data1cf!N854</f>
        <v>11423.3412694463</v>
      </c>
      <c r="P854" s="340" t="n">
        <f aca="false">+[4]data1cf!O854</f>
        <v>11359.0091998184</v>
      </c>
      <c r="Q854" s="340" t="n">
        <f aca="false">+[4]data1cf!P854</f>
        <v>11383.4856064898</v>
      </c>
      <c r="R854" s="340" t="n">
        <f aca="false">+[4]data1cf!Q854</f>
        <v>768.973030605182</v>
      </c>
      <c r="S854" s="340" t="n">
        <f aca="false">+[4]data1cf!R854</f>
        <v>0</v>
      </c>
      <c r="T854" s="340" t="n">
        <f aca="false">+[4]data1cf!S854</f>
        <v>0</v>
      </c>
      <c r="U854" s="340" t="n">
        <f aca="false">+[4]data1cf!T854</f>
        <v>0</v>
      </c>
      <c r="V854" s="340" t="n">
        <f aca="false">+[4]data1cf!U854</f>
        <v>0</v>
      </c>
      <c r="W854" s="340" t="n">
        <f aca="false">+[4]data1cf!V854</f>
        <v>0</v>
      </c>
      <c r="X854" s="340" t="n">
        <f aca="false">+[4]data1cf!W854</f>
        <v>0</v>
      </c>
      <c r="Y854" s="340" t="n">
        <f aca="false">+[4]data1cf!X854</f>
        <v>0</v>
      </c>
      <c r="Z854" s="340" t="n">
        <f aca="false">+[4]data1cf!Y854</f>
        <v>0</v>
      </c>
      <c r="AA854" s="340" t="n">
        <f aca="false">+[4]data1cf!Z854</f>
        <v>0</v>
      </c>
      <c r="AB854" s="340"/>
      <c r="AC854" s="341" t="n">
        <f aca="false">XNPV(0.1,B854:AA854,$B$1:$AA$1)</f>
        <v>25190.9738783946</v>
      </c>
      <c r="AD854" s="341" t="n">
        <f aca="false">SUMPRODUCT(B854:AA854,$B$1010:$AA$1010)</f>
        <v>50443.6102543757</v>
      </c>
      <c r="AE854" s="342" t="n">
        <f aca="false">SUMPRODUCT(B854:AA854,$B$1012:$AA$1012)</f>
        <v>50076.9580578035</v>
      </c>
      <c r="AF854" s="343" t="n">
        <f aca="false">XIRR(B854:AA854,$B$1:$AA$1)</f>
        <v>0.163052982372746</v>
      </c>
      <c r="AG854" s="344" t="n">
        <f aca="false">1-EXP(-(1/0.25)*(AD854/ABS($AD$1010)))</f>
        <v>0.983830863769653</v>
      </c>
    </row>
    <row r="855" customFormat="false" ht="12.75" hidden="false" customHeight="false" outlineLevel="0" collapsed="false">
      <c r="A855" s="335"/>
      <c r="B855" s="340" t="n">
        <f aca="false">+[4]data1cf!A855</f>
        <v>-67472.8887212802</v>
      </c>
      <c r="C855" s="340" t="n">
        <f aca="false">+[4]data1cf!B855</f>
        <v>12072.5932286995</v>
      </c>
      <c r="D855" s="340" t="n">
        <f aca="false">+[4]data1cf!C855</f>
        <v>13131.3054902212</v>
      </c>
      <c r="E855" s="340" t="n">
        <f aca="false">+[4]data1cf!D855</f>
        <v>12696.419570218</v>
      </c>
      <c r="F855" s="340" t="n">
        <f aca="false">+[4]data1cf!E855</f>
        <v>12547.9406711766</v>
      </c>
      <c r="G855" s="340" t="n">
        <f aca="false">+[4]data1cf!F855</f>
        <v>12087.7937516661</v>
      </c>
      <c r="H855" s="340" t="n">
        <f aca="false">+[4]data1cf!G855</f>
        <v>12002.5860071384</v>
      </c>
      <c r="I855" s="340" t="n">
        <f aca="false">+[4]data1cf!H855</f>
        <v>11699.9821251904</v>
      </c>
      <c r="J855" s="340" t="n">
        <f aca="false">+[4]data1cf!I855</f>
        <v>11828.3650614855</v>
      </c>
      <c r="K855" s="340" t="n">
        <f aca="false">+[4]data1cf!J855</f>
        <v>11788.3034593386</v>
      </c>
      <c r="L855" s="340" t="n">
        <f aca="false">+[4]data1cf!K855</f>
        <v>11799.9151981884</v>
      </c>
      <c r="M855" s="340" t="n">
        <f aca="false">+[4]data1cf!L855</f>
        <v>11623.230745876</v>
      </c>
      <c r="N855" s="340" t="n">
        <f aca="false">+[4]data1cf!M855</f>
        <v>11492.1006500588</v>
      </c>
      <c r="O855" s="340" t="n">
        <f aca="false">+[4]data1cf!N855</f>
        <v>11572.9984801824</v>
      </c>
      <c r="P855" s="340" t="n">
        <f aca="false">+[4]data1cf!O855</f>
        <v>11522.5896038402</v>
      </c>
      <c r="Q855" s="340" t="n">
        <f aca="false">+[4]data1cf!P855</f>
        <v>11302.0889595186</v>
      </c>
      <c r="R855" s="340" t="n">
        <f aca="false">+[4]data1cf!Q855</f>
        <v>773.887044477595</v>
      </c>
      <c r="S855" s="340" t="n">
        <f aca="false">+[4]data1cf!R855</f>
        <v>0</v>
      </c>
      <c r="T855" s="340" t="n">
        <f aca="false">+[4]data1cf!S855</f>
        <v>0</v>
      </c>
      <c r="U855" s="340" t="n">
        <f aca="false">+[4]data1cf!T855</f>
        <v>0</v>
      </c>
      <c r="V855" s="340" t="n">
        <f aca="false">+[4]data1cf!U855</f>
        <v>0</v>
      </c>
      <c r="W855" s="340" t="n">
        <f aca="false">+[4]data1cf!V855</f>
        <v>0</v>
      </c>
      <c r="X855" s="340" t="n">
        <f aca="false">+[4]data1cf!W855</f>
        <v>0</v>
      </c>
      <c r="Y855" s="340" t="n">
        <f aca="false">+[4]data1cf!X855</f>
        <v>0</v>
      </c>
      <c r="Z855" s="340" t="n">
        <f aca="false">+[4]data1cf!Y855</f>
        <v>0</v>
      </c>
      <c r="AA855" s="340" t="n">
        <f aca="false">+[4]data1cf!Z855</f>
        <v>0</v>
      </c>
      <c r="AB855" s="340"/>
      <c r="AC855" s="341" t="n">
        <f aca="false">XNPV(0.1,B855:AA855,$B$1:$AA$1)</f>
        <v>24771.4859388049</v>
      </c>
      <c r="AD855" s="341" t="n">
        <f aca="false">SUMPRODUCT(B855:AA855,$B$1010:$AA$1010)</f>
        <v>50000.2785743107</v>
      </c>
      <c r="AE855" s="342" t="n">
        <f aca="false">SUMPRODUCT(B855:AA855,$B$1012:$AA$1012)</f>
        <v>49633.7871968868</v>
      </c>
      <c r="AF855" s="343" t="n">
        <f aca="false">XIRR(B855:AA855,$B$1:$AA$1)</f>
        <v>0.161751260209077</v>
      </c>
      <c r="AG855" s="344" t="n">
        <f aca="false">1-EXP(-(1/0.25)*(AD855/ABS($AD$1010)))</f>
        <v>0.983233976887886</v>
      </c>
    </row>
    <row r="856" customFormat="false" ht="12.75" hidden="false" customHeight="false" outlineLevel="0" collapsed="false">
      <c r="A856" s="335"/>
      <c r="B856" s="340" t="n">
        <f aca="false">+[4]data1cf!A856</f>
        <v>-62639.133517928</v>
      </c>
      <c r="C856" s="340" t="n">
        <f aca="false">+[4]data1cf!B856</f>
        <v>11934.8249861567</v>
      </c>
      <c r="D856" s="340" t="n">
        <f aca="false">+[4]data1cf!C856</f>
        <v>12879.1149902084</v>
      </c>
      <c r="E856" s="340" t="n">
        <f aca="false">+[4]data1cf!D856</f>
        <v>12492.0968835663</v>
      </c>
      <c r="F856" s="340" t="n">
        <f aca="false">+[4]data1cf!E856</f>
        <v>12259.9262524086</v>
      </c>
      <c r="G856" s="340" t="n">
        <f aca="false">+[4]data1cf!F856</f>
        <v>12038.802420562</v>
      </c>
      <c r="H856" s="340" t="n">
        <f aca="false">+[4]data1cf!G856</f>
        <v>11725.744476108</v>
      </c>
      <c r="I856" s="340" t="n">
        <f aca="false">+[4]data1cf!H856</f>
        <v>11663.0301485158</v>
      </c>
      <c r="J856" s="340" t="n">
        <f aca="false">+[4]data1cf!I856</f>
        <v>11683.8744187726</v>
      </c>
      <c r="K856" s="340" t="n">
        <f aca="false">+[4]data1cf!J856</f>
        <v>11467.5819252027</v>
      </c>
      <c r="L856" s="340" t="n">
        <f aca="false">+[4]data1cf!K856</f>
        <v>11673.3863513952</v>
      </c>
      <c r="M856" s="340" t="n">
        <f aca="false">+[4]data1cf!L856</f>
        <v>11477.9413145317</v>
      </c>
      <c r="N856" s="340" t="n">
        <f aca="false">+[4]data1cf!M856</f>
        <v>11316.6870722983</v>
      </c>
      <c r="O856" s="340" t="n">
        <f aca="false">+[4]data1cf!N856</f>
        <v>11428.5928050392</v>
      </c>
      <c r="P856" s="340" t="n">
        <f aca="false">+[4]data1cf!O856</f>
        <v>11428.1631615378</v>
      </c>
      <c r="Q856" s="340" t="n">
        <f aca="false">+[4]data1cf!P856</f>
        <v>11296.6113743127</v>
      </c>
      <c r="R856" s="340" t="n">
        <f aca="false">+[4]data1cf!Q856</f>
        <v>718.445805797227</v>
      </c>
      <c r="S856" s="340" t="n">
        <f aca="false">+[4]data1cf!R856</f>
        <v>0</v>
      </c>
      <c r="T856" s="340" t="n">
        <f aca="false">+[4]data1cf!S856</f>
        <v>0</v>
      </c>
      <c r="U856" s="340" t="n">
        <f aca="false">+[4]data1cf!T856</f>
        <v>0</v>
      </c>
      <c r="V856" s="340" t="n">
        <f aca="false">+[4]data1cf!U856</f>
        <v>0</v>
      </c>
      <c r="W856" s="340" t="n">
        <f aca="false">+[4]data1cf!V856</f>
        <v>0</v>
      </c>
      <c r="X856" s="340" t="n">
        <f aca="false">+[4]data1cf!W856</f>
        <v>0</v>
      </c>
      <c r="Y856" s="340" t="n">
        <f aca="false">+[4]data1cf!X856</f>
        <v>0</v>
      </c>
      <c r="Z856" s="340" t="n">
        <f aca="false">+[4]data1cf!Y856</f>
        <v>0</v>
      </c>
      <c r="AA856" s="340" t="n">
        <f aca="false">+[4]data1cf!Z856</f>
        <v>0</v>
      </c>
      <c r="AB856" s="340"/>
      <c r="AC856" s="341" t="n">
        <f aca="false">XNPV(0.1,B856:AA856,$B$1:$AA$1)</f>
        <v>28277.1489258822</v>
      </c>
      <c r="AD856" s="341" t="n">
        <f aca="false">SUMPRODUCT(B856:AA856,$B$1010:$AA$1010)</f>
        <v>53168.2376579464</v>
      </c>
      <c r="AE856" s="342" t="n">
        <f aca="false">SUMPRODUCT(B856:AA856,$B$1012:$AA$1012)</f>
        <v>52806.5530978068</v>
      </c>
      <c r="AF856" s="343" t="n">
        <f aca="false">XIRR(B856:AA856,$B$1:$AA$1)</f>
        <v>0.175046644438331</v>
      </c>
      <c r="AG856" s="344" t="n">
        <f aca="false">1-EXP(-(1/0.25)*(AD856/ABS($AD$1010)))</f>
        <v>0.987060066962682</v>
      </c>
    </row>
    <row r="857" customFormat="false" ht="12.75" hidden="false" customHeight="false" outlineLevel="0" collapsed="false">
      <c r="A857" s="335"/>
      <c r="B857" s="340" t="n">
        <f aca="false">+[4]data1cf!A857</f>
        <v>-65897.5081842288</v>
      </c>
      <c r="C857" s="340" t="n">
        <f aca="false">+[4]data1cf!B857</f>
        <v>12087.3963006186</v>
      </c>
      <c r="D857" s="340" t="n">
        <f aca="false">+[4]data1cf!C857</f>
        <v>12868.3495641786</v>
      </c>
      <c r="E857" s="340" t="n">
        <f aca="false">+[4]data1cf!D857</f>
        <v>12787.1018473587</v>
      </c>
      <c r="F857" s="340" t="n">
        <f aca="false">+[4]data1cf!E857</f>
        <v>12326.9683417719</v>
      </c>
      <c r="G857" s="340" t="n">
        <f aca="false">+[4]data1cf!F857</f>
        <v>12118.2762000362</v>
      </c>
      <c r="H857" s="340" t="n">
        <f aca="false">+[4]data1cf!G857</f>
        <v>11832.0686970693</v>
      </c>
      <c r="I857" s="340" t="n">
        <f aca="false">+[4]data1cf!H857</f>
        <v>11811.0069468328</v>
      </c>
      <c r="J857" s="340" t="n">
        <f aca="false">+[4]data1cf!I857</f>
        <v>11862.9057916877</v>
      </c>
      <c r="K857" s="340" t="n">
        <f aca="false">+[4]data1cf!J857</f>
        <v>11589.2738102722</v>
      </c>
      <c r="L857" s="340" t="n">
        <f aca="false">+[4]data1cf!K857</f>
        <v>11565.3086445134</v>
      </c>
      <c r="M857" s="340" t="n">
        <f aca="false">+[4]data1cf!L857</f>
        <v>11447.5588583488</v>
      </c>
      <c r="N857" s="340" t="n">
        <f aca="false">+[4]data1cf!M857</f>
        <v>11545.2440336067</v>
      </c>
      <c r="O857" s="340" t="n">
        <f aca="false">+[4]data1cf!N857</f>
        <v>11562.9432519351</v>
      </c>
      <c r="P857" s="340" t="n">
        <f aca="false">+[4]data1cf!O857</f>
        <v>11362.3294482297</v>
      </c>
      <c r="Q857" s="340" t="n">
        <f aca="false">+[4]data1cf!P857</f>
        <v>11416.3015087719</v>
      </c>
      <c r="R857" s="340" t="n">
        <f aca="false">+[4]data1cf!Q857</f>
        <v>755.81805986983</v>
      </c>
      <c r="S857" s="340" t="n">
        <f aca="false">+[4]data1cf!R857</f>
        <v>0</v>
      </c>
      <c r="T857" s="340" t="n">
        <f aca="false">+[4]data1cf!S857</f>
        <v>0</v>
      </c>
      <c r="U857" s="340" t="n">
        <f aca="false">+[4]data1cf!T857</f>
        <v>0</v>
      </c>
      <c r="V857" s="340" t="n">
        <f aca="false">+[4]data1cf!U857</f>
        <v>0</v>
      </c>
      <c r="W857" s="340" t="n">
        <f aca="false">+[4]data1cf!V857</f>
        <v>0</v>
      </c>
      <c r="X857" s="340" t="n">
        <f aca="false">+[4]data1cf!W857</f>
        <v>0</v>
      </c>
      <c r="Y857" s="340" t="n">
        <f aca="false">+[4]data1cf!X857</f>
        <v>0</v>
      </c>
      <c r="Z857" s="340" t="n">
        <f aca="false">+[4]data1cf!Y857</f>
        <v>0</v>
      </c>
      <c r="AA857" s="340" t="n">
        <f aca="false">+[4]data1cf!Z857</f>
        <v>0</v>
      </c>
      <c r="AB857" s="340"/>
      <c r="AC857" s="341" t="n">
        <f aca="false">XNPV(0.1,B857:AA857,$B$1:$AA$1)</f>
        <v>25815.0247151957</v>
      </c>
      <c r="AD857" s="341" t="n">
        <f aca="false">SUMPRODUCT(B857:AA857,$B$1010:$AA$1010)</f>
        <v>50905.2576029608</v>
      </c>
      <c r="AE857" s="342" t="n">
        <f aca="false">SUMPRODUCT(B857:AA857,$B$1012:$AA$1012)</f>
        <v>50540.775230049</v>
      </c>
      <c r="AF857" s="343" t="n">
        <f aca="false">XIRR(B857:AA857,$B$1:$AA$1)</f>
        <v>0.165675704894114</v>
      </c>
      <c r="AG857" s="344" t="n">
        <f aca="false">1-EXP(-(1/0.25)*(AD857/ABS($AD$1010)))</f>
        <v>0.984429836667978</v>
      </c>
    </row>
    <row r="858" customFormat="false" ht="12.75" hidden="false" customHeight="false" outlineLevel="0" collapsed="false">
      <c r="A858" s="335"/>
      <c r="B858" s="340" t="n">
        <f aca="false">+[4]data1cf!A858</f>
        <v>-62936.0403062664</v>
      </c>
      <c r="C858" s="340" t="n">
        <f aca="false">+[4]data1cf!B858</f>
        <v>12019.5074862195</v>
      </c>
      <c r="D858" s="340" t="n">
        <f aca="false">+[4]data1cf!C858</f>
        <v>12916.4835930861</v>
      </c>
      <c r="E858" s="340" t="n">
        <f aca="false">+[4]data1cf!D858</f>
        <v>12516.8898819879</v>
      </c>
      <c r="F858" s="340" t="n">
        <f aca="false">+[4]data1cf!E858</f>
        <v>12299.8070074266</v>
      </c>
      <c r="G858" s="340" t="n">
        <f aca="false">+[4]data1cf!F858</f>
        <v>12069.9811834578</v>
      </c>
      <c r="H858" s="340" t="n">
        <f aca="false">+[4]data1cf!G858</f>
        <v>11912.6944311663</v>
      </c>
      <c r="I858" s="340" t="n">
        <f aca="false">+[4]data1cf!H858</f>
        <v>11749.9692404782</v>
      </c>
      <c r="J858" s="340" t="n">
        <f aca="false">+[4]data1cf!I858</f>
        <v>11608.247172317</v>
      </c>
      <c r="K858" s="340" t="n">
        <f aca="false">+[4]data1cf!J858</f>
        <v>11634.0875948988</v>
      </c>
      <c r="L858" s="340" t="n">
        <f aca="false">+[4]data1cf!K858</f>
        <v>11628.4059107056</v>
      </c>
      <c r="M858" s="340" t="n">
        <f aca="false">+[4]data1cf!L858</f>
        <v>11398.955728624</v>
      </c>
      <c r="N858" s="340" t="n">
        <f aca="false">+[4]data1cf!M858</f>
        <v>11383.8606050051</v>
      </c>
      <c r="O858" s="340" t="n">
        <f aca="false">+[4]data1cf!N858</f>
        <v>11391.632675207</v>
      </c>
      <c r="P858" s="340" t="n">
        <f aca="false">+[4]data1cf!O858</f>
        <v>11626.3840523638</v>
      </c>
      <c r="Q858" s="340" t="n">
        <f aca="false">+[4]data1cf!P858</f>
        <v>11375.4370640522</v>
      </c>
      <c r="R858" s="340" t="n">
        <f aca="false">+[4]data1cf!Q858</f>
        <v>721.851207896753</v>
      </c>
      <c r="S858" s="340" t="n">
        <f aca="false">+[4]data1cf!R858</f>
        <v>0</v>
      </c>
      <c r="T858" s="340" t="n">
        <f aca="false">+[4]data1cf!S858</f>
        <v>0</v>
      </c>
      <c r="U858" s="340" t="n">
        <f aca="false">+[4]data1cf!T858</f>
        <v>0</v>
      </c>
      <c r="V858" s="340" t="n">
        <f aca="false">+[4]data1cf!U858</f>
        <v>0</v>
      </c>
      <c r="W858" s="340" t="n">
        <f aca="false">+[4]data1cf!V858</f>
        <v>0</v>
      </c>
      <c r="X858" s="340" t="n">
        <f aca="false">+[4]data1cf!W858</f>
        <v>0</v>
      </c>
      <c r="Y858" s="340" t="n">
        <f aca="false">+[4]data1cf!X858</f>
        <v>0</v>
      </c>
      <c r="Z858" s="340" t="n">
        <f aca="false">+[4]data1cf!Y858</f>
        <v>0</v>
      </c>
      <c r="AA858" s="340" t="n">
        <f aca="false">+[4]data1cf!Z858</f>
        <v>0</v>
      </c>
      <c r="AB858" s="340"/>
      <c r="AC858" s="341" t="n">
        <f aca="false">XNPV(0.1,B858:AA858,$B$1:$AA$1)</f>
        <v>28376.1219845918</v>
      </c>
      <c r="AD858" s="341" t="n">
        <f aca="false">SUMPRODUCT(B858:AA858,$B$1010:$AA$1010)</f>
        <v>53370.3990810191</v>
      </c>
      <c r="AE858" s="342" t="n">
        <f aca="false">SUMPRODUCT(B858:AA858,$B$1012:$AA$1012)</f>
        <v>53007.1901396243</v>
      </c>
      <c r="AF858" s="343" t="n">
        <f aca="false">XIRR(B858:AA858,$B$1:$AA$1)</f>
        <v>0.174975127292926</v>
      </c>
      <c r="AG858" s="344" t="n">
        <f aca="false">1-EXP(-(1/0.25)*(AD858/ABS($AD$1010)))</f>
        <v>0.987272209036773</v>
      </c>
    </row>
    <row r="859" customFormat="false" ht="12.75" hidden="false" customHeight="false" outlineLevel="0" collapsed="false">
      <c r="A859" s="335"/>
      <c r="B859" s="340" t="n">
        <f aca="false">+[4]data1cf!A859</f>
        <v>-62812.1059418899</v>
      </c>
      <c r="C859" s="340" t="n">
        <f aca="false">+[4]data1cf!B859</f>
        <v>11939.705929146</v>
      </c>
      <c r="D859" s="340" t="n">
        <f aca="false">+[4]data1cf!C859</f>
        <v>12890.6766356776</v>
      </c>
      <c r="E859" s="340" t="n">
        <f aca="false">+[4]data1cf!D859</f>
        <v>12591.4234389407</v>
      </c>
      <c r="F859" s="340" t="n">
        <f aca="false">+[4]data1cf!E859</f>
        <v>12387.2963691569</v>
      </c>
      <c r="G859" s="340" t="n">
        <f aca="false">+[4]data1cf!F859</f>
        <v>12194.4662346268</v>
      </c>
      <c r="H859" s="340" t="n">
        <f aca="false">+[4]data1cf!G859</f>
        <v>11967.0609192251</v>
      </c>
      <c r="I859" s="340" t="n">
        <f aca="false">+[4]data1cf!H859</f>
        <v>11755.5594802285</v>
      </c>
      <c r="J859" s="340" t="n">
        <f aca="false">+[4]data1cf!I859</f>
        <v>11633.2522591022</v>
      </c>
      <c r="K859" s="340" t="n">
        <f aca="false">+[4]data1cf!J859</f>
        <v>11605.197835661</v>
      </c>
      <c r="L859" s="340" t="n">
        <f aca="false">+[4]data1cf!K859</f>
        <v>11540.9394812573</v>
      </c>
      <c r="M859" s="340" t="n">
        <f aca="false">+[4]data1cf!L859</f>
        <v>11576.8057498116</v>
      </c>
      <c r="N859" s="340" t="n">
        <f aca="false">+[4]data1cf!M859</f>
        <v>11452.7741467134</v>
      </c>
      <c r="O859" s="340" t="n">
        <f aca="false">+[4]data1cf!N859</f>
        <v>11498.8971145829</v>
      </c>
      <c r="P859" s="340" t="n">
        <f aca="false">+[4]data1cf!O859</f>
        <v>11395.0311398809</v>
      </c>
      <c r="Q859" s="340" t="n">
        <f aca="false">+[4]data1cf!P859</f>
        <v>11346.0844534061</v>
      </c>
      <c r="R859" s="340" t="n">
        <f aca="false">+[4]data1cf!Q859</f>
        <v>720.4297303111</v>
      </c>
      <c r="S859" s="340" t="n">
        <f aca="false">+[4]data1cf!R859</f>
        <v>0</v>
      </c>
      <c r="T859" s="340" t="n">
        <f aca="false">+[4]data1cf!S859</f>
        <v>0</v>
      </c>
      <c r="U859" s="340" t="n">
        <f aca="false">+[4]data1cf!T859</f>
        <v>0</v>
      </c>
      <c r="V859" s="340" t="n">
        <f aca="false">+[4]data1cf!U859</f>
        <v>0</v>
      </c>
      <c r="W859" s="340" t="n">
        <f aca="false">+[4]data1cf!V859</f>
        <v>0</v>
      </c>
      <c r="X859" s="340" t="n">
        <f aca="false">+[4]data1cf!W859</f>
        <v>0</v>
      </c>
      <c r="Y859" s="340" t="n">
        <f aca="false">+[4]data1cf!X859</f>
        <v>0</v>
      </c>
      <c r="Z859" s="340" t="n">
        <f aca="false">+[4]data1cf!Y859</f>
        <v>0</v>
      </c>
      <c r="AA859" s="340" t="n">
        <f aca="false">+[4]data1cf!Z859</f>
        <v>0</v>
      </c>
      <c r="AB859" s="340"/>
      <c r="AC859" s="341" t="n">
        <f aca="false">XNPV(0.1,B859:AA859,$B$1:$AA$1)</f>
        <v>28645.5301424286</v>
      </c>
      <c r="AD859" s="341" t="n">
        <f aca="false">SUMPRODUCT(B859:AA859,$B$1010:$AA$1010)</f>
        <v>53683.1001946922</v>
      </c>
      <c r="AE859" s="342" t="n">
        <f aca="false">SUMPRODUCT(B859:AA859,$B$1012:$AA$1012)</f>
        <v>53319.3817443602</v>
      </c>
      <c r="AF859" s="343" t="n">
        <f aca="false">XIRR(B859:AA859,$B$1:$AA$1)</f>
        <v>0.175759535072881</v>
      </c>
      <c r="AG859" s="344" t="n">
        <f aca="false">1-EXP(-(1/0.25)*(AD859/ABS($AD$1010)))</f>
        <v>0.987593518224774</v>
      </c>
    </row>
    <row r="860" customFormat="false" ht="12.75" hidden="false" customHeight="false" outlineLevel="0" collapsed="false">
      <c r="A860" s="335"/>
      <c r="B860" s="340" t="n">
        <f aca="false">+[4]data1cf!A860</f>
        <v>-65494.7721641021</v>
      </c>
      <c r="C860" s="340" t="n">
        <f aca="false">+[4]data1cf!B860</f>
        <v>12041.7047016507</v>
      </c>
      <c r="D860" s="340" t="n">
        <f aca="false">+[4]data1cf!C860</f>
        <v>13029.1159770406</v>
      </c>
      <c r="E860" s="340" t="n">
        <f aca="false">+[4]data1cf!D860</f>
        <v>12699.9496744055</v>
      </c>
      <c r="F860" s="340" t="n">
        <f aca="false">+[4]data1cf!E860</f>
        <v>12474.0599332753</v>
      </c>
      <c r="G860" s="340" t="n">
        <f aca="false">+[4]data1cf!F860</f>
        <v>12155.0087207443</v>
      </c>
      <c r="H860" s="340" t="n">
        <f aca="false">+[4]data1cf!G860</f>
        <v>11902.5027248594</v>
      </c>
      <c r="I860" s="340" t="n">
        <f aca="false">+[4]data1cf!H860</f>
        <v>11719.2484862179</v>
      </c>
      <c r="J860" s="340" t="n">
        <f aca="false">+[4]data1cf!I860</f>
        <v>11688.7500892823</v>
      </c>
      <c r="K860" s="340" t="n">
        <f aca="false">+[4]data1cf!J860</f>
        <v>11646.093903117</v>
      </c>
      <c r="L860" s="340" t="n">
        <f aca="false">+[4]data1cf!K860</f>
        <v>11750.5355334859</v>
      </c>
      <c r="M860" s="340" t="n">
        <f aca="false">+[4]data1cf!L860</f>
        <v>11500.4777028608</v>
      </c>
      <c r="N860" s="340" t="n">
        <f aca="false">+[4]data1cf!M860</f>
        <v>11483.4283297368</v>
      </c>
      <c r="O860" s="340" t="n">
        <f aca="false">+[4]data1cf!N860</f>
        <v>11384.7025775558</v>
      </c>
      <c r="P860" s="340" t="n">
        <f aca="false">+[4]data1cf!O860</f>
        <v>11520.0914232841</v>
      </c>
      <c r="Q860" s="340" t="n">
        <f aca="false">+[4]data1cf!P860</f>
        <v>11247.4186859738</v>
      </c>
      <c r="R860" s="340" t="n">
        <f aca="false">+[4]data1cf!Q860</f>
        <v>751.198838813385</v>
      </c>
      <c r="S860" s="340" t="n">
        <f aca="false">+[4]data1cf!R860</f>
        <v>0</v>
      </c>
      <c r="T860" s="340" t="n">
        <f aca="false">+[4]data1cf!S860</f>
        <v>0</v>
      </c>
      <c r="U860" s="340" t="n">
        <f aca="false">+[4]data1cf!T860</f>
        <v>0</v>
      </c>
      <c r="V860" s="340" t="n">
        <f aca="false">+[4]data1cf!U860</f>
        <v>0</v>
      </c>
      <c r="W860" s="340" t="n">
        <f aca="false">+[4]data1cf!V860</f>
        <v>0</v>
      </c>
      <c r="X860" s="340" t="n">
        <f aca="false">+[4]data1cf!W860</f>
        <v>0</v>
      </c>
      <c r="Y860" s="340" t="n">
        <f aca="false">+[4]data1cf!X860</f>
        <v>0</v>
      </c>
      <c r="Z860" s="340" t="n">
        <f aca="false">+[4]data1cf!Y860</f>
        <v>0</v>
      </c>
      <c r="AA860" s="340" t="n">
        <f aca="false">+[4]data1cf!Z860</f>
        <v>0</v>
      </c>
      <c r="AB860" s="340"/>
      <c r="AC860" s="341" t="n">
        <f aca="false">XNPV(0.1,B860:AA860,$B$1:$AA$1)</f>
        <v>26321.1191739734</v>
      </c>
      <c r="AD860" s="341" t="n">
        <f aca="false">SUMPRODUCT(B860:AA860,$B$1010:$AA$1010)</f>
        <v>51408.114698486</v>
      </c>
      <c r="AE860" s="342" t="n">
        <f aca="false">SUMPRODUCT(B860:AA860,$B$1012:$AA$1012)</f>
        <v>51043.7548272861</v>
      </c>
      <c r="AF860" s="343" t="n">
        <f aca="false">XIRR(B860:AA860,$B$1:$AA$1)</f>
        <v>0.16736808127833</v>
      </c>
      <c r="AG860" s="344" t="n">
        <f aca="false">1-EXP(-(1/0.25)*(AD860/ABS($AD$1010)))</f>
        <v>0.985057058060733</v>
      </c>
    </row>
    <row r="861" customFormat="false" ht="12.75" hidden="false" customHeight="false" outlineLevel="0" collapsed="false">
      <c r="A861" s="335"/>
      <c r="B861" s="340" t="n">
        <f aca="false">+[4]data1cf!A861</f>
        <v>-61931.7904715295</v>
      </c>
      <c r="C861" s="340" t="n">
        <f aca="false">+[4]data1cf!B861</f>
        <v>11873.2867341261</v>
      </c>
      <c r="D861" s="340" t="n">
        <f aca="false">+[4]data1cf!C861</f>
        <v>12954.4188280469</v>
      </c>
      <c r="E861" s="340" t="n">
        <f aca="false">+[4]data1cf!D861</f>
        <v>12543.1060074887</v>
      </c>
      <c r="F861" s="340" t="n">
        <f aca="false">+[4]data1cf!E861</f>
        <v>12122.5505925809</v>
      </c>
      <c r="G861" s="340" t="n">
        <f aca="false">+[4]data1cf!F861</f>
        <v>12196.5332094733</v>
      </c>
      <c r="H861" s="340" t="n">
        <f aca="false">+[4]data1cf!G861</f>
        <v>11773.4517286708</v>
      </c>
      <c r="I861" s="340" t="n">
        <f aca="false">+[4]data1cf!H861</f>
        <v>11828.5224459361</v>
      </c>
      <c r="J861" s="340" t="n">
        <f aca="false">+[4]data1cf!I861</f>
        <v>11593.4833658668</v>
      </c>
      <c r="K861" s="340" t="n">
        <f aca="false">+[4]data1cf!J861</f>
        <v>11578.7018597711</v>
      </c>
      <c r="L861" s="340" t="n">
        <f aca="false">+[4]data1cf!K861</f>
        <v>11619.9371343094</v>
      </c>
      <c r="M861" s="340" t="n">
        <f aca="false">+[4]data1cf!L861</f>
        <v>11487.0576199937</v>
      </c>
      <c r="N861" s="340" t="n">
        <f aca="false">+[4]data1cf!M861</f>
        <v>11417.6507806962</v>
      </c>
      <c r="O861" s="340" t="n">
        <f aca="false">+[4]data1cf!N861</f>
        <v>11358.2202156668</v>
      </c>
      <c r="P861" s="340" t="n">
        <f aca="false">+[4]data1cf!O861</f>
        <v>11199.4069178824</v>
      </c>
      <c r="Q861" s="340" t="n">
        <f aca="false">+[4]data1cf!P861</f>
        <v>11176.5445318796</v>
      </c>
      <c r="R861" s="340" t="n">
        <f aca="false">+[4]data1cf!Q861</f>
        <v>710.332863992255</v>
      </c>
      <c r="S861" s="340" t="n">
        <f aca="false">+[4]data1cf!R861</f>
        <v>0</v>
      </c>
      <c r="T861" s="340" t="n">
        <f aca="false">+[4]data1cf!S861</f>
        <v>0</v>
      </c>
      <c r="U861" s="340" t="n">
        <f aca="false">+[4]data1cf!T861</f>
        <v>0</v>
      </c>
      <c r="V861" s="340" t="n">
        <f aca="false">+[4]data1cf!U861</f>
        <v>0</v>
      </c>
      <c r="W861" s="340" t="n">
        <f aca="false">+[4]data1cf!V861</f>
        <v>0</v>
      </c>
      <c r="X861" s="340" t="n">
        <f aca="false">+[4]data1cf!W861</f>
        <v>0</v>
      </c>
      <c r="Y861" s="340" t="n">
        <f aca="false">+[4]data1cf!X861</f>
        <v>0</v>
      </c>
      <c r="Z861" s="340" t="n">
        <f aca="false">+[4]data1cf!Y861</f>
        <v>0</v>
      </c>
      <c r="AA861" s="340" t="n">
        <f aca="false">+[4]data1cf!Z861</f>
        <v>0</v>
      </c>
      <c r="AB861" s="340"/>
      <c r="AC861" s="341" t="n">
        <f aca="false">XNPV(0.1,B861:AA861,$B$1:$AA$1)</f>
        <v>29053.663837759</v>
      </c>
      <c r="AD861" s="341" t="n">
        <f aca="false">SUMPRODUCT(B861:AA861,$B$1010:$AA$1010)</f>
        <v>53940.4660735488</v>
      </c>
      <c r="AE861" s="342" t="n">
        <f aca="false">SUMPRODUCT(B861:AA861,$B$1012:$AA$1012)</f>
        <v>53579.0786725081</v>
      </c>
      <c r="AF861" s="343" t="n">
        <f aca="false">XIRR(B861:AA861,$B$1:$AA$1)</f>
        <v>0.177892749731752</v>
      </c>
      <c r="AG861" s="344" t="n">
        <f aca="false">1-EXP(-(1/0.25)*(AD861/ABS($AD$1010)))</f>
        <v>0.98785187448344</v>
      </c>
    </row>
    <row r="862" customFormat="false" ht="12.75" hidden="false" customHeight="false" outlineLevel="0" collapsed="false">
      <c r="A862" s="335"/>
      <c r="B862" s="340" t="n">
        <f aca="false">+[4]data1cf!A862</f>
        <v>-63238.1415325581</v>
      </c>
      <c r="C862" s="340" t="n">
        <f aca="false">+[4]data1cf!B862</f>
        <v>11930.5321780061</v>
      </c>
      <c r="D862" s="340" t="n">
        <f aca="false">+[4]data1cf!C862</f>
        <v>12821.5453221409</v>
      </c>
      <c r="E862" s="340" t="n">
        <f aca="false">+[4]data1cf!D862</f>
        <v>12525.9488036272</v>
      </c>
      <c r="F862" s="340" t="n">
        <f aca="false">+[4]data1cf!E862</f>
        <v>12310.0789914772</v>
      </c>
      <c r="G862" s="340" t="n">
        <f aca="false">+[4]data1cf!F862</f>
        <v>12125.8302611833</v>
      </c>
      <c r="H862" s="340" t="n">
        <f aca="false">+[4]data1cf!G862</f>
        <v>11821.1706733417</v>
      </c>
      <c r="I862" s="340" t="n">
        <f aca="false">+[4]data1cf!H862</f>
        <v>11724.1918143322</v>
      </c>
      <c r="J862" s="340" t="n">
        <f aca="false">+[4]data1cf!I862</f>
        <v>11692.4574501149</v>
      </c>
      <c r="K862" s="340" t="n">
        <f aca="false">+[4]data1cf!J862</f>
        <v>11601.8976265392</v>
      </c>
      <c r="L862" s="340" t="n">
        <f aca="false">+[4]data1cf!K862</f>
        <v>11655.9645789315</v>
      </c>
      <c r="M862" s="340" t="n">
        <f aca="false">+[4]data1cf!L862</f>
        <v>11583.1149783661</v>
      </c>
      <c r="N862" s="340" t="n">
        <f aca="false">+[4]data1cf!M862</f>
        <v>11486.5435212181</v>
      </c>
      <c r="O862" s="340" t="n">
        <f aca="false">+[4]data1cf!N862</f>
        <v>11480.6043842035</v>
      </c>
      <c r="P862" s="340" t="n">
        <f aca="false">+[4]data1cf!O862</f>
        <v>11397.8882632386</v>
      </c>
      <c r="Q862" s="340" t="n">
        <f aca="false">+[4]data1cf!P862</f>
        <v>11158.567500371</v>
      </c>
      <c r="R862" s="340" t="n">
        <f aca="false">+[4]data1cf!Q862</f>
        <v>725.316188121828</v>
      </c>
      <c r="S862" s="340" t="n">
        <f aca="false">+[4]data1cf!R862</f>
        <v>0</v>
      </c>
      <c r="T862" s="340" t="n">
        <f aca="false">+[4]data1cf!S862</f>
        <v>0</v>
      </c>
      <c r="U862" s="340" t="n">
        <f aca="false">+[4]data1cf!T862</f>
        <v>0</v>
      </c>
      <c r="V862" s="340" t="n">
        <f aca="false">+[4]data1cf!U862</f>
        <v>0</v>
      </c>
      <c r="W862" s="340" t="n">
        <f aca="false">+[4]data1cf!V862</f>
        <v>0</v>
      </c>
      <c r="X862" s="340" t="n">
        <f aca="false">+[4]data1cf!W862</f>
        <v>0</v>
      </c>
      <c r="Y862" s="340" t="n">
        <f aca="false">+[4]data1cf!X862</f>
        <v>0</v>
      </c>
      <c r="Z862" s="340" t="n">
        <f aca="false">+[4]data1cf!Y862</f>
        <v>0</v>
      </c>
      <c r="AA862" s="340" t="n">
        <f aca="false">+[4]data1cf!Z862</f>
        <v>0</v>
      </c>
      <c r="AB862" s="340"/>
      <c r="AC862" s="341" t="n">
        <f aca="false">XNPV(0.1,B862:AA862,$B$1:$AA$1)</f>
        <v>27946.2836363264</v>
      </c>
      <c r="AD862" s="341" t="n">
        <f aca="false">SUMPRODUCT(B862:AA862,$B$1010:$AA$1010)</f>
        <v>52930.6261091722</v>
      </c>
      <c r="AE862" s="342" t="n">
        <f aca="false">SUMPRODUCT(B862:AA862,$B$1012:$AA$1012)</f>
        <v>52567.6471464385</v>
      </c>
      <c r="AF862" s="343" t="n">
        <f aca="false">XIRR(B862:AA862,$B$1:$AA$1)</f>
        <v>0.173466069526123</v>
      </c>
      <c r="AG862" s="344" t="n">
        <f aca="false">1-EXP(-(1/0.25)*(AD862/ABS($AD$1010)))</f>
        <v>0.986806199881965</v>
      </c>
    </row>
    <row r="863" customFormat="false" ht="12.75" hidden="false" customHeight="false" outlineLevel="0" collapsed="false">
      <c r="A863" s="335"/>
      <c r="B863" s="340" t="n">
        <f aca="false">+[4]data1cf!A863</f>
        <v>-67801.64834207</v>
      </c>
      <c r="C863" s="340" t="n">
        <f aca="false">+[4]data1cf!B863</f>
        <v>11944.1518516034</v>
      </c>
      <c r="D863" s="340" t="n">
        <f aca="false">+[4]data1cf!C863</f>
        <v>13164.1304221679</v>
      </c>
      <c r="E863" s="340" t="n">
        <f aca="false">+[4]data1cf!D863</f>
        <v>12756.91449765</v>
      </c>
      <c r="F863" s="340" t="n">
        <f aca="false">+[4]data1cf!E863</f>
        <v>12529.5343704154</v>
      </c>
      <c r="G863" s="340" t="n">
        <f aca="false">+[4]data1cf!F863</f>
        <v>12170.8222726078</v>
      </c>
      <c r="H863" s="340" t="n">
        <f aca="false">+[4]data1cf!G863</f>
        <v>11934.7690026068</v>
      </c>
      <c r="I863" s="340" t="n">
        <f aca="false">+[4]data1cf!H863</f>
        <v>11788.6361478061</v>
      </c>
      <c r="J863" s="340" t="n">
        <f aca="false">+[4]data1cf!I863</f>
        <v>11602.3701176427</v>
      </c>
      <c r="K863" s="340" t="n">
        <f aca="false">+[4]data1cf!J863</f>
        <v>11649.8091025883</v>
      </c>
      <c r="L863" s="340" t="n">
        <f aca="false">+[4]data1cf!K863</f>
        <v>11660.7189799554</v>
      </c>
      <c r="M863" s="340" t="n">
        <f aca="false">+[4]data1cf!L863</f>
        <v>11696.1292715086</v>
      </c>
      <c r="N863" s="340" t="n">
        <f aca="false">+[4]data1cf!M863</f>
        <v>11533.860508003</v>
      </c>
      <c r="O863" s="340" t="n">
        <f aca="false">+[4]data1cf!N863</f>
        <v>11436.4005683325</v>
      </c>
      <c r="P863" s="340" t="n">
        <f aca="false">+[4]data1cf!O863</f>
        <v>11471.8384215256</v>
      </c>
      <c r="Q863" s="340" t="n">
        <f aca="false">+[4]data1cf!P863</f>
        <v>11607.3417055786</v>
      </c>
      <c r="R863" s="340" t="n">
        <f aca="false">+[4]data1cf!Q863</f>
        <v>777.657785824206</v>
      </c>
      <c r="S863" s="340" t="n">
        <f aca="false">+[4]data1cf!R863</f>
        <v>0</v>
      </c>
      <c r="T863" s="340" t="n">
        <f aca="false">+[4]data1cf!S863</f>
        <v>0</v>
      </c>
      <c r="U863" s="340" t="n">
        <f aca="false">+[4]data1cf!T863</f>
        <v>0</v>
      </c>
      <c r="V863" s="340" t="n">
        <f aca="false">+[4]data1cf!U863</f>
        <v>0</v>
      </c>
      <c r="W863" s="340" t="n">
        <f aca="false">+[4]data1cf!V863</f>
        <v>0</v>
      </c>
      <c r="X863" s="340" t="n">
        <f aca="false">+[4]data1cf!W863</f>
        <v>0</v>
      </c>
      <c r="Y863" s="340" t="n">
        <f aca="false">+[4]data1cf!X863</f>
        <v>0</v>
      </c>
      <c r="Z863" s="340" t="n">
        <f aca="false">+[4]data1cf!Y863</f>
        <v>0</v>
      </c>
      <c r="AA863" s="340" t="n">
        <f aca="false">+[4]data1cf!Z863</f>
        <v>0</v>
      </c>
      <c r="AB863" s="340"/>
      <c r="AC863" s="341" t="n">
        <f aca="false">XNPV(0.1,B863:AA863,$B$1:$AA$1)</f>
        <v>24286.7580869388</v>
      </c>
      <c r="AD863" s="341" t="n">
        <f aca="false">SUMPRODUCT(B863:AA863,$B$1010:$AA$1010)</f>
        <v>49480.5258499818</v>
      </c>
      <c r="AE863" s="342" t="n">
        <f aca="false">SUMPRODUCT(B863:AA863,$B$1012:$AA$1012)</f>
        <v>49114.4267249088</v>
      </c>
      <c r="AF863" s="343" t="n">
        <f aca="false">XIRR(B863:AA863,$B$1:$AA$1)</f>
        <v>0.160294130719736</v>
      </c>
      <c r="AG863" s="344" t="n">
        <f aca="false">1-EXP(-(1/0.25)*(AD863/ABS($AD$1010)))</f>
        <v>0.982506081297985</v>
      </c>
    </row>
    <row r="864" customFormat="false" ht="12.75" hidden="false" customHeight="false" outlineLevel="0" collapsed="false">
      <c r="A864" s="335"/>
      <c r="B864" s="340" t="n">
        <f aca="false">+[4]data1cf!A864</f>
        <v>-72384.2325068564</v>
      </c>
      <c r="C864" s="340" t="n">
        <f aca="false">+[4]data1cf!B864</f>
        <v>12158.47085292</v>
      </c>
      <c r="D864" s="340" t="n">
        <f aca="false">+[4]data1cf!C864</f>
        <v>13307.8297063289</v>
      </c>
      <c r="E864" s="340" t="n">
        <f aca="false">+[4]data1cf!D864</f>
        <v>12854.4777716341</v>
      </c>
      <c r="F864" s="340" t="n">
        <f aca="false">+[4]data1cf!E864</f>
        <v>12545.5563166065</v>
      </c>
      <c r="G864" s="340" t="n">
        <f aca="false">+[4]data1cf!F864</f>
        <v>12355.1952127365</v>
      </c>
      <c r="H864" s="340" t="n">
        <f aca="false">+[4]data1cf!G864</f>
        <v>12106.6644085305</v>
      </c>
      <c r="I864" s="340" t="n">
        <f aca="false">+[4]data1cf!H864</f>
        <v>12005.1573890677</v>
      </c>
      <c r="J864" s="340" t="n">
        <f aca="false">+[4]data1cf!I864</f>
        <v>11925.0216516206</v>
      </c>
      <c r="K864" s="340" t="n">
        <f aca="false">+[4]data1cf!J864</f>
        <v>11870.4497707472</v>
      </c>
      <c r="L864" s="340" t="n">
        <f aca="false">+[4]data1cf!K864</f>
        <v>11685.7427971068</v>
      </c>
      <c r="M864" s="340" t="n">
        <f aca="false">+[4]data1cf!L864</f>
        <v>11679.2232467361</v>
      </c>
      <c r="N864" s="340" t="n">
        <f aca="false">+[4]data1cf!M864</f>
        <v>11752.4475461827</v>
      </c>
      <c r="O864" s="340" t="n">
        <f aca="false">+[4]data1cf!N864</f>
        <v>11753.298991755</v>
      </c>
      <c r="P864" s="340" t="n">
        <f aca="false">+[4]data1cf!O864</f>
        <v>11511.8818650948</v>
      </c>
      <c r="Q864" s="340" t="n">
        <f aca="false">+[4]data1cf!P864</f>
        <v>11486.9690898912</v>
      </c>
      <c r="R864" s="340" t="n">
        <f aca="false">+[4]data1cf!Q864</f>
        <v>830.218193160641</v>
      </c>
      <c r="S864" s="340" t="n">
        <f aca="false">+[4]data1cf!R864</f>
        <v>0</v>
      </c>
      <c r="T864" s="340" t="n">
        <f aca="false">+[4]data1cf!S864</f>
        <v>0</v>
      </c>
      <c r="U864" s="340" t="n">
        <f aca="false">+[4]data1cf!T864</f>
        <v>0</v>
      </c>
      <c r="V864" s="340" t="n">
        <f aca="false">+[4]data1cf!U864</f>
        <v>0</v>
      </c>
      <c r="W864" s="340" t="n">
        <f aca="false">+[4]data1cf!V864</f>
        <v>0</v>
      </c>
      <c r="X864" s="340" t="n">
        <f aca="false">+[4]data1cf!W864</f>
        <v>0</v>
      </c>
      <c r="Y864" s="340" t="n">
        <f aca="false">+[4]data1cf!X864</f>
        <v>0</v>
      </c>
      <c r="Z864" s="340" t="n">
        <f aca="false">+[4]data1cf!Y864</f>
        <v>0</v>
      </c>
      <c r="AA864" s="340" t="n">
        <f aca="false">+[4]data1cf!Z864</f>
        <v>0</v>
      </c>
      <c r="AB864" s="340"/>
      <c r="AC864" s="341" t="n">
        <f aca="false">XNPV(0.1,B864:AA864,$B$1:$AA$1)</f>
        <v>20826.6177230297</v>
      </c>
      <c r="AD864" s="341" t="n">
        <f aca="false">SUMPRODUCT(B864:AA864,$B$1010:$AA$1010)</f>
        <v>46321.4343394759</v>
      </c>
      <c r="AE864" s="342" t="n">
        <f aca="false">SUMPRODUCT(B864:AA864,$B$1012:$AA$1012)</f>
        <v>45951.1069167568</v>
      </c>
      <c r="AF864" s="343" t="n">
        <f aca="false">XIRR(B864:AA864,$B$1:$AA$1)</f>
        <v>0.148924287031021</v>
      </c>
      <c r="AG864" s="344" t="n">
        <f aca="false">1-EXP(-(1/0.25)*(AD864/ABS($AD$1010)))</f>
        <v>0.977349894075755</v>
      </c>
    </row>
    <row r="865" customFormat="false" ht="12.75" hidden="false" customHeight="false" outlineLevel="0" collapsed="false">
      <c r="A865" s="335"/>
      <c r="B865" s="340" t="n">
        <f aca="false">+[4]data1cf!A865</f>
        <v>-67535.9089631661</v>
      </c>
      <c r="C865" s="340" t="n">
        <f aca="false">+[4]data1cf!B865</f>
        <v>12067.8473754203</v>
      </c>
      <c r="D865" s="340" t="n">
        <f aca="false">+[4]data1cf!C865</f>
        <v>12952.3193408007</v>
      </c>
      <c r="E865" s="340" t="n">
        <f aca="false">+[4]data1cf!D865</f>
        <v>12642.1474939373</v>
      </c>
      <c r="F865" s="340" t="n">
        <f aca="false">+[4]data1cf!E865</f>
        <v>12351.3866981087</v>
      </c>
      <c r="G865" s="340" t="n">
        <f aca="false">+[4]data1cf!F865</f>
        <v>12174.8243437727</v>
      </c>
      <c r="H865" s="340" t="n">
        <f aca="false">+[4]data1cf!G865</f>
        <v>11861.9847212207</v>
      </c>
      <c r="I865" s="340" t="n">
        <f aca="false">+[4]data1cf!H865</f>
        <v>11819.7496456646</v>
      </c>
      <c r="J865" s="340" t="n">
        <f aca="false">+[4]data1cf!I865</f>
        <v>11817.3028697914</v>
      </c>
      <c r="K865" s="340" t="n">
        <f aca="false">+[4]data1cf!J865</f>
        <v>11791.26126328</v>
      </c>
      <c r="L865" s="340" t="n">
        <f aca="false">+[4]data1cf!K865</f>
        <v>11674.5851237502</v>
      </c>
      <c r="M865" s="340" t="n">
        <f aca="false">+[4]data1cf!L865</f>
        <v>11579.4093302747</v>
      </c>
      <c r="N865" s="340" t="n">
        <f aca="false">+[4]data1cf!M865</f>
        <v>11551.8040817975</v>
      </c>
      <c r="O865" s="340" t="n">
        <f aca="false">+[4]data1cf!N865</f>
        <v>11558.5756266576</v>
      </c>
      <c r="P865" s="340" t="n">
        <f aca="false">+[4]data1cf!O865</f>
        <v>11322.6847310803</v>
      </c>
      <c r="Q865" s="340" t="n">
        <f aca="false">+[4]data1cf!P865</f>
        <v>11340.822724528</v>
      </c>
      <c r="R865" s="340" t="n">
        <f aca="false">+[4]data1cf!Q865</f>
        <v>774.60986144393</v>
      </c>
      <c r="S865" s="340" t="n">
        <f aca="false">+[4]data1cf!R865</f>
        <v>0</v>
      </c>
      <c r="T865" s="340" t="n">
        <f aca="false">+[4]data1cf!S865</f>
        <v>0</v>
      </c>
      <c r="U865" s="340" t="n">
        <f aca="false">+[4]data1cf!T865</f>
        <v>0</v>
      </c>
      <c r="V865" s="340" t="n">
        <f aca="false">+[4]data1cf!U865</f>
        <v>0</v>
      </c>
      <c r="W865" s="340" t="n">
        <f aca="false">+[4]data1cf!V865</f>
        <v>0</v>
      </c>
      <c r="X865" s="340" t="n">
        <f aca="false">+[4]data1cf!W865</f>
        <v>0</v>
      </c>
      <c r="Y865" s="340" t="n">
        <f aca="false">+[4]data1cf!X865</f>
        <v>0</v>
      </c>
      <c r="Z865" s="340" t="n">
        <f aca="false">+[4]data1cf!Y865</f>
        <v>0</v>
      </c>
      <c r="AA865" s="340" t="n">
        <f aca="false">+[4]data1cf!Z865</f>
        <v>0</v>
      </c>
      <c r="AB865" s="340"/>
      <c r="AC865" s="341" t="n">
        <f aca="false">XNPV(0.1,B865:AA865,$B$1:$AA$1)</f>
        <v>24321.5511605496</v>
      </c>
      <c r="AD865" s="341" t="n">
        <f aca="false">SUMPRODUCT(B865:AA865,$B$1010:$AA$1010)</f>
        <v>49471.3924853444</v>
      </c>
      <c r="AE865" s="342" t="n">
        <f aca="false">SUMPRODUCT(B865:AA865,$B$1012:$AA$1012)</f>
        <v>49106.0404668609</v>
      </c>
      <c r="AF865" s="343" t="n">
        <f aca="false">XIRR(B865:AA865,$B$1:$AA$1)</f>
        <v>0.160560032929537</v>
      </c>
      <c r="AG865" s="344" t="n">
        <f aca="false">1-EXP(-(1/0.25)*(AD865/ABS($AD$1010)))</f>
        <v>0.982493011733151</v>
      </c>
    </row>
    <row r="866" customFormat="false" ht="12.75" hidden="false" customHeight="false" outlineLevel="0" collapsed="false">
      <c r="A866" s="335"/>
      <c r="B866" s="340" t="n">
        <f aca="false">+[4]data1cf!A866</f>
        <v>-67019.1078191898</v>
      </c>
      <c r="C866" s="340" t="n">
        <f aca="false">+[4]data1cf!B866</f>
        <v>12126.0740251461</v>
      </c>
      <c r="D866" s="340" t="n">
        <f aca="false">+[4]data1cf!C866</f>
        <v>13063.1740738229</v>
      </c>
      <c r="E866" s="340" t="n">
        <f aca="false">+[4]data1cf!D866</f>
        <v>12721.7884172062</v>
      </c>
      <c r="F866" s="340" t="n">
        <f aca="false">+[4]data1cf!E866</f>
        <v>12585.9089535811</v>
      </c>
      <c r="G866" s="340" t="n">
        <f aca="false">+[4]data1cf!F866</f>
        <v>12445.9138233332</v>
      </c>
      <c r="H866" s="340" t="n">
        <f aca="false">+[4]data1cf!G866</f>
        <v>11852.8109356834</v>
      </c>
      <c r="I866" s="340" t="n">
        <f aca="false">+[4]data1cf!H866</f>
        <v>11767.9296508115</v>
      </c>
      <c r="J866" s="340" t="n">
        <f aca="false">+[4]data1cf!I866</f>
        <v>11734.0140717661</v>
      </c>
      <c r="K866" s="340" t="n">
        <f aca="false">+[4]data1cf!J866</f>
        <v>11580.5488991492</v>
      </c>
      <c r="L866" s="340" t="n">
        <f aca="false">+[4]data1cf!K866</f>
        <v>11637.2331361971</v>
      </c>
      <c r="M866" s="340" t="n">
        <f aca="false">+[4]data1cf!L866</f>
        <v>11583.464285272</v>
      </c>
      <c r="N866" s="340" t="n">
        <f aca="false">+[4]data1cf!M866</f>
        <v>11705.5512377752</v>
      </c>
      <c r="O866" s="340" t="n">
        <f aca="false">+[4]data1cf!N866</f>
        <v>11471.469768151</v>
      </c>
      <c r="P866" s="340" t="n">
        <f aca="false">+[4]data1cf!O866</f>
        <v>11421.5198687784</v>
      </c>
      <c r="Q866" s="340" t="n">
        <f aca="false">+[4]data1cf!P866</f>
        <v>11401.8619633851</v>
      </c>
      <c r="R866" s="340" t="n">
        <f aca="false">+[4]data1cf!Q866</f>
        <v>768.68235904298</v>
      </c>
      <c r="S866" s="340" t="n">
        <f aca="false">+[4]data1cf!R866</f>
        <v>0</v>
      </c>
      <c r="T866" s="340" t="n">
        <f aca="false">+[4]data1cf!S866</f>
        <v>0</v>
      </c>
      <c r="U866" s="340" t="n">
        <f aca="false">+[4]data1cf!T866</f>
        <v>0</v>
      </c>
      <c r="V866" s="340" t="n">
        <f aca="false">+[4]data1cf!U866</f>
        <v>0</v>
      </c>
      <c r="W866" s="340" t="n">
        <f aca="false">+[4]data1cf!V866</f>
        <v>0</v>
      </c>
      <c r="X866" s="340" t="n">
        <f aca="false">+[4]data1cf!W866</f>
        <v>0</v>
      </c>
      <c r="Y866" s="340" t="n">
        <f aca="false">+[4]data1cf!X866</f>
        <v>0</v>
      </c>
      <c r="Z866" s="340" t="n">
        <f aca="false">+[4]data1cf!Y866</f>
        <v>0</v>
      </c>
      <c r="AA866" s="340" t="n">
        <f aca="false">+[4]data1cf!Z866</f>
        <v>0</v>
      </c>
      <c r="AB866" s="340"/>
      <c r="AC866" s="341" t="n">
        <f aca="false">XNPV(0.1,B866:AA866,$B$1:$AA$1)</f>
        <v>25261.2908786423</v>
      </c>
      <c r="AD866" s="341" t="n">
        <f aca="false">SUMPRODUCT(B866:AA866,$B$1010:$AA$1010)</f>
        <v>50464.501633765</v>
      </c>
      <c r="AE866" s="342" t="n">
        <f aca="false">SUMPRODUCT(B866:AA866,$B$1012:$AA$1012)</f>
        <v>50098.4542818761</v>
      </c>
      <c r="AF866" s="343" t="n">
        <f aca="false">XIRR(B866:AA866,$B$1:$AA$1)</f>
        <v>0.163419723706063</v>
      </c>
      <c r="AG866" s="344" t="n">
        <f aca="false">1-EXP(-(1/0.25)*(AD866/ABS($AD$1010)))</f>
        <v>0.983858460911028</v>
      </c>
    </row>
    <row r="867" customFormat="false" ht="12.75" hidden="false" customHeight="false" outlineLevel="0" collapsed="false">
      <c r="A867" s="335"/>
      <c r="B867" s="340" t="n">
        <f aca="false">+[4]data1cf!A867</f>
        <v>-69636.8065284364</v>
      </c>
      <c r="C867" s="340" t="n">
        <f aca="false">+[4]data1cf!B867</f>
        <v>12014.7318205934</v>
      </c>
      <c r="D867" s="340" t="n">
        <f aca="false">+[4]data1cf!C867</f>
        <v>13167.8673959094</v>
      </c>
      <c r="E867" s="340" t="n">
        <f aca="false">+[4]data1cf!D867</f>
        <v>12877.0594864098</v>
      </c>
      <c r="F867" s="340" t="n">
        <f aca="false">+[4]data1cf!E867</f>
        <v>12383.5236399076</v>
      </c>
      <c r="G867" s="340" t="n">
        <f aca="false">+[4]data1cf!F867</f>
        <v>12180.8235432041</v>
      </c>
      <c r="H867" s="340" t="n">
        <f aca="false">+[4]data1cf!G867</f>
        <v>12037.2523599803</v>
      </c>
      <c r="I867" s="340" t="n">
        <f aca="false">+[4]data1cf!H867</f>
        <v>12084.3756446373</v>
      </c>
      <c r="J867" s="340" t="n">
        <f aca="false">+[4]data1cf!I867</f>
        <v>11797.6104208278</v>
      </c>
      <c r="K867" s="340" t="n">
        <f aca="false">+[4]data1cf!J867</f>
        <v>11626.4858397556</v>
      </c>
      <c r="L867" s="340" t="n">
        <f aca="false">+[4]data1cf!K867</f>
        <v>11622.2144774513</v>
      </c>
      <c r="M867" s="340" t="n">
        <f aca="false">+[4]data1cf!L867</f>
        <v>11583.5647723332</v>
      </c>
      <c r="N867" s="340" t="n">
        <f aca="false">+[4]data1cf!M867</f>
        <v>11641.9231434294</v>
      </c>
      <c r="O867" s="340" t="n">
        <f aca="false">+[4]data1cf!N867</f>
        <v>11622.1933473575</v>
      </c>
      <c r="P867" s="340" t="n">
        <f aca="false">+[4]data1cf!O867</f>
        <v>11536.741496502</v>
      </c>
      <c r="Q867" s="340" t="n">
        <f aca="false">+[4]data1cf!P867</f>
        <v>11342.5400839137</v>
      </c>
      <c r="R867" s="340" t="n">
        <f aca="false">+[4]data1cf!Q867</f>
        <v>798.706316158554</v>
      </c>
      <c r="S867" s="340" t="n">
        <f aca="false">+[4]data1cf!R867</f>
        <v>0</v>
      </c>
      <c r="T867" s="340" t="n">
        <f aca="false">+[4]data1cf!S867</f>
        <v>0</v>
      </c>
      <c r="U867" s="340" t="n">
        <f aca="false">+[4]data1cf!T867</f>
        <v>0</v>
      </c>
      <c r="V867" s="340" t="n">
        <f aca="false">+[4]data1cf!U867</f>
        <v>0</v>
      </c>
      <c r="W867" s="340" t="n">
        <f aca="false">+[4]data1cf!V867</f>
        <v>0</v>
      </c>
      <c r="X867" s="340" t="n">
        <f aca="false">+[4]data1cf!W867</f>
        <v>0</v>
      </c>
      <c r="Y867" s="340" t="n">
        <f aca="false">+[4]data1cf!X867</f>
        <v>0</v>
      </c>
      <c r="Z867" s="340" t="n">
        <f aca="false">+[4]data1cf!Y867</f>
        <v>0</v>
      </c>
      <c r="AA867" s="340" t="n">
        <f aca="false">+[4]data1cf!Z867</f>
        <v>0</v>
      </c>
      <c r="AB867" s="340"/>
      <c r="AC867" s="341" t="n">
        <f aca="false">XNPV(0.1,B867:AA867,$B$1:$AA$1)</f>
        <v>22798.498214436</v>
      </c>
      <c r="AD867" s="341" t="n">
        <f aca="false">SUMPRODUCT(B867:AA867,$B$1010:$AA$1010)</f>
        <v>48085.5263941814</v>
      </c>
      <c r="AE867" s="342" t="n">
        <f aca="false">SUMPRODUCT(B867:AA867,$B$1012:$AA$1012)</f>
        <v>47718.2533144854</v>
      </c>
      <c r="AF867" s="343" t="n">
        <f aca="false">XIRR(B867:AA867,$B$1:$AA$1)</f>
        <v>0.155351870959475</v>
      </c>
      <c r="AG867" s="344" t="n">
        <f aca="false">1-EXP(-(1/0.25)*(AD867/ABS($AD$1010)))</f>
        <v>0.980392365177036</v>
      </c>
    </row>
    <row r="868" customFormat="false" ht="12.75" hidden="false" customHeight="false" outlineLevel="0" collapsed="false">
      <c r="A868" s="335"/>
      <c r="B868" s="340" t="n">
        <f aca="false">+[4]data1cf!A868</f>
        <v>-63409.895211705</v>
      </c>
      <c r="C868" s="340" t="n">
        <f aca="false">+[4]data1cf!B868</f>
        <v>12026.2368520101</v>
      </c>
      <c r="D868" s="340" t="n">
        <f aca="false">+[4]data1cf!C868</f>
        <v>12857.5801173358</v>
      </c>
      <c r="E868" s="340" t="n">
        <f aca="false">+[4]data1cf!D868</f>
        <v>12502.6745912232</v>
      </c>
      <c r="F868" s="340" t="n">
        <f aca="false">+[4]data1cf!E868</f>
        <v>12223.3435601444</v>
      </c>
      <c r="G868" s="340" t="n">
        <f aca="false">+[4]data1cf!F868</f>
        <v>12058.304796737</v>
      </c>
      <c r="H868" s="340" t="n">
        <f aca="false">+[4]data1cf!G868</f>
        <v>11945.5398881555</v>
      </c>
      <c r="I868" s="340" t="n">
        <f aca="false">+[4]data1cf!H868</f>
        <v>11828.5814877413</v>
      </c>
      <c r="J868" s="340" t="n">
        <f aca="false">+[4]data1cf!I868</f>
        <v>11569.7959306366</v>
      </c>
      <c r="K868" s="340" t="n">
        <f aca="false">+[4]data1cf!J868</f>
        <v>11742.9720308236</v>
      </c>
      <c r="L868" s="340" t="n">
        <f aca="false">+[4]data1cf!K868</f>
        <v>11453.3773347768</v>
      </c>
      <c r="M868" s="340" t="n">
        <f aca="false">+[4]data1cf!L868</f>
        <v>11527.6491265168</v>
      </c>
      <c r="N868" s="340" t="n">
        <f aca="false">+[4]data1cf!M868</f>
        <v>11560.1938152516</v>
      </c>
      <c r="O868" s="340" t="n">
        <f aca="false">+[4]data1cf!N868</f>
        <v>11430.6505917707</v>
      </c>
      <c r="P868" s="340" t="n">
        <f aca="false">+[4]data1cf!O868</f>
        <v>11493.4767626148</v>
      </c>
      <c r="Q868" s="340" t="n">
        <f aca="false">+[4]data1cf!P868</f>
        <v>11380.7094291704</v>
      </c>
      <c r="R868" s="340" t="n">
        <f aca="false">+[4]data1cf!Q868</f>
        <v>727.286134120171</v>
      </c>
      <c r="S868" s="340" t="n">
        <f aca="false">+[4]data1cf!R868</f>
        <v>0</v>
      </c>
      <c r="T868" s="340" t="n">
        <f aca="false">+[4]data1cf!S868</f>
        <v>0</v>
      </c>
      <c r="U868" s="340" t="n">
        <f aca="false">+[4]data1cf!T868</f>
        <v>0</v>
      </c>
      <c r="V868" s="340" t="n">
        <f aca="false">+[4]data1cf!U868</f>
        <v>0</v>
      </c>
      <c r="W868" s="340" t="n">
        <f aca="false">+[4]data1cf!V868</f>
        <v>0</v>
      </c>
      <c r="X868" s="340" t="n">
        <f aca="false">+[4]data1cf!W868</f>
        <v>0</v>
      </c>
      <c r="Y868" s="340" t="n">
        <f aca="false">+[4]data1cf!X868</f>
        <v>0</v>
      </c>
      <c r="Z868" s="340" t="n">
        <f aca="false">+[4]data1cf!Y868</f>
        <v>0</v>
      </c>
      <c r="AA868" s="340" t="n">
        <f aca="false">+[4]data1cf!Z868</f>
        <v>0</v>
      </c>
      <c r="AB868" s="340"/>
      <c r="AC868" s="341" t="n">
        <f aca="false">XNPV(0.1,B868:AA868,$B$1:$AA$1)</f>
        <v>27889.2120152439</v>
      </c>
      <c r="AD868" s="341" t="n">
        <f aca="false">SUMPRODUCT(B868:AA868,$B$1010:$AA$1010)</f>
        <v>52905.0343111268</v>
      </c>
      <c r="AE868" s="342" t="n">
        <f aca="false">SUMPRODUCT(B868:AA868,$B$1012:$AA$1012)</f>
        <v>52541.4686394859</v>
      </c>
      <c r="AF868" s="343" t="n">
        <f aca="false">XIRR(B868:AA868,$B$1:$AA$1)</f>
        <v>0.173147897096366</v>
      </c>
      <c r="AG868" s="344" t="n">
        <f aca="false">1-EXP(-(1/0.25)*(AD868/ABS($AD$1010)))</f>
        <v>0.986778561906577</v>
      </c>
    </row>
    <row r="869" customFormat="false" ht="12.75" hidden="false" customHeight="false" outlineLevel="0" collapsed="false">
      <c r="A869" s="335"/>
      <c r="B869" s="340" t="n">
        <f aca="false">+[4]data1cf!A869</f>
        <v>-71422.078853353</v>
      </c>
      <c r="C869" s="340" t="n">
        <f aca="false">+[4]data1cf!B869</f>
        <v>12218.1972423449</v>
      </c>
      <c r="D869" s="340" t="n">
        <f aca="false">+[4]data1cf!C869</f>
        <v>13188.7144622321</v>
      </c>
      <c r="E869" s="340" t="n">
        <f aca="false">+[4]data1cf!D869</f>
        <v>12793.6855073144</v>
      </c>
      <c r="F869" s="340" t="n">
        <f aca="false">+[4]data1cf!E869</f>
        <v>12512.4390386573</v>
      </c>
      <c r="G869" s="340" t="n">
        <f aca="false">+[4]data1cf!F869</f>
        <v>12248.7304452475</v>
      </c>
      <c r="H869" s="340" t="n">
        <f aca="false">+[4]data1cf!G869</f>
        <v>12027.4279600744</v>
      </c>
      <c r="I869" s="340" t="n">
        <f aca="false">+[4]data1cf!H869</f>
        <v>11890.9160919528</v>
      </c>
      <c r="J869" s="340" t="n">
        <f aca="false">+[4]data1cf!I869</f>
        <v>11934.2879332734</v>
      </c>
      <c r="K869" s="340" t="n">
        <f aca="false">+[4]data1cf!J869</f>
        <v>11738.2599777287</v>
      </c>
      <c r="L869" s="340" t="n">
        <f aca="false">+[4]data1cf!K869</f>
        <v>11729.8647633738</v>
      </c>
      <c r="M869" s="340" t="n">
        <f aca="false">+[4]data1cf!L869</f>
        <v>11574.0758216261</v>
      </c>
      <c r="N869" s="340" t="n">
        <f aca="false">+[4]data1cf!M869</f>
        <v>11602.3302571693</v>
      </c>
      <c r="O869" s="340" t="n">
        <f aca="false">+[4]data1cf!N869</f>
        <v>11621.0782414722</v>
      </c>
      <c r="P869" s="340" t="n">
        <f aca="false">+[4]data1cf!O869</f>
        <v>11765.0755356338</v>
      </c>
      <c r="Q869" s="340" t="n">
        <f aca="false">+[4]data1cf!P869</f>
        <v>11390.1385298329</v>
      </c>
      <c r="R869" s="340" t="n">
        <f aca="false">+[4]data1cf!Q869</f>
        <v>819.182675616417</v>
      </c>
      <c r="S869" s="340" t="n">
        <f aca="false">+[4]data1cf!R869</f>
        <v>0</v>
      </c>
      <c r="T869" s="340" t="n">
        <f aca="false">+[4]data1cf!S869</f>
        <v>0</v>
      </c>
      <c r="U869" s="340" t="n">
        <f aca="false">+[4]data1cf!T869</f>
        <v>0</v>
      </c>
      <c r="V869" s="340" t="n">
        <f aca="false">+[4]data1cf!U869</f>
        <v>0</v>
      </c>
      <c r="W869" s="340" t="n">
        <f aca="false">+[4]data1cf!V869</f>
        <v>0</v>
      </c>
      <c r="X869" s="340" t="n">
        <f aca="false">+[4]data1cf!W869</f>
        <v>0</v>
      </c>
      <c r="Y869" s="340" t="n">
        <f aca="false">+[4]data1cf!X869</f>
        <v>0</v>
      </c>
      <c r="Z869" s="340" t="n">
        <f aca="false">+[4]data1cf!Y869</f>
        <v>0</v>
      </c>
      <c r="AA869" s="340" t="n">
        <f aca="false">+[4]data1cf!Z869</f>
        <v>0</v>
      </c>
      <c r="AB869" s="340"/>
      <c r="AC869" s="341" t="n">
        <f aca="false">XNPV(0.1,B869:AA869,$B$1:$AA$1)</f>
        <v>21390.4357837652</v>
      </c>
      <c r="AD869" s="341" t="n">
        <f aca="false">SUMPRODUCT(B869:AA869,$B$1010:$AA$1010)</f>
        <v>46767.8247232203</v>
      </c>
      <c r="AE869" s="342" t="n">
        <f aca="false">SUMPRODUCT(B869:AA869,$B$1012:$AA$1012)</f>
        <v>46399.1356396738</v>
      </c>
      <c r="AF869" s="343" t="n">
        <f aca="false">XIRR(B869:AA869,$B$1:$AA$1)</f>
        <v>0.150863921958191</v>
      </c>
      <c r="AG869" s="344" t="n">
        <f aca="false">1-EXP(-(1/0.25)*(AD869/ABS($AD$1010)))</f>
        <v>0.978161722578096</v>
      </c>
    </row>
    <row r="870" customFormat="false" ht="12.75" hidden="false" customHeight="false" outlineLevel="0" collapsed="false">
      <c r="A870" s="335"/>
      <c r="B870" s="340" t="n">
        <f aca="false">+[4]data1cf!A870</f>
        <v>-62559.234564453</v>
      </c>
      <c r="C870" s="340" t="n">
        <f aca="false">+[4]data1cf!B870</f>
        <v>12007.4596827181</v>
      </c>
      <c r="D870" s="340" t="n">
        <f aca="false">+[4]data1cf!C870</f>
        <v>12792.2411813649</v>
      </c>
      <c r="E870" s="340" t="n">
        <f aca="false">+[4]data1cf!D870</f>
        <v>12513.8691775127</v>
      </c>
      <c r="F870" s="340" t="n">
        <f aca="false">+[4]data1cf!E870</f>
        <v>12418.4861267812</v>
      </c>
      <c r="G870" s="340" t="n">
        <f aca="false">+[4]data1cf!F870</f>
        <v>12077.5152142758</v>
      </c>
      <c r="H870" s="340" t="n">
        <f aca="false">+[4]data1cf!G870</f>
        <v>11804.6020020138</v>
      </c>
      <c r="I870" s="340" t="n">
        <f aca="false">+[4]data1cf!H870</f>
        <v>11727.251058774</v>
      </c>
      <c r="J870" s="340" t="n">
        <f aca="false">+[4]data1cf!I870</f>
        <v>11560.4494399533</v>
      </c>
      <c r="K870" s="340" t="n">
        <f aca="false">+[4]data1cf!J870</f>
        <v>11628.3941454065</v>
      </c>
      <c r="L870" s="340" t="n">
        <f aca="false">+[4]data1cf!K870</f>
        <v>11620.8053095255</v>
      </c>
      <c r="M870" s="340" t="n">
        <f aca="false">+[4]data1cf!L870</f>
        <v>11465.6543272097</v>
      </c>
      <c r="N870" s="340" t="n">
        <f aca="false">+[4]data1cf!M870</f>
        <v>11372.3591977939</v>
      </c>
      <c r="O870" s="340" t="n">
        <f aca="false">+[4]data1cf!N870</f>
        <v>11419.4902652582</v>
      </c>
      <c r="P870" s="340" t="n">
        <f aca="false">+[4]data1cf!O870</f>
        <v>11409.3371709834</v>
      </c>
      <c r="Q870" s="340" t="n">
        <f aca="false">+[4]data1cf!P870</f>
        <v>11364.678543096</v>
      </c>
      <c r="R870" s="340" t="n">
        <f aca="false">+[4]data1cf!Q870</f>
        <v>717.52939676045</v>
      </c>
      <c r="S870" s="340" t="n">
        <f aca="false">+[4]data1cf!R870</f>
        <v>0</v>
      </c>
      <c r="T870" s="340" t="n">
        <f aca="false">+[4]data1cf!S870</f>
        <v>0</v>
      </c>
      <c r="U870" s="340" t="n">
        <f aca="false">+[4]data1cf!T870</f>
        <v>0</v>
      </c>
      <c r="V870" s="340" t="n">
        <f aca="false">+[4]data1cf!U870</f>
        <v>0</v>
      </c>
      <c r="W870" s="340" t="n">
        <f aca="false">+[4]data1cf!V870</f>
        <v>0</v>
      </c>
      <c r="X870" s="340" t="n">
        <f aca="false">+[4]data1cf!W870</f>
        <v>0</v>
      </c>
      <c r="Y870" s="340" t="n">
        <f aca="false">+[4]data1cf!X870</f>
        <v>0</v>
      </c>
      <c r="Z870" s="340" t="n">
        <f aca="false">+[4]data1cf!Y870</f>
        <v>0</v>
      </c>
      <c r="AA870" s="340" t="n">
        <f aca="false">+[4]data1cf!Z870</f>
        <v>0</v>
      </c>
      <c r="AB870" s="340"/>
      <c r="AC870" s="341" t="n">
        <f aca="false">XNPV(0.1,B870:AA870,$B$1:$AA$1)</f>
        <v>28589.6577190107</v>
      </c>
      <c r="AD870" s="341" t="n">
        <f aca="false">SUMPRODUCT(B870:AA870,$B$1010:$AA$1010)</f>
        <v>53536.3117697079</v>
      </c>
      <c r="AE870" s="342" t="n">
        <f aca="false">SUMPRODUCT(B870:AA870,$B$1012:$AA$1012)</f>
        <v>53173.8455263023</v>
      </c>
      <c r="AF870" s="343" t="n">
        <f aca="false">XIRR(B870:AA870,$B$1:$AA$1)</f>
        <v>0.175941114844526</v>
      </c>
      <c r="AG870" s="344" t="n">
        <f aca="false">1-EXP(-(1/0.25)*(AD870/ABS($AD$1010)))</f>
        <v>0.987443711805151</v>
      </c>
    </row>
    <row r="871" customFormat="false" ht="12.75" hidden="false" customHeight="false" outlineLevel="0" collapsed="false">
      <c r="A871" s="335"/>
      <c r="B871" s="340" t="n">
        <f aca="false">+[4]data1cf!A871</f>
        <v>-74060.5227771311</v>
      </c>
      <c r="C871" s="340" t="n">
        <f aca="false">+[4]data1cf!B871</f>
        <v>12090.2176779711</v>
      </c>
      <c r="D871" s="340" t="n">
        <f aca="false">+[4]data1cf!C871</f>
        <v>13323.2276404061</v>
      </c>
      <c r="E871" s="340" t="n">
        <f aca="false">+[4]data1cf!D871</f>
        <v>12988.7061305332</v>
      </c>
      <c r="F871" s="340" t="n">
        <f aca="false">+[4]data1cf!E871</f>
        <v>12639.8056883664</v>
      </c>
      <c r="G871" s="340" t="n">
        <f aca="false">+[4]data1cf!F871</f>
        <v>12456.3351432352</v>
      </c>
      <c r="H871" s="340" t="n">
        <f aca="false">+[4]data1cf!G871</f>
        <v>12383.3990090058</v>
      </c>
      <c r="I871" s="340" t="n">
        <f aca="false">+[4]data1cf!H871</f>
        <v>12140.606694448</v>
      </c>
      <c r="J871" s="340" t="n">
        <f aca="false">+[4]data1cf!I871</f>
        <v>11860.4220553091</v>
      </c>
      <c r="K871" s="340" t="n">
        <f aca="false">+[4]data1cf!J871</f>
        <v>11779.0872157579</v>
      </c>
      <c r="L871" s="340" t="n">
        <f aca="false">+[4]data1cf!K871</f>
        <v>11884.6681005648</v>
      </c>
      <c r="M871" s="340" t="n">
        <f aca="false">+[4]data1cf!L871</f>
        <v>11704.6037059715</v>
      </c>
      <c r="N871" s="340" t="n">
        <f aca="false">+[4]data1cf!M871</f>
        <v>11799.0250257714</v>
      </c>
      <c r="O871" s="340" t="n">
        <f aca="false">+[4]data1cf!N871</f>
        <v>11690.8139041768</v>
      </c>
      <c r="P871" s="340" t="n">
        <f aca="false">+[4]data1cf!O871</f>
        <v>11677.7609740848</v>
      </c>
      <c r="Q871" s="340" t="n">
        <f aca="false">+[4]data1cf!P871</f>
        <v>11561.133404108</v>
      </c>
      <c r="R871" s="340" t="n">
        <f aca="false">+[4]data1cf!Q871</f>
        <v>849.444572044583</v>
      </c>
      <c r="S871" s="340" t="n">
        <f aca="false">+[4]data1cf!R871</f>
        <v>0</v>
      </c>
      <c r="T871" s="340" t="n">
        <f aca="false">+[4]data1cf!S871</f>
        <v>0</v>
      </c>
      <c r="U871" s="340" t="n">
        <f aca="false">+[4]data1cf!T871</f>
        <v>0</v>
      </c>
      <c r="V871" s="340" t="n">
        <f aca="false">+[4]data1cf!U871</f>
        <v>0</v>
      </c>
      <c r="W871" s="340" t="n">
        <f aca="false">+[4]data1cf!V871</f>
        <v>0</v>
      </c>
      <c r="X871" s="340" t="n">
        <f aca="false">+[4]data1cf!W871</f>
        <v>0</v>
      </c>
      <c r="Y871" s="340" t="n">
        <f aca="false">+[4]data1cf!X871</f>
        <v>0</v>
      </c>
      <c r="Z871" s="340" t="n">
        <f aca="false">+[4]data1cf!Y871</f>
        <v>0</v>
      </c>
      <c r="AA871" s="340" t="n">
        <f aca="false">+[4]data1cf!Z871</f>
        <v>0</v>
      </c>
      <c r="AB871" s="340"/>
      <c r="AC871" s="341" t="n">
        <f aca="false">XNPV(0.1,B871:AA871,$B$1:$AA$1)</f>
        <v>19633.5328402312</v>
      </c>
      <c r="AD871" s="341" t="n">
        <f aca="false">SUMPRODUCT(B871:AA871,$B$1010:$AA$1010)</f>
        <v>45280.2592254558</v>
      </c>
      <c r="AE871" s="342" t="n">
        <f aca="false">SUMPRODUCT(B871:AA871,$B$1012:$AA$1012)</f>
        <v>44907.7572616013</v>
      </c>
      <c r="AF871" s="343" t="n">
        <f aca="false">XIRR(B871:AA871,$B$1:$AA$1)</f>
        <v>0.145179966520537</v>
      </c>
      <c r="AG871" s="344" t="n">
        <f aca="false">1-EXP(-(1/0.25)*(AD871/ABS($AD$1010)))</f>
        <v>0.975337129868838</v>
      </c>
    </row>
    <row r="872" customFormat="false" ht="12.75" hidden="false" customHeight="false" outlineLevel="0" collapsed="false">
      <c r="A872" s="335"/>
      <c r="B872" s="340" t="n">
        <f aca="false">+[4]data1cf!A872</f>
        <v>-70440.0082379021</v>
      </c>
      <c r="C872" s="340" t="n">
        <f aca="false">+[4]data1cf!B872</f>
        <v>12082.5110245674</v>
      </c>
      <c r="D872" s="340" t="n">
        <f aca="false">+[4]data1cf!C872</f>
        <v>13174.6684032006</v>
      </c>
      <c r="E872" s="340" t="n">
        <f aca="false">+[4]data1cf!D872</f>
        <v>12902.4300069289</v>
      </c>
      <c r="F872" s="340" t="n">
        <f aca="false">+[4]data1cf!E872</f>
        <v>12472.258589019</v>
      </c>
      <c r="G872" s="340" t="n">
        <f aca="false">+[4]data1cf!F872</f>
        <v>12238.2475837055</v>
      </c>
      <c r="H872" s="340" t="n">
        <f aca="false">+[4]data1cf!G872</f>
        <v>12056.1832013223</v>
      </c>
      <c r="I872" s="340" t="n">
        <f aca="false">+[4]data1cf!H872</f>
        <v>11987.0124829393</v>
      </c>
      <c r="J872" s="340" t="n">
        <f aca="false">+[4]data1cf!I872</f>
        <v>11802.034335614</v>
      </c>
      <c r="K872" s="340" t="n">
        <f aca="false">+[4]data1cf!J872</f>
        <v>11809.7495940711</v>
      </c>
      <c r="L872" s="340" t="n">
        <f aca="false">+[4]data1cf!K872</f>
        <v>11694.3389446496</v>
      </c>
      <c r="M872" s="340" t="n">
        <f aca="false">+[4]data1cf!L872</f>
        <v>11640.3701063968</v>
      </c>
      <c r="N872" s="340" t="n">
        <f aca="false">+[4]data1cf!M872</f>
        <v>11603.6647413546</v>
      </c>
      <c r="O872" s="340" t="n">
        <f aca="false">+[4]data1cf!N872</f>
        <v>11781.6377330817</v>
      </c>
      <c r="P872" s="340" t="n">
        <f aca="false">+[4]data1cf!O872</f>
        <v>11535.817247897</v>
      </c>
      <c r="Q872" s="340" t="n">
        <f aca="false">+[4]data1cf!P872</f>
        <v>11419.2934418576</v>
      </c>
      <c r="R872" s="340" t="n">
        <f aca="false">+[4]data1cf!Q872</f>
        <v>807.918718485442</v>
      </c>
      <c r="S872" s="340" t="n">
        <f aca="false">+[4]data1cf!R872</f>
        <v>0</v>
      </c>
      <c r="T872" s="340" t="n">
        <f aca="false">+[4]data1cf!S872</f>
        <v>0</v>
      </c>
      <c r="U872" s="340" t="n">
        <f aca="false">+[4]data1cf!T872</f>
        <v>0</v>
      </c>
      <c r="V872" s="340" t="n">
        <f aca="false">+[4]data1cf!U872</f>
        <v>0</v>
      </c>
      <c r="W872" s="340" t="n">
        <f aca="false">+[4]data1cf!V872</f>
        <v>0</v>
      </c>
      <c r="X872" s="340" t="n">
        <f aca="false">+[4]data1cf!W872</f>
        <v>0</v>
      </c>
      <c r="Y872" s="340" t="n">
        <f aca="false">+[4]data1cf!X872</f>
        <v>0</v>
      </c>
      <c r="Z872" s="340" t="n">
        <f aca="false">+[4]data1cf!Y872</f>
        <v>0</v>
      </c>
      <c r="AA872" s="340" t="n">
        <f aca="false">+[4]data1cf!Z872</f>
        <v>0</v>
      </c>
      <c r="AB872" s="340"/>
      <c r="AC872" s="341" t="n">
        <f aca="false">XNPV(0.1,B872:AA872,$B$1:$AA$1)</f>
        <v>22320.0776273051</v>
      </c>
      <c r="AD872" s="341" t="n">
        <f aca="false">SUMPRODUCT(B872:AA872,$B$1010:$AA$1010)</f>
        <v>47702.6867380586</v>
      </c>
      <c r="AE872" s="342" t="n">
        <f aca="false">SUMPRODUCT(B872:AA872,$B$1012:$AA$1012)</f>
        <v>47333.9382618326</v>
      </c>
      <c r="AF872" s="343" t="n">
        <f aca="false">XIRR(B872:AA872,$B$1:$AA$1)</f>
        <v>0.153628870700444</v>
      </c>
      <c r="AG872" s="344" t="n">
        <f aca="false">1-EXP(-(1/0.25)*(AD872/ABS($AD$1010)))</f>
        <v>0.979768862308073</v>
      </c>
    </row>
    <row r="873" customFormat="false" ht="12.75" hidden="false" customHeight="false" outlineLevel="0" collapsed="false">
      <c r="A873" s="335"/>
      <c r="B873" s="340" t="n">
        <f aca="false">+[4]data1cf!A873</f>
        <v>-62613.2936366151</v>
      </c>
      <c r="C873" s="340" t="n">
        <f aca="false">+[4]data1cf!B873</f>
        <v>11888.7102894321</v>
      </c>
      <c r="D873" s="340" t="n">
        <f aca="false">+[4]data1cf!C873</f>
        <v>12948.6332778213</v>
      </c>
      <c r="E873" s="340" t="n">
        <f aca="false">+[4]data1cf!D873</f>
        <v>12475.4764867904</v>
      </c>
      <c r="F873" s="340" t="n">
        <f aca="false">+[4]data1cf!E873</f>
        <v>12365.3994042737</v>
      </c>
      <c r="G873" s="340" t="n">
        <f aca="false">+[4]data1cf!F873</f>
        <v>12008.7784053244</v>
      </c>
      <c r="H873" s="340" t="n">
        <f aca="false">+[4]data1cf!G873</f>
        <v>11868.6880073915</v>
      </c>
      <c r="I873" s="340" t="n">
        <f aca="false">+[4]data1cf!H873</f>
        <v>11728.0918554153</v>
      </c>
      <c r="J873" s="340" t="n">
        <f aca="false">+[4]data1cf!I873</f>
        <v>11693.8683087409</v>
      </c>
      <c r="K873" s="340" t="n">
        <f aca="false">+[4]data1cf!J873</f>
        <v>11643.792131038</v>
      </c>
      <c r="L873" s="340" t="n">
        <f aca="false">+[4]data1cf!K873</f>
        <v>11559.7793601891</v>
      </c>
      <c r="M873" s="340" t="n">
        <f aca="false">+[4]data1cf!L873</f>
        <v>11619.7158520404</v>
      </c>
      <c r="N873" s="340" t="n">
        <f aca="false">+[4]data1cf!M873</f>
        <v>11550.306169588</v>
      </c>
      <c r="O873" s="340" t="n">
        <f aca="false">+[4]data1cf!N873</f>
        <v>11418.6760306938</v>
      </c>
      <c r="P873" s="340" t="n">
        <f aca="false">+[4]data1cf!O873</f>
        <v>11362.8359671538</v>
      </c>
      <c r="Q873" s="340" t="n">
        <f aca="false">+[4]data1cf!P873</f>
        <v>11339.7422876407</v>
      </c>
      <c r="R873" s="340" t="n">
        <f aca="false">+[4]data1cf!Q873</f>
        <v>718.14943269452</v>
      </c>
      <c r="S873" s="340" t="n">
        <f aca="false">+[4]data1cf!R873</f>
        <v>0</v>
      </c>
      <c r="T873" s="340" t="n">
        <f aca="false">+[4]data1cf!S873</f>
        <v>0</v>
      </c>
      <c r="U873" s="340" t="n">
        <f aca="false">+[4]data1cf!T873</f>
        <v>0</v>
      </c>
      <c r="V873" s="340" t="n">
        <f aca="false">+[4]data1cf!U873</f>
        <v>0</v>
      </c>
      <c r="W873" s="340" t="n">
        <f aca="false">+[4]data1cf!V873</f>
        <v>0</v>
      </c>
      <c r="X873" s="340" t="n">
        <f aca="false">+[4]data1cf!W873</f>
        <v>0</v>
      </c>
      <c r="Y873" s="340" t="n">
        <f aca="false">+[4]data1cf!X873</f>
        <v>0</v>
      </c>
      <c r="Z873" s="340" t="n">
        <f aca="false">+[4]data1cf!Y873</f>
        <v>0</v>
      </c>
      <c r="AA873" s="340" t="n">
        <f aca="false">+[4]data1cf!Z873</f>
        <v>0</v>
      </c>
      <c r="AB873" s="340"/>
      <c r="AC873" s="341" t="n">
        <f aca="false">XNPV(0.1,B873:AA873,$B$1:$AA$1)</f>
        <v>28623.2310705007</v>
      </c>
      <c r="AD873" s="341" t="n">
        <f aca="false">SUMPRODUCT(B873:AA873,$B$1010:$AA$1010)</f>
        <v>53627.3124120482</v>
      </c>
      <c r="AE873" s="342" t="n">
        <f aca="false">SUMPRODUCT(B873:AA873,$B$1012:$AA$1012)</f>
        <v>53263.9898853963</v>
      </c>
      <c r="AF873" s="343" t="n">
        <f aca="false">XIRR(B873:AA873,$B$1:$AA$1)</f>
        <v>0.175841904277246</v>
      </c>
      <c r="AG873" s="344" t="n">
        <f aca="false">1-EXP(-(1/0.25)*(AD873/ABS($AD$1010)))</f>
        <v>0.987536795156767</v>
      </c>
    </row>
    <row r="874" customFormat="false" ht="12.75" hidden="false" customHeight="false" outlineLevel="0" collapsed="false">
      <c r="A874" s="335"/>
      <c r="B874" s="340" t="n">
        <f aca="false">+[4]data1cf!A874</f>
        <v>-66900.2778545862</v>
      </c>
      <c r="C874" s="340" t="n">
        <f aca="false">+[4]data1cf!B874</f>
        <v>11978.4514488489</v>
      </c>
      <c r="D874" s="340" t="n">
        <f aca="false">+[4]data1cf!C874</f>
        <v>12911.8021869968</v>
      </c>
      <c r="E874" s="340" t="n">
        <f aca="false">+[4]data1cf!D874</f>
        <v>12633.7262594099</v>
      </c>
      <c r="F874" s="340" t="n">
        <f aca="false">+[4]data1cf!E874</f>
        <v>12408.1307419975</v>
      </c>
      <c r="G874" s="340" t="n">
        <f aca="false">+[4]data1cf!F874</f>
        <v>12152.0405878388</v>
      </c>
      <c r="H874" s="340" t="n">
        <f aca="false">+[4]data1cf!G874</f>
        <v>11781.7072894538</v>
      </c>
      <c r="I874" s="340" t="n">
        <f aca="false">+[4]data1cf!H874</f>
        <v>11765.9377402183</v>
      </c>
      <c r="J874" s="340" t="n">
        <f aca="false">+[4]data1cf!I874</f>
        <v>11746.5872720248</v>
      </c>
      <c r="K874" s="340" t="n">
        <f aca="false">+[4]data1cf!J874</f>
        <v>11715.2267499111</v>
      </c>
      <c r="L874" s="340" t="n">
        <f aca="false">+[4]data1cf!K874</f>
        <v>11590.6997949213</v>
      </c>
      <c r="M874" s="340" t="n">
        <f aca="false">+[4]data1cf!L874</f>
        <v>11510.7261615373</v>
      </c>
      <c r="N874" s="340" t="n">
        <f aca="false">+[4]data1cf!M874</f>
        <v>11545.0320554458</v>
      </c>
      <c r="O874" s="340" t="n">
        <f aca="false">+[4]data1cf!N874</f>
        <v>11538.2704136737</v>
      </c>
      <c r="P874" s="340" t="n">
        <f aca="false">+[4]data1cf!O874</f>
        <v>11467.24861642</v>
      </c>
      <c r="Q874" s="340" t="n">
        <f aca="false">+[4]data1cf!P874</f>
        <v>11467.5197939841</v>
      </c>
      <c r="R874" s="340" t="n">
        <f aca="false">+[4]data1cf!Q874</f>
        <v>767.319426880961</v>
      </c>
      <c r="S874" s="340" t="n">
        <f aca="false">+[4]data1cf!R874</f>
        <v>0</v>
      </c>
      <c r="T874" s="340" t="n">
        <f aca="false">+[4]data1cf!S874</f>
        <v>0</v>
      </c>
      <c r="U874" s="340" t="n">
        <f aca="false">+[4]data1cf!T874</f>
        <v>0</v>
      </c>
      <c r="V874" s="340" t="n">
        <f aca="false">+[4]data1cf!U874</f>
        <v>0</v>
      </c>
      <c r="W874" s="340" t="n">
        <f aca="false">+[4]data1cf!V874</f>
        <v>0</v>
      </c>
      <c r="X874" s="340" t="n">
        <f aca="false">+[4]data1cf!W874</f>
        <v>0</v>
      </c>
      <c r="Y874" s="340" t="n">
        <f aca="false">+[4]data1cf!X874</f>
        <v>0</v>
      </c>
      <c r="Z874" s="340" t="n">
        <f aca="false">+[4]data1cf!Y874</f>
        <v>0</v>
      </c>
      <c r="AA874" s="340" t="n">
        <f aca="false">+[4]data1cf!Z874</f>
        <v>0</v>
      </c>
      <c r="AB874" s="340"/>
      <c r="AC874" s="341" t="n">
        <f aca="false">XNPV(0.1,B874:AA874,$B$1:$AA$1)</f>
        <v>24724.9618319076</v>
      </c>
      <c r="AD874" s="341" t="n">
        <f aca="false">SUMPRODUCT(B874:AA874,$B$1010:$AA$1010)</f>
        <v>49833.2857875617</v>
      </c>
      <c r="AE874" s="342" t="n">
        <f aca="false">SUMPRODUCT(B874:AA874,$B$1012:$AA$1012)</f>
        <v>49468.3758421619</v>
      </c>
      <c r="AF874" s="343" t="n">
        <f aca="false">XIRR(B874:AA874,$B$1:$AA$1)</f>
        <v>0.162005948763111</v>
      </c>
      <c r="AG874" s="344" t="n">
        <f aca="false">1-EXP(-(1/0.25)*(AD874/ABS($AD$1010)))</f>
        <v>0.983003473532189</v>
      </c>
    </row>
    <row r="875" customFormat="false" ht="12.75" hidden="false" customHeight="false" outlineLevel="0" collapsed="false">
      <c r="A875" s="335"/>
      <c r="B875" s="340" t="n">
        <f aca="false">+[4]data1cf!A875</f>
        <v>-71016.3562273124</v>
      </c>
      <c r="C875" s="340" t="n">
        <f aca="false">+[4]data1cf!B875</f>
        <v>11953.3297834715</v>
      </c>
      <c r="D875" s="340" t="n">
        <f aca="false">+[4]data1cf!C875</f>
        <v>13064.4264916431</v>
      </c>
      <c r="E875" s="340" t="n">
        <f aca="false">+[4]data1cf!D875</f>
        <v>12800.094693319</v>
      </c>
      <c r="F875" s="340" t="n">
        <f aca="false">+[4]data1cf!E875</f>
        <v>12688.3788066769</v>
      </c>
      <c r="G875" s="340" t="n">
        <f aca="false">+[4]data1cf!F875</f>
        <v>12278.0540113369</v>
      </c>
      <c r="H875" s="340" t="n">
        <f aca="false">+[4]data1cf!G875</f>
        <v>12000.2313813234</v>
      </c>
      <c r="I875" s="340" t="n">
        <f aca="false">+[4]data1cf!H875</f>
        <v>11872.8818698378</v>
      </c>
      <c r="J875" s="340" t="n">
        <f aca="false">+[4]data1cf!I875</f>
        <v>12011.4974557238</v>
      </c>
      <c r="K875" s="340" t="n">
        <f aca="false">+[4]data1cf!J875</f>
        <v>11818.7421256311</v>
      </c>
      <c r="L875" s="340" t="n">
        <f aca="false">+[4]data1cf!K875</f>
        <v>11805.4975415518</v>
      </c>
      <c r="M875" s="340" t="n">
        <f aca="false">+[4]data1cf!L875</f>
        <v>11650.5804788708</v>
      </c>
      <c r="N875" s="340" t="n">
        <f aca="false">+[4]data1cf!M875</f>
        <v>11557.8411522132</v>
      </c>
      <c r="O875" s="340" t="n">
        <f aca="false">+[4]data1cf!N875</f>
        <v>11415.3541013499</v>
      </c>
      <c r="P875" s="340" t="n">
        <f aca="false">+[4]data1cf!O875</f>
        <v>11511.7516486809</v>
      </c>
      <c r="Q875" s="340" t="n">
        <f aca="false">+[4]data1cf!P875</f>
        <v>11501.4462339334</v>
      </c>
      <c r="R875" s="340" t="n">
        <f aca="false">+[4]data1cf!Q875</f>
        <v>814.529199384782</v>
      </c>
      <c r="S875" s="340" t="n">
        <f aca="false">+[4]data1cf!R875</f>
        <v>0</v>
      </c>
      <c r="T875" s="340" t="n">
        <f aca="false">+[4]data1cf!S875</f>
        <v>0</v>
      </c>
      <c r="U875" s="340" t="n">
        <f aca="false">+[4]data1cf!T875</f>
        <v>0</v>
      </c>
      <c r="V875" s="340" t="n">
        <f aca="false">+[4]data1cf!U875</f>
        <v>0</v>
      </c>
      <c r="W875" s="340" t="n">
        <f aca="false">+[4]data1cf!V875</f>
        <v>0</v>
      </c>
      <c r="X875" s="340" t="n">
        <f aca="false">+[4]data1cf!W875</f>
        <v>0</v>
      </c>
      <c r="Y875" s="340" t="n">
        <f aca="false">+[4]data1cf!X875</f>
        <v>0</v>
      </c>
      <c r="Z875" s="340" t="n">
        <f aca="false">+[4]data1cf!Y875</f>
        <v>0</v>
      </c>
      <c r="AA875" s="340" t="n">
        <f aca="false">+[4]data1cf!Z875</f>
        <v>0</v>
      </c>
      <c r="AB875" s="340"/>
      <c r="AC875" s="341" t="n">
        <f aca="false">XNPV(0.1,B875:AA875,$B$1:$AA$1)</f>
        <v>21582.5449708281</v>
      </c>
      <c r="AD875" s="341" t="n">
        <f aca="false">SUMPRODUCT(B875:AA875,$B$1010:$AA$1010)</f>
        <v>46950.6760513802</v>
      </c>
      <c r="AE875" s="342" t="n">
        <f aca="false">SUMPRODUCT(B875:AA875,$B$1012:$AA$1012)</f>
        <v>46582.2591403413</v>
      </c>
      <c r="AF875" s="343" t="n">
        <f aca="false">XIRR(B875:AA875,$B$1:$AA$1)</f>
        <v>0.151461252016858</v>
      </c>
      <c r="AG875" s="344" t="n">
        <f aca="false">1-EXP(-(1/0.25)*(AD875/ABS($AD$1010)))</f>
        <v>0.9784858046125</v>
      </c>
    </row>
    <row r="876" customFormat="false" ht="12.75" hidden="false" customHeight="false" outlineLevel="0" collapsed="false">
      <c r="A876" s="335"/>
      <c r="B876" s="340" t="n">
        <f aca="false">+[4]data1cf!A876</f>
        <v>-65972.030688325</v>
      </c>
      <c r="C876" s="340" t="n">
        <f aca="false">+[4]data1cf!B876</f>
        <v>11981.377402561</v>
      </c>
      <c r="D876" s="340" t="n">
        <f aca="false">+[4]data1cf!C876</f>
        <v>13077.6227150083</v>
      </c>
      <c r="E876" s="340" t="n">
        <f aca="false">+[4]data1cf!D876</f>
        <v>12680.4195598004</v>
      </c>
      <c r="F876" s="340" t="n">
        <f aca="false">+[4]data1cf!E876</f>
        <v>12442.0442175064</v>
      </c>
      <c r="G876" s="340" t="n">
        <f aca="false">+[4]data1cf!F876</f>
        <v>12217.3730606123</v>
      </c>
      <c r="H876" s="340" t="n">
        <f aca="false">+[4]data1cf!G876</f>
        <v>11859.8720081409</v>
      </c>
      <c r="I876" s="340" t="n">
        <f aca="false">+[4]data1cf!H876</f>
        <v>11770.9343223601</v>
      </c>
      <c r="J876" s="340" t="n">
        <f aca="false">+[4]data1cf!I876</f>
        <v>11647.0223777505</v>
      </c>
      <c r="K876" s="340" t="n">
        <f aca="false">+[4]data1cf!J876</f>
        <v>11846.9474736174</v>
      </c>
      <c r="L876" s="340" t="n">
        <f aca="false">+[4]data1cf!K876</f>
        <v>11594.5436787184</v>
      </c>
      <c r="M876" s="340" t="n">
        <f aca="false">+[4]data1cf!L876</f>
        <v>11654.7773131709</v>
      </c>
      <c r="N876" s="340" t="n">
        <f aca="false">+[4]data1cf!M876</f>
        <v>11505.0001654882</v>
      </c>
      <c r="O876" s="340" t="n">
        <f aca="false">+[4]data1cf!N876</f>
        <v>11567.7603908706</v>
      </c>
      <c r="P876" s="340" t="n">
        <f aca="false">+[4]data1cf!O876</f>
        <v>11539.001874623</v>
      </c>
      <c r="Q876" s="340" t="n">
        <f aca="false">+[4]data1cf!P876</f>
        <v>11308.5056629854</v>
      </c>
      <c r="R876" s="340" t="n">
        <f aca="false">+[4]data1cf!Q876</f>
        <v>756.672803182812</v>
      </c>
      <c r="S876" s="340" t="n">
        <f aca="false">+[4]data1cf!R876</f>
        <v>0</v>
      </c>
      <c r="T876" s="340" t="n">
        <f aca="false">+[4]data1cf!S876</f>
        <v>0</v>
      </c>
      <c r="U876" s="340" t="n">
        <f aca="false">+[4]data1cf!T876</f>
        <v>0</v>
      </c>
      <c r="V876" s="340" t="n">
        <f aca="false">+[4]data1cf!U876</f>
        <v>0</v>
      </c>
      <c r="W876" s="340" t="n">
        <f aca="false">+[4]data1cf!V876</f>
        <v>0</v>
      </c>
      <c r="X876" s="340" t="n">
        <f aca="false">+[4]data1cf!W876</f>
        <v>0</v>
      </c>
      <c r="Y876" s="340" t="n">
        <f aca="false">+[4]data1cf!X876</f>
        <v>0</v>
      </c>
      <c r="Z876" s="340" t="n">
        <f aca="false">+[4]data1cf!Y876</f>
        <v>0</v>
      </c>
      <c r="AA876" s="340" t="n">
        <f aca="false">+[4]data1cf!Z876</f>
        <v>0</v>
      </c>
      <c r="AB876" s="340"/>
      <c r="AC876" s="341" t="n">
        <f aca="false">XNPV(0.1,B876:AA876,$B$1:$AA$1)</f>
        <v>25973.9855810002</v>
      </c>
      <c r="AD876" s="341" t="n">
        <f aca="false">SUMPRODUCT(B876:AA876,$B$1010:$AA$1010)</f>
        <v>51137.7157088891</v>
      </c>
      <c r="AE876" s="342" t="n">
        <f aca="false">SUMPRODUCT(B876:AA876,$B$1012:$AA$1012)</f>
        <v>50772.0926987878</v>
      </c>
      <c r="AF876" s="343" t="n">
        <f aca="false">XIRR(B876:AA876,$B$1:$AA$1)</f>
        <v>0.165934708310821</v>
      </c>
      <c r="AG876" s="344" t="n">
        <f aca="false">1-EXP(-(1/0.25)*(AD876/ABS($AD$1010)))</f>
        <v>0.984722992147433</v>
      </c>
    </row>
    <row r="877" customFormat="false" ht="12.75" hidden="false" customHeight="false" outlineLevel="0" collapsed="false">
      <c r="A877" s="335"/>
      <c r="B877" s="340" t="n">
        <f aca="false">+[4]data1cf!A877</f>
        <v>-61927.9470419921</v>
      </c>
      <c r="C877" s="340" t="n">
        <f aca="false">+[4]data1cf!B877</f>
        <v>12049.3835968261</v>
      </c>
      <c r="D877" s="340" t="n">
        <f aca="false">+[4]data1cf!C877</f>
        <v>12983.4195943315</v>
      </c>
      <c r="E877" s="340" t="n">
        <f aca="false">+[4]data1cf!D877</f>
        <v>12624.8218585088</v>
      </c>
      <c r="F877" s="340" t="n">
        <f aca="false">+[4]data1cf!E877</f>
        <v>12329.4275630665</v>
      </c>
      <c r="G877" s="340" t="n">
        <f aca="false">+[4]data1cf!F877</f>
        <v>12010.6970628906</v>
      </c>
      <c r="H877" s="340" t="n">
        <f aca="false">+[4]data1cf!G877</f>
        <v>11955.1911902423</v>
      </c>
      <c r="I877" s="340" t="n">
        <f aca="false">+[4]data1cf!H877</f>
        <v>11652.8309541222</v>
      </c>
      <c r="J877" s="340" t="n">
        <f aca="false">+[4]data1cf!I877</f>
        <v>11508.8597528505</v>
      </c>
      <c r="K877" s="340" t="n">
        <f aca="false">+[4]data1cf!J877</f>
        <v>11537.6802287624</v>
      </c>
      <c r="L877" s="340" t="n">
        <f aca="false">+[4]data1cf!K877</f>
        <v>11589.8991450651</v>
      </c>
      <c r="M877" s="340" t="n">
        <f aca="false">+[4]data1cf!L877</f>
        <v>11427.0450275915</v>
      </c>
      <c r="N877" s="340" t="n">
        <f aca="false">+[4]data1cf!M877</f>
        <v>11479.9030524511</v>
      </c>
      <c r="O877" s="340" t="n">
        <f aca="false">+[4]data1cf!N877</f>
        <v>11380.2380369171</v>
      </c>
      <c r="P877" s="340" t="n">
        <f aca="false">+[4]data1cf!O877</f>
        <v>11340.0660846104</v>
      </c>
      <c r="Q877" s="340" t="n">
        <f aca="false">+[4]data1cf!P877</f>
        <v>11248.9963973193</v>
      </c>
      <c r="R877" s="340" t="n">
        <f aca="false">+[4]data1cf!Q877</f>
        <v>710.288781392832</v>
      </c>
      <c r="S877" s="340" t="n">
        <f aca="false">+[4]data1cf!R877</f>
        <v>0</v>
      </c>
      <c r="T877" s="340" t="n">
        <f aca="false">+[4]data1cf!S877</f>
        <v>0</v>
      </c>
      <c r="U877" s="340" t="n">
        <f aca="false">+[4]data1cf!T877</f>
        <v>0</v>
      </c>
      <c r="V877" s="340" t="n">
        <f aca="false">+[4]data1cf!U877</f>
        <v>0</v>
      </c>
      <c r="W877" s="340" t="n">
        <f aca="false">+[4]data1cf!V877</f>
        <v>0</v>
      </c>
      <c r="X877" s="340" t="n">
        <f aca="false">+[4]data1cf!W877</f>
        <v>0</v>
      </c>
      <c r="Y877" s="340" t="n">
        <f aca="false">+[4]data1cf!X877</f>
        <v>0</v>
      </c>
      <c r="Z877" s="340" t="n">
        <f aca="false">+[4]data1cf!Y877</f>
        <v>0</v>
      </c>
      <c r="AA877" s="340" t="n">
        <f aca="false">+[4]data1cf!Z877</f>
        <v>0</v>
      </c>
      <c r="AB877" s="340"/>
      <c r="AC877" s="341" t="n">
        <f aca="false">XNPV(0.1,B877:AA877,$B$1:$AA$1)</f>
        <v>29332.3377547697</v>
      </c>
      <c r="AD877" s="341" t="n">
        <f aca="false">SUMPRODUCT(B877:AA877,$B$1010:$AA$1010)</f>
        <v>54242.1278625463</v>
      </c>
      <c r="AE877" s="342" t="n">
        <f aca="false">SUMPRODUCT(B877:AA877,$B$1012:$AA$1012)</f>
        <v>53880.3316316462</v>
      </c>
      <c r="AF877" s="343" t="n">
        <f aca="false">XIRR(B877:AA877,$B$1:$AA$1)</f>
        <v>0.178808336944022</v>
      </c>
      <c r="AG877" s="344" t="n">
        <f aca="false">1-EXP(-(1/0.25)*(AD877/ABS($AD$1010)))</f>
        <v>0.988147856581749</v>
      </c>
    </row>
    <row r="878" customFormat="false" ht="12.75" hidden="false" customHeight="false" outlineLevel="0" collapsed="false">
      <c r="A878" s="335"/>
      <c r="B878" s="340" t="n">
        <f aca="false">+[4]data1cf!A878</f>
        <v>-67751.342686895</v>
      </c>
      <c r="C878" s="340" t="n">
        <f aca="false">+[4]data1cf!B878</f>
        <v>12214.7235069903</v>
      </c>
      <c r="D878" s="340" t="n">
        <f aca="false">+[4]data1cf!C878</f>
        <v>13095.9724138191</v>
      </c>
      <c r="E878" s="340" t="n">
        <f aca="false">+[4]data1cf!D878</f>
        <v>12667.0779502366</v>
      </c>
      <c r="F878" s="340" t="n">
        <f aca="false">+[4]data1cf!E878</f>
        <v>12559.4402300829</v>
      </c>
      <c r="G878" s="340" t="n">
        <f aca="false">+[4]data1cf!F878</f>
        <v>12276.9497050409</v>
      </c>
      <c r="H878" s="340" t="n">
        <f aca="false">+[4]data1cf!G878</f>
        <v>12034.3749951502</v>
      </c>
      <c r="I878" s="340" t="n">
        <f aca="false">+[4]data1cf!H878</f>
        <v>11743.1093332663</v>
      </c>
      <c r="J878" s="340" t="n">
        <f aca="false">+[4]data1cf!I878</f>
        <v>11749.5473130249</v>
      </c>
      <c r="K878" s="340" t="n">
        <f aca="false">+[4]data1cf!J878</f>
        <v>11673.8228361237</v>
      </c>
      <c r="L878" s="340" t="n">
        <f aca="false">+[4]data1cf!K878</f>
        <v>11662.9023795613</v>
      </c>
      <c r="M878" s="340" t="n">
        <f aca="false">+[4]data1cf!L878</f>
        <v>11728.5978322998</v>
      </c>
      <c r="N878" s="340" t="n">
        <f aca="false">+[4]data1cf!M878</f>
        <v>11522.0456855696</v>
      </c>
      <c r="O878" s="340" t="n">
        <f aca="false">+[4]data1cf!N878</f>
        <v>11324.7630253552</v>
      </c>
      <c r="P878" s="340" t="n">
        <f aca="false">+[4]data1cf!O878</f>
        <v>11442.0158216777</v>
      </c>
      <c r="Q878" s="340" t="n">
        <f aca="false">+[4]data1cf!P878</f>
        <v>11295.6862156416</v>
      </c>
      <c r="R878" s="340" t="n">
        <f aca="false">+[4]data1cf!Q878</f>
        <v>777.080800081611</v>
      </c>
      <c r="S878" s="340" t="n">
        <f aca="false">+[4]data1cf!R878</f>
        <v>0</v>
      </c>
      <c r="T878" s="340" t="n">
        <f aca="false">+[4]data1cf!S878</f>
        <v>0</v>
      </c>
      <c r="U878" s="340" t="n">
        <f aca="false">+[4]data1cf!T878</f>
        <v>0</v>
      </c>
      <c r="V878" s="340" t="n">
        <f aca="false">+[4]data1cf!U878</f>
        <v>0</v>
      </c>
      <c r="W878" s="340" t="n">
        <f aca="false">+[4]data1cf!V878</f>
        <v>0</v>
      </c>
      <c r="X878" s="340" t="n">
        <f aca="false">+[4]data1cf!W878</f>
        <v>0</v>
      </c>
      <c r="Y878" s="340" t="n">
        <f aca="false">+[4]data1cf!X878</f>
        <v>0</v>
      </c>
      <c r="Z878" s="340" t="n">
        <f aca="false">+[4]data1cf!Y878</f>
        <v>0</v>
      </c>
      <c r="AA878" s="340" t="n">
        <f aca="false">+[4]data1cf!Z878</f>
        <v>0</v>
      </c>
      <c r="AB878" s="340"/>
      <c r="AC878" s="341" t="n">
        <f aca="false">XNPV(0.1,B878:AA878,$B$1:$AA$1)</f>
        <v>24550.8319387376</v>
      </c>
      <c r="AD878" s="341" t="n">
        <f aca="false">SUMPRODUCT(B878:AA878,$B$1010:$AA$1010)</f>
        <v>49734.2483849477</v>
      </c>
      <c r="AE878" s="342" t="n">
        <f aca="false">SUMPRODUCT(B878:AA878,$B$1012:$AA$1012)</f>
        <v>49368.6042652089</v>
      </c>
      <c r="AF878" s="343" t="n">
        <f aca="false">XIRR(B878:AA878,$B$1:$AA$1)</f>
        <v>0.161162672055182</v>
      </c>
      <c r="AG878" s="344" t="n">
        <f aca="false">1-EXP(-(1/0.25)*(AD878/ABS($AD$1010)))</f>
        <v>0.982865276053251</v>
      </c>
    </row>
    <row r="879" customFormat="false" ht="12.75" hidden="false" customHeight="false" outlineLevel="0" collapsed="false">
      <c r="A879" s="335"/>
      <c r="B879" s="340" t="n">
        <f aca="false">+[4]data1cf!A879</f>
        <v>-63537.0400856515</v>
      </c>
      <c r="C879" s="340" t="n">
        <f aca="false">+[4]data1cf!B879</f>
        <v>11907.18815399</v>
      </c>
      <c r="D879" s="340" t="n">
        <f aca="false">+[4]data1cf!C879</f>
        <v>12896.9664689496</v>
      </c>
      <c r="E879" s="340" t="n">
        <f aca="false">+[4]data1cf!D879</f>
        <v>12504.0688350195</v>
      </c>
      <c r="F879" s="340" t="n">
        <f aca="false">+[4]data1cf!E879</f>
        <v>12212.3265630177</v>
      </c>
      <c r="G879" s="340" t="n">
        <f aca="false">+[4]data1cf!F879</f>
        <v>12096.8513602163</v>
      </c>
      <c r="H879" s="340" t="n">
        <f aca="false">+[4]data1cf!G879</f>
        <v>11759.2854580294</v>
      </c>
      <c r="I879" s="340" t="n">
        <f aca="false">+[4]data1cf!H879</f>
        <v>11727.9384698581</v>
      </c>
      <c r="J879" s="340" t="n">
        <f aca="false">+[4]data1cf!I879</f>
        <v>11698.6573202051</v>
      </c>
      <c r="K879" s="340" t="n">
        <f aca="false">+[4]data1cf!J879</f>
        <v>11490.4824894808</v>
      </c>
      <c r="L879" s="340" t="n">
        <f aca="false">+[4]data1cf!K879</f>
        <v>11522.9470351836</v>
      </c>
      <c r="M879" s="340" t="n">
        <f aca="false">+[4]data1cf!L879</f>
        <v>11462.9298593509</v>
      </c>
      <c r="N879" s="340" t="n">
        <f aca="false">+[4]data1cf!M879</f>
        <v>11473.2153224526</v>
      </c>
      <c r="O879" s="340" t="n">
        <f aca="false">+[4]data1cf!N879</f>
        <v>11350.5224612858</v>
      </c>
      <c r="P879" s="340" t="n">
        <f aca="false">+[4]data1cf!O879</f>
        <v>11510.766155897</v>
      </c>
      <c r="Q879" s="340" t="n">
        <f aca="false">+[4]data1cf!P879</f>
        <v>11300.8966730225</v>
      </c>
      <c r="R879" s="340" t="n">
        <f aca="false">+[4]data1cf!Q879</f>
        <v>728.744434966388</v>
      </c>
      <c r="S879" s="340" t="n">
        <f aca="false">+[4]data1cf!R879</f>
        <v>0</v>
      </c>
      <c r="T879" s="340" t="n">
        <f aca="false">+[4]data1cf!S879</f>
        <v>0</v>
      </c>
      <c r="U879" s="340" t="n">
        <f aca="false">+[4]data1cf!T879</f>
        <v>0</v>
      </c>
      <c r="V879" s="340" t="n">
        <f aca="false">+[4]data1cf!U879</f>
        <v>0</v>
      </c>
      <c r="W879" s="340" t="n">
        <f aca="false">+[4]data1cf!V879</f>
        <v>0</v>
      </c>
      <c r="X879" s="340" t="n">
        <f aca="false">+[4]data1cf!W879</f>
        <v>0</v>
      </c>
      <c r="Y879" s="340" t="n">
        <f aca="false">+[4]data1cf!X879</f>
        <v>0</v>
      </c>
      <c r="Z879" s="340" t="n">
        <f aca="false">+[4]data1cf!Y879</f>
        <v>0</v>
      </c>
      <c r="AA879" s="340" t="n">
        <f aca="false">+[4]data1cf!Z879</f>
        <v>0</v>
      </c>
      <c r="AB879" s="340"/>
      <c r="AC879" s="341" t="n">
        <f aca="false">XNPV(0.1,B879:AA879,$B$1:$AA$1)</f>
        <v>27439.2245390526</v>
      </c>
      <c r="AD879" s="341" t="n">
        <f aca="false">SUMPRODUCT(B879:AA879,$B$1010:$AA$1010)</f>
        <v>52357.1370666378</v>
      </c>
      <c r="AE879" s="342" t="n">
        <f aca="false">SUMPRODUCT(B879:AA879,$B$1012:$AA$1012)</f>
        <v>51995.054784334</v>
      </c>
      <c r="AF879" s="343" t="n">
        <f aca="false">XIRR(B879:AA879,$B$1:$AA$1)</f>
        <v>0.171929986647317</v>
      </c>
      <c r="AG879" s="344" t="n">
        <f aca="false">1-EXP(-(1/0.25)*(AD879/ABS($AD$1010)))</f>
        <v>0.986172770060399</v>
      </c>
    </row>
    <row r="880" customFormat="false" ht="12.75" hidden="false" customHeight="false" outlineLevel="0" collapsed="false">
      <c r="A880" s="335"/>
      <c r="B880" s="340" t="n">
        <f aca="false">+[4]data1cf!A880</f>
        <v>-62730.9725708566</v>
      </c>
      <c r="C880" s="340" t="n">
        <f aca="false">+[4]data1cf!B880</f>
        <v>11977.9769612232</v>
      </c>
      <c r="D880" s="340" t="n">
        <f aca="false">+[4]data1cf!C880</f>
        <v>12901.8243812269</v>
      </c>
      <c r="E880" s="340" t="n">
        <f aca="false">+[4]data1cf!D880</f>
        <v>12612.1581924974</v>
      </c>
      <c r="F880" s="340" t="n">
        <f aca="false">+[4]data1cf!E880</f>
        <v>12222.8476051731</v>
      </c>
      <c r="G880" s="340" t="n">
        <f aca="false">+[4]data1cf!F880</f>
        <v>12014.816052558</v>
      </c>
      <c r="H880" s="340" t="n">
        <f aca="false">+[4]data1cf!G880</f>
        <v>11713.0943240165</v>
      </c>
      <c r="I880" s="340" t="n">
        <f aca="false">+[4]data1cf!H880</f>
        <v>11574.2812571483</v>
      </c>
      <c r="J880" s="340" t="n">
        <f aca="false">+[4]data1cf!I880</f>
        <v>11603.9096911658</v>
      </c>
      <c r="K880" s="340" t="n">
        <f aca="false">+[4]data1cf!J880</f>
        <v>11653.5551851014</v>
      </c>
      <c r="L880" s="340" t="n">
        <f aca="false">+[4]data1cf!K880</f>
        <v>11692.0795377845</v>
      </c>
      <c r="M880" s="340" t="n">
        <f aca="false">+[4]data1cf!L880</f>
        <v>11554.4344006139</v>
      </c>
      <c r="N880" s="340" t="n">
        <f aca="false">+[4]data1cf!M880</f>
        <v>11399.2070373298</v>
      </c>
      <c r="O880" s="340" t="n">
        <f aca="false">+[4]data1cf!N880</f>
        <v>11375.0113584653</v>
      </c>
      <c r="P880" s="340" t="n">
        <f aca="false">+[4]data1cf!O880</f>
        <v>11285.8563997601</v>
      </c>
      <c r="Q880" s="340" t="n">
        <f aca="false">+[4]data1cf!P880</f>
        <v>11174.4264246765</v>
      </c>
      <c r="R880" s="340" t="n">
        <f aca="false">+[4]data1cf!Q880</f>
        <v>719.499162998696</v>
      </c>
      <c r="S880" s="340" t="n">
        <f aca="false">+[4]data1cf!R880</f>
        <v>0</v>
      </c>
      <c r="T880" s="340" t="n">
        <f aca="false">+[4]data1cf!S880</f>
        <v>0</v>
      </c>
      <c r="U880" s="340" t="n">
        <f aca="false">+[4]data1cf!T880</f>
        <v>0</v>
      </c>
      <c r="V880" s="340" t="n">
        <f aca="false">+[4]data1cf!U880</f>
        <v>0</v>
      </c>
      <c r="W880" s="340" t="n">
        <f aca="false">+[4]data1cf!V880</f>
        <v>0</v>
      </c>
      <c r="X880" s="340" t="n">
        <f aca="false">+[4]data1cf!W880</f>
        <v>0</v>
      </c>
      <c r="Y880" s="340" t="n">
        <f aca="false">+[4]data1cf!X880</f>
        <v>0</v>
      </c>
      <c r="Z880" s="340" t="n">
        <f aca="false">+[4]data1cf!Y880</f>
        <v>0</v>
      </c>
      <c r="AA880" s="340" t="n">
        <f aca="false">+[4]data1cf!Z880</f>
        <v>0</v>
      </c>
      <c r="AB880" s="340"/>
      <c r="AC880" s="341" t="n">
        <f aca="false">XNPV(0.1,B880:AA880,$B$1:$AA$1)</f>
        <v>28260.4934692967</v>
      </c>
      <c r="AD880" s="341" t="n">
        <f aca="false">SUMPRODUCT(B880:AA880,$B$1010:$AA$1010)</f>
        <v>53139.1838987859</v>
      </c>
      <c r="AE880" s="342" t="n">
        <f aca="false">SUMPRODUCT(B880:AA880,$B$1012:$AA$1012)</f>
        <v>52777.7571898015</v>
      </c>
      <c r="AF880" s="343" t="n">
        <f aca="false">XIRR(B880:AA880,$B$1:$AA$1)</f>
        <v>0.175008716376526</v>
      </c>
      <c r="AG880" s="344" t="n">
        <f aca="false">1-EXP(-(1/0.25)*(AD880/ABS($AD$1010)))</f>
        <v>0.987029289601679</v>
      </c>
    </row>
    <row r="881" customFormat="false" ht="12.75" hidden="false" customHeight="false" outlineLevel="0" collapsed="false">
      <c r="A881" s="335"/>
      <c r="B881" s="340" t="n">
        <f aca="false">+[4]data1cf!A881</f>
        <v>-66172.1568064821</v>
      </c>
      <c r="C881" s="340" t="n">
        <f aca="false">+[4]data1cf!B881</f>
        <v>12047.6782588739</v>
      </c>
      <c r="D881" s="340" t="n">
        <f aca="false">+[4]data1cf!C881</f>
        <v>13185.751953439</v>
      </c>
      <c r="E881" s="340" t="n">
        <f aca="false">+[4]data1cf!D881</f>
        <v>12679.1591005017</v>
      </c>
      <c r="F881" s="340" t="n">
        <f aca="false">+[4]data1cf!E881</f>
        <v>12267.2904070611</v>
      </c>
      <c r="G881" s="340" t="n">
        <f aca="false">+[4]data1cf!F881</f>
        <v>12183.4813835473</v>
      </c>
      <c r="H881" s="340" t="n">
        <f aca="false">+[4]data1cf!G881</f>
        <v>11952.9332224159</v>
      </c>
      <c r="I881" s="340" t="n">
        <f aca="false">+[4]data1cf!H881</f>
        <v>11930.0062975297</v>
      </c>
      <c r="J881" s="340" t="n">
        <f aca="false">+[4]data1cf!I881</f>
        <v>11688.8773431154</v>
      </c>
      <c r="K881" s="340" t="n">
        <f aca="false">+[4]data1cf!J881</f>
        <v>11736.1714185397</v>
      </c>
      <c r="L881" s="340" t="n">
        <f aca="false">+[4]data1cf!K881</f>
        <v>11583.3948525083</v>
      </c>
      <c r="M881" s="340" t="n">
        <f aca="false">+[4]data1cf!L881</f>
        <v>11611.7230883638</v>
      </c>
      <c r="N881" s="340" t="n">
        <f aca="false">+[4]data1cf!M881</f>
        <v>11612.0753506623</v>
      </c>
      <c r="O881" s="340" t="n">
        <f aca="false">+[4]data1cf!N881</f>
        <v>11537.9746783422</v>
      </c>
      <c r="P881" s="340" t="n">
        <f aca="false">+[4]data1cf!O881</f>
        <v>11486.4690865665</v>
      </c>
      <c r="Q881" s="340" t="n">
        <f aca="false">+[4]data1cf!P881</f>
        <v>11519.2649695214</v>
      </c>
      <c r="R881" s="340" t="n">
        <f aca="false">+[4]data1cf!Q881</f>
        <v>758.968169707627</v>
      </c>
      <c r="S881" s="340" t="n">
        <f aca="false">+[4]data1cf!R881</f>
        <v>0</v>
      </c>
      <c r="T881" s="340" t="n">
        <f aca="false">+[4]data1cf!S881</f>
        <v>0</v>
      </c>
      <c r="U881" s="340" t="n">
        <f aca="false">+[4]data1cf!T881</f>
        <v>0</v>
      </c>
      <c r="V881" s="340" t="n">
        <f aca="false">+[4]data1cf!U881</f>
        <v>0</v>
      </c>
      <c r="W881" s="340" t="n">
        <f aca="false">+[4]data1cf!V881</f>
        <v>0</v>
      </c>
      <c r="X881" s="340" t="n">
        <f aca="false">+[4]data1cf!W881</f>
        <v>0</v>
      </c>
      <c r="Y881" s="340" t="n">
        <f aca="false">+[4]data1cf!X881</f>
        <v>0</v>
      </c>
      <c r="Z881" s="340" t="n">
        <f aca="false">+[4]data1cf!Y881</f>
        <v>0</v>
      </c>
      <c r="AA881" s="340" t="n">
        <f aca="false">+[4]data1cf!Z881</f>
        <v>0</v>
      </c>
      <c r="AB881" s="340"/>
      <c r="AC881" s="341" t="n">
        <f aca="false">XNPV(0.1,B881:AA881,$B$1:$AA$1)</f>
        <v>25931.9866426175</v>
      </c>
      <c r="AD881" s="341" t="n">
        <f aca="false">SUMPRODUCT(B881:AA881,$B$1010:$AA$1010)</f>
        <v>51138.8798790463</v>
      </c>
      <c r="AE881" s="342" t="n">
        <f aca="false">SUMPRODUCT(B881:AA881,$B$1012:$AA$1012)</f>
        <v>50772.5915180323</v>
      </c>
      <c r="AF881" s="343" t="n">
        <f aca="false">XIRR(B881:AA881,$B$1:$AA$1)</f>
        <v>0.165661942677901</v>
      </c>
      <c r="AG881" s="344" t="n">
        <f aca="false">1-EXP(-(1/0.25)*(AD881/ABS($AD$1010)))</f>
        <v>0.984724446317304</v>
      </c>
    </row>
    <row r="882" customFormat="false" ht="12.75" hidden="false" customHeight="false" outlineLevel="0" collapsed="false">
      <c r="A882" s="335"/>
      <c r="B882" s="340" t="n">
        <f aca="false">+[4]data1cf!A882</f>
        <v>-71083.423567509</v>
      </c>
      <c r="C882" s="340" t="n">
        <f aca="false">+[4]data1cf!B882</f>
        <v>12211.0171442669</v>
      </c>
      <c r="D882" s="340" t="n">
        <f aca="false">+[4]data1cf!C882</f>
        <v>13214.8791939763</v>
      </c>
      <c r="E882" s="340" t="n">
        <f aca="false">+[4]data1cf!D882</f>
        <v>12800.8228506658</v>
      </c>
      <c r="F882" s="340" t="n">
        <f aca="false">+[4]data1cf!E882</f>
        <v>12563.8039683782</v>
      </c>
      <c r="G882" s="340" t="n">
        <f aca="false">+[4]data1cf!F882</f>
        <v>12222.1120191765</v>
      </c>
      <c r="H882" s="340" t="n">
        <f aca="false">+[4]data1cf!G882</f>
        <v>12076.2380267837</v>
      </c>
      <c r="I882" s="340" t="n">
        <f aca="false">+[4]data1cf!H882</f>
        <v>11884.9236169465</v>
      </c>
      <c r="J882" s="340" t="n">
        <f aca="false">+[4]data1cf!I882</f>
        <v>11869.6129743578</v>
      </c>
      <c r="K882" s="340" t="n">
        <f aca="false">+[4]data1cf!J882</f>
        <v>11811.3972645484</v>
      </c>
      <c r="L882" s="340" t="n">
        <f aca="false">+[4]data1cf!K882</f>
        <v>11681.988081383</v>
      </c>
      <c r="M882" s="340" t="n">
        <f aca="false">+[4]data1cf!L882</f>
        <v>11772.5028456441</v>
      </c>
      <c r="N882" s="340" t="n">
        <f aca="false">+[4]data1cf!M882</f>
        <v>11734.3274075712</v>
      </c>
      <c r="O882" s="340" t="n">
        <f aca="false">+[4]data1cf!N882</f>
        <v>11621.9607461551</v>
      </c>
      <c r="P882" s="340" t="n">
        <f aca="false">+[4]data1cf!O882</f>
        <v>11687.4062929563</v>
      </c>
      <c r="Q882" s="340" t="n">
        <f aca="false">+[4]data1cf!P882</f>
        <v>11509.3604303166</v>
      </c>
      <c r="R882" s="340" t="n">
        <f aca="false">+[4]data1cf!Q882</f>
        <v>815.298434949901</v>
      </c>
      <c r="S882" s="340" t="n">
        <f aca="false">+[4]data1cf!R882</f>
        <v>0</v>
      </c>
      <c r="T882" s="340" t="n">
        <f aca="false">+[4]data1cf!S882</f>
        <v>0</v>
      </c>
      <c r="U882" s="340" t="n">
        <f aca="false">+[4]data1cf!T882</f>
        <v>0</v>
      </c>
      <c r="V882" s="340" t="n">
        <f aca="false">+[4]data1cf!U882</f>
        <v>0</v>
      </c>
      <c r="W882" s="340" t="n">
        <f aca="false">+[4]data1cf!V882</f>
        <v>0</v>
      </c>
      <c r="X882" s="340" t="n">
        <f aca="false">+[4]data1cf!W882</f>
        <v>0</v>
      </c>
      <c r="Y882" s="340" t="n">
        <f aca="false">+[4]data1cf!X882</f>
        <v>0</v>
      </c>
      <c r="Z882" s="340" t="n">
        <f aca="false">+[4]data1cf!Y882</f>
        <v>0</v>
      </c>
      <c r="AA882" s="340" t="n">
        <f aca="false">+[4]data1cf!Z882</f>
        <v>0</v>
      </c>
      <c r="AB882" s="340"/>
      <c r="AC882" s="341" t="n">
        <f aca="false">XNPV(0.1,B882:AA882,$B$1:$AA$1)</f>
        <v>21893.9675778435</v>
      </c>
      <c r="AD882" s="341" t="n">
        <f aca="false">SUMPRODUCT(B882:AA882,$B$1010:$AA$1010)</f>
        <v>47335.1879587551</v>
      </c>
      <c r="AE882" s="342" t="n">
        <f aca="false">SUMPRODUCT(B882:AA882,$B$1012:$AA$1012)</f>
        <v>46965.4761850073</v>
      </c>
      <c r="AF882" s="343" t="n">
        <f aca="false">XIRR(B882:AA882,$B$1:$AA$1)</f>
        <v>0.152198772521057</v>
      </c>
      <c r="AG882" s="344" t="n">
        <f aca="false">1-EXP(-(1/0.25)*(AD882/ABS($AD$1010)))</f>
        <v>0.97915170090685</v>
      </c>
    </row>
    <row r="883" customFormat="false" ht="12.75" hidden="false" customHeight="false" outlineLevel="0" collapsed="false">
      <c r="A883" s="335"/>
      <c r="B883" s="340" t="n">
        <f aca="false">+[4]data1cf!A883</f>
        <v>-71032.9524002192</v>
      </c>
      <c r="C883" s="340" t="n">
        <f aca="false">+[4]data1cf!B883</f>
        <v>12108.4175035441</v>
      </c>
      <c r="D883" s="340" t="n">
        <f aca="false">+[4]data1cf!C883</f>
        <v>13220.9991363854</v>
      </c>
      <c r="E883" s="340" t="n">
        <f aca="false">+[4]data1cf!D883</f>
        <v>12788.1590591296</v>
      </c>
      <c r="F883" s="340" t="n">
        <f aca="false">+[4]data1cf!E883</f>
        <v>12377.7778536998</v>
      </c>
      <c r="G883" s="340" t="n">
        <f aca="false">+[4]data1cf!F883</f>
        <v>12330.7268135818</v>
      </c>
      <c r="H883" s="340" t="n">
        <f aca="false">+[4]data1cf!G883</f>
        <v>12051.6668539575</v>
      </c>
      <c r="I883" s="340" t="n">
        <f aca="false">+[4]data1cf!H883</f>
        <v>11939.7398084371</v>
      </c>
      <c r="J883" s="340" t="n">
        <f aca="false">+[4]data1cf!I883</f>
        <v>11738.9646564807</v>
      </c>
      <c r="K883" s="340" t="n">
        <f aca="false">+[4]data1cf!J883</f>
        <v>11730.6699118033</v>
      </c>
      <c r="L883" s="340" t="n">
        <f aca="false">+[4]data1cf!K883</f>
        <v>11593.5058575175</v>
      </c>
      <c r="M883" s="340" t="n">
        <f aca="false">+[4]data1cf!L883</f>
        <v>11777.1377629356</v>
      </c>
      <c r="N883" s="340" t="n">
        <f aca="false">+[4]data1cf!M883</f>
        <v>11655.4958063484</v>
      </c>
      <c r="O883" s="340" t="n">
        <f aca="false">+[4]data1cf!N883</f>
        <v>11553.2376265388</v>
      </c>
      <c r="P883" s="340" t="n">
        <f aca="false">+[4]data1cf!O883</f>
        <v>11560.2988619458</v>
      </c>
      <c r="Q883" s="340" t="n">
        <f aca="false">+[4]data1cf!P883</f>
        <v>11387.478330814</v>
      </c>
      <c r="R883" s="340" t="n">
        <f aca="false">+[4]data1cf!Q883</f>
        <v>814.719550849553</v>
      </c>
      <c r="S883" s="340" t="n">
        <f aca="false">+[4]data1cf!R883</f>
        <v>0</v>
      </c>
      <c r="T883" s="340" t="n">
        <f aca="false">+[4]data1cf!S883</f>
        <v>0</v>
      </c>
      <c r="U883" s="340" t="n">
        <f aca="false">+[4]data1cf!T883</f>
        <v>0</v>
      </c>
      <c r="V883" s="340" t="n">
        <f aca="false">+[4]data1cf!U883</f>
        <v>0</v>
      </c>
      <c r="W883" s="340" t="n">
        <f aca="false">+[4]data1cf!V883</f>
        <v>0</v>
      </c>
      <c r="X883" s="340" t="n">
        <f aca="false">+[4]data1cf!W883</f>
        <v>0</v>
      </c>
      <c r="Y883" s="340" t="n">
        <f aca="false">+[4]data1cf!X883</f>
        <v>0</v>
      </c>
      <c r="Z883" s="340" t="n">
        <f aca="false">+[4]data1cf!Y883</f>
        <v>0</v>
      </c>
      <c r="AA883" s="340" t="n">
        <f aca="false">+[4]data1cf!Z883</f>
        <v>0</v>
      </c>
      <c r="AB883" s="340"/>
      <c r="AC883" s="341" t="n">
        <f aca="false">XNPV(0.1,B883:AA883,$B$1:$AA$1)</f>
        <v>21566.0636928611</v>
      </c>
      <c r="AD883" s="341" t="n">
        <f aca="false">SUMPRODUCT(B883:AA883,$B$1010:$AA$1010)</f>
        <v>46887.2050825977</v>
      </c>
      <c r="AE883" s="342" t="n">
        <f aca="false">SUMPRODUCT(B883:AA883,$B$1012:$AA$1012)</f>
        <v>46519.360772034</v>
      </c>
      <c r="AF883" s="343" t="n">
        <f aca="false">XIRR(B883:AA883,$B$1:$AA$1)</f>
        <v>0.151520636490233</v>
      </c>
      <c r="AG883" s="344" t="n">
        <f aca="false">1-EXP(-(1/0.25)*(AD883/ABS($AD$1010)))</f>
        <v>0.978373858572156</v>
      </c>
    </row>
    <row r="884" customFormat="false" ht="12.75" hidden="false" customHeight="false" outlineLevel="0" collapsed="false">
      <c r="A884" s="335"/>
      <c r="B884" s="340" t="n">
        <f aca="false">+[4]data1cf!A884</f>
        <v>-75617.6193867333</v>
      </c>
      <c r="C884" s="340" t="n">
        <f aca="false">+[4]data1cf!B884</f>
        <v>12103.0414540137</v>
      </c>
      <c r="D884" s="340" t="n">
        <f aca="false">+[4]data1cf!C884</f>
        <v>13397.3320566408</v>
      </c>
      <c r="E884" s="340" t="n">
        <f aca="false">+[4]data1cf!D884</f>
        <v>12985.0177815944</v>
      </c>
      <c r="F884" s="340" t="n">
        <f aca="false">+[4]data1cf!E884</f>
        <v>12656.0987267585</v>
      </c>
      <c r="G884" s="340" t="n">
        <f aca="false">+[4]data1cf!F884</f>
        <v>12436.110148213</v>
      </c>
      <c r="H884" s="340" t="n">
        <f aca="false">+[4]data1cf!G884</f>
        <v>12166.1973700957</v>
      </c>
      <c r="I884" s="340" t="n">
        <f aca="false">+[4]data1cf!H884</f>
        <v>11875.8159045258</v>
      </c>
      <c r="J884" s="340" t="n">
        <f aca="false">+[4]data1cf!I884</f>
        <v>12058.3649322261</v>
      </c>
      <c r="K884" s="340" t="n">
        <f aca="false">+[4]data1cf!J884</f>
        <v>11946.7148497483</v>
      </c>
      <c r="L884" s="340" t="n">
        <f aca="false">+[4]data1cf!K884</f>
        <v>11923.5723354313</v>
      </c>
      <c r="M884" s="340" t="n">
        <f aca="false">+[4]data1cf!L884</f>
        <v>11802.0043856436</v>
      </c>
      <c r="N884" s="340" t="n">
        <f aca="false">+[4]data1cf!M884</f>
        <v>11736.7637092121</v>
      </c>
      <c r="O884" s="340" t="n">
        <f aca="false">+[4]data1cf!N884</f>
        <v>11654.8441311016</v>
      </c>
      <c r="P884" s="340" t="n">
        <f aca="false">+[4]data1cf!O884</f>
        <v>11614.2606947311</v>
      </c>
      <c r="Q884" s="340" t="n">
        <f aca="false">+[4]data1cf!P884</f>
        <v>11500.0673863644</v>
      </c>
      <c r="R884" s="340" t="n">
        <f aca="false">+[4]data1cf!Q884</f>
        <v>867.303847318077</v>
      </c>
      <c r="S884" s="340" t="n">
        <f aca="false">+[4]data1cf!R884</f>
        <v>0</v>
      </c>
      <c r="T884" s="340" t="n">
        <f aca="false">+[4]data1cf!S884</f>
        <v>0</v>
      </c>
      <c r="U884" s="340" t="n">
        <f aca="false">+[4]data1cf!T884</f>
        <v>0</v>
      </c>
      <c r="V884" s="340" t="n">
        <f aca="false">+[4]data1cf!U884</f>
        <v>0</v>
      </c>
      <c r="W884" s="340" t="n">
        <f aca="false">+[4]data1cf!V884</f>
        <v>0</v>
      </c>
      <c r="X884" s="340" t="n">
        <f aca="false">+[4]data1cf!W884</f>
        <v>0</v>
      </c>
      <c r="Y884" s="340" t="n">
        <f aca="false">+[4]data1cf!X884</f>
        <v>0</v>
      </c>
      <c r="Z884" s="340" t="n">
        <f aca="false">+[4]data1cf!Y884</f>
        <v>0</v>
      </c>
      <c r="AA884" s="340" t="n">
        <f aca="false">+[4]data1cf!Z884</f>
        <v>0</v>
      </c>
      <c r="AB884" s="340"/>
      <c r="AC884" s="341" t="n">
        <f aca="false">XNPV(0.1,B884:AA884,$B$1:$AA$1)</f>
        <v>18041.559793932</v>
      </c>
      <c r="AD884" s="341" t="n">
        <f aca="false">SUMPRODUCT(B884:AA884,$B$1010:$AA$1010)</f>
        <v>43668.4714566513</v>
      </c>
      <c r="AE884" s="342" t="n">
        <f aca="false">SUMPRODUCT(B884:AA884,$B$1012:$AA$1012)</f>
        <v>43296.2470851212</v>
      </c>
      <c r="AF884" s="343" t="n">
        <f aca="false">XIRR(B884:AA884,$B$1:$AA$1)</f>
        <v>0.140841927605869</v>
      </c>
      <c r="AG884" s="344" t="n">
        <f aca="false">1-EXP(-(1/0.25)*(AD884/ABS($AD$1010)))</f>
        <v>0.971862848085716</v>
      </c>
    </row>
    <row r="885" customFormat="false" ht="12.75" hidden="false" customHeight="false" outlineLevel="0" collapsed="false">
      <c r="A885" s="335"/>
      <c r="B885" s="340" t="n">
        <f aca="false">+[4]data1cf!A885</f>
        <v>-63003.7823112885</v>
      </c>
      <c r="C885" s="340" t="n">
        <f aca="false">+[4]data1cf!B885</f>
        <v>11939.135529606</v>
      </c>
      <c r="D885" s="340" t="n">
        <f aca="false">+[4]data1cf!C885</f>
        <v>12925.0848272319</v>
      </c>
      <c r="E885" s="340" t="n">
        <f aca="false">+[4]data1cf!D885</f>
        <v>12611.1584039243</v>
      </c>
      <c r="F885" s="340" t="n">
        <f aca="false">+[4]data1cf!E885</f>
        <v>12160.6955761916</v>
      </c>
      <c r="G885" s="340" t="n">
        <f aca="false">+[4]data1cf!F885</f>
        <v>12049.7329699902</v>
      </c>
      <c r="H885" s="340" t="n">
        <f aca="false">+[4]data1cf!G885</f>
        <v>11855.7386118195</v>
      </c>
      <c r="I885" s="340" t="n">
        <f aca="false">+[4]data1cf!H885</f>
        <v>11783.9753734285</v>
      </c>
      <c r="J885" s="340" t="n">
        <f aca="false">+[4]data1cf!I885</f>
        <v>11691.034345292</v>
      </c>
      <c r="K885" s="340" t="n">
        <f aca="false">+[4]data1cf!J885</f>
        <v>11609.2902970962</v>
      </c>
      <c r="L885" s="340" t="n">
        <f aca="false">+[4]data1cf!K885</f>
        <v>11553.2650815626</v>
      </c>
      <c r="M885" s="340" t="n">
        <f aca="false">+[4]data1cf!L885</f>
        <v>11360.4294551964</v>
      </c>
      <c r="N885" s="340" t="n">
        <f aca="false">+[4]data1cf!M885</f>
        <v>11498.4303014455</v>
      </c>
      <c r="O885" s="340" t="n">
        <f aca="false">+[4]data1cf!N885</f>
        <v>11276.5868060811</v>
      </c>
      <c r="P885" s="340" t="n">
        <f aca="false">+[4]data1cf!O885</f>
        <v>11231.2475874179</v>
      </c>
      <c r="Q885" s="340" t="n">
        <f aca="false">+[4]data1cf!P885</f>
        <v>11122.5741897718</v>
      </c>
      <c r="R885" s="340" t="n">
        <f aca="false">+[4]data1cf!Q885</f>
        <v>722.628181597555</v>
      </c>
      <c r="S885" s="340" t="n">
        <f aca="false">+[4]data1cf!R885</f>
        <v>0</v>
      </c>
      <c r="T885" s="340" t="n">
        <f aca="false">+[4]data1cf!S885</f>
        <v>0</v>
      </c>
      <c r="U885" s="340" t="n">
        <f aca="false">+[4]data1cf!T885</f>
        <v>0</v>
      </c>
      <c r="V885" s="340" t="n">
        <f aca="false">+[4]data1cf!U885</f>
        <v>0</v>
      </c>
      <c r="W885" s="340" t="n">
        <f aca="false">+[4]data1cf!V885</f>
        <v>0</v>
      </c>
      <c r="X885" s="340" t="n">
        <f aca="false">+[4]data1cf!W885</f>
        <v>0</v>
      </c>
      <c r="Y885" s="340" t="n">
        <f aca="false">+[4]data1cf!X885</f>
        <v>0</v>
      </c>
      <c r="Z885" s="340" t="n">
        <f aca="false">+[4]data1cf!Y885</f>
        <v>0</v>
      </c>
      <c r="AA885" s="340" t="n">
        <f aca="false">+[4]data1cf!Z885</f>
        <v>0</v>
      </c>
      <c r="AB885" s="340"/>
      <c r="AC885" s="341" t="n">
        <f aca="false">XNPV(0.1,B885:AA885,$B$1:$AA$1)</f>
        <v>28015.5602148171</v>
      </c>
      <c r="AD885" s="341" t="n">
        <f aca="false">SUMPRODUCT(B885:AA885,$B$1010:$AA$1010)</f>
        <v>52888.7831887893</v>
      </c>
      <c r="AE885" s="342" t="n">
        <f aca="false">SUMPRODUCT(B885:AA885,$B$1012:$AA$1012)</f>
        <v>52527.6688037101</v>
      </c>
      <c r="AF885" s="343" t="n">
        <f aca="false">XIRR(B885:AA885,$B$1:$AA$1)</f>
        <v>0.174139837103767</v>
      </c>
      <c r="AG885" s="344" t="n">
        <f aca="false">1-EXP(-(1/0.25)*(AD885/ABS($AD$1010)))</f>
        <v>0.98676098138788</v>
      </c>
    </row>
    <row r="886" customFormat="false" ht="12.75" hidden="false" customHeight="false" outlineLevel="0" collapsed="false">
      <c r="A886" s="335"/>
      <c r="B886" s="340" t="n">
        <f aca="false">+[4]data1cf!A886</f>
        <v>-66719.7019907831</v>
      </c>
      <c r="C886" s="340" t="n">
        <f aca="false">+[4]data1cf!B886</f>
        <v>12018.8384108403</v>
      </c>
      <c r="D886" s="340" t="n">
        <f aca="false">+[4]data1cf!C886</f>
        <v>13028.3468105207</v>
      </c>
      <c r="E886" s="340" t="n">
        <f aca="false">+[4]data1cf!D886</f>
        <v>12655.6636255622</v>
      </c>
      <c r="F886" s="340" t="n">
        <f aca="false">+[4]data1cf!E886</f>
        <v>12482.1065275866</v>
      </c>
      <c r="G886" s="340" t="n">
        <f aca="false">+[4]data1cf!F886</f>
        <v>12245.692685158</v>
      </c>
      <c r="H886" s="340" t="n">
        <f aca="false">+[4]data1cf!G886</f>
        <v>12111.6718650579</v>
      </c>
      <c r="I886" s="340" t="n">
        <f aca="false">+[4]data1cf!H886</f>
        <v>11595.1763694525</v>
      </c>
      <c r="J886" s="340" t="n">
        <f aca="false">+[4]data1cf!I886</f>
        <v>11740.4181443795</v>
      </c>
      <c r="K886" s="340" t="n">
        <f aca="false">+[4]data1cf!J886</f>
        <v>11708.5992228664</v>
      </c>
      <c r="L886" s="340" t="n">
        <f aca="false">+[4]data1cf!K886</f>
        <v>11706.8281206088</v>
      </c>
      <c r="M886" s="340" t="n">
        <f aca="false">+[4]data1cf!L886</f>
        <v>11593.1516554715</v>
      </c>
      <c r="N886" s="340" t="n">
        <f aca="false">+[4]data1cf!M886</f>
        <v>11537.8211792472</v>
      </c>
      <c r="O886" s="340" t="n">
        <f aca="false">+[4]data1cf!N886</f>
        <v>11379.76312676</v>
      </c>
      <c r="P886" s="340" t="n">
        <f aca="false">+[4]data1cf!O886</f>
        <v>11398.3192177669</v>
      </c>
      <c r="Q886" s="340" t="n">
        <f aca="false">+[4]data1cf!P886</f>
        <v>11435.9258328947</v>
      </c>
      <c r="R886" s="340" t="n">
        <f aca="false">+[4]data1cf!Q886</f>
        <v>765.248293953486</v>
      </c>
      <c r="S886" s="340" t="n">
        <f aca="false">+[4]data1cf!R886</f>
        <v>0</v>
      </c>
      <c r="T886" s="340" t="n">
        <f aca="false">+[4]data1cf!S886</f>
        <v>0</v>
      </c>
      <c r="U886" s="340" t="n">
        <f aca="false">+[4]data1cf!T886</f>
        <v>0</v>
      </c>
      <c r="V886" s="340" t="n">
        <f aca="false">+[4]data1cf!U886</f>
        <v>0</v>
      </c>
      <c r="W886" s="340" t="n">
        <f aca="false">+[4]data1cf!V886</f>
        <v>0</v>
      </c>
      <c r="X886" s="340" t="n">
        <f aca="false">+[4]data1cf!W886</f>
        <v>0</v>
      </c>
      <c r="Y886" s="340" t="n">
        <f aca="false">+[4]data1cf!X886</f>
        <v>0</v>
      </c>
      <c r="Z886" s="340" t="n">
        <f aca="false">+[4]data1cf!Y886</f>
        <v>0</v>
      </c>
      <c r="AA886" s="340" t="n">
        <f aca="false">+[4]data1cf!Z886</f>
        <v>0</v>
      </c>
      <c r="AB886" s="340"/>
      <c r="AC886" s="341" t="n">
        <f aca="false">XNPV(0.1,B886:AA886,$B$1:$AA$1)</f>
        <v>25255.8563460513</v>
      </c>
      <c r="AD886" s="341" t="n">
        <f aca="false">SUMPRODUCT(B886:AA886,$B$1010:$AA$1010)</f>
        <v>50410.3923788777</v>
      </c>
      <c r="AE886" s="342" t="n">
        <f aca="false">SUMPRODUCT(B886:AA886,$B$1012:$AA$1012)</f>
        <v>50045.0158619498</v>
      </c>
      <c r="AF886" s="343" t="n">
        <f aca="false">XIRR(B886:AA886,$B$1:$AA$1)</f>
        <v>0.163570268112232</v>
      </c>
      <c r="AG886" s="344" t="n">
        <f aca="false">1-EXP(-(1/0.25)*(AD886/ABS($AD$1010)))</f>
        <v>0.983786886358644</v>
      </c>
    </row>
    <row r="887" customFormat="false" ht="12.75" hidden="false" customHeight="false" outlineLevel="0" collapsed="false">
      <c r="A887" s="335"/>
      <c r="B887" s="340" t="n">
        <f aca="false">+[4]data1cf!A887</f>
        <v>-68173.879661194</v>
      </c>
      <c r="C887" s="340" t="n">
        <f aca="false">+[4]data1cf!B887</f>
        <v>12006.157155526</v>
      </c>
      <c r="D887" s="340" t="n">
        <f aca="false">+[4]data1cf!C887</f>
        <v>13012.5842131715</v>
      </c>
      <c r="E887" s="340" t="n">
        <f aca="false">+[4]data1cf!D887</f>
        <v>12660.4932634444</v>
      </c>
      <c r="F887" s="340" t="n">
        <f aca="false">+[4]data1cf!E887</f>
        <v>12473.8502288015</v>
      </c>
      <c r="G887" s="340" t="n">
        <f aca="false">+[4]data1cf!F887</f>
        <v>12376.7576568489</v>
      </c>
      <c r="H887" s="340" t="n">
        <f aca="false">+[4]data1cf!G887</f>
        <v>11959.1075961676</v>
      </c>
      <c r="I887" s="340" t="n">
        <f aca="false">+[4]data1cf!H887</f>
        <v>11894.2797113093</v>
      </c>
      <c r="J887" s="340" t="n">
        <f aca="false">+[4]data1cf!I887</f>
        <v>11799.8684297758</v>
      </c>
      <c r="K887" s="340" t="n">
        <f aca="false">+[4]data1cf!J887</f>
        <v>11749.0561041492</v>
      </c>
      <c r="L887" s="340" t="n">
        <f aca="false">+[4]data1cf!K887</f>
        <v>11685.1945238698</v>
      </c>
      <c r="M887" s="340" t="n">
        <f aca="false">+[4]data1cf!L887</f>
        <v>11640.1882757747</v>
      </c>
      <c r="N887" s="340" t="n">
        <f aca="false">+[4]data1cf!M887</f>
        <v>11588.4110385637</v>
      </c>
      <c r="O887" s="340" t="n">
        <f aca="false">+[4]data1cf!N887</f>
        <v>11616.8199551119</v>
      </c>
      <c r="P887" s="340" t="n">
        <f aca="false">+[4]data1cf!O887</f>
        <v>11483.1079554045</v>
      </c>
      <c r="Q887" s="340" t="n">
        <f aca="false">+[4]data1cf!P887</f>
        <v>11364.1762202028</v>
      </c>
      <c r="R887" s="340" t="n">
        <f aca="false">+[4]data1cf!Q887</f>
        <v>781.927130162031</v>
      </c>
      <c r="S887" s="340" t="n">
        <f aca="false">+[4]data1cf!R887</f>
        <v>0</v>
      </c>
      <c r="T887" s="340" t="n">
        <f aca="false">+[4]data1cf!S887</f>
        <v>0</v>
      </c>
      <c r="U887" s="340" t="n">
        <f aca="false">+[4]data1cf!T887</f>
        <v>0</v>
      </c>
      <c r="V887" s="340" t="n">
        <f aca="false">+[4]data1cf!U887</f>
        <v>0</v>
      </c>
      <c r="W887" s="340" t="n">
        <f aca="false">+[4]data1cf!V887</f>
        <v>0</v>
      </c>
      <c r="X887" s="340" t="n">
        <f aca="false">+[4]data1cf!W887</f>
        <v>0</v>
      </c>
      <c r="Y887" s="340" t="n">
        <f aca="false">+[4]data1cf!X887</f>
        <v>0</v>
      </c>
      <c r="Z887" s="340" t="n">
        <f aca="false">+[4]data1cf!Y887</f>
        <v>0</v>
      </c>
      <c r="AA887" s="340" t="n">
        <f aca="false">+[4]data1cf!Z887</f>
        <v>0</v>
      </c>
      <c r="AB887" s="340"/>
      <c r="AC887" s="341" t="n">
        <f aca="false">XNPV(0.1,B887:AA887,$B$1:$AA$1)</f>
        <v>24070.309125918</v>
      </c>
      <c r="AD887" s="341" t="n">
        <f aca="false">SUMPRODUCT(B887:AA887,$B$1010:$AA$1010)</f>
        <v>49341.2608923569</v>
      </c>
      <c r="AE887" s="342" t="n">
        <f aca="false">SUMPRODUCT(B887:AA887,$B$1012:$AA$1012)</f>
        <v>48974.1498698587</v>
      </c>
      <c r="AF887" s="343" t="n">
        <f aca="false">XIRR(B887:AA887,$B$1:$AA$1)</f>
        <v>0.159378550427901</v>
      </c>
      <c r="AG887" s="344" t="n">
        <f aca="false">1-EXP(-(1/0.25)*(AD887/ABS($AD$1010)))</f>
        <v>0.982305733264853</v>
      </c>
    </row>
    <row r="888" customFormat="false" ht="12.75" hidden="false" customHeight="false" outlineLevel="0" collapsed="false">
      <c r="A888" s="335"/>
      <c r="B888" s="340" t="n">
        <f aca="false">+[4]data1cf!A888</f>
        <v>-72711.5423924809</v>
      </c>
      <c r="C888" s="340" t="n">
        <f aca="false">+[4]data1cf!B888</f>
        <v>12058.8147292794</v>
      </c>
      <c r="D888" s="340" t="n">
        <f aca="false">+[4]data1cf!C888</f>
        <v>13228.8872992999</v>
      </c>
      <c r="E888" s="340" t="n">
        <f aca="false">+[4]data1cf!D888</f>
        <v>12905.7555778771</v>
      </c>
      <c r="F888" s="340" t="n">
        <f aca="false">+[4]data1cf!E888</f>
        <v>12563.0213084035</v>
      </c>
      <c r="G888" s="340" t="n">
        <f aca="false">+[4]data1cf!F888</f>
        <v>12267.47953078</v>
      </c>
      <c r="H888" s="340" t="n">
        <f aca="false">+[4]data1cf!G888</f>
        <v>12054.066541081</v>
      </c>
      <c r="I888" s="340" t="n">
        <f aca="false">+[4]data1cf!H888</f>
        <v>11951.1769788231</v>
      </c>
      <c r="J888" s="340" t="n">
        <f aca="false">+[4]data1cf!I888</f>
        <v>11846.744675086</v>
      </c>
      <c r="K888" s="340" t="n">
        <f aca="false">+[4]data1cf!J888</f>
        <v>11730.8868523016</v>
      </c>
      <c r="L888" s="340" t="n">
        <f aca="false">+[4]data1cf!K888</f>
        <v>11868.459493848</v>
      </c>
      <c r="M888" s="340" t="n">
        <f aca="false">+[4]data1cf!L888</f>
        <v>11761.8524525324</v>
      </c>
      <c r="N888" s="340" t="n">
        <f aca="false">+[4]data1cf!M888</f>
        <v>11645.7188766153</v>
      </c>
      <c r="O888" s="340" t="n">
        <f aca="false">+[4]data1cf!N888</f>
        <v>11524.3598767304</v>
      </c>
      <c r="P888" s="340" t="n">
        <f aca="false">+[4]data1cf!O888</f>
        <v>11696.87178997</v>
      </c>
      <c r="Q888" s="340" t="n">
        <f aca="false">+[4]data1cf!P888</f>
        <v>11664.1625663425</v>
      </c>
      <c r="R888" s="340" t="n">
        <f aca="false">+[4]data1cf!Q888</f>
        <v>833.972306624799</v>
      </c>
      <c r="S888" s="340" t="n">
        <f aca="false">+[4]data1cf!R888</f>
        <v>0</v>
      </c>
      <c r="T888" s="340" t="n">
        <f aca="false">+[4]data1cf!S888</f>
        <v>0</v>
      </c>
      <c r="U888" s="340" t="n">
        <f aca="false">+[4]data1cf!T888</f>
        <v>0</v>
      </c>
      <c r="V888" s="340" t="n">
        <f aca="false">+[4]data1cf!U888</f>
        <v>0</v>
      </c>
      <c r="W888" s="340" t="n">
        <f aca="false">+[4]data1cf!V888</f>
        <v>0</v>
      </c>
      <c r="X888" s="340" t="n">
        <f aca="false">+[4]data1cf!W888</f>
        <v>0</v>
      </c>
      <c r="Y888" s="340" t="n">
        <f aca="false">+[4]data1cf!X888</f>
        <v>0</v>
      </c>
      <c r="Z888" s="340" t="n">
        <f aca="false">+[4]data1cf!Y888</f>
        <v>0</v>
      </c>
      <c r="AA888" s="340" t="n">
        <f aca="false">+[4]data1cf!Z888</f>
        <v>0</v>
      </c>
      <c r="AB888" s="340"/>
      <c r="AC888" s="341" t="n">
        <f aca="false">XNPV(0.1,B888:AA888,$B$1:$AA$1)</f>
        <v>20277.3998279003</v>
      </c>
      <c r="AD888" s="341" t="n">
        <f aca="false">SUMPRODUCT(B888:AA888,$B$1010:$AA$1010)</f>
        <v>45747.8553599963</v>
      </c>
      <c r="AE888" s="342" t="n">
        <f aca="false">SUMPRODUCT(B888:AA888,$B$1012:$AA$1012)</f>
        <v>45377.7006869293</v>
      </c>
      <c r="AF888" s="343" t="n">
        <f aca="false">XIRR(B888:AA888,$B$1:$AA$1)</f>
        <v>0.147399459657306</v>
      </c>
      <c r="AG888" s="344" t="n">
        <f aca="false">1-EXP(-(1/0.25)*(AD888/ABS($AD$1010)))</f>
        <v>0.976262295688881</v>
      </c>
    </row>
    <row r="889" customFormat="false" ht="12.75" hidden="false" customHeight="false" outlineLevel="0" collapsed="false">
      <c r="A889" s="335"/>
      <c r="B889" s="340" t="n">
        <f aca="false">+[4]data1cf!A889</f>
        <v>-66357.5643540721</v>
      </c>
      <c r="C889" s="340" t="n">
        <f aca="false">+[4]data1cf!B889</f>
        <v>12005.9838427065</v>
      </c>
      <c r="D889" s="340" t="n">
        <f aca="false">+[4]data1cf!C889</f>
        <v>13106.2402208387</v>
      </c>
      <c r="E889" s="340" t="n">
        <f aca="false">+[4]data1cf!D889</f>
        <v>12515.0111410761</v>
      </c>
      <c r="F889" s="340" t="n">
        <f aca="false">+[4]data1cf!E889</f>
        <v>12346.718802652</v>
      </c>
      <c r="G889" s="340" t="n">
        <f aca="false">+[4]data1cf!F889</f>
        <v>12182.762508779</v>
      </c>
      <c r="H889" s="340" t="n">
        <f aca="false">+[4]data1cf!G889</f>
        <v>11955.6895393856</v>
      </c>
      <c r="I889" s="340" t="n">
        <f aca="false">+[4]data1cf!H889</f>
        <v>11818.2875568765</v>
      </c>
      <c r="J889" s="340" t="n">
        <f aca="false">+[4]data1cf!I889</f>
        <v>11803.4141393435</v>
      </c>
      <c r="K889" s="340" t="n">
        <f aca="false">+[4]data1cf!J889</f>
        <v>11819.0815982201</v>
      </c>
      <c r="L889" s="340" t="n">
        <f aca="false">+[4]data1cf!K889</f>
        <v>11629.7912604334</v>
      </c>
      <c r="M889" s="340" t="n">
        <f aca="false">+[4]data1cf!L889</f>
        <v>11668.7375969655</v>
      </c>
      <c r="N889" s="340" t="n">
        <f aca="false">+[4]data1cf!M889</f>
        <v>11526.1795130145</v>
      </c>
      <c r="O889" s="340" t="n">
        <f aca="false">+[4]data1cf!N889</f>
        <v>11446.6179769055</v>
      </c>
      <c r="P889" s="340" t="n">
        <f aca="false">+[4]data1cf!O889</f>
        <v>11402.7022852473</v>
      </c>
      <c r="Q889" s="340" t="n">
        <f aca="false">+[4]data1cf!P889</f>
        <v>11326.7767179719</v>
      </c>
      <c r="R889" s="340" t="n">
        <f aca="false">+[4]data1cf!Q889</f>
        <v>761.094720115466</v>
      </c>
      <c r="S889" s="340" t="n">
        <f aca="false">+[4]data1cf!R889</f>
        <v>0</v>
      </c>
      <c r="T889" s="340" t="n">
        <f aca="false">+[4]data1cf!S889</f>
        <v>0</v>
      </c>
      <c r="U889" s="340" t="n">
        <f aca="false">+[4]data1cf!T889</f>
        <v>0</v>
      </c>
      <c r="V889" s="340" t="n">
        <f aca="false">+[4]data1cf!U889</f>
        <v>0</v>
      </c>
      <c r="W889" s="340" t="n">
        <f aca="false">+[4]data1cf!V889</f>
        <v>0</v>
      </c>
      <c r="X889" s="340" t="n">
        <f aca="false">+[4]data1cf!W889</f>
        <v>0</v>
      </c>
      <c r="Y889" s="340" t="n">
        <f aca="false">+[4]data1cf!X889</f>
        <v>0</v>
      </c>
      <c r="Z889" s="340" t="n">
        <f aca="false">+[4]data1cf!Y889</f>
        <v>0</v>
      </c>
      <c r="AA889" s="340" t="n">
        <f aca="false">+[4]data1cf!Z889</f>
        <v>0</v>
      </c>
      <c r="AB889" s="340"/>
      <c r="AC889" s="341" t="n">
        <f aca="false">XNPV(0.1,B889:AA889,$B$1:$AA$1)</f>
        <v>25522.7259363699</v>
      </c>
      <c r="AD889" s="341" t="n">
        <f aca="false">SUMPRODUCT(B889:AA889,$B$1010:$AA$1010)</f>
        <v>50679.2668535247</v>
      </c>
      <c r="AE889" s="342" t="n">
        <f aca="false">SUMPRODUCT(B889:AA889,$B$1012:$AA$1012)</f>
        <v>50313.8453548542</v>
      </c>
      <c r="AF889" s="343" t="n">
        <f aca="false">XIRR(B889:AA889,$B$1:$AA$1)</f>
        <v>0.164468020059789</v>
      </c>
      <c r="AG889" s="344" t="n">
        <f aca="false">1-EXP(-(1/0.25)*(AD889/ABS($AD$1010)))</f>
        <v>0.984139445328727</v>
      </c>
    </row>
    <row r="890" customFormat="false" ht="12.75" hidden="false" customHeight="false" outlineLevel="0" collapsed="false">
      <c r="A890" s="335"/>
      <c r="B890" s="340" t="n">
        <f aca="false">+[4]data1cf!A890</f>
        <v>-67021.585413358</v>
      </c>
      <c r="C890" s="340" t="n">
        <f aca="false">+[4]data1cf!B890</f>
        <v>11976.9884509338</v>
      </c>
      <c r="D890" s="340" t="n">
        <f aca="false">+[4]data1cf!C890</f>
        <v>13038.9093574668</v>
      </c>
      <c r="E890" s="340" t="n">
        <f aca="false">+[4]data1cf!D890</f>
        <v>12601.6480172501</v>
      </c>
      <c r="F890" s="340" t="n">
        <f aca="false">+[4]data1cf!E890</f>
        <v>12395.468791446</v>
      </c>
      <c r="G890" s="340" t="n">
        <f aca="false">+[4]data1cf!F890</f>
        <v>12226.47592377</v>
      </c>
      <c r="H890" s="340" t="n">
        <f aca="false">+[4]data1cf!G890</f>
        <v>12009.5500865055</v>
      </c>
      <c r="I890" s="340" t="n">
        <f aca="false">+[4]data1cf!H890</f>
        <v>11803.9621230606</v>
      </c>
      <c r="J890" s="340" t="n">
        <f aca="false">+[4]data1cf!I890</f>
        <v>11767.2723439025</v>
      </c>
      <c r="K890" s="340" t="n">
        <f aca="false">+[4]data1cf!J890</f>
        <v>11587.136792949</v>
      </c>
      <c r="L890" s="340" t="n">
        <f aca="false">+[4]data1cf!K890</f>
        <v>11639.6133407754</v>
      </c>
      <c r="M890" s="340" t="n">
        <f aca="false">+[4]data1cf!L890</f>
        <v>11567.4484797023</v>
      </c>
      <c r="N890" s="340" t="n">
        <f aca="false">+[4]data1cf!M890</f>
        <v>11563.9063615743</v>
      </c>
      <c r="O890" s="340" t="n">
        <f aca="false">+[4]data1cf!N890</f>
        <v>11507.2996555827</v>
      </c>
      <c r="P890" s="340" t="n">
        <f aca="false">+[4]data1cf!O890</f>
        <v>11495.9288615022</v>
      </c>
      <c r="Q890" s="340" t="n">
        <f aca="false">+[4]data1cf!P890</f>
        <v>11375.8995905857</v>
      </c>
      <c r="R890" s="340" t="n">
        <f aca="false">+[4]data1cf!Q890</f>
        <v>768.710776057051</v>
      </c>
      <c r="S890" s="340" t="n">
        <f aca="false">+[4]data1cf!R890</f>
        <v>0</v>
      </c>
      <c r="T890" s="340" t="n">
        <f aca="false">+[4]data1cf!S890</f>
        <v>0</v>
      </c>
      <c r="U890" s="340" t="n">
        <f aca="false">+[4]data1cf!T890</f>
        <v>0</v>
      </c>
      <c r="V890" s="340" t="n">
        <f aca="false">+[4]data1cf!U890</f>
        <v>0</v>
      </c>
      <c r="W890" s="340" t="n">
        <f aca="false">+[4]data1cf!V890</f>
        <v>0</v>
      </c>
      <c r="X890" s="340" t="n">
        <f aca="false">+[4]data1cf!W890</f>
        <v>0</v>
      </c>
      <c r="Y890" s="340" t="n">
        <f aca="false">+[4]data1cf!X890</f>
        <v>0</v>
      </c>
      <c r="Z890" s="340" t="n">
        <f aca="false">+[4]data1cf!Y890</f>
        <v>0</v>
      </c>
      <c r="AA890" s="340" t="n">
        <f aca="false">+[4]data1cf!Z890</f>
        <v>0</v>
      </c>
      <c r="AB890" s="340"/>
      <c r="AC890" s="341" t="n">
        <f aca="false">XNPV(0.1,B890:AA890,$B$1:$AA$1)</f>
        <v>24845.8975042831</v>
      </c>
      <c r="AD890" s="341" t="n">
        <f aca="false">SUMPRODUCT(B890:AA890,$B$1010:$AA$1010)</f>
        <v>50000.5602081974</v>
      </c>
      <c r="AE890" s="342" t="n">
        <f aca="false">SUMPRODUCT(B890:AA890,$B$1012:$AA$1012)</f>
        <v>49635.1142867675</v>
      </c>
      <c r="AF890" s="343" t="n">
        <f aca="false">XIRR(B890:AA890,$B$1:$AA$1)</f>
        <v>0.162242822944563</v>
      </c>
      <c r="AG890" s="344" t="n">
        <f aca="false">1-EXP(-(1/0.25)*(AD890/ABS($AD$1010)))</f>
        <v>0.983234362980076</v>
      </c>
    </row>
    <row r="891" customFormat="false" ht="12.75" hidden="false" customHeight="false" outlineLevel="0" collapsed="false">
      <c r="A891" s="335"/>
      <c r="B891" s="340" t="n">
        <f aca="false">+[4]data1cf!A891</f>
        <v>-66665.5134615048</v>
      </c>
      <c r="C891" s="340" t="n">
        <f aca="false">+[4]data1cf!B891</f>
        <v>11916.0756413149</v>
      </c>
      <c r="D891" s="340" t="n">
        <f aca="false">+[4]data1cf!C891</f>
        <v>12975.2965760792</v>
      </c>
      <c r="E891" s="340" t="n">
        <f aca="false">+[4]data1cf!D891</f>
        <v>12641.5811155792</v>
      </c>
      <c r="F891" s="340" t="n">
        <f aca="false">+[4]data1cf!E891</f>
        <v>12382.7946686002</v>
      </c>
      <c r="G891" s="340" t="n">
        <f aca="false">+[4]data1cf!F891</f>
        <v>12095.455272797</v>
      </c>
      <c r="H891" s="340" t="n">
        <f aca="false">+[4]data1cf!G891</f>
        <v>11959.5206906866</v>
      </c>
      <c r="I891" s="340" t="n">
        <f aca="false">+[4]data1cf!H891</f>
        <v>11760.3667428509</v>
      </c>
      <c r="J891" s="340" t="n">
        <f aca="false">+[4]data1cf!I891</f>
        <v>11797.3874699164</v>
      </c>
      <c r="K891" s="340" t="n">
        <f aca="false">+[4]data1cf!J891</f>
        <v>11530.1144763276</v>
      </c>
      <c r="L891" s="340" t="n">
        <f aca="false">+[4]data1cf!K891</f>
        <v>11697.1385829528</v>
      </c>
      <c r="M891" s="340" t="n">
        <f aca="false">+[4]data1cf!L891</f>
        <v>11646.3902281799</v>
      </c>
      <c r="N891" s="340" t="n">
        <f aca="false">+[4]data1cf!M891</f>
        <v>11548.5038314747</v>
      </c>
      <c r="O891" s="340" t="n">
        <f aca="false">+[4]data1cf!N891</f>
        <v>11608.1232122783</v>
      </c>
      <c r="P891" s="340" t="n">
        <f aca="false">+[4]data1cf!O891</f>
        <v>11394.839293659</v>
      </c>
      <c r="Q891" s="340" t="n">
        <f aca="false">+[4]data1cf!P891</f>
        <v>11439.0317369893</v>
      </c>
      <c r="R891" s="340" t="n">
        <f aca="false">+[4]data1cf!Q891</f>
        <v>764.626773198076</v>
      </c>
      <c r="S891" s="340" t="n">
        <f aca="false">+[4]data1cf!R891</f>
        <v>0</v>
      </c>
      <c r="T891" s="340" t="n">
        <f aca="false">+[4]data1cf!S891</f>
        <v>0</v>
      </c>
      <c r="U891" s="340" t="n">
        <f aca="false">+[4]data1cf!T891</f>
        <v>0</v>
      </c>
      <c r="V891" s="340" t="n">
        <f aca="false">+[4]data1cf!U891</f>
        <v>0</v>
      </c>
      <c r="W891" s="340" t="n">
        <f aca="false">+[4]data1cf!V891</f>
        <v>0</v>
      </c>
      <c r="X891" s="340" t="n">
        <f aca="false">+[4]data1cf!W891</f>
        <v>0</v>
      </c>
      <c r="Y891" s="340" t="n">
        <f aca="false">+[4]data1cf!X891</f>
        <v>0</v>
      </c>
      <c r="Z891" s="340" t="n">
        <f aca="false">+[4]data1cf!Y891</f>
        <v>0</v>
      </c>
      <c r="AA891" s="340" t="n">
        <f aca="false">+[4]data1cf!Z891</f>
        <v>0</v>
      </c>
      <c r="AB891" s="340"/>
      <c r="AC891" s="341" t="n">
        <f aca="false">XNPV(0.1,B891:AA891,$B$1:$AA$1)</f>
        <v>25035.0329582746</v>
      </c>
      <c r="AD891" s="341" t="n">
        <f aca="false">SUMPRODUCT(B891:AA891,$B$1010:$AA$1010)</f>
        <v>50176.720788133</v>
      </c>
      <c r="AE891" s="342" t="n">
        <f aca="false">SUMPRODUCT(B891:AA891,$B$1012:$AA$1012)</f>
        <v>49811.3535350287</v>
      </c>
      <c r="AF891" s="343" t="n">
        <f aca="false">XIRR(B891:AA891,$B$1:$AA$1)</f>
        <v>0.16291703790637</v>
      </c>
      <c r="AG891" s="344" t="n">
        <f aca="false">1-EXP(-(1/0.25)*(AD891/ABS($AD$1010)))</f>
        <v>0.98347412796358</v>
      </c>
    </row>
    <row r="892" customFormat="false" ht="12.75" hidden="false" customHeight="false" outlineLevel="0" collapsed="false">
      <c r="A892" s="335"/>
      <c r="B892" s="340" t="n">
        <f aca="false">+[4]data1cf!A892</f>
        <v>-68406.898824464</v>
      </c>
      <c r="C892" s="340" t="n">
        <f aca="false">+[4]data1cf!B892</f>
        <v>11998.1559973952</v>
      </c>
      <c r="D892" s="340" t="n">
        <f aca="false">+[4]data1cf!C892</f>
        <v>13061.5012379703</v>
      </c>
      <c r="E892" s="340" t="n">
        <f aca="false">+[4]data1cf!D892</f>
        <v>12804.187423383</v>
      </c>
      <c r="F892" s="340" t="n">
        <f aca="false">+[4]data1cf!E892</f>
        <v>12480.4394088623</v>
      </c>
      <c r="G892" s="340" t="n">
        <f aca="false">+[4]data1cf!F892</f>
        <v>12146.139051918</v>
      </c>
      <c r="H892" s="340" t="n">
        <f aca="false">+[4]data1cf!G892</f>
        <v>12027.4538216786</v>
      </c>
      <c r="I892" s="340" t="n">
        <f aca="false">+[4]data1cf!H892</f>
        <v>11706.9394997461</v>
      </c>
      <c r="J892" s="340" t="n">
        <f aca="false">+[4]data1cf!I892</f>
        <v>11891.4238746776</v>
      </c>
      <c r="K892" s="340" t="n">
        <f aca="false">+[4]data1cf!J892</f>
        <v>11887.4381400138</v>
      </c>
      <c r="L892" s="340" t="n">
        <f aca="false">+[4]data1cf!K892</f>
        <v>11470.8996491908</v>
      </c>
      <c r="M892" s="340" t="n">
        <f aca="false">+[4]data1cf!L892</f>
        <v>11587.1987422071</v>
      </c>
      <c r="N892" s="340" t="n">
        <f aca="false">+[4]data1cf!M892</f>
        <v>11706.3387895931</v>
      </c>
      <c r="O892" s="340" t="n">
        <f aca="false">+[4]data1cf!N892</f>
        <v>11652.2660916102</v>
      </c>
      <c r="P892" s="340" t="n">
        <f aca="false">+[4]data1cf!O892</f>
        <v>11656.7921149527</v>
      </c>
      <c r="Q892" s="340" t="n">
        <f aca="false">+[4]data1cf!P892</f>
        <v>11498.5244597763</v>
      </c>
      <c r="R892" s="340" t="n">
        <f aca="false">+[4]data1cf!Q892</f>
        <v>784.599766757073</v>
      </c>
      <c r="S892" s="340" t="n">
        <f aca="false">+[4]data1cf!R892</f>
        <v>0</v>
      </c>
      <c r="T892" s="340" t="n">
        <f aca="false">+[4]data1cf!S892</f>
        <v>0</v>
      </c>
      <c r="U892" s="340" t="n">
        <f aca="false">+[4]data1cf!T892</f>
        <v>0</v>
      </c>
      <c r="V892" s="340" t="n">
        <f aca="false">+[4]data1cf!U892</f>
        <v>0</v>
      </c>
      <c r="W892" s="340" t="n">
        <f aca="false">+[4]data1cf!V892</f>
        <v>0</v>
      </c>
      <c r="X892" s="340" t="n">
        <f aca="false">+[4]data1cf!W892</f>
        <v>0</v>
      </c>
      <c r="Y892" s="340" t="n">
        <f aca="false">+[4]data1cf!X892</f>
        <v>0</v>
      </c>
      <c r="Z892" s="340" t="n">
        <f aca="false">+[4]data1cf!Y892</f>
        <v>0</v>
      </c>
      <c r="AA892" s="340" t="n">
        <f aca="false">+[4]data1cf!Z892</f>
        <v>0</v>
      </c>
      <c r="AB892" s="340"/>
      <c r="AC892" s="341" t="n">
        <f aca="false">XNPV(0.1,B892:AA892,$B$1:$AA$1)</f>
        <v>23908.6156858213</v>
      </c>
      <c r="AD892" s="341" t="n">
        <f aca="false">SUMPRODUCT(B892:AA892,$B$1010:$AA$1010)</f>
        <v>49210.5400401536</v>
      </c>
      <c r="AE892" s="342" t="n">
        <f aca="false">SUMPRODUCT(B892:AA892,$B$1012:$AA$1012)</f>
        <v>48842.7828709338</v>
      </c>
      <c r="AF892" s="343" t="n">
        <f aca="false">XIRR(B892:AA892,$B$1:$AA$1)</f>
        <v>0.158779829761172</v>
      </c>
      <c r="AG892" s="344" t="n">
        <f aca="false">1-EXP(-(1/0.25)*(AD892/ABS($AD$1010)))</f>
        <v>0.982115589721225</v>
      </c>
    </row>
    <row r="893" customFormat="false" ht="12.75" hidden="false" customHeight="false" outlineLevel="0" collapsed="false">
      <c r="A893" s="335"/>
      <c r="B893" s="340" t="n">
        <f aca="false">+[4]data1cf!A893</f>
        <v>-69602.7926963581</v>
      </c>
      <c r="C893" s="340" t="n">
        <f aca="false">+[4]data1cf!B893</f>
        <v>12261.4904401699</v>
      </c>
      <c r="D893" s="340" t="n">
        <f aca="false">+[4]data1cf!C893</f>
        <v>13131.7165037994</v>
      </c>
      <c r="E893" s="340" t="n">
        <f aca="false">+[4]data1cf!D893</f>
        <v>12663.7018984626</v>
      </c>
      <c r="F893" s="340" t="n">
        <f aca="false">+[4]data1cf!E893</f>
        <v>12472.0647185808</v>
      </c>
      <c r="G893" s="340" t="n">
        <f aca="false">+[4]data1cf!F893</f>
        <v>12218.1627343612</v>
      </c>
      <c r="H893" s="340" t="n">
        <f aca="false">+[4]data1cf!G893</f>
        <v>12030.4030823577</v>
      </c>
      <c r="I893" s="340" t="n">
        <f aca="false">+[4]data1cf!H893</f>
        <v>11843.7326272289</v>
      </c>
      <c r="J893" s="340" t="n">
        <f aca="false">+[4]data1cf!I893</f>
        <v>11814.6060005465</v>
      </c>
      <c r="K893" s="340" t="n">
        <f aca="false">+[4]data1cf!J893</f>
        <v>11746.5676142733</v>
      </c>
      <c r="L893" s="340" t="n">
        <f aca="false">+[4]data1cf!K893</f>
        <v>11791.6689489018</v>
      </c>
      <c r="M893" s="340" t="n">
        <f aca="false">+[4]data1cf!L893</f>
        <v>11577.5729077017</v>
      </c>
      <c r="N893" s="340" t="n">
        <f aca="false">+[4]data1cf!M893</f>
        <v>11587.0636251092</v>
      </c>
      <c r="O893" s="340" t="n">
        <f aca="false">+[4]data1cf!N893</f>
        <v>11683.5436134936</v>
      </c>
      <c r="P893" s="340" t="n">
        <f aca="false">+[4]data1cf!O893</f>
        <v>11541.0289007095</v>
      </c>
      <c r="Q893" s="340" t="n">
        <f aca="false">+[4]data1cf!P893</f>
        <v>11482.5097974017</v>
      </c>
      <c r="R893" s="340" t="n">
        <f aca="false">+[4]data1cf!Q893</f>
        <v>798.316191110148</v>
      </c>
      <c r="S893" s="340" t="n">
        <f aca="false">+[4]data1cf!R893</f>
        <v>0</v>
      </c>
      <c r="T893" s="340" t="n">
        <f aca="false">+[4]data1cf!S893</f>
        <v>0</v>
      </c>
      <c r="U893" s="340" t="n">
        <f aca="false">+[4]data1cf!T893</f>
        <v>0</v>
      </c>
      <c r="V893" s="340" t="n">
        <f aca="false">+[4]data1cf!U893</f>
        <v>0</v>
      </c>
      <c r="W893" s="340" t="n">
        <f aca="false">+[4]data1cf!V893</f>
        <v>0</v>
      </c>
      <c r="X893" s="340" t="n">
        <f aca="false">+[4]data1cf!W893</f>
        <v>0</v>
      </c>
      <c r="Y893" s="340" t="n">
        <f aca="false">+[4]data1cf!X893</f>
        <v>0</v>
      </c>
      <c r="Z893" s="340" t="n">
        <f aca="false">+[4]data1cf!Y893</f>
        <v>0</v>
      </c>
      <c r="AA893" s="340" t="n">
        <f aca="false">+[4]data1cf!Z893</f>
        <v>0</v>
      </c>
      <c r="AB893" s="340"/>
      <c r="AC893" s="341" t="n">
        <f aca="false">XNPV(0.1,B893:AA893,$B$1:$AA$1)</f>
        <v>22979.8753086511</v>
      </c>
      <c r="AD893" s="341" t="n">
        <f aca="false">SUMPRODUCT(B893:AA893,$B$1010:$AA$1010)</f>
        <v>48299.0702960004</v>
      </c>
      <c r="AE893" s="342" t="n">
        <f aca="false">SUMPRODUCT(B893:AA893,$B$1012:$AA$1012)</f>
        <v>47931.1638992287</v>
      </c>
      <c r="AF893" s="343" t="n">
        <f aca="false">XIRR(B893:AA893,$B$1:$AA$1)</f>
        <v>0.15582218025414</v>
      </c>
      <c r="AG893" s="344" t="n">
        <f aca="false">1-EXP(-(1/0.25)*(AD893/ABS($AD$1010)))</f>
        <v>0.980731761668968</v>
      </c>
    </row>
    <row r="894" customFormat="false" ht="12.75" hidden="false" customHeight="false" outlineLevel="0" collapsed="false">
      <c r="A894" s="335"/>
      <c r="B894" s="340" t="n">
        <f aca="false">+[4]data1cf!A894</f>
        <v>-71009.0721308296</v>
      </c>
      <c r="C894" s="340" t="n">
        <f aca="false">+[4]data1cf!B894</f>
        <v>12165.8419606745</v>
      </c>
      <c r="D894" s="340" t="n">
        <f aca="false">+[4]data1cf!C894</f>
        <v>13082.4260302661</v>
      </c>
      <c r="E894" s="340" t="n">
        <f aca="false">+[4]data1cf!D894</f>
        <v>12983.8723545643</v>
      </c>
      <c r="F894" s="340" t="n">
        <f aca="false">+[4]data1cf!E894</f>
        <v>12572.0640266279</v>
      </c>
      <c r="G894" s="340" t="n">
        <f aca="false">+[4]data1cf!F894</f>
        <v>12382.8683266445</v>
      </c>
      <c r="H894" s="340" t="n">
        <f aca="false">+[4]data1cf!G894</f>
        <v>12082.2028949349</v>
      </c>
      <c r="I894" s="340" t="n">
        <f aca="false">+[4]data1cf!H894</f>
        <v>11962.6641868607</v>
      </c>
      <c r="J894" s="340" t="n">
        <f aca="false">+[4]data1cf!I894</f>
        <v>11887.4720622291</v>
      </c>
      <c r="K894" s="340" t="n">
        <f aca="false">+[4]data1cf!J894</f>
        <v>11723.6183175603</v>
      </c>
      <c r="L894" s="340" t="n">
        <f aca="false">+[4]data1cf!K894</f>
        <v>11787.4707026566</v>
      </c>
      <c r="M894" s="340" t="n">
        <f aca="false">+[4]data1cf!L894</f>
        <v>11719.2088060051</v>
      </c>
      <c r="N894" s="340" t="n">
        <f aca="false">+[4]data1cf!M894</f>
        <v>11703.159540399</v>
      </c>
      <c r="O894" s="340" t="n">
        <f aca="false">+[4]data1cf!N894</f>
        <v>11631.5309513674</v>
      </c>
      <c r="P894" s="340" t="n">
        <f aca="false">+[4]data1cf!O894</f>
        <v>11642.9492027155</v>
      </c>
      <c r="Q894" s="340" t="n">
        <f aca="false">+[4]data1cf!P894</f>
        <v>11516.1283145981</v>
      </c>
      <c r="R894" s="340" t="n">
        <f aca="false">+[4]data1cf!Q894</f>
        <v>814.445653711763</v>
      </c>
      <c r="S894" s="340" t="n">
        <f aca="false">+[4]data1cf!R894</f>
        <v>0</v>
      </c>
      <c r="T894" s="340" t="n">
        <f aca="false">+[4]data1cf!S894</f>
        <v>0</v>
      </c>
      <c r="U894" s="340" t="n">
        <f aca="false">+[4]data1cf!T894</f>
        <v>0</v>
      </c>
      <c r="V894" s="340" t="n">
        <f aca="false">+[4]data1cf!U894</f>
        <v>0</v>
      </c>
      <c r="W894" s="340" t="n">
        <f aca="false">+[4]data1cf!V894</f>
        <v>0</v>
      </c>
      <c r="X894" s="340" t="n">
        <f aca="false">+[4]data1cf!W894</f>
        <v>0</v>
      </c>
      <c r="Y894" s="340" t="n">
        <f aca="false">+[4]data1cf!X894</f>
        <v>0</v>
      </c>
      <c r="Z894" s="340" t="n">
        <f aca="false">+[4]data1cf!Y894</f>
        <v>0</v>
      </c>
      <c r="AA894" s="340" t="n">
        <f aca="false">+[4]data1cf!Z894</f>
        <v>0</v>
      </c>
      <c r="AB894" s="340"/>
      <c r="AC894" s="341" t="n">
        <f aca="false">XNPV(0.1,B894:AA894,$B$1:$AA$1)</f>
        <v>22079.6509458054</v>
      </c>
      <c r="AD894" s="341" t="n">
        <f aca="false">SUMPRODUCT(B894:AA894,$B$1010:$AA$1010)</f>
        <v>47553.8894262286</v>
      </c>
      <c r="AE894" s="342" t="n">
        <f aca="false">SUMPRODUCT(B894:AA894,$B$1012:$AA$1012)</f>
        <v>47183.8096105843</v>
      </c>
      <c r="AF894" s="343" t="n">
        <f aca="false">XIRR(B894:AA894,$B$1:$AA$1)</f>
        <v>0.152665262814419</v>
      </c>
      <c r="AG894" s="344" t="n">
        <f aca="false">1-EXP(-(1/0.25)*(AD894/ABS($AD$1010)))</f>
        <v>0.97952121072755</v>
      </c>
    </row>
    <row r="895" customFormat="false" ht="12.75" hidden="false" customHeight="false" outlineLevel="0" collapsed="false">
      <c r="A895" s="335"/>
      <c r="B895" s="340" t="n">
        <f aca="false">+[4]data1cf!A895</f>
        <v>-74227.8743568751</v>
      </c>
      <c r="C895" s="340" t="n">
        <f aca="false">+[4]data1cf!B895</f>
        <v>12182.93285967</v>
      </c>
      <c r="D895" s="340" t="n">
        <f aca="false">+[4]data1cf!C895</f>
        <v>13306.8441539146</v>
      </c>
      <c r="E895" s="340" t="n">
        <f aca="false">+[4]data1cf!D895</f>
        <v>12930.4347702509</v>
      </c>
      <c r="F895" s="340" t="n">
        <f aca="false">+[4]data1cf!E895</f>
        <v>12712.0732843217</v>
      </c>
      <c r="G895" s="340" t="n">
        <f aca="false">+[4]data1cf!F895</f>
        <v>12469.6538309929</v>
      </c>
      <c r="H895" s="340" t="n">
        <f aca="false">+[4]data1cf!G895</f>
        <v>11992.0479515749</v>
      </c>
      <c r="I895" s="340" t="n">
        <f aca="false">+[4]data1cf!H895</f>
        <v>12005.3493655476</v>
      </c>
      <c r="J895" s="340" t="n">
        <f aca="false">+[4]data1cf!I895</f>
        <v>11976.0451171059</v>
      </c>
      <c r="K895" s="340" t="n">
        <f aca="false">+[4]data1cf!J895</f>
        <v>11808.8978620125</v>
      </c>
      <c r="L895" s="340" t="n">
        <f aca="false">+[4]data1cf!K895</f>
        <v>11890.9659370696</v>
      </c>
      <c r="M895" s="340" t="n">
        <f aca="false">+[4]data1cf!L895</f>
        <v>11823.184664717</v>
      </c>
      <c r="N895" s="340" t="n">
        <f aca="false">+[4]data1cf!M895</f>
        <v>11641.9376140656</v>
      </c>
      <c r="O895" s="340" t="n">
        <f aca="false">+[4]data1cf!N895</f>
        <v>11655.9914982229</v>
      </c>
      <c r="P895" s="340" t="n">
        <f aca="false">+[4]data1cf!O895</f>
        <v>11451.1771698305</v>
      </c>
      <c r="Q895" s="340" t="n">
        <f aca="false">+[4]data1cf!P895</f>
        <v>11557.7324546203</v>
      </c>
      <c r="R895" s="340" t="n">
        <f aca="false">+[4]data1cf!Q895</f>
        <v>851.364027723615</v>
      </c>
      <c r="S895" s="340" t="n">
        <f aca="false">+[4]data1cf!R895</f>
        <v>0</v>
      </c>
      <c r="T895" s="340" t="n">
        <f aca="false">+[4]data1cf!S895</f>
        <v>0</v>
      </c>
      <c r="U895" s="340" t="n">
        <f aca="false">+[4]data1cf!T895</f>
        <v>0</v>
      </c>
      <c r="V895" s="340" t="n">
        <f aca="false">+[4]data1cf!U895</f>
        <v>0</v>
      </c>
      <c r="W895" s="340" t="n">
        <f aca="false">+[4]data1cf!V895</f>
        <v>0</v>
      </c>
      <c r="X895" s="340" t="n">
        <f aca="false">+[4]data1cf!W895</f>
        <v>0</v>
      </c>
      <c r="Y895" s="340" t="n">
        <f aca="false">+[4]data1cf!X895</f>
        <v>0</v>
      </c>
      <c r="Z895" s="340" t="n">
        <f aca="false">+[4]data1cf!Y895</f>
        <v>0</v>
      </c>
      <c r="AA895" s="340" t="n">
        <f aca="false">+[4]data1cf!Z895</f>
        <v>0</v>
      </c>
      <c r="AB895" s="340"/>
      <c r="AC895" s="341" t="n">
        <f aca="false">XNPV(0.1,B895:AA895,$B$1:$AA$1)</f>
        <v>19251.0222943888</v>
      </c>
      <c r="AD895" s="341" t="n">
        <f aca="false">SUMPRODUCT(B895:AA895,$B$1010:$AA$1010)</f>
        <v>44802.059985532</v>
      </c>
      <c r="AE895" s="342" t="n">
        <f aca="false">SUMPRODUCT(B895:AA895,$B$1012:$AA$1012)</f>
        <v>44431.0017512693</v>
      </c>
      <c r="AF895" s="343" t="n">
        <f aca="false">XIRR(B895:AA895,$B$1:$AA$1)</f>
        <v>0.144314161164641</v>
      </c>
      <c r="AG895" s="344" t="n">
        <f aca="false">1-EXP(-(1/0.25)*(AD895/ABS($AD$1010)))</f>
        <v>0.974353680679372</v>
      </c>
    </row>
    <row r="896" customFormat="false" ht="12.75" hidden="false" customHeight="false" outlineLevel="0" collapsed="false">
      <c r="A896" s="335"/>
      <c r="B896" s="340" t="n">
        <f aca="false">+[4]data1cf!A896</f>
        <v>-65188.818114879</v>
      </c>
      <c r="C896" s="340" t="n">
        <f aca="false">+[4]data1cf!B896</f>
        <v>11913.3030674006</v>
      </c>
      <c r="D896" s="340" t="n">
        <f aca="false">+[4]data1cf!C896</f>
        <v>12924.9697239135</v>
      </c>
      <c r="E896" s="340" t="n">
        <f aca="false">+[4]data1cf!D896</f>
        <v>12650.4731469282</v>
      </c>
      <c r="F896" s="340" t="n">
        <f aca="false">+[4]data1cf!E896</f>
        <v>12472.3816502643</v>
      </c>
      <c r="G896" s="340" t="n">
        <f aca="false">+[4]data1cf!F896</f>
        <v>12062.3291674668</v>
      </c>
      <c r="H896" s="340" t="n">
        <f aca="false">+[4]data1cf!G896</f>
        <v>11789.1562210524</v>
      </c>
      <c r="I896" s="340" t="n">
        <f aca="false">+[4]data1cf!H896</f>
        <v>11838.5224226082</v>
      </c>
      <c r="J896" s="340" t="n">
        <f aca="false">+[4]data1cf!I896</f>
        <v>11688.5972148146</v>
      </c>
      <c r="K896" s="340" t="n">
        <f aca="false">+[4]data1cf!J896</f>
        <v>11643.8482510785</v>
      </c>
      <c r="L896" s="340" t="n">
        <f aca="false">+[4]data1cf!K896</f>
        <v>11560.9111392158</v>
      </c>
      <c r="M896" s="340" t="n">
        <f aca="false">+[4]data1cf!L896</f>
        <v>11574.090241673</v>
      </c>
      <c r="N896" s="340" t="n">
        <f aca="false">+[4]data1cf!M896</f>
        <v>11604.1408183774</v>
      </c>
      <c r="O896" s="340" t="n">
        <f aca="false">+[4]data1cf!N896</f>
        <v>11451.5504226743</v>
      </c>
      <c r="P896" s="340" t="n">
        <f aca="false">+[4]data1cf!O896</f>
        <v>11382.1733522723</v>
      </c>
      <c r="Q896" s="340" t="n">
        <f aca="false">+[4]data1cf!P896</f>
        <v>11331.1736982911</v>
      </c>
      <c r="R896" s="340" t="n">
        <f aca="false">+[4]data1cf!Q896</f>
        <v>747.689668250416</v>
      </c>
      <c r="S896" s="340" t="n">
        <f aca="false">+[4]data1cf!R896</f>
        <v>0</v>
      </c>
      <c r="T896" s="340" t="n">
        <f aca="false">+[4]data1cf!S896</f>
        <v>0</v>
      </c>
      <c r="U896" s="340" t="n">
        <f aca="false">+[4]data1cf!T896</f>
        <v>0</v>
      </c>
      <c r="V896" s="340" t="n">
        <f aca="false">+[4]data1cf!U896</f>
        <v>0</v>
      </c>
      <c r="W896" s="340" t="n">
        <f aca="false">+[4]data1cf!V896</f>
        <v>0</v>
      </c>
      <c r="X896" s="340" t="n">
        <f aca="false">+[4]data1cf!W896</f>
        <v>0</v>
      </c>
      <c r="Y896" s="340" t="n">
        <f aca="false">+[4]data1cf!X896</f>
        <v>0</v>
      </c>
      <c r="Z896" s="340" t="n">
        <f aca="false">+[4]data1cf!Y896</f>
        <v>0</v>
      </c>
      <c r="AA896" s="340" t="n">
        <f aca="false">+[4]data1cf!Z896</f>
        <v>0</v>
      </c>
      <c r="AB896" s="340"/>
      <c r="AC896" s="341" t="n">
        <f aca="false">XNPV(0.1,B896:AA896,$B$1:$AA$1)</f>
        <v>26318.1552503561</v>
      </c>
      <c r="AD896" s="341" t="n">
        <f aca="false">SUMPRODUCT(B896:AA896,$B$1010:$AA$1010)</f>
        <v>51378.2563137758</v>
      </c>
      <c r="AE896" s="342" t="n">
        <f aca="false">SUMPRODUCT(B896:AA896,$B$1012:$AA$1012)</f>
        <v>51014.1791269029</v>
      </c>
      <c r="AF896" s="343" t="n">
        <f aca="false">XIRR(B896:AA896,$B$1:$AA$1)</f>
        <v>0.167480113377083</v>
      </c>
      <c r="AG896" s="344" t="n">
        <f aca="false">1-EXP(-(1/0.25)*(AD896/ABS($AD$1010)))</f>
        <v>0.985020531083973</v>
      </c>
    </row>
    <row r="897" customFormat="false" ht="12.75" hidden="false" customHeight="false" outlineLevel="0" collapsed="false">
      <c r="A897" s="335"/>
      <c r="B897" s="340" t="n">
        <f aca="false">+[4]data1cf!A897</f>
        <v>-69977.2640387981</v>
      </c>
      <c r="C897" s="340" t="n">
        <f aca="false">+[4]data1cf!B897</f>
        <v>11991.0440174869</v>
      </c>
      <c r="D897" s="340" t="n">
        <f aca="false">+[4]data1cf!C897</f>
        <v>13072.7661839481</v>
      </c>
      <c r="E897" s="340" t="n">
        <f aca="false">+[4]data1cf!D897</f>
        <v>12811.1198599864</v>
      </c>
      <c r="F897" s="340" t="n">
        <f aca="false">+[4]data1cf!E897</f>
        <v>12569.8442032355</v>
      </c>
      <c r="G897" s="340" t="n">
        <f aca="false">+[4]data1cf!F897</f>
        <v>12167.1963574256</v>
      </c>
      <c r="H897" s="340" t="n">
        <f aca="false">+[4]data1cf!G897</f>
        <v>12009.0122652977</v>
      </c>
      <c r="I897" s="340" t="n">
        <f aca="false">+[4]data1cf!H897</f>
        <v>11863.8953858829</v>
      </c>
      <c r="J897" s="340" t="n">
        <f aca="false">+[4]data1cf!I897</f>
        <v>11921.8589656968</v>
      </c>
      <c r="K897" s="340" t="n">
        <f aca="false">+[4]data1cf!J897</f>
        <v>11754.4129550281</v>
      </c>
      <c r="L897" s="340" t="n">
        <f aca="false">+[4]data1cf!K897</f>
        <v>11691.7826956993</v>
      </c>
      <c r="M897" s="340" t="n">
        <f aca="false">+[4]data1cf!L897</f>
        <v>11716.1044790873</v>
      </c>
      <c r="N897" s="340" t="n">
        <f aca="false">+[4]data1cf!M897</f>
        <v>11669.5904105464</v>
      </c>
      <c r="O897" s="340" t="n">
        <f aca="false">+[4]data1cf!N897</f>
        <v>11478.1290206812</v>
      </c>
      <c r="P897" s="340" t="n">
        <f aca="false">+[4]data1cf!O897</f>
        <v>11455.8797392305</v>
      </c>
      <c r="Q897" s="340" t="n">
        <f aca="false">+[4]data1cf!P897</f>
        <v>11498.8393136736</v>
      </c>
      <c r="R897" s="340" t="n">
        <f aca="false">+[4]data1cf!Q897</f>
        <v>802.611227619398</v>
      </c>
      <c r="S897" s="340" t="n">
        <f aca="false">+[4]data1cf!R897</f>
        <v>0</v>
      </c>
      <c r="T897" s="340" t="n">
        <f aca="false">+[4]data1cf!S897</f>
        <v>0</v>
      </c>
      <c r="U897" s="340" t="n">
        <f aca="false">+[4]data1cf!T897</f>
        <v>0</v>
      </c>
      <c r="V897" s="340" t="n">
        <f aca="false">+[4]data1cf!U897</f>
        <v>0</v>
      </c>
      <c r="W897" s="340" t="n">
        <f aca="false">+[4]data1cf!V897</f>
        <v>0</v>
      </c>
      <c r="X897" s="340" t="n">
        <f aca="false">+[4]data1cf!W897</f>
        <v>0</v>
      </c>
      <c r="Y897" s="340" t="n">
        <f aca="false">+[4]data1cf!X897</f>
        <v>0</v>
      </c>
      <c r="Z897" s="340" t="n">
        <f aca="false">+[4]data1cf!Y897</f>
        <v>0</v>
      </c>
      <c r="AA897" s="340" t="n">
        <f aca="false">+[4]data1cf!Z897</f>
        <v>0</v>
      </c>
      <c r="AB897" s="340"/>
      <c r="AC897" s="341" t="n">
        <f aca="false">XNPV(0.1,B897:AA897,$B$1:$AA$1)</f>
        <v>22467.5977005178</v>
      </c>
      <c r="AD897" s="341" t="n">
        <f aca="false">SUMPRODUCT(B897:AA897,$B$1010:$AA$1010)</f>
        <v>47790.1603164352</v>
      </c>
      <c r="AE897" s="342" t="n">
        <f aca="false">SUMPRODUCT(B897:AA897,$B$1012:$AA$1012)</f>
        <v>47422.3037536861</v>
      </c>
      <c r="AF897" s="343" t="n">
        <f aca="false">XIRR(B897:AA897,$B$1:$AA$1)</f>
        <v>0.154246232834728</v>
      </c>
      <c r="AG897" s="344" t="n">
        <f aca="false">1-EXP(-(1/0.25)*(AD897/ABS($AD$1010)))</f>
        <v>0.979913049281972</v>
      </c>
    </row>
    <row r="898" customFormat="false" ht="12.75" hidden="false" customHeight="false" outlineLevel="0" collapsed="false">
      <c r="A898" s="335"/>
      <c r="B898" s="340" t="n">
        <f aca="false">+[4]data1cf!A898</f>
        <v>-66500.0510304142</v>
      </c>
      <c r="C898" s="340" t="n">
        <f aca="false">+[4]data1cf!B898</f>
        <v>12075.4247321594</v>
      </c>
      <c r="D898" s="340" t="n">
        <f aca="false">+[4]data1cf!C898</f>
        <v>13009.2646356014</v>
      </c>
      <c r="E898" s="340" t="n">
        <f aca="false">+[4]data1cf!D898</f>
        <v>12693.9344504807</v>
      </c>
      <c r="F898" s="340" t="n">
        <f aca="false">+[4]data1cf!E898</f>
        <v>12409.865506468</v>
      </c>
      <c r="G898" s="340" t="n">
        <f aca="false">+[4]data1cf!F898</f>
        <v>12127.1650788837</v>
      </c>
      <c r="H898" s="340" t="n">
        <f aca="false">+[4]data1cf!G898</f>
        <v>11793.7477350429</v>
      </c>
      <c r="I898" s="340" t="n">
        <f aca="false">+[4]data1cf!H898</f>
        <v>11788.241367595</v>
      </c>
      <c r="J898" s="340" t="n">
        <f aca="false">+[4]data1cf!I898</f>
        <v>11709.3417983575</v>
      </c>
      <c r="K898" s="340" t="n">
        <f aca="false">+[4]data1cf!J898</f>
        <v>11799.2053667398</v>
      </c>
      <c r="L898" s="340" t="n">
        <f aca="false">+[4]data1cf!K898</f>
        <v>11704.1582974528</v>
      </c>
      <c r="M898" s="340" t="n">
        <f aca="false">+[4]data1cf!L898</f>
        <v>11611.4991493028</v>
      </c>
      <c r="N898" s="340" t="n">
        <f aca="false">+[4]data1cf!M898</f>
        <v>11615.9138272077</v>
      </c>
      <c r="O898" s="340" t="n">
        <f aca="false">+[4]data1cf!N898</f>
        <v>11649.7416346622</v>
      </c>
      <c r="P898" s="340" t="n">
        <f aca="false">+[4]data1cf!O898</f>
        <v>11526.7053053456</v>
      </c>
      <c r="Q898" s="340" t="n">
        <f aca="false">+[4]data1cf!P898</f>
        <v>11509.8185730962</v>
      </c>
      <c r="R898" s="340" t="n">
        <f aca="false">+[4]data1cf!Q898</f>
        <v>762.728985298439</v>
      </c>
      <c r="S898" s="340" t="n">
        <f aca="false">+[4]data1cf!R898</f>
        <v>0</v>
      </c>
      <c r="T898" s="340" t="n">
        <f aca="false">+[4]data1cf!S898</f>
        <v>0</v>
      </c>
      <c r="U898" s="340" t="n">
        <f aca="false">+[4]data1cf!T898</f>
        <v>0</v>
      </c>
      <c r="V898" s="340" t="n">
        <f aca="false">+[4]data1cf!U898</f>
        <v>0</v>
      </c>
      <c r="W898" s="340" t="n">
        <f aca="false">+[4]data1cf!V898</f>
        <v>0</v>
      </c>
      <c r="X898" s="340" t="n">
        <f aca="false">+[4]data1cf!W898</f>
        <v>0</v>
      </c>
      <c r="Y898" s="340" t="n">
        <f aca="false">+[4]data1cf!X898</f>
        <v>0</v>
      </c>
      <c r="Z898" s="340" t="n">
        <f aca="false">+[4]data1cf!Y898</f>
        <v>0</v>
      </c>
      <c r="AA898" s="340" t="n">
        <f aca="false">+[4]data1cf!Z898</f>
        <v>0</v>
      </c>
      <c r="AB898" s="340"/>
      <c r="AC898" s="341" t="n">
        <f aca="false">XNPV(0.1,B898:AA898,$B$1:$AA$1)</f>
        <v>25519.8924543764</v>
      </c>
      <c r="AD898" s="341" t="n">
        <f aca="false">SUMPRODUCT(B898:AA898,$B$1010:$AA$1010)</f>
        <v>50734.4687836505</v>
      </c>
      <c r="AE898" s="342" t="n">
        <f aca="false">SUMPRODUCT(B898:AA898,$B$1012:$AA$1012)</f>
        <v>50367.9061960116</v>
      </c>
      <c r="AF898" s="343" t="n">
        <f aca="false">XIRR(B898:AA898,$B$1:$AA$1)</f>
        <v>0.164271113592071</v>
      </c>
      <c r="AG898" s="344" t="n">
        <f aca="false">1-EXP(-(1/0.25)*(AD898/ABS($AD$1010)))</f>
        <v>0.984210874219843</v>
      </c>
    </row>
    <row r="899" customFormat="false" ht="12.75" hidden="false" customHeight="false" outlineLevel="0" collapsed="false">
      <c r="A899" s="335"/>
      <c r="B899" s="340" t="n">
        <f aca="false">+[4]data1cf!A899</f>
        <v>-71923.0237239986</v>
      </c>
      <c r="C899" s="340" t="n">
        <f aca="false">+[4]data1cf!B899</f>
        <v>12100.9866971137</v>
      </c>
      <c r="D899" s="340" t="n">
        <f aca="false">+[4]data1cf!C899</f>
        <v>13190.061132439</v>
      </c>
      <c r="E899" s="340" t="n">
        <f aca="false">+[4]data1cf!D899</f>
        <v>12777.2165837353</v>
      </c>
      <c r="F899" s="340" t="n">
        <f aca="false">+[4]data1cf!E899</f>
        <v>12431.7008080574</v>
      </c>
      <c r="G899" s="340" t="n">
        <f aca="false">+[4]data1cf!F899</f>
        <v>12202.9271250957</v>
      </c>
      <c r="H899" s="340" t="n">
        <f aca="false">+[4]data1cf!G899</f>
        <v>12040.7640398781</v>
      </c>
      <c r="I899" s="340" t="n">
        <f aca="false">+[4]data1cf!H899</f>
        <v>12020.7709876415</v>
      </c>
      <c r="J899" s="340" t="n">
        <f aca="false">+[4]data1cf!I899</f>
        <v>11926.6865704169</v>
      </c>
      <c r="K899" s="340" t="n">
        <f aca="false">+[4]data1cf!J899</f>
        <v>11738.4023258322</v>
      </c>
      <c r="L899" s="340" t="n">
        <f aca="false">+[4]data1cf!K899</f>
        <v>11726.2638297089</v>
      </c>
      <c r="M899" s="340" t="n">
        <f aca="false">+[4]data1cf!L899</f>
        <v>11672.8042172727</v>
      </c>
      <c r="N899" s="340" t="n">
        <f aca="false">+[4]data1cf!M899</f>
        <v>11559.1525878917</v>
      </c>
      <c r="O899" s="340" t="n">
        <f aca="false">+[4]data1cf!N899</f>
        <v>11587.8688715639</v>
      </c>
      <c r="P899" s="340" t="n">
        <f aca="false">+[4]data1cf!O899</f>
        <v>11669.252932778</v>
      </c>
      <c r="Q899" s="340" t="n">
        <f aca="false">+[4]data1cf!P899</f>
        <v>11453.0397490052</v>
      </c>
      <c r="R899" s="340" t="n">
        <f aca="false">+[4]data1cf!Q899</f>
        <v>824.928312904774</v>
      </c>
      <c r="S899" s="340" t="n">
        <f aca="false">+[4]data1cf!R899</f>
        <v>0</v>
      </c>
      <c r="T899" s="340" t="n">
        <f aca="false">+[4]data1cf!S899</f>
        <v>0</v>
      </c>
      <c r="U899" s="340" t="n">
        <f aca="false">+[4]data1cf!T899</f>
        <v>0</v>
      </c>
      <c r="V899" s="340" t="n">
        <f aca="false">+[4]data1cf!U899</f>
        <v>0</v>
      </c>
      <c r="W899" s="340" t="n">
        <f aca="false">+[4]data1cf!V899</f>
        <v>0</v>
      </c>
      <c r="X899" s="340" t="n">
        <f aca="false">+[4]data1cf!W899</f>
        <v>0</v>
      </c>
      <c r="Y899" s="340" t="n">
        <f aca="false">+[4]data1cf!X899</f>
        <v>0</v>
      </c>
      <c r="Z899" s="340" t="n">
        <f aca="false">+[4]data1cf!Y899</f>
        <v>0</v>
      </c>
      <c r="AA899" s="340" t="n">
        <f aca="false">+[4]data1cf!Z899</f>
        <v>0</v>
      </c>
      <c r="AB899" s="340"/>
      <c r="AC899" s="341" t="n">
        <f aca="false">XNPV(0.1,B899:AA899,$B$1:$AA$1)</f>
        <v>20759.671096453</v>
      </c>
      <c r="AD899" s="341" t="n">
        <f aca="false">SUMPRODUCT(B899:AA899,$B$1010:$AA$1010)</f>
        <v>46136.9742760815</v>
      </c>
      <c r="AE899" s="342" t="n">
        <f aca="false">SUMPRODUCT(B899:AA899,$B$1012:$AA$1012)</f>
        <v>45768.2840780349</v>
      </c>
      <c r="AF899" s="343" t="n">
        <f aca="false">XIRR(B899:AA899,$B$1:$AA$1)</f>
        <v>0.149018925965496</v>
      </c>
      <c r="AG899" s="344" t="n">
        <f aca="false">1-EXP(-(1/0.25)*(AD899/ABS($AD$1010)))</f>
        <v>0.97700567656852</v>
      </c>
    </row>
    <row r="900" customFormat="false" ht="12.75" hidden="false" customHeight="false" outlineLevel="0" collapsed="false">
      <c r="A900" s="335"/>
      <c r="B900" s="340" t="n">
        <f aca="false">+[4]data1cf!A900</f>
        <v>-66126.233528427</v>
      </c>
      <c r="C900" s="340" t="n">
        <f aca="false">+[4]data1cf!B900</f>
        <v>12025.3757327322</v>
      </c>
      <c r="D900" s="340" t="n">
        <f aca="false">+[4]data1cf!C900</f>
        <v>12947.3117725277</v>
      </c>
      <c r="E900" s="340" t="n">
        <f aca="false">+[4]data1cf!D900</f>
        <v>12633.5207962571</v>
      </c>
      <c r="F900" s="340" t="n">
        <f aca="false">+[4]data1cf!E900</f>
        <v>12419.9187452063</v>
      </c>
      <c r="G900" s="340" t="n">
        <f aca="false">+[4]data1cf!F900</f>
        <v>12246.7415141478</v>
      </c>
      <c r="H900" s="340" t="n">
        <f aca="false">+[4]data1cf!G900</f>
        <v>11909.1497074247</v>
      </c>
      <c r="I900" s="340" t="n">
        <f aca="false">+[4]data1cf!H900</f>
        <v>11695.2305879392</v>
      </c>
      <c r="J900" s="340" t="n">
        <f aca="false">+[4]data1cf!I900</f>
        <v>11698.4167024671</v>
      </c>
      <c r="K900" s="340" t="n">
        <f aca="false">+[4]data1cf!J900</f>
        <v>11781.5039053449</v>
      </c>
      <c r="L900" s="340" t="n">
        <f aca="false">+[4]data1cf!K900</f>
        <v>11648.1531342737</v>
      </c>
      <c r="M900" s="340" t="n">
        <f aca="false">+[4]data1cf!L900</f>
        <v>11684.9452254418</v>
      </c>
      <c r="N900" s="340" t="n">
        <f aca="false">+[4]data1cf!M900</f>
        <v>11619.4849152764</v>
      </c>
      <c r="O900" s="340" t="n">
        <f aca="false">+[4]data1cf!N900</f>
        <v>11333.4330216439</v>
      </c>
      <c r="P900" s="340" t="n">
        <f aca="false">+[4]data1cf!O900</f>
        <v>11412.2967023094</v>
      </c>
      <c r="Q900" s="340" t="n">
        <f aca="false">+[4]data1cf!P900</f>
        <v>11295.5924298494</v>
      </c>
      <c r="R900" s="340" t="n">
        <f aca="false">+[4]data1cf!Q900</f>
        <v>758.441448077646</v>
      </c>
      <c r="S900" s="340" t="n">
        <f aca="false">+[4]data1cf!R900</f>
        <v>0</v>
      </c>
      <c r="T900" s="340" t="n">
        <f aca="false">+[4]data1cf!S900</f>
        <v>0</v>
      </c>
      <c r="U900" s="340" t="n">
        <f aca="false">+[4]data1cf!T900</f>
        <v>0</v>
      </c>
      <c r="V900" s="340" t="n">
        <f aca="false">+[4]data1cf!U900</f>
        <v>0</v>
      </c>
      <c r="W900" s="340" t="n">
        <f aca="false">+[4]data1cf!V900</f>
        <v>0</v>
      </c>
      <c r="X900" s="340" t="n">
        <f aca="false">+[4]data1cf!W900</f>
        <v>0</v>
      </c>
      <c r="Y900" s="340" t="n">
        <f aca="false">+[4]data1cf!X900</f>
        <v>0</v>
      </c>
      <c r="Z900" s="340" t="n">
        <f aca="false">+[4]data1cf!Y900</f>
        <v>0</v>
      </c>
      <c r="AA900" s="340" t="n">
        <f aca="false">+[4]data1cf!Z900</f>
        <v>0</v>
      </c>
      <c r="AB900" s="340"/>
      <c r="AC900" s="341" t="n">
        <f aca="false">XNPV(0.1,B900:AA900,$B$1:$AA$1)</f>
        <v>25669.0180364241</v>
      </c>
      <c r="AD900" s="341" t="n">
        <f aca="false">SUMPRODUCT(B900:AA900,$B$1010:$AA$1010)</f>
        <v>50789.5927027637</v>
      </c>
      <c r="AE900" s="342" t="n">
        <f aca="false">SUMPRODUCT(B900:AA900,$B$1012:$AA$1012)</f>
        <v>50424.6802398873</v>
      </c>
      <c r="AF900" s="343" t="n">
        <f aca="false">XIRR(B900:AA900,$B$1:$AA$1)</f>
        <v>0.165061849269881</v>
      </c>
      <c r="AG900" s="344" t="n">
        <f aca="false">1-EXP(-(1/0.25)*(AD900/ABS($AD$1010)))</f>
        <v>0.98428188116502</v>
      </c>
    </row>
    <row r="901" customFormat="false" ht="12.75" hidden="false" customHeight="false" outlineLevel="0" collapsed="false">
      <c r="A901" s="335"/>
      <c r="B901" s="340" t="n">
        <f aca="false">+[4]data1cf!A901</f>
        <v>-67080.5574292133</v>
      </c>
      <c r="C901" s="340" t="n">
        <f aca="false">+[4]data1cf!B901</f>
        <v>11903.5699409987</v>
      </c>
      <c r="D901" s="340" t="n">
        <f aca="false">+[4]data1cf!C901</f>
        <v>12959.168777031</v>
      </c>
      <c r="E901" s="340" t="n">
        <f aca="false">+[4]data1cf!D901</f>
        <v>12763.1492107661</v>
      </c>
      <c r="F901" s="340" t="n">
        <f aca="false">+[4]data1cf!E901</f>
        <v>12298.4063778884</v>
      </c>
      <c r="G901" s="340" t="n">
        <f aca="false">+[4]data1cf!F901</f>
        <v>12141.7592019291</v>
      </c>
      <c r="H901" s="340" t="n">
        <f aca="false">+[4]data1cf!G901</f>
        <v>11826.1047265236</v>
      </c>
      <c r="I901" s="340" t="n">
        <f aca="false">+[4]data1cf!H901</f>
        <v>11767.03741103</v>
      </c>
      <c r="J901" s="340" t="n">
        <f aca="false">+[4]data1cf!I901</f>
        <v>11873.9760987769</v>
      </c>
      <c r="K901" s="340" t="n">
        <f aca="false">+[4]data1cf!J901</f>
        <v>11704.1100575951</v>
      </c>
      <c r="L901" s="340" t="n">
        <f aca="false">+[4]data1cf!K901</f>
        <v>11689.8173635607</v>
      </c>
      <c r="M901" s="340" t="n">
        <f aca="false">+[4]data1cf!L901</f>
        <v>11702.8371603085</v>
      </c>
      <c r="N901" s="340" t="n">
        <f aca="false">+[4]data1cf!M901</f>
        <v>11562.7947827488</v>
      </c>
      <c r="O901" s="340" t="n">
        <f aca="false">+[4]data1cf!N901</f>
        <v>11508.4379953233</v>
      </c>
      <c r="P901" s="340" t="n">
        <f aca="false">+[4]data1cf!O901</f>
        <v>11319.2376690455</v>
      </c>
      <c r="Q901" s="340" t="n">
        <f aca="false">+[4]data1cf!P901</f>
        <v>11536.016929725</v>
      </c>
      <c r="R901" s="340" t="n">
        <f aca="false">+[4]data1cf!Q901</f>
        <v>769.387161490105</v>
      </c>
      <c r="S901" s="340" t="n">
        <f aca="false">+[4]data1cf!R901</f>
        <v>0</v>
      </c>
      <c r="T901" s="340" t="n">
        <f aca="false">+[4]data1cf!S901</f>
        <v>0</v>
      </c>
      <c r="U901" s="340" t="n">
        <f aca="false">+[4]data1cf!T901</f>
        <v>0</v>
      </c>
      <c r="V901" s="340" t="n">
        <f aca="false">+[4]data1cf!U901</f>
        <v>0</v>
      </c>
      <c r="W901" s="340" t="n">
        <f aca="false">+[4]data1cf!V901</f>
        <v>0</v>
      </c>
      <c r="X901" s="340" t="n">
        <f aca="false">+[4]data1cf!W901</f>
        <v>0</v>
      </c>
      <c r="Y901" s="340" t="n">
        <f aca="false">+[4]data1cf!X901</f>
        <v>0</v>
      </c>
      <c r="Z901" s="340" t="n">
        <f aca="false">+[4]data1cf!Y901</f>
        <v>0</v>
      </c>
      <c r="AA901" s="340" t="n">
        <f aca="false">+[4]data1cf!Z901</f>
        <v>0</v>
      </c>
      <c r="AB901" s="340"/>
      <c r="AC901" s="341" t="n">
        <f aca="false">XNPV(0.1,B901:AA901,$B$1:$AA$1)</f>
        <v>24692.3275323476</v>
      </c>
      <c r="AD901" s="341" t="n">
        <f aca="false">SUMPRODUCT(B901:AA901,$B$1010:$AA$1010)</f>
        <v>49862.8036142376</v>
      </c>
      <c r="AE901" s="342" t="n">
        <f aca="false">SUMPRODUCT(B901:AA901,$B$1012:$AA$1012)</f>
        <v>49497.020814182</v>
      </c>
      <c r="AF901" s="343" t="n">
        <f aca="false">XIRR(B901:AA901,$B$1:$AA$1)</f>
        <v>0.161707911781106</v>
      </c>
      <c r="AG901" s="344" t="n">
        <f aca="false">1-EXP(-(1/0.25)*(AD901/ABS($AD$1010)))</f>
        <v>0.983044446894158</v>
      </c>
    </row>
    <row r="902" customFormat="false" ht="12.75" hidden="false" customHeight="false" outlineLevel="0" collapsed="false">
      <c r="A902" s="335"/>
      <c r="B902" s="340" t="n">
        <f aca="false">+[4]data1cf!A902</f>
        <v>-65883.766814975</v>
      </c>
      <c r="C902" s="340" t="n">
        <f aca="false">+[4]data1cf!B902</f>
        <v>12058.9990516142</v>
      </c>
      <c r="D902" s="340" t="n">
        <f aca="false">+[4]data1cf!C902</f>
        <v>13098.919771204</v>
      </c>
      <c r="E902" s="340" t="n">
        <f aca="false">+[4]data1cf!D902</f>
        <v>12745.2868088262</v>
      </c>
      <c r="F902" s="340" t="n">
        <f aca="false">+[4]data1cf!E902</f>
        <v>12472.5499040011</v>
      </c>
      <c r="G902" s="340" t="n">
        <f aca="false">+[4]data1cf!F902</f>
        <v>12110.5515779931</v>
      </c>
      <c r="H902" s="340" t="n">
        <f aca="false">+[4]data1cf!G902</f>
        <v>11823.3613013067</v>
      </c>
      <c r="I902" s="340" t="n">
        <f aca="false">+[4]data1cf!H902</f>
        <v>11580.8556437539</v>
      </c>
      <c r="J902" s="340" t="n">
        <f aca="false">+[4]data1cf!I902</f>
        <v>11587.7529596086</v>
      </c>
      <c r="K902" s="340" t="n">
        <f aca="false">+[4]data1cf!J902</f>
        <v>11760.7464965663</v>
      </c>
      <c r="L902" s="340" t="n">
        <f aca="false">+[4]data1cf!K902</f>
        <v>11615.0847977344</v>
      </c>
      <c r="M902" s="340" t="n">
        <f aca="false">+[4]data1cf!L902</f>
        <v>11655.2386905549</v>
      </c>
      <c r="N902" s="340" t="n">
        <f aca="false">+[4]data1cf!M902</f>
        <v>11618.2325888044</v>
      </c>
      <c r="O902" s="340" t="n">
        <f aca="false">+[4]data1cf!N902</f>
        <v>11648.9938658931</v>
      </c>
      <c r="P902" s="340" t="n">
        <f aca="false">+[4]data1cf!O902</f>
        <v>11452.8912477455</v>
      </c>
      <c r="Q902" s="340" t="n">
        <f aca="false">+[4]data1cf!P902</f>
        <v>11348.235112884</v>
      </c>
      <c r="R902" s="340" t="n">
        <f aca="false">+[4]data1cf!Q902</f>
        <v>755.660451861037</v>
      </c>
      <c r="S902" s="340" t="n">
        <f aca="false">+[4]data1cf!R902</f>
        <v>0</v>
      </c>
      <c r="T902" s="340" t="n">
        <f aca="false">+[4]data1cf!S902</f>
        <v>0</v>
      </c>
      <c r="U902" s="340" t="n">
        <f aca="false">+[4]data1cf!T902</f>
        <v>0</v>
      </c>
      <c r="V902" s="340" t="n">
        <f aca="false">+[4]data1cf!U902</f>
        <v>0</v>
      </c>
      <c r="W902" s="340" t="n">
        <f aca="false">+[4]data1cf!V902</f>
        <v>0</v>
      </c>
      <c r="X902" s="340" t="n">
        <f aca="false">+[4]data1cf!W902</f>
        <v>0</v>
      </c>
      <c r="Y902" s="340" t="n">
        <f aca="false">+[4]data1cf!X902</f>
        <v>0</v>
      </c>
      <c r="Z902" s="340" t="n">
        <f aca="false">+[4]data1cf!Y902</f>
        <v>0</v>
      </c>
      <c r="AA902" s="340" t="n">
        <f aca="false">+[4]data1cf!Z902</f>
        <v>0</v>
      </c>
      <c r="AB902" s="340"/>
      <c r="AC902" s="341" t="n">
        <f aca="false">XNPV(0.1,B902:AA902,$B$1:$AA$1)</f>
        <v>26025.6589332316</v>
      </c>
      <c r="AD902" s="341" t="n">
        <f aca="false">SUMPRODUCT(B902:AA902,$B$1010:$AA$1010)</f>
        <v>51152.4254962587</v>
      </c>
      <c r="AE902" s="342" t="n">
        <f aca="false">SUMPRODUCT(B902:AA902,$B$1012:$AA$1012)</f>
        <v>50787.2270044913</v>
      </c>
      <c r="AF902" s="343" t="n">
        <f aca="false">XIRR(B902:AA902,$B$1:$AA$1)</f>
        <v>0.16622883460538</v>
      </c>
      <c r="AG902" s="344" t="n">
        <f aca="false">1-EXP(-(1/0.25)*(AD902/ABS($AD$1010)))</f>
        <v>0.984741356033534</v>
      </c>
    </row>
    <row r="903" customFormat="false" ht="12.75" hidden="false" customHeight="false" outlineLevel="0" collapsed="false">
      <c r="A903" s="335"/>
      <c r="B903" s="340" t="n">
        <f aca="false">+[4]data1cf!A903</f>
        <v>-62942.4190679483</v>
      </c>
      <c r="C903" s="340" t="n">
        <f aca="false">+[4]data1cf!B903</f>
        <v>11875.1468334695</v>
      </c>
      <c r="D903" s="340" t="n">
        <f aca="false">+[4]data1cf!C903</f>
        <v>12833.8123455531</v>
      </c>
      <c r="E903" s="340" t="n">
        <f aca="false">+[4]data1cf!D903</f>
        <v>12565.2920506958</v>
      </c>
      <c r="F903" s="340" t="n">
        <f aca="false">+[4]data1cf!E903</f>
        <v>12255.1717444736</v>
      </c>
      <c r="G903" s="340" t="n">
        <f aca="false">+[4]data1cf!F903</f>
        <v>11995.6828759008</v>
      </c>
      <c r="H903" s="340" t="n">
        <f aca="false">+[4]data1cf!G903</f>
        <v>11855.3729112219</v>
      </c>
      <c r="I903" s="340" t="n">
        <f aca="false">+[4]data1cf!H903</f>
        <v>11670.7343147897</v>
      </c>
      <c r="J903" s="340" t="n">
        <f aca="false">+[4]data1cf!I903</f>
        <v>11608.8825158939</v>
      </c>
      <c r="K903" s="340" t="n">
        <f aca="false">+[4]data1cf!J903</f>
        <v>11763.5849513543</v>
      </c>
      <c r="L903" s="340" t="n">
        <f aca="false">+[4]data1cf!K903</f>
        <v>11625.1409523282</v>
      </c>
      <c r="M903" s="340" t="n">
        <f aca="false">+[4]data1cf!L903</f>
        <v>11488.9664756074</v>
      </c>
      <c r="N903" s="340" t="n">
        <f aca="false">+[4]data1cf!M903</f>
        <v>11493.1783482094</v>
      </c>
      <c r="O903" s="340" t="n">
        <f aca="false">+[4]data1cf!N903</f>
        <v>11405.2814595087</v>
      </c>
      <c r="P903" s="340" t="n">
        <f aca="false">+[4]data1cf!O903</f>
        <v>11455.4548584565</v>
      </c>
      <c r="Q903" s="340" t="n">
        <f aca="false">+[4]data1cf!P903</f>
        <v>11337.4940037712</v>
      </c>
      <c r="R903" s="340" t="n">
        <f aca="false">+[4]data1cf!Q903</f>
        <v>721.92436974174</v>
      </c>
      <c r="S903" s="340" t="n">
        <f aca="false">+[4]data1cf!R903</f>
        <v>0</v>
      </c>
      <c r="T903" s="340" t="n">
        <f aca="false">+[4]data1cf!S903</f>
        <v>0</v>
      </c>
      <c r="U903" s="340" t="n">
        <f aca="false">+[4]data1cf!T903</f>
        <v>0</v>
      </c>
      <c r="V903" s="340" t="n">
        <f aca="false">+[4]data1cf!U903</f>
        <v>0</v>
      </c>
      <c r="W903" s="340" t="n">
        <f aca="false">+[4]data1cf!V903</f>
        <v>0</v>
      </c>
      <c r="X903" s="340" t="n">
        <f aca="false">+[4]data1cf!W903</f>
        <v>0</v>
      </c>
      <c r="Y903" s="340" t="n">
        <f aca="false">+[4]data1cf!X903</f>
        <v>0</v>
      </c>
      <c r="Z903" s="340" t="n">
        <f aca="false">+[4]data1cf!Y903</f>
        <v>0</v>
      </c>
      <c r="AA903" s="340" t="n">
        <f aca="false">+[4]data1cf!Z903</f>
        <v>0</v>
      </c>
      <c r="AB903" s="340"/>
      <c r="AC903" s="341" t="n">
        <f aca="false">XNPV(0.1,B903:AA903,$B$1:$AA$1)</f>
        <v>28127.164328861</v>
      </c>
      <c r="AD903" s="341" t="n">
        <f aca="false">SUMPRODUCT(B903:AA903,$B$1010:$AA$1010)</f>
        <v>53100.1287755612</v>
      </c>
      <c r="AE903" s="342" t="n">
        <f aca="false">SUMPRODUCT(B903:AA903,$B$1012:$AA$1012)</f>
        <v>52737.1699691054</v>
      </c>
      <c r="AF903" s="343" t="n">
        <f aca="false">XIRR(B903:AA903,$B$1:$AA$1)</f>
        <v>0.174172307651004</v>
      </c>
      <c r="AG903" s="344" t="n">
        <f aca="false">1-EXP(-(1/0.25)*(AD903/ABS($AD$1010)))</f>
        <v>0.98698780217906</v>
      </c>
    </row>
    <row r="904" customFormat="false" ht="12.75" hidden="false" customHeight="false" outlineLevel="0" collapsed="false">
      <c r="A904" s="335"/>
      <c r="B904" s="340" t="n">
        <f aca="false">+[4]data1cf!A904</f>
        <v>-74615.7733253649</v>
      </c>
      <c r="C904" s="340" t="n">
        <f aca="false">+[4]data1cf!B904</f>
        <v>12221.3936767878</v>
      </c>
      <c r="D904" s="340" t="n">
        <f aca="false">+[4]data1cf!C904</f>
        <v>13276.6931864535</v>
      </c>
      <c r="E904" s="340" t="n">
        <f aca="false">+[4]data1cf!D904</f>
        <v>12892.4128365825</v>
      </c>
      <c r="F904" s="340" t="n">
        <f aca="false">+[4]data1cf!E904</f>
        <v>12647.1947088748</v>
      </c>
      <c r="G904" s="340" t="n">
        <f aca="false">+[4]data1cf!F904</f>
        <v>12387.2144406903</v>
      </c>
      <c r="H904" s="340" t="n">
        <f aca="false">+[4]data1cf!G904</f>
        <v>12108.610374614</v>
      </c>
      <c r="I904" s="340" t="n">
        <f aca="false">+[4]data1cf!H904</f>
        <v>11932.726132639</v>
      </c>
      <c r="J904" s="340" t="n">
        <f aca="false">+[4]data1cf!I904</f>
        <v>11935.0940089186</v>
      </c>
      <c r="K904" s="340" t="n">
        <f aca="false">+[4]data1cf!J904</f>
        <v>11923.1810376144</v>
      </c>
      <c r="L904" s="340" t="n">
        <f aca="false">+[4]data1cf!K904</f>
        <v>11851.1839420407</v>
      </c>
      <c r="M904" s="340" t="n">
        <f aca="false">+[4]data1cf!L904</f>
        <v>11773.3043134996</v>
      </c>
      <c r="N904" s="340" t="n">
        <f aca="false">+[4]data1cf!M904</f>
        <v>11715.2431053678</v>
      </c>
      <c r="O904" s="340" t="n">
        <f aca="false">+[4]data1cf!N904</f>
        <v>11721.5925631412</v>
      </c>
      <c r="P904" s="340" t="n">
        <f aca="false">+[4]data1cf!O904</f>
        <v>11661.9152040803</v>
      </c>
      <c r="Q904" s="340" t="n">
        <f aca="false">+[4]data1cf!P904</f>
        <v>11508.6527112304</v>
      </c>
      <c r="R904" s="340" t="n">
        <f aca="false">+[4]data1cf!Q904</f>
        <v>855.813073732606</v>
      </c>
      <c r="S904" s="340" t="n">
        <f aca="false">+[4]data1cf!R904</f>
        <v>0</v>
      </c>
      <c r="T904" s="340" t="n">
        <f aca="false">+[4]data1cf!S904</f>
        <v>0</v>
      </c>
      <c r="U904" s="340" t="n">
        <f aca="false">+[4]data1cf!T904</f>
        <v>0</v>
      </c>
      <c r="V904" s="340" t="n">
        <f aca="false">+[4]data1cf!U904</f>
        <v>0</v>
      </c>
      <c r="W904" s="340" t="n">
        <f aca="false">+[4]data1cf!V904</f>
        <v>0</v>
      </c>
      <c r="X904" s="340" t="n">
        <f aca="false">+[4]data1cf!W904</f>
        <v>0</v>
      </c>
      <c r="Y904" s="340" t="n">
        <f aca="false">+[4]data1cf!X904</f>
        <v>0</v>
      </c>
      <c r="Z904" s="340" t="n">
        <f aca="false">+[4]data1cf!Y904</f>
        <v>0</v>
      </c>
      <c r="AA904" s="340" t="n">
        <f aca="false">+[4]data1cf!Z904</f>
        <v>0</v>
      </c>
      <c r="AB904" s="340"/>
      <c r="AC904" s="341" t="n">
        <f aca="false">XNPV(0.1,B904:AA904,$B$1:$AA$1)</f>
        <v>18861.2008867582</v>
      </c>
      <c r="AD904" s="341" t="n">
        <f aca="false">SUMPRODUCT(B904:AA904,$B$1010:$AA$1010)</f>
        <v>44437.6812600983</v>
      </c>
      <c r="AE904" s="342" t="n">
        <f aca="false">SUMPRODUCT(B904:AA904,$B$1012:$AA$1012)</f>
        <v>44066.0833191591</v>
      </c>
      <c r="AF904" s="343" t="n">
        <f aca="false">XIRR(B904:AA904,$B$1:$AA$1)</f>
        <v>0.143180688766352</v>
      </c>
      <c r="AG904" s="344" t="n">
        <f aca="false">1-EXP(-(1/0.25)*(AD904/ABS($AD$1010)))</f>
        <v>0.973578067941818</v>
      </c>
    </row>
    <row r="905" customFormat="false" ht="12.75" hidden="false" customHeight="false" outlineLevel="0" collapsed="false">
      <c r="A905" s="335"/>
      <c r="B905" s="340" t="n">
        <f aca="false">+[4]data1cf!A905</f>
        <v>-62834.2904025103</v>
      </c>
      <c r="C905" s="340" t="n">
        <f aca="false">+[4]data1cf!B905</f>
        <v>11994.0304374184</v>
      </c>
      <c r="D905" s="340" t="n">
        <f aca="false">+[4]data1cf!C905</f>
        <v>12842.4923225669</v>
      </c>
      <c r="E905" s="340" t="n">
        <f aca="false">+[4]data1cf!D905</f>
        <v>12577.7461549908</v>
      </c>
      <c r="F905" s="340" t="n">
        <f aca="false">+[4]data1cf!E905</f>
        <v>12275.0563558044</v>
      </c>
      <c r="G905" s="340" t="n">
        <f aca="false">+[4]data1cf!F905</f>
        <v>11966.7932795475</v>
      </c>
      <c r="H905" s="340" t="n">
        <f aca="false">+[4]data1cf!G905</f>
        <v>11928.4673758809</v>
      </c>
      <c r="I905" s="340" t="n">
        <f aca="false">+[4]data1cf!H905</f>
        <v>11695.8234209254</v>
      </c>
      <c r="J905" s="340" t="n">
        <f aca="false">+[4]data1cf!I905</f>
        <v>11644.2266295716</v>
      </c>
      <c r="K905" s="340" t="n">
        <f aca="false">+[4]data1cf!J905</f>
        <v>11577.9695748102</v>
      </c>
      <c r="L905" s="340" t="n">
        <f aca="false">+[4]data1cf!K905</f>
        <v>11667.4880215183</v>
      </c>
      <c r="M905" s="340" t="n">
        <f aca="false">+[4]data1cf!L905</f>
        <v>11522.3792385186</v>
      </c>
      <c r="N905" s="340" t="n">
        <f aca="false">+[4]data1cf!M905</f>
        <v>11589.1817741534</v>
      </c>
      <c r="O905" s="340" t="n">
        <f aca="false">+[4]data1cf!N905</f>
        <v>11428.6845593581</v>
      </c>
      <c r="P905" s="340" t="n">
        <f aca="false">+[4]data1cf!O905</f>
        <v>11424.0895661787</v>
      </c>
      <c r="Q905" s="340" t="n">
        <f aca="false">+[4]data1cf!P905</f>
        <v>11464.7807643738</v>
      </c>
      <c r="R905" s="340" t="n">
        <f aca="false">+[4]data1cf!Q905</f>
        <v>720.684177200633</v>
      </c>
      <c r="S905" s="340" t="n">
        <f aca="false">+[4]data1cf!R905</f>
        <v>0</v>
      </c>
      <c r="T905" s="340" t="n">
        <f aca="false">+[4]data1cf!S905</f>
        <v>0</v>
      </c>
      <c r="U905" s="340" t="n">
        <f aca="false">+[4]data1cf!T905</f>
        <v>0</v>
      </c>
      <c r="V905" s="340" t="n">
        <f aca="false">+[4]data1cf!U905</f>
        <v>0</v>
      </c>
      <c r="W905" s="340" t="n">
        <f aca="false">+[4]data1cf!V905</f>
        <v>0</v>
      </c>
      <c r="X905" s="340" t="n">
        <f aca="false">+[4]data1cf!W905</f>
        <v>0</v>
      </c>
      <c r="Y905" s="340" t="n">
        <f aca="false">+[4]data1cf!X905</f>
        <v>0</v>
      </c>
      <c r="Z905" s="340" t="n">
        <f aca="false">+[4]data1cf!Y905</f>
        <v>0</v>
      </c>
      <c r="AA905" s="340" t="n">
        <f aca="false">+[4]data1cf!Z905</f>
        <v>0</v>
      </c>
      <c r="AB905" s="340"/>
      <c r="AC905" s="341" t="n">
        <f aca="false">XNPV(0.1,B905:AA905,$B$1:$AA$1)</f>
        <v>28434.7219171678</v>
      </c>
      <c r="AD905" s="341" t="n">
        <f aca="false">SUMPRODUCT(B905:AA905,$B$1010:$AA$1010)</f>
        <v>53450.0331754829</v>
      </c>
      <c r="AE905" s="342" t="n">
        <f aca="false">SUMPRODUCT(B905:AA905,$B$1012:$AA$1012)</f>
        <v>53086.4188850844</v>
      </c>
      <c r="AF905" s="343" t="n">
        <f aca="false">XIRR(B905:AA905,$B$1:$AA$1)</f>
        <v>0.175119417200734</v>
      </c>
      <c r="AG905" s="344" t="n">
        <f aca="false">1-EXP(-(1/0.25)*(AD905/ABS($AD$1010)))</f>
        <v>0.987354816625313</v>
      </c>
    </row>
    <row r="906" customFormat="false" ht="12.75" hidden="false" customHeight="false" outlineLevel="0" collapsed="false">
      <c r="A906" s="335"/>
      <c r="B906" s="340" t="n">
        <f aca="false">+[4]data1cf!A906</f>
        <v>-72024.2170018816</v>
      </c>
      <c r="C906" s="340" t="n">
        <f aca="false">+[4]data1cf!B906</f>
        <v>12093.9344209886</v>
      </c>
      <c r="D906" s="340" t="n">
        <f aca="false">+[4]data1cf!C906</f>
        <v>13251.6265849943</v>
      </c>
      <c r="E906" s="340" t="n">
        <f aca="false">+[4]data1cf!D906</f>
        <v>12917.0589969849</v>
      </c>
      <c r="F906" s="340" t="n">
        <f aca="false">+[4]data1cf!E906</f>
        <v>12557.6216260124</v>
      </c>
      <c r="G906" s="340" t="n">
        <f aca="false">+[4]data1cf!F906</f>
        <v>12282.6422085579</v>
      </c>
      <c r="H906" s="340" t="n">
        <f aca="false">+[4]data1cf!G906</f>
        <v>12011.3979512643</v>
      </c>
      <c r="I906" s="340" t="n">
        <f aca="false">+[4]data1cf!H906</f>
        <v>12037.4600554709</v>
      </c>
      <c r="J906" s="340" t="n">
        <f aca="false">+[4]data1cf!I906</f>
        <v>11871.4034631225</v>
      </c>
      <c r="K906" s="340" t="n">
        <f aca="false">+[4]data1cf!J906</f>
        <v>11851.1705892381</v>
      </c>
      <c r="L906" s="340" t="n">
        <f aca="false">+[4]data1cf!K906</f>
        <v>11729.5717935539</v>
      </c>
      <c r="M906" s="340" t="n">
        <f aca="false">+[4]data1cf!L906</f>
        <v>11698.4444919616</v>
      </c>
      <c r="N906" s="340" t="n">
        <f aca="false">+[4]data1cf!M906</f>
        <v>11636.2138908689</v>
      </c>
      <c r="O906" s="340" t="n">
        <f aca="false">+[4]data1cf!N906</f>
        <v>11667.6174656004</v>
      </c>
      <c r="P906" s="340" t="n">
        <f aca="false">+[4]data1cf!O906</f>
        <v>11736.7730696464</v>
      </c>
      <c r="Q906" s="340" t="n">
        <f aca="false">+[4]data1cf!P906</f>
        <v>11505.6024426149</v>
      </c>
      <c r="R906" s="340" t="n">
        <f aca="false">+[4]data1cf!Q906</f>
        <v>826.088959324781</v>
      </c>
      <c r="S906" s="340" t="n">
        <f aca="false">+[4]data1cf!R906</f>
        <v>0</v>
      </c>
      <c r="T906" s="340" t="n">
        <f aca="false">+[4]data1cf!S906</f>
        <v>0</v>
      </c>
      <c r="U906" s="340" t="n">
        <f aca="false">+[4]data1cf!T906</f>
        <v>0</v>
      </c>
      <c r="V906" s="340" t="n">
        <f aca="false">+[4]data1cf!U906</f>
        <v>0</v>
      </c>
      <c r="W906" s="340" t="n">
        <f aca="false">+[4]data1cf!V906</f>
        <v>0</v>
      </c>
      <c r="X906" s="340" t="n">
        <f aca="false">+[4]data1cf!W906</f>
        <v>0</v>
      </c>
      <c r="Y906" s="340" t="n">
        <f aca="false">+[4]data1cf!X906</f>
        <v>0</v>
      </c>
      <c r="Z906" s="340" t="n">
        <f aca="false">+[4]data1cf!Y906</f>
        <v>0</v>
      </c>
      <c r="AA906" s="340" t="n">
        <f aca="false">+[4]data1cf!Z906</f>
        <v>0</v>
      </c>
      <c r="AB906" s="340"/>
      <c r="AC906" s="341" t="n">
        <f aca="false">XNPV(0.1,B906:AA906,$B$1:$AA$1)</f>
        <v>21045.9094648003</v>
      </c>
      <c r="AD906" s="341" t="n">
        <f aca="false">SUMPRODUCT(B906:AA906,$B$1010:$AA$1010)</f>
        <v>46523.4580357979</v>
      </c>
      <c r="AE906" s="342" t="n">
        <f aca="false">SUMPRODUCT(B906:AA906,$B$1012:$AA$1012)</f>
        <v>46153.2765092595</v>
      </c>
      <c r="AF906" s="343" t="n">
        <f aca="false">XIRR(B906:AA906,$B$1:$AA$1)</f>
        <v>0.149605453184269</v>
      </c>
      <c r="AG906" s="344" t="n">
        <f aca="false">1-EXP(-(1/0.25)*(AD906/ABS($AD$1010)))</f>
        <v>0.977720977439407</v>
      </c>
    </row>
    <row r="907" customFormat="false" ht="12.75" hidden="false" customHeight="false" outlineLevel="0" collapsed="false">
      <c r="A907" s="335"/>
      <c r="B907" s="340" t="n">
        <f aca="false">+[4]data1cf!A907</f>
        <v>-72920.1723002457</v>
      </c>
      <c r="C907" s="340" t="n">
        <f aca="false">+[4]data1cf!B907</f>
        <v>12130.5407347982</v>
      </c>
      <c r="D907" s="340" t="n">
        <f aca="false">+[4]data1cf!C907</f>
        <v>13296.0784388474</v>
      </c>
      <c r="E907" s="340" t="n">
        <f aca="false">+[4]data1cf!D907</f>
        <v>12916.0462543808</v>
      </c>
      <c r="F907" s="340" t="n">
        <f aca="false">+[4]data1cf!E907</f>
        <v>12663.5186724066</v>
      </c>
      <c r="G907" s="340" t="n">
        <f aca="false">+[4]data1cf!F907</f>
        <v>12299.7688021871</v>
      </c>
      <c r="H907" s="340" t="n">
        <f aca="false">+[4]data1cf!G907</f>
        <v>11939.4468872928</v>
      </c>
      <c r="I907" s="340" t="n">
        <f aca="false">+[4]data1cf!H907</f>
        <v>11955.7938426457</v>
      </c>
      <c r="J907" s="340" t="n">
        <f aca="false">+[4]data1cf!I907</f>
        <v>11919.4071062142</v>
      </c>
      <c r="K907" s="340" t="n">
        <f aca="false">+[4]data1cf!J907</f>
        <v>11804.6798395322</v>
      </c>
      <c r="L907" s="340" t="n">
        <f aca="false">+[4]data1cf!K907</f>
        <v>11700.1979224629</v>
      </c>
      <c r="M907" s="340" t="n">
        <f aca="false">+[4]data1cf!L907</f>
        <v>11751.1918922521</v>
      </c>
      <c r="N907" s="340" t="n">
        <f aca="false">+[4]data1cf!M907</f>
        <v>11700.8665757831</v>
      </c>
      <c r="O907" s="340" t="n">
        <f aca="false">+[4]data1cf!N907</f>
        <v>11729.6861834413</v>
      </c>
      <c r="P907" s="340" t="n">
        <f aca="false">+[4]data1cf!O907</f>
        <v>11455.2044668989</v>
      </c>
      <c r="Q907" s="340" t="n">
        <f aca="false">+[4]data1cf!P907</f>
        <v>11507.7466524534</v>
      </c>
      <c r="R907" s="340" t="n">
        <f aca="false">+[4]data1cf!Q907</f>
        <v>836.365208214898</v>
      </c>
      <c r="S907" s="340" t="n">
        <f aca="false">+[4]data1cf!R907</f>
        <v>0</v>
      </c>
      <c r="T907" s="340" t="n">
        <f aca="false">+[4]data1cf!S907</f>
        <v>0</v>
      </c>
      <c r="U907" s="340" t="n">
        <f aca="false">+[4]data1cf!T907</f>
        <v>0</v>
      </c>
      <c r="V907" s="340" t="n">
        <f aca="false">+[4]data1cf!U907</f>
        <v>0</v>
      </c>
      <c r="W907" s="340" t="n">
        <f aca="false">+[4]data1cf!V907</f>
        <v>0</v>
      </c>
      <c r="X907" s="340" t="n">
        <f aca="false">+[4]data1cf!W907</f>
        <v>0</v>
      </c>
      <c r="Y907" s="340" t="n">
        <f aca="false">+[4]data1cf!X907</f>
        <v>0</v>
      </c>
      <c r="Z907" s="340" t="n">
        <f aca="false">+[4]data1cf!Y907</f>
        <v>0</v>
      </c>
      <c r="AA907" s="340" t="n">
        <f aca="false">+[4]data1cf!Z907</f>
        <v>0</v>
      </c>
      <c r="AB907" s="340"/>
      <c r="AC907" s="341" t="n">
        <f aca="false">XNPV(0.1,B907:AA907,$B$1:$AA$1)</f>
        <v>20196.7228777498</v>
      </c>
      <c r="AD907" s="341" t="n">
        <f aca="false">SUMPRODUCT(B907:AA907,$B$1010:$AA$1010)</f>
        <v>45653.3935804287</v>
      </c>
      <c r="AE907" s="342" t="n">
        <f aca="false">SUMPRODUCT(B907:AA907,$B$1012:$AA$1012)</f>
        <v>45283.6143272266</v>
      </c>
      <c r="AF907" s="343" t="n">
        <f aca="false">XIRR(B907:AA907,$B$1:$AA$1)</f>
        <v>0.147193887308517</v>
      </c>
      <c r="AG907" s="344" t="n">
        <f aca="false">1-EXP(-(1/0.25)*(AD907/ABS($AD$1010)))</f>
        <v>0.976078237903412</v>
      </c>
    </row>
    <row r="908" customFormat="false" ht="12.75" hidden="false" customHeight="false" outlineLevel="0" collapsed="false">
      <c r="A908" s="335"/>
      <c r="B908" s="340" t="n">
        <f aca="false">+[4]data1cf!A908</f>
        <v>-72331.4270427131</v>
      </c>
      <c r="C908" s="340" t="n">
        <f aca="false">+[4]data1cf!B908</f>
        <v>12132.9865820283</v>
      </c>
      <c r="D908" s="340" t="n">
        <f aca="false">+[4]data1cf!C908</f>
        <v>13127.9702924437</v>
      </c>
      <c r="E908" s="340" t="n">
        <f aca="false">+[4]data1cf!D908</f>
        <v>12748.1554664764</v>
      </c>
      <c r="F908" s="340" t="n">
        <f aca="false">+[4]data1cf!E908</f>
        <v>12452.347478849</v>
      </c>
      <c r="G908" s="340" t="n">
        <f aca="false">+[4]data1cf!F908</f>
        <v>12355.391312461</v>
      </c>
      <c r="H908" s="340" t="n">
        <f aca="false">+[4]data1cf!G908</f>
        <v>12219.7251502961</v>
      </c>
      <c r="I908" s="340" t="n">
        <f aca="false">+[4]data1cf!H908</f>
        <v>11894.5650075997</v>
      </c>
      <c r="J908" s="340" t="n">
        <f aca="false">+[4]data1cf!I908</f>
        <v>11861.0732765052</v>
      </c>
      <c r="K908" s="340" t="n">
        <f aca="false">+[4]data1cf!J908</f>
        <v>11824.1622215279</v>
      </c>
      <c r="L908" s="340" t="n">
        <f aca="false">+[4]data1cf!K908</f>
        <v>11748.7860159552</v>
      </c>
      <c r="M908" s="340" t="n">
        <f aca="false">+[4]data1cf!L908</f>
        <v>11811.7539336496</v>
      </c>
      <c r="N908" s="340" t="n">
        <f aca="false">+[4]data1cf!M908</f>
        <v>11713.0012871774</v>
      </c>
      <c r="O908" s="340" t="n">
        <f aca="false">+[4]data1cf!N908</f>
        <v>11585.7565664493</v>
      </c>
      <c r="P908" s="340" t="n">
        <f aca="false">+[4]data1cf!O908</f>
        <v>11578.7151914283</v>
      </c>
      <c r="Q908" s="340" t="n">
        <f aca="false">+[4]data1cf!P908</f>
        <v>11591.5138939668</v>
      </c>
      <c r="R908" s="340" t="n">
        <f aca="false">+[4]data1cf!Q908</f>
        <v>829.612535609102</v>
      </c>
      <c r="S908" s="340" t="n">
        <f aca="false">+[4]data1cf!R908</f>
        <v>0</v>
      </c>
      <c r="T908" s="340" t="n">
        <f aca="false">+[4]data1cf!S908</f>
        <v>0</v>
      </c>
      <c r="U908" s="340" t="n">
        <f aca="false">+[4]data1cf!T908</f>
        <v>0</v>
      </c>
      <c r="V908" s="340" t="n">
        <f aca="false">+[4]data1cf!U908</f>
        <v>0</v>
      </c>
      <c r="W908" s="340" t="n">
        <f aca="false">+[4]data1cf!V908</f>
        <v>0</v>
      </c>
      <c r="X908" s="340" t="n">
        <f aca="false">+[4]data1cf!W908</f>
        <v>0</v>
      </c>
      <c r="Y908" s="340" t="n">
        <f aca="false">+[4]data1cf!X908</f>
        <v>0</v>
      </c>
      <c r="Z908" s="340" t="n">
        <f aca="false">+[4]data1cf!Y908</f>
        <v>0</v>
      </c>
      <c r="AA908" s="340" t="n">
        <f aca="false">+[4]data1cf!Z908</f>
        <v>0</v>
      </c>
      <c r="AB908" s="340"/>
      <c r="AC908" s="341" t="n">
        <f aca="false">XNPV(0.1,B908:AA908,$B$1:$AA$1)</f>
        <v>20573.992885875</v>
      </c>
      <c r="AD908" s="341" t="n">
        <f aca="false">SUMPRODUCT(B908:AA908,$B$1010:$AA$1010)</f>
        <v>46036.5846248067</v>
      </c>
      <c r="AE908" s="342" t="n">
        <f aca="false">SUMPRODUCT(B908:AA908,$B$1012:$AA$1012)</f>
        <v>45666.5633008749</v>
      </c>
      <c r="AF908" s="343" t="n">
        <f aca="false">XIRR(B908:AA908,$B$1:$AA$1)</f>
        <v>0.148274966465798</v>
      </c>
      <c r="AG908" s="344" t="n">
        <f aca="false">1-EXP(-(1/0.25)*(AD908/ABS($AD$1010)))</f>
        <v>0.976816148154827</v>
      </c>
    </row>
    <row r="909" customFormat="false" ht="12.75" hidden="false" customHeight="false" outlineLevel="0" collapsed="false">
      <c r="A909" s="335"/>
      <c r="B909" s="340" t="n">
        <f aca="false">+[4]data1cf!A909</f>
        <v>-73963.3945321494</v>
      </c>
      <c r="C909" s="340" t="n">
        <f aca="false">+[4]data1cf!B909</f>
        <v>12152.9246279642</v>
      </c>
      <c r="D909" s="340" t="n">
        <f aca="false">+[4]data1cf!C909</f>
        <v>13158.7635967553</v>
      </c>
      <c r="E909" s="340" t="n">
        <f aca="false">+[4]data1cf!D909</f>
        <v>12940.4523139294</v>
      </c>
      <c r="F909" s="340" t="n">
        <f aca="false">+[4]data1cf!E909</f>
        <v>12531.5876605043</v>
      </c>
      <c r="G909" s="340" t="n">
        <f aca="false">+[4]data1cf!F909</f>
        <v>12376.2363707484</v>
      </c>
      <c r="H909" s="340" t="n">
        <f aca="false">+[4]data1cf!G909</f>
        <v>12116.0606039744</v>
      </c>
      <c r="I909" s="340" t="n">
        <f aca="false">+[4]data1cf!H909</f>
        <v>11937.9491254442</v>
      </c>
      <c r="J909" s="340" t="n">
        <f aca="false">+[4]data1cf!I909</f>
        <v>11887.0859105489</v>
      </c>
      <c r="K909" s="340" t="n">
        <f aca="false">+[4]data1cf!J909</f>
        <v>11922.8888122852</v>
      </c>
      <c r="L909" s="340" t="n">
        <f aca="false">+[4]data1cf!K909</f>
        <v>11730.1528542911</v>
      </c>
      <c r="M909" s="340" t="n">
        <f aca="false">+[4]data1cf!L909</f>
        <v>11728.4968784931</v>
      </c>
      <c r="N909" s="340" t="n">
        <f aca="false">+[4]data1cf!M909</f>
        <v>11728.4383427969</v>
      </c>
      <c r="O909" s="340" t="n">
        <f aca="false">+[4]data1cf!N909</f>
        <v>11733.7401886103</v>
      </c>
      <c r="P909" s="340" t="n">
        <f aca="false">+[4]data1cf!O909</f>
        <v>11604.9130187441</v>
      </c>
      <c r="Q909" s="340" t="n">
        <f aca="false">+[4]data1cf!P909</f>
        <v>11550.0880391597</v>
      </c>
      <c r="R909" s="340" t="n">
        <f aca="false">+[4]data1cf!Q909</f>
        <v>848.330549925941</v>
      </c>
      <c r="S909" s="340" t="n">
        <f aca="false">+[4]data1cf!R909</f>
        <v>0</v>
      </c>
      <c r="T909" s="340" t="n">
        <f aca="false">+[4]data1cf!S909</f>
        <v>0</v>
      </c>
      <c r="U909" s="340" t="n">
        <f aca="false">+[4]data1cf!T909</f>
        <v>0</v>
      </c>
      <c r="V909" s="340" t="n">
        <f aca="false">+[4]data1cf!U909</f>
        <v>0</v>
      </c>
      <c r="W909" s="340" t="n">
        <f aca="false">+[4]data1cf!V909</f>
        <v>0</v>
      </c>
      <c r="X909" s="340" t="n">
        <f aca="false">+[4]data1cf!W909</f>
        <v>0</v>
      </c>
      <c r="Y909" s="340" t="n">
        <f aca="false">+[4]data1cf!X909</f>
        <v>0</v>
      </c>
      <c r="Z909" s="340" t="n">
        <f aca="false">+[4]data1cf!Y909</f>
        <v>0</v>
      </c>
      <c r="AA909" s="340" t="n">
        <f aca="false">+[4]data1cf!Z909</f>
        <v>0</v>
      </c>
      <c r="AB909" s="340"/>
      <c r="AC909" s="341" t="n">
        <f aca="false">XNPV(0.1,B909:AA909,$B$1:$AA$1)</f>
        <v>19227.2858093007</v>
      </c>
      <c r="AD909" s="341" t="n">
        <f aca="false">SUMPRODUCT(B909:AA909,$B$1010:$AA$1010)</f>
        <v>44747.1096620615</v>
      </c>
      <c r="AE909" s="342" t="n">
        <f aca="false">SUMPRODUCT(B909:AA909,$B$1012:$AA$1012)</f>
        <v>44376.2908642007</v>
      </c>
      <c r="AF909" s="343" t="n">
        <f aca="false">XIRR(B909:AA909,$B$1:$AA$1)</f>
        <v>0.144316907139116</v>
      </c>
      <c r="AG909" s="344" t="n">
        <f aca="false">1-EXP(-(1/0.25)*(AD909/ABS($AD$1010)))</f>
        <v>0.974238188550067</v>
      </c>
    </row>
    <row r="910" customFormat="false" ht="12.75" hidden="false" customHeight="false" outlineLevel="0" collapsed="false">
      <c r="A910" s="335"/>
      <c r="B910" s="340" t="n">
        <f aca="false">+[4]data1cf!A910</f>
        <v>-68957.6131066669</v>
      </c>
      <c r="C910" s="340" t="n">
        <f aca="false">+[4]data1cf!B910</f>
        <v>12014.1772735358</v>
      </c>
      <c r="D910" s="340" t="n">
        <f aca="false">+[4]data1cf!C910</f>
        <v>13236.9590991617</v>
      </c>
      <c r="E910" s="340" t="n">
        <f aca="false">+[4]data1cf!D910</f>
        <v>12855.8139081037</v>
      </c>
      <c r="F910" s="340" t="n">
        <f aca="false">+[4]data1cf!E910</f>
        <v>12550.3622422392</v>
      </c>
      <c r="G910" s="340" t="n">
        <f aca="false">+[4]data1cf!F910</f>
        <v>12249.2165915254</v>
      </c>
      <c r="H910" s="340" t="n">
        <f aca="false">+[4]data1cf!G910</f>
        <v>12088.7195742841</v>
      </c>
      <c r="I910" s="340" t="n">
        <f aca="false">+[4]data1cf!H910</f>
        <v>11851.1228047938</v>
      </c>
      <c r="J910" s="340" t="n">
        <f aca="false">+[4]data1cf!I910</f>
        <v>11926.77873088</v>
      </c>
      <c r="K910" s="340" t="n">
        <f aca="false">+[4]data1cf!J910</f>
        <v>11803.7703143056</v>
      </c>
      <c r="L910" s="340" t="n">
        <f aca="false">+[4]data1cf!K910</f>
        <v>11754.2612121873</v>
      </c>
      <c r="M910" s="340" t="n">
        <f aca="false">+[4]data1cf!L910</f>
        <v>11630.5951515266</v>
      </c>
      <c r="N910" s="340" t="n">
        <f aca="false">+[4]data1cf!M910</f>
        <v>11429.8127474918</v>
      </c>
      <c r="O910" s="340" t="n">
        <f aca="false">+[4]data1cf!N910</f>
        <v>11574.2772152286</v>
      </c>
      <c r="P910" s="340" t="n">
        <f aca="false">+[4]data1cf!O910</f>
        <v>11379.8649593091</v>
      </c>
      <c r="Q910" s="340" t="n">
        <f aca="false">+[4]data1cf!P910</f>
        <v>11406.0416955638</v>
      </c>
      <c r="R910" s="340" t="n">
        <f aca="false">+[4]data1cf!Q910</f>
        <v>790.916239288226</v>
      </c>
      <c r="S910" s="340" t="n">
        <f aca="false">+[4]data1cf!R910</f>
        <v>0</v>
      </c>
      <c r="T910" s="340" t="n">
        <f aca="false">+[4]data1cf!S910</f>
        <v>0</v>
      </c>
      <c r="U910" s="340" t="n">
        <f aca="false">+[4]data1cf!T910</f>
        <v>0</v>
      </c>
      <c r="V910" s="340" t="n">
        <f aca="false">+[4]data1cf!U910</f>
        <v>0</v>
      </c>
      <c r="W910" s="340" t="n">
        <f aca="false">+[4]data1cf!V910</f>
        <v>0</v>
      </c>
      <c r="X910" s="340" t="n">
        <f aca="false">+[4]data1cf!W910</f>
        <v>0</v>
      </c>
      <c r="Y910" s="340" t="n">
        <f aca="false">+[4]data1cf!X910</f>
        <v>0</v>
      </c>
      <c r="Z910" s="340" t="n">
        <f aca="false">+[4]data1cf!Y910</f>
        <v>0</v>
      </c>
      <c r="AA910" s="340" t="n">
        <f aca="false">+[4]data1cf!Z910</f>
        <v>0</v>
      </c>
      <c r="AB910" s="340"/>
      <c r="AC910" s="341" t="n">
        <f aca="false">XNPV(0.1,B910:AA910,$B$1:$AA$1)</f>
        <v>23677.6359835221</v>
      </c>
      <c r="AD910" s="341" t="n">
        <f aca="false">SUMPRODUCT(B910:AA910,$B$1010:$AA$1010)</f>
        <v>48991.8122109352</v>
      </c>
      <c r="AE910" s="342" t="n">
        <f aca="false">SUMPRODUCT(B910:AA910,$B$1012:$AA$1012)</f>
        <v>48624.3024235132</v>
      </c>
      <c r="AF910" s="343" t="n">
        <f aca="false">XIRR(B910:AA910,$B$1:$AA$1)</f>
        <v>0.157994364313881</v>
      </c>
      <c r="AG910" s="344" t="n">
        <f aca="false">1-EXP(-(1/0.25)*(AD910/ABS($AD$1010)))</f>
        <v>0.981792852431419</v>
      </c>
    </row>
    <row r="911" customFormat="false" ht="12.75" hidden="false" customHeight="false" outlineLevel="0" collapsed="false">
      <c r="A911" s="335"/>
      <c r="B911" s="340" t="n">
        <f aca="false">+[4]data1cf!A911</f>
        <v>-71859.5154421122</v>
      </c>
      <c r="C911" s="340" t="n">
        <f aca="false">+[4]data1cf!B911</f>
        <v>12231.7031837409</v>
      </c>
      <c r="D911" s="340" t="n">
        <f aca="false">+[4]data1cf!C911</f>
        <v>13228.174123464</v>
      </c>
      <c r="E911" s="340" t="n">
        <f aca="false">+[4]data1cf!D911</f>
        <v>12874.4178796633</v>
      </c>
      <c r="F911" s="340" t="n">
        <f aca="false">+[4]data1cf!E911</f>
        <v>12573.4758971589</v>
      </c>
      <c r="G911" s="340" t="n">
        <f aca="false">+[4]data1cf!F911</f>
        <v>12381.0729929896</v>
      </c>
      <c r="H911" s="340" t="n">
        <f aca="false">+[4]data1cf!G911</f>
        <v>12110.9034551055</v>
      </c>
      <c r="I911" s="340" t="n">
        <f aca="false">+[4]data1cf!H911</f>
        <v>11946.1081239121</v>
      </c>
      <c r="J911" s="340" t="n">
        <f aca="false">+[4]data1cf!I911</f>
        <v>11968.7624000236</v>
      </c>
      <c r="K911" s="340" t="n">
        <f aca="false">+[4]data1cf!J911</f>
        <v>11753.3176012893</v>
      </c>
      <c r="L911" s="340" t="n">
        <f aca="false">+[4]data1cf!K911</f>
        <v>11703.9518836774</v>
      </c>
      <c r="M911" s="340" t="n">
        <f aca="false">+[4]data1cf!L911</f>
        <v>11655.7475579484</v>
      </c>
      <c r="N911" s="340" t="n">
        <f aca="false">+[4]data1cf!M911</f>
        <v>11675.008475633</v>
      </c>
      <c r="O911" s="340" t="n">
        <f aca="false">+[4]data1cf!N911</f>
        <v>11737.291835779</v>
      </c>
      <c r="P911" s="340" t="n">
        <f aca="false">+[4]data1cf!O911</f>
        <v>11502.4568305674</v>
      </c>
      <c r="Q911" s="340" t="n">
        <f aca="false">+[4]data1cf!P911</f>
        <v>11546.0129594293</v>
      </c>
      <c r="R911" s="340" t="n">
        <f aca="false">+[4]data1cf!Q911</f>
        <v>824.199898314851</v>
      </c>
      <c r="S911" s="340" t="n">
        <f aca="false">+[4]data1cf!R911</f>
        <v>0</v>
      </c>
      <c r="T911" s="340" t="n">
        <f aca="false">+[4]data1cf!S911</f>
        <v>0</v>
      </c>
      <c r="U911" s="340" t="n">
        <f aca="false">+[4]data1cf!T911</f>
        <v>0</v>
      </c>
      <c r="V911" s="340" t="n">
        <f aca="false">+[4]data1cf!U911</f>
        <v>0</v>
      </c>
      <c r="W911" s="340" t="n">
        <f aca="false">+[4]data1cf!V911</f>
        <v>0</v>
      </c>
      <c r="X911" s="340" t="n">
        <f aca="false">+[4]data1cf!W911</f>
        <v>0</v>
      </c>
      <c r="Y911" s="340" t="n">
        <f aca="false">+[4]data1cf!X911</f>
        <v>0</v>
      </c>
      <c r="Z911" s="340" t="n">
        <f aca="false">+[4]data1cf!Y911</f>
        <v>0</v>
      </c>
      <c r="AA911" s="340" t="n">
        <f aca="false">+[4]data1cf!Z911</f>
        <v>0</v>
      </c>
      <c r="AB911" s="340"/>
      <c r="AC911" s="341" t="n">
        <f aca="false">XNPV(0.1,B911:AA911,$B$1:$AA$1)</f>
        <v>21324.8896714722</v>
      </c>
      <c r="AD911" s="341" t="n">
        <f aca="false">SUMPRODUCT(B911:AA911,$B$1010:$AA$1010)</f>
        <v>46795.3384210624</v>
      </c>
      <c r="AE911" s="342" t="n">
        <f aca="false">SUMPRODUCT(B911:AA911,$B$1012:$AA$1012)</f>
        <v>46425.3882530452</v>
      </c>
      <c r="AF911" s="343" t="n">
        <f aca="false">XIRR(B911:AA911,$B$1:$AA$1)</f>
        <v>0.15043775404185</v>
      </c>
      <c r="AG911" s="344" t="n">
        <f aca="false">1-EXP(-(1/0.25)*(AD911/ABS($AD$1010)))</f>
        <v>0.978210797538752</v>
      </c>
    </row>
    <row r="912" customFormat="false" ht="12.75" hidden="false" customHeight="false" outlineLevel="0" collapsed="false">
      <c r="A912" s="335"/>
      <c r="B912" s="340" t="n">
        <f aca="false">+[4]data1cf!A912</f>
        <v>-70621.6898758997</v>
      </c>
      <c r="C912" s="340" t="n">
        <f aca="false">+[4]data1cf!B912</f>
        <v>12134.4459413608</v>
      </c>
      <c r="D912" s="340" t="n">
        <f aca="false">+[4]data1cf!C912</f>
        <v>13167.6661349758</v>
      </c>
      <c r="E912" s="340" t="n">
        <f aca="false">+[4]data1cf!D912</f>
        <v>12708.3601521579</v>
      </c>
      <c r="F912" s="340" t="n">
        <f aca="false">+[4]data1cf!E912</f>
        <v>12517.487190748</v>
      </c>
      <c r="G912" s="340" t="n">
        <f aca="false">+[4]data1cf!F912</f>
        <v>12186.6966051667</v>
      </c>
      <c r="H912" s="340" t="n">
        <f aca="false">+[4]data1cf!G912</f>
        <v>11998.4020451077</v>
      </c>
      <c r="I912" s="340" t="n">
        <f aca="false">+[4]data1cf!H912</f>
        <v>11831.67446109</v>
      </c>
      <c r="J912" s="340" t="n">
        <f aca="false">+[4]data1cf!I912</f>
        <v>11773.8559218057</v>
      </c>
      <c r="K912" s="340" t="n">
        <f aca="false">+[4]data1cf!J912</f>
        <v>11779.5835555424</v>
      </c>
      <c r="L912" s="340" t="n">
        <f aca="false">+[4]data1cf!K912</f>
        <v>11668.3412349331</v>
      </c>
      <c r="M912" s="340" t="n">
        <f aca="false">+[4]data1cf!L912</f>
        <v>11775.3878769342</v>
      </c>
      <c r="N912" s="340" t="n">
        <f aca="false">+[4]data1cf!M912</f>
        <v>11594.5787207822</v>
      </c>
      <c r="O912" s="340" t="n">
        <f aca="false">+[4]data1cf!N912</f>
        <v>11747.7067413846</v>
      </c>
      <c r="P912" s="340" t="n">
        <f aca="false">+[4]data1cf!O912</f>
        <v>11617.9040831352</v>
      </c>
      <c r="Q912" s="340" t="n">
        <f aca="false">+[4]data1cf!P912</f>
        <v>11509.6898236574</v>
      </c>
      <c r="R912" s="340" t="n">
        <f aca="false">+[4]data1cf!Q912</f>
        <v>810.002534200619</v>
      </c>
      <c r="S912" s="340" t="n">
        <f aca="false">+[4]data1cf!R912</f>
        <v>0</v>
      </c>
      <c r="T912" s="340" t="n">
        <f aca="false">+[4]data1cf!S912</f>
        <v>0</v>
      </c>
      <c r="U912" s="340" t="n">
        <f aca="false">+[4]data1cf!T912</f>
        <v>0</v>
      </c>
      <c r="V912" s="340" t="n">
        <f aca="false">+[4]data1cf!U912</f>
        <v>0</v>
      </c>
      <c r="W912" s="340" t="n">
        <f aca="false">+[4]data1cf!V912</f>
        <v>0</v>
      </c>
      <c r="X912" s="340" t="n">
        <f aca="false">+[4]data1cf!W912</f>
        <v>0</v>
      </c>
      <c r="Y912" s="340" t="n">
        <f aca="false">+[4]data1cf!X912</f>
        <v>0</v>
      </c>
      <c r="Z912" s="340" t="n">
        <f aca="false">+[4]data1cf!Y912</f>
        <v>0</v>
      </c>
      <c r="AA912" s="340" t="n">
        <f aca="false">+[4]data1cf!Z912</f>
        <v>0</v>
      </c>
      <c r="AB912" s="340"/>
      <c r="AC912" s="341" t="n">
        <f aca="false">XNPV(0.1,B912:AA912,$B$1:$AA$1)</f>
        <v>21962.9627997826</v>
      </c>
      <c r="AD912" s="341" t="n">
        <f aca="false">SUMPRODUCT(B912:AA912,$B$1010:$AA$1010)</f>
        <v>47317.0083416598</v>
      </c>
      <c r="AE912" s="342" t="n">
        <f aca="false">SUMPRODUCT(B912:AA912,$B$1012:$AA$1012)</f>
        <v>46948.4647634907</v>
      </c>
      <c r="AF912" s="343" t="n">
        <f aca="false">XIRR(B912:AA912,$B$1:$AA$1)</f>
        <v>0.152632649447013</v>
      </c>
      <c r="AG912" s="344" t="n">
        <f aca="false">1-EXP(-(1/0.25)*(AD912/ABS($AD$1010)))</f>
        <v>0.979120686802834</v>
      </c>
    </row>
    <row r="913" customFormat="false" ht="12.75" hidden="false" customHeight="false" outlineLevel="0" collapsed="false">
      <c r="A913" s="335"/>
      <c r="B913" s="340" t="n">
        <f aca="false">+[4]data1cf!A913</f>
        <v>-69101.0259614051</v>
      </c>
      <c r="C913" s="340" t="n">
        <f aca="false">+[4]data1cf!B913</f>
        <v>12033.3929486977</v>
      </c>
      <c r="D913" s="340" t="n">
        <f aca="false">+[4]data1cf!C913</f>
        <v>13073.9484471127</v>
      </c>
      <c r="E913" s="340" t="n">
        <f aca="false">+[4]data1cf!D913</f>
        <v>12760.7967305142</v>
      </c>
      <c r="F913" s="340" t="n">
        <f aca="false">+[4]data1cf!E913</f>
        <v>12531.0126689346</v>
      </c>
      <c r="G913" s="340" t="n">
        <f aca="false">+[4]data1cf!F913</f>
        <v>12152.5903987729</v>
      </c>
      <c r="H913" s="340" t="n">
        <f aca="false">+[4]data1cf!G913</f>
        <v>11856.3806455718</v>
      </c>
      <c r="I913" s="340" t="n">
        <f aca="false">+[4]data1cf!H913</f>
        <v>11859.8190753659</v>
      </c>
      <c r="J913" s="340" t="n">
        <f aca="false">+[4]data1cf!I913</f>
        <v>11729.7514293496</v>
      </c>
      <c r="K913" s="340" t="n">
        <f aca="false">+[4]data1cf!J913</f>
        <v>11607.4795062364</v>
      </c>
      <c r="L913" s="340" t="n">
        <f aca="false">+[4]data1cf!K913</f>
        <v>11668.4488321778</v>
      </c>
      <c r="M913" s="340" t="n">
        <f aca="false">+[4]data1cf!L913</f>
        <v>11525.5626857414</v>
      </c>
      <c r="N913" s="340" t="n">
        <f aca="false">+[4]data1cf!M913</f>
        <v>11536.7348597196</v>
      </c>
      <c r="O913" s="340" t="n">
        <f aca="false">+[4]data1cf!N913</f>
        <v>11526.8942203784</v>
      </c>
      <c r="P913" s="340" t="n">
        <f aca="false">+[4]data1cf!O913</f>
        <v>11546.5542639875</v>
      </c>
      <c r="Q913" s="340" t="n">
        <f aca="false">+[4]data1cf!P913</f>
        <v>11367.8974014004</v>
      </c>
      <c r="R913" s="340" t="n">
        <f aca="false">+[4]data1cf!Q913</f>
        <v>792.561127366932</v>
      </c>
      <c r="S913" s="340" t="n">
        <f aca="false">+[4]data1cf!R913</f>
        <v>0</v>
      </c>
      <c r="T913" s="340" t="n">
        <f aca="false">+[4]data1cf!S913</f>
        <v>0</v>
      </c>
      <c r="U913" s="340" t="n">
        <f aca="false">+[4]data1cf!T913</f>
        <v>0</v>
      </c>
      <c r="V913" s="340" t="n">
        <f aca="false">+[4]data1cf!U913</f>
        <v>0</v>
      </c>
      <c r="W913" s="340" t="n">
        <f aca="false">+[4]data1cf!V913</f>
        <v>0</v>
      </c>
      <c r="X913" s="340" t="n">
        <f aca="false">+[4]data1cf!W913</f>
        <v>0</v>
      </c>
      <c r="Y913" s="340" t="n">
        <f aca="false">+[4]data1cf!X913</f>
        <v>0</v>
      </c>
      <c r="Z913" s="340" t="n">
        <f aca="false">+[4]data1cf!Y913</f>
        <v>0</v>
      </c>
      <c r="AA913" s="340" t="n">
        <f aca="false">+[4]data1cf!Z913</f>
        <v>0</v>
      </c>
      <c r="AB913" s="340"/>
      <c r="AC913" s="341" t="n">
        <f aca="false">XNPV(0.1,B913:AA913,$B$1:$AA$1)</f>
        <v>22956.323014506</v>
      </c>
      <c r="AD913" s="341" t="n">
        <f aca="false">SUMPRODUCT(B913:AA913,$B$1010:$AA$1010)</f>
        <v>48127.0289092563</v>
      </c>
      <c r="AE913" s="342" t="n">
        <f aca="false">SUMPRODUCT(B913:AA913,$B$1012:$AA$1012)</f>
        <v>47761.3675999879</v>
      </c>
      <c r="AF913" s="343" t="n">
        <f aca="false">XIRR(B913:AA913,$B$1:$AA$1)</f>
        <v>0.156160323413958</v>
      </c>
      <c r="AG913" s="344" t="n">
        <f aca="false">1-EXP(-(1/0.25)*(AD913/ABS($AD$1010)))</f>
        <v>0.980458792076331</v>
      </c>
    </row>
    <row r="914" customFormat="false" ht="12.75" hidden="false" customHeight="false" outlineLevel="0" collapsed="false">
      <c r="A914" s="335"/>
      <c r="B914" s="340" t="n">
        <f aca="false">+[4]data1cf!A914</f>
        <v>-66647.4989758094</v>
      </c>
      <c r="C914" s="340" t="n">
        <f aca="false">+[4]data1cf!B914</f>
        <v>11909.1770141845</v>
      </c>
      <c r="D914" s="340" t="n">
        <f aca="false">+[4]data1cf!C914</f>
        <v>13028.349785603</v>
      </c>
      <c r="E914" s="340" t="n">
        <f aca="false">+[4]data1cf!D914</f>
        <v>12758.3220706144</v>
      </c>
      <c r="F914" s="340" t="n">
        <f aca="false">+[4]data1cf!E914</f>
        <v>12359.2200765354</v>
      </c>
      <c r="G914" s="340" t="n">
        <f aca="false">+[4]data1cf!F914</f>
        <v>12211.3668815931</v>
      </c>
      <c r="H914" s="340" t="n">
        <f aca="false">+[4]data1cf!G914</f>
        <v>11970.1205064823</v>
      </c>
      <c r="I914" s="340" t="n">
        <f aca="false">+[4]data1cf!H914</f>
        <v>11814.4740063653</v>
      </c>
      <c r="J914" s="340" t="n">
        <f aca="false">+[4]data1cf!I914</f>
        <v>11868.3293424404</v>
      </c>
      <c r="K914" s="340" t="n">
        <f aca="false">+[4]data1cf!J914</f>
        <v>11692.2996114151</v>
      </c>
      <c r="L914" s="340" t="n">
        <f aca="false">+[4]data1cf!K914</f>
        <v>11643.305862861</v>
      </c>
      <c r="M914" s="340" t="n">
        <f aca="false">+[4]data1cf!L914</f>
        <v>11473.2132042414</v>
      </c>
      <c r="N914" s="340" t="n">
        <f aca="false">+[4]data1cf!M914</f>
        <v>11422.3052948895</v>
      </c>
      <c r="O914" s="340" t="n">
        <f aca="false">+[4]data1cf!N914</f>
        <v>11479.6976091519</v>
      </c>
      <c r="P914" s="340" t="n">
        <f aca="false">+[4]data1cf!O914</f>
        <v>11456.4555271118</v>
      </c>
      <c r="Q914" s="340" t="n">
        <f aca="false">+[4]data1cf!P914</f>
        <v>11485.6753307177</v>
      </c>
      <c r="R914" s="340" t="n">
        <f aca="false">+[4]data1cf!Q914</f>
        <v>764.420154252944</v>
      </c>
      <c r="S914" s="340" t="n">
        <f aca="false">+[4]data1cf!R914</f>
        <v>0</v>
      </c>
      <c r="T914" s="340" t="n">
        <f aca="false">+[4]data1cf!S914</f>
        <v>0</v>
      </c>
      <c r="U914" s="340" t="n">
        <f aca="false">+[4]data1cf!T914</f>
        <v>0</v>
      </c>
      <c r="V914" s="340" t="n">
        <f aca="false">+[4]data1cf!U914</f>
        <v>0</v>
      </c>
      <c r="W914" s="340" t="n">
        <f aca="false">+[4]data1cf!V914</f>
        <v>0</v>
      </c>
      <c r="X914" s="340" t="n">
        <f aca="false">+[4]data1cf!W914</f>
        <v>0</v>
      </c>
      <c r="Y914" s="340" t="n">
        <f aca="false">+[4]data1cf!X914</f>
        <v>0</v>
      </c>
      <c r="Z914" s="340" t="n">
        <f aca="false">+[4]data1cf!Y914</f>
        <v>0</v>
      </c>
      <c r="AA914" s="340" t="n">
        <f aca="false">+[4]data1cf!Z914</f>
        <v>0</v>
      </c>
      <c r="AB914" s="340"/>
      <c r="AC914" s="341" t="n">
        <f aca="false">XNPV(0.1,B914:AA914,$B$1:$AA$1)</f>
        <v>25238.286487969</v>
      </c>
      <c r="AD914" s="341" t="n">
        <f aca="false">SUMPRODUCT(B914:AA914,$B$1010:$AA$1010)</f>
        <v>50398.1340380751</v>
      </c>
      <c r="AE914" s="342" t="n">
        <f aca="false">SUMPRODUCT(B914:AA914,$B$1012:$AA$1012)</f>
        <v>50032.6834324805</v>
      </c>
      <c r="AF914" s="343" t="n">
        <f aca="false">XIRR(B914:AA914,$B$1:$AA$1)</f>
        <v>0.163515458009636</v>
      </c>
      <c r="AG914" s="344" t="n">
        <f aca="false">1-EXP(-(1/0.25)*(AD914/ABS($AD$1010)))</f>
        <v>0.983770627246035</v>
      </c>
    </row>
    <row r="915" customFormat="false" ht="12.75" hidden="false" customHeight="false" outlineLevel="0" collapsed="false">
      <c r="A915" s="335"/>
      <c r="B915" s="340" t="n">
        <f aca="false">+[4]data1cf!A915</f>
        <v>-70515.3805301876</v>
      </c>
      <c r="C915" s="340" t="n">
        <f aca="false">+[4]data1cf!B915</f>
        <v>12088.6550466354</v>
      </c>
      <c r="D915" s="340" t="n">
        <f aca="false">+[4]data1cf!C915</f>
        <v>13076.9180989259</v>
      </c>
      <c r="E915" s="340" t="n">
        <f aca="false">+[4]data1cf!D915</f>
        <v>12698.2260821493</v>
      </c>
      <c r="F915" s="340" t="n">
        <f aca="false">+[4]data1cf!E915</f>
        <v>12484.4911135968</v>
      </c>
      <c r="G915" s="340" t="n">
        <f aca="false">+[4]data1cf!F915</f>
        <v>12215.8177599978</v>
      </c>
      <c r="H915" s="340" t="n">
        <f aca="false">+[4]data1cf!G915</f>
        <v>11982.9603251181</v>
      </c>
      <c r="I915" s="340" t="n">
        <f aca="false">+[4]data1cf!H915</f>
        <v>11848.813198601</v>
      </c>
      <c r="J915" s="340" t="n">
        <f aca="false">+[4]data1cf!I915</f>
        <v>11689.9466074712</v>
      </c>
      <c r="K915" s="340" t="n">
        <f aca="false">+[4]data1cf!J915</f>
        <v>11757.171821656</v>
      </c>
      <c r="L915" s="340" t="n">
        <f aca="false">+[4]data1cf!K915</f>
        <v>11644.2587138948</v>
      </c>
      <c r="M915" s="340" t="n">
        <f aca="false">+[4]data1cf!L915</f>
        <v>11746.7772765654</v>
      </c>
      <c r="N915" s="340" t="n">
        <f aca="false">+[4]data1cf!M915</f>
        <v>11727.6643661896</v>
      </c>
      <c r="O915" s="340" t="n">
        <f aca="false">+[4]data1cf!N915</f>
        <v>11763.8272909583</v>
      </c>
      <c r="P915" s="340" t="n">
        <f aca="false">+[4]data1cf!O915</f>
        <v>11665.7650598051</v>
      </c>
      <c r="Q915" s="340" t="n">
        <f aca="false">+[4]data1cf!P915</f>
        <v>11468.2145180406</v>
      </c>
      <c r="R915" s="340" t="n">
        <f aca="false">+[4]data1cf!Q915</f>
        <v>808.783208529039</v>
      </c>
      <c r="S915" s="340" t="n">
        <f aca="false">+[4]data1cf!R915</f>
        <v>0</v>
      </c>
      <c r="T915" s="340" t="n">
        <f aca="false">+[4]data1cf!S915</f>
        <v>0</v>
      </c>
      <c r="U915" s="340" t="n">
        <f aca="false">+[4]data1cf!T915</f>
        <v>0</v>
      </c>
      <c r="V915" s="340" t="n">
        <f aca="false">+[4]data1cf!U915</f>
        <v>0</v>
      </c>
      <c r="W915" s="340" t="n">
        <f aca="false">+[4]data1cf!V915</f>
        <v>0</v>
      </c>
      <c r="X915" s="340" t="n">
        <f aca="false">+[4]data1cf!W915</f>
        <v>0</v>
      </c>
      <c r="Y915" s="340" t="n">
        <f aca="false">+[4]data1cf!X915</f>
        <v>0</v>
      </c>
      <c r="Z915" s="340" t="n">
        <f aca="false">+[4]data1cf!Y915</f>
        <v>0</v>
      </c>
      <c r="AA915" s="340" t="n">
        <f aca="false">+[4]data1cf!Z915</f>
        <v>0</v>
      </c>
      <c r="AB915" s="340"/>
      <c r="AC915" s="341" t="n">
        <f aca="false">XNPV(0.1,B915:AA915,$B$1:$AA$1)</f>
        <v>21922.2012942917</v>
      </c>
      <c r="AD915" s="341" t="n">
        <f aca="false">SUMPRODUCT(B915:AA915,$B$1010:$AA$1010)</f>
        <v>47264.0704554419</v>
      </c>
      <c r="AE915" s="342" t="n">
        <f aca="false">SUMPRODUCT(B915:AA915,$B$1012:$AA$1012)</f>
        <v>46895.6116474837</v>
      </c>
      <c r="AF915" s="343" t="n">
        <f aca="false">XIRR(B915:AA915,$B$1:$AA$1)</f>
        <v>0.152543430227133</v>
      </c>
      <c r="AG915" s="344" t="n">
        <f aca="false">1-EXP(-(1/0.25)*(AD915/ABS($AD$1010)))</f>
        <v>0.979030112680048</v>
      </c>
    </row>
    <row r="916" customFormat="false" ht="12.75" hidden="false" customHeight="false" outlineLevel="0" collapsed="false">
      <c r="A916" s="335"/>
      <c r="B916" s="340" t="n">
        <f aca="false">+[4]data1cf!A916</f>
        <v>-64115.691942701</v>
      </c>
      <c r="C916" s="340" t="n">
        <f aca="false">+[4]data1cf!B916</f>
        <v>11910.0923054346</v>
      </c>
      <c r="D916" s="340" t="n">
        <f aca="false">+[4]data1cf!C916</f>
        <v>12890.1098857841</v>
      </c>
      <c r="E916" s="340" t="n">
        <f aca="false">+[4]data1cf!D916</f>
        <v>12567.3503832127</v>
      </c>
      <c r="F916" s="340" t="n">
        <f aca="false">+[4]data1cf!E916</f>
        <v>12270.8212294823</v>
      </c>
      <c r="G916" s="340" t="n">
        <f aca="false">+[4]data1cf!F916</f>
        <v>12124.172346286</v>
      </c>
      <c r="H916" s="340" t="n">
        <f aca="false">+[4]data1cf!G916</f>
        <v>11832.2783195267</v>
      </c>
      <c r="I916" s="340" t="n">
        <f aca="false">+[4]data1cf!H916</f>
        <v>11703.657488481</v>
      </c>
      <c r="J916" s="340" t="n">
        <f aca="false">+[4]data1cf!I916</f>
        <v>11698.2449075043</v>
      </c>
      <c r="K916" s="340" t="n">
        <f aca="false">+[4]data1cf!J916</f>
        <v>11671.1684300209</v>
      </c>
      <c r="L916" s="340" t="n">
        <f aca="false">+[4]data1cf!K916</f>
        <v>11561.1989364725</v>
      </c>
      <c r="M916" s="340" t="n">
        <f aca="false">+[4]data1cf!L916</f>
        <v>11460.1051052999</v>
      </c>
      <c r="N916" s="340" t="n">
        <f aca="false">+[4]data1cf!M916</f>
        <v>11365.6494095764</v>
      </c>
      <c r="O916" s="340" t="n">
        <f aca="false">+[4]data1cf!N916</f>
        <v>11371.9974522206</v>
      </c>
      <c r="P916" s="340" t="n">
        <f aca="false">+[4]data1cf!O916</f>
        <v>11378.8730997431</v>
      </c>
      <c r="Q916" s="340" t="n">
        <f aca="false">+[4]data1cf!P916</f>
        <v>11269.286175585</v>
      </c>
      <c r="R916" s="340" t="n">
        <f aca="false">+[4]data1cf!Q916</f>
        <v>735.381340306003</v>
      </c>
      <c r="S916" s="340" t="n">
        <f aca="false">+[4]data1cf!R916</f>
        <v>0</v>
      </c>
      <c r="T916" s="340" t="n">
        <f aca="false">+[4]data1cf!S916</f>
        <v>0</v>
      </c>
      <c r="U916" s="340" t="n">
        <f aca="false">+[4]data1cf!T916</f>
        <v>0</v>
      </c>
      <c r="V916" s="340" t="n">
        <f aca="false">+[4]data1cf!U916</f>
        <v>0</v>
      </c>
      <c r="W916" s="340" t="n">
        <f aca="false">+[4]data1cf!V916</f>
        <v>0</v>
      </c>
      <c r="X916" s="340" t="n">
        <f aca="false">+[4]data1cf!W916</f>
        <v>0</v>
      </c>
      <c r="Y916" s="340" t="n">
        <f aca="false">+[4]data1cf!X916</f>
        <v>0</v>
      </c>
      <c r="Z916" s="340" t="n">
        <f aca="false">+[4]data1cf!Y916</f>
        <v>0</v>
      </c>
      <c r="AA916" s="340" t="n">
        <f aca="false">+[4]data1cf!Z916</f>
        <v>0</v>
      </c>
      <c r="AB916" s="340"/>
      <c r="AC916" s="341" t="n">
        <f aca="false">XNPV(0.1,B916:AA916,$B$1:$AA$1)</f>
        <v>27012.0091644647</v>
      </c>
      <c r="AD916" s="341" t="n">
        <f aca="false">SUMPRODUCT(B916:AA916,$B$1010:$AA$1010)</f>
        <v>51952.74178944</v>
      </c>
      <c r="AE916" s="342" t="n">
        <f aca="false">SUMPRODUCT(B916:AA916,$B$1012:$AA$1012)</f>
        <v>51590.4716818168</v>
      </c>
      <c r="AF916" s="343" t="n">
        <f aca="false">XIRR(B916:AA916,$B$1:$AA$1)</f>
        <v>0.170315461155495</v>
      </c>
      <c r="AG916" s="344" t="n">
        <f aca="false">1-EXP(-(1/0.25)*(AD916/ABS($AD$1010)))</f>
        <v>0.985707909849664</v>
      </c>
    </row>
    <row r="917" customFormat="false" ht="12.75" hidden="false" customHeight="false" outlineLevel="0" collapsed="false">
      <c r="A917" s="335"/>
      <c r="B917" s="340" t="n">
        <f aca="false">+[4]data1cf!A917</f>
        <v>-74614.1372857495</v>
      </c>
      <c r="C917" s="340" t="n">
        <f aca="false">+[4]data1cf!B917</f>
        <v>12270.8160466957</v>
      </c>
      <c r="D917" s="340" t="n">
        <f aca="false">+[4]data1cf!C917</f>
        <v>13237.9151273091</v>
      </c>
      <c r="E917" s="340" t="n">
        <f aca="false">+[4]data1cf!D917</f>
        <v>12904.0460333025</v>
      </c>
      <c r="F917" s="340" t="n">
        <f aca="false">+[4]data1cf!E917</f>
        <v>12552.9860243608</v>
      </c>
      <c r="G917" s="340" t="n">
        <f aca="false">+[4]data1cf!F917</f>
        <v>12401.6737335716</v>
      </c>
      <c r="H917" s="340" t="n">
        <f aca="false">+[4]data1cf!G917</f>
        <v>12112.3542964055</v>
      </c>
      <c r="I917" s="340" t="n">
        <f aca="false">+[4]data1cf!H917</f>
        <v>11966.2291413378</v>
      </c>
      <c r="J917" s="340" t="n">
        <f aca="false">+[4]data1cf!I917</f>
        <v>11958.6806365352</v>
      </c>
      <c r="K917" s="340" t="n">
        <f aca="false">+[4]data1cf!J917</f>
        <v>11777.4266637128</v>
      </c>
      <c r="L917" s="340" t="n">
        <f aca="false">+[4]data1cf!K917</f>
        <v>11763.6101524631</v>
      </c>
      <c r="M917" s="340" t="n">
        <f aca="false">+[4]data1cf!L917</f>
        <v>11608.2674388386</v>
      </c>
      <c r="N917" s="340" t="n">
        <f aca="false">+[4]data1cf!M917</f>
        <v>11682.217352582</v>
      </c>
      <c r="O917" s="340" t="n">
        <f aca="false">+[4]data1cf!N917</f>
        <v>11830.3430172299</v>
      </c>
      <c r="P917" s="340" t="n">
        <f aca="false">+[4]data1cf!O917</f>
        <v>11823.7910051382</v>
      </c>
      <c r="Q917" s="340" t="n">
        <f aca="false">+[4]data1cf!P917</f>
        <v>11680.4082006658</v>
      </c>
      <c r="R917" s="340" t="n">
        <f aca="false">+[4]data1cf!Q917</f>
        <v>855.794309012632</v>
      </c>
      <c r="S917" s="340" t="n">
        <f aca="false">+[4]data1cf!R917</f>
        <v>0</v>
      </c>
      <c r="T917" s="340" t="n">
        <f aca="false">+[4]data1cf!S917</f>
        <v>0</v>
      </c>
      <c r="U917" s="340" t="n">
        <f aca="false">+[4]data1cf!T917</f>
        <v>0</v>
      </c>
      <c r="V917" s="340" t="n">
        <f aca="false">+[4]data1cf!U917</f>
        <v>0</v>
      </c>
      <c r="W917" s="340" t="n">
        <f aca="false">+[4]data1cf!V917</f>
        <v>0</v>
      </c>
      <c r="X917" s="340" t="n">
        <f aca="false">+[4]data1cf!W917</f>
        <v>0</v>
      </c>
      <c r="Y917" s="340" t="n">
        <f aca="false">+[4]data1cf!X917</f>
        <v>0</v>
      </c>
      <c r="Z917" s="340" t="n">
        <f aca="false">+[4]data1cf!Y917</f>
        <v>0</v>
      </c>
      <c r="AA917" s="340" t="n">
        <f aca="false">+[4]data1cf!Z917</f>
        <v>0</v>
      </c>
      <c r="AB917" s="340"/>
      <c r="AC917" s="341" t="n">
        <f aca="false">XNPV(0.1,B917:AA917,$B$1:$AA$1)</f>
        <v>18810.7006441954</v>
      </c>
      <c r="AD917" s="341" t="n">
        <f aca="false">SUMPRODUCT(B917:AA917,$B$1010:$AA$1010)</f>
        <v>44383.9484499776</v>
      </c>
      <c r="AE917" s="342" t="n">
        <f aca="false">SUMPRODUCT(B917:AA917,$B$1012:$AA$1012)</f>
        <v>44012.2434763108</v>
      </c>
      <c r="AF917" s="343" t="n">
        <f aca="false">XIRR(B917:AA917,$B$1:$AA$1)</f>
        <v>0.14305368824474</v>
      </c>
      <c r="AG917" s="344" t="n">
        <f aca="false">1-EXP(-(1/0.25)*(AD917/ABS($AD$1010)))</f>
        <v>0.973461725123112</v>
      </c>
    </row>
    <row r="918" customFormat="false" ht="12.75" hidden="false" customHeight="false" outlineLevel="0" collapsed="false">
      <c r="A918" s="335"/>
      <c r="B918" s="340" t="n">
        <f aca="false">+[4]data1cf!A918</f>
        <v>-66915.5243133919</v>
      </c>
      <c r="C918" s="340" t="n">
        <f aca="false">+[4]data1cf!B918</f>
        <v>12048.3525080565</v>
      </c>
      <c r="D918" s="340" t="n">
        <f aca="false">+[4]data1cf!C918</f>
        <v>13106.6552681679</v>
      </c>
      <c r="E918" s="340" t="n">
        <f aca="false">+[4]data1cf!D918</f>
        <v>12576.2817987316</v>
      </c>
      <c r="F918" s="340" t="n">
        <f aca="false">+[4]data1cf!E918</f>
        <v>12374.5026554922</v>
      </c>
      <c r="G918" s="340" t="n">
        <f aca="false">+[4]data1cf!F918</f>
        <v>12248.722509301</v>
      </c>
      <c r="H918" s="340" t="n">
        <f aca="false">+[4]data1cf!G918</f>
        <v>12026.6667221794</v>
      </c>
      <c r="I918" s="340" t="n">
        <f aca="false">+[4]data1cf!H918</f>
        <v>11742.2585138886</v>
      </c>
      <c r="J918" s="340" t="n">
        <f aca="false">+[4]data1cf!I918</f>
        <v>11778.9701121199</v>
      </c>
      <c r="K918" s="340" t="n">
        <f aca="false">+[4]data1cf!J918</f>
        <v>11538.5409425234</v>
      </c>
      <c r="L918" s="340" t="n">
        <f aca="false">+[4]data1cf!K918</f>
        <v>11707.4665114693</v>
      </c>
      <c r="M918" s="340" t="n">
        <f aca="false">+[4]data1cf!L918</f>
        <v>11724.946636258</v>
      </c>
      <c r="N918" s="340" t="n">
        <f aca="false">+[4]data1cf!M918</f>
        <v>11584.0798684164</v>
      </c>
      <c r="O918" s="340" t="n">
        <f aca="false">+[4]data1cf!N918</f>
        <v>11414.5726243767</v>
      </c>
      <c r="P918" s="340" t="n">
        <f aca="false">+[4]data1cf!O918</f>
        <v>11341.1643512634</v>
      </c>
      <c r="Q918" s="340" t="n">
        <f aca="false">+[4]data1cf!P918</f>
        <v>11439.473289889</v>
      </c>
      <c r="R918" s="340" t="n">
        <f aca="false">+[4]data1cf!Q918</f>
        <v>767.49429766488</v>
      </c>
      <c r="S918" s="340" t="n">
        <f aca="false">+[4]data1cf!R918</f>
        <v>0</v>
      </c>
      <c r="T918" s="340" t="n">
        <f aca="false">+[4]data1cf!S918</f>
        <v>0</v>
      </c>
      <c r="U918" s="340" t="n">
        <f aca="false">+[4]data1cf!T918</f>
        <v>0</v>
      </c>
      <c r="V918" s="340" t="n">
        <f aca="false">+[4]data1cf!U918</f>
        <v>0</v>
      </c>
      <c r="W918" s="340" t="n">
        <f aca="false">+[4]data1cf!V918</f>
        <v>0</v>
      </c>
      <c r="X918" s="340" t="n">
        <f aca="false">+[4]data1cf!W918</f>
        <v>0</v>
      </c>
      <c r="Y918" s="340" t="n">
        <f aca="false">+[4]data1cf!X918</f>
        <v>0</v>
      </c>
      <c r="Z918" s="340" t="n">
        <f aca="false">+[4]data1cf!Y918</f>
        <v>0</v>
      </c>
      <c r="AA918" s="340" t="n">
        <f aca="false">+[4]data1cf!Z918</f>
        <v>0</v>
      </c>
      <c r="AB918" s="340"/>
      <c r="AC918" s="341" t="n">
        <f aca="false">XNPV(0.1,B918:AA918,$B$1:$AA$1)</f>
        <v>25051.2242192789</v>
      </c>
      <c r="AD918" s="341" t="n">
        <f aca="false">SUMPRODUCT(B918:AA918,$B$1010:$AA$1010)</f>
        <v>50209.8434899871</v>
      </c>
      <c r="AE918" s="342" t="n">
        <f aca="false">SUMPRODUCT(B918:AA918,$B$1012:$AA$1012)</f>
        <v>49844.3800271082</v>
      </c>
      <c r="AF918" s="343" t="n">
        <f aca="false">XIRR(B918:AA918,$B$1:$AA$1)</f>
        <v>0.162897266169648</v>
      </c>
      <c r="AG918" s="344" t="n">
        <f aca="false">1-EXP(-(1/0.25)*(AD918/ABS($AD$1010)))</f>
        <v>0.983518825461081</v>
      </c>
    </row>
    <row r="919" customFormat="false" ht="12.75" hidden="false" customHeight="false" outlineLevel="0" collapsed="false">
      <c r="A919" s="335"/>
      <c r="B919" s="340" t="n">
        <f aca="false">+[4]data1cf!A919</f>
        <v>-73622.7065568523</v>
      </c>
      <c r="C919" s="340" t="n">
        <f aca="false">+[4]data1cf!B919</f>
        <v>12211.788598413</v>
      </c>
      <c r="D919" s="340" t="n">
        <f aca="false">+[4]data1cf!C919</f>
        <v>13246.1396154606</v>
      </c>
      <c r="E919" s="340" t="n">
        <f aca="false">+[4]data1cf!D919</f>
        <v>13013.0670408764</v>
      </c>
      <c r="F919" s="340" t="n">
        <f aca="false">+[4]data1cf!E919</f>
        <v>12794.8967040237</v>
      </c>
      <c r="G919" s="340" t="n">
        <f aca="false">+[4]data1cf!F919</f>
        <v>12384.4763506744</v>
      </c>
      <c r="H919" s="340" t="n">
        <f aca="false">+[4]data1cf!G919</f>
        <v>12114.9482676612</v>
      </c>
      <c r="I919" s="340" t="n">
        <f aca="false">+[4]data1cf!H919</f>
        <v>12016.9189808241</v>
      </c>
      <c r="J919" s="340" t="n">
        <f aca="false">+[4]data1cf!I919</f>
        <v>11865.8444266464</v>
      </c>
      <c r="K919" s="340" t="n">
        <f aca="false">+[4]data1cf!J919</f>
        <v>11833.0822829453</v>
      </c>
      <c r="L919" s="340" t="n">
        <f aca="false">+[4]data1cf!K919</f>
        <v>11607.2607927693</v>
      </c>
      <c r="M919" s="340" t="n">
        <f aca="false">+[4]data1cf!L919</f>
        <v>11744.1953827103</v>
      </c>
      <c r="N919" s="340" t="n">
        <f aca="false">+[4]data1cf!M919</f>
        <v>11545.8127727404</v>
      </c>
      <c r="O919" s="340" t="n">
        <f aca="false">+[4]data1cf!N919</f>
        <v>11624.0242469239</v>
      </c>
      <c r="P919" s="340" t="n">
        <f aca="false">+[4]data1cf!O919</f>
        <v>11538.0727413537</v>
      </c>
      <c r="Q919" s="340" t="n">
        <f aca="false">+[4]data1cf!P919</f>
        <v>11595.9308145484</v>
      </c>
      <c r="R919" s="340" t="n">
        <f aca="false">+[4]data1cf!Q919</f>
        <v>844.422995124473</v>
      </c>
      <c r="S919" s="340" t="n">
        <f aca="false">+[4]data1cf!R919</f>
        <v>0</v>
      </c>
      <c r="T919" s="340" t="n">
        <f aca="false">+[4]data1cf!S919</f>
        <v>0</v>
      </c>
      <c r="U919" s="340" t="n">
        <f aca="false">+[4]data1cf!T919</f>
        <v>0</v>
      </c>
      <c r="V919" s="340" t="n">
        <f aca="false">+[4]data1cf!U919</f>
        <v>0</v>
      </c>
      <c r="W919" s="340" t="n">
        <f aca="false">+[4]data1cf!V919</f>
        <v>0</v>
      </c>
      <c r="X919" s="340" t="n">
        <f aca="false">+[4]data1cf!W919</f>
        <v>0</v>
      </c>
      <c r="Y919" s="340" t="n">
        <f aca="false">+[4]data1cf!X919</f>
        <v>0</v>
      </c>
      <c r="Z919" s="340" t="n">
        <f aca="false">+[4]data1cf!Y919</f>
        <v>0</v>
      </c>
      <c r="AA919" s="340" t="n">
        <f aca="false">+[4]data1cf!Z919</f>
        <v>0</v>
      </c>
      <c r="AB919" s="340"/>
      <c r="AC919" s="341" t="n">
        <f aca="false">XNPV(0.1,B919:AA919,$B$1:$AA$1)</f>
        <v>19785.8225235482</v>
      </c>
      <c r="AD919" s="341" t="n">
        <f aca="false">SUMPRODUCT(B919:AA919,$B$1010:$AA$1010)</f>
        <v>45281.6130829696</v>
      </c>
      <c r="AE919" s="342" t="n">
        <f aca="false">SUMPRODUCT(B919:AA919,$B$1012:$AA$1012)</f>
        <v>44911.4166203377</v>
      </c>
      <c r="AF919" s="343" t="n">
        <f aca="false">XIRR(B919:AA919,$B$1:$AA$1)</f>
        <v>0.145929021590058</v>
      </c>
      <c r="AG919" s="344" t="n">
        <f aca="false">1-EXP(-(1/0.25)*(AD919/ABS($AD$1010)))</f>
        <v>0.9753398599376</v>
      </c>
    </row>
    <row r="920" customFormat="false" ht="12.75" hidden="false" customHeight="false" outlineLevel="0" collapsed="false">
      <c r="A920" s="335"/>
      <c r="B920" s="340" t="n">
        <f aca="false">+[4]data1cf!A920</f>
        <v>-65840.5328925329</v>
      </c>
      <c r="C920" s="340" t="n">
        <f aca="false">+[4]data1cf!B920</f>
        <v>11991.9943426586</v>
      </c>
      <c r="D920" s="340" t="n">
        <f aca="false">+[4]data1cf!C920</f>
        <v>13077.3661108518</v>
      </c>
      <c r="E920" s="340" t="n">
        <f aca="false">+[4]data1cf!D920</f>
        <v>12582.9281504449</v>
      </c>
      <c r="F920" s="340" t="n">
        <f aca="false">+[4]data1cf!E920</f>
        <v>12473.2037763268</v>
      </c>
      <c r="G920" s="340" t="n">
        <f aca="false">+[4]data1cf!F920</f>
        <v>12169.9906816266</v>
      </c>
      <c r="H920" s="340" t="n">
        <f aca="false">+[4]data1cf!G920</f>
        <v>11971.7673542863</v>
      </c>
      <c r="I920" s="340" t="n">
        <f aca="false">+[4]data1cf!H920</f>
        <v>11775.9964760561</v>
      </c>
      <c r="J920" s="340" t="n">
        <f aca="false">+[4]data1cf!I920</f>
        <v>11886.1826488725</v>
      </c>
      <c r="K920" s="340" t="n">
        <f aca="false">+[4]data1cf!J920</f>
        <v>11700.5112786672</v>
      </c>
      <c r="L920" s="340" t="n">
        <f aca="false">+[4]data1cf!K920</f>
        <v>11624.8176628506</v>
      </c>
      <c r="M920" s="340" t="n">
        <f aca="false">+[4]data1cf!L920</f>
        <v>11642.6232735484</v>
      </c>
      <c r="N920" s="340" t="n">
        <f aca="false">+[4]data1cf!M920</f>
        <v>11528.5481856389</v>
      </c>
      <c r="O920" s="340" t="n">
        <f aca="false">+[4]data1cf!N920</f>
        <v>11476.6546343096</v>
      </c>
      <c r="P920" s="340" t="n">
        <f aca="false">+[4]data1cf!O920</f>
        <v>11329.5294210777</v>
      </c>
      <c r="Q920" s="340" t="n">
        <f aca="false">+[4]data1cf!P920</f>
        <v>11362.4412911195</v>
      </c>
      <c r="R920" s="340" t="n">
        <f aca="false">+[4]data1cf!Q920</f>
        <v>755.164576064195</v>
      </c>
      <c r="S920" s="340" t="n">
        <f aca="false">+[4]data1cf!R920</f>
        <v>0</v>
      </c>
      <c r="T920" s="340" t="n">
        <f aca="false">+[4]data1cf!S920</f>
        <v>0</v>
      </c>
      <c r="U920" s="340" t="n">
        <f aca="false">+[4]data1cf!T920</f>
        <v>0</v>
      </c>
      <c r="V920" s="340" t="n">
        <f aca="false">+[4]data1cf!U920</f>
        <v>0</v>
      </c>
      <c r="W920" s="340" t="n">
        <f aca="false">+[4]data1cf!V920</f>
        <v>0</v>
      </c>
      <c r="X920" s="340" t="n">
        <f aca="false">+[4]data1cf!W920</f>
        <v>0</v>
      </c>
      <c r="Y920" s="340" t="n">
        <f aca="false">+[4]data1cf!X920</f>
        <v>0</v>
      </c>
      <c r="Z920" s="340" t="n">
        <f aca="false">+[4]data1cf!Y920</f>
        <v>0</v>
      </c>
      <c r="AA920" s="340" t="n">
        <f aca="false">+[4]data1cf!Z920</f>
        <v>0</v>
      </c>
      <c r="AB920" s="340"/>
      <c r="AC920" s="341" t="n">
        <f aca="false">XNPV(0.1,B920:AA920,$B$1:$AA$1)</f>
        <v>26094.7269884407</v>
      </c>
      <c r="AD920" s="341" t="n">
        <f aca="false">SUMPRODUCT(B920:AA920,$B$1010:$AA$1010)</f>
        <v>51253.2357185952</v>
      </c>
      <c r="AE920" s="342" t="n">
        <f aca="false">SUMPRODUCT(B920:AA920,$B$1012:$AA$1012)</f>
        <v>50887.8604865421</v>
      </c>
      <c r="AF920" s="343" t="n">
        <f aca="false">XIRR(B920:AA920,$B$1:$AA$1)</f>
        <v>0.166371449388417</v>
      </c>
      <c r="AG920" s="344" t="n">
        <f aca="false">1-EXP(-(1/0.25)*(AD920/ABS($AD$1010)))</f>
        <v>0.984866616159533</v>
      </c>
    </row>
    <row r="921" customFormat="false" ht="12.75" hidden="false" customHeight="false" outlineLevel="0" collapsed="false">
      <c r="A921" s="335"/>
      <c r="B921" s="340" t="n">
        <f aca="false">+[4]data1cf!A921</f>
        <v>-66781.2799302029</v>
      </c>
      <c r="C921" s="340" t="n">
        <f aca="false">+[4]data1cf!B921</f>
        <v>12095.8996496402</v>
      </c>
      <c r="D921" s="340" t="n">
        <f aca="false">+[4]data1cf!C921</f>
        <v>13179.2716231211</v>
      </c>
      <c r="E921" s="340" t="n">
        <f aca="false">+[4]data1cf!D921</f>
        <v>12677.063538081</v>
      </c>
      <c r="F921" s="340" t="n">
        <f aca="false">+[4]data1cf!E921</f>
        <v>12366.1875738072</v>
      </c>
      <c r="G921" s="340" t="n">
        <f aca="false">+[4]data1cf!F921</f>
        <v>12203.4194775873</v>
      </c>
      <c r="H921" s="340" t="n">
        <f aca="false">+[4]data1cf!G921</f>
        <v>11950.4935657226</v>
      </c>
      <c r="I921" s="340" t="n">
        <f aca="false">+[4]data1cf!H921</f>
        <v>11822.237292887</v>
      </c>
      <c r="J921" s="340" t="n">
        <f aca="false">+[4]data1cf!I921</f>
        <v>11856.2712593443</v>
      </c>
      <c r="K921" s="340" t="n">
        <f aca="false">+[4]data1cf!J921</f>
        <v>11756.8897182236</v>
      </c>
      <c r="L921" s="340" t="n">
        <f aca="false">+[4]data1cf!K921</f>
        <v>11592.1232217296</v>
      </c>
      <c r="M921" s="340" t="n">
        <f aca="false">+[4]data1cf!L921</f>
        <v>11658.4601907377</v>
      </c>
      <c r="N921" s="340" t="n">
        <f aca="false">+[4]data1cf!M921</f>
        <v>11478.5121775109</v>
      </c>
      <c r="O921" s="340" t="n">
        <f aca="false">+[4]data1cf!N921</f>
        <v>11467.452963874</v>
      </c>
      <c r="P921" s="340" t="n">
        <f aca="false">+[4]data1cf!O921</f>
        <v>11466.1439456677</v>
      </c>
      <c r="Q921" s="340" t="n">
        <f aca="false">+[4]data1cf!P921</f>
        <v>11402.7056288575</v>
      </c>
      <c r="R921" s="340" t="n">
        <f aca="false">+[4]data1cf!Q921</f>
        <v>765.954568287455</v>
      </c>
      <c r="S921" s="340" t="n">
        <f aca="false">+[4]data1cf!R921</f>
        <v>0</v>
      </c>
      <c r="T921" s="340" t="n">
        <f aca="false">+[4]data1cf!S921</f>
        <v>0</v>
      </c>
      <c r="U921" s="340" t="n">
        <f aca="false">+[4]data1cf!T921</f>
        <v>0</v>
      </c>
      <c r="V921" s="340" t="n">
        <f aca="false">+[4]data1cf!U921</f>
        <v>0</v>
      </c>
      <c r="W921" s="340" t="n">
        <f aca="false">+[4]data1cf!V921</f>
        <v>0</v>
      </c>
      <c r="X921" s="340" t="n">
        <f aca="false">+[4]data1cf!W921</f>
        <v>0</v>
      </c>
      <c r="Y921" s="340" t="n">
        <f aca="false">+[4]data1cf!X921</f>
        <v>0</v>
      </c>
      <c r="Z921" s="340" t="n">
        <f aca="false">+[4]data1cf!Y921</f>
        <v>0</v>
      </c>
      <c r="AA921" s="340" t="n">
        <f aca="false">+[4]data1cf!Z921</f>
        <v>0</v>
      </c>
      <c r="AB921" s="340"/>
      <c r="AC921" s="341" t="n">
        <f aca="false">XNPV(0.1,B921:AA921,$B$1:$AA$1)</f>
        <v>25394.9548193882</v>
      </c>
      <c r="AD921" s="341" t="n">
        <f aca="false">SUMPRODUCT(B921:AA921,$B$1010:$AA$1010)</f>
        <v>50590.5512747079</v>
      </c>
      <c r="AE921" s="342" t="n">
        <f aca="false">SUMPRODUCT(B921:AA921,$B$1012:$AA$1012)</f>
        <v>50224.6030563738</v>
      </c>
      <c r="AF921" s="343" t="n">
        <f aca="false">XIRR(B921:AA921,$B$1:$AA$1)</f>
        <v>0.163905400074427</v>
      </c>
      <c r="AG921" s="344" t="n">
        <f aca="false">1-EXP(-(1/0.25)*(AD921/ABS($AD$1010)))</f>
        <v>0.984023973655016</v>
      </c>
    </row>
    <row r="922" customFormat="false" ht="12.75" hidden="false" customHeight="false" outlineLevel="0" collapsed="false">
      <c r="A922" s="335"/>
      <c r="B922" s="340" t="n">
        <f aca="false">+[4]data1cf!A922</f>
        <v>-65758.2791189841</v>
      </c>
      <c r="C922" s="340" t="n">
        <f aca="false">+[4]data1cf!B922</f>
        <v>11987.6610975461</v>
      </c>
      <c r="D922" s="340" t="n">
        <f aca="false">+[4]data1cf!C922</f>
        <v>13027.8696079554</v>
      </c>
      <c r="E922" s="340" t="n">
        <f aca="false">+[4]data1cf!D922</f>
        <v>12633.9223630047</v>
      </c>
      <c r="F922" s="340" t="n">
        <f aca="false">+[4]data1cf!E922</f>
        <v>12340.0501120064</v>
      </c>
      <c r="G922" s="340" t="n">
        <f aca="false">+[4]data1cf!F922</f>
        <v>12143.9793618985</v>
      </c>
      <c r="H922" s="340" t="n">
        <f aca="false">+[4]data1cf!G922</f>
        <v>11912.5003142285</v>
      </c>
      <c r="I922" s="340" t="n">
        <f aca="false">+[4]data1cf!H922</f>
        <v>11790.8784474816</v>
      </c>
      <c r="J922" s="340" t="n">
        <f aca="false">+[4]data1cf!I922</f>
        <v>11710.2902196443</v>
      </c>
      <c r="K922" s="340" t="n">
        <f aca="false">+[4]data1cf!J922</f>
        <v>11672.0891216636</v>
      </c>
      <c r="L922" s="340" t="n">
        <f aca="false">+[4]data1cf!K922</f>
        <v>11590.5433985672</v>
      </c>
      <c r="M922" s="340" t="n">
        <f aca="false">+[4]data1cf!L922</f>
        <v>11564.260026084</v>
      </c>
      <c r="N922" s="340" t="n">
        <f aca="false">+[4]data1cf!M922</f>
        <v>11560.2862110165</v>
      </c>
      <c r="O922" s="340" t="n">
        <f aca="false">+[4]data1cf!N922</f>
        <v>11598.2150311584</v>
      </c>
      <c r="P922" s="340" t="n">
        <f aca="false">+[4]data1cf!O922</f>
        <v>11446.05091226</v>
      </c>
      <c r="Q922" s="340" t="n">
        <f aca="false">+[4]data1cf!P922</f>
        <v>11286.6123349523</v>
      </c>
      <c r="R922" s="340" t="n">
        <f aca="false">+[4]data1cf!Q922</f>
        <v>754.2211581831</v>
      </c>
      <c r="S922" s="340" t="n">
        <f aca="false">+[4]data1cf!R922</f>
        <v>0</v>
      </c>
      <c r="T922" s="340" t="n">
        <f aca="false">+[4]data1cf!S922</f>
        <v>0</v>
      </c>
      <c r="U922" s="340" t="n">
        <f aca="false">+[4]data1cf!T922</f>
        <v>0</v>
      </c>
      <c r="V922" s="340" t="n">
        <f aca="false">+[4]data1cf!U922</f>
        <v>0</v>
      </c>
      <c r="W922" s="340" t="n">
        <f aca="false">+[4]data1cf!V922</f>
        <v>0</v>
      </c>
      <c r="X922" s="340" t="n">
        <f aca="false">+[4]data1cf!W922</f>
        <v>0</v>
      </c>
      <c r="Y922" s="340" t="n">
        <f aca="false">+[4]data1cf!X922</f>
        <v>0</v>
      </c>
      <c r="Z922" s="340" t="n">
        <f aca="false">+[4]data1cf!Y922</f>
        <v>0</v>
      </c>
      <c r="AA922" s="340" t="n">
        <f aca="false">+[4]data1cf!Z922</f>
        <v>0</v>
      </c>
      <c r="AB922" s="340"/>
      <c r="AC922" s="341" t="n">
        <f aca="false">XNPV(0.1,B922:AA922,$B$1:$AA$1)</f>
        <v>25960.4691598304</v>
      </c>
      <c r="AD922" s="341" t="n">
        <f aca="false">SUMPRODUCT(B922:AA922,$B$1010:$AA$1010)</f>
        <v>51067.5660870985</v>
      </c>
      <c r="AE922" s="342" t="n">
        <f aca="false">SUMPRODUCT(B922:AA922,$B$1012:$AA$1012)</f>
        <v>50702.7833593665</v>
      </c>
      <c r="AF922" s="343" t="n">
        <f aca="false">XIRR(B922:AA922,$B$1:$AA$1)</f>
        <v>0.166098109428501</v>
      </c>
      <c r="AG922" s="344" t="n">
        <f aca="false">1-EXP(-(1/0.25)*(AD922/ABS($AD$1010)))</f>
        <v>0.984635111989596</v>
      </c>
    </row>
    <row r="923" customFormat="false" ht="12.75" hidden="false" customHeight="false" outlineLevel="0" collapsed="false">
      <c r="A923" s="335"/>
      <c r="B923" s="340" t="n">
        <f aca="false">+[4]data1cf!A923</f>
        <v>-65641.0160378558</v>
      </c>
      <c r="C923" s="340" t="n">
        <f aca="false">+[4]data1cf!B923</f>
        <v>12013.0948480753</v>
      </c>
      <c r="D923" s="340" t="n">
        <f aca="false">+[4]data1cf!C923</f>
        <v>12908.5413889505</v>
      </c>
      <c r="E923" s="340" t="n">
        <f aca="false">+[4]data1cf!D923</f>
        <v>12614.9151572845</v>
      </c>
      <c r="F923" s="340" t="n">
        <f aca="false">+[4]data1cf!E923</f>
        <v>12285.2376050207</v>
      </c>
      <c r="G923" s="340" t="n">
        <f aca="false">+[4]data1cf!F923</f>
        <v>12139.127857057</v>
      </c>
      <c r="H923" s="340" t="n">
        <f aca="false">+[4]data1cf!G923</f>
        <v>11886.9635212275</v>
      </c>
      <c r="I923" s="340" t="n">
        <f aca="false">+[4]data1cf!H923</f>
        <v>11674.9969727128</v>
      </c>
      <c r="J923" s="340" t="n">
        <f aca="false">+[4]data1cf!I923</f>
        <v>11726.9762918885</v>
      </c>
      <c r="K923" s="340" t="n">
        <f aca="false">+[4]data1cf!J923</f>
        <v>11742.2956406784</v>
      </c>
      <c r="L923" s="340" t="n">
        <f aca="false">+[4]data1cf!K923</f>
        <v>11598.7631570327</v>
      </c>
      <c r="M923" s="340" t="n">
        <f aca="false">+[4]data1cf!L923</f>
        <v>11553.9669254705</v>
      </c>
      <c r="N923" s="340" t="n">
        <f aca="false">+[4]data1cf!M923</f>
        <v>11599.9031339485</v>
      </c>
      <c r="O923" s="340" t="n">
        <f aca="false">+[4]data1cf!N923</f>
        <v>11522.3327930582</v>
      </c>
      <c r="P923" s="340" t="n">
        <f aca="false">+[4]data1cf!O923</f>
        <v>11549.6666844945</v>
      </c>
      <c r="Q923" s="340" t="n">
        <f aca="false">+[4]data1cf!P923</f>
        <v>11385.8734808047</v>
      </c>
      <c r="R923" s="340" t="n">
        <f aca="false">+[4]data1cf!Q923</f>
        <v>752.87619754779</v>
      </c>
      <c r="S923" s="340" t="n">
        <f aca="false">+[4]data1cf!R923</f>
        <v>0</v>
      </c>
      <c r="T923" s="340" t="n">
        <f aca="false">+[4]data1cf!S923</f>
        <v>0</v>
      </c>
      <c r="U923" s="340" t="n">
        <f aca="false">+[4]data1cf!T923</f>
        <v>0</v>
      </c>
      <c r="V923" s="340" t="n">
        <f aca="false">+[4]data1cf!U923</f>
        <v>0</v>
      </c>
      <c r="W923" s="340" t="n">
        <f aca="false">+[4]data1cf!V923</f>
        <v>0</v>
      </c>
      <c r="X923" s="340" t="n">
        <f aca="false">+[4]data1cf!W923</f>
        <v>0</v>
      </c>
      <c r="Y923" s="340" t="n">
        <f aca="false">+[4]data1cf!X923</f>
        <v>0</v>
      </c>
      <c r="Z923" s="340" t="n">
        <f aca="false">+[4]data1cf!Y923</f>
        <v>0</v>
      </c>
      <c r="AA923" s="340" t="n">
        <f aca="false">+[4]data1cf!Z923</f>
        <v>0</v>
      </c>
      <c r="AB923" s="340"/>
      <c r="AC923" s="341" t="n">
        <f aca="false">XNPV(0.1,B923:AA923,$B$1:$AA$1)</f>
        <v>25952.1559915049</v>
      </c>
      <c r="AD923" s="341" t="n">
        <f aca="false">SUMPRODUCT(B923:AA923,$B$1010:$AA$1010)</f>
        <v>51057.215887432</v>
      </c>
      <c r="AE923" s="342" t="n">
        <f aca="false">SUMPRODUCT(B923:AA923,$B$1012:$AA$1012)</f>
        <v>50692.2967287115</v>
      </c>
      <c r="AF923" s="343" t="n">
        <f aca="false">XIRR(B923:AA923,$B$1:$AA$1)</f>
        <v>0.166091286579248</v>
      </c>
      <c r="AG923" s="344" t="n">
        <f aca="false">1-EXP(-(1/0.25)*(AD923/ABS($AD$1010)))</f>
        <v>0.984622103018088</v>
      </c>
    </row>
    <row r="924" customFormat="false" ht="12.75" hidden="false" customHeight="false" outlineLevel="0" collapsed="false">
      <c r="A924" s="335"/>
      <c r="B924" s="340" t="n">
        <f aca="false">+[4]data1cf!A924</f>
        <v>-65776.4591936844</v>
      </c>
      <c r="C924" s="340" t="n">
        <f aca="false">+[4]data1cf!B924</f>
        <v>11904.0776671531</v>
      </c>
      <c r="D924" s="340" t="n">
        <f aca="false">+[4]data1cf!C924</f>
        <v>12910.4013712478</v>
      </c>
      <c r="E924" s="340" t="n">
        <f aca="false">+[4]data1cf!D924</f>
        <v>12628.4983079948</v>
      </c>
      <c r="F924" s="340" t="n">
        <f aca="false">+[4]data1cf!E924</f>
        <v>12205.0275851865</v>
      </c>
      <c r="G924" s="340" t="n">
        <f aca="false">+[4]data1cf!F924</f>
        <v>12134.7708409295</v>
      </c>
      <c r="H924" s="340" t="n">
        <f aca="false">+[4]data1cf!G924</f>
        <v>11824.1944179892</v>
      </c>
      <c r="I924" s="340" t="n">
        <f aca="false">+[4]data1cf!H924</f>
        <v>11783.275012223</v>
      </c>
      <c r="J924" s="340" t="n">
        <f aca="false">+[4]data1cf!I924</f>
        <v>11646.4580962969</v>
      </c>
      <c r="K924" s="340" t="n">
        <f aca="false">+[4]data1cf!J924</f>
        <v>11663.478175251</v>
      </c>
      <c r="L924" s="340" t="n">
        <f aca="false">+[4]data1cf!K924</f>
        <v>11546.4372770028</v>
      </c>
      <c r="M924" s="340" t="n">
        <f aca="false">+[4]data1cf!L924</f>
        <v>11585.6512163016</v>
      </c>
      <c r="N924" s="340" t="n">
        <f aca="false">+[4]data1cf!M924</f>
        <v>11593.7356091292</v>
      </c>
      <c r="O924" s="340" t="n">
        <f aca="false">+[4]data1cf!N924</f>
        <v>11563.1436251558</v>
      </c>
      <c r="P924" s="340" t="n">
        <f aca="false">+[4]data1cf!O924</f>
        <v>11390.7663219776</v>
      </c>
      <c r="Q924" s="340" t="n">
        <f aca="false">+[4]data1cf!P924</f>
        <v>11294.3592272206</v>
      </c>
      <c r="R924" s="340" t="n">
        <f aca="false">+[4]data1cf!Q924</f>
        <v>754.429676367882</v>
      </c>
      <c r="S924" s="340" t="n">
        <f aca="false">+[4]data1cf!R924</f>
        <v>0</v>
      </c>
      <c r="T924" s="340" t="n">
        <f aca="false">+[4]data1cf!S924</f>
        <v>0</v>
      </c>
      <c r="U924" s="340" t="n">
        <f aca="false">+[4]data1cf!T924</f>
        <v>0</v>
      </c>
      <c r="V924" s="340" t="n">
        <f aca="false">+[4]data1cf!U924</f>
        <v>0</v>
      </c>
      <c r="W924" s="340" t="n">
        <f aca="false">+[4]data1cf!V924</f>
        <v>0</v>
      </c>
      <c r="X924" s="340" t="n">
        <f aca="false">+[4]data1cf!W924</f>
        <v>0</v>
      </c>
      <c r="Y924" s="340" t="n">
        <f aca="false">+[4]data1cf!X924</f>
        <v>0</v>
      </c>
      <c r="Z924" s="340" t="n">
        <f aca="false">+[4]data1cf!Y924</f>
        <v>0</v>
      </c>
      <c r="AA924" s="340" t="n">
        <f aca="false">+[4]data1cf!Z924</f>
        <v>0</v>
      </c>
      <c r="AB924" s="340"/>
      <c r="AC924" s="341" t="n">
        <f aca="false">XNPV(0.1,B924:AA924,$B$1:$AA$1)</f>
        <v>25558.4809046464</v>
      </c>
      <c r="AD924" s="341" t="n">
        <f aca="false">SUMPRODUCT(B924:AA924,$B$1010:$AA$1010)</f>
        <v>50595.315154366</v>
      </c>
      <c r="AE924" s="342" t="n">
        <f aca="false">SUMPRODUCT(B924:AA924,$B$1012:$AA$1012)</f>
        <v>50231.4556373956</v>
      </c>
      <c r="AF924" s="343" t="n">
        <f aca="false">XIRR(B924:AA924,$B$1:$AA$1)</f>
        <v>0.165000016811347</v>
      </c>
      <c r="AG924" s="344" t="n">
        <f aca="false">1-EXP(-(1/0.25)*(AD924/ABS($AD$1010)))</f>
        <v>0.984030195597839</v>
      </c>
    </row>
    <row r="925" customFormat="false" ht="12.75" hidden="false" customHeight="false" outlineLevel="0" collapsed="false">
      <c r="A925" s="335"/>
      <c r="B925" s="340" t="n">
        <f aca="false">+[4]data1cf!A925</f>
        <v>-64684.2815781591</v>
      </c>
      <c r="C925" s="340" t="n">
        <f aca="false">+[4]data1cf!B925</f>
        <v>12025.663450344</v>
      </c>
      <c r="D925" s="340" t="n">
        <f aca="false">+[4]data1cf!C925</f>
        <v>12961.2718943225</v>
      </c>
      <c r="E925" s="340" t="n">
        <f aca="false">+[4]data1cf!D925</f>
        <v>12583.5471975028</v>
      </c>
      <c r="F925" s="340" t="n">
        <f aca="false">+[4]data1cf!E925</f>
        <v>12411.490680117</v>
      </c>
      <c r="G925" s="340" t="n">
        <f aca="false">+[4]data1cf!F925</f>
        <v>12138.4486473542</v>
      </c>
      <c r="H925" s="340" t="n">
        <f aca="false">+[4]data1cf!G925</f>
        <v>11833.193985209</v>
      </c>
      <c r="I925" s="340" t="n">
        <f aca="false">+[4]data1cf!H925</f>
        <v>11624.0149799377</v>
      </c>
      <c r="J925" s="340" t="n">
        <f aca="false">+[4]data1cf!I925</f>
        <v>11747.1475857653</v>
      </c>
      <c r="K925" s="340" t="n">
        <f aca="false">+[4]data1cf!J925</f>
        <v>11663.8172390926</v>
      </c>
      <c r="L925" s="340" t="n">
        <f aca="false">+[4]data1cf!K925</f>
        <v>11613.7143414695</v>
      </c>
      <c r="M925" s="340" t="n">
        <f aca="false">+[4]data1cf!L925</f>
        <v>11534.7294286939</v>
      </c>
      <c r="N925" s="340" t="n">
        <f aca="false">+[4]data1cf!M925</f>
        <v>11590.7546911754</v>
      </c>
      <c r="O925" s="340" t="n">
        <f aca="false">+[4]data1cf!N925</f>
        <v>11448.4201432967</v>
      </c>
      <c r="P925" s="340" t="n">
        <f aca="false">+[4]data1cf!O925</f>
        <v>11329.0064260458</v>
      </c>
      <c r="Q925" s="340" t="n">
        <f aca="false">+[4]data1cf!P925</f>
        <v>11415.2491516102</v>
      </c>
      <c r="R925" s="340" t="n">
        <f aca="false">+[4]data1cf!Q925</f>
        <v>741.902835988853</v>
      </c>
      <c r="S925" s="340" t="n">
        <f aca="false">+[4]data1cf!R925</f>
        <v>0</v>
      </c>
      <c r="T925" s="340" t="n">
        <f aca="false">+[4]data1cf!S925</f>
        <v>0</v>
      </c>
      <c r="U925" s="340" t="n">
        <f aca="false">+[4]data1cf!T925</f>
        <v>0</v>
      </c>
      <c r="V925" s="340" t="n">
        <f aca="false">+[4]data1cf!U925</f>
        <v>0</v>
      </c>
      <c r="W925" s="340" t="n">
        <f aca="false">+[4]data1cf!V925</f>
        <v>0</v>
      </c>
      <c r="X925" s="340" t="n">
        <f aca="false">+[4]data1cf!W925</f>
        <v>0</v>
      </c>
      <c r="Y925" s="340" t="n">
        <f aca="false">+[4]data1cf!X925</f>
        <v>0</v>
      </c>
      <c r="Z925" s="340" t="n">
        <f aca="false">+[4]data1cf!Y925</f>
        <v>0</v>
      </c>
      <c r="AA925" s="340" t="n">
        <f aca="false">+[4]data1cf!Z925</f>
        <v>0</v>
      </c>
      <c r="AB925" s="340"/>
      <c r="AC925" s="341" t="n">
        <f aca="false">XNPV(0.1,B925:AA925,$B$1:$AA$1)</f>
        <v>26867.0774831069</v>
      </c>
      <c r="AD925" s="341" t="n">
        <f aca="false">SUMPRODUCT(B925:AA925,$B$1010:$AA$1010)</f>
        <v>51917.8887938381</v>
      </c>
      <c r="AE925" s="342" t="n">
        <f aca="false">SUMPRODUCT(B925:AA925,$B$1012:$AA$1012)</f>
        <v>51553.9124335897</v>
      </c>
      <c r="AF925" s="343" t="n">
        <f aca="false">XIRR(B925:AA925,$B$1:$AA$1)</f>
        <v>0.169398853354335</v>
      </c>
      <c r="AG925" s="344" t="n">
        <f aca="false">1-EXP(-(1/0.25)*(AD925/ABS($AD$1010)))</f>
        <v>0.985667121522912</v>
      </c>
    </row>
    <row r="926" customFormat="false" ht="12.75" hidden="false" customHeight="false" outlineLevel="0" collapsed="false">
      <c r="A926" s="335"/>
      <c r="B926" s="340" t="n">
        <f aca="false">+[4]data1cf!A926</f>
        <v>-67967.9783998281</v>
      </c>
      <c r="C926" s="340" t="n">
        <f aca="false">+[4]data1cf!B926</f>
        <v>12165.8628423258</v>
      </c>
      <c r="D926" s="340" t="n">
        <f aca="false">+[4]data1cf!C926</f>
        <v>13113.3010167086</v>
      </c>
      <c r="E926" s="340" t="n">
        <f aca="false">+[4]data1cf!D926</f>
        <v>12774.4679298078</v>
      </c>
      <c r="F926" s="340" t="n">
        <f aca="false">+[4]data1cf!E926</f>
        <v>12438.1902825131</v>
      </c>
      <c r="G926" s="340" t="n">
        <f aca="false">+[4]data1cf!F926</f>
        <v>12154.2295178743</v>
      </c>
      <c r="H926" s="340" t="n">
        <f aca="false">+[4]data1cf!G926</f>
        <v>11965.0525745364</v>
      </c>
      <c r="I926" s="340" t="n">
        <f aca="false">+[4]data1cf!H926</f>
        <v>11740.8826500479</v>
      </c>
      <c r="J926" s="340" t="n">
        <f aca="false">+[4]data1cf!I926</f>
        <v>11622.7669606486</v>
      </c>
      <c r="K926" s="340" t="n">
        <f aca="false">+[4]data1cf!J926</f>
        <v>11798.9840438825</v>
      </c>
      <c r="L926" s="340" t="n">
        <f aca="false">+[4]data1cf!K926</f>
        <v>11714.7911704</v>
      </c>
      <c r="M926" s="340" t="n">
        <f aca="false">+[4]data1cf!L926</f>
        <v>11558.6847590539</v>
      </c>
      <c r="N926" s="340" t="n">
        <f aca="false">+[4]data1cf!M926</f>
        <v>11498.9507798235</v>
      </c>
      <c r="O926" s="340" t="n">
        <f aca="false">+[4]data1cf!N926</f>
        <v>11501.6691139611</v>
      </c>
      <c r="P926" s="340" t="n">
        <f aca="false">+[4]data1cf!O926</f>
        <v>11431.971559093</v>
      </c>
      <c r="Q926" s="340" t="n">
        <f aca="false">+[4]data1cf!P926</f>
        <v>11422.1291377404</v>
      </c>
      <c r="R926" s="340" t="n">
        <f aca="false">+[4]data1cf!Q926</f>
        <v>779.565525054668</v>
      </c>
      <c r="S926" s="340" t="n">
        <f aca="false">+[4]data1cf!R926</f>
        <v>0</v>
      </c>
      <c r="T926" s="340" t="n">
        <f aca="false">+[4]data1cf!S926</f>
        <v>0</v>
      </c>
      <c r="U926" s="340" t="n">
        <f aca="false">+[4]data1cf!T926</f>
        <v>0</v>
      </c>
      <c r="V926" s="340" t="n">
        <f aca="false">+[4]data1cf!U926</f>
        <v>0</v>
      </c>
      <c r="W926" s="340" t="n">
        <f aca="false">+[4]data1cf!V926</f>
        <v>0</v>
      </c>
      <c r="X926" s="340" t="n">
        <f aca="false">+[4]data1cf!W926</f>
        <v>0</v>
      </c>
      <c r="Y926" s="340" t="n">
        <f aca="false">+[4]data1cf!X926</f>
        <v>0</v>
      </c>
      <c r="Z926" s="340" t="n">
        <f aca="false">+[4]data1cf!Y926</f>
        <v>0</v>
      </c>
      <c r="AA926" s="340" t="n">
        <f aca="false">+[4]data1cf!Z926</f>
        <v>0</v>
      </c>
      <c r="AB926" s="340"/>
      <c r="AC926" s="341" t="n">
        <f aca="false">XNPV(0.1,B926:AA926,$B$1:$AA$1)</f>
        <v>24211.9404541521</v>
      </c>
      <c r="AD926" s="341" t="n">
        <f aca="false">SUMPRODUCT(B926:AA926,$B$1010:$AA$1010)</f>
        <v>49381.7100815812</v>
      </c>
      <c r="AE926" s="342" t="n">
        <f aca="false">SUMPRODUCT(B926:AA926,$B$1012:$AA$1012)</f>
        <v>49016.0700348059</v>
      </c>
      <c r="AF926" s="343" t="n">
        <f aca="false">XIRR(B926:AA926,$B$1:$AA$1)</f>
        <v>0.160118159843484</v>
      </c>
      <c r="AG926" s="344" t="n">
        <f aca="false">1-EXP(-(1/0.25)*(AD926/ABS($AD$1010)))</f>
        <v>0.982364159168416</v>
      </c>
    </row>
    <row r="927" customFormat="false" ht="12.75" hidden="false" customHeight="false" outlineLevel="0" collapsed="false">
      <c r="A927" s="335"/>
      <c r="B927" s="340" t="n">
        <f aca="false">+[4]data1cf!A927</f>
        <v>-64068.9117128723</v>
      </c>
      <c r="C927" s="340" t="n">
        <f aca="false">+[4]data1cf!B927</f>
        <v>11904.477335762</v>
      </c>
      <c r="D927" s="340" t="n">
        <f aca="false">+[4]data1cf!C927</f>
        <v>12766.7292063612</v>
      </c>
      <c r="E927" s="340" t="n">
        <f aca="false">+[4]data1cf!D927</f>
        <v>12387.9512944615</v>
      </c>
      <c r="F927" s="340" t="n">
        <f aca="false">+[4]data1cf!E927</f>
        <v>12207.9740714286</v>
      </c>
      <c r="G927" s="340" t="n">
        <f aca="false">+[4]data1cf!F927</f>
        <v>12177.728437971</v>
      </c>
      <c r="H927" s="340" t="n">
        <f aca="false">+[4]data1cf!G927</f>
        <v>11813.8203837854</v>
      </c>
      <c r="I927" s="340" t="n">
        <f aca="false">+[4]data1cf!H927</f>
        <v>11813.8987447827</v>
      </c>
      <c r="J927" s="340" t="n">
        <f aca="false">+[4]data1cf!I927</f>
        <v>11768.7941804174</v>
      </c>
      <c r="K927" s="340" t="n">
        <f aca="false">+[4]data1cf!J927</f>
        <v>11722.5341907315</v>
      </c>
      <c r="L927" s="340" t="n">
        <f aca="false">+[4]data1cf!K927</f>
        <v>11453.6406040361</v>
      </c>
      <c r="M927" s="340" t="n">
        <f aca="false">+[4]data1cf!L927</f>
        <v>11554.2939980149</v>
      </c>
      <c r="N927" s="340" t="n">
        <f aca="false">+[4]data1cf!M927</f>
        <v>11517.9303161618</v>
      </c>
      <c r="O927" s="340" t="n">
        <f aca="false">+[4]data1cf!N927</f>
        <v>11576.084507882</v>
      </c>
      <c r="P927" s="340" t="n">
        <f aca="false">+[4]data1cf!O927</f>
        <v>11591.2645218625</v>
      </c>
      <c r="Q927" s="340" t="n">
        <f aca="false">+[4]data1cf!P927</f>
        <v>11272.2515594569</v>
      </c>
      <c r="R927" s="340" t="n">
        <f aca="false">+[4]data1cf!Q927</f>
        <v>734.84478978196</v>
      </c>
      <c r="S927" s="340" t="n">
        <f aca="false">+[4]data1cf!R927</f>
        <v>0</v>
      </c>
      <c r="T927" s="340" t="n">
        <f aca="false">+[4]data1cf!S927</f>
        <v>0</v>
      </c>
      <c r="U927" s="340" t="n">
        <f aca="false">+[4]data1cf!T927</f>
        <v>0</v>
      </c>
      <c r="V927" s="340" t="n">
        <f aca="false">+[4]data1cf!U927</f>
        <v>0</v>
      </c>
      <c r="W927" s="340" t="n">
        <f aca="false">+[4]data1cf!V927</f>
        <v>0</v>
      </c>
      <c r="X927" s="340" t="n">
        <f aca="false">+[4]data1cf!W927</f>
        <v>0</v>
      </c>
      <c r="Y927" s="340" t="n">
        <f aca="false">+[4]data1cf!X927</f>
        <v>0</v>
      </c>
      <c r="Z927" s="340" t="n">
        <f aca="false">+[4]data1cf!Y927</f>
        <v>0</v>
      </c>
      <c r="AA927" s="340" t="n">
        <f aca="false">+[4]data1cf!Z927</f>
        <v>0</v>
      </c>
      <c r="AB927" s="340"/>
      <c r="AC927" s="341" t="n">
        <f aca="false">XNPV(0.1,B927:AA927,$B$1:$AA$1)</f>
        <v>27063.6886833795</v>
      </c>
      <c r="AD927" s="341" t="n">
        <f aca="false">SUMPRODUCT(B927:AA927,$B$1010:$AA$1010)</f>
        <v>52101.5475000819</v>
      </c>
      <c r="AE927" s="342" t="n">
        <f aca="false">SUMPRODUCT(B927:AA927,$B$1012:$AA$1012)</f>
        <v>51737.5872758389</v>
      </c>
      <c r="AF927" s="343" t="n">
        <f aca="false">XIRR(B927:AA927,$B$1:$AA$1)</f>
        <v>0.170177109384941</v>
      </c>
      <c r="AG927" s="344" t="n">
        <f aca="false">1-EXP(-(1/0.25)*(AD927/ABS($AD$1010)))</f>
        <v>0.985880754896222</v>
      </c>
    </row>
    <row r="928" customFormat="false" ht="12.75" hidden="false" customHeight="false" outlineLevel="0" collapsed="false">
      <c r="A928" s="335"/>
      <c r="B928" s="340" t="n">
        <f aca="false">+[4]data1cf!A928</f>
        <v>-69709.8063095425</v>
      </c>
      <c r="C928" s="340" t="n">
        <f aca="false">+[4]data1cf!B928</f>
        <v>12136.5887123261</v>
      </c>
      <c r="D928" s="340" t="n">
        <f aca="false">+[4]data1cf!C928</f>
        <v>13109.4454781319</v>
      </c>
      <c r="E928" s="340" t="n">
        <f aca="false">+[4]data1cf!D928</f>
        <v>12784.2103572951</v>
      </c>
      <c r="F928" s="340" t="n">
        <f aca="false">+[4]data1cf!E928</f>
        <v>12494.3647259692</v>
      </c>
      <c r="G928" s="340" t="n">
        <f aca="false">+[4]data1cf!F928</f>
        <v>12230.3389582756</v>
      </c>
      <c r="H928" s="340" t="n">
        <f aca="false">+[4]data1cf!G928</f>
        <v>12032.0386588004</v>
      </c>
      <c r="I928" s="340" t="n">
        <f aca="false">+[4]data1cf!H928</f>
        <v>11838.9516590777</v>
      </c>
      <c r="J928" s="340" t="n">
        <f aca="false">+[4]data1cf!I928</f>
        <v>11701.2718976664</v>
      </c>
      <c r="K928" s="340" t="n">
        <f aca="false">+[4]data1cf!J928</f>
        <v>11777.984857563</v>
      </c>
      <c r="L928" s="340" t="n">
        <f aca="false">+[4]data1cf!K928</f>
        <v>11816.0729277341</v>
      </c>
      <c r="M928" s="340" t="n">
        <f aca="false">+[4]data1cf!L928</f>
        <v>11529.5608719572</v>
      </c>
      <c r="N928" s="340" t="n">
        <f aca="false">+[4]data1cf!M928</f>
        <v>11589.3169496884</v>
      </c>
      <c r="O928" s="340" t="n">
        <f aca="false">+[4]data1cf!N928</f>
        <v>11639.8189654399</v>
      </c>
      <c r="P928" s="340" t="n">
        <f aca="false">+[4]data1cf!O928</f>
        <v>11656.2681741563</v>
      </c>
      <c r="Q928" s="340" t="n">
        <f aca="false">+[4]data1cf!P928</f>
        <v>11425.9251934021</v>
      </c>
      <c r="R928" s="340" t="n">
        <f aca="false">+[4]data1cf!Q928</f>
        <v>799.543594447929</v>
      </c>
      <c r="S928" s="340" t="n">
        <f aca="false">+[4]data1cf!R928</f>
        <v>0</v>
      </c>
      <c r="T928" s="340" t="n">
        <f aca="false">+[4]data1cf!S928</f>
        <v>0</v>
      </c>
      <c r="U928" s="340" t="n">
        <f aca="false">+[4]data1cf!T928</f>
        <v>0</v>
      </c>
      <c r="V928" s="340" t="n">
        <f aca="false">+[4]data1cf!U928</f>
        <v>0</v>
      </c>
      <c r="W928" s="340" t="n">
        <f aca="false">+[4]data1cf!V928</f>
        <v>0</v>
      </c>
      <c r="X928" s="340" t="n">
        <f aca="false">+[4]data1cf!W928</f>
        <v>0</v>
      </c>
      <c r="Y928" s="340" t="n">
        <f aca="false">+[4]data1cf!X928</f>
        <v>0</v>
      </c>
      <c r="Z928" s="340" t="n">
        <f aca="false">+[4]data1cf!Y928</f>
        <v>0</v>
      </c>
      <c r="AA928" s="340" t="n">
        <f aca="false">+[4]data1cf!Z928</f>
        <v>0</v>
      </c>
      <c r="AB928" s="340"/>
      <c r="AC928" s="341" t="n">
        <f aca="false">XNPV(0.1,B928:AA928,$B$1:$AA$1)</f>
        <v>22810.8576628281</v>
      </c>
      <c r="AD928" s="341" t="n">
        <f aca="false">SUMPRODUCT(B928:AA928,$B$1010:$AA$1010)</f>
        <v>48122.3936719457</v>
      </c>
      <c r="AE928" s="342" t="n">
        <f aca="false">SUMPRODUCT(B928:AA928,$B$1012:$AA$1012)</f>
        <v>47754.5834342331</v>
      </c>
      <c r="AF928" s="343" t="n">
        <f aca="false">XIRR(B928:AA928,$B$1:$AA$1)</f>
        <v>0.155314333700309</v>
      </c>
      <c r="AG928" s="344" t="n">
        <f aca="false">1-EXP(-(1/0.25)*(AD928/ABS($AD$1010)))</f>
        <v>0.980451384319256</v>
      </c>
    </row>
    <row r="929" customFormat="false" ht="12.75" hidden="false" customHeight="false" outlineLevel="0" collapsed="false">
      <c r="A929" s="335"/>
      <c r="B929" s="340" t="n">
        <f aca="false">+[4]data1cf!A929</f>
        <v>-64235.4976028556</v>
      </c>
      <c r="C929" s="340" t="n">
        <f aca="false">+[4]data1cf!B929</f>
        <v>12119.8902384644</v>
      </c>
      <c r="D929" s="340" t="n">
        <f aca="false">+[4]data1cf!C929</f>
        <v>12909.4964565889</v>
      </c>
      <c r="E929" s="340" t="n">
        <f aca="false">+[4]data1cf!D929</f>
        <v>12586.3061160115</v>
      </c>
      <c r="F929" s="340" t="n">
        <f aca="false">+[4]data1cf!E929</f>
        <v>12267.2337727022</v>
      </c>
      <c r="G929" s="340" t="n">
        <f aca="false">+[4]data1cf!F929</f>
        <v>11955.448344566</v>
      </c>
      <c r="H929" s="340" t="n">
        <f aca="false">+[4]data1cf!G929</f>
        <v>11869.9594594431</v>
      </c>
      <c r="I929" s="340" t="n">
        <f aca="false">+[4]data1cf!H929</f>
        <v>11736.7414280892</v>
      </c>
      <c r="J929" s="340" t="n">
        <f aca="false">+[4]data1cf!I929</f>
        <v>11730.6353627687</v>
      </c>
      <c r="K929" s="340" t="n">
        <f aca="false">+[4]data1cf!J929</f>
        <v>11625.2088272049</v>
      </c>
      <c r="L929" s="340" t="n">
        <f aca="false">+[4]data1cf!K929</f>
        <v>11640.4967394748</v>
      </c>
      <c r="M929" s="340" t="n">
        <f aca="false">+[4]data1cf!L929</f>
        <v>11638.1310985426</v>
      </c>
      <c r="N929" s="340" t="n">
        <f aca="false">+[4]data1cf!M929</f>
        <v>11504.8120134825</v>
      </c>
      <c r="O929" s="340" t="n">
        <f aca="false">+[4]data1cf!N929</f>
        <v>11357.7117476839</v>
      </c>
      <c r="P929" s="340" t="n">
        <f aca="false">+[4]data1cf!O929</f>
        <v>11220.0998114335</v>
      </c>
      <c r="Q929" s="340" t="n">
        <f aca="false">+[4]data1cf!P929</f>
        <v>11263.2050585915</v>
      </c>
      <c r="R929" s="340" t="n">
        <f aca="false">+[4]data1cf!Q929</f>
        <v>736.755463305712</v>
      </c>
      <c r="S929" s="340" t="n">
        <f aca="false">+[4]data1cf!R929</f>
        <v>0</v>
      </c>
      <c r="T929" s="340" t="n">
        <f aca="false">+[4]data1cf!S929</f>
        <v>0</v>
      </c>
      <c r="U929" s="340" t="n">
        <f aca="false">+[4]data1cf!T929</f>
        <v>0</v>
      </c>
      <c r="V929" s="340" t="n">
        <f aca="false">+[4]data1cf!U929</f>
        <v>0</v>
      </c>
      <c r="W929" s="340" t="n">
        <f aca="false">+[4]data1cf!V929</f>
        <v>0</v>
      </c>
      <c r="X929" s="340" t="n">
        <f aca="false">+[4]data1cf!W929</f>
        <v>0</v>
      </c>
      <c r="Y929" s="340" t="n">
        <f aca="false">+[4]data1cf!X929</f>
        <v>0</v>
      </c>
      <c r="Z929" s="340" t="n">
        <f aca="false">+[4]data1cf!Y929</f>
        <v>0</v>
      </c>
      <c r="AA929" s="340" t="n">
        <f aca="false">+[4]data1cf!Z929</f>
        <v>0</v>
      </c>
      <c r="AB929" s="340"/>
      <c r="AC929" s="341" t="n">
        <f aca="false">XNPV(0.1,B929:AA929,$B$1:$AA$1)</f>
        <v>27129.9937948264</v>
      </c>
      <c r="AD929" s="341" t="n">
        <f aca="false">SUMPRODUCT(B929:AA929,$B$1010:$AA$1010)</f>
        <v>52106.7873192646</v>
      </c>
      <c r="AE929" s="342" t="n">
        <f aca="false">SUMPRODUCT(B929:AA929,$B$1012:$AA$1012)</f>
        <v>51744.0075136566</v>
      </c>
      <c r="AF929" s="343" t="n">
        <f aca="false">XIRR(B929:AA929,$B$1:$AA$1)</f>
        <v>0.17059420524869</v>
      </c>
      <c r="AG929" s="344" t="n">
        <f aca="false">1-EXP(-(1/0.25)*(AD929/ABS($AD$1010)))</f>
        <v>0.985886802952081</v>
      </c>
    </row>
    <row r="930" customFormat="false" ht="12.75" hidden="false" customHeight="false" outlineLevel="0" collapsed="false">
      <c r="A930" s="335"/>
      <c r="B930" s="340" t="n">
        <f aca="false">+[4]data1cf!A930</f>
        <v>-68580.7914998852</v>
      </c>
      <c r="C930" s="340" t="n">
        <f aca="false">+[4]data1cf!B930</f>
        <v>12138.8752058386</v>
      </c>
      <c r="D930" s="340" t="n">
        <f aca="false">+[4]data1cf!C930</f>
        <v>13173.1448692416</v>
      </c>
      <c r="E930" s="340" t="n">
        <f aca="false">+[4]data1cf!D930</f>
        <v>12888.2933068379</v>
      </c>
      <c r="F930" s="340" t="n">
        <f aca="false">+[4]data1cf!E930</f>
        <v>12381.6722395093</v>
      </c>
      <c r="G930" s="340" t="n">
        <f aca="false">+[4]data1cf!F930</f>
        <v>12223.9657570979</v>
      </c>
      <c r="H930" s="340" t="n">
        <f aca="false">+[4]data1cf!G930</f>
        <v>11936.3782034659</v>
      </c>
      <c r="I930" s="340" t="n">
        <f aca="false">+[4]data1cf!H930</f>
        <v>11704.1142830654</v>
      </c>
      <c r="J930" s="340" t="n">
        <f aca="false">+[4]data1cf!I930</f>
        <v>11870.9806537132</v>
      </c>
      <c r="K930" s="340" t="n">
        <f aca="false">+[4]data1cf!J930</f>
        <v>11798.8788225713</v>
      </c>
      <c r="L930" s="340" t="n">
        <f aca="false">+[4]data1cf!K930</f>
        <v>11760.9109185273</v>
      </c>
      <c r="M930" s="340" t="n">
        <f aca="false">+[4]data1cf!L930</f>
        <v>11692.6033051302</v>
      </c>
      <c r="N930" s="340" t="n">
        <f aca="false">+[4]data1cf!M930</f>
        <v>11644.1926213656</v>
      </c>
      <c r="O930" s="340" t="n">
        <f aca="false">+[4]data1cf!N930</f>
        <v>11474.9547599906</v>
      </c>
      <c r="P930" s="340" t="n">
        <f aca="false">+[4]data1cf!O930</f>
        <v>11508.397593592</v>
      </c>
      <c r="Q930" s="340" t="n">
        <f aca="false">+[4]data1cf!P930</f>
        <v>11507.9148653319</v>
      </c>
      <c r="R930" s="340" t="n">
        <f aca="false">+[4]data1cf!Q930</f>
        <v>786.594246187083</v>
      </c>
      <c r="S930" s="340" t="n">
        <f aca="false">+[4]data1cf!R930</f>
        <v>0</v>
      </c>
      <c r="T930" s="340" t="n">
        <f aca="false">+[4]data1cf!S930</f>
        <v>0</v>
      </c>
      <c r="U930" s="340" t="n">
        <f aca="false">+[4]data1cf!T930</f>
        <v>0</v>
      </c>
      <c r="V930" s="340" t="n">
        <f aca="false">+[4]data1cf!U930</f>
        <v>0</v>
      </c>
      <c r="W930" s="340" t="n">
        <f aca="false">+[4]data1cf!V930</f>
        <v>0</v>
      </c>
      <c r="X930" s="340" t="n">
        <f aca="false">+[4]data1cf!W930</f>
        <v>0</v>
      </c>
      <c r="Y930" s="340" t="n">
        <f aca="false">+[4]data1cf!X930</f>
        <v>0</v>
      </c>
      <c r="Z930" s="340" t="n">
        <f aca="false">+[4]data1cf!Y930</f>
        <v>0</v>
      </c>
      <c r="AA930" s="340" t="n">
        <f aca="false">+[4]data1cf!Z930</f>
        <v>0</v>
      </c>
      <c r="AB930" s="340"/>
      <c r="AC930" s="341" t="n">
        <f aca="false">XNPV(0.1,B930:AA930,$B$1:$AA$1)</f>
        <v>23940.2097259834</v>
      </c>
      <c r="AD930" s="341" t="n">
        <f aca="false">SUMPRODUCT(B930:AA930,$B$1010:$AA$1010)</f>
        <v>49237.2920001969</v>
      </c>
      <c r="AE930" s="342" t="n">
        <f aca="false">SUMPRODUCT(B930:AA930,$B$1012:$AA$1012)</f>
        <v>48869.7343196988</v>
      </c>
      <c r="AF930" s="343" t="n">
        <f aca="false">XIRR(B930:AA930,$B$1:$AA$1)</f>
        <v>0.158880068313033</v>
      </c>
      <c r="AG930" s="344" t="n">
        <f aca="false">1-EXP(-(1/0.25)*(AD930/ABS($AD$1010)))</f>
        <v>0.982154668084817</v>
      </c>
    </row>
    <row r="931" customFormat="false" ht="12.75" hidden="false" customHeight="false" outlineLevel="0" collapsed="false">
      <c r="A931" s="335"/>
      <c r="B931" s="340" t="n">
        <f aca="false">+[4]data1cf!A931</f>
        <v>-73480.66754045</v>
      </c>
      <c r="C931" s="340" t="n">
        <f aca="false">+[4]data1cf!B931</f>
        <v>12092.7239497967</v>
      </c>
      <c r="D931" s="340" t="n">
        <f aca="false">+[4]data1cf!C931</f>
        <v>13126.9063513673</v>
      </c>
      <c r="E931" s="340" t="n">
        <f aca="false">+[4]data1cf!D931</f>
        <v>12826.1864195684</v>
      </c>
      <c r="F931" s="340" t="n">
        <f aca="false">+[4]data1cf!E931</f>
        <v>12677.8039652096</v>
      </c>
      <c r="G931" s="340" t="n">
        <f aca="false">+[4]data1cf!F931</f>
        <v>12385.4505428233</v>
      </c>
      <c r="H931" s="340" t="n">
        <f aca="false">+[4]data1cf!G931</f>
        <v>12157.7275662161</v>
      </c>
      <c r="I931" s="340" t="n">
        <f aca="false">+[4]data1cf!H931</f>
        <v>11811.5774137704</v>
      </c>
      <c r="J931" s="340" t="n">
        <f aca="false">+[4]data1cf!I931</f>
        <v>11764.6748672117</v>
      </c>
      <c r="K931" s="340" t="n">
        <f aca="false">+[4]data1cf!J931</f>
        <v>11813.1331676062</v>
      </c>
      <c r="L931" s="340" t="n">
        <f aca="false">+[4]data1cf!K931</f>
        <v>11777.3006153744</v>
      </c>
      <c r="M931" s="340" t="n">
        <f aca="false">+[4]data1cf!L931</f>
        <v>11733.5518043505</v>
      </c>
      <c r="N931" s="340" t="n">
        <f aca="false">+[4]data1cf!M931</f>
        <v>11675.0974298676</v>
      </c>
      <c r="O931" s="340" t="n">
        <f aca="false">+[4]data1cf!N931</f>
        <v>11680.2804739881</v>
      </c>
      <c r="P931" s="340" t="n">
        <f aca="false">+[4]data1cf!O931</f>
        <v>11597.1807234591</v>
      </c>
      <c r="Q931" s="340" t="n">
        <f aca="false">+[4]data1cf!P931</f>
        <v>11443.6865528567</v>
      </c>
      <c r="R931" s="340" t="n">
        <f aca="false">+[4]data1cf!Q931</f>
        <v>842.793864421945</v>
      </c>
      <c r="S931" s="340" t="n">
        <f aca="false">+[4]data1cf!R931</f>
        <v>0</v>
      </c>
      <c r="T931" s="340" t="n">
        <f aca="false">+[4]data1cf!S931</f>
        <v>0</v>
      </c>
      <c r="U931" s="340" t="n">
        <f aca="false">+[4]data1cf!T931</f>
        <v>0</v>
      </c>
      <c r="V931" s="340" t="n">
        <f aca="false">+[4]data1cf!U931</f>
        <v>0</v>
      </c>
      <c r="W931" s="340" t="n">
        <f aca="false">+[4]data1cf!V931</f>
        <v>0</v>
      </c>
      <c r="X931" s="340" t="n">
        <f aca="false">+[4]data1cf!W931</f>
        <v>0</v>
      </c>
      <c r="Y931" s="340" t="n">
        <f aca="false">+[4]data1cf!X931</f>
        <v>0</v>
      </c>
      <c r="Z931" s="340" t="n">
        <f aca="false">+[4]data1cf!Y931</f>
        <v>0</v>
      </c>
      <c r="AA931" s="340" t="n">
        <f aca="false">+[4]data1cf!Z931</f>
        <v>0</v>
      </c>
      <c r="AB931" s="340"/>
      <c r="AC931" s="341" t="n">
        <f aca="false">XNPV(0.1,B931:AA931,$B$1:$AA$1)</f>
        <v>19462.586638901</v>
      </c>
      <c r="AD931" s="341" t="n">
        <f aca="false">SUMPRODUCT(B931:AA931,$B$1010:$AA$1010)</f>
        <v>44902.7793088778</v>
      </c>
      <c r="AE931" s="342" t="n">
        <f aca="false">SUMPRODUCT(B931:AA931,$B$1012:$AA$1012)</f>
        <v>44533.156744644</v>
      </c>
      <c r="AF931" s="343" t="n">
        <f aca="false">XIRR(B931:AA931,$B$1:$AA$1)</f>
        <v>0.145138558910681</v>
      </c>
      <c r="AG931" s="344" t="n">
        <f aca="false">1-EXP(-(1/0.25)*(AD931/ABS($AD$1010)))</f>
        <v>0.974564025483421</v>
      </c>
    </row>
    <row r="932" customFormat="false" ht="12.75" hidden="false" customHeight="false" outlineLevel="0" collapsed="false">
      <c r="A932" s="335"/>
      <c r="B932" s="340" t="n">
        <f aca="false">+[4]data1cf!A932</f>
        <v>-75413.4990449499</v>
      </c>
      <c r="C932" s="340" t="n">
        <f aca="false">+[4]data1cf!B932</f>
        <v>12128.9508522604</v>
      </c>
      <c r="D932" s="340" t="n">
        <f aca="false">+[4]data1cf!C932</f>
        <v>13391.4823537</v>
      </c>
      <c r="E932" s="340" t="n">
        <f aca="false">+[4]data1cf!D932</f>
        <v>13095.8834825978</v>
      </c>
      <c r="F932" s="340" t="n">
        <f aca="false">+[4]data1cf!E932</f>
        <v>12602.1786089582</v>
      </c>
      <c r="G932" s="340" t="n">
        <f aca="false">+[4]data1cf!F932</f>
        <v>12347.1913345721</v>
      </c>
      <c r="H932" s="340" t="n">
        <f aca="false">+[4]data1cf!G932</f>
        <v>12221.0657829479</v>
      </c>
      <c r="I932" s="340" t="n">
        <f aca="false">+[4]data1cf!H932</f>
        <v>12096.5291382356</v>
      </c>
      <c r="J932" s="340" t="n">
        <f aca="false">+[4]data1cf!I932</f>
        <v>11843.7823551335</v>
      </c>
      <c r="K932" s="340" t="n">
        <f aca="false">+[4]data1cf!J932</f>
        <v>11979.7208831063</v>
      </c>
      <c r="L932" s="340" t="n">
        <f aca="false">+[4]data1cf!K932</f>
        <v>11906.0815150969</v>
      </c>
      <c r="M932" s="340" t="n">
        <f aca="false">+[4]data1cf!L932</f>
        <v>11752.126566663</v>
      </c>
      <c r="N932" s="340" t="n">
        <f aca="false">+[4]data1cf!M932</f>
        <v>11668.1055245251</v>
      </c>
      <c r="O932" s="340" t="n">
        <f aca="false">+[4]data1cf!N932</f>
        <v>11746.8693809827</v>
      </c>
      <c r="P932" s="340" t="n">
        <f aca="false">+[4]data1cf!O932</f>
        <v>11563.7304728929</v>
      </c>
      <c r="Q932" s="340" t="n">
        <f aca="false">+[4]data1cf!P932</f>
        <v>11692.4112857472</v>
      </c>
      <c r="R932" s="340" t="n">
        <f aca="false">+[4]data1cf!Q932</f>
        <v>864.962668645957</v>
      </c>
      <c r="S932" s="340" t="n">
        <f aca="false">+[4]data1cf!R932</f>
        <v>0</v>
      </c>
      <c r="T932" s="340" t="n">
        <f aca="false">+[4]data1cf!S932</f>
        <v>0</v>
      </c>
      <c r="U932" s="340" t="n">
        <f aca="false">+[4]data1cf!T932</f>
        <v>0</v>
      </c>
      <c r="V932" s="340" t="n">
        <f aca="false">+[4]data1cf!U932</f>
        <v>0</v>
      </c>
      <c r="W932" s="340" t="n">
        <f aca="false">+[4]data1cf!V932</f>
        <v>0</v>
      </c>
      <c r="X932" s="340" t="n">
        <f aca="false">+[4]data1cf!W932</f>
        <v>0</v>
      </c>
      <c r="Y932" s="340" t="n">
        <f aca="false">+[4]data1cf!X932</f>
        <v>0</v>
      </c>
      <c r="Z932" s="340" t="n">
        <f aca="false">+[4]data1cf!Y932</f>
        <v>0</v>
      </c>
      <c r="AA932" s="340" t="n">
        <f aca="false">+[4]data1cf!Z932</f>
        <v>0</v>
      </c>
      <c r="AB932" s="340"/>
      <c r="AC932" s="341" t="n">
        <f aca="false">XNPV(0.1,B932:AA932,$B$1:$AA$1)</f>
        <v>18326.5201245783</v>
      </c>
      <c r="AD932" s="341" t="n">
        <f aca="false">SUMPRODUCT(B932:AA932,$B$1010:$AA$1010)</f>
        <v>43971.8153246882</v>
      </c>
      <c r="AE932" s="342" t="n">
        <f aca="false">SUMPRODUCT(B932:AA932,$B$1012:$AA$1012)</f>
        <v>43599.2610934444</v>
      </c>
      <c r="AF932" s="343" t="n">
        <f aca="false">XIRR(B932:AA932,$B$1:$AA$1)</f>
        <v>0.141577515276203</v>
      </c>
      <c r="AG932" s="344" t="n">
        <f aca="false">1-EXP(-(1/0.25)*(AD932/ABS($AD$1010)))</f>
        <v>0.972552169046082</v>
      </c>
    </row>
    <row r="933" customFormat="false" ht="12.75" hidden="false" customHeight="false" outlineLevel="0" collapsed="false">
      <c r="A933" s="335"/>
      <c r="B933" s="340" t="n">
        <f aca="false">+[4]data1cf!A933</f>
        <v>-64161.3839420683</v>
      </c>
      <c r="C933" s="340" t="n">
        <f aca="false">+[4]data1cf!B933</f>
        <v>12159.3585565981</v>
      </c>
      <c r="D933" s="340" t="n">
        <f aca="false">+[4]data1cf!C933</f>
        <v>13070.8105437388</v>
      </c>
      <c r="E933" s="340" t="n">
        <f aca="false">+[4]data1cf!D933</f>
        <v>12601.0353591008</v>
      </c>
      <c r="F933" s="340" t="n">
        <f aca="false">+[4]data1cf!E933</f>
        <v>12385.084571262</v>
      </c>
      <c r="G933" s="340" t="n">
        <f aca="false">+[4]data1cf!F933</f>
        <v>12081.9213132163</v>
      </c>
      <c r="H933" s="340" t="n">
        <f aca="false">+[4]data1cf!G933</f>
        <v>11945.5277361738</v>
      </c>
      <c r="I933" s="340" t="n">
        <f aca="false">+[4]data1cf!H933</f>
        <v>11761.2895065153</v>
      </c>
      <c r="J933" s="340" t="n">
        <f aca="false">+[4]data1cf!I933</f>
        <v>11639.0598858242</v>
      </c>
      <c r="K933" s="340" t="n">
        <f aca="false">+[4]data1cf!J933</f>
        <v>11656.885973846</v>
      </c>
      <c r="L933" s="340" t="n">
        <f aca="false">+[4]data1cf!K933</f>
        <v>11610.1559225332</v>
      </c>
      <c r="M933" s="340" t="n">
        <f aca="false">+[4]data1cf!L933</f>
        <v>11590.9089002114</v>
      </c>
      <c r="N933" s="340" t="n">
        <f aca="false">+[4]data1cf!M933</f>
        <v>11569.026506232</v>
      </c>
      <c r="O933" s="340" t="n">
        <f aca="false">+[4]data1cf!N933</f>
        <v>11351.1405553455</v>
      </c>
      <c r="P933" s="340" t="n">
        <f aca="false">+[4]data1cf!O933</f>
        <v>11342.3648094763</v>
      </c>
      <c r="Q933" s="340" t="n">
        <f aca="false">+[4]data1cf!P933</f>
        <v>11315.7926052902</v>
      </c>
      <c r="R933" s="340" t="n">
        <f aca="false">+[4]data1cf!Q933</f>
        <v>735.905409261946</v>
      </c>
      <c r="S933" s="340" t="n">
        <f aca="false">+[4]data1cf!R933</f>
        <v>0</v>
      </c>
      <c r="T933" s="340" t="n">
        <f aca="false">+[4]data1cf!S933</f>
        <v>0</v>
      </c>
      <c r="U933" s="340" t="n">
        <f aca="false">+[4]data1cf!T933</f>
        <v>0</v>
      </c>
      <c r="V933" s="340" t="n">
        <f aca="false">+[4]data1cf!U933</f>
        <v>0</v>
      </c>
      <c r="W933" s="340" t="n">
        <f aca="false">+[4]data1cf!V933</f>
        <v>0</v>
      </c>
      <c r="X933" s="340" t="n">
        <f aca="false">+[4]data1cf!W933</f>
        <v>0</v>
      </c>
      <c r="Y933" s="340" t="n">
        <f aca="false">+[4]data1cf!X933</f>
        <v>0</v>
      </c>
      <c r="Z933" s="340" t="n">
        <f aca="false">+[4]data1cf!Y933</f>
        <v>0</v>
      </c>
      <c r="AA933" s="340" t="n">
        <f aca="false">+[4]data1cf!Z933</f>
        <v>0</v>
      </c>
      <c r="AB933" s="340"/>
      <c r="AC933" s="341" t="n">
        <f aca="false">XNPV(0.1,B933:AA933,$B$1:$AA$1)</f>
        <v>27604.1388282976</v>
      </c>
      <c r="AD933" s="341" t="n">
        <f aca="false">SUMPRODUCT(B933:AA933,$B$1010:$AA$1010)</f>
        <v>52655.5322032843</v>
      </c>
      <c r="AE933" s="342" t="n">
        <f aca="false">SUMPRODUCT(B933:AA933,$B$1012:$AA$1012)</f>
        <v>52291.6970933477</v>
      </c>
      <c r="AF933" s="343" t="n">
        <f aca="false">XIRR(B933:AA933,$B$1:$AA$1)</f>
        <v>0.171952897473546</v>
      </c>
      <c r="AG933" s="344" t="n">
        <f aca="false">1-EXP(-(1/0.25)*(AD933/ABS($AD$1010)))</f>
        <v>0.986506058739193</v>
      </c>
    </row>
    <row r="934" customFormat="false" ht="12.75" hidden="false" customHeight="false" outlineLevel="0" collapsed="false">
      <c r="A934" s="335"/>
      <c r="B934" s="340" t="n">
        <f aca="false">+[4]data1cf!A934</f>
        <v>-63799.2432874251</v>
      </c>
      <c r="C934" s="340" t="n">
        <f aca="false">+[4]data1cf!B934</f>
        <v>11919.5416646689</v>
      </c>
      <c r="D934" s="340" t="n">
        <f aca="false">+[4]data1cf!C934</f>
        <v>12882.3751947513</v>
      </c>
      <c r="E934" s="340" t="n">
        <f aca="false">+[4]data1cf!D934</f>
        <v>12591.0496371448</v>
      </c>
      <c r="F934" s="340" t="n">
        <f aca="false">+[4]data1cf!E934</f>
        <v>12310.4575400945</v>
      </c>
      <c r="G934" s="340" t="n">
        <f aca="false">+[4]data1cf!F934</f>
        <v>12135.0182455463</v>
      </c>
      <c r="H934" s="340" t="n">
        <f aca="false">+[4]data1cf!G934</f>
        <v>11804.1047064012</v>
      </c>
      <c r="I934" s="340" t="n">
        <f aca="false">+[4]data1cf!H934</f>
        <v>11930.3905516</v>
      </c>
      <c r="J934" s="340" t="n">
        <f aca="false">+[4]data1cf!I934</f>
        <v>11719.4505799553</v>
      </c>
      <c r="K934" s="340" t="n">
        <f aca="false">+[4]data1cf!J934</f>
        <v>11575.5074547255</v>
      </c>
      <c r="L934" s="340" t="n">
        <f aca="false">+[4]data1cf!K934</f>
        <v>11649.9961032278</v>
      </c>
      <c r="M934" s="340" t="n">
        <f aca="false">+[4]data1cf!L934</f>
        <v>11529.4926552647</v>
      </c>
      <c r="N934" s="340" t="n">
        <f aca="false">+[4]data1cf!M934</f>
        <v>11521.8839042048</v>
      </c>
      <c r="O934" s="340" t="n">
        <f aca="false">+[4]data1cf!N934</f>
        <v>11432.4330309195</v>
      </c>
      <c r="P934" s="340" t="n">
        <f aca="false">+[4]data1cf!O934</f>
        <v>11438.6904690303</v>
      </c>
      <c r="Q934" s="340" t="n">
        <f aca="false">+[4]data1cf!P934</f>
        <v>11478.6141693497</v>
      </c>
      <c r="R934" s="340" t="n">
        <f aca="false">+[4]data1cf!Q934</f>
        <v>731.751800809451</v>
      </c>
      <c r="S934" s="340" t="n">
        <f aca="false">+[4]data1cf!R934</f>
        <v>0</v>
      </c>
      <c r="T934" s="340" t="n">
        <f aca="false">+[4]data1cf!S934</f>
        <v>0</v>
      </c>
      <c r="U934" s="340" t="n">
        <f aca="false">+[4]data1cf!T934</f>
        <v>0</v>
      </c>
      <c r="V934" s="340" t="n">
        <f aca="false">+[4]data1cf!U934</f>
        <v>0</v>
      </c>
      <c r="W934" s="340" t="n">
        <f aca="false">+[4]data1cf!V934</f>
        <v>0</v>
      </c>
      <c r="X934" s="340" t="n">
        <f aca="false">+[4]data1cf!W934</f>
        <v>0</v>
      </c>
      <c r="Y934" s="340" t="n">
        <f aca="false">+[4]data1cf!X934</f>
        <v>0</v>
      </c>
      <c r="Z934" s="340" t="n">
        <f aca="false">+[4]data1cf!Y934</f>
        <v>0</v>
      </c>
      <c r="AA934" s="340" t="n">
        <f aca="false">+[4]data1cf!Z934</f>
        <v>0</v>
      </c>
      <c r="AB934" s="340"/>
      <c r="AC934" s="341" t="n">
        <f aca="false">XNPV(0.1,B934:AA934,$B$1:$AA$1)</f>
        <v>27642.7385371273</v>
      </c>
      <c r="AD934" s="341" t="n">
        <f aca="false">SUMPRODUCT(B934:AA934,$B$1010:$AA$1010)</f>
        <v>52716.1775160686</v>
      </c>
      <c r="AE934" s="342" t="n">
        <f aca="false">SUMPRODUCT(B934:AA934,$B$1012:$AA$1012)</f>
        <v>52351.8309881041</v>
      </c>
      <c r="AF934" s="343" t="n">
        <f aca="false">XIRR(B934:AA934,$B$1:$AA$1)</f>
        <v>0.172054324277072</v>
      </c>
      <c r="AG934" s="344" t="n">
        <f aca="false">1-EXP(-(1/0.25)*(AD934/ABS($AD$1010)))</f>
        <v>0.986572807123102</v>
      </c>
    </row>
    <row r="935" customFormat="false" ht="12.75" hidden="false" customHeight="false" outlineLevel="0" collapsed="false">
      <c r="A935" s="335"/>
      <c r="B935" s="340" t="n">
        <f aca="false">+[4]data1cf!A935</f>
        <v>-71437.3500130686</v>
      </c>
      <c r="C935" s="340" t="n">
        <f aca="false">+[4]data1cf!B935</f>
        <v>12184.3995674566</v>
      </c>
      <c r="D935" s="340" t="n">
        <f aca="false">+[4]data1cf!C935</f>
        <v>13085.7665130853</v>
      </c>
      <c r="E935" s="340" t="n">
        <f aca="false">+[4]data1cf!D935</f>
        <v>12656.6372645294</v>
      </c>
      <c r="F935" s="340" t="n">
        <f aca="false">+[4]data1cf!E935</f>
        <v>12510.7032494516</v>
      </c>
      <c r="G935" s="340" t="n">
        <f aca="false">+[4]data1cf!F935</f>
        <v>12191.1824601138</v>
      </c>
      <c r="H935" s="340" t="n">
        <f aca="false">+[4]data1cf!G935</f>
        <v>12012.7323744009</v>
      </c>
      <c r="I935" s="340" t="n">
        <f aca="false">+[4]data1cf!H935</f>
        <v>11854.0453997387</v>
      </c>
      <c r="J935" s="340" t="n">
        <f aca="false">+[4]data1cf!I935</f>
        <v>11939.7240857609</v>
      </c>
      <c r="K935" s="340" t="n">
        <f aca="false">+[4]data1cf!J935</f>
        <v>11892.149166536</v>
      </c>
      <c r="L935" s="340" t="n">
        <f aca="false">+[4]data1cf!K935</f>
        <v>11853.0494639656</v>
      </c>
      <c r="M935" s="340" t="n">
        <f aca="false">+[4]data1cf!L935</f>
        <v>11714.5199907843</v>
      </c>
      <c r="N935" s="340" t="n">
        <f aca="false">+[4]data1cf!M935</f>
        <v>11663.9811049822</v>
      </c>
      <c r="O935" s="340" t="n">
        <f aca="false">+[4]data1cf!N935</f>
        <v>11561.6012838889</v>
      </c>
      <c r="P935" s="340" t="n">
        <f aca="false">+[4]data1cf!O935</f>
        <v>11654.575839948</v>
      </c>
      <c r="Q935" s="340" t="n">
        <f aca="false">+[4]data1cf!P935</f>
        <v>11528.3317772577</v>
      </c>
      <c r="R935" s="340" t="n">
        <f aca="false">+[4]data1cf!Q935</f>
        <v>819.357829709892</v>
      </c>
      <c r="S935" s="340" t="n">
        <f aca="false">+[4]data1cf!R935</f>
        <v>0</v>
      </c>
      <c r="T935" s="340" t="n">
        <f aca="false">+[4]data1cf!S935</f>
        <v>0</v>
      </c>
      <c r="U935" s="340" t="n">
        <f aca="false">+[4]data1cf!T935</f>
        <v>0</v>
      </c>
      <c r="V935" s="340" t="n">
        <f aca="false">+[4]data1cf!U935</f>
        <v>0</v>
      </c>
      <c r="W935" s="340" t="n">
        <f aca="false">+[4]data1cf!V935</f>
        <v>0</v>
      </c>
      <c r="X935" s="340" t="n">
        <f aca="false">+[4]data1cf!W935</f>
        <v>0</v>
      </c>
      <c r="Y935" s="340" t="n">
        <f aca="false">+[4]data1cf!X935</f>
        <v>0</v>
      </c>
      <c r="Z935" s="340" t="n">
        <f aca="false">+[4]data1cf!Y935</f>
        <v>0</v>
      </c>
      <c r="AA935" s="340" t="n">
        <f aca="false">+[4]data1cf!Z935</f>
        <v>0</v>
      </c>
      <c r="AB935" s="340"/>
      <c r="AC935" s="341" t="n">
        <f aca="false">XNPV(0.1,B935:AA935,$B$1:$AA$1)</f>
        <v>21263.1696200685</v>
      </c>
      <c r="AD935" s="341" t="n">
        <f aca="false">SUMPRODUCT(B935:AA935,$B$1010:$AA$1010)</f>
        <v>46676.2627575039</v>
      </c>
      <c r="AE935" s="342" t="n">
        <f aca="false">SUMPRODUCT(B935:AA935,$B$1012:$AA$1012)</f>
        <v>46306.8950507875</v>
      </c>
      <c r="AF935" s="343" t="n">
        <f aca="false">XIRR(B935:AA935,$B$1:$AA$1)</f>
        <v>0.150411306071817</v>
      </c>
      <c r="AG935" s="344" t="n">
        <f aca="false">1-EXP(-(1/0.25)*(AD935/ABS($AD$1010)))</f>
        <v>0.977997610219534</v>
      </c>
    </row>
    <row r="936" customFormat="false" ht="12.75" hidden="false" customHeight="false" outlineLevel="0" collapsed="false">
      <c r="A936" s="335"/>
      <c r="B936" s="340" t="n">
        <f aca="false">+[4]data1cf!A936</f>
        <v>-75326.672610774</v>
      </c>
      <c r="C936" s="340" t="n">
        <f aca="false">+[4]data1cf!B936</f>
        <v>12116.9814784285</v>
      </c>
      <c r="D936" s="340" t="n">
        <f aca="false">+[4]data1cf!C936</f>
        <v>13397.4828554428</v>
      </c>
      <c r="E936" s="340" t="n">
        <f aca="false">+[4]data1cf!D936</f>
        <v>12895.6962279547</v>
      </c>
      <c r="F936" s="340" t="n">
        <f aca="false">+[4]data1cf!E936</f>
        <v>12548.6518004068</v>
      </c>
      <c r="G936" s="340" t="n">
        <f aca="false">+[4]data1cf!F936</f>
        <v>12311.4378763858</v>
      </c>
      <c r="H936" s="340" t="n">
        <f aca="false">+[4]data1cf!G936</f>
        <v>12069.4865828113</v>
      </c>
      <c r="I936" s="340" t="n">
        <f aca="false">+[4]data1cf!H936</f>
        <v>11971.463211777</v>
      </c>
      <c r="J936" s="340" t="n">
        <f aca="false">+[4]data1cf!I936</f>
        <v>11914.5555657783</v>
      </c>
      <c r="K936" s="340" t="n">
        <f aca="false">+[4]data1cf!J936</f>
        <v>11872.6584281076</v>
      </c>
      <c r="L936" s="340" t="n">
        <f aca="false">+[4]data1cf!K936</f>
        <v>11927.1018064143</v>
      </c>
      <c r="M936" s="340" t="n">
        <f aca="false">+[4]data1cf!L936</f>
        <v>11945.5095689414</v>
      </c>
      <c r="N936" s="340" t="n">
        <f aca="false">+[4]data1cf!M936</f>
        <v>11712.666063489</v>
      </c>
      <c r="O936" s="340" t="n">
        <f aca="false">+[4]data1cf!N936</f>
        <v>11716.3231046219</v>
      </c>
      <c r="P936" s="340" t="n">
        <f aca="false">+[4]data1cf!O936</f>
        <v>11620.3063227444</v>
      </c>
      <c r="Q936" s="340" t="n">
        <f aca="false">+[4]data1cf!P936</f>
        <v>11608.0810664424</v>
      </c>
      <c r="R936" s="340" t="n">
        <f aca="false">+[4]data1cf!Q936</f>
        <v>863.966804176534</v>
      </c>
      <c r="S936" s="340" t="n">
        <f aca="false">+[4]data1cf!R936</f>
        <v>0</v>
      </c>
      <c r="T936" s="340" t="n">
        <f aca="false">+[4]data1cf!S936</f>
        <v>0</v>
      </c>
      <c r="U936" s="340" t="n">
        <f aca="false">+[4]data1cf!T936</f>
        <v>0</v>
      </c>
      <c r="V936" s="340" t="n">
        <f aca="false">+[4]data1cf!U936</f>
        <v>0</v>
      </c>
      <c r="W936" s="340" t="n">
        <f aca="false">+[4]data1cf!V936</f>
        <v>0</v>
      </c>
      <c r="X936" s="340" t="n">
        <f aca="false">+[4]data1cf!W936</f>
        <v>0</v>
      </c>
      <c r="Y936" s="340" t="n">
        <f aca="false">+[4]data1cf!X936</f>
        <v>0</v>
      </c>
      <c r="Z936" s="340" t="n">
        <f aca="false">+[4]data1cf!Y936</f>
        <v>0</v>
      </c>
      <c r="AA936" s="340" t="n">
        <f aca="false">+[4]data1cf!Z936</f>
        <v>0</v>
      </c>
      <c r="AB936" s="340"/>
      <c r="AC936" s="341" t="n">
        <f aca="false">XNPV(0.1,B936:AA936,$B$1:$AA$1)</f>
        <v>18111.938896811</v>
      </c>
      <c r="AD936" s="341" t="n">
        <f aca="false">SUMPRODUCT(B936:AA936,$B$1010:$AA$1010)</f>
        <v>43708.6731559292</v>
      </c>
      <c r="AE936" s="342" t="n">
        <f aca="false">SUMPRODUCT(B936:AA936,$B$1012:$AA$1012)</f>
        <v>43336.6611152989</v>
      </c>
      <c r="AF936" s="343" t="n">
        <f aca="false">XIRR(B936:AA936,$B$1:$AA$1)</f>
        <v>0.141093775048237</v>
      </c>
      <c r="AG936" s="344" t="n">
        <f aca="false">1-EXP(-(1/0.25)*(AD936/ABS($AD$1010)))</f>
        <v>0.971955188535293</v>
      </c>
    </row>
    <row r="937" customFormat="false" ht="12.75" hidden="false" customHeight="false" outlineLevel="0" collapsed="false">
      <c r="A937" s="335"/>
      <c r="B937" s="340" t="n">
        <f aca="false">+[4]data1cf!A937</f>
        <v>-64189.1523140805</v>
      </c>
      <c r="C937" s="340" t="n">
        <f aca="false">+[4]data1cf!B937</f>
        <v>11891.2132466132</v>
      </c>
      <c r="D937" s="340" t="n">
        <f aca="false">+[4]data1cf!C937</f>
        <v>12865.6931507194</v>
      </c>
      <c r="E937" s="340" t="n">
        <f aca="false">+[4]data1cf!D937</f>
        <v>12659.8233892907</v>
      </c>
      <c r="F937" s="340" t="n">
        <f aca="false">+[4]data1cf!E937</f>
        <v>12289.0112689046</v>
      </c>
      <c r="G937" s="340" t="n">
        <f aca="false">+[4]data1cf!F937</f>
        <v>12061.9900506029</v>
      </c>
      <c r="H937" s="340" t="n">
        <f aca="false">+[4]data1cf!G937</f>
        <v>11819.4313901653</v>
      </c>
      <c r="I937" s="340" t="n">
        <f aca="false">+[4]data1cf!H937</f>
        <v>11857.2316947837</v>
      </c>
      <c r="J937" s="340" t="n">
        <f aca="false">+[4]data1cf!I937</f>
        <v>11737.3350177103</v>
      </c>
      <c r="K937" s="340" t="n">
        <f aca="false">+[4]data1cf!J937</f>
        <v>11631.0012225312</v>
      </c>
      <c r="L937" s="340" t="n">
        <f aca="false">+[4]data1cf!K937</f>
        <v>11681.6303745399</v>
      </c>
      <c r="M937" s="340" t="n">
        <f aca="false">+[4]data1cf!L937</f>
        <v>11553.609806722</v>
      </c>
      <c r="N937" s="340" t="n">
        <f aca="false">+[4]data1cf!M937</f>
        <v>11341.3068090596</v>
      </c>
      <c r="O937" s="340" t="n">
        <f aca="false">+[4]data1cf!N937</f>
        <v>11316.5682592426</v>
      </c>
      <c r="P937" s="340" t="n">
        <f aca="false">+[4]data1cf!O937</f>
        <v>11383.0557579043</v>
      </c>
      <c r="Q937" s="340" t="n">
        <f aca="false">+[4]data1cf!P937</f>
        <v>11262.9284862569</v>
      </c>
      <c r="R937" s="340" t="n">
        <f aca="false">+[4]data1cf!Q937</f>
        <v>736.223901381577</v>
      </c>
      <c r="S937" s="340" t="n">
        <f aca="false">+[4]data1cf!R937</f>
        <v>0</v>
      </c>
      <c r="T937" s="340" t="n">
        <f aca="false">+[4]data1cf!S937</f>
        <v>0</v>
      </c>
      <c r="U937" s="340" t="n">
        <f aca="false">+[4]data1cf!T937</f>
        <v>0</v>
      </c>
      <c r="V937" s="340" t="n">
        <f aca="false">+[4]data1cf!U937</f>
        <v>0</v>
      </c>
      <c r="W937" s="340" t="n">
        <f aca="false">+[4]data1cf!V937</f>
        <v>0</v>
      </c>
      <c r="X937" s="340" t="n">
        <f aca="false">+[4]data1cf!W937</f>
        <v>0</v>
      </c>
      <c r="Y937" s="340" t="n">
        <f aca="false">+[4]data1cf!X937</f>
        <v>0</v>
      </c>
      <c r="Z937" s="340" t="n">
        <f aca="false">+[4]data1cf!Y937</f>
        <v>0</v>
      </c>
      <c r="AA937" s="340" t="n">
        <f aca="false">+[4]data1cf!Z937</f>
        <v>0</v>
      </c>
      <c r="AB937" s="340"/>
      <c r="AC937" s="341" t="n">
        <f aca="false">XNPV(0.1,B937:AA937,$B$1:$AA$1)</f>
        <v>27072.3219163479</v>
      </c>
      <c r="AD937" s="341" t="n">
        <f aca="false">SUMPRODUCT(B937:AA937,$B$1010:$AA$1010)</f>
        <v>52061.4551536279</v>
      </c>
      <c r="AE937" s="342" t="n">
        <f aca="false">SUMPRODUCT(B937:AA937,$B$1012:$AA$1012)</f>
        <v>51698.5339763288</v>
      </c>
      <c r="AF937" s="343" t="n">
        <f aca="false">XIRR(B937:AA937,$B$1:$AA$1)</f>
        <v>0.170349101279676</v>
      </c>
      <c r="AG937" s="344" t="n">
        <f aca="false">1-EXP(-(1/0.25)*(AD937/ABS($AD$1010)))</f>
        <v>0.985834392480304</v>
      </c>
    </row>
    <row r="938" customFormat="false" ht="12.75" hidden="false" customHeight="false" outlineLevel="0" collapsed="false">
      <c r="A938" s="335"/>
      <c r="B938" s="340" t="n">
        <f aca="false">+[4]data1cf!A938</f>
        <v>-65070.0668023294</v>
      </c>
      <c r="C938" s="340" t="n">
        <f aca="false">+[4]data1cf!B938</f>
        <v>11985.1478002567</v>
      </c>
      <c r="D938" s="340" t="n">
        <f aca="false">+[4]data1cf!C938</f>
        <v>12831.4030699723</v>
      </c>
      <c r="E938" s="340" t="n">
        <f aca="false">+[4]data1cf!D938</f>
        <v>12662.9529156699</v>
      </c>
      <c r="F938" s="340" t="n">
        <f aca="false">+[4]data1cf!E938</f>
        <v>12357.8381471665</v>
      </c>
      <c r="G938" s="340" t="n">
        <f aca="false">+[4]data1cf!F938</f>
        <v>12153.0001629251</v>
      </c>
      <c r="H938" s="340" t="n">
        <f aca="false">+[4]data1cf!G938</f>
        <v>11782.0097271215</v>
      </c>
      <c r="I938" s="340" t="n">
        <f aca="false">+[4]data1cf!H938</f>
        <v>11837.7687140258</v>
      </c>
      <c r="J938" s="340" t="n">
        <f aca="false">+[4]data1cf!I938</f>
        <v>11652.6840891053</v>
      </c>
      <c r="K938" s="340" t="n">
        <f aca="false">+[4]data1cf!J938</f>
        <v>11613.3510166533</v>
      </c>
      <c r="L938" s="340" t="n">
        <f aca="false">+[4]data1cf!K938</f>
        <v>11556.1775005777</v>
      </c>
      <c r="M938" s="340" t="n">
        <f aca="false">+[4]data1cf!L938</f>
        <v>11582.9515011653</v>
      </c>
      <c r="N938" s="340" t="n">
        <f aca="false">+[4]data1cf!M938</f>
        <v>11427.6378277968</v>
      </c>
      <c r="O938" s="340" t="n">
        <f aca="false">+[4]data1cf!N938</f>
        <v>11440.0098540658</v>
      </c>
      <c r="P938" s="340" t="n">
        <f aca="false">+[4]data1cf!O938</f>
        <v>11431.6249835269</v>
      </c>
      <c r="Q938" s="340" t="n">
        <f aca="false">+[4]data1cf!P938</f>
        <v>11286.4283847793</v>
      </c>
      <c r="R938" s="340" t="n">
        <f aca="false">+[4]data1cf!Q938</f>
        <v>746.327638195997</v>
      </c>
      <c r="S938" s="340" t="n">
        <f aca="false">+[4]data1cf!R938</f>
        <v>0</v>
      </c>
      <c r="T938" s="340" t="n">
        <f aca="false">+[4]data1cf!S938</f>
        <v>0</v>
      </c>
      <c r="U938" s="340" t="n">
        <f aca="false">+[4]data1cf!T938</f>
        <v>0</v>
      </c>
      <c r="V938" s="340" t="n">
        <f aca="false">+[4]data1cf!U938</f>
        <v>0</v>
      </c>
      <c r="W938" s="340" t="n">
        <f aca="false">+[4]data1cf!V938</f>
        <v>0</v>
      </c>
      <c r="X938" s="340" t="n">
        <f aca="false">+[4]data1cf!W938</f>
        <v>0</v>
      </c>
      <c r="Y938" s="340" t="n">
        <f aca="false">+[4]data1cf!X938</f>
        <v>0</v>
      </c>
      <c r="Z938" s="340" t="n">
        <f aca="false">+[4]data1cf!Y938</f>
        <v>0</v>
      </c>
      <c r="AA938" s="340" t="n">
        <f aca="false">+[4]data1cf!Z938</f>
        <v>0</v>
      </c>
      <c r="AB938" s="340"/>
      <c r="AC938" s="341" t="n">
        <f aca="false">XNPV(0.1,B938:AA938,$B$1:$AA$1)</f>
        <v>26322.0223642494</v>
      </c>
      <c r="AD938" s="341" t="n">
        <f aca="false">SUMPRODUCT(B938:AA938,$B$1010:$AA$1010)</f>
        <v>51335.7101911171</v>
      </c>
      <c r="AE938" s="342" t="n">
        <f aca="false">SUMPRODUCT(B938:AA938,$B$1012:$AA$1012)</f>
        <v>50972.3383000023</v>
      </c>
      <c r="AF938" s="343" t="n">
        <f aca="false">XIRR(B938:AA938,$B$1:$AA$1)</f>
        <v>0.167655909643251</v>
      </c>
      <c r="AG938" s="344" t="n">
        <f aca="false">1-EXP(-(1/0.25)*(AD938/ABS($AD$1010)))</f>
        <v>0.984968328367453</v>
      </c>
    </row>
    <row r="939" customFormat="false" ht="12.75" hidden="false" customHeight="false" outlineLevel="0" collapsed="false">
      <c r="A939" s="335"/>
      <c r="B939" s="340" t="n">
        <f aca="false">+[4]data1cf!A939</f>
        <v>-75372.3501099704</v>
      </c>
      <c r="C939" s="340" t="n">
        <f aca="false">+[4]data1cf!B939</f>
        <v>12290.7943351434</v>
      </c>
      <c r="D939" s="340" t="n">
        <f aca="false">+[4]data1cf!C939</f>
        <v>13468.3798659074</v>
      </c>
      <c r="E939" s="340" t="n">
        <f aca="false">+[4]data1cf!D939</f>
        <v>12942.1005146203</v>
      </c>
      <c r="F939" s="340" t="n">
        <f aca="false">+[4]data1cf!E939</f>
        <v>12681.9212428418</v>
      </c>
      <c r="G939" s="340" t="n">
        <f aca="false">+[4]data1cf!F939</f>
        <v>12348.2155460705</v>
      </c>
      <c r="H939" s="340" t="n">
        <f aca="false">+[4]data1cf!G939</f>
        <v>12114.9606814575</v>
      </c>
      <c r="I939" s="340" t="n">
        <f aca="false">+[4]data1cf!H939</f>
        <v>12046.1903518439</v>
      </c>
      <c r="J939" s="340" t="n">
        <f aca="false">+[4]data1cf!I939</f>
        <v>11830.4015623289</v>
      </c>
      <c r="K939" s="340" t="n">
        <f aca="false">+[4]data1cf!J939</f>
        <v>11900.9559060858</v>
      </c>
      <c r="L939" s="340" t="n">
        <f aca="false">+[4]data1cf!K939</f>
        <v>11842.1464981772</v>
      </c>
      <c r="M939" s="340" t="n">
        <f aca="false">+[4]data1cf!L939</f>
        <v>11760.8924478837</v>
      </c>
      <c r="N939" s="340" t="n">
        <f aca="false">+[4]data1cf!M939</f>
        <v>11670.496081957</v>
      </c>
      <c r="O939" s="340" t="n">
        <f aca="false">+[4]data1cf!N939</f>
        <v>11736.1665705977</v>
      </c>
      <c r="P939" s="340" t="n">
        <f aca="false">+[4]data1cf!O939</f>
        <v>11555.1300592245</v>
      </c>
      <c r="Q939" s="340" t="n">
        <f aca="false">+[4]data1cf!P939</f>
        <v>11531.3479829397</v>
      </c>
      <c r="R939" s="340" t="n">
        <f aca="false">+[4]data1cf!Q939</f>
        <v>864.490706821316</v>
      </c>
      <c r="S939" s="340" t="n">
        <f aca="false">+[4]data1cf!R939</f>
        <v>0</v>
      </c>
      <c r="T939" s="340" t="n">
        <f aca="false">+[4]data1cf!S939</f>
        <v>0</v>
      </c>
      <c r="U939" s="340" t="n">
        <f aca="false">+[4]data1cf!T939</f>
        <v>0</v>
      </c>
      <c r="V939" s="340" t="n">
        <f aca="false">+[4]data1cf!U939</f>
        <v>0</v>
      </c>
      <c r="W939" s="340" t="n">
        <f aca="false">+[4]data1cf!V939</f>
        <v>0</v>
      </c>
      <c r="X939" s="340" t="n">
        <f aca="false">+[4]data1cf!W939</f>
        <v>0</v>
      </c>
      <c r="Y939" s="340" t="n">
        <f aca="false">+[4]data1cf!X939</f>
        <v>0</v>
      </c>
      <c r="Z939" s="340" t="n">
        <f aca="false">+[4]data1cf!Y939</f>
        <v>0</v>
      </c>
      <c r="AA939" s="340" t="n">
        <f aca="false">+[4]data1cf!Z939</f>
        <v>0</v>
      </c>
      <c r="AB939" s="340"/>
      <c r="AC939" s="341" t="n">
        <f aca="false">XNPV(0.1,B939:AA939,$B$1:$AA$1)</f>
        <v>18327.8268949709</v>
      </c>
      <c r="AD939" s="341" t="n">
        <f aca="false">SUMPRODUCT(B939:AA939,$B$1010:$AA$1010)</f>
        <v>43902.7617726199</v>
      </c>
      <c r="AE939" s="342" t="n">
        <f aca="false">SUMPRODUCT(B939:AA939,$B$1012:$AA$1012)</f>
        <v>43531.3086478854</v>
      </c>
      <c r="AF939" s="343" t="n">
        <f aca="false">XIRR(B939:AA939,$B$1:$AA$1)</f>
        <v>0.141713361164392</v>
      </c>
      <c r="AG939" s="344" t="n">
        <f aca="false">1-EXP(-(1/0.25)*(AD939/ABS($AD$1010)))</f>
        <v>0.972396750884911</v>
      </c>
    </row>
    <row r="940" customFormat="false" ht="12.75" hidden="false" customHeight="false" outlineLevel="0" collapsed="false">
      <c r="A940" s="335"/>
      <c r="B940" s="340" t="n">
        <f aca="false">+[4]data1cf!A940</f>
        <v>-70266.0665771487</v>
      </c>
      <c r="C940" s="340" t="n">
        <f aca="false">+[4]data1cf!B940</f>
        <v>12240.8901870358</v>
      </c>
      <c r="D940" s="340" t="n">
        <f aca="false">+[4]data1cf!C940</f>
        <v>13177.3598145545</v>
      </c>
      <c r="E940" s="340" t="n">
        <f aca="false">+[4]data1cf!D940</f>
        <v>12952.004148358</v>
      </c>
      <c r="F940" s="340" t="n">
        <f aca="false">+[4]data1cf!E940</f>
        <v>12567.5307681818</v>
      </c>
      <c r="G940" s="340" t="n">
        <f aca="false">+[4]data1cf!F940</f>
        <v>12283.5911530568</v>
      </c>
      <c r="H940" s="340" t="n">
        <f aca="false">+[4]data1cf!G940</f>
        <v>12026.0993781415</v>
      </c>
      <c r="I940" s="340" t="n">
        <f aca="false">+[4]data1cf!H940</f>
        <v>11833.7710976987</v>
      </c>
      <c r="J940" s="340" t="n">
        <f aca="false">+[4]data1cf!I940</f>
        <v>11680.7554180291</v>
      </c>
      <c r="K940" s="340" t="n">
        <f aca="false">+[4]data1cf!J940</f>
        <v>11785.1927635886</v>
      </c>
      <c r="L940" s="340" t="n">
        <f aca="false">+[4]data1cf!K940</f>
        <v>11641.5436580572</v>
      </c>
      <c r="M940" s="340" t="n">
        <f aca="false">+[4]data1cf!L940</f>
        <v>11790.3574788774</v>
      </c>
      <c r="N940" s="340" t="n">
        <f aca="false">+[4]data1cf!M940</f>
        <v>11658.3083577633</v>
      </c>
      <c r="O940" s="340" t="n">
        <f aca="false">+[4]data1cf!N940</f>
        <v>11621.4977830983</v>
      </c>
      <c r="P940" s="340" t="n">
        <f aca="false">+[4]data1cf!O940</f>
        <v>11614.9513399349</v>
      </c>
      <c r="Q940" s="340" t="n">
        <f aca="false">+[4]data1cf!P940</f>
        <v>11405.2679490136</v>
      </c>
      <c r="R940" s="340" t="n">
        <f aca="false">+[4]data1cf!Q940</f>
        <v>805.923677213264</v>
      </c>
      <c r="S940" s="340" t="n">
        <f aca="false">+[4]data1cf!R940</f>
        <v>0</v>
      </c>
      <c r="T940" s="340" t="n">
        <f aca="false">+[4]data1cf!S940</f>
        <v>0</v>
      </c>
      <c r="U940" s="340" t="n">
        <f aca="false">+[4]data1cf!T940</f>
        <v>0</v>
      </c>
      <c r="V940" s="340" t="n">
        <f aca="false">+[4]data1cf!U940</f>
        <v>0</v>
      </c>
      <c r="W940" s="340" t="n">
        <f aca="false">+[4]data1cf!V940</f>
        <v>0</v>
      </c>
      <c r="X940" s="340" t="n">
        <f aca="false">+[4]data1cf!W940</f>
        <v>0</v>
      </c>
      <c r="Y940" s="340" t="n">
        <f aca="false">+[4]data1cf!X940</f>
        <v>0</v>
      </c>
      <c r="Z940" s="340" t="n">
        <f aca="false">+[4]data1cf!Y940</f>
        <v>0</v>
      </c>
      <c r="AA940" s="340" t="n">
        <f aca="false">+[4]data1cf!Z940</f>
        <v>0</v>
      </c>
      <c r="AB940" s="340"/>
      <c r="AC940" s="341" t="n">
        <f aca="false">XNPV(0.1,B940:AA940,$B$1:$AA$1)</f>
        <v>22628.402532364</v>
      </c>
      <c r="AD940" s="341" t="n">
        <f aca="false">SUMPRODUCT(B940:AA940,$B$1010:$AA$1010)</f>
        <v>47992.0450219347</v>
      </c>
      <c r="AE940" s="342" t="n">
        <f aca="false">SUMPRODUCT(B940:AA940,$B$1012:$AA$1012)</f>
        <v>47623.5574614316</v>
      </c>
      <c r="AF940" s="343" t="n">
        <f aca="false">XIRR(B940:AA940,$B$1:$AA$1)</f>
        <v>0.154598551321493</v>
      </c>
      <c r="AG940" s="344" t="n">
        <f aca="false">1-EXP(-(1/0.25)*(AD940/ABS($AD$1010)))</f>
        <v>0.980241915169959</v>
      </c>
    </row>
    <row r="941" customFormat="false" ht="12.75" hidden="false" customHeight="false" outlineLevel="0" collapsed="false">
      <c r="A941" s="335"/>
      <c r="B941" s="340" t="n">
        <f aca="false">+[4]data1cf!A941</f>
        <v>-73558.9360929089</v>
      </c>
      <c r="C941" s="340" t="n">
        <f aca="false">+[4]data1cf!B941</f>
        <v>12055.5744675327</v>
      </c>
      <c r="D941" s="340" t="n">
        <f aca="false">+[4]data1cf!C941</f>
        <v>13224.0205612151</v>
      </c>
      <c r="E941" s="340" t="n">
        <f aca="false">+[4]data1cf!D941</f>
        <v>12992.9557935417</v>
      </c>
      <c r="F941" s="340" t="n">
        <f aca="false">+[4]data1cf!E941</f>
        <v>12780.1363437092</v>
      </c>
      <c r="G941" s="340" t="n">
        <f aca="false">+[4]data1cf!F941</f>
        <v>12392.7968042949</v>
      </c>
      <c r="H941" s="340" t="n">
        <f aca="false">+[4]data1cf!G941</f>
        <v>11990.2432119009</v>
      </c>
      <c r="I941" s="340" t="n">
        <f aca="false">+[4]data1cf!H941</f>
        <v>11893.8753718559</v>
      </c>
      <c r="J941" s="340" t="n">
        <f aca="false">+[4]data1cf!I941</f>
        <v>11873.2361673493</v>
      </c>
      <c r="K941" s="340" t="n">
        <f aca="false">+[4]data1cf!J941</f>
        <v>12035.867838782</v>
      </c>
      <c r="L941" s="340" t="n">
        <f aca="false">+[4]data1cf!K941</f>
        <v>11794.0718878111</v>
      </c>
      <c r="M941" s="340" t="n">
        <f aca="false">+[4]data1cf!L941</f>
        <v>11855.855302522</v>
      </c>
      <c r="N941" s="340" t="n">
        <f aca="false">+[4]data1cf!M941</f>
        <v>11796.9024536688</v>
      </c>
      <c r="O941" s="340" t="n">
        <f aca="false">+[4]data1cf!N941</f>
        <v>11690.5784303104</v>
      </c>
      <c r="P941" s="340" t="n">
        <f aca="false">+[4]data1cf!O941</f>
        <v>11570.746817853</v>
      </c>
      <c r="Q941" s="340" t="n">
        <f aca="false">+[4]data1cf!P941</f>
        <v>11659.8194531737</v>
      </c>
      <c r="R941" s="340" t="n">
        <f aca="false">+[4]data1cf!Q941</f>
        <v>843.691573411228</v>
      </c>
      <c r="S941" s="340" t="n">
        <f aca="false">+[4]data1cf!R941</f>
        <v>0</v>
      </c>
      <c r="T941" s="340" t="n">
        <f aca="false">+[4]data1cf!S941</f>
        <v>0</v>
      </c>
      <c r="U941" s="340" t="n">
        <f aca="false">+[4]data1cf!T941</f>
        <v>0</v>
      </c>
      <c r="V941" s="340" t="n">
        <f aca="false">+[4]data1cf!U941</f>
        <v>0</v>
      </c>
      <c r="W941" s="340" t="n">
        <f aca="false">+[4]data1cf!V941</f>
        <v>0</v>
      </c>
      <c r="X941" s="340" t="n">
        <f aca="false">+[4]data1cf!W941</f>
        <v>0</v>
      </c>
      <c r="Y941" s="340" t="n">
        <f aca="false">+[4]data1cf!X941</f>
        <v>0</v>
      </c>
      <c r="Z941" s="340" t="n">
        <f aca="false">+[4]data1cf!Y941</f>
        <v>0</v>
      </c>
      <c r="AA941" s="340" t="n">
        <f aca="false">+[4]data1cf!Z941</f>
        <v>0</v>
      </c>
      <c r="AB941" s="340"/>
      <c r="AC941" s="341" t="n">
        <f aca="false">XNPV(0.1,B941:AA941,$B$1:$AA$1)</f>
        <v>19859.2164439794</v>
      </c>
      <c r="AD941" s="341" t="n">
        <f aca="false">SUMPRODUCT(B941:AA941,$B$1010:$AA$1010)</f>
        <v>45454.1397885344</v>
      </c>
      <c r="AE941" s="342" t="n">
        <f aca="false">SUMPRODUCT(B941:AA941,$B$1012:$AA$1012)</f>
        <v>45082.191778085</v>
      </c>
      <c r="AF941" s="343" t="n">
        <f aca="false">XIRR(B941:AA941,$B$1:$AA$1)</f>
        <v>0.145924567726913</v>
      </c>
      <c r="AG941" s="344" t="n">
        <f aca="false">1-EXP(-(1/0.25)*(AD941/ABS($AD$1010)))</f>
        <v>0.975685300397205</v>
      </c>
    </row>
    <row r="942" customFormat="false" ht="12.75" hidden="false" customHeight="false" outlineLevel="0" collapsed="false">
      <c r="A942" s="335"/>
      <c r="B942" s="340" t="n">
        <f aca="false">+[4]data1cf!A942</f>
        <v>-75129.4697668075</v>
      </c>
      <c r="C942" s="340" t="n">
        <f aca="false">+[4]data1cf!B942</f>
        <v>12285.6284357602</v>
      </c>
      <c r="D942" s="340" t="n">
        <f aca="false">+[4]data1cf!C942</f>
        <v>13274.8003813168</v>
      </c>
      <c r="E942" s="340" t="n">
        <f aca="false">+[4]data1cf!D942</f>
        <v>13012.1670319149</v>
      </c>
      <c r="F942" s="340" t="n">
        <f aca="false">+[4]data1cf!E942</f>
        <v>12767.9466762721</v>
      </c>
      <c r="G942" s="340" t="n">
        <f aca="false">+[4]data1cf!F942</f>
        <v>12365.715139655</v>
      </c>
      <c r="H942" s="340" t="n">
        <f aca="false">+[4]data1cf!G942</f>
        <v>12140.5613571656</v>
      </c>
      <c r="I942" s="340" t="n">
        <f aca="false">+[4]data1cf!H942</f>
        <v>11853.1444064332</v>
      </c>
      <c r="J942" s="340" t="n">
        <f aca="false">+[4]data1cf!I942</f>
        <v>11894.2632650625</v>
      </c>
      <c r="K942" s="340" t="n">
        <f aca="false">+[4]data1cf!J942</f>
        <v>12166.6467480027</v>
      </c>
      <c r="L942" s="340" t="n">
        <f aca="false">+[4]data1cf!K942</f>
        <v>11982.0999447544</v>
      </c>
      <c r="M942" s="340" t="n">
        <f aca="false">+[4]data1cf!L942</f>
        <v>11776.09066201</v>
      </c>
      <c r="N942" s="340" t="n">
        <f aca="false">+[4]data1cf!M942</f>
        <v>11756.3867889683</v>
      </c>
      <c r="O942" s="340" t="n">
        <f aca="false">+[4]data1cf!N942</f>
        <v>11740.2176939023</v>
      </c>
      <c r="P942" s="340" t="n">
        <f aca="false">+[4]data1cf!O942</f>
        <v>11563.5660791581</v>
      </c>
      <c r="Q942" s="340" t="n">
        <f aca="false">+[4]data1cf!P942</f>
        <v>11589.6147455808</v>
      </c>
      <c r="R942" s="340" t="n">
        <f aca="false">+[4]data1cf!Q942</f>
        <v>861.704966437375</v>
      </c>
      <c r="S942" s="340" t="n">
        <f aca="false">+[4]data1cf!R942</f>
        <v>0</v>
      </c>
      <c r="T942" s="340" t="n">
        <f aca="false">+[4]data1cf!S942</f>
        <v>0</v>
      </c>
      <c r="U942" s="340" t="n">
        <f aca="false">+[4]data1cf!T942</f>
        <v>0</v>
      </c>
      <c r="V942" s="340" t="n">
        <f aca="false">+[4]data1cf!U942</f>
        <v>0</v>
      </c>
      <c r="W942" s="340" t="n">
        <f aca="false">+[4]data1cf!V942</f>
        <v>0</v>
      </c>
      <c r="X942" s="340" t="n">
        <f aca="false">+[4]data1cf!W942</f>
        <v>0</v>
      </c>
      <c r="Y942" s="340" t="n">
        <f aca="false">+[4]data1cf!X942</f>
        <v>0</v>
      </c>
      <c r="Z942" s="340" t="n">
        <f aca="false">+[4]data1cf!Y942</f>
        <v>0</v>
      </c>
      <c r="AA942" s="340" t="n">
        <f aca="false">+[4]data1cf!Z942</f>
        <v>0</v>
      </c>
      <c r="AB942" s="340"/>
      <c r="AC942" s="341" t="n">
        <f aca="false">XNPV(0.1,B942:AA942,$B$1:$AA$1)</f>
        <v>18689.4352736587</v>
      </c>
      <c r="AD942" s="341" t="n">
        <f aca="false">SUMPRODUCT(B942:AA942,$B$1010:$AA$1010)</f>
        <v>44347.043026526</v>
      </c>
      <c r="AE942" s="342" t="n">
        <f aca="false">SUMPRODUCT(B942:AA942,$B$1012:$AA$1012)</f>
        <v>43974.2684369366</v>
      </c>
      <c r="AF942" s="343" t="n">
        <f aca="false">XIRR(B942:AA942,$B$1:$AA$1)</f>
        <v>0.142538192085844</v>
      </c>
      <c r="AG942" s="344" t="n">
        <f aca="false">1-EXP(-(1/0.25)*(AD942/ABS($AD$1010)))</f>
        <v>0.973381520505593</v>
      </c>
    </row>
    <row r="943" customFormat="false" ht="12.75" hidden="false" customHeight="false" outlineLevel="0" collapsed="false">
      <c r="A943" s="335"/>
      <c r="B943" s="340" t="n">
        <f aca="false">+[4]data1cf!A943</f>
        <v>-66982.6895217331</v>
      </c>
      <c r="C943" s="340" t="n">
        <f aca="false">+[4]data1cf!B943</f>
        <v>11937.126672158</v>
      </c>
      <c r="D943" s="340" t="n">
        <f aca="false">+[4]data1cf!C943</f>
        <v>12967.8657778804</v>
      </c>
      <c r="E943" s="340" t="n">
        <f aca="false">+[4]data1cf!D943</f>
        <v>12718.1319466696</v>
      </c>
      <c r="F943" s="340" t="n">
        <f aca="false">+[4]data1cf!E943</f>
        <v>12329.1402316386</v>
      </c>
      <c r="G943" s="340" t="n">
        <f aca="false">+[4]data1cf!F943</f>
        <v>12199.9128062268</v>
      </c>
      <c r="H943" s="340" t="n">
        <f aca="false">+[4]data1cf!G943</f>
        <v>11868.1845489354</v>
      </c>
      <c r="I943" s="340" t="n">
        <f aca="false">+[4]data1cf!H943</f>
        <v>11736.943735297</v>
      </c>
      <c r="J943" s="340" t="n">
        <f aca="false">+[4]data1cf!I943</f>
        <v>11695.4141177472</v>
      </c>
      <c r="K943" s="340" t="n">
        <f aca="false">+[4]data1cf!J943</f>
        <v>11694.0397006753</v>
      </c>
      <c r="L943" s="340" t="n">
        <f aca="false">+[4]data1cf!K943</f>
        <v>11804.7054673986</v>
      </c>
      <c r="M943" s="340" t="n">
        <f aca="false">+[4]data1cf!L943</f>
        <v>11774.0805319943</v>
      </c>
      <c r="N943" s="340" t="n">
        <f aca="false">+[4]data1cf!M943</f>
        <v>11574.9894399506</v>
      </c>
      <c r="O943" s="340" t="n">
        <f aca="false">+[4]data1cf!N943</f>
        <v>11412.1478416238</v>
      </c>
      <c r="P943" s="340" t="n">
        <f aca="false">+[4]data1cf!O943</f>
        <v>11269.7160683637</v>
      </c>
      <c r="Q943" s="340" t="n">
        <f aca="false">+[4]data1cf!P943</f>
        <v>11418.1896754027</v>
      </c>
      <c r="R943" s="340" t="n">
        <f aca="false">+[4]data1cf!Q943</f>
        <v>768.26465573847</v>
      </c>
      <c r="S943" s="340" t="n">
        <f aca="false">+[4]data1cf!R943</f>
        <v>0</v>
      </c>
      <c r="T943" s="340" t="n">
        <f aca="false">+[4]data1cf!S943</f>
        <v>0</v>
      </c>
      <c r="U943" s="340" t="n">
        <f aca="false">+[4]data1cf!T943</f>
        <v>0</v>
      </c>
      <c r="V943" s="340" t="n">
        <f aca="false">+[4]data1cf!U943</f>
        <v>0</v>
      </c>
      <c r="W943" s="340" t="n">
        <f aca="false">+[4]data1cf!V943</f>
        <v>0</v>
      </c>
      <c r="X943" s="340" t="n">
        <f aca="false">+[4]data1cf!W943</f>
        <v>0</v>
      </c>
      <c r="Y943" s="340" t="n">
        <f aca="false">+[4]data1cf!X943</f>
        <v>0</v>
      </c>
      <c r="Z943" s="340" t="n">
        <f aca="false">+[4]data1cf!Y943</f>
        <v>0</v>
      </c>
      <c r="AA943" s="340" t="n">
        <f aca="false">+[4]data1cf!Z943</f>
        <v>0</v>
      </c>
      <c r="AB943" s="340"/>
      <c r="AC943" s="341" t="n">
        <f aca="false">XNPV(0.1,B943:AA943,$B$1:$AA$1)</f>
        <v>24775.7143185319</v>
      </c>
      <c r="AD943" s="341" t="n">
        <f aca="false">SUMPRODUCT(B943:AA943,$B$1010:$AA$1010)</f>
        <v>49914.9199773521</v>
      </c>
      <c r="AE943" s="342" t="n">
        <f aca="false">SUMPRODUCT(B943:AA943,$B$1012:$AA$1012)</f>
        <v>49549.6576488045</v>
      </c>
      <c r="AF943" s="343" t="n">
        <f aca="false">XIRR(B943:AA943,$B$1:$AA$1)</f>
        <v>0.162060124052925</v>
      </c>
      <c r="AG943" s="344" t="n">
        <f aca="false">1-EXP(-(1/0.25)*(AD943/ABS($AD$1010)))</f>
        <v>0.983116548026035</v>
      </c>
    </row>
    <row r="944" customFormat="false" ht="12.75" hidden="false" customHeight="false" outlineLevel="0" collapsed="false">
      <c r="A944" s="335"/>
      <c r="B944" s="340" t="n">
        <f aca="false">+[4]data1cf!A944</f>
        <v>-65652.0147154723</v>
      </c>
      <c r="C944" s="340" t="n">
        <f aca="false">+[4]data1cf!B944</f>
        <v>11920.3847691025</v>
      </c>
      <c r="D944" s="340" t="n">
        <f aca="false">+[4]data1cf!C944</f>
        <v>12969.1144886611</v>
      </c>
      <c r="E944" s="340" t="n">
        <f aca="false">+[4]data1cf!D944</f>
        <v>12530.7223067052</v>
      </c>
      <c r="F944" s="340" t="n">
        <f aca="false">+[4]data1cf!E944</f>
        <v>12327.5892108621</v>
      </c>
      <c r="G944" s="340" t="n">
        <f aca="false">+[4]data1cf!F944</f>
        <v>11998.8909499488</v>
      </c>
      <c r="H944" s="340" t="n">
        <f aca="false">+[4]data1cf!G944</f>
        <v>11938.030438902</v>
      </c>
      <c r="I944" s="340" t="n">
        <f aca="false">+[4]data1cf!H944</f>
        <v>11740.5479120054</v>
      </c>
      <c r="J944" s="340" t="n">
        <f aca="false">+[4]data1cf!I944</f>
        <v>11820.6525711375</v>
      </c>
      <c r="K944" s="340" t="n">
        <f aca="false">+[4]data1cf!J944</f>
        <v>11648.2852319061</v>
      </c>
      <c r="L944" s="340" t="n">
        <f aca="false">+[4]data1cf!K944</f>
        <v>11527.4548875243</v>
      </c>
      <c r="M944" s="340" t="n">
        <f aca="false">+[4]data1cf!L944</f>
        <v>11598.6132693719</v>
      </c>
      <c r="N944" s="340" t="n">
        <f aca="false">+[4]data1cf!M944</f>
        <v>11415.7335081176</v>
      </c>
      <c r="O944" s="340" t="n">
        <f aca="false">+[4]data1cf!N944</f>
        <v>11643.3732818805</v>
      </c>
      <c r="P944" s="340" t="n">
        <f aca="false">+[4]data1cf!O944</f>
        <v>11494.0584132754</v>
      </c>
      <c r="Q944" s="340" t="n">
        <f aca="false">+[4]data1cf!P944</f>
        <v>11374.1908733427</v>
      </c>
      <c r="R944" s="340" t="n">
        <f aca="false">+[4]data1cf!Q944</f>
        <v>753.002347980581</v>
      </c>
      <c r="S944" s="340" t="n">
        <f aca="false">+[4]data1cf!R944</f>
        <v>0</v>
      </c>
      <c r="T944" s="340" t="n">
        <f aca="false">+[4]data1cf!S944</f>
        <v>0</v>
      </c>
      <c r="U944" s="340" t="n">
        <f aca="false">+[4]data1cf!T944</f>
        <v>0</v>
      </c>
      <c r="V944" s="340" t="n">
        <f aca="false">+[4]data1cf!U944</f>
        <v>0</v>
      </c>
      <c r="W944" s="340" t="n">
        <f aca="false">+[4]data1cf!V944</f>
        <v>0</v>
      </c>
      <c r="X944" s="340" t="n">
        <f aca="false">+[4]data1cf!W944</f>
        <v>0</v>
      </c>
      <c r="Y944" s="340" t="n">
        <f aca="false">+[4]data1cf!X944</f>
        <v>0</v>
      </c>
      <c r="Z944" s="340" t="n">
        <f aca="false">+[4]data1cf!Y944</f>
        <v>0</v>
      </c>
      <c r="AA944" s="340" t="n">
        <f aca="false">+[4]data1cf!Z944</f>
        <v>0</v>
      </c>
      <c r="AB944" s="340"/>
      <c r="AC944" s="341" t="n">
        <f aca="false">XNPV(0.1,B944:AA944,$B$1:$AA$1)</f>
        <v>25798.9783026169</v>
      </c>
      <c r="AD944" s="341" t="n">
        <f aca="false">SUMPRODUCT(B944:AA944,$B$1010:$AA$1010)</f>
        <v>50877.2959417127</v>
      </c>
      <c r="AE944" s="342" t="n">
        <f aca="false">SUMPRODUCT(B944:AA944,$B$1012:$AA$1012)</f>
        <v>50512.8194609795</v>
      </c>
      <c r="AF944" s="343" t="n">
        <f aca="false">XIRR(B944:AA944,$B$1:$AA$1)</f>
        <v>0.165679454764176</v>
      </c>
      <c r="AG944" s="344" t="n">
        <f aca="false">1-EXP(-(1/0.25)*(AD944/ABS($AD$1010)))</f>
        <v>0.984394196991132</v>
      </c>
    </row>
    <row r="945" customFormat="false" ht="12.75" hidden="false" customHeight="false" outlineLevel="0" collapsed="false">
      <c r="A945" s="335"/>
      <c r="B945" s="340" t="n">
        <f aca="false">+[4]data1cf!A945</f>
        <v>-75482.1944217953</v>
      </c>
      <c r="C945" s="340" t="n">
        <f aca="false">+[4]data1cf!B945</f>
        <v>12217.8714355136</v>
      </c>
      <c r="D945" s="340" t="n">
        <f aca="false">+[4]data1cf!C945</f>
        <v>13363.6361320272</v>
      </c>
      <c r="E945" s="340" t="n">
        <f aca="false">+[4]data1cf!D945</f>
        <v>13096.9618175552</v>
      </c>
      <c r="F945" s="340" t="n">
        <f aca="false">+[4]data1cf!E945</f>
        <v>12704.7463291348</v>
      </c>
      <c r="G945" s="340" t="n">
        <f aca="false">+[4]data1cf!F945</f>
        <v>12419.785926799</v>
      </c>
      <c r="H945" s="340" t="n">
        <f aca="false">+[4]data1cf!G945</f>
        <v>12100.3511445934</v>
      </c>
      <c r="I945" s="340" t="n">
        <f aca="false">+[4]data1cf!H945</f>
        <v>12081.1822990813</v>
      </c>
      <c r="J945" s="340" t="n">
        <f aca="false">+[4]data1cf!I945</f>
        <v>11935.9635839457</v>
      </c>
      <c r="K945" s="340" t="n">
        <f aca="false">+[4]data1cf!J945</f>
        <v>11789.2465931421</v>
      </c>
      <c r="L945" s="340" t="n">
        <f aca="false">+[4]data1cf!K945</f>
        <v>11809.701626861</v>
      </c>
      <c r="M945" s="340" t="n">
        <f aca="false">+[4]data1cf!L945</f>
        <v>11679.4746371466</v>
      </c>
      <c r="N945" s="340" t="n">
        <f aca="false">+[4]data1cf!M945</f>
        <v>11743.0940343677</v>
      </c>
      <c r="O945" s="340" t="n">
        <f aca="false">+[4]data1cf!N945</f>
        <v>11818.1973917873</v>
      </c>
      <c r="P945" s="340" t="n">
        <f aca="false">+[4]data1cf!O945</f>
        <v>11542.5297798921</v>
      </c>
      <c r="Q945" s="340" t="n">
        <f aca="false">+[4]data1cf!P945</f>
        <v>11488.2134411536</v>
      </c>
      <c r="R945" s="340" t="n">
        <f aca="false">+[4]data1cf!Q945</f>
        <v>865.750577140223</v>
      </c>
      <c r="S945" s="340" t="n">
        <f aca="false">+[4]data1cf!R945</f>
        <v>0</v>
      </c>
      <c r="T945" s="340" t="n">
        <f aca="false">+[4]data1cf!S945</f>
        <v>0</v>
      </c>
      <c r="U945" s="340" t="n">
        <f aca="false">+[4]data1cf!T945</f>
        <v>0</v>
      </c>
      <c r="V945" s="340" t="n">
        <f aca="false">+[4]data1cf!U945</f>
        <v>0</v>
      </c>
      <c r="W945" s="340" t="n">
        <f aca="false">+[4]data1cf!V945</f>
        <v>0</v>
      </c>
      <c r="X945" s="340" t="n">
        <f aca="false">+[4]data1cf!W945</f>
        <v>0</v>
      </c>
      <c r="Y945" s="340" t="n">
        <f aca="false">+[4]data1cf!X945</f>
        <v>0</v>
      </c>
      <c r="Z945" s="340" t="n">
        <f aca="false">+[4]data1cf!Y945</f>
        <v>0</v>
      </c>
      <c r="AA945" s="340" t="n">
        <f aca="false">+[4]data1cf!Z945</f>
        <v>0</v>
      </c>
      <c r="AB945" s="340"/>
      <c r="AC945" s="341" t="n">
        <f aca="false">XNPV(0.1,B945:AA945,$B$1:$AA$1)</f>
        <v>18245.5404390844</v>
      </c>
      <c r="AD945" s="341" t="n">
        <f aca="false">SUMPRODUCT(B945:AA945,$B$1010:$AA$1010)</f>
        <v>43840.3996742104</v>
      </c>
      <c r="AE945" s="342" t="n">
        <f aca="false">SUMPRODUCT(B945:AA945,$B$1012:$AA$1012)</f>
        <v>43468.7211264266</v>
      </c>
      <c r="AF945" s="343" t="n">
        <f aca="false">XIRR(B945:AA945,$B$1:$AA$1)</f>
        <v>0.141452985409525</v>
      </c>
      <c r="AG945" s="344" t="n">
        <f aca="false">1-EXP(-(1/0.25)*(AD945/ABS($AD$1010)))</f>
        <v>0.972255637008985</v>
      </c>
    </row>
    <row r="946" customFormat="false" ht="12.75" hidden="false" customHeight="false" outlineLevel="0" collapsed="false">
      <c r="A946" s="335"/>
      <c r="B946" s="340" t="n">
        <f aca="false">+[4]data1cf!A946</f>
        <v>-62210.1197984676</v>
      </c>
      <c r="C946" s="340" t="n">
        <f aca="false">+[4]data1cf!B946</f>
        <v>12058.6905286217</v>
      </c>
      <c r="D946" s="340" t="n">
        <f aca="false">+[4]data1cf!C946</f>
        <v>12847.2033072609</v>
      </c>
      <c r="E946" s="340" t="n">
        <f aca="false">+[4]data1cf!D946</f>
        <v>12549.9277474305</v>
      </c>
      <c r="F946" s="340" t="n">
        <f aca="false">+[4]data1cf!E946</f>
        <v>12406.0888949477</v>
      </c>
      <c r="G946" s="340" t="n">
        <f aca="false">+[4]data1cf!F946</f>
        <v>12100.9294588715</v>
      </c>
      <c r="H946" s="340" t="n">
        <f aca="false">+[4]data1cf!G946</f>
        <v>11744.8685742177</v>
      </c>
      <c r="I946" s="340" t="n">
        <f aca="false">+[4]data1cf!H946</f>
        <v>11689.4574433822</v>
      </c>
      <c r="J946" s="340" t="n">
        <f aca="false">+[4]data1cf!I946</f>
        <v>11822.8907012813</v>
      </c>
      <c r="K946" s="340" t="n">
        <f aca="false">+[4]data1cf!J946</f>
        <v>11557.3309554048</v>
      </c>
      <c r="L946" s="340" t="n">
        <f aca="false">+[4]data1cf!K946</f>
        <v>11562.7576107547</v>
      </c>
      <c r="M946" s="340" t="n">
        <f aca="false">+[4]data1cf!L946</f>
        <v>11514.3575237044</v>
      </c>
      <c r="N946" s="340" t="n">
        <f aca="false">+[4]data1cf!M946</f>
        <v>11453.8147613109</v>
      </c>
      <c r="O946" s="340" t="n">
        <f aca="false">+[4]data1cf!N946</f>
        <v>11461.4941368769</v>
      </c>
      <c r="P946" s="340" t="n">
        <f aca="false">+[4]data1cf!O946</f>
        <v>11483.9624512772</v>
      </c>
      <c r="Q946" s="340" t="n">
        <f aca="false">+[4]data1cf!P946</f>
        <v>11435.0450585933</v>
      </c>
      <c r="R946" s="340" t="n">
        <f aca="false">+[4]data1cf!Q946</f>
        <v>713.525190040503</v>
      </c>
      <c r="S946" s="340" t="n">
        <f aca="false">+[4]data1cf!R946</f>
        <v>0</v>
      </c>
      <c r="T946" s="340" t="n">
        <f aca="false">+[4]data1cf!S946</f>
        <v>0</v>
      </c>
      <c r="U946" s="340" t="n">
        <f aca="false">+[4]data1cf!T946</f>
        <v>0</v>
      </c>
      <c r="V946" s="340" t="n">
        <f aca="false">+[4]data1cf!U946</f>
        <v>0</v>
      </c>
      <c r="W946" s="340" t="n">
        <f aca="false">+[4]data1cf!V946</f>
        <v>0</v>
      </c>
      <c r="X946" s="340" t="n">
        <f aca="false">+[4]data1cf!W946</f>
        <v>0</v>
      </c>
      <c r="Y946" s="340" t="n">
        <f aca="false">+[4]data1cf!X946</f>
        <v>0</v>
      </c>
      <c r="Z946" s="340" t="n">
        <f aca="false">+[4]data1cf!Y946</f>
        <v>0</v>
      </c>
      <c r="AA946" s="340" t="n">
        <f aca="false">+[4]data1cf!Z946</f>
        <v>0</v>
      </c>
      <c r="AB946" s="340"/>
      <c r="AC946" s="341" t="n">
        <f aca="false">XNPV(0.1,B946:AA946,$B$1:$AA$1)</f>
        <v>29171.4450958518</v>
      </c>
      <c r="AD946" s="341" t="n">
        <f aca="false">SUMPRODUCT(B946:AA946,$B$1010:$AA$1010)</f>
        <v>54189.6670606773</v>
      </c>
      <c r="AE946" s="342" t="n">
        <f aca="false">SUMPRODUCT(B946:AA946,$B$1012:$AA$1012)</f>
        <v>53826.1206277171</v>
      </c>
      <c r="AF946" s="343" t="n">
        <f aca="false">XIRR(B946:AA946,$B$1:$AA$1)</f>
        <v>0.1778002061738</v>
      </c>
      <c r="AG946" s="344" t="n">
        <f aca="false">1-EXP(-(1/0.25)*(AD946/ABS($AD$1010)))</f>
        <v>0.988096906524408</v>
      </c>
    </row>
    <row r="947" customFormat="false" ht="12.75" hidden="false" customHeight="false" outlineLevel="0" collapsed="false">
      <c r="A947" s="335"/>
      <c r="B947" s="340" t="n">
        <f aca="false">+[4]data1cf!A947</f>
        <v>-63656.4129897097</v>
      </c>
      <c r="C947" s="340" t="n">
        <f aca="false">+[4]data1cf!B947</f>
        <v>11816.3784595313</v>
      </c>
      <c r="D947" s="340" t="n">
        <f aca="false">+[4]data1cf!C947</f>
        <v>12926.5551771379</v>
      </c>
      <c r="E947" s="340" t="n">
        <f aca="false">+[4]data1cf!D947</f>
        <v>12649.8544152212</v>
      </c>
      <c r="F947" s="340" t="n">
        <f aca="false">+[4]data1cf!E947</f>
        <v>12364.2812640872</v>
      </c>
      <c r="G947" s="340" t="n">
        <f aca="false">+[4]data1cf!F947</f>
        <v>12067.301589554</v>
      </c>
      <c r="H947" s="340" t="n">
        <f aca="false">+[4]data1cf!G947</f>
        <v>11974.7410499769</v>
      </c>
      <c r="I947" s="340" t="n">
        <f aca="false">+[4]data1cf!H947</f>
        <v>11779.5980701157</v>
      </c>
      <c r="J947" s="340" t="n">
        <f aca="false">+[4]data1cf!I947</f>
        <v>11656.5939498763</v>
      </c>
      <c r="K947" s="340" t="n">
        <f aca="false">+[4]data1cf!J947</f>
        <v>11663.2709132583</v>
      </c>
      <c r="L947" s="340" t="n">
        <f aca="false">+[4]data1cf!K947</f>
        <v>11536.4556783672</v>
      </c>
      <c r="M947" s="340" t="n">
        <f aca="false">+[4]data1cf!L947</f>
        <v>11458.6504991899</v>
      </c>
      <c r="N947" s="340" t="n">
        <f aca="false">+[4]data1cf!M947</f>
        <v>11369.3875753698</v>
      </c>
      <c r="O947" s="340" t="n">
        <f aca="false">+[4]data1cf!N947</f>
        <v>11372.1294171592</v>
      </c>
      <c r="P947" s="340" t="n">
        <f aca="false">+[4]data1cf!O947</f>
        <v>11424.9660216851</v>
      </c>
      <c r="Q947" s="340" t="n">
        <f aca="false">+[4]data1cf!P947</f>
        <v>11459.784603219</v>
      </c>
      <c r="R947" s="340" t="n">
        <f aca="false">+[4]data1cf!Q947</f>
        <v>730.113594426774</v>
      </c>
      <c r="S947" s="340" t="n">
        <f aca="false">+[4]data1cf!R947</f>
        <v>0</v>
      </c>
      <c r="T947" s="340" t="n">
        <f aca="false">+[4]data1cf!S947</f>
        <v>0</v>
      </c>
      <c r="U947" s="340" t="n">
        <f aca="false">+[4]data1cf!T947</f>
        <v>0</v>
      </c>
      <c r="V947" s="340" t="n">
        <f aca="false">+[4]data1cf!U947</f>
        <v>0</v>
      </c>
      <c r="W947" s="340" t="n">
        <f aca="false">+[4]data1cf!V947</f>
        <v>0</v>
      </c>
      <c r="X947" s="340" t="n">
        <f aca="false">+[4]data1cf!W947</f>
        <v>0</v>
      </c>
      <c r="Y947" s="340" t="n">
        <f aca="false">+[4]data1cf!X947</f>
        <v>0</v>
      </c>
      <c r="Z947" s="340" t="n">
        <f aca="false">+[4]data1cf!Y947</f>
        <v>0</v>
      </c>
      <c r="AA947" s="340" t="n">
        <f aca="false">+[4]data1cf!Z947</f>
        <v>0</v>
      </c>
      <c r="AB947" s="340"/>
      <c r="AC947" s="341" t="n">
        <f aca="false">XNPV(0.1,B947:AA947,$B$1:$AA$1)</f>
        <v>27650.9695935485</v>
      </c>
      <c r="AD947" s="341" t="n">
        <f aca="false">SUMPRODUCT(B947:AA947,$B$1010:$AA$1010)</f>
        <v>52659.9969648805</v>
      </c>
      <c r="AE947" s="342" t="n">
        <f aca="false">SUMPRODUCT(B947:AA947,$B$1012:$AA$1012)</f>
        <v>52296.6966828083</v>
      </c>
      <c r="AF947" s="343" t="n">
        <f aca="false">XIRR(B947:AA947,$B$1:$AA$1)</f>
        <v>0.172308720655551</v>
      </c>
      <c r="AG947" s="344" t="n">
        <f aca="false">1-EXP(-(1/0.25)*(AD947/ABS($AD$1010)))</f>
        <v>0.986510984109248</v>
      </c>
    </row>
    <row r="948" customFormat="false" ht="12.75" hidden="false" customHeight="false" outlineLevel="0" collapsed="false">
      <c r="A948" s="335"/>
      <c r="B948" s="340" t="n">
        <f aca="false">+[4]data1cf!A948</f>
        <v>-67153.3773389987</v>
      </c>
      <c r="C948" s="340" t="n">
        <f aca="false">+[4]data1cf!B948</f>
        <v>12036.3889636787</v>
      </c>
      <c r="D948" s="340" t="n">
        <f aca="false">+[4]data1cf!C948</f>
        <v>13217.7851214721</v>
      </c>
      <c r="E948" s="340" t="n">
        <f aca="false">+[4]data1cf!D948</f>
        <v>12657.3375510547</v>
      </c>
      <c r="F948" s="340" t="n">
        <f aca="false">+[4]data1cf!E948</f>
        <v>12444.8579866736</v>
      </c>
      <c r="G948" s="340" t="n">
        <f aca="false">+[4]data1cf!F948</f>
        <v>12159.0310814506</v>
      </c>
      <c r="H948" s="340" t="n">
        <f aca="false">+[4]data1cf!G948</f>
        <v>11942.0295524761</v>
      </c>
      <c r="I948" s="340" t="n">
        <f aca="false">+[4]data1cf!H948</f>
        <v>12001.1887359848</v>
      </c>
      <c r="J948" s="340" t="n">
        <f aca="false">+[4]data1cf!I948</f>
        <v>11782.1017885825</v>
      </c>
      <c r="K948" s="340" t="n">
        <f aca="false">+[4]data1cf!J948</f>
        <v>11896.9771589949</v>
      </c>
      <c r="L948" s="340" t="n">
        <f aca="false">+[4]data1cf!K948</f>
        <v>11572.7776074443</v>
      </c>
      <c r="M948" s="340" t="n">
        <f aca="false">+[4]data1cf!L948</f>
        <v>11575.7789109473</v>
      </c>
      <c r="N948" s="340" t="n">
        <f aca="false">+[4]data1cf!M948</f>
        <v>11518.3814392627</v>
      </c>
      <c r="O948" s="340" t="n">
        <f aca="false">+[4]data1cf!N948</f>
        <v>11340.4524399538</v>
      </c>
      <c r="P948" s="340" t="n">
        <f aca="false">+[4]data1cf!O948</f>
        <v>11446.7231359019</v>
      </c>
      <c r="Q948" s="340" t="n">
        <f aca="false">+[4]data1cf!P948</f>
        <v>11320.7544890588</v>
      </c>
      <c r="R948" s="340" t="n">
        <f aca="false">+[4]data1cf!Q948</f>
        <v>770.222376727379</v>
      </c>
      <c r="S948" s="340" t="n">
        <f aca="false">+[4]data1cf!R948</f>
        <v>0</v>
      </c>
      <c r="T948" s="340" t="n">
        <f aca="false">+[4]data1cf!S948</f>
        <v>0</v>
      </c>
      <c r="U948" s="340" t="n">
        <f aca="false">+[4]data1cf!T948</f>
        <v>0</v>
      </c>
      <c r="V948" s="340" t="n">
        <f aca="false">+[4]data1cf!U948</f>
        <v>0</v>
      </c>
      <c r="W948" s="340" t="n">
        <f aca="false">+[4]data1cf!V948</f>
        <v>0</v>
      </c>
      <c r="X948" s="340" t="n">
        <f aca="false">+[4]data1cf!W948</f>
        <v>0</v>
      </c>
      <c r="Y948" s="340" t="n">
        <f aca="false">+[4]data1cf!X948</f>
        <v>0</v>
      </c>
      <c r="Z948" s="340" t="n">
        <f aca="false">+[4]data1cf!Y948</f>
        <v>0</v>
      </c>
      <c r="AA948" s="340" t="n">
        <f aca="false">+[4]data1cf!Z948</f>
        <v>0</v>
      </c>
      <c r="AB948" s="340"/>
      <c r="AC948" s="341" t="n">
        <f aca="false">XNPV(0.1,B948:AA948,$B$1:$AA$1)</f>
        <v>25039.4767599992</v>
      </c>
      <c r="AD948" s="341" t="n">
        <f aca="false">SUMPRODUCT(B948:AA948,$B$1010:$AA$1010)</f>
        <v>50231.7496538169</v>
      </c>
      <c r="AE948" s="342" t="n">
        <f aca="false">SUMPRODUCT(B948:AA948,$B$1012:$AA$1012)</f>
        <v>49865.9907792299</v>
      </c>
      <c r="AF948" s="343" t="n">
        <f aca="false">XIRR(B948:AA948,$B$1:$AA$1)</f>
        <v>0.162740299665473</v>
      </c>
      <c r="AG948" s="344" t="n">
        <f aca="false">1-EXP(-(1/0.25)*(AD948/ABS($AD$1010)))</f>
        <v>0.983548320341479</v>
      </c>
    </row>
    <row r="949" customFormat="false" ht="12.75" hidden="false" customHeight="false" outlineLevel="0" collapsed="false">
      <c r="A949" s="335"/>
      <c r="B949" s="340" t="n">
        <f aca="false">+[4]data1cf!A949</f>
        <v>-67305.1348723216</v>
      </c>
      <c r="C949" s="340" t="n">
        <f aca="false">+[4]data1cf!B949</f>
        <v>11986.2652222279</v>
      </c>
      <c r="D949" s="340" t="n">
        <f aca="false">+[4]data1cf!C949</f>
        <v>13053.0383781764</v>
      </c>
      <c r="E949" s="340" t="n">
        <f aca="false">+[4]data1cf!D949</f>
        <v>12833.5554484642</v>
      </c>
      <c r="F949" s="340" t="n">
        <f aca="false">+[4]data1cf!E949</f>
        <v>12461.914839698</v>
      </c>
      <c r="G949" s="340" t="n">
        <f aca="false">+[4]data1cf!F949</f>
        <v>12193.8820604362</v>
      </c>
      <c r="H949" s="340" t="n">
        <f aca="false">+[4]data1cf!G949</f>
        <v>11845.3459633849</v>
      </c>
      <c r="I949" s="340" t="n">
        <f aca="false">+[4]data1cf!H949</f>
        <v>11781.2239417256</v>
      </c>
      <c r="J949" s="340" t="n">
        <f aca="false">+[4]data1cf!I949</f>
        <v>11693.5737461467</v>
      </c>
      <c r="K949" s="340" t="n">
        <f aca="false">+[4]data1cf!J949</f>
        <v>11756.220534149</v>
      </c>
      <c r="L949" s="340" t="n">
        <f aca="false">+[4]data1cf!K949</f>
        <v>11743.1509896715</v>
      </c>
      <c r="M949" s="340" t="n">
        <f aca="false">+[4]data1cf!L949</f>
        <v>11673.6009676098</v>
      </c>
      <c r="N949" s="340" t="n">
        <f aca="false">+[4]data1cf!M949</f>
        <v>11508.2782524201</v>
      </c>
      <c r="O949" s="340" t="n">
        <f aca="false">+[4]data1cf!N949</f>
        <v>11319.0761735884</v>
      </c>
      <c r="P949" s="340" t="n">
        <f aca="false">+[4]data1cf!O949</f>
        <v>11314.6855047798</v>
      </c>
      <c r="Q949" s="340" t="n">
        <f aca="false">+[4]data1cf!P949</f>
        <v>11338.6741150086</v>
      </c>
      <c r="R949" s="340" t="n">
        <f aca="false">+[4]data1cf!Q949</f>
        <v>771.962974931579</v>
      </c>
      <c r="S949" s="340" t="n">
        <f aca="false">+[4]data1cf!R949</f>
        <v>0</v>
      </c>
      <c r="T949" s="340" t="n">
        <f aca="false">+[4]data1cf!S949</f>
        <v>0</v>
      </c>
      <c r="U949" s="340" t="n">
        <f aca="false">+[4]data1cf!T949</f>
        <v>0</v>
      </c>
      <c r="V949" s="340" t="n">
        <f aca="false">+[4]data1cf!U949</f>
        <v>0</v>
      </c>
      <c r="W949" s="340" t="n">
        <f aca="false">+[4]data1cf!V949</f>
        <v>0</v>
      </c>
      <c r="X949" s="340" t="n">
        <f aca="false">+[4]data1cf!W949</f>
        <v>0</v>
      </c>
      <c r="Y949" s="340" t="n">
        <f aca="false">+[4]data1cf!X949</f>
        <v>0</v>
      </c>
      <c r="Z949" s="340" t="n">
        <f aca="false">+[4]data1cf!Y949</f>
        <v>0</v>
      </c>
      <c r="AA949" s="340" t="n">
        <f aca="false">+[4]data1cf!Z949</f>
        <v>0</v>
      </c>
      <c r="AB949" s="340"/>
      <c r="AC949" s="341" t="n">
        <f aca="false">XNPV(0.1,B949:AA949,$B$1:$AA$1)</f>
        <v>24663.7902879189</v>
      </c>
      <c r="AD949" s="341" t="n">
        <f aca="false">SUMPRODUCT(B949:AA949,$B$1010:$AA$1010)</f>
        <v>49795.8131455099</v>
      </c>
      <c r="AE949" s="342" t="n">
        <f aca="false">SUMPRODUCT(B949:AA949,$B$1012:$AA$1012)</f>
        <v>49430.8608622025</v>
      </c>
      <c r="AF949" s="343" t="n">
        <f aca="false">XIRR(B949:AA949,$B$1:$AA$1)</f>
        <v>0.161696672433542</v>
      </c>
      <c r="AG949" s="344" t="n">
        <f aca="false">1-EXP(-(1/0.25)*(AD949/ABS($AD$1010)))</f>
        <v>0.98295131551692</v>
      </c>
    </row>
    <row r="950" customFormat="false" ht="12.75" hidden="false" customHeight="false" outlineLevel="0" collapsed="false">
      <c r="A950" s="335"/>
      <c r="B950" s="340" t="n">
        <f aca="false">+[4]data1cf!A950</f>
        <v>-74071.0592818219</v>
      </c>
      <c r="C950" s="340" t="n">
        <f aca="false">+[4]data1cf!B950</f>
        <v>12115.6362956653</v>
      </c>
      <c r="D950" s="340" t="n">
        <f aca="false">+[4]data1cf!C950</f>
        <v>13247.2265569818</v>
      </c>
      <c r="E950" s="340" t="n">
        <f aca="false">+[4]data1cf!D950</f>
        <v>12900.2621520192</v>
      </c>
      <c r="F950" s="340" t="n">
        <f aca="false">+[4]data1cf!E950</f>
        <v>12676.4763915343</v>
      </c>
      <c r="G950" s="340" t="n">
        <f aca="false">+[4]data1cf!F950</f>
        <v>12413.0883179462</v>
      </c>
      <c r="H950" s="340" t="n">
        <f aca="false">+[4]data1cf!G950</f>
        <v>12012.23293112</v>
      </c>
      <c r="I950" s="340" t="n">
        <f aca="false">+[4]data1cf!H950</f>
        <v>11911.1548246461</v>
      </c>
      <c r="J950" s="340" t="n">
        <f aca="false">+[4]data1cf!I950</f>
        <v>11790.3453088451</v>
      </c>
      <c r="K950" s="340" t="n">
        <f aca="false">+[4]data1cf!J950</f>
        <v>11868.7686371847</v>
      </c>
      <c r="L950" s="340" t="n">
        <f aca="false">+[4]data1cf!K950</f>
        <v>11914.8986091384</v>
      </c>
      <c r="M950" s="340" t="n">
        <f aca="false">+[4]data1cf!L950</f>
        <v>11663.005350233</v>
      </c>
      <c r="N950" s="340" t="n">
        <f aca="false">+[4]data1cf!M950</f>
        <v>11657.9650159764</v>
      </c>
      <c r="O950" s="340" t="n">
        <f aca="false">+[4]data1cf!N950</f>
        <v>11596.4688366644</v>
      </c>
      <c r="P950" s="340" t="n">
        <f aca="false">+[4]data1cf!O950</f>
        <v>11605.9912145314</v>
      </c>
      <c r="Q950" s="340" t="n">
        <f aca="false">+[4]data1cf!P950</f>
        <v>11529.1267932629</v>
      </c>
      <c r="R950" s="340" t="n">
        <f aca="false">+[4]data1cf!Q950</f>
        <v>849.565421538784</v>
      </c>
      <c r="S950" s="340" t="n">
        <f aca="false">+[4]data1cf!R950</f>
        <v>0</v>
      </c>
      <c r="T950" s="340" t="n">
        <f aca="false">+[4]data1cf!S950</f>
        <v>0</v>
      </c>
      <c r="U950" s="340" t="n">
        <f aca="false">+[4]data1cf!T950</f>
        <v>0</v>
      </c>
      <c r="V950" s="340" t="n">
        <f aca="false">+[4]data1cf!U950</f>
        <v>0</v>
      </c>
      <c r="W950" s="340" t="n">
        <f aca="false">+[4]data1cf!V950</f>
        <v>0</v>
      </c>
      <c r="X950" s="340" t="n">
        <f aca="false">+[4]data1cf!W950</f>
        <v>0</v>
      </c>
      <c r="Y950" s="340" t="n">
        <f aca="false">+[4]data1cf!X950</f>
        <v>0</v>
      </c>
      <c r="Z950" s="340" t="n">
        <f aca="false">+[4]data1cf!Y950</f>
        <v>0</v>
      </c>
      <c r="AA950" s="340" t="n">
        <f aca="false">+[4]data1cf!Z950</f>
        <v>0</v>
      </c>
      <c r="AB950" s="340"/>
      <c r="AC950" s="341" t="n">
        <f aca="false">XNPV(0.1,B950:AA950,$B$1:$AA$1)</f>
        <v>19091.6760508852</v>
      </c>
      <c r="AD950" s="341" t="n">
        <f aca="false">SUMPRODUCT(B950:AA950,$B$1010:$AA$1010)</f>
        <v>44572.089385099</v>
      </c>
      <c r="AE950" s="342" t="n">
        <f aca="false">SUMPRODUCT(B950:AA950,$B$1012:$AA$1012)</f>
        <v>44201.9205959478</v>
      </c>
      <c r="AF950" s="343" t="n">
        <f aca="false">XIRR(B950:AA950,$B$1:$AA$1)</f>
        <v>0.144012538407833</v>
      </c>
      <c r="AG950" s="344" t="n">
        <f aca="false">1-EXP(-(1/0.25)*(AD950/ABS($AD$1010)))</f>
        <v>0.97386686105429</v>
      </c>
    </row>
    <row r="951" customFormat="false" ht="12.75" hidden="false" customHeight="false" outlineLevel="0" collapsed="false">
      <c r="A951" s="335"/>
      <c r="B951" s="340" t="n">
        <f aca="false">+[4]data1cf!A951</f>
        <v>-74136.2783724332</v>
      </c>
      <c r="C951" s="340" t="n">
        <f aca="false">+[4]data1cf!B951</f>
        <v>12197.2126858219</v>
      </c>
      <c r="D951" s="340" t="n">
        <f aca="false">+[4]data1cf!C951</f>
        <v>13243.4640140963</v>
      </c>
      <c r="E951" s="340" t="n">
        <f aca="false">+[4]data1cf!D951</f>
        <v>12962.6114543446</v>
      </c>
      <c r="F951" s="340" t="n">
        <f aca="false">+[4]data1cf!E951</f>
        <v>12780.9996936616</v>
      </c>
      <c r="G951" s="340" t="n">
        <f aca="false">+[4]data1cf!F951</f>
        <v>12382.4364411095</v>
      </c>
      <c r="H951" s="340" t="n">
        <f aca="false">+[4]data1cf!G951</f>
        <v>12177.235366469</v>
      </c>
      <c r="I951" s="340" t="n">
        <f aca="false">+[4]data1cf!H951</f>
        <v>11976.0493115555</v>
      </c>
      <c r="J951" s="340" t="n">
        <f aca="false">+[4]data1cf!I951</f>
        <v>11886.9995079995</v>
      </c>
      <c r="K951" s="340" t="n">
        <f aca="false">+[4]data1cf!J951</f>
        <v>11818.5219107697</v>
      </c>
      <c r="L951" s="340" t="n">
        <f aca="false">+[4]data1cf!K951</f>
        <v>11751.9965309301</v>
      </c>
      <c r="M951" s="340" t="n">
        <f aca="false">+[4]data1cf!L951</f>
        <v>11841.7427709535</v>
      </c>
      <c r="N951" s="340" t="n">
        <f aca="false">+[4]data1cf!M951</f>
        <v>11719.5546716374</v>
      </c>
      <c r="O951" s="340" t="n">
        <f aca="false">+[4]data1cf!N951</f>
        <v>11669.5259050573</v>
      </c>
      <c r="P951" s="340" t="n">
        <f aca="false">+[4]data1cf!O951</f>
        <v>11712.7240754638</v>
      </c>
      <c r="Q951" s="340" t="n">
        <f aca="false">+[4]data1cf!P951</f>
        <v>11574.0065241754</v>
      </c>
      <c r="R951" s="340" t="n">
        <f aca="false">+[4]data1cf!Q951</f>
        <v>850.313458420459</v>
      </c>
      <c r="S951" s="340" t="n">
        <f aca="false">+[4]data1cf!R951</f>
        <v>0</v>
      </c>
      <c r="T951" s="340" t="n">
        <f aca="false">+[4]data1cf!S951</f>
        <v>0</v>
      </c>
      <c r="U951" s="340" t="n">
        <f aca="false">+[4]data1cf!T951</f>
        <v>0</v>
      </c>
      <c r="V951" s="340" t="n">
        <f aca="false">+[4]data1cf!U951</f>
        <v>0</v>
      </c>
      <c r="W951" s="340" t="n">
        <f aca="false">+[4]data1cf!V951</f>
        <v>0</v>
      </c>
      <c r="X951" s="340" t="n">
        <f aca="false">+[4]data1cf!W951</f>
        <v>0</v>
      </c>
      <c r="Y951" s="340" t="n">
        <f aca="false">+[4]data1cf!X951</f>
        <v>0</v>
      </c>
      <c r="Z951" s="340" t="n">
        <f aca="false">+[4]data1cf!Y951</f>
        <v>0</v>
      </c>
      <c r="AA951" s="340" t="n">
        <f aca="false">+[4]data1cf!Z951</f>
        <v>0</v>
      </c>
      <c r="AB951" s="340"/>
      <c r="AC951" s="341" t="n">
        <f aca="false">XNPV(0.1,B951:AA951,$B$1:$AA$1)</f>
        <v>19426.3948799572</v>
      </c>
      <c r="AD951" s="341" t="n">
        <f aca="false">SUMPRODUCT(B951:AA951,$B$1010:$AA$1010)</f>
        <v>45018.1605660436</v>
      </c>
      <c r="AE951" s="342" t="n">
        <f aca="false">SUMPRODUCT(B951:AA951,$B$1012:$AA$1012)</f>
        <v>44646.3698235735</v>
      </c>
      <c r="AF951" s="343" t="n">
        <f aca="false">XIRR(B951:AA951,$B$1:$AA$1)</f>
        <v>0.144715714361308</v>
      </c>
      <c r="AG951" s="344" t="n">
        <f aca="false">1-EXP(-(1/0.25)*(AD951/ABS($AD$1010)))</f>
        <v>0.974802871302486</v>
      </c>
    </row>
    <row r="952" customFormat="false" ht="12.75" hidden="false" customHeight="false" outlineLevel="0" collapsed="false">
      <c r="A952" s="335"/>
      <c r="B952" s="340" t="n">
        <f aca="false">+[4]data1cf!A952</f>
        <v>-67632.0610704795</v>
      </c>
      <c r="C952" s="340" t="n">
        <f aca="false">+[4]data1cf!B952</f>
        <v>12007.8917656882</v>
      </c>
      <c r="D952" s="340" t="n">
        <f aca="false">+[4]data1cf!C952</f>
        <v>13017.9375048208</v>
      </c>
      <c r="E952" s="340" t="n">
        <f aca="false">+[4]data1cf!D952</f>
        <v>12668.8249129584</v>
      </c>
      <c r="F952" s="340" t="n">
        <f aca="false">+[4]data1cf!E952</f>
        <v>12521.2772348948</v>
      </c>
      <c r="G952" s="340" t="n">
        <f aca="false">+[4]data1cf!F952</f>
        <v>11987.4561328461</v>
      </c>
      <c r="H952" s="340" t="n">
        <f aca="false">+[4]data1cf!G952</f>
        <v>11919.3617670322</v>
      </c>
      <c r="I952" s="340" t="n">
        <f aca="false">+[4]data1cf!H952</f>
        <v>11894.2072814699</v>
      </c>
      <c r="J952" s="340" t="n">
        <f aca="false">+[4]data1cf!I952</f>
        <v>11851.9681721609</v>
      </c>
      <c r="K952" s="340" t="n">
        <f aca="false">+[4]data1cf!J952</f>
        <v>11682.4675320321</v>
      </c>
      <c r="L952" s="340" t="n">
        <f aca="false">+[4]data1cf!K952</f>
        <v>11707.5317371518</v>
      </c>
      <c r="M952" s="340" t="n">
        <f aca="false">+[4]data1cf!L952</f>
        <v>11789.2647893462</v>
      </c>
      <c r="N952" s="340" t="n">
        <f aca="false">+[4]data1cf!M952</f>
        <v>11602.7057229621</v>
      </c>
      <c r="O952" s="340" t="n">
        <f aca="false">+[4]data1cf!N952</f>
        <v>11511.7959540779</v>
      </c>
      <c r="P952" s="340" t="n">
        <f aca="false">+[4]data1cf!O952</f>
        <v>11469.8937348684</v>
      </c>
      <c r="Q952" s="340" t="n">
        <f aca="false">+[4]data1cf!P952</f>
        <v>11374.3285647459</v>
      </c>
      <c r="R952" s="340" t="n">
        <f aca="false">+[4]data1cf!Q952</f>
        <v>775.712687653971</v>
      </c>
      <c r="S952" s="340" t="n">
        <f aca="false">+[4]data1cf!R952</f>
        <v>0</v>
      </c>
      <c r="T952" s="340" t="n">
        <f aca="false">+[4]data1cf!S952</f>
        <v>0</v>
      </c>
      <c r="U952" s="340" t="n">
        <f aca="false">+[4]data1cf!T952</f>
        <v>0</v>
      </c>
      <c r="V952" s="340" t="n">
        <f aca="false">+[4]data1cf!U952</f>
        <v>0</v>
      </c>
      <c r="W952" s="340" t="n">
        <f aca="false">+[4]data1cf!V952</f>
        <v>0</v>
      </c>
      <c r="X952" s="340" t="n">
        <f aca="false">+[4]data1cf!W952</f>
        <v>0</v>
      </c>
      <c r="Y952" s="340" t="n">
        <f aca="false">+[4]data1cf!X952</f>
        <v>0</v>
      </c>
      <c r="Z952" s="340" t="n">
        <f aca="false">+[4]data1cf!Y952</f>
        <v>0</v>
      </c>
      <c r="AA952" s="340" t="n">
        <f aca="false">+[4]data1cf!Z952</f>
        <v>0</v>
      </c>
      <c r="AB952" s="340"/>
      <c r="AC952" s="341" t="n">
        <f aca="false">XNPV(0.1,B952:AA952,$B$1:$AA$1)</f>
        <v>24421.282779836</v>
      </c>
      <c r="AD952" s="341" t="n">
        <f aca="false">SUMPRODUCT(B952:AA952,$B$1010:$AA$1010)</f>
        <v>49649.7494588722</v>
      </c>
      <c r="AE952" s="342" t="n">
        <f aca="false">SUMPRODUCT(B952:AA952,$B$1012:$AA$1012)</f>
        <v>49283.1809727087</v>
      </c>
      <c r="AF952" s="343" t="n">
        <f aca="false">XIRR(B952:AA952,$B$1:$AA$1)</f>
        <v>0.160644497516174</v>
      </c>
      <c r="AG952" s="344" t="n">
        <f aca="false">1-EXP(-(1/0.25)*(AD952/ABS($AD$1010)))</f>
        <v>0.982746477666547</v>
      </c>
    </row>
    <row r="953" customFormat="false" ht="12.75" hidden="false" customHeight="false" outlineLevel="0" collapsed="false">
      <c r="A953" s="335"/>
      <c r="B953" s="340" t="n">
        <f aca="false">+[4]data1cf!A953</f>
        <v>-68301.4844526264</v>
      </c>
      <c r="C953" s="340" t="n">
        <f aca="false">+[4]data1cf!B953</f>
        <v>12034.0988188701</v>
      </c>
      <c r="D953" s="340" t="n">
        <f aca="false">+[4]data1cf!C953</f>
        <v>13019.9449094999</v>
      </c>
      <c r="E953" s="340" t="n">
        <f aca="false">+[4]data1cf!D953</f>
        <v>12809.8879827828</v>
      </c>
      <c r="F953" s="340" t="n">
        <f aca="false">+[4]data1cf!E953</f>
        <v>12527.8396428644</v>
      </c>
      <c r="G953" s="340" t="n">
        <f aca="false">+[4]data1cf!F953</f>
        <v>12233.6670272853</v>
      </c>
      <c r="H953" s="340" t="n">
        <f aca="false">+[4]data1cf!G953</f>
        <v>11991.7439443541</v>
      </c>
      <c r="I953" s="340" t="n">
        <f aca="false">+[4]data1cf!H953</f>
        <v>11801.4277626953</v>
      </c>
      <c r="J953" s="340" t="n">
        <f aca="false">+[4]data1cf!I953</f>
        <v>11903.4946671133</v>
      </c>
      <c r="K953" s="340" t="n">
        <f aca="false">+[4]data1cf!J953</f>
        <v>11619.4833817124</v>
      </c>
      <c r="L953" s="340" t="n">
        <f aca="false">+[4]data1cf!K953</f>
        <v>11802.9035063439</v>
      </c>
      <c r="M953" s="340" t="n">
        <f aca="false">+[4]data1cf!L953</f>
        <v>11737.5888506743</v>
      </c>
      <c r="N953" s="340" t="n">
        <f aca="false">+[4]data1cf!M953</f>
        <v>11609.7214397257</v>
      </c>
      <c r="O953" s="340" t="n">
        <f aca="false">+[4]data1cf!N953</f>
        <v>11562.4007929763</v>
      </c>
      <c r="P953" s="340" t="n">
        <f aca="false">+[4]data1cf!O953</f>
        <v>11410.5425854671</v>
      </c>
      <c r="Q953" s="340" t="n">
        <f aca="false">+[4]data1cf!P953</f>
        <v>11456.7761345395</v>
      </c>
      <c r="R953" s="340" t="n">
        <f aca="false">+[4]data1cf!Q953</f>
        <v>783.390706077844</v>
      </c>
      <c r="S953" s="340" t="n">
        <f aca="false">+[4]data1cf!R953</f>
        <v>0</v>
      </c>
      <c r="T953" s="340" t="n">
        <f aca="false">+[4]data1cf!S953</f>
        <v>0</v>
      </c>
      <c r="U953" s="340" t="n">
        <f aca="false">+[4]data1cf!T953</f>
        <v>0</v>
      </c>
      <c r="V953" s="340" t="n">
        <f aca="false">+[4]data1cf!U953</f>
        <v>0</v>
      </c>
      <c r="W953" s="340" t="n">
        <f aca="false">+[4]data1cf!V953</f>
        <v>0</v>
      </c>
      <c r="X953" s="340" t="n">
        <f aca="false">+[4]data1cf!W953</f>
        <v>0</v>
      </c>
      <c r="Y953" s="340" t="n">
        <f aca="false">+[4]data1cf!X953</f>
        <v>0</v>
      </c>
      <c r="Z953" s="340" t="n">
        <f aca="false">+[4]data1cf!Y953</f>
        <v>0</v>
      </c>
      <c r="AA953" s="340" t="n">
        <f aca="false">+[4]data1cf!Z953</f>
        <v>0</v>
      </c>
      <c r="AB953" s="340"/>
      <c r="AC953" s="341" t="n">
        <f aca="false">XNPV(0.1,B953:AA953,$B$1:$AA$1)</f>
        <v>24072.4917218378</v>
      </c>
      <c r="AD953" s="341" t="n">
        <f aca="false">SUMPRODUCT(B953:AA953,$B$1010:$AA$1010)</f>
        <v>49366.992512472</v>
      </c>
      <c r="AE953" s="342" t="n">
        <f aca="false">SUMPRODUCT(B953:AA953,$B$1012:$AA$1012)</f>
        <v>48999.5402784275</v>
      </c>
      <c r="AF953" s="343" t="n">
        <f aca="false">XIRR(B953:AA953,$B$1:$AA$1)</f>
        <v>0.159315046960299</v>
      </c>
      <c r="AG953" s="344" t="n">
        <f aca="false">1-EXP(-(1/0.25)*(AD953/ABS($AD$1010)))</f>
        <v>0.982342923073963</v>
      </c>
    </row>
    <row r="954" customFormat="false" ht="12.75" hidden="false" customHeight="false" outlineLevel="0" collapsed="false">
      <c r="A954" s="335"/>
      <c r="B954" s="340" t="n">
        <f aca="false">+[4]data1cf!A954</f>
        <v>-64970.3199853796</v>
      </c>
      <c r="C954" s="340" t="n">
        <f aca="false">+[4]data1cf!B954</f>
        <v>11888.2448467224</v>
      </c>
      <c r="D954" s="340" t="n">
        <f aca="false">+[4]data1cf!C954</f>
        <v>12828.4801550974</v>
      </c>
      <c r="E954" s="340" t="n">
        <f aca="false">+[4]data1cf!D954</f>
        <v>12654.5081121163</v>
      </c>
      <c r="F954" s="340" t="n">
        <f aca="false">+[4]data1cf!E954</f>
        <v>12371.0324732973</v>
      </c>
      <c r="G954" s="340" t="n">
        <f aca="false">+[4]data1cf!F954</f>
        <v>12047.0573315048</v>
      </c>
      <c r="H954" s="340" t="n">
        <f aca="false">+[4]data1cf!G954</f>
        <v>11812.1713104457</v>
      </c>
      <c r="I954" s="340" t="n">
        <f aca="false">+[4]data1cf!H954</f>
        <v>11760.2710842037</v>
      </c>
      <c r="J954" s="340" t="n">
        <f aca="false">+[4]data1cf!I954</f>
        <v>11700.233236136</v>
      </c>
      <c r="K954" s="340" t="n">
        <f aca="false">+[4]data1cf!J954</f>
        <v>11542.62694394</v>
      </c>
      <c r="L954" s="340" t="n">
        <f aca="false">+[4]data1cf!K954</f>
        <v>11507.0640592076</v>
      </c>
      <c r="M954" s="340" t="n">
        <f aca="false">+[4]data1cf!L954</f>
        <v>11695.4220893361</v>
      </c>
      <c r="N954" s="340" t="n">
        <f aca="false">+[4]data1cf!M954</f>
        <v>11503.1353031397</v>
      </c>
      <c r="O954" s="340" t="n">
        <f aca="false">+[4]data1cf!N954</f>
        <v>11481.2378507091</v>
      </c>
      <c r="P954" s="340" t="n">
        <f aca="false">+[4]data1cf!O954</f>
        <v>11294.9093466194</v>
      </c>
      <c r="Q954" s="340" t="n">
        <f aca="false">+[4]data1cf!P954</f>
        <v>11332.0288420783</v>
      </c>
      <c r="R954" s="340" t="n">
        <f aca="false">+[4]data1cf!Q954</f>
        <v>745.18358210431</v>
      </c>
      <c r="S954" s="340" t="n">
        <f aca="false">+[4]data1cf!R954</f>
        <v>0</v>
      </c>
      <c r="T954" s="340" t="n">
        <f aca="false">+[4]data1cf!S954</f>
        <v>0</v>
      </c>
      <c r="U954" s="340" t="n">
        <f aca="false">+[4]data1cf!T954</f>
        <v>0</v>
      </c>
      <c r="V954" s="340" t="n">
        <f aca="false">+[4]data1cf!U954</f>
        <v>0</v>
      </c>
      <c r="W954" s="340" t="n">
        <f aca="false">+[4]data1cf!V954</f>
        <v>0</v>
      </c>
      <c r="X954" s="340" t="n">
        <f aca="false">+[4]data1cf!W954</f>
        <v>0</v>
      </c>
      <c r="Y954" s="340" t="n">
        <f aca="false">+[4]data1cf!X954</f>
        <v>0</v>
      </c>
      <c r="Z954" s="340" t="n">
        <f aca="false">+[4]data1cf!Y954</f>
        <v>0</v>
      </c>
      <c r="AA954" s="340" t="n">
        <f aca="false">+[4]data1cf!Z954</f>
        <v>0</v>
      </c>
      <c r="AB954" s="340"/>
      <c r="AC954" s="341" t="n">
        <f aca="false">XNPV(0.1,B954:AA954,$B$1:$AA$1)</f>
        <v>26268.7541837298</v>
      </c>
      <c r="AD954" s="341" t="n">
        <f aca="false">SUMPRODUCT(B954:AA954,$B$1010:$AA$1010)</f>
        <v>51267.4181057332</v>
      </c>
      <c r="AE954" s="342" t="n">
        <f aca="false">SUMPRODUCT(B954:AA954,$B$1012:$AA$1012)</f>
        <v>50904.2072419023</v>
      </c>
      <c r="AF954" s="343" t="n">
        <f aca="false">XIRR(B954:AA954,$B$1:$AA$1)</f>
        <v>0.167538006414243</v>
      </c>
      <c r="AG954" s="344" t="n">
        <f aca="false">1-EXP(-(1/0.25)*(AD954/ABS($AD$1010)))</f>
        <v>0.984884155555784</v>
      </c>
    </row>
    <row r="955" customFormat="false" ht="12.75" hidden="false" customHeight="false" outlineLevel="0" collapsed="false">
      <c r="A955" s="335"/>
      <c r="B955" s="340" t="n">
        <f aca="false">+[4]data1cf!A955</f>
        <v>-69946.922152353</v>
      </c>
      <c r="C955" s="340" t="n">
        <f aca="false">+[4]data1cf!B955</f>
        <v>12166.0390310617</v>
      </c>
      <c r="D955" s="340" t="n">
        <f aca="false">+[4]data1cf!C955</f>
        <v>13142.8332116784</v>
      </c>
      <c r="E955" s="340" t="n">
        <f aca="false">+[4]data1cf!D955</f>
        <v>12741.7132244049</v>
      </c>
      <c r="F955" s="340" t="n">
        <f aca="false">+[4]data1cf!E955</f>
        <v>12492.3299342691</v>
      </c>
      <c r="G955" s="340" t="n">
        <f aca="false">+[4]data1cf!F955</f>
        <v>12298.3790029327</v>
      </c>
      <c r="H955" s="340" t="n">
        <f aca="false">+[4]data1cf!G955</f>
        <v>11969.3717289668</v>
      </c>
      <c r="I955" s="340" t="n">
        <f aca="false">+[4]data1cf!H955</f>
        <v>11918.5376669182</v>
      </c>
      <c r="J955" s="340" t="n">
        <f aca="false">+[4]data1cf!I955</f>
        <v>11673.3622514337</v>
      </c>
      <c r="K955" s="340" t="n">
        <f aca="false">+[4]data1cf!J955</f>
        <v>11708.271558035</v>
      </c>
      <c r="L955" s="340" t="n">
        <f aca="false">+[4]data1cf!K955</f>
        <v>11708.3602403421</v>
      </c>
      <c r="M955" s="340" t="n">
        <f aca="false">+[4]data1cf!L955</f>
        <v>11662.4285206505</v>
      </c>
      <c r="N955" s="340" t="n">
        <f aca="false">+[4]data1cf!M955</f>
        <v>11679.1964661639</v>
      </c>
      <c r="O955" s="340" t="n">
        <f aca="false">+[4]data1cf!N955</f>
        <v>11647.1585455999</v>
      </c>
      <c r="P955" s="340" t="n">
        <f aca="false">+[4]data1cf!O955</f>
        <v>11609.7311909601</v>
      </c>
      <c r="Q955" s="340" t="n">
        <f aca="false">+[4]data1cf!P955</f>
        <v>11570.6430290414</v>
      </c>
      <c r="R955" s="340" t="n">
        <f aca="false">+[4]data1cf!Q955</f>
        <v>802.263218318627</v>
      </c>
      <c r="S955" s="340" t="n">
        <f aca="false">+[4]data1cf!R955</f>
        <v>0</v>
      </c>
      <c r="T955" s="340" t="n">
        <f aca="false">+[4]data1cf!S955</f>
        <v>0</v>
      </c>
      <c r="U955" s="340" t="n">
        <f aca="false">+[4]data1cf!T955</f>
        <v>0</v>
      </c>
      <c r="V955" s="340" t="n">
        <f aca="false">+[4]data1cf!U955</f>
        <v>0</v>
      </c>
      <c r="W955" s="340" t="n">
        <f aca="false">+[4]data1cf!V955</f>
        <v>0</v>
      </c>
      <c r="X955" s="340" t="n">
        <f aca="false">+[4]data1cf!W955</f>
        <v>0</v>
      </c>
      <c r="Y955" s="340" t="n">
        <f aca="false">+[4]data1cf!X955</f>
        <v>0</v>
      </c>
      <c r="Z955" s="340" t="n">
        <f aca="false">+[4]data1cf!Y955</f>
        <v>0</v>
      </c>
      <c r="AA955" s="340" t="n">
        <f aca="false">+[4]data1cf!Z955</f>
        <v>0</v>
      </c>
      <c r="AB955" s="340"/>
      <c r="AC955" s="341" t="n">
        <f aca="false">XNPV(0.1,B955:AA955,$B$1:$AA$1)</f>
        <v>22658.6631989749</v>
      </c>
      <c r="AD955" s="341" t="n">
        <f aca="false">SUMPRODUCT(B955:AA955,$B$1010:$AA$1010)</f>
        <v>48000.7659840165</v>
      </c>
      <c r="AE955" s="342" t="n">
        <f aca="false">SUMPRODUCT(B955:AA955,$B$1012:$AA$1012)</f>
        <v>47632.4304408722</v>
      </c>
      <c r="AF955" s="343" t="n">
        <f aca="false">XIRR(B955:AA955,$B$1:$AA$1)</f>
        <v>0.154768691025203</v>
      </c>
      <c r="AG955" s="344" t="n">
        <f aca="false">1-EXP(-(1/0.25)*(AD955/ABS($AD$1010)))</f>
        <v>0.980255999476075</v>
      </c>
    </row>
    <row r="956" customFormat="false" ht="12.75" hidden="false" customHeight="false" outlineLevel="0" collapsed="false">
      <c r="A956" s="335"/>
      <c r="B956" s="340" t="n">
        <f aca="false">+[4]data1cf!A956</f>
        <v>-75467.0160747073</v>
      </c>
      <c r="C956" s="340" t="n">
        <f aca="false">+[4]data1cf!B956</f>
        <v>12186.7563646311</v>
      </c>
      <c r="D956" s="340" t="n">
        <f aca="false">+[4]data1cf!C956</f>
        <v>13276.5247092811</v>
      </c>
      <c r="E956" s="340" t="n">
        <f aca="false">+[4]data1cf!D956</f>
        <v>13195.9073292125</v>
      </c>
      <c r="F956" s="340" t="n">
        <f aca="false">+[4]data1cf!E956</f>
        <v>12600.0838242566</v>
      </c>
      <c r="G956" s="340" t="n">
        <f aca="false">+[4]data1cf!F956</f>
        <v>12312.6462680759</v>
      </c>
      <c r="H956" s="340" t="n">
        <f aca="false">+[4]data1cf!G956</f>
        <v>12178.1200007204</v>
      </c>
      <c r="I956" s="340" t="n">
        <f aca="false">+[4]data1cf!H956</f>
        <v>12039.0780525879</v>
      </c>
      <c r="J956" s="340" t="n">
        <f aca="false">+[4]data1cf!I956</f>
        <v>12042.6401446523</v>
      </c>
      <c r="K956" s="340" t="n">
        <f aca="false">+[4]data1cf!J956</f>
        <v>11885.1923955214</v>
      </c>
      <c r="L956" s="340" t="n">
        <f aca="false">+[4]data1cf!K956</f>
        <v>11826.6466322436</v>
      </c>
      <c r="M956" s="340" t="n">
        <f aca="false">+[4]data1cf!L956</f>
        <v>11776.6143227191</v>
      </c>
      <c r="N956" s="340" t="n">
        <f aca="false">+[4]data1cf!M956</f>
        <v>11782.9679162689</v>
      </c>
      <c r="O956" s="340" t="n">
        <f aca="false">+[4]data1cf!N956</f>
        <v>11532.9118588183</v>
      </c>
      <c r="P956" s="340" t="n">
        <f aca="false">+[4]data1cf!O956</f>
        <v>11692.2034224209</v>
      </c>
      <c r="Q956" s="340" t="n">
        <f aca="false">+[4]data1cf!P956</f>
        <v>11573.454053677</v>
      </c>
      <c r="R956" s="340" t="n">
        <f aca="false">+[4]data1cf!Q956</f>
        <v>865.576487570463</v>
      </c>
      <c r="S956" s="340" t="n">
        <f aca="false">+[4]data1cf!R956</f>
        <v>0</v>
      </c>
      <c r="T956" s="340" t="n">
        <f aca="false">+[4]data1cf!S956</f>
        <v>0</v>
      </c>
      <c r="U956" s="340" t="n">
        <f aca="false">+[4]data1cf!T956</f>
        <v>0</v>
      </c>
      <c r="V956" s="340" t="n">
        <f aca="false">+[4]data1cf!U956</f>
        <v>0</v>
      </c>
      <c r="W956" s="340" t="n">
        <f aca="false">+[4]data1cf!V956</f>
        <v>0</v>
      </c>
      <c r="X956" s="340" t="n">
        <f aca="false">+[4]data1cf!W956</f>
        <v>0</v>
      </c>
      <c r="Y956" s="340" t="n">
        <f aca="false">+[4]data1cf!X956</f>
        <v>0</v>
      </c>
      <c r="Z956" s="340" t="n">
        <f aca="false">+[4]data1cf!Y956</f>
        <v>0</v>
      </c>
      <c r="AA956" s="340" t="n">
        <f aca="false">+[4]data1cf!Z956</f>
        <v>0</v>
      </c>
      <c r="AB956" s="340"/>
      <c r="AC956" s="341" t="n">
        <f aca="false">XNPV(0.1,B956:AA956,$B$1:$AA$1)</f>
        <v>18239.8824274492</v>
      </c>
      <c r="AD956" s="341" t="n">
        <f aca="false">SUMPRODUCT(B956:AA956,$B$1010:$AA$1010)</f>
        <v>43865.6062761009</v>
      </c>
      <c r="AE956" s="342" t="n">
        <f aca="false">SUMPRODUCT(B956:AA956,$B$1012:$AA$1012)</f>
        <v>43493.4158993812</v>
      </c>
      <c r="AF956" s="343" t="n">
        <f aca="false">XIRR(B956:AA956,$B$1:$AA$1)</f>
        <v>0.141384213390432</v>
      </c>
      <c r="AG956" s="344" t="n">
        <f aca="false">1-EXP(-(1/0.25)*(AD956/ABS($AD$1010)))</f>
        <v>0.972312761537311</v>
      </c>
    </row>
    <row r="957" customFormat="false" ht="12.75" hidden="false" customHeight="false" outlineLevel="0" collapsed="false">
      <c r="A957" s="335"/>
      <c r="B957" s="340" t="n">
        <f aca="false">+[4]data1cf!A957</f>
        <v>-61980.5843285008</v>
      </c>
      <c r="C957" s="340" t="n">
        <f aca="false">+[4]data1cf!B957</f>
        <v>11900.1920849056</v>
      </c>
      <c r="D957" s="340" t="n">
        <f aca="false">+[4]data1cf!C957</f>
        <v>12889.8088474129</v>
      </c>
      <c r="E957" s="340" t="n">
        <f aca="false">+[4]data1cf!D957</f>
        <v>12571.197782191</v>
      </c>
      <c r="F957" s="340" t="n">
        <f aca="false">+[4]data1cf!E957</f>
        <v>12167.0500362346</v>
      </c>
      <c r="G957" s="340" t="n">
        <f aca="false">+[4]data1cf!F957</f>
        <v>12092.101117111</v>
      </c>
      <c r="H957" s="340" t="n">
        <f aca="false">+[4]data1cf!G957</f>
        <v>11691.155423292</v>
      </c>
      <c r="I957" s="340" t="n">
        <f aca="false">+[4]data1cf!H957</f>
        <v>11712.2995582061</v>
      </c>
      <c r="J957" s="340" t="n">
        <f aca="false">+[4]data1cf!I957</f>
        <v>11715.9001574662</v>
      </c>
      <c r="K957" s="340" t="n">
        <f aca="false">+[4]data1cf!J957</f>
        <v>11586.153464169</v>
      </c>
      <c r="L957" s="340" t="n">
        <f aca="false">+[4]data1cf!K957</f>
        <v>11527.6441911413</v>
      </c>
      <c r="M957" s="340" t="n">
        <f aca="false">+[4]data1cf!L957</f>
        <v>11539.5846397235</v>
      </c>
      <c r="N957" s="340" t="n">
        <f aca="false">+[4]data1cf!M957</f>
        <v>11408.5354586334</v>
      </c>
      <c r="O957" s="340" t="n">
        <f aca="false">+[4]data1cf!N957</f>
        <v>11345.4888732352</v>
      </c>
      <c r="P957" s="340" t="n">
        <f aca="false">+[4]data1cf!O957</f>
        <v>11279.2583005516</v>
      </c>
      <c r="Q957" s="340" t="n">
        <f aca="false">+[4]data1cf!P957</f>
        <v>11328.6444749804</v>
      </c>
      <c r="R957" s="340" t="n">
        <f aca="false">+[4]data1cf!Q957</f>
        <v>710.892510014173</v>
      </c>
      <c r="S957" s="340" t="n">
        <f aca="false">+[4]data1cf!R957</f>
        <v>0</v>
      </c>
      <c r="T957" s="340" t="n">
        <f aca="false">+[4]data1cf!S957</f>
        <v>0</v>
      </c>
      <c r="U957" s="340" t="n">
        <f aca="false">+[4]data1cf!T957</f>
        <v>0</v>
      </c>
      <c r="V957" s="340" t="n">
        <f aca="false">+[4]data1cf!U957</f>
        <v>0</v>
      </c>
      <c r="W957" s="340" t="n">
        <f aca="false">+[4]data1cf!V957</f>
        <v>0</v>
      </c>
      <c r="X957" s="340" t="n">
        <f aca="false">+[4]data1cf!W957</f>
        <v>0</v>
      </c>
      <c r="Y957" s="340" t="n">
        <f aca="false">+[4]data1cf!X957</f>
        <v>0</v>
      </c>
      <c r="Z957" s="340" t="n">
        <f aca="false">+[4]data1cf!Y957</f>
        <v>0</v>
      </c>
      <c r="AA957" s="340" t="n">
        <f aca="false">+[4]data1cf!Z957</f>
        <v>0</v>
      </c>
      <c r="AB957" s="340"/>
      <c r="AC957" s="341" t="n">
        <f aca="false">XNPV(0.1,B957:AA957,$B$1:$AA$1)</f>
        <v>28950.5575754795</v>
      </c>
      <c r="AD957" s="341" t="n">
        <f aca="false">SUMPRODUCT(B957:AA957,$B$1010:$AA$1010)</f>
        <v>53842.7259801155</v>
      </c>
      <c r="AE957" s="342" t="n">
        <f aca="false">SUMPRODUCT(B957:AA957,$B$1012:$AA$1012)</f>
        <v>53481.1091536155</v>
      </c>
      <c r="AF957" s="343" t="n">
        <f aca="false">XIRR(B957:AA957,$B$1:$AA$1)</f>
        <v>0.177513240809142</v>
      </c>
      <c r="AG957" s="344" t="n">
        <f aca="false">1-EXP(-(1/0.25)*(AD957/ABS($AD$1010)))</f>
        <v>0.987754398043663</v>
      </c>
    </row>
    <row r="958" customFormat="false" ht="12.75" hidden="false" customHeight="false" outlineLevel="0" collapsed="false">
      <c r="A958" s="335"/>
      <c r="B958" s="340" t="n">
        <f aca="false">+[4]data1cf!A958</f>
        <v>-73832.672819082</v>
      </c>
      <c r="C958" s="340" t="n">
        <f aca="false">+[4]data1cf!B958</f>
        <v>12256.0045350419</v>
      </c>
      <c r="D958" s="340" t="n">
        <f aca="false">+[4]data1cf!C958</f>
        <v>13373.6051061167</v>
      </c>
      <c r="E958" s="340" t="n">
        <f aca="false">+[4]data1cf!D958</f>
        <v>12934.4512326069</v>
      </c>
      <c r="F958" s="340" t="n">
        <f aca="false">+[4]data1cf!E958</f>
        <v>12748.0378558226</v>
      </c>
      <c r="G958" s="340" t="n">
        <f aca="false">+[4]data1cf!F958</f>
        <v>12329.6048904885</v>
      </c>
      <c r="H958" s="340" t="n">
        <f aca="false">+[4]data1cf!G958</f>
        <v>11987.1245782889</v>
      </c>
      <c r="I958" s="340" t="n">
        <f aca="false">+[4]data1cf!H958</f>
        <v>11905.9140494294</v>
      </c>
      <c r="J958" s="340" t="n">
        <f aca="false">+[4]data1cf!I958</f>
        <v>11900.4179893453</v>
      </c>
      <c r="K958" s="340" t="n">
        <f aca="false">+[4]data1cf!J958</f>
        <v>11896.0264806651</v>
      </c>
      <c r="L958" s="340" t="n">
        <f aca="false">+[4]data1cf!K958</f>
        <v>11739.9069265347</v>
      </c>
      <c r="M958" s="340" t="n">
        <f aca="false">+[4]data1cf!L958</f>
        <v>11857.8386023745</v>
      </c>
      <c r="N958" s="340" t="n">
        <f aca="false">+[4]data1cf!M958</f>
        <v>11758.9433795706</v>
      </c>
      <c r="O958" s="340" t="n">
        <f aca="false">+[4]data1cf!N958</f>
        <v>11722.7250765408</v>
      </c>
      <c r="P958" s="340" t="n">
        <f aca="false">+[4]data1cf!O958</f>
        <v>11627.409616883</v>
      </c>
      <c r="Q958" s="340" t="n">
        <f aca="false">+[4]data1cf!P958</f>
        <v>11597.7943487315</v>
      </c>
      <c r="R958" s="340" t="n">
        <f aca="false">+[4]data1cf!Q958</f>
        <v>846.831224165743</v>
      </c>
      <c r="S958" s="340" t="n">
        <f aca="false">+[4]data1cf!R958</f>
        <v>0</v>
      </c>
      <c r="T958" s="340" t="n">
        <f aca="false">+[4]data1cf!S958</f>
        <v>0</v>
      </c>
      <c r="U958" s="340" t="n">
        <f aca="false">+[4]data1cf!T958</f>
        <v>0</v>
      </c>
      <c r="V958" s="340" t="n">
        <f aca="false">+[4]data1cf!U958</f>
        <v>0</v>
      </c>
      <c r="W958" s="340" t="n">
        <f aca="false">+[4]data1cf!V958</f>
        <v>0</v>
      </c>
      <c r="X958" s="340" t="n">
        <f aca="false">+[4]data1cf!W958</f>
        <v>0</v>
      </c>
      <c r="Y958" s="340" t="n">
        <f aca="false">+[4]data1cf!X958</f>
        <v>0</v>
      </c>
      <c r="Z958" s="340" t="n">
        <f aca="false">+[4]data1cf!Y958</f>
        <v>0</v>
      </c>
      <c r="AA958" s="340" t="n">
        <f aca="false">+[4]data1cf!Z958</f>
        <v>0</v>
      </c>
      <c r="AB958" s="340"/>
      <c r="AC958" s="341" t="n">
        <f aca="false">XNPV(0.1,B958:AA958,$B$1:$AA$1)</f>
        <v>19721.8071611041</v>
      </c>
      <c r="AD958" s="341" t="n">
        <f aca="false">SUMPRODUCT(B958:AA958,$B$1010:$AA$1010)</f>
        <v>45290.151372999</v>
      </c>
      <c r="AE958" s="342" t="n">
        <f aca="false">SUMPRODUCT(B958:AA958,$B$1012:$AA$1012)</f>
        <v>44918.6337009476</v>
      </c>
      <c r="AF958" s="343" t="n">
        <f aca="false">XIRR(B958:AA958,$B$1:$AA$1)</f>
        <v>0.145592885410454</v>
      </c>
      <c r="AG958" s="344" t="n">
        <f aca="false">1-EXP(-(1/0.25)*(AD958/ABS($AD$1010)))</f>
        <v>0.975357070533066</v>
      </c>
    </row>
    <row r="959" customFormat="false" ht="12.75" hidden="false" customHeight="false" outlineLevel="0" collapsed="false">
      <c r="A959" s="335"/>
      <c r="B959" s="340" t="n">
        <f aca="false">+[4]data1cf!A959</f>
        <v>-64640.76220803</v>
      </c>
      <c r="C959" s="340" t="n">
        <f aca="false">+[4]data1cf!B959</f>
        <v>12004.759962904</v>
      </c>
      <c r="D959" s="340" t="n">
        <f aca="false">+[4]data1cf!C959</f>
        <v>12903.1697731737</v>
      </c>
      <c r="E959" s="340" t="n">
        <f aca="false">+[4]data1cf!D959</f>
        <v>12642.6348770705</v>
      </c>
      <c r="F959" s="340" t="n">
        <f aca="false">+[4]data1cf!E959</f>
        <v>12393.9124667656</v>
      </c>
      <c r="G959" s="340" t="n">
        <f aca="false">+[4]data1cf!F959</f>
        <v>12169.4156492789</v>
      </c>
      <c r="H959" s="340" t="n">
        <f aca="false">+[4]data1cf!G959</f>
        <v>11832.2181110488</v>
      </c>
      <c r="I959" s="340" t="n">
        <f aca="false">+[4]data1cf!H959</f>
        <v>11905.6828667999</v>
      </c>
      <c r="J959" s="340" t="n">
        <f aca="false">+[4]data1cf!I959</f>
        <v>11660.9892664525</v>
      </c>
      <c r="K959" s="340" t="n">
        <f aca="false">+[4]data1cf!J959</f>
        <v>11677.9467111507</v>
      </c>
      <c r="L959" s="340" t="n">
        <f aca="false">+[4]data1cf!K959</f>
        <v>11545.5178317943</v>
      </c>
      <c r="M959" s="340" t="n">
        <f aca="false">+[4]data1cf!L959</f>
        <v>11562.0154699379</v>
      </c>
      <c r="N959" s="340" t="n">
        <f aca="false">+[4]data1cf!M959</f>
        <v>11516.6949062359</v>
      </c>
      <c r="O959" s="340" t="n">
        <f aca="false">+[4]data1cf!N959</f>
        <v>11442.1097688384</v>
      </c>
      <c r="P959" s="340" t="n">
        <f aca="false">+[4]data1cf!O959</f>
        <v>11350.6940723928</v>
      </c>
      <c r="Q959" s="340" t="n">
        <f aca="false">+[4]data1cf!P959</f>
        <v>11356.8156077361</v>
      </c>
      <c r="R959" s="340" t="n">
        <f aca="false">+[4]data1cf!Q959</f>
        <v>741.403686221221</v>
      </c>
      <c r="S959" s="340" t="n">
        <f aca="false">+[4]data1cf!R959</f>
        <v>0</v>
      </c>
      <c r="T959" s="340" t="n">
        <f aca="false">+[4]data1cf!S959</f>
        <v>0</v>
      </c>
      <c r="U959" s="340" t="n">
        <f aca="false">+[4]data1cf!T959</f>
        <v>0</v>
      </c>
      <c r="V959" s="340" t="n">
        <f aca="false">+[4]data1cf!U959</f>
        <v>0</v>
      </c>
      <c r="W959" s="340" t="n">
        <f aca="false">+[4]data1cf!V959</f>
        <v>0</v>
      </c>
      <c r="X959" s="340" t="n">
        <f aca="false">+[4]data1cf!W959</f>
        <v>0</v>
      </c>
      <c r="Y959" s="340" t="n">
        <f aca="false">+[4]data1cf!X959</f>
        <v>0</v>
      </c>
      <c r="Z959" s="340" t="n">
        <f aca="false">+[4]data1cf!Y959</f>
        <v>0</v>
      </c>
      <c r="AA959" s="340" t="n">
        <f aca="false">+[4]data1cf!Z959</f>
        <v>0</v>
      </c>
      <c r="AB959" s="340"/>
      <c r="AC959" s="341" t="n">
        <f aca="false">XNPV(0.1,B959:AA959,$B$1:$AA$1)</f>
        <v>26954.4215029292</v>
      </c>
      <c r="AD959" s="341" t="n">
        <f aca="false">SUMPRODUCT(B959:AA959,$B$1010:$AA$1010)</f>
        <v>52018.1642834126</v>
      </c>
      <c r="AE959" s="342" t="n">
        <f aca="false">SUMPRODUCT(B959:AA959,$B$1012:$AA$1012)</f>
        <v>51654.1093094468</v>
      </c>
      <c r="AF959" s="343" t="n">
        <f aca="false">XIRR(B959:AA959,$B$1:$AA$1)</f>
        <v>0.169650985289252</v>
      </c>
      <c r="AG959" s="344" t="n">
        <f aca="false">1-EXP(-(1/0.25)*(AD959/ABS($AD$1010)))</f>
        <v>0.985784160366802</v>
      </c>
    </row>
    <row r="960" customFormat="false" ht="12.75" hidden="false" customHeight="false" outlineLevel="0" collapsed="false">
      <c r="A960" s="335"/>
      <c r="B960" s="340" t="n">
        <f aca="false">+[4]data1cf!A960</f>
        <v>-65450.376113509</v>
      </c>
      <c r="C960" s="340" t="n">
        <f aca="false">+[4]data1cf!B960</f>
        <v>11829.4619893779</v>
      </c>
      <c r="D960" s="340" t="n">
        <f aca="false">+[4]data1cf!C960</f>
        <v>12911.0837510809</v>
      </c>
      <c r="E960" s="340" t="n">
        <f aca="false">+[4]data1cf!D960</f>
        <v>12530.8767354192</v>
      </c>
      <c r="F960" s="340" t="n">
        <f aca="false">+[4]data1cf!E960</f>
        <v>12282.9236009076</v>
      </c>
      <c r="G960" s="340" t="n">
        <f aca="false">+[4]data1cf!F960</f>
        <v>12001.186147819</v>
      </c>
      <c r="H960" s="340" t="n">
        <f aca="false">+[4]data1cf!G960</f>
        <v>11991.7786594241</v>
      </c>
      <c r="I960" s="340" t="n">
        <f aca="false">+[4]data1cf!H960</f>
        <v>11788.2686097375</v>
      </c>
      <c r="J960" s="340" t="n">
        <f aca="false">+[4]data1cf!I960</f>
        <v>11782.5874255954</v>
      </c>
      <c r="K960" s="340" t="n">
        <f aca="false">+[4]data1cf!J960</f>
        <v>11569.6788970437</v>
      </c>
      <c r="L960" s="340" t="n">
        <f aca="false">+[4]data1cf!K960</f>
        <v>11551.3966434987</v>
      </c>
      <c r="M960" s="340" t="n">
        <f aca="false">+[4]data1cf!L960</f>
        <v>11558.2562616809</v>
      </c>
      <c r="N960" s="340" t="n">
        <f aca="false">+[4]data1cf!M960</f>
        <v>11530.7699317012</v>
      </c>
      <c r="O960" s="340" t="n">
        <f aca="false">+[4]data1cf!N960</f>
        <v>11501.8455194701</v>
      </c>
      <c r="P960" s="340" t="n">
        <f aca="false">+[4]data1cf!O960</f>
        <v>11369.1694144038</v>
      </c>
      <c r="Q960" s="340" t="n">
        <f aca="false">+[4]data1cf!P960</f>
        <v>11297.4153075221</v>
      </c>
      <c r="R960" s="340" t="n">
        <f aca="false">+[4]data1cf!Q960</f>
        <v>750.689633871503</v>
      </c>
      <c r="S960" s="340" t="n">
        <f aca="false">+[4]data1cf!R960</f>
        <v>0</v>
      </c>
      <c r="T960" s="340" t="n">
        <f aca="false">+[4]data1cf!S960</f>
        <v>0</v>
      </c>
      <c r="U960" s="340" t="n">
        <f aca="false">+[4]data1cf!T960</f>
        <v>0</v>
      </c>
      <c r="V960" s="340" t="n">
        <f aca="false">+[4]data1cf!U960</f>
        <v>0</v>
      </c>
      <c r="W960" s="340" t="n">
        <f aca="false">+[4]data1cf!V960</f>
        <v>0</v>
      </c>
      <c r="X960" s="340" t="n">
        <f aca="false">+[4]data1cf!W960</f>
        <v>0</v>
      </c>
      <c r="Y960" s="340" t="n">
        <f aca="false">+[4]data1cf!X960</f>
        <v>0</v>
      </c>
      <c r="Z960" s="340" t="n">
        <f aca="false">+[4]data1cf!Y960</f>
        <v>0</v>
      </c>
      <c r="AA960" s="340" t="n">
        <f aca="false">+[4]data1cf!Z960</f>
        <v>0</v>
      </c>
      <c r="AB960" s="340"/>
      <c r="AC960" s="341" t="n">
        <f aca="false">XNPV(0.1,B960:AA960,$B$1:$AA$1)</f>
        <v>25783.8215702</v>
      </c>
      <c r="AD960" s="341" t="n">
        <f aca="false">SUMPRODUCT(B960:AA960,$B$1010:$AA$1010)</f>
        <v>50808.5073032491</v>
      </c>
      <c r="AE960" s="342" t="n">
        <f aca="false">SUMPRODUCT(B960:AA960,$B$1012:$AA$1012)</f>
        <v>50444.9196824208</v>
      </c>
      <c r="AF960" s="343" t="n">
        <f aca="false">XIRR(B960:AA960,$B$1:$AA$1)</f>
        <v>0.165810886013659</v>
      </c>
      <c r="AG960" s="344" t="n">
        <f aca="false">1-EXP(-(1/0.25)*(AD960/ABS($AD$1010)))</f>
        <v>0.984306172030678</v>
      </c>
    </row>
    <row r="961" customFormat="false" ht="12.75" hidden="false" customHeight="false" outlineLevel="0" collapsed="false">
      <c r="A961" s="335"/>
      <c r="B961" s="340" t="n">
        <f aca="false">+[4]data1cf!A961</f>
        <v>-70500.3278597912</v>
      </c>
      <c r="C961" s="340" t="n">
        <f aca="false">+[4]data1cf!B961</f>
        <v>12071.1559412405</v>
      </c>
      <c r="D961" s="340" t="n">
        <f aca="false">+[4]data1cf!C961</f>
        <v>13152.2993495236</v>
      </c>
      <c r="E961" s="340" t="n">
        <f aca="false">+[4]data1cf!D961</f>
        <v>12926.0675906333</v>
      </c>
      <c r="F961" s="340" t="n">
        <f aca="false">+[4]data1cf!E961</f>
        <v>12627.0408175958</v>
      </c>
      <c r="G961" s="340" t="n">
        <f aca="false">+[4]data1cf!F961</f>
        <v>12232.7418013149</v>
      </c>
      <c r="H961" s="340" t="n">
        <f aca="false">+[4]data1cf!G961</f>
        <v>11944.0924689232</v>
      </c>
      <c r="I961" s="340" t="n">
        <f aca="false">+[4]data1cf!H961</f>
        <v>11867.4632413862</v>
      </c>
      <c r="J961" s="340" t="n">
        <f aca="false">+[4]data1cf!I961</f>
        <v>11911.376971412</v>
      </c>
      <c r="K961" s="340" t="n">
        <f aca="false">+[4]data1cf!J961</f>
        <v>11692.842264712</v>
      </c>
      <c r="L961" s="340" t="n">
        <f aca="false">+[4]data1cf!K961</f>
        <v>11822.3703554217</v>
      </c>
      <c r="M961" s="340" t="n">
        <f aca="false">+[4]data1cf!L961</f>
        <v>11753.7236884291</v>
      </c>
      <c r="N961" s="340" t="n">
        <f aca="false">+[4]data1cf!M961</f>
        <v>11672.666404433</v>
      </c>
      <c r="O961" s="340" t="n">
        <f aca="false">+[4]data1cf!N961</f>
        <v>11659.0165196169</v>
      </c>
      <c r="P961" s="340" t="n">
        <f aca="false">+[4]data1cf!O961</f>
        <v>11487.5100345512</v>
      </c>
      <c r="Q961" s="340" t="n">
        <f aca="false">+[4]data1cf!P961</f>
        <v>11442.4788518382</v>
      </c>
      <c r="R961" s="340" t="n">
        <f aca="false">+[4]data1cf!Q961</f>
        <v>808.610560420661</v>
      </c>
      <c r="S961" s="340" t="n">
        <f aca="false">+[4]data1cf!R961</f>
        <v>0</v>
      </c>
      <c r="T961" s="340" t="n">
        <f aca="false">+[4]data1cf!S961</f>
        <v>0</v>
      </c>
      <c r="U961" s="340" t="n">
        <f aca="false">+[4]data1cf!T961</f>
        <v>0</v>
      </c>
      <c r="V961" s="340" t="n">
        <f aca="false">+[4]data1cf!U961</f>
        <v>0</v>
      </c>
      <c r="W961" s="340" t="n">
        <f aca="false">+[4]data1cf!V961</f>
        <v>0</v>
      </c>
      <c r="X961" s="340" t="n">
        <f aca="false">+[4]data1cf!W961</f>
        <v>0</v>
      </c>
      <c r="Y961" s="340" t="n">
        <f aca="false">+[4]data1cf!X961</f>
        <v>0</v>
      </c>
      <c r="Z961" s="340" t="n">
        <f aca="false">+[4]data1cf!Y961</f>
        <v>0</v>
      </c>
      <c r="AA961" s="340" t="n">
        <f aca="false">+[4]data1cf!Z961</f>
        <v>0</v>
      </c>
      <c r="AB961" s="340"/>
      <c r="AC961" s="341" t="n">
        <f aca="false">XNPV(0.1,B961:AA961,$B$1:$AA$1)</f>
        <v>22296.3409799607</v>
      </c>
      <c r="AD961" s="341" t="n">
        <f aca="false">SUMPRODUCT(B961:AA961,$B$1010:$AA$1010)</f>
        <v>47688.3453829104</v>
      </c>
      <c r="AE961" s="342" t="n">
        <f aca="false">SUMPRODUCT(B961:AA961,$B$1012:$AA$1012)</f>
        <v>47319.4701245368</v>
      </c>
      <c r="AF961" s="343" t="n">
        <f aca="false">XIRR(B961:AA961,$B$1:$AA$1)</f>
        <v>0.153531803394297</v>
      </c>
      <c r="AG961" s="344" t="n">
        <f aca="false">1-EXP(-(1/0.25)*(AD961/ABS($AD$1010)))</f>
        <v>0.97974512419417</v>
      </c>
    </row>
    <row r="962" customFormat="false" ht="12.75" hidden="false" customHeight="false" outlineLevel="0" collapsed="false">
      <c r="A962" s="335"/>
      <c r="B962" s="340" t="n">
        <f aca="false">+[4]data1cf!A962</f>
        <v>-68539.7311806212</v>
      </c>
      <c r="C962" s="340" t="n">
        <f aca="false">+[4]data1cf!B962</f>
        <v>12199.1276422816</v>
      </c>
      <c r="D962" s="340" t="n">
        <f aca="false">+[4]data1cf!C962</f>
        <v>12952.5676968168</v>
      </c>
      <c r="E962" s="340" t="n">
        <f aca="false">+[4]data1cf!D962</f>
        <v>12755.1141432464</v>
      </c>
      <c r="F962" s="340" t="n">
        <f aca="false">+[4]data1cf!E962</f>
        <v>12450.9327872387</v>
      </c>
      <c r="G962" s="340" t="n">
        <f aca="false">+[4]data1cf!F962</f>
        <v>12227.915175739</v>
      </c>
      <c r="H962" s="340" t="n">
        <f aca="false">+[4]data1cf!G962</f>
        <v>12127.6067258525</v>
      </c>
      <c r="I962" s="340" t="n">
        <f aca="false">+[4]data1cf!H962</f>
        <v>11707.0421217025</v>
      </c>
      <c r="J962" s="340" t="n">
        <f aca="false">+[4]data1cf!I962</f>
        <v>11751.1396932366</v>
      </c>
      <c r="K962" s="340" t="n">
        <f aca="false">+[4]data1cf!J962</f>
        <v>11795.0240808701</v>
      </c>
      <c r="L962" s="340" t="n">
        <f aca="false">+[4]data1cf!K962</f>
        <v>11768.0696399393</v>
      </c>
      <c r="M962" s="340" t="n">
        <f aca="false">+[4]data1cf!L962</f>
        <v>11561.3544861737</v>
      </c>
      <c r="N962" s="340" t="n">
        <f aca="false">+[4]data1cf!M962</f>
        <v>11895.5007010434</v>
      </c>
      <c r="O962" s="340" t="n">
        <f aca="false">+[4]data1cf!N962</f>
        <v>11622.3464088199</v>
      </c>
      <c r="P962" s="340" t="n">
        <f aca="false">+[4]data1cf!O962</f>
        <v>11506.3812779049</v>
      </c>
      <c r="Q962" s="340" t="n">
        <f aca="false">+[4]data1cf!P962</f>
        <v>11534.8072334412</v>
      </c>
      <c r="R962" s="340" t="n">
        <f aca="false">+[4]data1cf!Q962</f>
        <v>786.123300749253</v>
      </c>
      <c r="S962" s="340" t="n">
        <f aca="false">+[4]data1cf!R962</f>
        <v>0</v>
      </c>
      <c r="T962" s="340" t="n">
        <f aca="false">+[4]data1cf!S962</f>
        <v>0</v>
      </c>
      <c r="U962" s="340" t="n">
        <f aca="false">+[4]data1cf!T962</f>
        <v>0</v>
      </c>
      <c r="V962" s="340" t="n">
        <f aca="false">+[4]data1cf!U962</f>
        <v>0</v>
      </c>
      <c r="W962" s="340" t="n">
        <f aca="false">+[4]data1cf!V962</f>
        <v>0</v>
      </c>
      <c r="X962" s="340" t="n">
        <f aca="false">+[4]data1cf!W962</f>
        <v>0</v>
      </c>
      <c r="Y962" s="340" t="n">
        <f aca="false">+[4]data1cf!X962</f>
        <v>0</v>
      </c>
      <c r="Z962" s="340" t="n">
        <f aca="false">+[4]data1cf!Y962</f>
        <v>0</v>
      </c>
      <c r="AA962" s="340" t="n">
        <f aca="false">+[4]data1cf!Z962</f>
        <v>0</v>
      </c>
      <c r="AB962" s="340"/>
      <c r="AC962" s="341" t="n">
        <f aca="false">XNPV(0.1,B962:AA962,$B$1:$AA$1)</f>
        <v>23940.6493310457</v>
      </c>
      <c r="AD962" s="341" t="n">
        <f aca="false">SUMPRODUCT(B962:AA962,$B$1010:$AA$1010)</f>
        <v>49274.3152550922</v>
      </c>
      <c r="AE962" s="342" t="n">
        <f aca="false">SUMPRODUCT(B962:AA962,$B$1012:$AA$1012)</f>
        <v>48906.0674392889</v>
      </c>
      <c r="AF962" s="343" t="n">
        <f aca="false">XIRR(B962:AA962,$B$1:$AA$1)</f>
        <v>0.158780618686008</v>
      </c>
      <c r="AG962" s="344" t="n">
        <f aca="false">1-EXP(-(1/0.25)*(AD962/ABS($AD$1010)))</f>
        <v>0.982208609591301</v>
      </c>
    </row>
    <row r="963" customFormat="false" ht="12.75" hidden="false" customHeight="false" outlineLevel="0" collapsed="false">
      <c r="A963" s="335"/>
      <c r="B963" s="340" t="n">
        <f aca="false">+[4]data1cf!A963</f>
        <v>-72292.9396419846</v>
      </c>
      <c r="C963" s="340" t="n">
        <f aca="false">+[4]data1cf!B963</f>
        <v>12107.1201910699</v>
      </c>
      <c r="D963" s="340" t="n">
        <f aca="false">+[4]data1cf!C963</f>
        <v>13036.3683962898</v>
      </c>
      <c r="E963" s="340" t="n">
        <f aca="false">+[4]data1cf!D963</f>
        <v>12824.520265658</v>
      </c>
      <c r="F963" s="340" t="n">
        <f aca="false">+[4]data1cf!E963</f>
        <v>12596.4606357168</v>
      </c>
      <c r="G963" s="340" t="n">
        <f aca="false">+[4]data1cf!F963</f>
        <v>12300.3163473006</v>
      </c>
      <c r="H963" s="340" t="n">
        <f aca="false">+[4]data1cf!G963</f>
        <v>12067.969544733</v>
      </c>
      <c r="I963" s="340" t="n">
        <f aca="false">+[4]data1cf!H963</f>
        <v>12011.6527684663</v>
      </c>
      <c r="J963" s="340" t="n">
        <f aca="false">+[4]data1cf!I963</f>
        <v>11867.9241923714</v>
      </c>
      <c r="K963" s="340" t="n">
        <f aca="false">+[4]data1cf!J963</f>
        <v>11750.8983022873</v>
      </c>
      <c r="L963" s="340" t="n">
        <f aca="false">+[4]data1cf!K963</f>
        <v>11767.5140892843</v>
      </c>
      <c r="M963" s="340" t="n">
        <f aca="false">+[4]data1cf!L963</f>
        <v>11806.421737012</v>
      </c>
      <c r="N963" s="340" t="n">
        <f aca="false">+[4]data1cf!M963</f>
        <v>11610.8063551704</v>
      </c>
      <c r="O963" s="340" t="n">
        <f aca="false">+[4]data1cf!N963</f>
        <v>11528.0475869912</v>
      </c>
      <c r="P963" s="340" t="n">
        <f aca="false">+[4]data1cf!O963</f>
        <v>11488.3137389858</v>
      </c>
      <c r="Q963" s="340" t="n">
        <f aca="false">+[4]data1cf!P963</f>
        <v>11377.7303970015</v>
      </c>
      <c r="R963" s="340" t="n">
        <f aca="false">+[4]data1cf!Q963</f>
        <v>829.171100517707</v>
      </c>
      <c r="S963" s="340" t="n">
        <f aca="false">+[4]data1cf!R963</f>
        <v>0</v>
      </c>
      <c r="T963" s="340" t="n">
        <f aca="false">+[4]data1cf!S963</f>
        <v>0</v>
      </c>
      <c r="U963" s="340" t="n">
        <f aca="false">+[4]data1cf!T963</f>
        <v>0</v>
      </c>
      <c r="V963" s="340" t="n">
        <f aca="false">+[4]data1cf!U963</f>
        <v>0</v>
      </c>
      <c r="W963" s="340" t="n">
        <f aca="false">+[4]data1cf!V963</f>
        <v>0</v>
      </c>
      <c r="X963" s="340" t="n">
        <f aca="false">+[4]data1cf!W963</f>
        <v>0</v>
      </c>
      <c r="Y963" s="340" t="n">
        <f aca="false">+[4]data1cf!X963</f>
        <v>0</v>
      </c>
      <c r="Z963" s="340" t="n">
        <f aca="false">+[4]data1cf!Y963</f>
        <v>0</v>
      </c>
      <c r="AA963" s="340" t="n">
        <f aca="false">+[4]data1cf!Z963</f>
        <v>0</v>
      </c>
      <c r="AB963" s="340"/>
      <c r="AC963" s="341" t="n">
        <f aca="false">XNPV(0.1,B963:AA963,$B$1:$AA$1)</f>
        <v>20462.5386732937</v>
      </c>
      <c r="AD963" s="341" t="n">
        <f aca="false">SUMPRODUCT(B963:AA963,$B$1010:$AA$1010)</f>
        <v>45851.6732493495</v>
      </c>
      <c r="AE963" s="342" t="n">
        <f aca="false">SUMPRODUCT(B963:AA963,$B$1012:$AA$1012)</f>
        <v>45482.9504037994</v>
      </c>
      <c r="AF963" s="343" t="n">
        <f aca="false">XIRR(B963:AA963,$B$1:$AA$1)</f>
        <v>0.148119547505294</v>
      </c>
      <c r="AG963" s="344" t="n">
        <f aca="false">1-EXP(-(1/0.25)*(AD963/ABS($AD$1010)))</f>
        <v>0.976462950655826</v>
      </c>
    </row>
    <row r="964" customFormat="false" ht="12.75" hidden="false" customHeight="false" outlineLevel="0" collapsed="false">
      <c r="A964" s="335"/>
      <c r="B964" s="340" t="n">
        <f aca="false">+[4]data1cf!A964</f>
        <v>-67790.570057682</v>
      </c>
      <c r="C964" s="340" t="n">
        <f aca="false">+[4]data1cf!B964</f>
        <v>12154.7347715399</v>
      </c>
      <c r="D964" s="340" t="n">
        <f aca="false">+[4]data1cf!C964</f>
        <v>13100.4599534179</v>
      </c>
      <c r="E964" s="340" t="n">
        <f aca="false">+[4]data1cf!D964</f>
        <v>12785.0856247014</v>
      </c>
      <c r="F964" s="340" t="n">
        <f aca="false">+[4]data1cf!E964</f>
        <v>12434.6478292729</v>
      </c>
      <c r="G964" s="340" t="n">
        <f aca="false">+[4]data1cf!F964</f>
        <v>12265.3445083109</v>
      </c>
      <c r="H964" s="340" t="n">
        <f aca="false">+[4]data1cf!G964</f>
        <v>11861.7183739435</v>
      </c>
      <c r="I964" s="340" t="n">
        <f aca="false">+[4]data1cf!H964</f>
        <v>11817.6114991342</v>
      </c>
      <c r="J964" s="340" t="n">
        <f aca="false">+[4]data1cf!I964</f>
        <v>11740.1525049032</v>
      </c>
      <c r="K964" s="340" t="n">
        <f aca="false">+[4]data1cf!J964</f>
        <v>11741.6381662224</v>
      </c>
      <c r="L964" s="340" t="n">
        <f aca="false">+[4]data1cf!K964</f>
        <v>11634.5194980651</v>
      </c>
      <c r="M964" s="340" t="n">
        <f aca="false">+[4]data1cf!L964</f>
        <v>11656.9694165018</v>
      </c>
      <c r="N964" s="340" t="n">
        <f aca="false">+[4]data1cf!M964</f>
        <v>11537.6252477411</v>
      </c>
      <c r="O964" s="340" t="n">
        <f aca="false">+[4]data1cf!N964</f>
        <v>11354.0542104769</v>
      </c>
      <c r="P964" s="340" t="n">
        <f aca="false">+[4]data1cf!O964</f>
        <v>11312.8278415934</v>
      </c>
      <c r="Q964" s="340" t="n">
        <f aca="false">+[4]data1cf!P964</f>
        <v>11450.5161831275</v>
      </c>
      <c r="R964" s="340" t="n">
        <f aca="false">+[4]data1cf!Q964</f>
        <v>777.53072233359</v>
      </c>
      <c r="S964" s="340" t="n">
        <f aca="false">+[4]data1cf!R964</f>
        <v>0</v>
      </c>
      <c r="T964" s="340" t="n">
        <f aca="false">+[4]data1cf!S964</f>
        <v>0</v>
      </c>
      <c r="U964" s="340" t="n">
        <f aca="false">+[4]data1cf!T964</f>
        <v>0</v>
      </c>
      <c r="V964" s="340" t="n">
        <f aca="false">+[4]data1cf!U964</f>
        <v>0</v>
      </c>
      <c r="W964" s="340" t="n">
        <f aca="false">+[4]data1cf!V964</f>
        <v>0</v>
      </c>
      <c r="X964" s="340" t="n">
        <f aca="false">+[4]data1cf!W964</f>
        <v>0</v>
      </c>
      <c r="Y964" s="340" t="n">
        <f aca="false">+[4]data1cf!X964</f>
        <v>0</v>
      </c>
      <c r="Z964" s="340" t="n">
        <f aca="false">+[4]data1cf!Y964</f>
        <v>0</v>
      </c>
      <c r="AA964" s="340" t="n">
        <f aca="false">+[4]data1cf!Z964</f>
        <v>0</v>
      </c>
      <c r="AB964" s="340"/>
      <c r="AC964" s="341" t="n">
        <f aca="false">XNPV(0.1,B964:AA964,$B$1:$AA$1)</f>
        <v>24402.7239417381</v>
      </c>
      <c r="AD964" s="341" t="n">
        <f aca="false">SUMPRODUCT(B964:AA964,$B$1010:$AA$1010)</f>
        <v>49568.5119904805</v>
      </c>
      <c r="AE964" s="342" t="n">
        <f aca="false">SUMPRODUCT(B964:AA964,$B$1012:$AA$1012)</f>
        <v>49203.0638438751</v>
      </c>
      <c r="AF964" s="343" t="n">
        <f aca="false">XIRR(B964:AA964,$B$1:$AA$1)</f>
        <v>0.160747266154978</v>
      </c>
      <c r="AG964" s="344" t="n">
        <f aca="false">1-EXP(-(1/0.25)*(AD964/ABS($AD$1010)))</f>
        <v>0.98263148810492</v>
      </c>
    </row>
    <row r="965" customFormat="false" ht="12.75" hidden="false" customHeight="false" outlineLevel="0" collapsed="false">
      <c r="A965" s="335"/>
      <c r="B965" s="340" t="n">
        <f aca="false">+[4]data1cf!A965</f>
        <v>-64371.3559582324</v>
      </c>
      <c r="C965" s="340" t="n">
        <f aca="false">+[4]data1cf!B965</f>
        <v>11901.7351532066</v>
      </c>
      <c r="D965" s="340" t="n">
        <f aca="false">+[4]data1cf!C965</f>
        <v>12925.941274507</v>
      </c>
      <c r="E965" s="340" t="n">
        <f aca="false">+[4]data1cf!D965</f>
        <v>12734.6870555865</v>
      </c>
      <c r="F965" s="340" t="n">
        <f aca="false">+[4]data1cf!E965</f>
        <v>12486.5952193059</v>
      </c>
      <c r="G965" s="340" t="n">
        <f aca="false">+[4]data1cf!F965</f>
        <v>12105.5832930051</v>
      </c>
      <c r="H965" s="340" t="n">
        <f aca="false">+[4]data1cf!G965</f>
        <v>11885.5589025832</v>
      </c>
      <c r="I965" s="340" t="n">
        <f aca="false">+[4]data1cf!H965</f>
        <v>11866.396948686</v>
      </c>
      <c r="J965" s="340" t="n">
        <f aca="false">+[4]data1cf!I965</f>
        <v>11687.7351449479</v>
      </c>
      <c r="K965" s="340" t="n">
        <f aca="false">+[4]data1cf!J965</f>
        <v>11753.5459679307</v>
      </c>
      <c r="L965" s="340" t="n">
        <f aca="false">+[4]data1cf!K965</f>
        <v>11760.7103351745</v>
      </c>
      <c r="M965" s="340" t="n">
        <f aca="false">+[4]data1cf!L965</f>
        <v>11594.7453483602</v>
      </c>
      <c r="N965" s="340" t="n">
        <f aca="false">+[4]data1cf!M965</f>
        <v>11532.9715650528</v>
      </c>
      <c r="O965" s="340" t="n">
        <f aca="false">+[4]data1cf!N965</f>
        <v>11454.4094530695</v>
      </c>
      <c r="P965" s="340" t="n">
        <f aca="false">+[4]data1cf!O965</f>
        <v>11430.9931168879</v>
      </c>
      <c r="Q965" s="340" t="n">
        <f aca="false">+[4]data1cf!P965</f>
        <v>11420.5710821769</v>
      </c>
      <c r="R965" s="340" t="n">
        <f aca="false">+[4]data1cf!Q965</f>
        <v>738.313704298542</v>
      </c>
      <c r="S965" s="340" t="n">
        <f aca="false">+[4]data1cf!R965</f>
        <v>0</v>
      </c>
      <c r="T965" s="340" t="n">
        <f aca="false">+[4]data1cf!S965</f>
        <v>0</v>
      </c>
      <c r="U965" s="340" t="n">
        <f aca="false">+[4]data1cf!T965</f>
        <v>0</v>
      </c>
      <c r="V965" s="340" t="n">
        <f aca="false">+[4]data1cf!U965</f>
        <v>0</v>
      </c>
      <c r="W965" s="340" t="n">
        <f aca="false">+[4]data1cf!V965</f>
        <v>0</v>
      </c>
      <c r="X965" s="340" t="n">
        <f aca="false">+[4]data1cf!W965</f>
        <v>0</v>
      </c>
      <c r="Y965" s="340" t="n">
        <f aca="false">+[4]data1cf!X965</f>
        <v>0</v>
      </c>
      <c r="Z965" s="340" t="n">
        <f aca="false">+[4]data1cf!Y965</f>
        <v>0</v>
      </c>
      <c r="AA965" s="340" t="n">
        <f aca="false">+[4]data1cf!Z965</f>
        <v>0</v>
      </c>
      <c r="AB965" s="340"/>
      <c r="AC965" s="341" t="n">
        <f aca="false">XNPV(0.1,B965:AA965,$B$1:$AA$1)</f>
        <v>27435.0516291082</v>
      </c>
      <c r="AD965" s="341" t="n">
        <f aca="false">SUMPRODUCT(B965:AA965,$B$1010:$AA$1010)</f>
        <v>52594.6040103471</v>
      </c>
      <c r="AE965" s="342" t="n">
        <f aca="false">SUMPRODUCT(B965:AA965,$B$1012:$AA$1012)</f>
        <v>52229.0743846899</v>
      </c>
      <c r="AF965" s="343" t="n">
        <f aca="false">XIRR(B965:AA965,$B$1:$AA$1)</f>
        <v>0.170968403487887</v>
      </c>
      <c r="AG965" s="344" t="n">
        <f aca="false">1-EXP(-(1/0.25)*(AD965/ABS($AD$1010)))</f>
        <v>0.986438664864323</v>
      </c>
    </row>
    <row r="966" customFormat="false" ht="12.75" hidden="false" customHeight="false" outlineLevel="0" collapsed="false">
      <c r="A966" s="335"/>
      <c r="B966" s="340" t="n">
        <f aca="false">+[4]data1cf!A966</f>
        <v>-74458.1985131177</v>
      </c>
      <c r="C966" s="340" t="n">
        <f aca="false">+[4]data1cf!B966</f>
        <v>12232.1354875357</v>
      </c>
      <c r="D966" s="340" t="n">
        <f aca="false">+[4]data1cf!C966</f>
        <v>13500.3508082261</v>
      </c>
      <c r="E966" s="340" t="n">
        <f aca="false">+[4]data1cf!D966</f>
        <v>12881.3295583304</v>
      </c>
      <c r="F966" s="340" t="n">
        <f aca="false">+[4]data1cf!E966</f>
        <v>12597.1888774453</v>
      </c>
      <c r="G966" s="340" t="n">
        <f aca="false">+[4]data1cf!F966</f>
        <v>12394.2285853861</v>
      </c>
      <c r="H966" s="340" t="n">
        <f aca="false">+[4]data1cf!G966</f>
        <v>12120.0036757489</v>
      </c>
      <c r="I966" s="340" t="n">
        <f aca="false">+[4]data1cf!H966</f>
        <v>11991.1636833139</v>
      </c>
      <c r="J966" s="340" t="n">
        <f aca="false">+[4]data1cf!I966</f>
        <v>11908.247169567</v>
      </c>
      <c r="K966" s="340" t="n">
        <f aca="false">+[4]data1cf!J966</f>
        <v>11894.1867602543</v>
      </c>
      <c r="L966" s="340" t="n">
        <f aca="false">+[4]data1cf!K966</f>
        <v>11839.4858668126</v>
      </c>
      <c r="M966" s="340" t="n">
        <f aca="false">+[4]data1cf!L966</f>
        <v>11755.4484396697</v>
      </c>
      <c r="N966" s="340" t="n">
        <f aca="false">+[4]data1cf!M966</f>
        <v>11745.730922865</v>
      </c>
      <c r="O966" s="340" t="n">
        <f aca="false">+[4]data1cf!N966</f>
        <v>11892.371053899</v>
      </c>
      <c r="P966" s="340" t="n">
        <f aca="false">+[4]data1cf!O966</f>
        <v>11679.788992951</v>
      </c>
      <c r="Q966" s="340" t="n">
        <f aca="false">+[4]data1cf!P966</f>
        <v>11671.3838463844</v>
      </c>
      <c r="R966" s="340" t="n">
        <f aca="false">+[4]data1cf!Q966</f>
        <v>854.005753666055</v>
      </c>
      <c r="S966" s="340" t="n">
        <f aca="false">+[4]data1cf!R966</f>
        <v>0</v>
      </c>
      <c r="T966" s="340" t="n">
        <f aca="false">+[4]data1cf!S966</f>
        <v>0</v>
      </c>
      <c r="U966" s="340" t="n">
        <f aca="false">+[4]data1cf!T966</f>
        <v>0</v>
      </c>
      <c r="V966" s="340" t="n">
        <f aca="false">+[4]data1cf!U966</f>
        <v>0</v>
      </c>
      <c r="W966" s="340" t="n">
        <f aca="false">+[4]data1cf!V966</f>
        <v>0</v>
      </c>
      <c r="X966" s="340" t="n">
        <f aca="false">+[4]data1cf!W966</f>
        <v>0</v>
      </c>
      <c r="Y966" s="340" t="n">
        <f aca="false">+[4]data1cf!X966</f>
        <v>0</v>
      </c>
      <c r="Z966" s="340" t="n">
        <f aca="false">+[4]data1cf!Y966</f>
        <v>0</v>
      </c>
      <c r="AA966" s="340" t="n">
        <f aca="false">+[4]data1cf!Z966</f>
        <v>0</v>
      </c>
      <c r="AB966" s="340"/>
      <c r="AC966" s="341" t="n">
        <f aca="false">XNPV(0.1,B966:AA966,$B$1:$AA$1)</f>
        <v>19278.4106206861</v>
      </c>
      <c r="AD966" s="341" t="n">
        <f aca="false">SUMPRODUCT(B966:AA966,$B$1010:$AA$1010)</f>
        <v>44921.2363090287</v>
      </c>
      <c r="AE966" s="342" t="n">
        <f aca="false">SUMPRODUCT(B966:AA966,$B$1012:$AA$1012)</f>
        <v>44548.5602185444</v>
      </c>
      <c r="AF966" s="343" t="n">
        <f aca="false">XIRR(B966:AA966,$B$1:$AA$1)</f>
        <v>0.144199258569238</v>
      </c>
      <c r="AG966" s="344" t="n">
        <f aca="false">1-EXP(-(1/0.25)*(AD966/ABS($AD$1010)))</f>
        <v>0.97460238409433</v>
      </c>
    </row>
    <row r="967" customFormat="false" ht="12.75" hidden="false" customHeight="false" outlineLevel="0" collapsed="false">
      <c r="A967" s="335"/>
      <c r="B967" s="340" t="n">
        <f aca="false">+[4]data1cf!A967</f>
        <v>-66183.9693710692</v>
      </c>
      <c r="C967" s="340" t="n">
        <f aca="false">+[4]data1cf!B967</f>
        <v>12129.0059154046</v>
      </c>
      <c r="D967" s="340" t="n">
        <f aca="false">+[4]data1cf!C967</f>
        <v>12961.4143300824</v>
      </c>
      <c r="E967" s="340" t="n">
        <f aca="false">+[4]data1cf!D967</f>
        <v>12728.5643171945</v>
      </c>
      <c r="F967" s="340" t="n">
        <f aca="false">+[4]data1cf!E967</f>
        <v>12355.3066811763</v>
      </c>
      <c r="G967" s="340" t="n">
        <f aca="false">+[4]data1cf!F967</f>
        <v>12094.9704253638</v>
      </c>
      <c r="H967" s="340" t="n">
        <f aca="false">+[4]data1cf!G967</f>
        <v>12010.428029792</v>
      </c>
      <c r="I967" s="340" t="n">
        <f aca="false">+[4]data1cf!H967</f>
        <v>11732.5944614305</v>
      </c>
      <c r="J967" s="340" t="n">
        <f aca="false">+[4]data1cf!I967</f>
        <v>11848.6075142568</v>
      </c>
      <c r="K967" s="340" t="n">
        <f aca="false">+[4]data1cf!J967</f>
        <v>11809.2906125379</v>
      </c>
      <c r="L967" s="340" t="n">
        <f aca="false">+[4]data1cf!K967</f>
        <v>11763.7935387018</v>
      </c>
      <c r="M967" s="340" t="n">
        <f aca="false">+[4]data1cf!L967</f>
        <v>11580.6300040529</v>
      </c>
      <c r="N967" s="340" t="n">
        <f aca="false">+[4]data1cf!M967</f>
        <v>11629.5041330933</v>
      </c>
      <c r="O967" s="340" t="n">
        <f aca="false">+[4]data1cf!N967</f>
        <v>11546.0466176359</v>
      </c>
      <c r="P967" s="340" t="n">
        <f aca="false">+[4]data1cf!O967</f>
        <v>11412.1821412313</v>
      </c>
      <c r="Q967" s="340" t="n">
        <f aca="false">+[4]data1cf!P967</f>
        <v>11338.0345020793</v>
      </c>
      <c r="R967" s="340" t="n">
        <f aca="false">+[4]data1cf!Q967</f>
        <v>759.103655098415</v>
      </c>
      <c r="S967" s="340" t="n">
        <f aca="false">+[4]data1cf!R967</f>
        <v>0</v>
      </c>
      <c r="T967" s="340" t="n">
        <f aca="false">+[4]data1cf!S967</f>
        <v>0</v>
      </c>
      <c r="U967" s="340" t="n">
        <f aca="false">+[4]data1cf!T967</f>
        <v>0</v>
      </c>
      <c r="V967" s="340" t="n">
        <f aca="false">+[4]data1cf!U967</f>
        <v>0</v>
      </c>
      <c r="W967" s="340" t="n">
        <f aca="false">+[4]data1cf!V967</f>
        <v>0</v>
      </c>
      <c r="X967" s="340" t="n">
        <f aca="false">+[4]data1cf!W967</f>
        <v>0</v>
      </c>
      <c r="Y967" s="340" t="n">
        <f aca="false">+[4]data1cf!X967</f>
        <v>0</v>
      </c>
      <c r="Z967" s="340" t="n">
        <f aca="false">+[4]data1cf!Y967</f>
        <v>0</v>
      </c>
      <c r="AA967" s="340" t="n">
        <f aca="false">+[4]data1cf!Z967</f>
        <v>0</v>
      </c>
      <c r="AB967" s="340"/>
      <c r="AC967" s="341" t="n">
        <f aca="false">XNPV(0.1,B967:AA967,$B$1:$AA$1)</f>
        <v>25891.3170976259</v>
      </c>
      <c r="AD967" s="341" t="n">
        <f aca="false">SUMPRODUCT(B967:AA967,$B$1010:$AA$1010)</f>
        <v>51095.7739957209</v>
      </c>
      <c r="AE967" s="342" t="n">
        <f aca="false">SUMPRODUCT(B967:AA967,$B$1012:$AA$1012)</f>
        <v>50729.5989341799</v>
      </c>
      <c r="AF967" s="343" t="n">
        <f aca="false">XIRR(B967:AA967,$B$1:$AA$1)</f>
        <v>0.165533124877466</v>
      </c>
      <c r="AG967" s="344" t="n">
        <f aca="false">1-EXP(-(1/0.25)*(AD967/ABS($AD$1010)))</f>
        <v>0.984670510141097</v>
      </c>
    </row>
    <row r="968" customFormat="false" ht="12.75" hidden="false" customHeight="false" outlineLevel="0" collapsed="false">
      <c r="A968" s="335"/>
      <c r="B968" s="340" t="n">
        <f aca="false">+[4]data1cf!A968</f>
        <v>-61983.1497118171</v>
      </c>
      <c r="C968" s="340" t="n">
        <f aca="false">+[4]data1cf!B968</f>
        <v>11951.3283263394</v>
      </c>
      <c r="D968" s="340" t="n">
        <f aca="false">+[4]data1cf!C968</f>
        <v>12673.8953370247</v>
      </c>
      <c r="E968" s="340" t="n">
        <f aca="false">+[4]data1cf!D968</f>
        <v>12438.7547540235</v>
      </c>
      <c r="F968" s="340" t="n">
        <f aca="false">+[4]data1cf!E968</f>
        <v>12274.9736004175</v>
      </c>
      <c r="G968" s="340" t="n">
        <f aca="false">+[4]data1cf!F968</f>
        <v>12092.7490936334</v>
      </c>
      <c r="H968" s="340" t="n">
        <f aca="false">+[4]data1cf!G968</f>
        <v>11852.3790333566</v>
      </c>
      <c r="I968" s="340" t="n">
        <f aca="false">+[4]data1cf!H968</f>
        <v>11780.1687702701</v>
      </c>
      <c r="J968" s="340" t="n">
        <f aca="false">+[4]data1cf!I968</f>
        <v>11641.489167288</v>
      </c>
      <c r="K968" s="340" t="n">
        <f aca="false">+[4]data1cf!J968</f>
        <v>11571.7816369878</v>
      </c>
      <c r="L968" s="340" t="n">
        <f aca="false">+[4]data1cf!K968</f>
        <v>11506.6906271054</v>
      </c>
      <c r="M968" s="340" t="n">
        <f aca="false">+[4]data1cf!L968</f>
        <v>11447.9681140477</v>
      </c>
      <c r="N968" s="340" t="n">
        <f aca="false">+[4]data1cf!M968</f>
        <v>11337.3965814985</v>
      </c>
      <c r="O968" s="340" t="n">
        <f aca="false">+[4]data1cf!N968</f>
        <v>11489.7967677078</v>
      </c>
      <c r="P968" s="340" t="n">
        <f aca="false">+[4]data1cf!O968</f>
        <v>11395.3197513724</v>
      </c>
      <c r="Q968" s="340" t="n">
        <f aca="false">+[4]data1cf!P968</f>
        <v>11264.8019652307</v>
      </c>
      <c r="R968" s="340" t="n">
        <f aca="false">+[4]data1cf!Q968</f>
        <v>710.921933934657</v>
      </c>
      <c r="S968" s="340" t="n">
        <f aca="false">+[4]data1cf!R968</f>
        <v>0</v>
      </c>
      <c r="T968" s="340" t="n">
        <f aca="false">+[4]data1cf!S968</f>
        <v>0</v>
      </c>
      <c r="U968" s="340" t="n">
        <f aca="false">+[4]data1cf!T968</f>
        <v>0</v>
      </c>
      <c r="V968" s="340" t="n">
        <f aca="false">+[4]data1cf!U968</f>
        <v>0</v>
      </c>
      <c r="W968" s="340" t="n">
        <f aca="false">+[4]data1cf!V968</f>
        <v>0</v>
      </c>
      <c r="X968" s="340" t="n">
        <f aca="false">+[4]data1cf!W968</f>
        <v>0</v>
      </c>
      <c r="Y968" s="340" t="n">
        <f aca="false">+[4]data1cf!X968</f>
        <v>0</v>
      </c>
      <c r="Z968" s="340" t="n">
        <f aca="false">+[4]data1cf!Y968</f>
        <v>0</v>
      </c>
      <c r="AA968" s="340" t="n">
        <f aca="false">+[4]data1cf!Z968</f>
        <v>0</v>
      </c>
      <c r="AB968" s="340"/>
      <c r="AC968" s="341" t="n">
        <f aca="false">XNPV(0.1,B968:AA968,$B$1:$AA$1)</f>
        <v>28869.9130329401</v>
      </c>
      <c r="AD968" s="341" t="n">
        <f aca="false">SUMPRODUCT(B968:AA968,$B$1010:$AA$1010)</f>
        <v>53769.786285481</v>
      </c>
      <c r="AE968" s="342" t="n">
        <f aca="false">SUMPRODUCT(B968:AA968,$B$1012:$AA$1012)</f>
        <v>53408.0198059102</v>
      </c>
      <c r="AF968" s="343" t="n">
        <f aca="false">XIRR(B968:AA968,$B$1:$AA$1)</f>
        <v>0.177192388798752</v>
      </c>
      <c r="AG968" s="344" t="n">
        <f aca="false">1-EXP(-(1/0.25)*(AD968/ABS($AD$1010)))</f>
        <v>0.987681145812103</v>
      </c>
    </row>
    <row r="969" customFormat="false" ht="12.75" hidden="false" customHeight="false" outlineLevel="0" collapsed="false">
      <c r="A969" s="335"/>
      <c r="B969" s="340" t="n">
        <f aca="false">+[4]data1cf!A969</f>
        <v>-62475.2321138583</v>
      </c>
      <c r="C969" s="340" t="n">
        <f aca="false">+[4]data1cf!B969</f>
        <v>11991.9862490189</v>
      </c>
      <c r="D969" s="340" t="n">
        <f aca="false">+[4]data1cf!C969</f>
        <v>12877.5592822314</v>
      </c>
      <c r="E969" s="340" t="n">
        <f aca="false">+[4]data1cf!D969</f>
        <v>12543.563719375</v>
      </c>
      <c r="F969" s="340" t="n">
        <f aca="false">+[4]data1cf!E969</f>
        <v>12352.2989634658</v>
      </c>
      <c r="G969" s="340" t="n">
        <f aca="false">+[4]data1cf!F969</f>
        <v>12082.3771521274</v>
      </c>
      <c r="H969" s="340" t="n">
        <f aca="false">+[4]data1cf!G969</f>
        <v>11809.1657294488</v>
      </c>
      <c r="I969" s="340" t="n">
        <f aca="false">+[4]data1cf!H969</f>
        <v>11719.4995970394</v>
      </c>
      <c r="J969" s="340" t="n">
        <f aca="false">+[4]data1cf!I969</f>
        <v>11624.7067910355</v>
      </c>
      <c r="K969" s="340" t="n">
        <f aca="false">+[4]data1cf!J969</f>
        <v>11644.2877760788</v>
      </c>
      <c r="L969" s="340" t="n">
        <f aca="false">+[4]data1cf!K969</f>
        <v>11533.2162222852</v>
      </c>
      <c r="M969" s="340" t="n">
        <f aca="false">+[4]data1cf!L969</f>
        <v>11566.8699510177</v>
      </c>
      <c r="N969" s="340" t="n">
        <f aca="false">+[4]data1cf!M969</f>
        <v>11401.1679346912</v>
      </c>
      <c r="O969" s="340" t="n">
        <f aca="false">+[4]data1cf!N969</f>
        <v>11427.7793380807</v>
      </c>
      <c r="P969" s="340" t="n">
        <f aca="false">+[4]data1cf!O969</f>
        <v>11304.9604330453</v>
      </c>
      <c r="Q969" s="340" t="n">
        <f aca="false">+[4]data1cf!P969</f>
        <v>11346.8385862492</v>
      </c>
      <c r="R969" s="340" t="n">
        <f aca="false">+[4]data1cf!Q969</f>
        <v>716.565922253109</v>
      </c>
      <c r="S969" s="340" t="n">
        <f aca="false">+[4]data1cf!R969</f>
        <v>0</v>
      </c>
      <c r="T969" s="340" t="n">
        <f aca="false">+[4]data1cf!S969</f>
        <v>0</v>
      </c>
      <c r="U969" s="340" t="n">
        <f aca="false">+[4]data1cf!T969</f>
        <v>0</v>
      </c>
      <c r="V969" s="340" t="n">
        <f aca="false">+[4]data1cf!U969</f>
        <v>0</v>
      </c>
      <c r="W969" s="340" t="n">
        <f aca="false">+[4]data1cf!V969</f>
        <v>0</v>
      </c>
      <c r="X969" s="340" t="n">
        <f aca="false">+[4]data1cf!W969</f>
        <v>0</v>
      </c>
      <c r="Y969" s="340" t="n">
        <f aca="false">+[4]data1cf!X969</f>
        <v>0</v>
      </c>
      <c r="Z969" s="340" t="n">
        <f aca="false">+[4]data1cf!Y969</f>
        <v>0</v>
      </c>
      <c r="AA969" s="340" t="n">
        <f aca="false">+[4]data1cf!Z969</f>
        <v>0</v>
      </c>
      <c r="AB969" s="340"/>
      <c r="AC969" s="341" t="n">
        <f aca="false">XNPV(0.1,B969:AA969,$B$1:$AA$1)</f>
        <v>28726.8534061607</v>
      </c>
      <c r="AD969" s="341" t="n">
        <f aca="false">SUMPRODUCT(B969:AA969,$B$1010:$AA$1010)</f>
        <v>53678.0120183033</v>
      </c>
      <c r="AE969" s="342" t="n">
        <f aca="false">SUMPRODUCT(B969:AA969,$B$1012:$AA$1012)</f>
        <v>53315.5386084064</v>
      </c>
      <c r="AF969" s="343" t="n">
        <f aca="false">XIRR(B969:AA969,$B$1:$AA$1)</f>
        <v>0.176421770146315</v>
      </c>
      <c r="AG969" s="344" t="n">
        <f aca="false">1-EXP(-(1/0.25)*(AD969/ABS($AD$1010)))</f>
        <v>0.987588355461695</v>
      </c>
    </row>
    <row r="970" customFormat="false" ht="12.75" hidden="false" customHeight="false" outlineLevel="0" collapsed="false">
      <c r="A970" s="335"/>
      <c r="B970" s="340" t="n">
        <f aca="false">+[4]data1cf!A970</f>
        <v>-71210.1979662526</v>
      </c>
      <c r="C970" s="340" t="n">
        <f aca="false">+[4]data1cf!B970</f>
        <v>12026.7184137662</v>
      </c>
      <c r="D970" s="340" t="n">
        <f aca="false">+[4]data1cf!C970</f>
        <v>13189.4154630375</v>
      </c>
      <c r="E970" s="340" t="n">
        <f aca="false">+[4]data1cf!D970</f>
        <v>12883.2297536447</v>
      </c>
      <c r="F970" s="340" t="n">
        <f aca="false">+[4]data1cf!E970</f>
        <v>12501.6491913747</v>
      </c>
      <c r="G970" s="340" t="n">
        <f aca="false">+[4]data1cf!F970</f>
        <v>12238.137444069</v>
      </c>
      <c r="H970" s="340" t="n">
        <f aca="false">+[4]data1cf!G970</f>
        <v>11986.3120841496</v>
      </c>
      <c r="I970" s="340" t="n">
        <f aca="false">+[4]data1cf!H970</f>
        <v>11745.979817734</v>
      </c>
      <c r="J970" s="340" t="n">
        <f aca="false">+[4]data1cf!I970</f>
        <v>11879.1924600959</v>
      </c>
      <c r="K970" s="340" t="n">
        <f aca="false">+[4]data1cf!J970</f>
        <v>11843.667358899</v>
      </c>
      <c r="L970" s="340" t="n">
        <f aca="false">+[4]data1cf!K970</f>
        <v>11779.0741913277</v>
      </c>
      <c r="M970" s="340" t="n">
        <f aca="false">+[4]data1cf!L970</f>
        <v>11747.576588057</v>
      </c>
      <c r="N970" s="340" t="n">
        <f aca="false">+[4]data1cf!M970</f>
        <v>11730.3451839171</v>
      </c>
      <c r="O970" s="340" t="n">
        <f aca="false">+[4]data1cf!N970</f>
        <v>11647.1202546793</v>
      </c>
      <c r="P970" s="340" t="n">
        <f aca="false">+[4]data1cf!O970</f>
        <v>11452.1552206491</v>
      </c>
      <c r="Q970" s="340" t="n">
        <f aca="false">+[4]data1cf!P970</f>
        <v>11507.9762749165</v>
      </c>
      <c r="R970" s="340" t="n">
        <f aca="false">+[4]data1cf!Q970</f>
        <v>816.75248659373</v>
      </c>
      <c r="S970" s="340" t="n">
        <f aca="false">+[4]data1cf!R970</f>
        <v>0</v>
      </c>
      <c r="T970" s="340" t="n">
        <f aca="false">+[4]data1cf!S970</f>
        <v>0</v>
      </c>
      <c r="U970" s="340" t="n">
        <f aca="false">+[4]data1cf!T970</f>
        <v>0</v>
      </c>
      <c r="V970" s="340" t="n">
        <f aca="false">+[4]data1cf!U970</f>
        <v>0</v>
      </c>
      <c r="W970" s="340" t="n">
        <f aca="false">+[4]data1cf!V970</f>
        <v>0</v>
      </c>
      <c r="X970" s="340" t="n">
        <f aca="false">+[4]data1cf!W970</f>
        <v>0</v>
      </c>
      <c r="Y970" s="340" t="n">
        <f aca="false">+[4]data1cf!X970</f>
        <v>0</v>
      </c>
      <c r="Z970" s="340" t="n">
        <f aca="false">+[4]data1cf!Y970</f>
        <v>0</v>
      </c>
      <c r="AA970" s="340" t="n">
        <f aca="false">+[4]data1cf!Z970</f>
        <v>0</v>
      </c>
      <c r="AB970" s="340"/>
      <c r="AC970" s="341" t="n">
        <f aca="false">XNPV(0.1,B970:AA970,$B$1:$AA$1)</f>
        <v>21476.9486099846</v>
      </c>
      <c r="AD970" s="341" t="n">
        <f aca="false">SUMPRODUCT(B970:AA970,$B$1010:$AA$1010)</f>
        <v>46860.3993029984</v>
      </c>
      <c r="AE970" s="342" t="n">
        <f aca="false">SUMPRODUCT(B970:AA970,$B$1012:$AA$1012)</f>
        <v>46491.5377512021</v>
      </c>
      <c r="AF970" s="343" t="n">
        <f aca="false">XIRR(B970:AA970,$B$1:$AA$1)</f>
        <v>0.151102666980435</v>
      </c>
      <c r="AG970" s="344" t="n">
        <f aca="false">1-EXP(-(1/0.25)*(AD970/ABS($AD$1010)))</f>
        <v>0.978326405474314</v>
      </c>
    </row>
    <row r="971" customFormat="false" ht="12.75" hidden="false" customHeight="false" outlineLevel="0" collapsed="false">
      <c r="A971" s="335"/>
      <c r="B971" s="340" t="n">
        <f aca="false">+[4]data1cf!A971</f>
        <v>-73031.1129416112</v>
      </c>
      <c r="C971" s="340" t="n">
        <f aca="false">+[4]data1cf!B971</f>
        <v>12207.0802951513</v>
      </c>
      <c r="D971" s="340" t="n">
        <f aca="false">+[4]data1cf!C971</f>
        <v>13178.2031235214</v>
      </c>
      <c r="E971" s="340" t="n">
        <f aca="false">+[4]data1cf!D971</f>
        <v>12933.366683732</v>
      </c>
      <c r="F971" s="340" t="n">
        <f aca="false">+[4]data1cf!E971</f>
        <v>12547.0520514166</v>
      </c>
      <c r="G971" s="340" t="n">
        <f aca="false">+[4]data1cf!F971</f>
        <v>12330.9084718287</v>
      </c>
      <c r="H971" s="340" t="n">
        <f aca="false">+[4]data1cf!G971</f>
        <v>12191.3954821394</v>
      </c>
      <c r="I971" s="340" t="n">
        <f aca="false">+[4]data1cf!H971</f>
        <v>11978.3962097791</v>
      </c>
      <c r="J971" s="340" t="n">
        <f aca="false">+[4]data1cf!I971</f>
        <v>11890.218802259</v>
      </c>
      <c r="K971" s="340" t="n">
        <f aca="false">+[4]data1cf!J971</f>
        <v>11815.3164126384</v>
      </c>
      <c r="L971" s="340" t="n">
        <f aca="false">+[4]data1cf!K971</f>
        <v>11919.9825434295</v>
      </c>
      <c r="M971" s="340" t="n">
        <f aca="false">+[4]data1cf!L971</f>
        <v>11772.5952758329</v>
      </c>
      <c r="N971" s="340" t="n">
        <f aca="false">+[4]data1cf!M971</f>
        <v>11686.1823626598</v>
      </c>
      <c r="O971" s="340" t="n">
        <f aca="false">+[4]data1cf!N971</f>
        <v>11740.1727211384</v>
      </c>
      <c r="P971" s="340" t="n">
        <f aca="false">+[4]data1cf!O971</f>
        <v>11635.4974872553</v>
      </c>
      <c r="Q971" s="340" t="n">
        <f aca="false">+[4]data1cf!P971</f>
        <v>11583.2392750451</v>
      </c>
      <c r="R971" s="340" t="n">
        <f aca="false">+[4]data1cf!Q971</f>
        <v>837.637652995103</v>
      </c>
      <c r="S971" s="340" t="n">
        <f aca="false">+[4]data1cf!R971</f>
        <v>0</v>
      </c>
      <c r="T971" s="340" t="n">
        <f aca="false">+[4]data1cf!S971</f>
        <v>0</v>
      </c>
      <c r="U971" s="340" t="n">
        <f aca="false">+[4]data1cf!T971</f>
        <v>0</v>
      </c>
      <c r="V971" s="340" t="n">
        <f aca="false">+[4]data1cf!U971</f>
        <v>0</v>
      </c>
      <c r="W971" s="340" t="n">
        <f aca="false">+[4]data1cf!V971</f>
        <v>0</v>
      </c>
      <c r="X971" s="340" t="n">
        <f aca="false">+[4]data1cf!W971</f>
        <v>0</v>
      </c>
      <c r="Y971" s="340" t="n">
        <f aca="false">+[4]data1cf!X971</f>
        <v>0</v>
      </c>
      <c r="Z971" s="340" t="n">
        <f aca="false">+[4]data1cf!Y971</f>
        <v>0</v>
      </c>
      <c r="AA971" s="340" t="n">
        <f aca="false">+[4]data1cf!Z971</f>
        <v>0</v>
      </c>
      <c r="AB971" s="340"/>
      <c r="AC971" s="341" t="n">
        <f aca="false">XNPV(0.1,B971:AA971,$B$1:$AA$1)</f>
        <v>20311.7030942116</v>
      </c>
      <c r="AD971" s="341" t="n">
        <f aca="false">SUMPRODUCT(B971:AA971,$B$1010:$AA$1010)</f>
        <v>45872.7302648417</v>
      </c>
      <c r="AE971" s="342" t="n">
        <f aca="false">SUMPRODUCT(B971:AA971,$B$1012:$AA$1012)</f>
        <v>45501.3021502305</v>
      </c>
      <c r="AF971" s="343" t="n">
        <f aca="false">XIRR(B971:AA971,$B$1:$AA$1)</f>
        <v>0.147290831485987</v>
      </c>
      <c r="AG971" s="344" t="n">
        <f aca="false">1-EXP(-(1/0.25)*(AD971/ABS($AD$1010)))</f>
        <v>0.97650344142778</v>
      </c>
    </row>
    <row r="972" customFormat="false" ht="12.75" hidden="false" customHeight="false" outlineLevel="0" collapsed="false">
      <c r="A972" s="335"/>
      <c r="B972" s="340" t="n">
        <f aca="false">+[4]data1cf!A972</f>
        <v>-68667.2171129413</v>
      </c>
      <c r="C972" s="340" t="n">
        <f aca="false">+[4]data1cf!B972</f>
        <v>12134.7305529154</v>
      </c>
      <c r="D972" s="340" t="n">
        <f aca="false">+[4]data1cf!C972</f>
        <v>13119.8672969222</v>
      </c>
      <c r="E972" s="340" t="n">
        <f aca="false">+[4]data1cf!D972</f>
        <v>12603.4795545057</v>
      </c>
      <c r="F972" s="340" t="n">
        <f aca="false">+[4]data1cf!E972</f>
        <v>12434.632401488</v>
      </c>
      <c r="G972" s="340" t="n">
        <f aca="false">+[4]data1cf!F972</f>
        <v>12226.0101737989</v>
      </c>
      <c r="H972" s="340" t="n">
        <f aca="false">+[4]data1cf!G972</f>
        <v>11869.1135902904</v>
      </c>
      <c r="I972" s="340" t="n">
        <f aca="false">+[4]data1cf!H972</f>
        <v>11940.9814252322</v>
      </c>
      <c r="J972" s="340" t="n">
        <f aca="false">+[4]data1cf!I972</f>
        <v>11927.8211228608</v>
      </c>
      <c r="K972" s="340" t="n">
        <f aca="false">+[4]data1cf!J972</f>
        <v>11773.147877519</v>
      </c>
      <c r="L972" s="340" t="n">
        <f aca="false">+[4]data1cf!K972</f>
        <v>11646.7075543368</v>
      </c>
      <c r="M972" s="340" t="n">
        <f aca="false">+[4]data1cf!L972</f>
        <v>11601.3363601258</v>
      </c>
      <c r="N972" s="340" t="n">
        <f aca="false">+[4]data1cf!M972</f>
        <v>11600.9901542761</v>
      </c>
      <c r="O972" s="340" t="n">
        <f aca="false">+[4]data1cf!N972</f>
        <v>11633.2025880336</v>
      </c>
      <c r="P972" s="340" t="n">
        <f aca="false">+[4]data1cf!O972</f>
        <v>11620.3961318611</v>
      </c>
      <c r="Q972" s="340" t="n">
        <f aca="false">+[4]data1cf!P972</f>
        <v>11529.3516287971</v>
      </c>
      <c r="R972" s="340" t="n">
        <f aca="false">+[4]data1cf!Q972</f>
        <v>787.585513398592</v>
      </c>
      <c r="S972" s="340" t="n">
        <f aca="false">+[4]data1cf!R972</f>
        <v>0</v>
      </c>
      <c r="T972" s="340" t="n">
        <f aca="false">+[4]data1cf!S972</f>
        <v>0</v>
      </c>
      <c r="U972" s="340" t="n">
        <f aca="false">+[4]data1cf!T972</f>
        <v>0</v>
      </c>
      <c r="V972" s="340" t="n">
        <f aca="false">+[4]data1cf!U972</f>
        <v>0</v>
      </c>
      <c r="W972" s="340" t="n">
        <f aca="false">+[4]data1cf!V972</f>
        <v>0</v>
      </c>
      <c r="X972" s="340" t="n">
        <f aca="false">+[4]data1cf!W972</f>
        <v>0</v>
      </c>
      <c r="Y972" s="340" t="n">
        <f aca="false">+[4]data1cf!X972</f>
        <v>0</v>
      </c>
      <c r="Z972" s="340" t="n">
        <f aca="false">+[4]data1cf!Y972</f>
        <v>0</v>
      </c>
      <c r="AA972" s="340" t="n">
        <f aca="false">+[4]data1cf!Z972</f>
        <v>0</v>
      </c>
      <c r="AB972" s="340"/>
      <c r="AC972" s="341" t="n">
        <f aca="false">XNPV(0.1,B972:AA972,$B$1:$AA$1)</f>
        <v>23719.5259279404</v>
      </c>
      <c r="AD972" s="341" t="n">
        <f aca="false">SUMPRODUCT(B972:AA972,$B$1010:$AA$1010)</f>
        <v>49031.5736405183</v>
      </c>
      <c r="AE972" s="342" t="n">
        <f aca="false">SUMPRODUCT(B972:AA972,$B$1012:$AA$1012)</f>
        <v>48663.7116675972</v>
      </c>
      <c r="AF972" s="343" t="n">
        <f aca="false">XIRR(B972:AA972,$B$1:$AA$1)</f>
        <v>0.158165022180856</v>
      </c>
      <c r="AG972" s="344" t="n">
        <f aca="false">1-EXP(-(1/0.25)*(AD972/ABS($AD$1010)))</f>
        <v>0.981851951298355</v>
      </c>
    </row>
    <row r="973" customFormat="false" ht="12.75" hidden="false" customHeight="false" outlineLevel="0" collapsed="false">
      <c r="A973" s="335"/>
      <c r="B973" s="340" t="n">
        <f aca="false">+[4]data1cf!A973</f>
        <v>-74704.093123369</v>
      </c>
      <c r="C973" s="340" t="n">
        <f aca="false">+[4]data1cf!B973</f>
        <v>12080.310820081</v>
      </c>
      <c r="D973" s="340" t="n">
        <f aca="false">+[4]data1cf!C973</f>
        <v>13255.466963908</v>
      </c>
      <c r="E973" s="340" t="n">
        <f aca="false">+[4]data1cf!D973</f>
        <v>12904.8505219318</v>
      </c>
      <c r="F973" s="340" t="n">
        <f aca="false">+[4]data1cf!E973</f>
        <v>12785.0468649608</v>
      </c>
      <c r="G973" s="340" t="n">
        <f aca="false">+[4]data1cf!F973</f>
        <v>12465.3186895633</v>
      </c>
      <c r="H973" s="340" t="n">
        <f aca="false">+[4]data1cf!G973</f>
        <v>12205.2413841744</v>
      </c>
      <c r="I973" s="340" t="n">
        <f aca="false">+[4]data1cf!H973</f>
        <v>11991.6538640062</v>
      </c>
      <c r="J973" s="340" t="n">
        <f aca="false">+[4]data1cf!I973</f>
        <v>11830.3755393868</v>
      </c>
      <c r="K973" s="340" t="n">
        <f aca="false">+[4]data1cf!J973</f>
        <v>11803.5508949675</v>
      </c>
      <c r="L973" s="340" t="n">
        <f aca="false">+[4]data1cf!K973</f>
        <v>11646.3693038744</v>
      </c>
      <c r="M973" s="340" t="n">
        <f aca="false">+[4]data1cf!L973</f>
        <v>11760.1568888168</v>
      </c>
      <c r="N973" s="340" t="n">
        <f aca="false">+[4]data1cf!M973</f>
        <v>11740.3628386134</v>
      </c>
      <c r="O973" s="340" t="n">
        <f aca="false">+[4]data1cf!N973</f>
        <v>11563.1433841862</v>
      </c>
      <c r="P973" s="340" t="n">
        <f aca="false">+[4]data1cf!O973</f>
        <v>11571.1331567071</v>
      </c>
      <c r="Q973" s="340" t="n">
        <f aca="false">+[4]data1cf!P973</f>
        <v>11548.9722473473</v>
      </c>
      <c r="R973" s="340" t="n">
        <f aca="false">+[4]data1cf!Q973</f>
        <v>856.826066487793</v>
      </c>
      <c r="S973" s="340" t="n">
        <f aca="false">+[4]data1cf!R973</f>
        <v>0</v>
      </c>
      <c r="T973" s="340" t="n">
        <f aca="false">+[4]data1cf!S973</f>
        <v>0</v>
      </c>
      <c r="U973" s="340" t="n">
        <f aca="false">+[4]data1cf!T973</f>
        <v>0</v>
      </c>
      <c r="V973" s="340" t="n">
        <f aca="false">+[4]data1cf!U973</f>
        <v>0</v>
      </c>
      <c r="W973" s="340" t="n">
        <f aca="false">+[4]data1cf!V973</f>
        <v>0</v>
      </c>
      <c r="X973" s="340" t="n">
        <f aca="false">+[4]data1cf!W973</f>
        <v>0</v>
      </c>
      <c r="Y973" s="340" t="n">
        <f aca="false">+[4]data1cf!X973</f>
        <v>0</v>
      </c>
      <c r="Z973" s="340" t="n">
        <f aca="false">+[4]data1cf!Y973</f>
        <v>0</v>
      </c>
      <c r="AA973" s="340" t="n">
        <f aca="false">+[4]data1cf!Z973</f>
        <v>0</v>
      </c>
      <c r="AB973" s="340"/>
      <c r="AC973" s="341" t="n">
        <f aca="false">XNPV(0.1,B973:AA973,$B$1:$AA$1)</f>
        <v>18628.8589424205</v>
      </c>
      <c r="AD973" s="341" t="n">
        <f aca="false">SUMPRODUCT(B973:AA973,$B$1010:$AA$1010)</f>
        <v>44148.4790998571</v>
      </c>
      <c r="AE973" s="342" t="n">
        <f aca="false">SUMPRODUCT(B973:AA973,$B$1012:$AA$1012)</f>
        <v>43777.8738390131</v>
      </c>
      <c r="AF973" s="343" t="n">
        <f aca="false">XIRR(B973:AA973,$B$1:$AA$1)</f>
        <v>0.142650240044613</v>
      </c>
      <c r="AG973" s="344" t="n">
        <f aca="false">1-EXP(-(1/0.25)*(AD973/ABS($AD$1010)))</f>
        <v>0.972945813004286</v>
      </c>
    </row>
    <row r="974" customFormat="false" ht="12.75" hidden="false" customHeight="false" outlineLevel="0" collapsed="false">
      <c r="A974" s="335"/>
      <c r="B974" s="340" t="n">
        <f aca="false">+[4]data1cf!A974</f>
        <v>-73541.3539147849</v>
      </c>
      <c r="C974" s="340" t="n">
        <f aca="false">+[4]data1cf!B974</f>
        <v>12213.8407399828</v>
      </c>
      <c r="D974" s="340" t="n">
        <f aca="false">+[4]data1cf!C974</f>
        <v>13283.5134158802</v>
      </c>
      <c r="E974" s="340" t="n">
        <f aca="false">+[4]data1cf!D974</f>
        <v>12758.6139495471</v>
      </c>
      <c r="F974" s="340" t="n">
        <f aca="false">+[4]data1cf!E974</f>
        <v>12541.9564007553</v>
      </c>
      <c r="G974" s="340" t="n">
        <f aca="false">+[4]data1cf!F974</f>
        <v>12217.81659678</v>
      </c>
      <c r="H974" s="340" t="n">
        <f aca="false">+[4]data1cf!G974</f>
        <v>12058.9433985235</v>
      </c>
      <c r="I974" s="340" t="n">
        <f aca="false">+[4]data1cf!H974</f>
        <v>11966.0305068957</v>
      </c>
      <c r="J974" s="340" t="n">
        <f aca="false">+[4]data1cf!I974</f>
        <v>11878.0179240594</v>
      </c>
      <c r="K974" s="340" t="n">
        <f aca="false">+[4]data1cf!J974</f>
        <v>11801.5386282721</v>
      </c>
      <c r="L974" s="340" t="n">
        <f aca="false">+[4]data1cf!K974</f>
        <v>11681.6524729482</v>
      </c>
      <c r="M974" s="340" t="n">
        <f aca="false">+[4]data1cf!L974</f>
        <v>11742.0515872527</v>
      </c>
      <c r="N974" s="340" t="n">
        <f aca="false">+[4]data1cf!M974</f>
        <v>11576.0267360105</v>
      </c>
      <c r="O974" s="340" t="n">
        <f aca="false">+[4]data1cf!N974</f>
        <v>11585.1934493271</v>
      </c>
      <c r="P974" s="340" t="n">
        <f aca="false">+[4]data1cf!O974</f>
        <v>11483.6119236199</v>
      </c>
      <c r="Q974" s="340" t="n">
        <f aca="false">+[4]data1cf!P974</f>
        <v>11502.0372509124</v>
      </c>
      <c r="R974" s="340" t="n">
        <f aca="false">+[4]data1cf!Q974</f>
        <v>843.489912861017</v>
      </c>
      <c r="S974" s="340" t="n">
        <f aca="false">+[4]data1cf!R974</f>
        <v>0</v>
      </c>
      <c r="T974" s="340" t="n">
        <f aca="false">+[4]data1cf!S974</f>
        <v>0</v>
      </c>
      <c r="U974" s="340" t="n">
        <f aca="false">+[4]data1cf!T974</f>
        <v>0</v>
      </c>
      <c r="V974" s="340" t="n">
        <f aca="false">+[4]data1cf!U974</f>
        <v>0</v>
      </c>
      <c r="W974" s="340" t="n">
        <f aca="false">+[4]data1cf!V974</f>
        <v>0</v>
      </c>
      <c r="X974" s="340" t="n">
        <f aca="false">+[4]data1cf!W974</f>
        <v>0</v>
      </c>
      <c r="Y974" s="340" t="n">
        <f aca="false">+[4]data1cf!X974</f>
        <v>0</v>
      </c>
      <c r="Z974" s="340" t="n">
        <f aca="false">+[4]data1cf!Y974</f>
        <v>0</v>
      </c>
      <c r="AA974" s="340" t="n">
        <f aca="false">+[4]data1cf!Z974</f>
        <v>0</v>
      </c>
      <c r="AB974" s="340"/>
      <c r="AC974" s="341" t="n">
        <f aca="false">XNPV(0.1,B974:AA974,$B$1:$AA$1)</f>
        <v>19356.5374368023</v>
      </c>
      <c r="AD974" s="341" t="n">
        <f aca="false">SUMPRODUCT(B974:AA974,$B$1010:$AA$1010)</f>
        <v>44742.4765669257</v>
      </c>
      <c r="AE974" s="342" t="n">
        <f aca="false">SUMPRODUCT(B974:AA974,$B$1012:$AA$1012)</f>
        <v>44373.7448799561</v>
      </c>
      <c r="AF974" s="343" t="n">
        <f aca="false">XIRR(B974:AA974,$B$1:$AA$1)</f>
        <v>0.144964870513144</v>
      </c>
      <c r="AG974" s="344" t="n">
        <f aca="false">1-EXP(-(1/0.25)*(AD974/ABS($AD$1010)))</f>
        <v>0.974228427176582</v>
      </c>
    </row>
    <row r="975" customFormat="false" ht="12.75" hidden="false" customHeight="false" outlineLevel="0" collapsed="false">
      <c r="A975" s="335"/>
      <c r="B975" s="340" t="n">
        <f aca="false">+[4]data1cf!A975</f>
        <v>-66335.6051298676</v>
      </c>
      <c r="C975" s="340" t="n">
        <f aca="false">+[4]data1cf!B975</f>
        <v>12197.1116871805</v>
      </c>
      <c r="D975" s="340" t="n">
        <f aca="false">+[4]data1cf!C975</f>
        <v>13079.421432069</v>
      </c>
      <c r="E975" s="340" t="n">
        <f aca="false">+[4]data1cf!D975</f>
        <v>12785.9883642915</v>
      </c>
      <c r="F975" s="340" t="n">
        <f aca="false">+[4]data1cf!E975</f>
        <v>12343.93419672</v>
      </c>
      <c r="G975" s="340" t="n">
        <f aca="false">+[4]data1cf!F975</f>
        <v>12169.5121493602</v>
      </c>
      <c r="H975" s="340" t="n">
        <f aca="false">+[4]data1cf!G975</f>
        <v>12014.0575379891</v>
      </c>
      <c r="I975" s="340" t="n">
        <f aca="false">+[4]data1cf!H975</f>
        <v>11910.9753333299</v>
      </c>
      <c r="J975" s="340" t="n">
        <f aca="false">+[4]data1cf!I975</f>
        <v>11710.2534517536</v>
      </c>
      <c r="K975" s="340" t="n">
        <f aca="false">+[4]data1cf!J975</f>
        <v>11703.4856751747</v>
      </c>
      <c r="L975" s="340" t="n">
        <f aca="false">+[4]data1cf!K975</f>
        <v>11530.9140202109</v>
      </c>
      <c r="M975" s="340" t="n">
        <f aca="false">+[4]data1cf!L975</f>
        <v>11610.7132160968</v>
      </c>
      <c r="N975" s="340" t="n">
        <f aca="false">+[4]data1cf!M975</f>
        <v>11431.9398236075</v>
      </c>
      <c r="O975" s="340" t="n">
        <f aca="false">+[4]data1cf!N975</f>
        <v>11468.7735057204</v>
      </c>
      <c r="P975" s="340" t="n">
        <f aca="false">+[4]data1cf!O975</f>
        <v>11421.5300547714</v>
      </c>
      <c r="Q975" s="340" t="n">
        <f aca="false">+[4]data1cf!P975</f>
        <v>11369.3606349836</v>
      </c>
      <c r="R975" s="340" t="n">
        <f aca="false">+[4]data1cf!Q975</f>
        <v>760.84285659753</v>
      </c>
      <c r="S975" s="340" t="n">
        <f aca="false">+[4]data1cf!R975</f>
        <v>0</v>
      </c>
      <c r="T975" s="340" t="n">
        <f aca="false">+[4]data1cf!S975</f>
        <v>0</v>
      </c>
      <c r="U975" s="340" t="n">
        <f aca="false">+[4]data1cf!T975</f>
        <v>0</v>
      </c>
      <c r="V975" s="340" t="n">
        <f aca="false">+[4]data1cf!U975</f>
        <v>0</v>
      </c>
      <c r="W975" s="340" t="n">
        <f aca="false">+[4]data1cf!V975</f>
        <v>0</v>
      </c>
      <c r="X975" s="340" t="n">
        <f aca="false">+[4]data1cf!W975</f>
        <v>0</v>
      </c>
      <c r="Y975" s="340" t="n">
        <f aca="false">+[4]data1cf!X975</f>
        <v>0</v>
      </c>
      <c r="Z975" s="340" t="n">
        <f aca="false">+[4]data1cf!Y975</f>
        <v>0</v>
      </c>
      <c r="AA975" s="340" t="n">
        <f aca="false">+[4]data1cf!Z975</f>
        <v>0</v>
      </c>
      <c r="AB975" s="340"/>
      <c r="AC975" s="341" t="n">
        <f aca="false">XNPV(0.1,B975:AA975,$B$1:$AA$1)</f>
        <v>25810.7986580903</v>
      </c>
      <c r="AD975" s="341" t="n">
        <f aca="false">SUMPRODUCT(B975:AA975,$B$1010:$AA$1010)</f>
        <v>50957.958190976</v>
      </c>
      <c r="AE975" s="342" t="n">
        <f aca="false">SUMPRODUCT(B975:AA975,$B$1012:$AA$1012)</f>
        <v>50592.7991418544</v>
      </c>
      <c r="AF975" s="343" t="n">
        <f aca="false">XIRR(B975:AA975,$B$1:$AA$1)</f>
        <v>0.165437150603956</v>
      </c>
      <c r="AG975" s="344" t="n">
        <f aca="false">1-EXP(-(1/0.25)*(AD975/ABS($AD$1010)))</f>
        <v>0.984496787238657</v>
      </c>
    </row>
    <row r="976" customFormat="false" ht="12.75" hidden="false" customHeight="false" outlineLevel="0" collapsed="false">
      <c r="A976" s="335"/>
      <c r="B976" s="340" t="n">
        <f aca="false">+[4]data1cf!A976</f>
        <v>-66400.7317218188</v>
      </c>
      <c r="C976" s="340" t="n">
        <f aca="false">+[4]data1cf!B976</f>
        <v>11998.6675263702</v>
      </c>
      <c r="D976" s="340" t="n">
        <f aca="false">+[4]data1cf!C976</f>
        <v>12883.1736251896</v>
      </c>
      <c r="E976" s="340" t="n">
        <f aca="false">+[4]data1cf!D976</f>
        <v>12614.5710931051</v>
      </c>
      <c r="F976" s="340" t="n">
        <f aca="false">+[4]data1cf!E976</f>
        <v>12326.5640937608</v>
      </c>
      <c r="G976" s="340" t="n">
        <f aca="false">+[4]data1cf!F976</f>
        <v>12197.5381688817</v>
      </c>
      <c r="H976" s="340" t="n">
        <f aca="false">+[4]data1cf!G976</f>
        <v>11970.677315577</v>
      </c>
      <c r="I976" s="340" t="n">
        <f aca="false">+[4]data1cf!H976</f>
        <v>11703.6286699386</v>
      </c>
      <c r="J976" s="340" t="n">
        <f aca="false">+[4]data1cf!I976</f>
        <v>11791.3181942406</v>
      </c>
      <c r="K976" s="340" t="n">
        <f aca="false">+[4]data1cf!J976</f>
        <v>11657.6263364545</v>
      </c>
      <c r="L976" s="340" t="n">
        <f aca="false">+[4]data1cf!K976</f>
        <v>11649.6786258292</v>
      </c>
      <c r="M976" s="340" t="n">
        <f aca="false">+[4]data1cf!L976</f>
        <v>11577.2186134782</v>
      </c>
      <c r="N976" s="340" t="n">
        <f aca="false">+[4]data1cf!M976</f>
        <v>11640.8365563779</v>
      </c>
      <c r="O976" s="340" t="n">
        <f aca="false">+[4]data1cf!N976</f>
        <v>11484.7304704906</v>
      </c>
      <c r="P976" s="340" t="n">
        <f aca="false">+[4]data1cf!O976</f>
        <v>11370.3016626901</v>
      </c>
      <c r="Q976" s="340" t="n">
        <f aca="false">+[4]data1cf!P976</f>
        <v>11395.3578960023</v>
      </c>
      <c r="R976" s="340" t="n">
        <f aca="false">+[4]data1cf!Q976</f>
        <v>761.589832556573</v>
      </c>
      <c r="S976" s="340" t="n">
        <f aca="false">+[4]data1cf!R976</f>
        <v>0</v>
      </c>
      <c r="T976" s="340" t="n">
        <f aca="false">+[4]data1cf!S976</f>
        <v>0</v>
      </c>
      <c r="U976" s="340" t="n">
        <f aca="false">+[4]data1cf!T976</f>
        <v>0</v>
      </c>
      <c r="V976" s="340" t="n">
        <f aca="false">+[4]data1cf!U976</f>
        <v>0</v>
      </c>
      <c r="W976" s="340" t="n">
        <f aca="false">+[4]data1cf!V976</f>
        <v>0</v>
      </c>
      <c r="X976" s="340" t="n">
        <f aca="false">+[4]data1cf!W976</f>
        <v>0</v>
      </c>
      <c r="Y976" s="340" t="n">
        <f aca="false">+[4]data1cf!X976</f>
        <v>0</v>
      </c>
      <c r="Z976" s="340" t="n">
        <f aca="false">+[4]data1cf!Y976</f>
        <v>0</v>
      </c>
      <c r="AA976" s="340" t="n">
        <f aca="false">+[4]data1cf!Z976</f>
        <v>0</v>
      </c>
      <c r="AB976" s="340"/>
      <c r="AC976" s="341" t="n">
        <f aca="false">XNPV(0.1,B976:AA976,$B$1:$AA$1)</f>
        <v>25265.4961496791</v>
      </c>
      <c r="AD976" s="341" t="n">
        <f aca="false">SUMPRODUCT(B976:AA976,$B$1010:$AA$1010)</f>
        <v>50386.0089667807</v>
      </c>
      <c r="AE976" s="342" t="n">
        <f aca="false">SUMPRODUCT(B976:AA976,$B$1012:$AA$1012)</f>
        <v>50021.00245239</v>
      </c>
      <c r="AF976" s="343" t="n">
        <f aca="false">XIRR(B976:AA976,$B$1:$AA$1)</f>
        <v>0.163741575891423</v>
      </c>
      <c r="AG976" s="344" t="n">
        <f aca="false">1-EXP(-(1/0.25)*(AD976/ABS($AD$1010)))</f>
        <v>0.983754528858042</v>
      </c>
    </row>
    <row r="977" customFormat="false" ht="12.75" hidden="false" customHeight="false" outlineLevel="0" collapsed="false">
      <c r="A977" s="335"/>
      <c r="B977" s="340" t="n">
        <f aca="false">+[4]data1cf!A977</f>
        <v>-62435.8103459495</v>
      </c>
      <c r="C977" s="340" t="n">
        <f aca="false">+[4]data1cf!B977</f>
        <v>11892.9238645618</v>
      </c>
      <c r="D977" s="340" t="n">
        <f aca="false">+[4]data1cf!C977</f>
        <v>12938.9860380134</v>
      </c>
      <c r="E977" s="340" t="n">
        <f aca="false">+[4]data1cf!D977</f>
        <v>12501.8659396218</v>
      </c>
      <c r="F977" s="340" t="n">
        <f aca="false">+[4]data1cf!E977</f>
        <v>12239.4053850978</v>
      </c>
      <c r="G977" s="340" t="n">
        <f aca="false">+[4]data1cf!F977</f>
        <v>12042.493508691</v>
      </c>
      <c r="H977" s="340" t="n">
        <f aca="false">+[4]data1cf!G977</f>
        <v>11821.8091670998</v>
      </c>
      <c r="I977" s="340" t="n">
        <f aca="false">+[4]data1cf!H977</f>
        <v>11564.4005522894</v>
      </c>
      <c r="J977" s="340" t="n">
        <f aca="false">+[4]data1cf!I977</f>
        <v>11731.5156915353</v>
      </c>
      <c r="K977" s="340" t="n">
        <f aca="false">+[4]data1cf!J977</f>
        <v>11605.1991051241</v>
      </c>
      <c r="L977" s="340" t="n">
        <f aca="false">+[4]data1cf!K977</f>
        <v>11528.2364342896</v>
      </c>
      <c r="M977" s="340" t="n">
        <f aca="false">+[4]data1cf!L977</f>
        <v>11570.9161647063</v>
      </c>
      <c r="N977" s="340" t="n">
        <f aca="false">+[4]data1cf!M977</f>
        <v>11430.5443831332</v>
      </c>
      <c r="O977" s="340" t="n">
        <f aca="false">+[4]data1cf!N977</f>
        <v>11636.3752143595</v>
      </c>
      <c r="P977" s="340" t="n">
        <f aca="false">+[4]data1cf!O977</f>
        <v>11323.2974295347</v>
      </c>
      <c r="Q977" s="340" t="n">
        <f aca="false">+[4]data1cf!P977</f>
        <v>11197.1762647337</v>
      </c>
      <c r="R977" s="340" t="n">
        <f aca="false">+[4]data1cf!Q977</f>
        <v>716.113770343903</v>
      </c>
      <c r="S977" s="340" t="n">
        <f aca="false">+[4]data1cf!R977</f>
        <v>0</v>
      </c>
      <c r="T977" s="340" t="n">
        <f aca="false">+[4]data1cf!S977</f>
        <v>0</v>
      </c>
      <c r="U977" s="340" t="n">
        <f aca="false">+[4]data1cf!T977</f>
        <v>0</v>
      </c>
      <c r="V977" s="340" t="n">
        <f aca="false">+[4]data1cf!U977</f>
        <v>0</v>
      </c>
      <c r="W977" s="340" t="n">
        <f aca="false">+[4]data1cf!V977</f>
        <v>0</v>
      </c>
      <c r="X977" s="340" t="n">
        <f aca="false">+[4]data1cf!W977</f>
        <v>0</v>
      </c>
      <c r="Y977" s="340" t="n">
        <f aca="false">+[4]data1cf!X977</f>
        <v>0</v>
      </c>
      <c r="Z977" s="340" t="n">
        <f aca="false">+[4]data1cf!Y977</f>
        <v>0</v>
      </c>
      <c r="AA977" s="340" t="n">
        <f aca="false">+[4]data1cf!Z977</f>
        <v>0</v>
      </c>
      <c r="AB977" s="340"/>
      <c r="AC977" s="341" t="n">
        <f aca="false">XNPV(0.1,B977:AA977,$B$1:$AA$1)</f>
        <v>28592.7838865959</v>
      </c>
      <c r="AD977" s="341" t="n">
        <f aca="false">SUMPRODUCT(B977:AA977,$B$1010:$AA$1010)</f>
        <v>53526.3912610756</v>
      </c>
      <c r="AE977" s="342" t="n">
        <f aca="false">SUMPRODUCT(B977:AA977,$B$1012:$AA$1012)</f>
        <v>53164.0801512642</v>
      </c>
      <c r="AF977" s="343" t="n">
        <f aca="false">XIRR(B977:AA977,$B$1:$AA$1)</f>
        <v>0.176019564043672</v>
      </c>
      <c r="AG977" s="344" t="n">
        <f aca="false">1-EXP(-(1/0.25)*(AD977/ABS($AD$1010)))</f>
        <v>0.987433522315806</v>
      </c>
    </row>
    <row r="978" customFormat="false" ht="12.75" hidden="false" customHeight="false" outlineLevel="0" collapsed="false">
      <c r="A978" s="335"/>
      <c r="B978" s="340" t="n">
        <f aca="false">+[4]data1cf!A978</f>
        <v>-67552.6829185489</v>
      </c>
      <c r="C978" s="340" t="n">
        <f aca="false">+[4]data1cf!B978</f>
        <v>12048.4199148476</v>
      </c>
      <c r="D978" s="340" t="n">
        <f aca="false">+[4]data1cf!C978</f>
        <v>13096.8696475192</v>
      </c>
      <c r="E978" s="340" t="n">
        <f aca="false">+[4]data1cf!D978</f>
        <v>12684.5281787999</v>
      </c>
      <c r="F978" s="340" t="n">
        <f aca="false">+[4]data1cf!E978</f>
        <v>12304.7532262983</v>
      </c>
      <c r="G978" s="340" t="n">
        <f aca="false">+[4]data1cf!F978</f>
        <v>12082.278951957</v>
      </c>
      <c r="H978" s="340" t="n">
        <f aca="false">+[4]data1cf!G978</f>
        <v>11993.7823685323</v>
      </c>
      <c r="I978" s="340" t="n">
        <f aca="false">+[4]data1cf!H978</f>
        <v>11891.0994276673</v>
      </c>
      <c r="J978" s="340" t="n">
        <f aca="false">+[4]data1cf!I978</f>
        <v>11696.3599338956</v>
      </c>
      <c r="K978" s="340" t="n">
        <f aca="false">+[4]data1cf!J978</f>
        <v>11741.1430090182</v>
      </c>
      <c r="L978" s="340" t="n">
        <f aca="false">+[4]data1cf!K978</f>
        <v>11725.3921594614</v>
      </c>
      <c r="M978" s="340" t="n">
        <f aca="false">+[4]data1cf!L978</f>
        <v>11672.6999263464</v>
      </c>
      <c r="N978" s="340" t="n">
        <f aca="false">+[4]data1cf!M978</f>
        <v>11613.8613294954</v>
      </c>
      <c r="O978" s="340" t="n">
        <f aca="false">+[4]data1cf!N978</f>
        <v>11481.2293349696</v>
      </c>
      <c r="P978" s="340" t="n">
        <f aca="false">+[4]data1cf!O978</f>
        <v>11445.7756210388</v>
      </c>
      <c r="Q978" s="340" t="n">
        <f aca="false">+[4]data1cf!P978</f>
        <v>11439.729489133</v>
      </c>
      <c r="R978" s="340" t="n">
        <f aca="false">+[4]data1cf!Q978</f>
        <v>774.802252002589</v>
      </c>
      <c r="S978" s="340" t="n">
        <f aca="false">+[4]data1cf!R978</f>
        <v>0</v>
      </c>
      <c r="T978" s="340" t="n">
        <f aca="false">+[4]data1cf!S978</f>
        <v>0</v>
      </c>
      <c r="U978" s="340" t="n">
        <f aca="false">+[4]data1cf!T978</f>
        <v>0</v>
      </c>
      <c r="V978" s="340" t="n">
        <f aca="false">+[4]data1cf!U978</f>
        <v>0</v>
      </c>
      <c r="W978" s="340" t="n">
        <f aca="false">+[4]data1cf!V978</f>
        <v>0</v>
      </c>
      <c r="X978" s="340" t="n">
        <f aca="false">+[4]data1cf!W978</f>
        <v>0</v>
      </c>
      <c r="Y978" s="340" t="n">
        <f aca="false">+[4]data1cf!X978</f>
        <v>0</v>
      </c>
      <c r="Z978" s="340" t="n">
        <f aca="false">+[4]data1cf!Y978</f>
        <v>0</v>
      </c>
      <c r="AA978" s="340" t="n">
        <f aca="false">+[4]data1cf!Z978</f>
        <v>0</v>
      </c>
      <c r="AB978" s="340"/>
      <c r="AC978" s="341" t="n">
        <f aca="false">XNPV(0.1,B978:AA978,$B$1:$AA$1)</f>
        <v>24488.0966837015</v>
      </c>
      <c r="AD978" s="341" t="n">
        <f aca="false">SUMPRODUCT(B978:AA978,$B$1010:$AA$1010)</f>
        <v>49690.8788315359</v>
      </c>
      <c r="AE978" s="342" t="n">
        <f aca="false">SUMPRODUCT(B978:AA978,$B$1012:$AA$1012)</f>
        <v>49324.6594595075</v>
      </c>
      <c r="AF978" s="343" t="n">
        <f aca="false">XIRR(B978:AA978,$B$1:$AA$1)</f>
        <v>0.160931035932577</v>
      </c>
      <c r="AG978" s="344" t="n">
        <f aca="false">1-EXP(-(1/0.25)*(AD978/ABS($AD$1010)))</f>
        <v>0.982804404639191</v>
      </c>
    </row>
    <row r="979" customFormat="false" ht="12.75" hidden="false" customHeight="false" outlineLevel="0" collapsed="false">
      <c r="A979" s="335"/>
      <c r="B979" s="340" t="n">
        <f aca="false">+[4]data1cf!A979</f>
        <v>-66719.285484105</v>
      </c>
      <c r="C979" s="340" t="n">
        <f aca="false">+[4]data1cf!B979</f>
        <v>11885.5442008597</v>
      </c>
      <c r="D979" s="340" t="n">
        <f aca="false">+[4]data1cf!C979</f>
        <v>12915.9701267846</v>
      </c>
      <c r="E979" s="340" t="n">
        <f aca="false">+[4]data1cf!D979</f>
        <v>12672.1909157574</v>
      </c>
      <c r="F979" s="340" t="n">
        <f aca="false">+[4]data1cf!E979</f>
        <v>12342.3968767229</v>
      </c>
      <c r="G979" s="340" t="n">
        <f aca="false">+[4]data1cf!F979</f>
        <v>12105.781285262</v>
      </c>
      <c r="H979" s="340" t="n">
        <f aca="false">+[4]data1cf!G979</f>
        <v>11876.7867349559</v>
      </c>
      <c r="I979" s="340" t="n">
        <f aca="false">+[4]data1cf!H979</f>
        <v>11686.5000838237</v>
      </c>
      <c r="J979" s="340" t="n">
        <f aca="false">+[4]data1cf!I979</f>
        <v>11765.1994116297</v>
      </c>
      <c r="K979" s="340" t="n">
        <f aca="false">+[4]data1cf!J979</f>
        <v>11561.2602362063</v>
      </c>
      <c r="L979" s="340" t="n">
        <f aca="false">+[4]data1cf!K979</f>
        <v>11691.5632340828</v>
      </c>
      <c r="M979" s="340" t="n">
        <f aca="false">+[4]data1cf!L979</f>
        <v>11608.5552581824</v>
      </c>
      <c r="N979" s="340" t="n">
        <f aca="false">+[4]data1cf!M979</f>
        <v>11615.3028348209</v>
      </c>
      <c r="O979" s="340" t="n">
        <f aca="false">+[4]data1cf!N979</f>
        <v>11451.8932977016</v>
      </c>
      <c r="P979" s="340" t="n">
        <f aca="false">+[4]data1cf!O979</f>
        <v>11558.3980068997</v>
      </c>
      <c r="Q979" s="340" t="n">
        <f aca="false">+[4]data1cf!P979</f>
        <v>11424.9625877211</v>
      </c>
      <c r="R979" s="340" t="n">
        <f aca="false">+[4]data1cf!Q979</f>
        <v>765.243516788491</v>
      </c>
      <c r="S979" s="340" t="n">
        <f aca="false">+[4]data1cf!R979</f>
        <v>0</v>
      </c>
      <c r="T979" s="340" t="n">
        <f aca="false">+[4]data1cf!S979</f>
        <v>0</v>
      </c>
      <c r="U979" s="340" t="n">
        <f aca="false">+[4]data1cf!T979</f>
        <v>0</v>
      </c>
      <c r="V979" s="340" t="n">
        <f aca="false">+[4]data1cf!U979</f>
        <v>0</v>
      </c>
      <c r="W979" s="340" t="n">
        <f aca="false">+[4]data1cf!V979</f>
        <v>0</v>
      </c>
      <c r="X979" s="340" t="n">
        <f aca="false">+[4]data1cf!W979</f>
        <v>0</v>
      </c>
      <c r="Y979" s="340" t="n">
        <f aca="false">+[4]data1cf!X979</f>
        <v>0</v>
      </c>
      <c r="Z979" s="340" t="n">
        <f aca="false">+[4]data1cf!Y979</f>
        <v>0</v>
      </c>
      <c r="AA979" s="340" t="n">
        <f aca="false">+[4]data1cf!Z979</f>
        <v>0</v>
      </c>
      <c r="AB979" s="340"/>
      <c r="AC979" s="341" t="n">
        <f aca="false">XNPV(0.1,B979:AA979,$B$1:$AA$1)</f>
        <v>24820.3809080789</v>
      </c>
      <c r="AD979" s="341" t="n">
        <f aca="false">SUMPRODUCT(B979:AA979,$B$1010:$AA$1010)</f>
        <v>49931.1247164051</v>
      </c>
      <c r="AE979" s="342" t="n">
        <f aca="false">SUMPRODUCT(B979:AA979,$B$1012:$AA$1012)</f>
        <v>49566.1145035749</v>
      </c>
      <c r="AF979" s="343" t="n">
        <f aca="false">XIRR(B979:AA979,$B$1:$AA$1)</f>
        <v>0.16231465149687</v>
      </c>
      <c r="AG979" s="344" t="n">
        <f aca="false">1-EXP(-(1/0.25)*(AD979/ABS($AD$1010)))</f>
        <v>0.983138904156948</v>
      </c>
    </row>
    <row r="980" customFormat="false" ht="12.75" hidden="false" customHeight="false" outlineLevel="0" collapsed="false">
      <c r="A980" s="335"/>
      <c r="B980" s="340" t="n">
        <f aca="false">+[4]data1cf!A980</f>
        <v>-62285.075481555</v>
      </c>
      <c r="C980" s="340" t="n">
        <f aca="false">+[4]data1cf!B980</f>
        <v>12003.3427829797</v>
      </c>
      <c r="D980" s="340" t="n">
        <f aca="false">+[4]data1cf!C980</f>
        <v>12999.303252682</v>
      </c>
      <c r="E980" s="340" t="n">
        <f aca="false">+[4]data1cf!D980</f>
        <v>12521.7400397965</v>
      </c>
      <c r="F980" s="340" t="n">
        <f aca="false">+[4]data1cf!E980</f>
        <v>12476.0785689382</v>
      </c>
      <c r="G980" s="340" t="n">
        <f aca="false">+[4]data1cf!F980</f>
        <v>12159.9798783737</v>
      </c>
      <c r="H980" s="340" t="n">
        <f aca="false">+[4]data1cf!G980</f>
        <v>11863.3668325365</v>
      </c>
      <c r="I980" s="340" t="n">
        <f aca="false">+[4]data1cf!H980</f>
        <v>11633.6664008699</v>
      </c>
      <c r="J980" s="340" t="n">
        <f aca="false">+[4]data1cf!I980</f>
        <v>11664.0930394415</v>
      </c>
      <c r="K980" s="340" t="n">
        <f aca="false">+[4]data1cf!J980</f>
        <v>11672.9804855169</v>
      </c>
      <c r="L980" s="340" t="n">
        <f aca="false">+[4]data1cf!K980</f>
        <v>11596.5801477853</v>
      </c>
      <c r="M980" s="340" t="n">
        <f aca="false">+[4]data1cf!L980</f>
        <v>11540.6065707955</v>
      </c>
      <c r="N980" s="340" t="n">
        <f aca="false">+[4]data1cf!M980</f>
        <v>11623.7670030131</v>
      </c>
      <c r="O980" s="340" t="n">
        <f aca="false">+[4]data1cf!N980</f>
        <v>11418.6896014809</v>
      </c>
      <c r="P980" s="340" t="n">
        <f aca="false">+[4]data1cf!O980</f>
        <v>11272.8259560057</v>
      </c>
      <c r="Q980" s="340" t="n">
        <f aca="false">+[4]data1cf!P980</f>
        <v>11215.2584634994</v>
      </c>
      <c r="R980" s="340" t="n">
        <f aca="false">+[4]data1cf!Q980</f>
        <v>714.384901743243</v>
      </c>
      <c r="S980" s="340" t="n">
        <f aca="false">+[4]data1cf!R980</f>
        <v>0</v>
      </c>
      <c r="T980" s="340" t="n">
        <f aca="false">+[4]data1cf!S980</f>
        <v>0</v>
      </c>
      <c r="U980" s="340" t="n">
        <f aca="false">+[4]data1cf!T980</f>
        <v>0</v>
      </c>
      <c r="V980" s="340" t="n">
        <f aca="false">+[4]data1cf!U980</f>
        <v>0</v>
      </c>
      <c r="W980" s="340" t="n">
        <f aca="false">+[4]data1cf!V980</f>
        <v>0</v>
      </c>
      <c r="X980" s="340" t="n">
        <f aca="false">+[4]data1cf!W980</f>
        <v>0</v>
      </c>
      <c r="Y980" s="340" t="n">
        <f aca="false">+[4]data1cf!X980</f>
        <v>0</v>
      </c>
      <c r="Z980" s="340" t="n">
        <f aca="false">+[4]data1cf!Y980</f>
        <v>0</v>
      </c>
      <c r="AA980" s="340" t="n">
        <f aca="false">+[4]data1cf!Z980</f>
        <v>0</v>
      </c>
      <c r="AB980" s="340"/>
      <c r="AC980" s="341" t="n">
        <f aca="false">XNPV(0.1,B980:AA980,$B$1:$AA$1)</f>
        <v>29204.3661529261</v>
      </c>
      <c r="AD980" s="341" t="n">
        <f aca="false">SUMPRODUCT(B980:AA980,$B$1010:$AA$1010)</f>
        <v>54210.7895278209</v>
      </c>
      <c r="AE980" s="342" t="n">
        <f aca="false">SUMPRODUCT(B980:AA980,$B$1012:$AA$1012)</f>
        <v>53847.6094930179</v>
      </c>
      <c r="AF980" s="343" t="n">
        <f aca="false">XIRR(B980:AA980,$B$1:$AA$1)</f>
        <v>0.177920799292502</v>
      </c>
      <c r="AG980" s="344" t="n">
        <f aca="false">1-EXP(-(1/0.25)*(AD980/ABS($AD$1010)))</f>
        <v>0.988117447002496</v>
      </c>
    </row>
    <row r="981" customFormat="false" ht="12.75" hidden="false" customHeight="false" outlineLevel="0" collapsed="false">
      <c r="A981" s="335"/>
      <c r="B981" s="340" t="n">
        <f aca="false">+[4]data1cf!A981</f>
        <v>-69451.7044711913</v>
      </c>
      <c r="C981" s="340" t="n">
        <f aca="false">+[4]data1cf!B981</f>
        <v>12053.0989928848</v>
      </c>
      <c r="D981" s="340" t="n">
        <f aca="false">+[4]data1cf!C981</f>
        <v>13111.251540334</v>
      </c>
      <c r="E981" s="340" t="n">
        <f aca="false">+[4]data1cf!D981</f>
        <v>12710.861566097</v>
      </c>
      <c r="F981" s="340" t="n">
        <f aca="false">+[4]data1cf!E981</f>
        <v>12487.7547379632</v>
      </c>
      <c r="G981" s="340" t="n">
        <f aca="false">+[4]data1cf!F981</f>
        <v>12158.357414335</v>
      </c>
      <c r="H981" s="340" t="n">
        <f aca="false">+[4]data1cf!G981</f>
        <v>12017.4608618782</v>
      </c>
      <c r="I981" s="340" t="n">
        <f aca="false">+[4]data1cf!H981</f>
        <v>12019.8763157805</v>
      </c>
      <c r="J981" s="340" t="n">
        <f aca="false">+[4]data1cf!I981</f>
        <v>11908.0218142444</v>
      </c>
      <c r="K981" s="340" t="n">
        <f aca="false">+[4]data1cf!J981</f>
        <v>11779.5922758493</v>
      </c>
      <c r="L981" s="340" t="n">
        <f aca="false">+[4]data1cf!K981</f>
        <v>11685.6433367862</v>
      </c>
      <c r="M981" s="340" t="n">
        <f aca="false">+[4]data1cf!L981</f>
        <v>11696.2550553824</v>
      </c>
      <c r="N981" s="340" t="n">
        <f aca="false">+[4]data1cf!M981</f>
        <v>11718.0453777054</v>
      </c>
      <c r="O981" s="340" t="n">
        <f aca="false">+[4]data1cf!N981</f>
        <v>11674.7623707495</v>
      </c>
      <c r="P981" s="340" t="n">
        <f aca="false">+[4]data1cf!O981</f>
        <v>11485.8931004</v>
      </c>
      <c r="Q981" s="340" t="n">
        <f aca="false">+[4]data1cf!P981</f>
        <v>11500.5362967499</v>
      </c>
      <c r="R981" s="340" t="n">
        <f aca="false">+[4]data1cf!Q981</f>
        <v>796.583269602775</v>
      </c>
      <c r="S981" s="340" t="n">
        <f aca="false">+[4]data1cf!R981</f>
        <v>0</v>
      </c>
      <c r="T981" s="340" t="n">
        <f aca="false">+[4]data1cf!S981</f>
        <v>0</v>
      </c>
      <c r="U981" s="340" t="n">
        <f aca="false">+[4]data1cf!T981</f>
        <v>0</v>
      </c>
      <c r="V981" s="340" t="n">
        <f aca="false">+[4]data1cf!U981</f>
        <v>0</v>
      </c>
      <c r="W981" s="340" t="n">
        <f aca="false">+[4]data1cf!V981</f>
        <v>0</v>
      </c>
      <c r="X981" s="340" t="n">
        <f aca="false">+[4]data1cf!W981</f>
        <v>0</v>
      </c>
      <c r="Y981" s="340" t="n">
        <f aca="false">+[4]data1cf!X981</f>
        <v>0</v>
      </c>
      <c r="Z981" s="340" t="n">
        <f aca="false">+[4]data1cf!Y981</f>
        <v>0</v>
      </c>
      <c r="AA981" s="340" t="n">
        <f aca="false">+[4]data1cf!Z981</f>
        <v>0</v>
      </c>
      <c r="AB981" s="340"/>
      <c r="AC981" s="341" t="n">
        <f aca="false">XNPV(0.1,B981:AA981,$B$1:$AA$1)</f>
        <v>23103.5250999054</v>
      </c>
      <c r="AD981" s="341" t="n">
        <f aca="false">SUMPRODUCT(B981:AA981,$B$1010:$AA$1010)</f>
        <v>48478.4299301582</v>
      </c>
      <c r="AE981" s="342" t="n">
        <f aca="false">SUMPRODUCT(B981:AA981,$B$1012:$AA$1012)</f>
        <v>48109.7186663394</v>
      </c>
      <c r="AF981" s="343" t="n">
        <f aca="false">XIRR(B981:AA981,$B$1:$AA$1)</f>
        <v>0.156062861881082</v>
      </c>
      <c r="AG981" s="344" t="n">
        <f aca="false">1-EXP(-(1/0.25)*(AD981/ABS($AD$1010)))</f>
        <v>0.981012283730294</v>
      </c>
    </row>
    <row r="982" customFormat="false" ht="12.75" hidden="false" customHeight="false" outlineLevel="0" collapsed="false">
      <c r="A982" s="335"/>
      <c r="B982" s="340" t="n">
        <f aca="false">+[4]data1cf!A982</f>
        <v>-74109.2999361592</v>
      </c>
      <c r="C982" s="340" t="n">
        <f aca="false">+[4]data1cf!B982</f>
        <v>12153.1490478369</v>
      </c>
      <c r="D982" s="340" t="n">
        <f aca="false">+[4]data1cf!C982</f>
        <v>13198.6591030976</v>
      </c>
      <c r="E982" s="340" t="n">
        <f aca="false">+[4]data1cf!D982</f>
        <v>13074.0060854317</v>
      </c>
      <c r="F982" s="340" t="n">
        <f aca="false">+[4]data1cf!E982</f>
        <v>12644.7759248598</v>
      </c>
      <c r="G982" s="340" t="n">
        <f aca="false">+[4]data1cf!F982</f>
        <v>12294.7676048249</v>
      </c>
      <c r="H982" s="340" t="n">
        <f aca="false">+[4]data1cf!G982</f>
        <v>12009.6388647848</v>
      </c>
      <c r="I982" s="340" t="n">
        <f aca="false">+[4]data1cf!H982</f>
        <v>11759.4729083622</v>
      </c>
      <c r="J982" s="340" t="n">
        <f aca="false">+[4]data1cf!I982</f>
        <v>11848.9142754725</v>
      </c>
      <c r="K982" s="340" t="n">
        <f aca="false">+[4]data1cf!J982</f>
        <v>11714.8764429047</v>
      </c>
      <c r="L982" s="340" t="n">
        <f aca="false">+[4]data1cf!K982</f>
        <v>11877.6918178183</v>
      </c>
      <c r="M982" s="340" t="n">
        <f aca="false">+[4]data1cf!L982</f>
        <v>11901.3090133475</v>
      </c>
      <c r="N982" s="340" t="n">
        <f aca="false">+[4]data1cf!M982</f>
        <v>11626.5586835156</v>
      </c>
      <c r="O982" s="340" t="n">
        <f aca="false">+[4]data1cf!N982</f>
        <v>11735.9394174526</v>
      </c>
      <c r="P982" s="340" t="n">
        <f aca="false">+[4]data1cf!O982</f>
        <v>11574.053100913</v>
      </c>
      <c r="Q982" s="340" t="n">
        <f aca="false">+[4]data1cf!P982</f>
        <v>11502.5832020623</v>
      </c>
      <c r="R982" s="340" t="n">
        <f aca="false">+[4]data1cf!Q982</f>
        <v>850.004026547771</v>
      </c>
      <c r="S982" s="340" t="n">
        <f aca="false">+[4]data1cf!R982</f>
        <v>0</v>
      </c>
      <c r="T982" s="340" t="n">
        <f aca="false">+[4]data1cf!S982</f>
        <v>0</v>
      </c>
      <c r="U982" s="340" t="n">
        <f aca="false">+[4]data1cf!T982</f>
        <v>0</v>
      </c>
      <c r="V982" s="340" t="n">
        <f aca="false">+[4]data1cf!U982</f>
        <v>0</v>
      </c>
      <c r="W982" s="340" t="n">
        <f aca="false">+[4]data1cf!V982</f>
        <v>0</v>
      </c>
      <c r="X982" s="340" t="n">
        <f aca="false">+[4]data1cf!W982</f>
        <v>0</v>
      </c>
      <c r="Y982" s="340" t="n">
        <f aca="false">+[4]data1cf!X982</f>
        <v>0</v>
      </c>
      <c r="Z982" s="340" t="n">
        <f aca="false">+[4]data1cf!Y982</f>
        <v>0</v>
      </c>
      <c r="AA982" s="340" t="n">
        <f aca="false">+[4]data1cf!Z982</f>
        <v>0</v>
      </c>
      <c r="AB982" s="340"/>
      <c r="AC982" s="341" t="n">
        <f aca="false">XNPV(0.1,B982:AA982,$B$1:$AA$1)</f>
        <v>19050.4750491891</v>
      </c>
      <c r="AD982" s="341" t="n">
        <f aca="false">SUMPRODUCT(B982:AA982,$B$1010:$AA$1010)</f>
        <v>44525.1348783091</v>
      </c>
      <c r="AE982" s="342" t="n">
        <f aca="false">SUMPRODUCT(B982:AA982,$B$1012:$AA$1012)</f>
        <v>44154.9593098401</v>
      </c>
      <c r="AF982" s="343" t="n">
        <f aca="false">XIRR(B982:AA982,$B$1:$AA$1)</f>
        <v>0.143908360555057</v>
      </c>
      <c r="AG982" s="344" t="n">
        <f aca="false">1-EXP(-(1/0.25)*(AD982/ABS($AD$1010)))</f>
        <v>0.973766333785992</v>
      </c>
    </row>
    <row r="983" customFormat="false" ht="12.75" hidden="false" customHeight="false" outlineLevel="0" collapsed="false">
      <c r="A983" s="335"/>
      <c r="B983" s="340" t="n">
        <f aca="false">+[4]data1cf!A983</f>
        <v>-73503.9091615677</v>
      </c>
      <c r="C983" s="340" t="n">
        <f aca="false">+[4]data1cf!B983</f>
        <v>12055.8620732651</v>
      </c>
      <c r="D983" s="340" t="n">
        <f aca="false">+[4]data1cf!C983</f>
        <v>13185.4573877975</v>
      </c>
      <c r="E983" s="340" t="n">
        <f aca="false">+[4]data1cf!D983</f>
        <v>12892.1601847229</v>
      </c>
      <c r="F983" s="340" t="n">
        <f aca="false">+[4]data1cf!E983</f>
        <v>12663.9568228271</v>
      </c>
      <c r="G983" s="340" t="n">
        <f aca="false">+[4]data1cf!F983</f>
        <v>12497.5789378967</v>
      </c>
      <c r="H983" s="340" t="n">
        <f aca="false">+[4]data1cf!G983</f>
        <v>12128.0903243881</v>
      </c>
      <c r="I983" s="340" t="n">
        <f aca="false">+[4]data1cf!H983</f>
        <v>12117.8051414575</v>
      </c>
      <c r="J983" s="340" t="n">
        <f aca="false">+[4]data1cf!I983</f>
        <v>12008.7541964827</v>
      </c>
      <c r="K983" s="340" t="n">
        <f aca="false">+[4]data1cf!J983</f>
        <v>11855.3554391158</v>
      </c>
      <c r="L983" s="340" t="n">
        <f aca="false">+[4]data1cf!K983</f>
        <v>11744.0035183331</v>
      </c>
      <c r="M983" s="340" t="n">
        <f aca="false">+[4]data1cf!L983</f>
        <v>11665.116564163</v>
      </c>
      <c r="N983" s="340" t="n">
        <f aca="false">+[4]data1cf!M983</f>
        <v>11625.5127901705</v>
      </c>
      <c r="O983" s="340" t="n">
        <f aca="false">+[4]data1cf!N983</f>
        <v>11685.728112743</v>
      </c>
      <c r="P983" s="340" t="n">
        <f aca="false">+[4]data1cf!O983</f>
        <v>11643.645060488</v>
      </c>
      <c r="Q983" s="340" t="n">
        <f aca="false">+[4]data1cf!P983</f>
        <v>11566.6369078146</v>
      </c>
      <c r="R983" s="340" t="n">
        <f aca="false">+[4]data1cf!Q983</f>
        <v>843.060436519516</v>
      </c>
      <c r="S983" s="340" t="n">
        <f aca="false">+[4]data1cf!R983</f>
        <v>0</v>
      </c>
      <c r="T983" s="340" t="n">
        <f aca="false">+[4]data1cf!S983</f>
        <v>0</v>
      </c>
      <c r="U983" s="340" t="n">
        <f aca="false">+[4]data1cf!T983</f>
        <v>0</v>
      </c>
      <c r="V983" s="340" t="n">
        <f aca="false">+[4]data1cf!U983</f>
        <v>0</v>
      </c>
      <c r="W983" s="340" t="n">
        <f aca="false">+[4]data1cf!V983</f>
        <v>0</v>
      </c>
      <c r="X983" s="340" t="n">
        <f aca="false">+[4]data1cf!W983</f>
        <v>0</v>
      </c>
      <c r="Y983" s="340" t="n">
        <f aca="false">+[4]data1cf!X983</f>
        <v>0</v>
      </c>
      <c r="Z983" s="340" t="n">
        <f aca="false">+[4]data1cf!Y983</f>
        <v>0</v>
      </c>
      <c r="AA983" s="340" t="n">
        <f aca="false">+[4]data1cf!Z983</f>
        <v>0</v>
      </c>
      <c r="AB983" s="340"/>
      <c r="AC983" s="341" t="n">
        <f aca="false">XNPV(0.1,B983:AA983,$B$1:$AA$1)</f>
        <v>19826.6357331641</v>
      </c>
      <c r="AD983" s="341" t="n">
        <f aca="false">SUMPRODUCT(B983:AA983,$B$1010:$AA$1010)</f>
        <v>45392.8203949647</v>
      </c>
      <c r="AE983" s="342" t="n">
        <f aca="false">SUMPRODUCT(B983:AA983,$B$1012:$AA$1012)</f>
        <v>45021.5077613896</v>
      </c>
      <c r="AF983" s="343" t="n">
        <f aca="false">XIRR(B983:AA983,$B$1:$AA$1)</f>
        <v>0.145905836951482</v>
      </c>
      <c r="AG983" s="344" t="n">
        <f aca="false">1-EXP(-(1/0.25)*(AD983/ABS($AD$1010)))</f>
        <v>0.975563081875714</v>
      </c>
    </row>
    <row r="984" customFormat="false" ht="12.75" hidden="false" customHeight="false" outlineLevel="0" collapsed="false">
      <c r="A984" s="335"/>
      <c r="B984" s="340" t="n">
        <f aca="false">+[4]data1cf!A984</f>
        <v>-67380.6474568046</v>
      </c>
      <c r="C984" s="340" t="n">
        <f aca="false">+[4]data1cf!B984</f>
        <v>11969.8630293577</v>
      </c>
      <c r="D984" s="340" t="n">
        <f aca="false">+[4]data1cf!C984</f>
        <v>13057.9780846434</v>
      </c>
      <c r="E984" s="340" t="n">
        <f aca="false">+[4]data1cf!D984</f>
        <v>12782.7666275381</v>
      </c>
      <c r="F984" s="340" t="n">
        <f aca="false">+[4]data1cf!E984</f>
        <v>12383.8703348232</v>
      </c>
      <c r="G984" s="340" t="n">
        <f aca="false">+[4]data1cf!F984</f>
        <v>12235.3442228496</v>
      </c>
      <c r="H984" s="340" t="n">
        <f aca="false">+[4]data1cf!G984</f>
        <v>11943.2682172544</v>
      </c>
      <c r="I984" s="340" t="n">
        <f aca="false">+[4]data1cf!H984</f>
        <v>11854.9720075096</v>
      </c>
      <c r="J984" s="340" t="n">
        <f aca="false">+[4]data1cf!I984</f>
        <v>11728.8244358209</v>
      </c>
      <c r="K984" s="340" t="n">
        <f aca="false">+[4]data1cf!J984</f>
        <v>11695.4532517966</v>
      </c>
      <c r="L984" s="340" t="n">
        <f aca="false">+[4]data1cf!K984</f>
        <v>11635.8916671024</v>
      </c>
      <c r="M984" s="340" t="n">
        <f aca="false">+[4]data1cf!L984</f>
        <v>11589.4933605852</v>
      </c>
      <c r="N984" s="340" t="n">
        <f aca="false">+[4]data1cf!M984</f>
        <v>11538.3253882966</v>
      </c>
      <c r="O984" s="340" t="n">
        <f aca="false">+[4]data1cf!N984</f>
        <v>11577.0158856132</v>
      </c>
      <c r="P984" s="340" t="n">
        <f aca="false">+[4]data1cf!O984</f>
        <v>11507.6879821854</v>
      </c>
      <c r="Q984" s="340" t="n">
        <f aca="false">+[4]data1cf!P984</f>
        <v>11357.3594497844</v>
      </c>
      <c r="R984" s="340" t="n">
        <f aca="false">+[4]data1cf!Q984</f>
        <v>772.829074070566</v>
      </c>
      <c r="S984" s="340" t="n">
        <f aca="false">+[4]data1cf!R984</f>
        <v>0</v>
      </c>
      <c r="T984" s="340" t="n">
        <f aca="false">+[4]data1cf!S984</f>
        <v>0</v>
      </c>
      <c r="U984" s="340" t="n">
        <f aca="false">+[4]data1cf!T984</f>
        <v>0</v>
      </c>
      <c r="V984" s="340" t="n">
        <f aca="false">+[4]data1cf!U984</f>
        <v>0</v>
      </c>
      <c r="W984" s="340" t="n">
        <f aca="false">+[4]data1cf!V984</f>
        <v>0</v>
      </c>
      <c r="X984" s="340" t="n">
        <f aca="false">+[4]data1cf!W984</f>
        <v>0</v>
      </c>
      <c r="Y984" s="340" t="n">
        <f aca="false">+[4]data1cf!X984</f>
        <v>0</v>
      </c>
      <c r="Z984" s="340" t="n">
        <f aca="false">+[4]data1cf!Y984</f>
        <v>0</v>
      </c>
      <c r="AA984" s="340" t="n">
        <f aca="false">+[4]data1cf!Z984</f>
        <v>0</v>
      </c>
      <c r="AB984" s="340"/>
      <c r="AC984" s="341" t="n">
        <f aca="false">XNPV(0.1,B984:AA984,$B$1:$AA$1)</f>
        <v>24664.3689975176</v>
      </c>
      <c r="AD984" s="341" t="n">
        <f aca="false">SUMPRODUCT(B984:AA984,$B$1010:$AA$1010)</f>
        <v>49857.1695097234</v>
      </c>
      <c r="AE984" s="342" t="n">
        <f aca="false">SUMPRODUCT(B984:AA984,$B$1012:$AA$1012)</f>
        <v>49491.1809005745</v>
      </c>
      <c r="AF984" s="343" t="n">
        <f aca="false">XIRR(B984:AA984,$B$1:$AA$1)</f>
        <v>0.16152192938981</v>
      </c>
      <c r="AG984" s="344" t="n">
        <f aca="false">1-EXP(-(1/0.25)*(AD984/ABS($AD$1010)))</f>
        <v>0.983036633891902</v>
      </c>
    </row>
    <row r="985" customFormat="false" ht="12.75" hidden="false" customHeight="false" outlineLevel="0" collapsed="false">
      <c r="A985" s="335"/>
      <c r="B985" s="340" t="n">
        <f aca="false">+[4]data1cf!A985</f>
        <v>-67443.1919226438</v>
      </c>
      <c r="C985" s="340" t="n">
        <f aca="false">+[4]data1cf!B985</f>
        <v>12067.7475069912</v>
      </c>
      <c r="D985" s="340" t="n">
        <f aca="false">+[4]data1cf!C985</f>
        <v>13093.9739998741</v>
      </c>
      <c r="E985" s="340" t="n">
        <f aca="false">+[4]data1cf!D985</f>
        <v>12709.4089422922</v>
      </c>
      <c r="F985" s="340" t="n">
        <f aca="false">+[4]data1cf!E985</f>
        <v>12594.8547035026</v>
      </c>
      <c r="G985" s="340" t="n">
        <f aca="false">+[4]data1cf!F985</f>
        <v>12198.2604243473</v>
      </c>
      <c r="H985" s="340" t="n">
        <f aca="false">+[4]data1cf!G985</f>
        <v>11870.3595479652</v>
      </c>
      <c r="I985" s="340" t="n">
        <f aca="false">+[4]data1cf!H985</f>
        <v>11755.1247839097</v>
      </c>
      <c r="J985" s="340" t="n">
        <f aca="false">+[4]data1cf!I985</f>
        <v>11812.0440439196</v>
      </c>
      <c r="K985" s="340" t="n">
        <f aca="false">+[4]data1cf!J985</f>
        <v>11709.9290737683</v>
      </c>
      <c r="L985" s="340" t="n">
        <f aca="false">+[4]data1cf!K985</f>
        <v>11638.65362012</v>
      </c>
      <c r="M985" s="340" t="n">
        <f aca="false">+[4]data1cf!L985</f>
        <v>11538.7295840722</v>
      </c>
      <c r="N985" s="340" t="n">
        <f aca="false">+[4]data1cf!M985</f>
        <v>11539.4696074158</v>
      </c>
      <c r="O985" s="340" t="n">
        <f aca="false">+[4]data1cf!N985</f>
        <v>11538.4502377559</v>
      </c>
      <c r="P985" s="340" t="n">
        <f aca="false">+[4]data1cf!O985</f>
        <v>11367.164694927</v>
      </c>
      <c r="Q985" s="340" t="n">
        <f aca="false">+[4]data1cf!P985</f>
        <v>11276.8070134539</v>
      </c>
      <c r="R985" s="340" t="n">
        <f aca="false">+[4]data1cf!Q985</f>
        <v>773.546434075955</v>
      </c>
      <c r="S985" s="340" t="n">
        <f aca="false">+[4]data1cf!R985</f>
        <v>0</v>
      </c>
      <c r="T985" s="340" t="n">
        <f aca="false">+[4]data1cf!S985</f>
        <v>0</v>
      </c>
      <c r="U985" s="340" t="n">
        <f aca="false">+[4]data1cf!T985</f>
        <v>0</v>
      </c>
      <c r="V985" s="340" t="n">
        <f aca="false">+[4]data1cf!U985</f>
        <v>0</v>
      </c>
      <c r="W985" s="340" t="n">
        <f aca="false">+[4]data1cf!V985</f>
        <v>0</v>
      </c>
      <c r="X985" s="340" t="n">
        <f aca="false">+[4]data1cf!W985</f>
        <v>0</v>
      </c>
      <c r="Y985" s="340" t="n">
        <f aca="false">+[4]data1cf!X985</f>
        <v>0</v>
      </c>
      <c r="Z985" s="340" t="n">
        <f aca="false">+[4]data1cf!Y985</f>
        <v>0</v>
      </c>
      <c r="AA985" s="340" t="n">
        <f aca="false">+[4]data1cf!Z985</f>
        <v>0</v>
      </c>
      <c r="AB985" s="340"/>
      <c r="AC985" s="341" t="n">
        <f aca="false">XNPV(0.1,B985:AA985,$B$1:$AA$1)</f>
        <v>24655.5069176199</v>
      </c>
      <c r="AD985" s="341" t="n">
        <f aca="false">SUMPRODUCT(B985:AA985,$B$1010:$AA$1010)</f>
        <v>49810.5724207544</v>
      </c>
      <c r="AE985" s="342" t="n">
        <f aca="false">SUMPRODUCT(B985:AA985,$B$1012:$AA$1012)</f>
        <v>49445.296531093</v>
      </c>
      <c r="AF985" s="343" t="n">
        <f aca="false">XIRR(B985:AA985,$B$1:$AA$1)</f>
        <v>0.161599870839812</v>
      </c>
      <c r="AG985" s="344" t="n">
        <f aca="false">1-EXP(-(1/0.25)*(AD985/ABS($AD$1010)))</f>
        <v>0.982971877969816</v>
      </c>
    </row>
    <row r="986" customFormat="false" ht="12.75" hidden="false" customHeight="false" outlineLevel="0" collapsed="false">
      <c r="A986" s="335"/>
      <c r="B986" s="340" t="n">
        <f aca="false">+[4]data1cf!A986</f>
        <v>-62212.6629349462</v>
      </c>
      <c r="C986" s="340" t="n">
        <f aca="false">+[4]data1cf!B986</f>
        <v>12029.0843951471</v>
      </c>
      <c r="D986" s="340" t="n">
        <f aca="false">+[4]data1cf!C986</f>
        <v>12837.6361589639</v>
      </c>
      <c r="E986" s="340" t="n">
        <f aca="false">+[4]data1cf!D986</f>
        <v>12460.3443163876</v>
      </c>
      <c r="F986" s="340" t="n">
        <f aca="false">+[4]data1cf!E986</f>
        <v>12198.1299966783</v>
      </c>
      <c r="G986" s="340" t="n">
        <f aca="false">+[4]data1cf!F986</f>
        <v>11926.2143174117</v>
      </c>
      <c r="H986" s="340" t="n">
        <f aca="false">+[4]data1cf!G986</f>
        <v>11903.0506164674</v>
      </c>
      <c r="I986" s="340" t="n">
        <f aca="false">+[4]data1cf!H986</f>
        <v>11750.765666282</v>
      </c>
      <c r="J986" s="340" t="n">
        <f aca="false">+[4]data1cf!I986</f>
        <v>11667.3007250944</v>
      </c>
      <c r="K986" s="340" t="n">
        <f aca="false">+[4]data1cf!J986</f>
        <v>11448.9245687549</v>
      </c>
      <c r="L986" s="340" t="n">
        <f aca="false">+[4]data1cf!K986</f>
        <v>11524.189651892</v>
      </c>
      <c r="M986" s="340" t="n">
        <f aca="false">+[4]data1cf!L986</f>
        <v>11538.5604314586</v>
      </c>
      <c r="N986" s="340" t="n">
        <f aca="false">+[4]data1cf!M986</f>
        <v>11346.0963838103</v>
      </c>
      <c r="O986" s="340" t="n">
        <f aca="false">+[4]data1cf!N986</f>
        <v>11341.7828964102</v>
      </c>
      <c r="P986" s="340" t="n">
        <f aca="false">+[4]data1cf!O986</f>
        <v>11230.8599543906</v>
      </c>
      <c r="Q986" s="340" t="n">
        <f aca="false">+[4]data1cf!P986</f>
        <v>11318.7604504806</v>
      </c>
      <c r="R986" s="340" t="n">
        <f aca="false">+[4]data1cf!Q986</f>
        <v>713.554358798659</v>
      </c>
      <c r="S986" s="340" t="n">
        <f aca="false">+[4]data1cf!R986</f>
        <v>0</v>
      </c>
      <c r="T986" s="340" t="n">
        <f aca="false">+[4]data1cf!S986</f>
        <v>0</v>
      </c>
      <c r="U986" s="340" t="n">
        <f aca="false">+[4]data1cf!T986</f>
        <v>0</v>
      </c>
      <c r="V986" s="340" t="n">
        <f aca="false">+[4]data1cf!U986</f>
        <v>0</v>
      </c>
      <c r="W986" s="340" t="n">
        <f aca="false">+[4]data1cf!V986</f>
        <v>0</v>
      </c>
      <c r="X986" s="340" t="n">
        <f aca="false">+[4]data1cf!W986</f>
        <v>0</v>
      </c>
      <c r="Y986" s="340" t="n">
        <f aca="false">+[4]data1cf!X986</f>
        <v>0</v>
      </c>
      <c r="Z986" s="340" t="n">
        <f aca="false">+[4]data1cf!Y986</f>
        <v>0</v>
      </c>
      <c r="AA986" s="340" t="n">
        <f aca="false">+[4]data1cf!Z986</f>
        <v>0</v>
      </c>
      <c r="AB986" s="340"/>
      <c r="AC986" s="341" t="n">
        <f aca="false">XNPV(0.1,B986:AA986,$B$1:$AA$1)</f>
        <v>28648.8191900093</v>
      </c>
      <c r="AD986" s="341" t="n">
        <f aca="false">SUMPRODUCT(B986:AA986,$B$1010:$AA$1010)</f>
        <v>53499.8081463926</v>
      </c>
      <c r="AE986" s="342" t="n">
        <f aca="false">SUMPRODUCT(B986:AA986,$B$1012:$AA$1012)</f>
        <v>53138.839046584</v>
      </c>
      <c r="AF986" s="343" t="n">
        <f aca="false">XIRR(B986:AA986,$B$1:$AA$1)</f>
        <v>0.176573754953581</v>
      </c>
      <c r="AG986" s="344" t="n">
        <f aca="false">1-EXP(-(1/0.25)*(AD986/ABS($AD$1010)))</f>
        <v>0.987406177653628</v>
      </c>
    </row>
    <row r="987" customFormat="false" ht="12.75" hidden="false" customHeight="false" outlineLevel="0" collapsed="false">
      <c r="A987" s="335"/>
      <c r="B987" s="340" t="n">
        <f aca="false">+[4]data1cf!A987</f>
        <v>-72927.6281241177</v>
      </c>
      <c r="C987" s="340" t="n">
        <f aca="false">+[4]data1cf!B987</f>
        <v>12120.185276432</v>
      </c>
      <c r="D987" s="340" t="n">
        <f aca="false">+[4]data1cf!C987</f>
        <v>13126.9577908417</v>
      </c>
      <c r="E987" s="340" t="n">
        <f aca="false">+[4]data1cf!D987</f>
        <v>12929.0170146555</v>
      </c>
      <c r="F987" s="340" t="n">
        <f aca="false">+[4]data1cf!E987</f>
        <v>12622.1106162624</v>
      </c>
      <c r="G987" s="340" t="n">
        <f aca="false">+[4]data1cf!F987</f>
        <v>12355.1407605488</v>
      </c>
      <c r="H987" s="340" t="n">
        <f aca="false">+[4]data1cf!G987</f>
        <v>12079.983918293</v>
      </c>
      <c r="I987" s="340" t="n">
        <f aca="false">+[4]data1cf!H987</f>
        <v>12010.8491797631</v>
      </c>
      <c r="J987" s="340" t="n">
        <f aca="false">+[4]data1cf!I987</f>
        <v>11851.2130503541</v>
      </c>
      <c r="K987" s="340" t="n">
        <f aca="false">+[4]data1cf!J987</f>
        <v>11853.1080848127</v>
      </c>
      <c r="L987" s="340" t="n">
        <f aca="false">+[4]data1cf!K987</f>
        <v>11824.9736992694</v>
      </c>
      <c r="M987" s="340" t="n">
        <f aca="false">+[4]data1cf!L987</f>
        <v>11861.1519300542</v>
      </c>
      <c r="N987" s="340" t="n">
        <f aca="false">+[4]data1cf!M987</f>
        <v>11630.4792603589</v>
      </c>
      <c r="O987" s="340" t="n">
        <f aca="false">+[4]data1cf!N987</f>
        <v>11533.1314763706</v>
      </c>
      <c r="P987" s="340" t="n">
        <f aca="false">+[4]data1cf!O987</f>
        <v>11506.45267775</v>
      </c>
      <c r="Q987" s="340" t="n">
        <f aca="false">+[4]data1cf!P987</f>
        <v>11527.9323262021</v>
      </c>
      <c r="R987" s="340" t="n">
        <f aca="false">+[4]data1cf!Q987</f>
        <v>836.45072353238</v>
      </c>
      <c r="S987" s="340" t="n">
        <f aca="false">+[4]data1cf!R987</f>
        <v>0</v>
      </c>
      <c r="T987" s="340" t="n">
        <f aca="false">+[4]data1cf!S987</f>
        <v>0</v>
      </c>
      <c r="U987" s="340" t="n">
        <f aca="false">+[4]data1cf!T987</f>
        <v>0</v>
      </c>
      <c r="V987" s="340" t="n">
        <f aca="false">+[4]data1cf!U987</f>
        <v>0</v>
      </c>
      <c r="W987" s="340" t="n">
        <f aca="false">+[4]data1cf!V987</f>
        <v>0</v>
      </c>
      <c r="X987" s="340" t="n">
        <f aca="false">+[4]data1cf!W987</f>
        <v>0</v>
      </c>
      <c r="Y987" s="340" t="n">
        <f aca="false">+[4]data1cf!X987</f>
        <v>0</v>
      </c>
      <c r="Z987" s="340" t="n">
        <f aca="false">+[4]data1cf!Y987</f>
        <v>0</v>
      </c>
      <c r="AA987" s="340" t="n">
        <f aca="false">+[4]data1cf!Z987</f>
        <v>0</v>
      </c>
      <c r="AB987" s="340"/>
      <c r="AC987" s="341" t="n">
        <f aca="false">XNPV(0.1,B987:AA987,$B$1:$AA$1)</f>
        <v>20177.8229138481</v>
      </c>
      <c r="AD987" s="341" t="n">
        <f aca="false">SUMPRODUCT(B987:AA987,$B$1010:$AA$1010)</f>
        <v>45660.4033061451</v>
      </c>
      <c r="AE987" s="342" t="n">
        <f aca="false">SUMPRODUCT(B987:AA987,$B$1012:$AA$1012)</f>
        <v>45290.272271209</v>
      </c>
      <c r="AF987" s="343" t="n">
        <f aca="false">XIRR(B987:AA987,$B$1:$AA$1)</f>
        <v>0.147082355166717</v>
      </c>
      <c r="AG987" s="344" t="n">
        <f aca="false">1-EXP(-(1/0.25)*(AD987/ABS($AD$1010)))</f>
        <v>0.976091945167633</v>
      </c>
    </row>
    <row r="988" customFormat="false" ht="12.75" hidden="false" customHeight="false" outlineLevel="0" collapsed="false">
      <c r="A988" s="335"/>
      <c r="B988" s="340" t="n">
        <f aca="false">+[4]data1cf!A988</f>
        <v>-66061.1742857011</v>
      </c>
      <c r="C988" s="340" t="n">
        <f aca="false">+[4]data1cf!B988</f>
        <v>11947.7125806029</v>
      </c>
      <c r="D988" s="340" t="n">
        <f aca="false">+[4]data1cf!C988</f>
        <v>12954.4759000529</v>
      </c>
      <c r="E988" s="340" t="n">
        <f aca="false">+[4]data1cf!D988</f>
        <v>12759.7892935536</v>
      </c>
      <c r="F988" s="340" t="n">
        <f aca="false">+[4]data1cf!E988</f>
        <v>12343.0406455462</v>
      </c>
      <c r="G988" s="340" t="n">
        <f aca="false">+[4]data1cf!F988</f>
        <v>12205.4127279423</v>
      </c>
      <c r="H988" s="340" t="n">
        <f aca="false">+[4]data1cf!G988</f>
        <v>11942.1801616744</v>
      </c>
      <c r="I988" s="340" t="n">
        <f aca="false">+[4]data1cf!H988</f>
        <v>11648.5202700826</v>
      </c>
      <c r="J988" s="340" t="n">
        <f aca="false">+[4]data1cf!I988</f>
        <v>11730.6488201119</v>
      </c>
      <c r="K988" s="340" t="n">
        <f aca="false">+[4]data1cf!J988</f>
        <v>11695.9723791612</v>
      </c>
      <c r="L988" s="340" t="n">
        <f aca="false">+[4]data1cf!K988</f>
        <v>11659.2813809667</v>
      </c>
      <c r="M988" s="340" t="n">
        <f aca="false">+[4]data1cf!L988</f>
        <v>11764.9268728412</v>
      </c>
      <c r="N988" s="340" t="n">
        <f aca="false">+[4]data1cf!M988</f>
        <v>11563.1084940587</v>
      </c>
      <c r="O988" s="340" t="n">
        <f aca="false">+[4]data1cf!N988</f>
        <v>11334.8523810348</v>
      </c>
      <c r="P988" s="340" t="n">
        <f aca="false">+[4]data1cf!O988</f>
        <v>11465.3845886925</v>
      </c>
      <c r="Q988" s="340" t="n">
        <f aca="false">+[4]data1cf!P988</f>
        <v>11460.0768659253</v>
      </c>
      <c r="R988" s="340" t="n">
        <f aca="false">+[4]data1cf!Q988</f>
        <v>757.695244587277</v>
      </c>
      <c r="S988" s="340" t="n">
        <f aca="false">+[4]data1cf!R988</f>
        <v>0</v>
      </c>
      <c r="T988" s="340" t="n">
        <f aca="false">+[4]data1cf!S988</f>
        <v>0</v>
      </c>
      <c r="U988" s="340" t="n">
        <f aca="false">+[4]data1cf!T988</f>
        <v>0</v>
      </c>
      <c r="V988" s="340" t="n">
        <f aca="false">+[4]data1cf!U988</f>
        <v>0</v>
      </c>
      <c r="W988" s="340" t="n">
        <f aca="false">+[4]data1cf!V988</f>
        <v>0</v>
      </c>
      <c r="X988" s="340" t="n">
        <f aca="false">+[4]data1cf!W988</f>
        <v>0</v>
      </c>
      <c r="Y988" s="340" t="n">
        <f aca="false">+[4]data1cf!X988</f>
        <v>0</v>
      </c>
      <c r="Z988" s="340" t="n">
        <f aca="false">+[4]data1cf!Y988</f>
        <v>0</v>
      </c>
      <c r="AA988" s="340" t="n">
        <f aca="false">+[4]data1cf!Z988</f>
        <v>0</v>
      </c>
      <c r="AB988" s="340"/>
      <c r="AC988" s="341" t="n">
        <f aca="false">XNPV(0.1,B988:AA988,$B$1:$AA$1)</f>
        <v>25727.4355338181</v>
      </c>
      <c r="AD988" s="341" t="n">
        <f aca="false">SUMPRODUCT(B988:AA988,$B$1010:$AA$1010)</f>
        <v>50870.074960064</v>
      </c>
      <c r="AE988" s="342" t="n">
        <f aca="false">SUMPRODUCT(B988:AA988,$B$1012:$AA$1012)</f>
        <v>50504.7257234607</v>
      </c>
      <c r="AF988" s="343" t="n">
        <f aca="false">XIRR(B988:AA988,$B$1:$AA$1)</f>
        <v>0.165191703988265</v>
      </c>
      <c r="AG988" s="344" t="n">
        <f aca="false">1-EXP(-(1/0.25)*(AD988/ABS($AD$1010)))</f>
        <v>0.984384979947794</v>
      </c>
    </row>
    <row r="989" customFormat="false" ht="12.75" hidden="false" customHeight="false" outlineLevel="0" collapsed="false">
      <c r="A989" s="335"/>
      <c r="B989" s="340" t="n">
        <f aca="false">+[4]data1cf!A989</f>
        <v>-68539.5895620713</v>
      </c>
      <c r="C989" s="340" t="n">
        <f aca="false">+[4]data1cf!B989</f>
        <v>11905.7522505336</v>
      </c>
      <c r="D989" s="340" t="n">
        <f aca="false">+[4]data1cf!C989</f>
        <v>12982.4461505152</v>
      </c>
      <c r="E989" s="340" t="n">
        <f aca="false">+[4]data1cf!D989</f>
        <v>12719.3824663235</v>
      </c>
      <c r="F989" s="340" t="n">
        <f aca="false">+[4]data1cf!E989</f>
        <v>12430.5877623633</v>
      </c>
      <c r="G989" s="340" t="n">
        <f aca="false">+[4]data1cf!F989</f>
        <v>12126.0754275643</v>
      </c>
      <c r="H989" s="340" t="n">
        <f aca="false">+[4]data1cf!G989</f>
        <v>11920.4185862754</v>
      </c>
      <c r="I989" s="340" t="n">
        <f aca="false">+[4]data1cf!H989</f>
        <v>11790.0254127977</v>
      </c>
      <c r="J989" s="340" t="n">
        <f aca="false">+[4]data1cf!I989</f>
        <v>11817.1388381696</v>
      </c>
      <c r="K989" s="340" t="n">
        <f aca="false">+[4]data1cf!J989</f>
        <v>11777.4822396543</v>
      </c>
      <c r="L989" s="340" t="n">
        <f aca="false">+[4]data1cf!K989</f>
        <v>11780.0081751526</v>
      </c>
      <c r="M989" s="340" t="n">
        <f aca="false">+[4]data1cf!L989</f>
        <v>11630.7992260518</v>
      </c>
      <c r="N989" s="340" t="n">
        <f aca="false">+[4]data1cf!M989</f>
        <v>11620.979098047</v>
      </c>
      <c r="O989" s="340" t="n">
        <f aca="false">+[4]data1cf!N989</f>
        <v>11405.0742904177</v>
      </c>
      <c r="P989" s="340" t="n">
        <f aca="false">+[4]data1cf!O989</f>
        <v>11593.1545580567</v>
      </c>
      <c r="Q989" s="340" t="n">
        <f aca="false">+[4]data1cf!P989</f>
        <v>11397.1168679259</v>
      </c>
      <c r="R989" s="340" t="n">
        <f aca="false">+[4]data1cf!Q989</f>
        <v>786.121676441133</v>
      </c>
      <c r="S989" s="340" t="n">
        <f aca="false">+[4]data1cf!R989</f>
        <v>0</v>
      </c>
      <c r="T989" s="340" t="n">
        <f aca="false">+[4]data1cf!S989</f>
        <v>0</v>
      </c>
      <c r="U989" s="340" t="n">
        <f aca="false">+[4]data1cf!T989</f>
        <v>0</v>
      </c>
      <c r="V989" s="340" t="n">
        <f aca="false">+[4]data1cf!U989</f>
        <v>0</v>
      </c>
      <c r="W989" s="340" t="n">
        <f aca="false">+[4]data1cf!V989</f>
        <v>0</v>
      </c>
      <c r="X989" s="340" t="n">
        <f aca="false">+[4]data1cf!W989</f>
        <v>0</v>
      </c>
      <c r="Y989" s="340" t="n">
        <f aca="false">+[4]data1cf!X989</f>
        <v>0</v>
      </c>
      <c r="Z989" s="340" t="n">
        <f aca="false">+[4]data1cf!Y989</f>
        <v>0</v>
      </c>
      <c r="AA989" s="340" t="n">
        <f aca="false">+[4]data1cf!Z989</f>
        <v>0</v>
      </c>
      <c r="AB989" s="340"/>
      <c r="AC989" s="341" t="n">
        <f aca="false">XNPV(0.1,B989:AA989,$B$1:$AA$1)</f>
        <v>23412.3602681825</v>
      </c>
      <c r="AD989" s="341" t="n">
        <f aca="false">SUMPRODUCT(B989:AA989,$B$1010:$AA$1010)</f>
        <v>48634.5426618426</v>
      </c>
      <c r="AE989" s="342" t="n">
        <f aca="false">SUMPRODUCT(B989:AA989,$B$1012:$AA$1012)</f>
        <v>48268.0102040383</v>
      </c>
      <c r="AF989" s="343" t="n">
        <f aca="false">XIRR(B989:AA989,$B$1:$AA$1)</f>
        <v>0.157453977771585</v>
      </c>
      <c r="AG989" s="344" t="n">
        <f aca="false">1-EXP(-(1/0.25)*(AD989/ABS($AD$1010)))</f>
        <v>0.981253120713469</v>
      </c>
    </row>
    <row r="990" customFormat="false" ht="12.75" hidden="false" customHeight="false" outlineLevel="0" collapsed="false">
      <c r="A990" s="335"/>
      <c r="B990" s="340" t="n">
        <f aca="false">+[4]data1cf!A990</f>
        <v>-73229.1757809134</v>
      </c>
      <c r="C990" s="340" t="n">
        <f aca="false">+[4]data1cf!B990</f>
        <v>12283.558078814</v>
      </c>
      <c r="D990" s="340" t="n">
        <f aca="false">+[4]data1cf!C990</f>
        <v>13320.7312439291</v>
      </c>
      <c r="E990" s="340" t="n">
        <f aca="false">+[4]data1cf!D990</f>
        <v>12916.2454014394</v>
      </c>
      <c r="F990" s="340" t="n">
        <f aca="false">+[4]data1cf!E990</f>
        <v>12740.5195407604</v>
      </c>
      <c r="G990" s="340" t="n">
        <f aca="false">+[4]data1cf!F990</f>
        <v>12259.0693139529</v>
      </c>
      <c r="H990" s="340" t="n">
        <f aca="false">+[4]data1cf!G990</f>
        <v>11996.7534124758</v>
      </c>
      <c r="I990" s="340" t="n">
        <f aca="false">+[4]data1cf!H990</f>
        <v>12025.3479603131</v>
      </c>
      <c r="J990" s="340" t="n">
        <f aca="false">+[4]data1cf!I990</f>
        <v>11932.5406950132</v>
      </c>
      <c r="K990" s="340" t="n">
        <f aca="false">+[4]data1cf!J990</f>
        <v>11783.5090730317</v>
      </c>
      <c r="L990" s="340" t="n">
        <f aca="false">+[4]data1cf!K990</f>
        <v>11873.3612695639</v>
      </c>
      <c r="M990" s="340" t="n">
        <f aca="false">+[4]data1cf!L990</f>
        <v>11796.7749548118</v>
      </c>
      <c r="N990" s="340" t="n">
        <f aca="false">+[4]data1cf!M990</f>
        <v>11657.4816177881</v>
      </c>
      <c r="O990" s="340" t="n">
        <f aca="false">+[4]data1cf!N990</f>
        <v>11586.7340946707</v>
      </c>
      <c r="P990" s="340" t="n">
        <f aca="false">+[4]data1cf!O990</f>
        <v>11710.8682586892</v>
      </c>
      <c r="Q990" s="340" t="n">
        <f aca="false">+[4]data1cf!P990</f>
        <v>11678.781271925</v>
      </c>
      <c r="R990" s="340" t="n">
        <f aca="false">+[4]data1cf!Q990</f>
        <v>839.909354536764</v>
      </c>
      <c r="S990" s="340" t="n">
        <f aca="false">+[4]data1cf!R990</f>
        <v>0</v>
      </c>
      <c r="T990" s="340" t="n">
        <f aca="false">+[4]data1cf!S990</f>
        <v>0</v>
      </c>
      <c r="U990" s="340" t="n">
        <f aca="false">+[4]data1cf!T990</f>
        <v>0</v>
      </c>
      <c r="V990" s="340" t="n">
        <f aca="false">+[4]data1cf!U990</f>
        <v>0</v>
      </c>
      <c r="W990" s="340" t="n">
        <f aca="false">+[4]data1cf!V990</f>
        <v>0</v>
      </c>
      <c r="X990" s="340" t="n">
        <f aca="false">+[4]data1cf!W990</f>
        <v>0</v>
      </c>
      <c r="Y990" s="340" t="n">
        <f aca="false">+[4]data1cf!X990</f>
        <v>0</v>
      </c>
      <c r="Z990" s="340" t="n">
        <f aca="false">+[4]data1cf!Y990</f>
        <v>0</v>
      </c>
      <c r="AA990" s="340" t="n">
        <f aca="false">+[4]data1cf!Z990</f>
        <v>0</v>
      </c>
      <c r="AB990" s="340"/>
      <c r="AC990" s="341" t="n">
        <f aca="false">XNPV(0.1,B990:AA990,$B$1:$AA$1)</f>
        <v>20276.2247520439</v>
      </c>
      <c r="AD990" s="341" t="n">
        <f aca="false">SUMPRODUCT(B990:AA990,$B$1010:$AA$1010)</f>
        <v>45836.7042706517</v>
      </c>
      <c r="AE990" s="342" t="n">
        <f aca="false">SUMPRODUCT(B990:AA990,$B$1012:$AA$1012)</f>
        <v>45465.3206777418</v>
      </c>
      <c r="AF990" s="343" t="n">
        <f aca="false">XIRR(B990:AA990,$B$1:$AA$1)</f>
        <v>0.147188745334262</v>
      </c>
      <c r="AG990" s="344" t="n">
        <f aca="false">1-EXP(-(1/0.25)*(AD990/ABS($AD$1010)))</f>
        <v>0.976434124213459</v>
      </c>
    </row>
    <row r="991" customFormat="false" ht="12.75" hidden="false" customHeight="false" outlineLevel="0" collapsed="false">
      <c r="A991" s="335"/>
      <c r="B991" s="340" t="n">
        <f aca="false">+[4]data1cf!A991</f>
        <v>-65170.5435295638</v>
      </c>
      <c r="C991" s="340" t="n">
        <f aca="false">+[4]data1cf!B991</f>
        <v>11975.5847642095</v>
      </c>
      <c r="D991" s="340" t="n">
        <f aca="false">+[4]data1cf!C991</f>
        <v>13092.5100421417</v>
      </c>
      <c r="E991" s="340" t="n">
        <f aca="false">+[4]data1cf!D991</f>
        <v>12714.5690403142</v>
      </c>
      <c r="F991" s="340" t="n">
        <f aca="false">+[4]data1cf!E991</f>
        <v>12354.7329861469</v>
      </c>
      <c r="G991" s="340" t="n">
        <f aca="false">+[4]data1cf!F991</f>
        <v>12116.8569980939</v>
      </c>
      <c r="H991" s="340" t="n">
        <f aca="false">+[4]data1cf!G991</f>
        <v>11938.2028956899</v>
      </c>
      <c r="I991" s="340" t="n">
        <f aca="false">+[4]data1cf!H991</f>
        <v>11805.4857007899</v>
      </c>
      <c r="J991" s="340" t="n">
        <f aca="false">+[4]data1cf!I991</f>
        <v>11759.6771300049</v>
      </c>
      <c r="K991" s="340" t="n">
        <f aca="false">+[4]data1cf!J991</f>
        <v>11731.204708359</v>
      </c>
      <c r="L991" s="340" t="n">
        <f aca="false">+[4]data1cf!K991</f>
        <v>11467.8348100273</v>
      </c>
      <c r="M991" s="340" t="n">
        <f aca="false">+[4]data1cf!L991</f>
        <v>11452.5523227469</v>
      </c>
      <c r="N991" s="340" t="n">
        <f aca="false">+[4]data1cf!M991</f>
        <v>11382.1064189117</v>
      </c>
      <c r="O991" s="340" t="n">
        <f aca="false">+[4]data1cf!N991</f>
        <v>11516.3588053552</v>
      </c>
      <c r="P991" s="340" t="n">
        <f aca="false">+[4]data1cf!O991</f>
        <v>11458.1235679534</v>
      </c>
      <c r="Q991" s="340" t="n">
        <f aca="false">+[4]data1cf!P991</f>
        <v>11493.0227015243</v>
      </c>
      <c r="R991" s="340" t="n">
        <f aca="false">+[4]data1cf!Q991</f>
        <v>747.480066066685</v>
      </c>
      <c r="S991" s="340" t="n">
        <f aca="false">+[4]data1cf!R991</f>
        <v>0</v>
      </c>
      <c r="T991" s="340" t="n">
        <f aca="false">+[4]data1cf!S991</f>
        <v>0</v>
      </c>
      <c r="U991" s="340" t="n">
        <f aca="false">+[4]data1cf!T991</f>
        <v>0</v>
      </c>
      <c r="V991" s="340" t="n">
        <f aca="false">+[4]data1cf!U991</f>
        <v>0</v>
      </c>
      <c r="W991" s="340" t="n">
        <f aca="false">+[4]data1cf!V991</f>
        <v>0</v>
      </c>
      <c r="X991" s="340" t="n">
        <f aca="false">+[4]data1cf!W991</f>
        <v>0</v>
      </c>
      <c r="Y991" s="340" t="n">
        <f aca="false">+[4]data1cf!X991</f>
        <v>0</v>
      </c>
      <c r="Z991" s="340" t="n">
        <f aca="false">+[4]data1cf!Y991</f>
        <v>0</v>
      </c>
      <c r="AA991" s="340" t="n">
        <f aca="false">+[4]data1cf!Z991</f>
        <v>0</v>
      </c>
      <c r="AB991" s="340"/>
      <c r="AC991" s="341" t="n">
        <f aca="false">XNPV(0.1,B991:AA991,$B$1:$AA$1)</f>
        <v>26598.7323698447</v>
      </c>
      <c r="AD991" s="341" t="n">
        <f aca="false">SUMPRODUCT(B991:AA991,$B$1010:$AA$1010)</f>
        <v>51692.7740389802</v>
      </c>
      <c r="AE991" s="342" t="n">
        <f aca="false">SUMPRODUCT(B991:AA991,$B$1012:$AA$1012)</f>
        <v>51328.2547596869</v>
      </c>
      <c r="AF991" s="343" t="n">
        <f aca="false">XIRR(B991:AA991,$B$1:$AA$1)</f>
        <v>0.168311634659529</v>
      </c>
      <c r="AG991" s="344" t="n">
        <f aca="false">1-EXP(-(1/0.25)*(AD991/ABS($AD$1010)))</f>
        <v>0.985400851909854</v>
      </c>
    </row>
    <row r="992" customFormat="false" ht="12.75" hidden="false" customHeight="false" outlineLevel="0" collapsed="false">
      <c r="A992" s="335"/>
      <c r="B992" s="340" t="n">
        <f aca="false">+[4]data1cf!A992</f>
        <v>-75415.3627750535</v>
      </c>
      <c r="C992" s="340" t="n">
        <f aca="false">+[4]data1cf!B992</f>
        <v>12250.872973547</v>
      </c>
      <c r="D992" s="340" t="n">
        <f aca="false">+[4]data1cf!C992</f>
        <v>13391.3219734025</v>
      </c>
      <c r="E992" s="340" t="n">
        <f aca="false">+[4]data1cf!D992</f>
        <v>13087.4930624474</v>
      </c>
      <c r="F992" s="340" t="n">
        <f aca="false">+[4]data1cf!E992</f>
        <v>12758.4823115223</v>
      </c>
      <c r="G992" s="340" t="n">
        <f aca="false">+[4]data1cf!F992</f>
        <v>12321.0471949983</v>
      </c>
      <c r="H992" s="340" t="n">
        <f aca="false">+[4]data1cf!G992</f>
        <v>12164.5088206925</v>
      </c>
      <c r="I992" s="340" t="n">
        <f aca="false">+[4]data1cf!H992</f>
        <v>12059.6609307178</v>
      </c>
      <c r="J992" s="340" t="n">
        <f aca="false">+[4]data1cf!I992</f>
        <v>11960.9514656856</v>
      </c>
      <c r="K992" s="340" t="n">
        <f aca="false">+[4]data1cf!J992</f>
        <v>11831.2992568588</v>
      </c>
      <c r="L992" s="340" t="n">
        <f aca="false">+[4]data1cf!K992</f>
        <v>11849.1463237566</v>
      </c>
      <c r="M992" s="340" t="n">
        <f aca="false">+[4]data1cf!L992</f>
        <v>11797.3345720059</v>
      </c>
      <c r="N992" s="340" t="n">
        <f aca="false">+[4]data1cf!M992</f>
        <v>11544.0321721302</v>
      </c>
      <c r="O992" s="340" t="n">
        <f aca="false">+[4]data1cf!N992</f>
        <v>11579.2366636233</v>
      </c>
      <c r="P992" s="340" t="n">
        <f aca="false">+[4]data1cf!O992</f>
        <v>11729.3309479533</v>
      </c>
      <c r="Q992" s="340" t="n">
        <f aca="false">+[4]data1cf!P992</f>
        <v>11558.0754414545</v>
      </c>
      <c r="R992" s="340" t="n">
        <f aca="false">+[4]data1cf!Q992</f>
        <v>864.984044884754</v>
      </c>
      <c r="S992" s="340" t="n">
        <f aca="false">+[4]data1cf!R992</f>
        <v>0</v>
      </c>
      <c r="T992" s="340" t="n">
        <f aca="false">+[4]data1cf!S992</f>
        <v>0</v>
      </c>
      <c r="U992" s="340" t="n">
        <f aca="false">+[4]data1cf!T992</f>
        <v>0</v>
      </c>
      <c r="V992" s="340" t="n">
        <f aca="false">+[4]data1cf!U992</f>
        <v>0</v>
      </c>
      <c r="W992" s="340" t="n">
        <f aca="false">+[4]data1cf!V992</f>
        <v>0</v>
      </c>
      <c r="X992" s="340" t="n">
        <f aca="false">+[4]data1cf!W992</f>
        <v>0</v>
      </c>
      <c r="Y992" s="340" t="n">
        <f aca="false">+[4]data1cf!X992</f>
        <v>0</v>
      </c>
      <c r="Z992" s="340" t="n">
        <f aca="false">+[4]data1cf!Y992</f>
        <v>0</v>
      </c>
      <c r="AA992" s="340" t="n">
        <f aca="false">+[4]data1cf!Z992</f>
        <v>0</v>
      </c>
      <c r="AB992" s="340"/>
      <c r="AC992" s="341" t="n">
        <f aca="false">XNPV(0.1,B992:AA992,$B$1:$AA$1)</f>
        <v>18377.7807689978</v>
      </c>
      <c r="AD992" s="341" t="n">
        <f aca="false">SUMPRODUCT(B992:AA992,$B$1010:$AA$1010)</f>
        <v>43980.816297755</v>
      </c>
      <c r="AE992" s="342" t="n">
        <f aca="false">SUMPRODUCT(B992:AA992,$B$1012:$AA$1012)</f>
        <v>43609.0343592602</v>
      </c>
      <c r="AF992" s="343" t="n">
        <f aca="false">XIRR(B992:AA992,$B$1:$AA$1)</f>
        <v>0.141797520615676</v>
      </c>
      <c r="AG992" s="344" t="n">
        <f aca="false">1-EXP(-(1/0.25)*(AD992/ABS($AD$1010)))</f>
        <v>0.972572362877814</v>
      </c>
    </row>
    <row r="993" customFormat="false" ht="12.75" hidden="false" customHeight="false" outlineLevel="0" collapsed="false">
      <c r="A993" s="335"/>
      <c r="B993" s="340" t="n">
        <f aca="false">+[4]data1cf!A993</f>
        <v>-69301.1435960332</v>
      </c>
      <c r="C993" s="340" t="n">
        <f aca="false">+[4]data1cf!B993</f>
        <v>11997.2438751108</v>
      </c>
      <c r="D993" s="340" t="n">
        <f aca="false">+[4]data1cf!C993</f>
        <v>13124.8908718413</v>
      </c>
      <c r="E993" s="340" t="n">
        <f aca="false">+[4]data1cf!D993</f>
        <v>12803.3961001269</v>
      </c>
      <c r="F993" s="340" t="n">
        <f aca="false">+[4]data1cf!E993</f>
        <v>12561.9354623195</v>
      </c>
      <c r="G993" s="340" t="n">
        <f aca="false">+[4]data1cf!F993</f>
        <v>12211.975741383</v>
      </c>
      <c r="H993" s="340" t="n">
        <f aca="false">+[4]data1cf!G993</f>
        <v>12088.0933035517</v>
      </c>
      <c r="I993" s="340" t="n">
        <f aca="false">+[4]data1cf!H993</f>
        <v>11935.580806914</v>
      </c>
      <c r="J993" s="340" t="n">
        <f aca="false">+[4]data1cf!I993</f>
        <v>11841.2943132489</v>
      </c>
      <c r="K993" s="340" t="n">
        <f aca="false">+[4]data1cf!J993</f>
        <v>11837.7226352648</v>
      </c>
      <c r="L993" s="340" t="n">
        <f aca="false">+[4]data1cf!K993</f>
        <v>11611.4455394004</v>
      </c>
      <c r="M993" s="340" t="n">
        <f aca="false">+[4]data1cf!L993</f>
        <v>11608.3922743652</v>
      </c>
      <c r="N993" s="340" t="n">
        <f aca="false">+[4]data1cf!M993</f>
        <v>11628.2322201433</v>
      </c>
      <c r="O993" s="340" t="n">
        <f aca="false">+[4]data1cf!N993</f>
        <v>11665.5052371155</v>
      </c>
      <c r="P993" s="340" t="n">
        <f aca="false">+[4]data1cf!O993</f>
        <v>11463.0286978544</v>
      </c>
      <c r="Q993" s="340" t="n">
        <f aca="false">+[4]data1cf!P993</f>
        <v>11472.849593789</v>
      </c>
      <c r="R993" s="340" t="n">
        <f aca="false">+[4]data1cf!Q993</f>
        <v>794.856396589062</v>
      </c>
      <c r="S993" s="340" t="n">
        <f aca="false">+[4]data1cf!R993</f>
        <v>0</v>
      </c>
      <c r="T993" s="340" t="n">
        <f aca="false">+[4]data1cf!S993</f>
        <v>0</v>
      </c>
      <c r="U993" s="340" t="n">
        <f aca="false">+[4]data1cf!T993</f>
        <v>0</v>
      </c>
      <c r="V993" s="340" t="n">
        <f aca="false">+[4]data1cf!U993</f>
        <v>0</v>
      </c>
      <c r="W993" s="340" t="n">
        <f aca="false">+[4]data1cf!V993</f>
        <v>0</v>
      </c>
      <c r="X993" s="340" t="n">
        <f aca="false">+[4]data1cf!W993</f>
        <v>0</v>
      </c>
      <c r="Y993" s="340" t="n">
        <f aca="false">+[4]data1cf!X993</f>
        <v>0</v>
      </c>
      <c r="Z993" s="340" t="n">
        <f aca="false">+[4]data1cf!Y993</f>
        <v>0</v>
      </c>
      <c r="AA993" s="340" t="n">
        <f aca="false">+[4]data1cf!Z993</f>
        <v>0</v>
      </c>
      <c r="AB993" s="340"/>
      <c r="AC993" s="341" t="n">
        <f aca="false">XNPV(0.1,B993:AA993,$B$1:$AA$1)</f>
        <v>23254.521368869</v>
      </c>
      <c r="AD993" s="341" t="n">
        <f aca="false">SUMPRODUCT(B993:AA993,$B$1010:$AA$1010)</f>
        <v>48597.131878666</v>
      </c>
      <c r="AE993" s="342" t="n">
        <f aca="false">SUMPRODUCT(B993:AA993,$B$1012:$AA$1012)</f>
        <v>48229.0081940034</v>
      </c>
      <c r="AF993" s="343" t="n">
        <f aca="false">XIRR(B993:AA993,$B$1:$AA$1)</f>
        <v>0.156604688614903</v>
      </c>
      <c r="AG993" s="344" t="n">
        <f aca="false">1-EXP(-(1/0.25)*(AD993/ABS($AD$1010)))</f>
        <v>0.981195686424132</v>
      </c>
    </row>
    <row r="994" customFormat="false" ht="12.75" hidden="false" customHeight="false" outlineLevel="0" collapsed="false">
      <c r="A994" s="335"/>
      <c r="B994" s="340" t="n">
        <f aca="false">+[4]data1cf!A994</f>
        <v>-64027.5952346006</v>
      </c>
      <c r="C994" s="340" t="n">
        <f aca="false">+[4]data1cf!B994</f>
        <v>11967.7652845709</v>
      </c>
      <c r="D994" s="340" t="n">
        <f aca="false">+[4]data1cf!C994</f>
        <v>12894.0980407539</v>
      </c>
      <c r="E994" s="340" t="n">
        <f aca="false">+[4]data1cf!D994</f>
        <v>12550.531801454</v>
      </c>
      <c r="F994" s="340" t="n">
        <f aca="false">+[4]data1cf!E994</f>
        <v>12396.9672335712</v>
      </c>
      <c r="G994" s="340" t="n">
        <f aca="false">+[4]data1cf!F994</f>
        <v>11986.5707445928</v>
      </c>
      <c r="H994" s="340" t="n">
        <f aca="false">+[4]data1cf!G994</f>
        <v>11913.1653118905</v>
      </c>
      <c r="I994" s="340" t="n">
        <f aca="false">+[4]data1cf!H994</f>
        <v>11776.0963571282</v>
      </c>
      <c r="J994" s="340" t="n">
        <f aca="false">+[4]data1cf!I994</f>
        <v>11741.0235623818</v>
      </c>
      <c r="K994" s="340" t="n">
        <f aca="false">+[4]data1cf!J994</f>
        <v>11729.3841841695</v>
      </c>
      <c r="L994" s="340" t="n">
        <f aca="false">+[4]data1cf!K994</f>
        <v>11433.4544244406</v>
      </c>
      <c r="M994" s="340" t="n">
        <f aca="false">+[4]data1cf!L994</f>
        <v>11537.5007018046</v>
      </c>
      <c r="N994" s="340" t="n">
        <f aca="false">+[4]data1cf!M994</f>
        <v>11406.2431467843</v>
      </c>
      <c r="O994" s="340" t="n">
        <f aca="false">+[4]data1cf!N994</f>
        <v>11396.9897153635</v>
      </c>
      <c r="P994" s="340" t="n">
        <f aca="false">+[4]data1cf!O994</f>
        <v>11384.9749069192</v>
      </c>
      <c r="Q994" s="340" t="n">
        <f aca="false">+[4]data1cf!P994</f>
        <v>11304.8030165143</v>
      </c>
      <c r="R994" s="340" t="n">
        <f aca="false">+[4]data1cf!Q994</f>
        <v>734.370906302775</v>
      </c>
      <c r="S994" s="340" t="n">
        <f aca="false">+[4]data1cf!R994</f>
        <v>0</v>
      </c>
      <c r="T994" s="340" t="n">
        <f aca="false">+[4]data1cf!S994</f>
        <v>0</v>
      </c>
      <c r="U994" s="340" t="n">
        <f aca="false">+[4]data1cf!T994</f>
        <v>0</v>
      </c>
      <c r="V994" s="340" t="n">
        <f aca="false">+[4]data1cf!U994</f>
        <v>0</v>
      </c>
      <c r="W994" s="340" t="n">
        <f aca="false">+[4]data1cf!V994</f>
        <v>0</v>
      </c>
      <c r="X994" s="340" t="n">
        <f aca="false">+[4]data1cf!W994</f>
        <v>0</v>
      </c>
      <c r="Y994" s="340" t="n">
        <f aca="false">+[4]data1cf!X994</f>
        <v>0</v>
      </c>
      <c r="Z994" s="340" t="n">
        <f aca="false">+[4]data1cf!Y994</f>
        <v>0</v>
      </c>
      <c r="AA994" s="340" t="n">
        <f aca="false">+[4]data1cf!Z994</f>
        <v>0</v>
      </c>
      <c r="AB994" s="340"/>
      <c r="AC994" s="341" t="n">
        <f aca="false">XNPV(0.1,B994:AA994,$B$1:$AA$1)</f>
        <v>27279.2580346225</v>
      </c>
      <c r="AD994" s="341" t="n">
        <f aca="false">SUMPRODUCT(B994:AA994,$B$1010:$AA$1010)</f>
        <v>52268.2741950748</v>
      </c>
      <c r="AE994" s="342" t="n">
        <f aca="false">SUMPRODUCT(B994:AA994,$B$1012:$AA$1012)</f>
        <v>51905.3146527774</v>
      </c>
      <c r="AF994" s="343" t="n">
        <f aca="false">XIRR(B994:AA994,$B$1:$AA$1)</f>
        <v>0.171075817210857</v>
      </c>
      <c r="AG994" s="344" t="n">
        <f aca="false">1-EXP(-(1/0.25)*(AD994/ABS($AD$1010)))</f>
        <v>0.986071934121679</v>
      </c>
    </row>
    <row r="995" customFormat="false" ht="12.75" hidden="false" customHeight="false" outlineLevel="0" collapsed="false">
      <c r="A995" s="335"/>
      <c r="B995" s="340" t="n">
        <f aca="false">+[4]data1cf!A995</f>
        <v>-65143.4580816438</v>
      </c>
      <c r="C995" s="340" t="n">
        <f aca="false">+[4]data1cf!B995</f>
        <v>11995.5165591056</v>
      </c>
      <c r="D995" s="340" t="n">
        <f aca="false">+[4]data1cf!C995</f>
        <v>12990.3056756862</v>
      </c>
      <c r="E995" s="340" t="n">
        <f aca="false">+[4]data1cf!D995</f>
        <v>12657.0989719816</v>
      </c>
      <c r="F995" s="340" t="n">
        <f aca="false">+[4]data1cf!E995</f>
        <v>12381.3231312365</v>
      </c>
      <c r="G995" s="340" t="n">
        <f aca="false">+[4]data1cf!F995</f>
        <v>12068.2133199022</v>
      </c>
      <c r="H995" s="340" t="n">
        <f aca="false">+[4]data1cf!G995</f>
        <v>11796.0348244979</v>
      </c>
      <c r="I995" s="340" t="n">
        <f aca="false">+[4]data1cf!H995</f>
        <v>11908.4349130012</v>
      </c>
      <c r="J995" s="340" t="n">
        <f aca="false">+[4]data1cf!I995</f>
        <v>11871.5155351626</v>
      </c>
      <c r="K995" s="340" t="n">
        <f aca="false">+[4]data1cf!J995</f>
        <v>11633.8548658203</v>
      </c>
      <c r="L995" s="340" t="n">
        <f aca="false">+[4]data1cf!K995</f>
        <v>11648.2022353796</v>
      </c>
      <c r="M995" s="340" t="n">
        <f aca="false">+[4]data1cf!L995</f>
        <v>11559.383666535</v>
      </c>
      <c r="N995" s="340" t="n">
        <f aca="false">+[4]data1cf!M995</f>
        <v>11597.5184623535</v>
      </c>
      <c r="O995" s="340" t="n">
        <f aca="false">+[4]data1cf!N995</f>
        <v>11547.5716021571</v>
      </c>
      <c r="P995" s="340" t="n">
        <f aca="false">+[4]data1cf!O995</f>
        <v>11342.896819729</v>
      </c>
      <c r="Q995" s="340" t="n">
        <f aca="false">+[4]data1cf!P995</f>
        <v>11359.4854118073</v>
      </c>
      <c r="R995" s="340" t="n">
        <f aca="false">+[4]data1cf!Q995</f>
        <v>747.169406813221</v>
      </c>
      <c r="S995" s="340" t="n">
        <f aca="false">+[4]data1cf!R995</f>
        <v>0</v>
      </c>
      <c r="T995" s="340" t="n">
        <f aca="false">+[4]data1cf!S995</f>
        <v>0</v>
      </c>
      <c r="U995" s="340" t="n">
        <f aca="false">+[4]data1cf!T995</f>
        <v>0</v>
      </c>
      <c r="V995" s="340" t="n">
        <f aca="false">+[4]data1cf!U995</f>
        <v>0</v>
      </c>
      <c r="W995" s="340" t="n">
        <f aca="false">+[4]data1cf!V995</f>
        <v>0</v>
      </c>
      <c r="X995" s="340" t="n">
        <f aca="false">+[4]data1cf!W995</f>
        <v>0</v>
      </c>
      <c r="Y995" s="340" t="n">
        <f aca="false">+[4]data1cf!X995</f>
        <v>0</v>
      </c>
      <c r="Z995" s="340" t="n">
        <f aca="false">+[4]data1cf!Y995</f>
        <v>0</v>
      </c>
      <c r="AA995" s="340" t="n">
        <f aca="false">+[4]data1cf!Z995</f>
        <v>0</v>
      </c>
      <c r="AB995" s="340"/>
      <c r="AC995" s="341" t="n">
        <f aca="false">XNPV(0.1,B995:AA995,$B$1:$AA$1)</f>
        <v>26609.9660674583</v>
      </c>
      <c r="AD995" s="341" t="n">
        <f aca="false">SUMPRODUCT(B995:AA995,$B$1010:$AA$1010)</f>
        <v>51738.3451229309</v>
      </c>
      <c r="AE995" s="342" t="n">
        <f aca="false">SUMPRODUCT(B995:AA995,$B$1012:$AA$1012)</f>
        <v>51373.3087929956</v>
      </c>
      <c r="AF995" s="343" t="n">
        <f aca="false">XIRR(B995:AA995,$B$1:$AA$1)</f>
        <v>0.168246122111355</v>
      </c>
      <c r="AG995" s="344" t="n">
        <f aca="false">1-EXP(-(1/0.25)*(AD995/ABS($AD$1010)))</f>
        <v>0.985455150559664</v>
      </c>
    </row>
    <row r="996" customFormat="false" ht="12.75" hidden="false" customHeight="false" outlineLevel="0" collapsed="false">
      <c r="A996" s="335"/>
      <c r="B996" s="340" t="n">
        <f aca="false">+[4]data1cf!A996</f>
        <v>-64699.2872559555</v>
      </c>
      <c r="C996" s="340" t="n">
        <f aca="false">+[4]data1cf!B996</f>
        <v>11944.1236901033</v>
      </c>
      <c r="D996" s="340" t="n">
        <f aca="false">+[4]data1cf!C996</f>
        <v>12889.2575882347</v>
      </c>
      <c r="E996" s="340" t="n">
        <f aca="false">+[4]data1cf!D996</f>
        <v>12561.3528215881</v>
      </c>
      <c r="F996" s="340" t="n">
        <f aca="false">+[4]data1cf!E996</f>
        <v>12300.6904307677</v>
      </c>
      <c r="G996" s="340" t="n">
        <f aca="false">+[4]data1cf!F996</f>
        <v>12037.7440122209</v>
      </c>
      <c r="H996" s="340" t="n">
        <f aca="false">+[4]data1cf!G996</f>
        <v>11858.6574089378</v>
      </c>
      <c r="I996" s="340" t="n">
        <f aca="false">+[4]data1cf!H996</f>
        <v>11738.9125018152</v>
      </c>
      <c r="J996" s="340" t="n">
        <f aca="false">+[4]data1cf!I996</f>
        <v>11723.0881304614</v>
      </c>
      <c r="K996" s="340" t="n">
        <f aca="false">+[4]data1cf!J996</f>
        <v>11738.1173025318</v>
      </c>
      <c r="L996" s="340" t="n">
        <f aca="false">+[4]data1cf!K996</f>
        <v>11644.0379382629</v>
      </c>
      <c r="M996" s="340" t="n">
        <f aca="false">+[4]data1cf!L996</f>
        <v>11530.5280007788</v>
      </c>
      <c r="N996" s="340" t="n">
        <f aca="false">+[4]data1cf!M996</f>
        <v>11477.8418937806</v>
      </c>
      <c r="O996" s="340" t="n">
        <f aca="false">+[4]data1cf!N996</f>
        <v>11334.332273722</v>
      </c>
      <c r="P996" s="340" t="n">
        <f aca="false">+[4]data1cf!O996</f>
        <v>11497.2831103279</v>
      </c>
      <c r="Q996" s="340" t="n">
        <f aca="false">+[4]data1cf!P996</f>
        <v>11384.7825437586</v>
      </c>
      <c r="R996" s="340" t="n">
        <f aca="false">+[4]data1cf!Q996</f>
        <v>742.074945110907</v>
      </c>
      <c r="S996" s="340" t="n">
        <f aca="false">+[4]data1cf!R996</f>
        <v>0</v>
      </c>
      <c r="T996" s="340" t="n">
        <f aca="false">+[4]data1cf!S996</f>
        <v>0</v>
      </c>
      <c r="U996" s="340" t="n">
        <f aca="false">+[4]data1cf!T996</f>
        <v>0</v>
      </c>
      <c r="V996" s="340" t="n">
        <f aca="false">+[4]data1cf!U996</f>
        <v>0</v>
      </c>
      <c r="W996" s="340" t="n">
        <f aca="false">+[4]data1cf!V996</f>
        <v>0</v>
      </c>
      <c r="X996" s="340" t="n">
        <f aca="false">+[4]data1cf!W996</f>
        <v>0</v>
      </c>
      <c r="Y996" s="340" t="n">
        <f aca="false">+[4]data1cf!X996</f>
        <v>0</v>
      </c>
      <c r="Z996" s="340" t="n">
        <f aca="false">+[4]data1cf!Y996</f>
        <v>0</v>
      </c>
      <c r="AA996" s="340" t="n">
        <f aca="false">+[4]data1cf!Z996</f>
        <v>0</v>
      </c>
      <c r="AB996" s="340"/>
      <c r="AC996" s="341" t="n">
        <f aca="false">XNPV(0.1,B996:AA996,$B$1:$AA$1)</f>
        <v>26635.4314759061</v>
      </c>
      <c r="AD996" s="341" t="n">
        <f aca="false">SUMPRODUCT(B996:AA996,$B$1010:$AA$1010)</f>
        <v>51668.5844157137</v>
      </c>
      <c r="AE996" s="342" t="n">
        <f aca="false">SUMPRODUCT(B996:AA996,$B$1012:$AA$1012)</f>
        <v>51304.8144728512</v>
      </c>
      <c r="AF996" s="343" t="n">
        <f aca="false">XIRR(B996:AA996,$B$1:$AA$1)</f>
        <v>0.168680650908072</v>
      </c>
      <c r="AG996" s="344" t="n">
        <f aca="false">1-EXP(-(1/0.25)*(AD996/ABS($AD$1010)))</f>
        <v>0.985371947291521</v>
      </c>
    </row>
    <row r="997" customFormat="false" ht="12.75" hidden="false" customHeight="false" outlineLevel="0" collapsed="false">
      <c r="A997" s="335"/>
      <c r="B997" s="340" t="n">
        <f aca="false">+[4]data1cf!A997</f>
        <v>-70973.8477363129</v>
      </c>
      <c r="C997" s="340" t="n">
        <f aca="false">+[4]data1cf!B997</f>
        <v>12131.1641750386</v>
      </c>
      <c r="D997" s="340" t="n">
        <f aca="false">+[4]data1cf!C997</f>
        <v>13196.4072813711</v>
      </c>
      <c r="E997" s="340" t="n">
        <f aca="false">+[4]data1cf!D997</f>
        <v>12827.3655985786</v>
      </c>
      <c r="F997" s="340" t="n">
        <f aca="false">+[4]data1cf!E997</f>
        <v>12546.3402422079</v>
      </c>
      <c r="G997" s="340" t="n">
        <f aca="false">+[4]data1cf!F997</f>
        <v>12240.1334895178</v>
      </c>
      <c r="H997" s="340" t="n">
        <f aca="false">+[4]data1cf!G997</f>
        <v>11946.4452572891</v>
      </c>
      <c r="I997" s="340" t="n">
        <f aca="false">+[4]data1cf!H997</f>
        <v>11787.7640908034</v>
      </c>
      <c r="J997" s="340" t="n">
        <f aca="false">+[4]data1cf!I997</f>
        <v>11737.8837492431</v>
      </c>
      <c r="K997" s="340" t="n">
        <f aca="false">+[4]data1cf!J997</f>
        <v>11806.5297153744</v>
      </c>
      <c r="L997" s="340" t="n">
        <f aca="false">+[4]data1cf!K997</f>
        <v>11684.7262841351</v>
      </c>
      <c r="M997" s="340" t="n">
        <f aca="false">+[4]data1cf!L997</f>
        <v>11562.5104685036</v>
      </c>
      <c r="N997" s="340" t="n">
        <f aca="false">+[4]data1cf!M997</f>
        <v>11670.937119482</v>
      </c>
      <c r="O997" s="340" t="n">
        <f aca="false">+[4]data1cf!N997</f>
        <v>11633.2735929348</v>
      </c>
      <c r="P997" s="340" t="n">
        <f aca="false">+[4]data1cf!O997</f>
        <v>11620.6719601714</v>
      </c>
      <c r="Q997" s="340" t="n">
        <f aca="false">+[4]data1cf!P997</f>
        <v>11670.7697225327</v>
      </c>
      <c r="R997" s="340" t="n">
        <f aca="false">+[4]data1cf!Q997</f>
        <v>814.041643996415</v>
      </c>
      <c r="S997" s="340" t="n">
        <f aca="false">+[4]data1cf!R997</f>
        <v>0</v>
      </c>
      <c r="T997" s="340" t="n">
        <f aca="false">+[4]data1cf!S997</f>
        <v>0</v>
      </c>
      <c r="U997" s="340" t="n">
        <f aca="false">+[4]data1cf!T997</f>
        <v>0</v>
      </c>
      <c r="V997" s="340" t="n">
        <f aca="false">+[4]data1cf!U997</f>
        <v>0</v>
      </c>
      <c r="W997" s="340" t="n">
        <f aca="false">+[4]data1cf!V997</f>
        <v>0</v>
      </c>
      <c r="X997" s="340" t="n">
        <f aca="false">+[4]data1cf!W997</f>
        <v>0</v>
      </c>
      <c r="Y997" s="340" t="n">
        <f aca="false">+[4]data1cf!X997</f>
        <v>0</v>
      </c>
      <c r="Z997" s="340" t="n">
        <f aca="false">+[4]data1cf!Y997</f>
        <v>0</v>
      </c>
      <c r="AA997" s="340" t="n">
        <f aca="false">+[4]data1cf!Z997</f>
        <v>0</v>
      </c>
      <c r="AB997" s="340"/>
      <c r="AC997" s="341" t="n">
        <f aca="false">XNPV(0.1,B997:AA997,$B$1:$AA$1)</f>
        <v>21679.71946458</v>
      </c>
      <c r="AD997" s="341" t="n">
        <f aca="false">SUMPRODUCT(B997:AA997,$B$1010:$AA$1010)</f>
        <v>47027.8595218304</v>
      </c>
      <c r="AE997" s="342" t="n">
        <f aca="false">SUMPRODUCT(B997:AA997,$B$1012:$AA$1012)</f>
        <v>46659.4061630282</v>
      </c>
      <c r="AF997" s="343" t="n">
        <f aca="false">XIRR(B997:AA997,$B$1:$AA$1)</f>
        <v>0.151792568507898</v>
      </c>
      <c r="AG997" s="344" t="n">
        <f aca="false">1-EXP(-(1/0.25)*(AD997/ABS($AD$1010)))</f>
        <v>0.978621155385682</v>
      </c>
    </row>
    <row r="998" customFormat="false" ht="12.75" hidden="false" customHeight="false" outlineLevel="0" collapsed="false">
      <c r="A998" s="335"/>
      <c r="B998" s="340" t="n">
        <f aca="false">+[4]data1cf!A998</f>
        <v>-70214.1895019888</v>
      </c>
      <c r="C998" s="340" t="n">
        <f aca="false">+[4]data1cf!B998</f>
        <v>12186.4112737362</v>
      </c>
      <c r="D998" s="340" t="n">
        <f aca="false">+[4]data1cf!C998</f>
        <v>13214.4667029015</v>
      </c>
      <c r="E998" s="340" t="n">
        <f aca="false">+[4]data1cf!D998</f>
        <v>12721.8549750965</v>
      </c>
      <c r="F998" s="340" t="n">
        <f aca="false">+[4]data1cf!E998</f>
        <v>12486.2875552551</v>
      </c>
      <c r="G998" s="340" t="n">
        <f aca="false">+[4]data1cf!F998</f>
        <v>12201.0454796007</v>
      </c>
      <c r="H998" s="340" t="n">
        <f aca="false">+[4]data1cf!G998</f>
        <v>12065.9887605034</v>
      </c>
      <c r="I998" s="340" t="n">
        <f aca="false">+[4]data1cf!H998</f>
        <v>11794.5220059521</v>
      </c>
      <c r="J998" s="340" t="n">
        <f aca="false">+[4]data1cf!I998</f>
        <v>11824.2723063273</v>
      </c>
      <c r="K998" s="340" t="n">
        <f aca="false">+[4]data1cf!J998</f>
        <v>11832.9355682225</v>
      </c>
      <c r="L998" s="340" t="n">
        <f aca="false">+[4]data1cf!K998</f>
        <v>11674.596290964</v>
      </c>
      <c r="M998" s="340" t="n">
        <f aca="false">+[4]data1cf!L998</f>
        <v>11689.9932950475</v>
      </c>
      <c r="N998" s="340" t="n">
        <f aca="false">+[4]data1cf!M998</f>
        <v>11704.279441411</v>
      </c>
      <c r="O998" s="340" t="n">
        <f aca="false">+[4]data1cf!N998</f>
        <v>11514.7427643212</v>
      </c>
      <c r="P998" s="340" t="n">
        <f aca="false">+[4]data1cf!O998</f>
        <v>11686.1114630322</v>
      </c>
      <c r="Q998" s="340" t="n">
        <f aca="false">+[4]data1cf!P998</f>
        <v>11583.9683008065</v>
      </c>
      <c r="R998" s="340" t="n">
        <f aca="false">+[4]data1cf!Q998</f>
        <v>805.328667912011</v>
      </c>
      <c r="S998" s="340" t="n">
        <f aca="false">+[4]data1cf!R998</f>
        <v>0</v>
      </c>
      <c r="T998" s="340" t="n">
        <f aca="false">+[4]data1cf!S998</f>
        <v>0</v>
      </c>
      <c r="U998" s="340" t="n">
        <f aca="false">+[4]data1cf!T998</f>
        <v>0</v>
      </c>
      <c r="V998" s="340" t="n">
        <f aca="false">+[4]data1cf!U998</f>
        <v>0</v>
      </c>
      <c r="W998" s="340" t="n">
        <f aca="false">+[4]data1cf!V998</f>
        <v>0</v>
      </c>
      <c r="X998" s="340" t="n">
        <f aca="false">+[4]data1cf!W998</f>
        <v>0</v>
      </c>
      <c r="Y998" s="340" t="n">
        <f aca="false">+[4]data1cf!X998</f>
        <v>0</v>
      </c>
      <c r="Z998" s="340" t="n">
        <f aca="false">+[4]data1cf!Y998</f>
        <v>0</v>
      </c>
      <c r="AA998" s="340" t="n">
        <f aca="false">+[4]data1cf!Z998</f>
        <v>0</v>
      </c>
      <c r="AB998" s="340"/>
      <c r="AC998" s="341" t="n">
        <f aca="false">XNPV(0.1,B998:AA998,$B$1:$AA$1)</f>
        <v>22493.9999068714</v>
      </c>
      <c r="AD998" s="341" t="n">
        <f aca="false">SUMPRODUCT(B998:AA998,$B$1010:$AA$1010)</f>
        <v>47864.3569159318</v>
      </c>
      <c r="AE998" s="342" t="n">
        <f aca="false">SUMPRODUCT(B998:AA998,$B$1012:$AA$1012)</f>
        <v>47495.6194675307</v>
      </c>
      <c r="AF998" s="343" t="n">
        <f aca="false">XIRR(B998:AA998,$B$1:$AA$1)</f>
        <v>0.154193882157497</v>
      </c>
      <c r="AG998" s="344" t="n">
        <f aca="false">1-EXP(-(1/0.25)*(AD998/ABS($AD$1010)))</f>
        <v>0.980034545378506</v>
      </c>
    </row>
    <row r="999" customFormat="false" ht="12.75" hidden="false" customHeight="false" outlineLevel="0" collapsed="false">
      <c r="A999" s="335"/>
      <c r="B999" s="340" t="n">
        <f aca="false">+[4]data1cf!A999</f>
        <v>-65613.2706879886</v>
      </c>
      <c r="C999" s="340" t="n">
        <f aca="false">+[4]data1cf!B999</f>
        <v>12057.2933154557</v>
      </c>
      <c r="D999" s="340" t="n">
        <f aca="false">+[4]data1cf!C999</f>
        <v>12894.2680163238</v>
      </c>
      <c r="E999" s="340" t="n">
        <f aca="false">+[4]data1cf!D999</f>
        <v>12656.7011595876</v>
      </c>
      <c r="F999" s="340" t="n">
        <f aca="false">+[4]data1cf!E999</f>
        <v>12486.2495642001</v>
      </c>
      <c r="G999" s="340" t="n">
        <f aca="false">+[4]data1cf!F999</f>
        <v>12199.9391522355</v>
      </c>
      <c r="H999" s="340" t="n">
        <f aca="false">+[4]data1cf!G999</f>
        <v>12107.468642975</v>
      </c>
      <c r="I999" s="340" t="n">
        <f aca="false">+[4]data1cf!H999</f>
        <v>11783.3723592475</v>
      </c>
      <c r="J999" s="340" t="n">
        <f aca="false">+[4]data1cf!I999</f>
        <v>11702.9793935021</v>
      </c>
      <c r="K999" s="340" t="n">
        <f aca="false">+[4]data1cf!J999</f>
        <v>11746.2386435716</v>
      </c>
      <c r="L999" s="340" t="n">
        <f aca="false">+[4]data1cf!K999</f>
        <v>11622.1471530928</v>
      </c>
      <c r="M999" s="340" t="n">
        <f aca="false">+[4]data1cf!L999</f>
        <v>11538.0954925693</v>
      </c>
      <c r="N999" s="340" t="n">
        <f aca="false">+[4]data1cf!M999</f>
        <v>11452.0372972719</v>
      </c>
      <c r="O999" s="340" t="n">
        <f aca="false">+[4]data1cf!N999</f>
        <v>11505.5938781158</v>
      </c>
      <c r="P999" s="340" t="n">
        <f aca="false">+[4]data1cf!O999</f>
        <v>11404.2090525044</v>
      </c>
      <c r="Q999" s="340" t="n">
        <f aca="false">+[4]data1cf!P999</f>
        <v>11374.1533416018</v>
      </c>
      <c r="R999" s="340" t="n">
        <f aca="false">+[4]data1cf!Q999</f>
        <v>752.557969482954</v>
      </c>
      <c r="S999" s="340" t="n">
        <f aca="false">+[4]data1cf!R999</f>
        <v>0</v>
      </c>
      <c r="T999" s="340" t="n">
        <f aca="false">+[4]data1cf!S999</f>
        <v>0</v>
      </c>
      <c r="U999" s="340" t="n">
        <f aca="false">+[4]data1cf!T999</f>
        <v>0</v>
      </c>
      <c r="V999" s="340" t="n">
        <f aca="false">+[4]data1cf!U999</f>
        <v>0</v>
      </c>
      <c r="W999" s="340" t="n">
        <f aca="false">+[4]data1cf!V999</f>
        <v>0</v>
      </c>
      <c r="X999" s="340" t="n">
        <f aca="false">+[4]data1cf!W999</f>
        <v>0</v>
      </c>
      <c r="Y999" s="340" t="n">
        <f aca="false">+[4]data1cf!X999</f>
        <v>0</v>
      </c>
      <c r="Z999" s="340" t="n">
        <f aca="false">+[4]data1cf!Y999</f>
        <v>0</v>
      </c>
      <c r="AA999" s="340" t="n">
        <f aca="false">+[4]data1cf!Z999</f>
        <v>0</v>
      </c>
      <c r="AB999" s="340"/>
      <c r="AC999" s="341" t="n">
        <f aca="false">XNPV(0.1,B999:AA999,$B$1:$AA$1)</f>
        <v>26295.5455453943</v>
      </c>
      <c r="AD999" s="341" t="n">
        <f aca="false">SUMPRODUCT(B999:AA999,$B$1010:$AA$1010)</f>
        <v>51439.7876666411</v>
      </c>
      <c r="AE999" s="342" t="n">
        <f aca="false">SUMPRODUCT(B999:AA999,$B$1012:$AA$1012)</f>
        <v>51074.602608429</v>
      </c>
      <c r="AF999" s="343" t="n">
        <f aca="false">XIRR(B999:AA999,$B$1:$AA$1)</f>
        <v>0.167088786331603</v>
      </c>
      <c r="AG999" s="344" t="n">
        <f aca="false">1-EXP(-(1/0.25)*(AD999/ABS($AD$1010)))</f>
        <v>0.98509570754209</v>
      </c>
    </row>
    <row r="1000" customFormat="false" ht="12.75" hidden="false" customHeight="false" outlineLevel="0" collapsed="false">
      <c r="A1000" s="335"/>
      <c r="B1000" s="340" t="n">
        <f aca="false">+[4]data1cf!A1000</f>
        <v>-69651.8750958386</v>
      </c>
      <c r="C1000" s="340" t="n">
        <f aca="false">+[4]data1cf!B1000</f>
        <v>12134.5850833052</v>
      </c>
      <c r="D1000" s="340" t="n">
        <f aca="false">+[4]data1cf!C1000</f>
        <v>13149.1942412731</v>
      </c>
      <c r="E1000" s="340" t="n">
        <f aca="false">+[4]data1cf!D1000</f>
        <v>12771.9770733675</v>
      </c>
      <c r="F1000" s="340" t="n">
        <f aca="false">+[4]data1cf!E1000</f>
        <v>12465.0225888343</v>
      </c>
      <c r="G1000" s="340" t="n">
        <f aca="false">+[4]data1cf!F1000</f>
        <v>12073.4171223151</v>
      </c>
      <c r="H1000" s="340" t="n">
        <f aca="false">+[4]data1cf!G1000</f>
        <v>11959.90643637</v>
      </c>
      <c r="I1000" s="340" t="n">
        <f aca="false">+[4]data1cf!H1000</f>
        <v>11961.0209624039</v>
      </c>
      <c r="J1000" s="340" t="n">
        <f aca="false">+[4]data1cf!I1000</f>
        <v>11816.0007819635</v>
      </c>
      <c r="K1000" s="340" t="n">
        <f aca="false">+[4]data1cf!J1000</f>
        <v>11621.1395731402</v>
      </c>
      <c r="L1000" s="340" t="n">
        <f aca="false">+[4]data1cf!K1000</f>
        <v>11653.893240385</v>
      </c>
      <c r="M1000" s="340" t="n">
        <f aca="false">+[4]data1cf!L1000</f>
        <v>11624.549118256</v>
      </c>
      <c r="N1000" s="340" t="n">
        <f aca="false">+[4]data1cf!M1000</f>
        <v>11587.0892320085</v>
      </c>
      <c r="O1000" s="340" t="n">
        <f aca="false">+[4]data1cf!N1000</f>
        <v>11621.147128187</v>
      </c>
      <c r="P1000" s="340" t="n">
        <f aca="false">+[4]data1cf!O1000</f>
        <v>11568.9159871146</v>
      </c>
      <c r="Q1000" s="340" t="n">
        <f aca="false">+[4]data1cf!P1000</f>
        <v>11516.339649413</v>
      </c>
      <c r="R1000" s="340" t="n">
        <f aca="false">+[4]data1cf!Q1000</f>
        <v>798.879146599231</v>
      </c>
      <c r="S1000" s="340" t="n">
        <f aca="false">+[4]data1cf!R1000</f>
        <v>0</v>
      </c>
      <c r="T1000" s="340" t="n">
        <f aca="false">+[4]data1cf!S1000</f>
        <v>0</v>
      </c>
      <c r="U1000" s="340" t="n">
        <f aca="false">+[4]data1cf!T1000</f>
        <v>0</v>
      </c>
      <c r="V1000" s="340" t="n">
        <f aca="false">+[4]data1cf!U1000</f>
        <v>0</v>
      </c>
      <c r="W1000" s="340" t="n">
        <f aca="false">+[4]data1cf!V1000</f>
        <v>0</v>
      </c>
      <c r="X1000" s="340" t="n">
        <f aca="false">+[4]data1cf!W1000</f>
        <v>0</v>
      </c>
      <c r="Y1000" s="340" t="n">
        <f aca="false">+[4]data1cf!X1000</f>
        <v>0</v>
      </c>
      <c r="Z1000" s="340" t="n">
        <f aca="false">+[4]data1cf!Y1000</f>
        <v>0</v>
      </c>
      <c r="AA1000" s="340" t="n">
        <f aca="false">+[4]data1cf!Z1000</f>
        <v>0</v>
      </c>
      <c r="AB1000" s="340"/>
      <c r="AC1000" s="341" t="n">
        <f aca="false">XNPV(0.1,B1000:AA1000,$B$1:$AA$1)</f>
        <v>22745.2711803431</v>
      </c>
      <c r="AD1000" s="341" t="n">
        <f aca="false">SUMPRODUCT(B1000:AA1000,$B$1010:$AA$1010)</f>
        <v>48023.0475315893</v>
      </c>
      <c r="AE1000" s="342" t="n">
        <f aca="false">SUMPRODUCT(B1000:AA1000,$B$1012:$AA$1012)</f>
        <v>47655.7374321527</v>
      </c>
      <c r="AF1000" s="343" t="n">
        <f aca="false">XIRR(B1000:AA1000,$B$1:$AA$1)</f>
        <v>0.155220323121925</v>
      </c>
      <c r="AG1000" s="341" t="n">
        <f aca="false">1-EXP(-(1/0.25)*(AD1000/ABS($AD$1010)))</f>
        <v>0.980291938476329</v>
      </c>
    </row>
    <row r="1001" customFormat="false" ht="12.75" hidden="false" customHeight="false" outlineLevel="0" collapsed="false">
      <c r="A1001" s="345"/>
      <c r="B1001" s="340" t="n">
        <f aca="false">+[4]data1cf!A1001</f>
        <v>-74134.3609346702</v>
      </c>
      <c r="C1001" s="340" t="n">
        <f aca="false">+[4]data1cf!B1001</f>
        <v>12202.9716338405</v>
      </c>
      <c r="D1001" s="340" t="n">
        <f aca="false">+[4]data1cf!C1001</f>
        <v>13320.1838053193</v>
      </c>
      <c r="E1001" s="340" t="n">
        <f aca="false">+[4]data1cf!D1001</f>
        <v>12997.7933676423</v>
      </c>
      <c r="F1001" s="340" t="n">
        <f aca="false">+[4]data1cf!E1001</f>
        <v>12472.7255487288</v>
      </c>
      <c r="G1001" s="340" t="n">
        <f aca="false">+[4]data1cf!F1001</f>
        <v>12426.8095795331</v>
      </c>
      <c r="H1001" s="340" t="n">
        <f aca="false">+[4]data1cf!G1001</f>
        <v>12132.3326550469</v>
      </c>
      <c r="I1001" s="340" t="n">
        <f aca="false">+[4]data1cf!H1001</f>
        <v>11988.2406065607</v>
      </c>
      <c r="J1001" s="340" t="n">
        <f aca="false">+[4]data1cf!I1001</f>
        <v>11925.1231242952</v>
      </c>
      <c r="K1001" s="340" t="n">
        <f aca="false">+[4]data1cf!J1001</f>
        <v>11872.3559743542</v>
      </c>
      <c r="L1001" s="340" t="n">
        <f aca="false">+[4]data1cf!K1001</f>
        <v>11703.7058040506</v>
      </c>
      <c r="M1001" s="340" t="n">
        <f aca="false">+[4]data1cf!L1001</f>
        <v>11753.3181478629</v>
      </c>
      <c r="N1001" s="340" t="n">
        <f aca="false">+[4]data1cf!M1001</f>
        <v>11718.8993012182</v>
      </c>
      <c r="O1001" s="340" t="n">
        <f aca="false">+[4]data1cf!N1001</f>
        <v>11566.0310865997</v>
      </c>
      <c r="P1001" s="340" t="n">
        <f aca="false">+[4]data1cf!O1001</f>
        <v>11637.4637824233</v>
      </c>
      <c r="Q1001" s="340" t="n">
        <f aca="false">+[4]data1cf!P1001</f>
        <v>11505.5758545893</v>
      </c>
      <c r="R1001" s="340" t="n">
        <f aca="false">+[4]data1cf!Q1001</f>
        <v>850.291466176294</v>
      </c>
      <c r="S1001" s="340" t="n">
        <f aca="false">+[4]data1cf!R1001</f>
        <v>0</v>
      </c>
      <c r="T1001" s="340" t="n">
        <f aca="false">+[4]data1cf!S1001</f>
        <v>0</v>
      </c>
      <c r="U1001" s="340" t="n">
        <f aca="false">+[4]data1cf!T1001</f>
        <v>0</v>
      </c>
      <c r="V1001" s="340" t="n">
        <f aca="false">+[4]data1cf!U1001</f>
        <v>0</v>
      </c>
      <c r="W1001" s="340" t="n">
        <f aca="false">+[4]data1cf!V1001</f>
        <v>0</v>
      </c>
      <c r="X1001" s="340" t="n">
        <f aca="false">+[4]data1cf!W1001</f>
        <v>0</v>
      </c>
      <c r="Y1001" s="340" t="n">
        <f aca="false">+[4]data1cf!X1001</f>
        <v>0</v>
      </c>
      <c r="Z1001" s="340" t="n">
        <f aca="false">+[4]data1cf!Y1001</f>
        <v>0</v>
      </c>
      <c r="AA1001" s="340" t="n">
        <f aca="false">+[4]data1cf!Z1001</f>
        <v>0</v>
      </c>
      <c r="AB1001" s="340"/>
      <c r="AC1001" s="341" t="n">
        <f aca="false">XNPV(0.1,B1001:AA1001,$B$1:$AA$1)</f>
        <v>19246.0179377917</v>
      </c>
      <c r="AD1001" s="341" t="n">
        <f aca="false">SUMPRODUCT(B1001:AA1001,$B$1010:$AA$1010)</f>
        <v>44765.5707844049</v>
      </c>
      <c r="AE1001" s="342" t="n">
        <f aca="false">SUMPRODUCT(B1001:AA1001,$B$1012:$AA$1012)</f>
        <v>44394.9163929547</v>
      </c>
      <c r="AF1001" s="343" t="n">
        <f aca="false">XIRR(B1001:AA1001,$B$1:$AA$1)</f>
        <v>0.144365838452598</v>
      </c>
      <c r="AG1001" s="341" t="n">
        <f aca="false">1-EXP(-(1/0.25)*(AD1001/ABS($AD$1010)))</f>
        <v>0.97427704720817</v>
      </c>
    </row>
    <row r="1002" customFormat="false" ht="12.75" hidden="false" customHeight="false" outlineLevel="0" collapsed="false">
      <c r="B1002" s="346"/>
      <c r="C1002" s="346"/>
      <c r="D1002" s="346"/>
      <c r="E1002" s="346"/>
      <c r="F1002" s="346"/>
      <c r="G1002" s="346"/>
      <c r="H1002" s="347"/>
      <c r="I1002" s="347"/>
      <c r="J1002" s="347"/>
      <c r="K1002" s="347"/>
      <c r="L1002" s="347"/>
      <c r="M1002" s="347"/>
      <c r="N1002" s="347"/>
      <c r="O1002" s="347"/>
      <c r="P1002" s="347"/>
      <c r="Q1002" s="347"/>
      <c r="R1002" s="347"/>
      <c r="S1002" s="347"/>
      <c r="T1002" s="347"/>
      <c r="U1002" s="347"/>
      <c r="V1002" s="347"/>
      <c r="W1002" s="347"/>
      <c r="X1002" s="347"/>
      <c r="Y1002" s="347"/>
      <c r="Z1002" s="347"/>
      <c r="AA1002" s="347"/>
      <c r="AB1002" s="348"/>
      <c r="AC1002" s="341"/>
      <c r="AD1002" s="342" t="n">
        <f aca="false">AVERAGE(AD2:AD1001)</f>
        <v>48919.1545664205</v>
      </c>
      <c r="AE1002" s="342" t="n">
        <f aca="false">AVERAGE(AE2:AE1001)</f>
        <v>48552.1182917771</v>
      </c>
      <c r="AF1002" s="343"/>
      <c r="AG1002" s="341" t="n">
        <f aca="false">AVERAGE(AG2:AG1001)</f>
        <v>0.98112634706578</v>
      </c>
    </row>
    <row r="1003" customFormat="false" ht="12.75" hidden="false" customHeight="false" outlineLevel="0" collapsed="false">
      <c r="B1003" s="346"/>
      <c r="C1003" s="346"/>
      <c r="D1003" s="346"/>
      <c r="E1003" s="346"/>
      <c r="F1003" s="346"/>
      <c r="G1003" s="346"/>
      <c r="H1003" s="347"/>
      <c r="I1003" s="347"/>
      <c r="J1003" s="347"/>
      <c r="K1003" s="347"/>
      <c r="L1003" s="347"/>
      <c r="M1003" s="347"/>
      <c r="N1003" s="347"/>
      <c r="O1003" s="347"/>
      <c r="P1003" s="347"/>
      <c r="Q1003" s="347"/>
      <c r="R1003" s="347"/>
      <c r="S1003" s="347"/>
      <c r="T1003" s="347"/>
      <c r="U1003" s="347"/>
      <c r="V1003" s="347"/>
      <c r="W1003" s="347"/>
      <c r="X1003" s="347"/>
      <c r="Y1003" s="347"/>
      <c r="Z1003" s="347"/>
      <c r="AA1003" s="347"/>
      <c r="AB1003" s="348"/>
      <c r="AC1003" s="349"/>
      <c r="AD1003" s="349"/>
      <c r="AE1003" s="341"/>
      <c r="AF1003" s="344"/>
    </row>
    <row r="1004" customFormat="false" ht="13.5" hidden="false" customHeight="false" outlineLevel="0" collapsed="false">
      <c r="A1004" s="0" t="s">
        <v>376</v>
      </c>
      <c r="B1004" s="350" t="n">
        <f aca="false">AVERAGE(B2:B1001)</f>
        <v>-68659.5839839392</v>
      </c>
      <c r="C1004" s="350" t="n">
        <f aca="false">AVERAGE(C2:C1001)</f>
        <v>12070.9466029698</v>
      </c>
      <c r="D1004" s="350" t="n">
        <f aca="false">AVERAGE(D2:D1001)</f>
        <v>13084.1905023276</v>
      </c>
      <c r="E1004" s="350" t="n">
        <f aca="false">AVERAGE(E2:E1001)</f>
        <v>12752.9580676097</v>
      </c>
      <c r="F1004" s="350" t="n">
        <f aca="false">AVERAGE(F2:F1001)</f>
        <v>12469.0364117046</v>
      </c>
      <c r="G1004" s="350" t="n">
        <f aca="false">AVERAGE(G2:G1001)</f>
        <v>12210.7792342989</v>
      </c>
      <c r="H1004" s="350" t="n">
        <f aca="false">AVERAGE(H2:H1001)</f>
        <v>11977.052871063</v>
      </c>
      <c r="I1004" s="350" t="n">
        <f aca="false">AVERAGE(I2:I1001)</f>
        <v>11840.3864382089</v>
      </c>
      <c r="J1004" s="350" t="n">
        <f aca="false">AVERAGE(J2:J1001)</f>
        <v>11792.221216099</v>
      </c>
      <c r="K1004" s="350" t="n">
        <f aca="false">AVERAGE(K2:K1001)</f>
        <v>11747.9611659719</v>
      </c>
      <c r="L1004" s="350" t="n">
        <f aca="false">AVERAGE(L2:L1001)</f>
        <v>11695.0939442372</v>
      </c>
      <c r="M1004" s="350" t="n">
        <f aca="false">AVERAGE(M2:M1001)</f>
        <v>11647.8945426523</v>
      </c>
      <c r="N1004" s="350" t="n">
        <f aca="false">AVERAGE(N2:N1001)</f>
        <v>11596.0588670945</v>
      </c>
      <c r="O1004" s="350" t="n">
        <f aca="false">AVERAGE(O2:O1001)</f>
        <v>11545.4223896508</v>
      </c>
      <c r="P1004" s="350" t="n">
        <f aca="false">AVERAGE(P2:P1001)</f>
        <v>11493.8624351114</v>
      </c>
      <c r="Q1004" s="350" t="n">
        <f aca="false">AVERAGE(Q2:Q1001)</f>
        <v>11444.3177113178</v>
      </c>
      <c r="R1004" s="350" t="n">
        <f aca="false">AVERAGE(R2:R1001)</f>
        <v>787.497964462189</v>
      </c>
      <c r="S1004" s="350" t="n">
        <f aca="false">AVERAGE(S2:S1001)</f>
        <v>0</v>
      </c>
      <c r="T1004" s="350" t="n">
        <f aca="false">AVERAGE(T2:T1001)</f>
        <v>0</v>
      </c>
      <c r="U1004" s="350" t="n">
        <f aca="false">AVERAGE(U2:U1001)</f>
        <v>0</v>
      </c>
      <c r="V1004" s="350" t="n">
        <f aca="false">AVERAGE(V2:V1001)</f>
        <v>0</v>
      </c>
      <c r="W1004" s="348"/>
      <c r="X1004" s="348"/>
      <c r="Y1004" s="348"/>
      <c r="Z1004" s="348"/>
      <c r="AA1004" s="348"/>
      <c r="AB1004" s="348"/>
      <c r="AC1004" s="341"/>
      <c r="AD1004" s="341"/>
      <c r="AE1004" s="341"/>
      <c r="AF1004" s="344"/>
    </row>
    <row r="1005" customFormat="false" ht="13.5" hidden="false" customHeight="false" outlineLevel="0" collapsed="false">
      <c r="B1005" s="350"/>
      <c r="C1005" s="350"/>
      <c r="D1005" s="350"/>
      <c r="E1005" s="350"/>
      <c r="F1005" s="350"/>
      <c r="G1005" s="350"/>
      <c r="H1005" s="350"/>
      <c r="I1005" s="350"/>
      <c r="J1005" s="350"/>
      <c r="K1005" s="350"/>
      <c r="L1005" s="350"/>
      <c r="M1005" s="348"/>
      <c r="N1005" s="348"/>
      <c r="O1005" s="348"/>
      <c r="P1005" s="348"/>
      <c r="Q1005" s="348"/>
      <c r="R1005" s="348"/>
      <c r="S1005" s="348"/>
      <c r="T1005" s="348"/>
      <c r="U1005" s="348"/>
      <c r="V1005" s="348"/>
      <c r="W1005" s="348"/>
      <c r="X1005" s="348"/>
      <c r="Y1005" s="348"/>
      <c r="Z1005" s="348"/>
      <c r="AA1005" s="348"/>
      <c r="AB1005" s="351" t="s">
        <v>377</v>
      </c>
      <c r="AC1005" s="241" t="s">
        <v>378</v>
      </c>
      <c r="AD1005" s="352" t="s">
        <v>379</v>
      </c>
    </row>
    <row r="1006" customFormat="false" ht="12.75" hidden="false" customHeight="false" outlineLevel="0" collapsed="false">
      <c r="B1006" s="353" t="n">
        <f aca="false">(B1-$B$1)/365</f>
        <v>0</v>
      </c>
      <c r="C1006" s="353" t="n">
        <f aca="false">(C1-$B$1)/((C1-$B$1)/1)</f>
        <v>1</v>
      </c>
      <c r="D1006" s="353" t="n">
        <f aca="false">(D1-$B$1)/((D1-$B$1)/(C1006+1))</f>
        <v>2</v>
      </c>
      <c r="E1006" s="353" t="n">
        <f aca="false">(E1-$B$1)/((E1-$B$1)/(D1006+1))</f>
        <v>3</v>
      </c>
      <c r="F1006" s="353" t="n">
        <f aca="false">(F1-$B$1)/((F1-$B$1)/(E1006+1))</f>
        <v>4</v>
      </c>
      <c r="G1006" s="353" t="n">
        <f aca="false">(G1-$B$1)/((G1-$B$1)/(F1006+1))</f>
        <v>5</v>
      </c>
      <c r="H1006" s="353" t="n">
        <f aca="false">(H1-$B$1)/((H1-$B$1)/(G1006+1))</f>
        <v>6</v>
      </c>
      <c r="I1006" s="353" t="n">
        <f aca="false">(I1-$B$1)/((I1-$B$1)/(H1006+1))</f>
        <v>7</v>
      </c>
      <c r="J1006" s="353" t="n">
        <f aca="false">(J1-$B$1)/((J1-$B$1)/(I1006+1))</f>
        <v>8</v>
      </c>
      <c r="K1006" s="353" t="n">
        <f aca="false">(K1-$B$1)/((K1-$B$1)/(J1006+1))</f>
        <v>9</v>
      </c>
      <c r="L1006" s="353" t="n">
        <f aca="false">(L1-$B$1)/((L1-$B$1)/(K1006+1))</f>
        <v>10</v>
      </c>
      <c r="M1006" s="353" t="n">
        <f aca="false">(M1-$B$1)/((M1-$B$1)/(L1006+1))</f>
        <v>11</v>
      </c>
      <c r="N1006" s="353" t="n">
        <f aca="false">(N1-$B$1)/((N1-$B$1)/(M1006+1))</f>
        <v>12</v>
      </c>
      <c r="O1006" s="353" t="n">
        <f aca="false">(O1-$B$1)/((O1-$B$1)/(N1006+1))</f>
        <v>13</v>
      </c>
      <c r="P1006" s="353" t="n">
        <f aca="false">(P1-$B$1)/((P1-$B$1)/(O1006+1))</f>
        <v>14</v>
      </c>
      <c r="Q1006" s="353" t="n">
        <f aca="false">(Q1-$B$1)/((Q1-$B$1)/(P1006+1))</f>
        <v>15</v>
      </c>
      <c r="R1006" s="353" t="n">
        <f aca="false">(R1-$B$1)/((R1-$B$1)/(Q1006+1))</f>
        <v>16</v>
      </c>
      <c r="S1006" s="353" t="n">
        <f aca="false">(S1-$B$1)/((S1-$B$1)/(R1006+1))</f>
        <v>17</v>
      </c>
      <c r="T1006" s="353" t="n">
        <f aca="false">(T1-$B$1)/((T1-$B$1)/(S1006+1))</f>
        <v>18</v>
      </c>
      <c r="U1006" s="353" t="n">
        <f aca="false">(U1-$B$1)/((U1-$B$1)/(T1006+1))</f>
        <v>19</v>
      </c>
      <c r="V1006" s="353" t="n">
        <f aca="false">(V1-$B$1)/((V1-$B$1)/(U1006+1))</f>
        <v>20</v>
      </c>
      <c r="W1006" s="354"/>
      <c r="X1006" s="354"/>
      <c r="Y1006" s="354"/>
      <c r="Z1006" s="354"/>
      <c r="AA1006" s="354"/>
      <c r="AB1006" s="355" t="s">
        <v>380</v>
      </c>
      <c r="AC1006" s="356" t="n">
        <f aca="false">PERCENTILE(AC$2:$AC$1001,0.05)</f>
        <v>18612.2405885488</v>
      </c>
      <c r="AD1006" s="357" t="n">
        <f aca="false">PERCENTILE($AD$2:AD$1001,0.05)</f>
        <v>44225.9357659551</v>
      </c>
      <c r="AE1006" s="358" t="s">
        <v>381</v>
      </c>
      <c r="AF1006" s="359" t="n">
        <f aca="false">AVERAGE(AG2:AG1001)</f>
        <v>0.98112634706578</v>
      </c>
    </row>
    <row r="1007" customFormat="false" ht="13.5" hidden="false" customHeight="false" outlineLevel="0" collapsed="false">
      <c r="B1007" s="360"/>
      <c r="C1007" s="360"/>
      <c r="D1007" s="360"/>
      <c r="E1007" s="360"/>
      <c r="F1007" s="360"/>
      <c r="G1007" s="360"/>
      <c r="H1007" s="360"/>
      <c r="I1007" s="360"/>
      <c r="J1007" s="360"/>
      <c r="K1007" s="360"/>
      <c r="L1007" s="360"/>
      <c r="M1007" s="348"/>
      <c r="N1007" s="348"/>
      <c r="O1007" s="348"/>
      <c r="P1007" s="348"/>
      <c r="Q1007" s="348"/>
      <c r="R1007" s="348"/>
      <c r="S1007" s="348"/>
      <c r="T1007" s="348"/>
      <c r="U1007" s="348"/>
      <c r="V1007" s="348"/>
      <c r="W1007" s="348"/>
      <c r="X1007" s="348"/>
      <c r="Y1007" s="348"/>
      <c r="Z1007" s="348"/>
      <c r="AA1007" s="348"/>
      <c r="AB1007" s="361" t="s">
        <v>382</v>
      </c>
      <c r="AC1007" s="362" t="n">
        <f aca="false">PERCENTILE(AC$2:$AC$1001,0.1)</f>
        <v>19184.4570328932</v>
      </c>
      <c r="AD1007" s="363" t="n">
        <f aca="false">PERCENTILE($AD$2:AD$1001,0.1)</f>
        <v>44746.6463525479</v>
      </c>
      <c r="AE1007" s="364" t="s">
        <v>383</v>
      </c>
      <c r="AF1007" s="365" t="n">
        <f aca="false">ABS(AD1010)*(-0.25)*LN(1-AF1006)</f>
        <v>48552.1184804882</v>
      </c>
    </row>
    <row r="1008" customFormat="false" ht="12.75" hidden="false" customHeight="false" outlineLevel="0" collapsed="false">
      <c r="A1008" s="0" t="s">
        <v>384</v>
      </c>
      <c r="B1008" s="366" t="n">
        <v>0.0525</v>
      </c>
      <c r="C1008" s="366" t="n">
        <v>0.053</v>
      </c>
      <c r="D1008" s="366" t="n">
        <v>0.0541</v>
      </c>
      <c r="E1008" s="366" t="n">
        <v>0.055</v>
      </c>
      <c r="F1008" s="366" t="n">
        <v>0.055</v>
      </c>
      <c r="G1008" s="366" t="n">
        <v>0.056</v>
      </c>
      <c r="H1008" s="366" t="n">
        <v>0.056</v>
      </c>
      <c r="I1008" s="366" t="n">
        <v>0.055</v>
      </c>
      <c r="J1008" s="366" t="n">
        <v>0.055</v>
      </c>
      <c r="K1008" s="366" t="n">
        <v>0.06</v>
      </c>
      <c r="L1008" s="366" t="n">
        <v>0.061</v>
      </c>
      <c r="M1008" s="113" t="n">
        <v>0.062</v>
      </c>
      <c r="N1008" s="113" t="n">
        <v>0.063</v>
      </c>
      <c r="O1008" s="113" t="n">
        <v>0.064</v>
      </c>
      <c r="P1008" s="113" t="n">
        <v>0.065</v>
      </c>
      <c r="Q1008" s="113" t="n">
        <v>0.065</v>
      </c>
      <c r="R1008" s="113" t="n">
        <v>0.065</v>
      </c>
      <c r="S1008" s="113" t="n">
        <v>0.065</v>
      </c>
      <c r="T1008" s="113" t="n">
        <v>0.065</v>
      </c>
      <c r="U1008" s="113" t="n">
        <v>0.065</v>
      </c>
      <c r="V1008" s="113" t="n">
        <v>0.065</v>
      </c>
      <c r="W1008" s="113"/>
      <c r="X1008" s="113"/>
      <c r="Y1008" s="113"/>
      <c r="Z1008" s="113"/>
      <c r="AA1008" s="113"/>
      <c r="AB1008" s="361" t="s">
        <v>385</v>
      </c>
      <c r="AC1008" s="362" t="n">
        <f aca="false">PERCENTILE(AC$2:$AC$1001,0.9)</f>
        <v>28065.8904293819</v>
      </c>
      <c r="AD1008" s="363" t="n">
        <f aca="false">PERCENTILE($AD$2:AD$1001,0.9)</f>
        <v>53026.9384993444</v>
      </c>
      <c r="AE1008" s="358" t="s">
        <v>386</v>
      </c>
      <c r="AF1008" s="367" t="n">
        <f aca="false">AVERAGE(AF2:AF1001)</f>
        <v>0.158630309277717</v>
      </c>
    </row>
    <row r="1009" customFormat="false" ht="12.75" hidden="false" customHeight="false" outlineLevel="0" collapsed="false">
      <c r="B1009" s="350"/>
      <c r="C1009" s="350"/>
      <c r="D1009" s="350"/>
      <c r="E1009" s="350"/>
      <c r="F1009" s="350"/>
      <c r="G1009" s="350"/>
      <c r="H1009" s="350"/>
      <c r="I1009" s="350"/>
      <c r="J1009" s="350"/>
      <c r="K1009" s="350"/>
      <c r="L1009" s="350"/>
      <c r="M1009" s="348"/>
      <c r="N1009" s="348"/>
      <c r="O1009" s="348"/>
      <c r="P1009" s="348"/>
      <c r="Q1009" s="348"/>
      <c r="R1009" s="348"/>
      <c r="S1009" s="348"/>
      <c r="T1009" s="348"/>
      <c r="U1009" s="348"/>
      <c r="V1009" s="348"/>
      <c r="W1009" s="348"/>
      <c r="X1009" s="348"/>
      <c r="Y1009" s="348"/>
      <c r="Z1009" s="348"/>
      <c r="AA1009" s="348"/>
      <c r="AB1009" s="368" t="s">
        <v>387</v>
      </c>
      <c r="AC1009" s="362" t="n">
        <f aca="false">PERCENTILE(AC$2:$AC$1001,0.95)</f>
        <v>28491.6911729001</v>
      </c>
      <c r="AD1009" s="363" t="n">
        <f aca="false">PERCENTILE($AD$2:AD$1001,0.95)</f>
        <v>53494.9610674985</v>
      </c>
      <c r="AE1009" s="369" t="s">
        <v>388</v>
      </c>
      <c r="AF1009" s="370" t="n">
        <f aca="false">AVERAGE(B1008:Q1008)</f>
        <v>0.058225</v>
      </c>
    </row>
    <row r="1010" customFormat="false" ht="12.75" hidden="false" customHeight="false" outlineLevel="0" collapsed="false">
      <c r="A1010" s="0" t="s">
        <v>389</v>
      </c>
      <c r="B1010" s="371" t="n">
        <f aca="false">1/(B1008+1)^B1006</f>
        <v>1</v>
      </c>
      <c r="C1010" s="371" t="n">
        <f aca="false">1/(C1008+1)^C1006</f>
        <v>0.949667616334283</v>
      </c>
      <c r="D1010" s="371" t="n">
        <f aca="false">1/(D1008+1)^D1006</f>
        <v>0.899987284079663</v>
      </c>
      <c r="E1010" s="371" t="n">
        <f aca="false">1/(E1008+1)^E1006</f>
        <v>0.851613664183823</v>
      </c>
      <c r="F1010" s="371" t="n">
        <f aca="false">1/(F1008+1)^F1006</f>
        <v>0.807216743302202</v>
      </c>
      <c r="G1010" s="371" t="n">
        <f aca="false">1/(G1008+1)^G1006</f>
        <v>0.761518413465154</v>
      </c>
      <c r="H1010" s="371" t="n">
        <f aca="false">1/(H1008+1)^H1006</f>
        <v>0.721134861235942</v>
      </c>
      <c r="I1010" s="371" t="n">
        <f aca="false">1/(I1008+1)^I1006</f>
        <v>0.68743680855412</v>
      </c>
      <c r="J1010" s="371" t="n">
        <f aca="false">1/(J1008+1)^J1006</f>
        <v>0.651598870667413</v>
      </c>
      <c r="K1010" s="371" t="n">
        <f aca="false">1/(K1008+1)^K1006</f>
        <v>0.591898463530025</v>
      </c>
      <c r="L1010" s="371" t="n">
        <f aca="false">1/(L1008+1)^L1006</f>
        <v>0.553154132147026</v>
      </c>
      <c r="M1010" s="371" t="n">
        <f aca="false">1/(M1008+1)^M1006</f>
        <v>0.515976967555471</v>
      </c>
      <c r="N1010" s="371" t="n">
        <f aca="false">1/(N1008+1)^N1006</f>
        <v>0.480397596304715</v>
      </c>
      <c r="O1010" s="371" t="n">
        <f aca="false">1/(O1008+1)^O1006</f>
        <v>0.446435617874388</v>
      </c>
      <c r="P1010" s="371" t="n">
        <f aca="false">1/(P1008+1)^P1006</f>
        <v>0.414100248530959</v>
      </c>
      <c r="Q1010" s="371" t="n">
        <f aca="false">1/(Q1008+1)^Q1006</f>
        <v>0.388826524442215</v>
      </c>
      <c r="R1010" s="371" t="n">
        <f aca="false">1/(R1008+1)^R1006</f>
        <v>0.365095328114756</v>
      </c>
      <c r="S1010" s="371" t="n">
        <f aca="false">1/(S1008+1)^S1006</f>
        <v>0.342812514661743</v>
      </c>
      <c r="T1010" s="371" t="n">
        <f aca="false">1/(T1008+1)^T1006</f>
        <v>0.321889685128397</v>
      </c>
      <c r="U1010" s="371" t="n">
        <f aca="false">1/(U1008+1)^U1006</f>
        <v>0.302243835801312</v>
      </c>
      <c r="V1010" s="371" t="n">
        <f aca="false">1/(V1008+1)^V1006</f>
        <v>0.28379702892142</v>
      </c>
      <c r="W1010" s="372"/>
      <c r="X1010" s="372"/>
      <c r="Y1010" s="372"/>
      <c r="Z1010" s="372"/>
      <c r="AA1010" s="372"/>
      <c r="AB1010" s="373" t="s">
        <v>390</v>
      </c>
      <c r="AC1010" s="362" t="n">
        <f aca="false">AVERAGE(AC$2:$AC$1001)</f>
        <v>23655.7409360721</v>
      </c>
      <c r="AD1010" s="363" t="n">
        <f aca="false">AVERAGE($AD$2:AD$1001)</f>
        <v>48919.1545664205</v>
      </c>
      <c r="AE1010" s="369" t="s">
        <v>391</v>
      </c>
      <c r="AF1010" s="370" t="n">
        <v>0.000493626768541157</v>
      </c>
    </row>
    <row r="1011" customFormat="false" ht="13.5" hidden="false" customHeight="false" outlineLevel="0" collapsed="false">
      <c r="B1011" s="350"/>
      <c r="C1011" s="350"/>
      <c r="D1011" s="350"/>
      <c r="E1011" s="350"/>
      <c r="F1011" s="350"/>
      <c r="G1011" s="350"/>
      <c r="H1011" s="350"/>
      <c r="I1011" s="350"/>
      <c r="J1011" s="350"/>
      <c r="K1011" s="350"/>
      <c r="L1011" s="350"/>
      <c r="M1011" s="348"/>
      <c r="N1011" s="348"/>
      <c r="O1011" s="348"/>
      <c r="P1011" s="348"/>
      <c r="Q1011" s="348"/>
      <c r="R1011" s="348"/>
      <c r="S1011" s="348"/>
      <c r="T1011" s="348"/>
      <c r="U1011" s="348"/>
      <c r="V1011" s="348"/>
      <c r="W1011" s="348"/>
      <c r="X1011" s="348"/>
      <c r="Y1011" s="348"/>
      <c r="Z1011" s="348"/>
      <c r="AA1011" s="348"/>
      <c r="AB1011" s="374"/>
      <c r="AC1011" s="298"/>
      <c r="AD1011" s="17"/>
      <c r="AE1011" s="375" t="s">
        <v>392</v>
      </c>
      <c r="AF1011" s="376" t="n">
        <f aca="false">AF1009+AF1010</f>
        <v>0.0587186267685412</v>
      </c>
    </row>
    <row r="1012" customFormat="false" ht="13.5" hidden="false" customHeight="false" outlineLevel="0" collapsed="false">
      <c r="A1012" s="0" t="s">
        <v>393</v>
      </c>
      <c r="B1012" s="377" t="n">
        <f aca="false">1/(1+B1008+$AF$1010)^B1006</f>
        <v>1</v>
      </c>
      <c r="C1012" s="377" t="n">
        <f aca="false">1/(1+C1008+$AF$1010)^C1006</f>
        <v>0.949222638458074</v>
      </c>
      <c r="D1012" s="377" t="n">
        <f aca="false">1/(1+D1008+$AF$1010)^D1006</f>
        <v>0.899144961822146</v>
      </c>
      <c r="E1012" s="377" t="n">
        <f aca="false">1/(1+E1008+$AF$1010)^E1006</f>
        <v>0.850419390564308</v>
      </c>
      <c r="F1012" s="377" t="n">
        <f aca="false">1/(1+F1008+$AF$1010)^F1006</f>
        <v>0.805707745643069</v>
      </c>
      <c r="G1012" s="377" t="n">
        <f aca="false">1/(1+G1008+$AF$1010)^G1006</f>
        <v>0.759741049369902</v>
      </c>
      <c r="H1012" s="377" t="n">
        <f aca="false">1/(1+H1008+$AF$1010)^H1006</f>
        <v>0.719115601003382</v>
      </c>
      <c r="I1012" s="377" t="n">
        <f aca="false">1/(1+I1008+$AF$1010)^I1006</f>
        <v>0.685189490022721</v>
      </c>
      <c r="J1012" s="377" t="n">
        <f aca="false">1/(1+J1008+$AF$1010)^J1006</f>
        <v>0.649164971389237</v>
      </c>
      <c r="K1012" s="377" t="n">
        <f aca="false">1/(1+K1008+$AF$1010)^K1006</f>
        <v>0.589423482439366</v>
      </c>
      <c r="L1012" s="377" t="n">
        <f aca="false">1/(1+L1008+$AF$1010)^L1006</f>
        <v>0.55058717376005</v>
      </c>
      <c r="M1012" s="377" t="n">
        <f aca="false">1/(1+M1008+$AF$1010)^M1006</f>
        <v>0.513346174090972</v>
      </c>
      <c r="N1012" s="377" t="n">
        <f aca="false">1/(1+N1008+$AF$1010)^N1006</f>
        <v>0.477728664411311</v>
      </c>
      <c r="O1012" s="377" t="n">
        <f aca="false">1/(1+O1008+$AF$1010)^O1006</f>
        <v>0.443751819694548</v>
      </c>
      <c r="P1012" s="377" t="n">
        <f aca="false">1/(1+P1008+$AF$1010)^P1006</f>
        <v>0.411422473946073</v>
      </c>
      <c r="Q1012" s="377" t="n">
        <f aca="false">1/(1+Q1008+$AF$1010)^Q1006</f>
        <v>0.386133209631527</v>
      </c>
      <c r="R1012" s="377" t="n">
        <f aca="false">1/(1+R1008+$AF$1010)^R1006</f>
        <v>0.362398422600239</v>
      </c>
      <c r="S1012" s="377" t="n">
        <f aca="false">1/(1+S1008+$AF$1010)^S1006</f>
        <v>0.340122562440219</v>
      </c>
      <c r="T1012" s="377" t="n">
        <f aca="false">1/(1+T1008+$AF$1010)^T1006</f>
        <v>0.319215952020054</v>
      </c>
      <c r="U1012" s="377" t="n">
        <f aca="false">1/(1+U1008+$AF$1010)^U1006</f>
        <v>0.299594426470837</v>
      </c>
      <c r="V1012" s="377" t="n">
        <f aca="false">1/(1+V1008+$AF$1010)^V1006</f>
        <v>0.281178994359127</v>
      </c>
      <c r="W1012" s="378"/>
      <c r="X1012" s="378"/>
      <c r="Y1012" s="378"/>
      <c r="Z1012" s="378"/>
      <c r="AA1012" s="378"/>
      <c r="AB1012" s="379" t="s">
        <v>394</v>
      </c>
      <c r="AC1012" s="380" t="n">
        <f aca="false">AC1010/(AC1010-AC1006)</f>
        <v>4.69034188679868</v>
      </c>
      <c r="AD1012" s="381" t="n">
        <f aca="false">AD1010/(AD1010-AD1006)</f>
        <v>10.4233696842707</v>
      </c>
      <c r="AE1012" s="382" t="s">
        <v>395</v>
      </c>
      <c r="AF1012" s="383" t="n">
        <f aca="false">AF1007-AVERAGE(AE2:AE1001)</f>
        <v>0.000188711077498738</v>
      </c>
    </row>
    <row r="1013" customFormat="false" ht="12.75" hidden="false" customHeight="false" outlineLevel="0" collapsed="false">
      <c r="B1013" s="350"/>
      <c r="C1013" s="350"/>
      <c r="D1013" s="350"/>
      <c r="E1013" s="350"/>
      <c r="F1013" s="350"/>
      <c r="G1013" s="350"/>
      <c r="H1013" s="348"/>
      <c r="I1013" s="348"/>
      <c r="J1013" s="348"/>
      <c r="K1013" s="348"/>
      <c r="L1013" s="348"/>
      <c r="M1013" s="348"/>
      <c r="N1013" s="348"/>
      <c r="O1013" s="348"/>
      <c r="P1013" s="348"/>
      <c r="Q1013" s="348"/>
      <c r="R1013" s="348"/>
      <c r="S1013" s="348"/>
      <c r="T1013" s="348"/>
      <c r="U1013" s="348"/>
      <c r="V1013" s="348"/>
      <c r="W1013" s="348"/>
      <c r="X1013" s="348"/>
      <c r="Y1013" s="348"/>
      <c r="Z1013" s="348"/>
      <c r="AA1013" s="348"/>
      <c r="AB1013" s="348"/>
    </row>
    <row r="1014" customFormat="false" ht="12.75" hidden="false" customHeight="false" outlineLevel="0" collapsed="false">
      <c r="B1014" s="350"/>
      <c r="C1014" s="350"/>
      <c r="D1014" s="350"/>
      <c r="E1014" s="350"/>
      <c r="F1014" s="350"/>
      <c r="G1014" s="350"/>
      <c r="H1014" s="348"/>
      <c r="I1014" s="348"/>
      <c r="J1014" s="348"/>
      <c r="K1014" s="348"/>
      <c r="L1014" s="348"/>
      <c r="M1014" s="348"/>
      <c r="N1014" s="348"/>
      <c r="O1014" s="348"/>
      <c r="P1014" s="348"/>
      <c r="Q1014" s="348"/>
      <c r="R1014" s="348"/>
      <c r="S1014" s="348"/>
      <c r="T1014" s="348"/>
      <c r="U1014" s="348"/>
      <c r="V1014" s="348"/>
      <c r="W1014" s="348"/>
      <c r="X1014" s="348"/>
      <c r="Y1014" s="348"/>
      <c r="Z1014" s="348"/>
      <c r="AA1014" s="348"/>
      <c r="AB1014" s="348"/>
    </row>
    <row r="1015" customFormat="false" ht="12.75" hidden="false" customHeight="false" outlineLevel="0" collapsed="false">
      <c r="B1015" s="350"/>
      <c r="C1015" s="350"/>
      <c r="D1015" s="350"/>
      <c r="E1015" s="350"/>
      <c r="F1015" s="350"/>
      <c r="G1015" s="350"/>
      <c r="H1015" s="348"/>
      <c r="I1015" s="348"/>
      <c r="J1015" s="348"/>
      <c r="K1015" s="348"/>
      <c r="L1015" s="348"/>
      <c r="M1015" s="348"/>
      <c r="N1015" s="348"/>
      <c r="O1015" s="348"/>
      <c r="P1015" s="348"/>
      <c r="Q1015" s="348"/>
      <c r="R1015" s="348"/>
      <c r="S1015" s="348"/>
      <c r="T1015" s="348"/>
      <c r="U1015" s="348"/>
      <c r="V1015" s="348"/>
      <c r="W1015" s="348"/>
      <c r="X1015" s="348"/>
      <c r="Y1015" s="348"/>
      <c r="Z1015" s="348"/>
      <c r="AA1015" s="348"/>
      <c r="AB1015" s="348"/>
    </row>
    <row r="1016" customFormat="false" ht="12.75" hidden="false" customHeight="false" outlineLevel="0" collapsed="false">
      <c r="B1016" s="350"/>
      <c r="C1016" s="350"/>
      <c r="D1016" s="350"/>
      <c r="E1016" s="350"/>
      <c r="F1016" s="350"/>
      <c r="G1016" s="350"/>
      <c r="H1016" s="348"/>
      <c r="I1016" s="348"/>
      <c r="J1016" s="348"/>
      <c r="K1016" s="348"/>
      <c r="L1016" s="348"/>
      <c r="M1016" s="348"/>
      <c r="N1016" s="348"/>
      <c r="O1016" s="348"/>
      <c r="P1016" s="348"/>
      <c r="Q1016" s="348"/>
      <c r="R1016" s="348"/>
      <c r="S1016" s="348"/>
      <c r="T1016" s="348"/>
      <c r="U1016" s="348"/>
      <c r="V1016" s="348"/>
      <c r="W1016" s="348"/>
      <c r="X1016" s="348"/>
      <c r="Y1016" s="348"/>
      <c r="Z1016" s="348"/>
      <c r="AA1016" s="348"/>
      <c r="AB1016" s="348"/>
    </row>
    <row r="1017" customFormat="false" ht="12.75" hidden="false" customHeight="false" outlineLevel="0" collapsed="false">
      <c r="B1017" s="350"/>
      <c r="C1017" s="350"/>
      <c r="D1017" s="350"/>
      <c r="E1017" s="350"/>
      <c r="F1017" s="350"/>
      <c r="G1017" s="350"/>
      <c r="H1017" s="348"/>
      <c r="I1017" s="348"/>
      <c r="J1017" s="348"/>
      <c r="K1017" s="348"/>
      <c r="L1017" s="348"/>
      <c r="M1017" s="348"/>
      <c r="N1017" s="348"/>
      <c r="O1017" s="348"/>
      <c r="P1017" s="348"/>
      <c r="Q1017" s="348"/>
      <c r="R1017" s="348"/>
      <c r="S1017" s="348"/>
      <c r="T1017" s="348"/>
      <c r="U1017" s="348"/>
      <c r="V1017" s="348"/>
      <c r="W1017" s="348"/>
      <c r="X1017" s="348"/>
      <c r="Y1017" s="348"/>
      <c r="Z1017" s="348"/>
      <c r="AA1017" s="348"/>
      <c r="AB1017" s="348"/>
    </row>
    <row r="1018" customFormat="false" ht="12.75" hidden="false" customHeight="false" outlineLevel="0" collapsed="false">
      <c r="B1018" s="350"/>
      <c r="C1018" s="350"/>
      <c r="D1018" s="350"/>
      <c r="E1018" s="350"/>
      <c r="F1018" s="350"/>
      <c r="G1018" s="350"/>
      <c r="H1018" s="348"/>
      <c r="I1018" s="348"/>
      <c r="J1018" s="348"/>
      <c r="K1018" s="348"/>
      <c r="L1018" s="348"/>
      <c r="M1018" s="348"/>
      <c r="N1018" s="348"/>
      <c r="O1018" s="348"/>
      <c r="P1018" s="348"/>
      <c r="Q1018" s="348"/>
      <c r="R1018" s="348"/>
      <c r="S1018" s="348"/>
      <c r="T1018" s="348"/>
      <c r="U1018" s="348"/>
      <c r="V1018" s="348"/>
      <c r="W1018" s="348"/>
      <c r="X1018" s="348"/>
      <c r="Y1018" s="348"/>
      <c r="Z1018" s="348"/>
      <c r="AA1018" s="348"/>
      <c r="AB1018" s="348"/>
    </row>
    <row r="1019" customFormat="false" ht="12.75" hidden="false" customHeight="false" outlineLevel="0" collapsed="false">
      <c r="B1019" s="350"/>
      <c r="C1019" s="350"/>
      <c r="D1019" s="350"/>
      <c r="E1019" s="350"/>
      <c r="F1019" s="350"/>
      <c r="G1019" s="350"/>
      <c r="H1019" s="348"/>
      <c r="I1019" s="348"/>
      <c r="J1019" s="348"/>
      <c r="K1019" s="348"/>
      <c r="L1019" s="348"/>
      <c r="M1019" s="348"/>
      <c r="N1019" s="348"/>
      <c r="O1019" s="348"/>
      <c r="P1019" s="348"/>
      <c r="Q1019" s="348"/>
      <c r="R1019" s="348"/>
      <c r="S1019" s="348"/>
      <c r="T1019" s="348"/>
      <c r="U1019" s="348"/>
      <c r="V1019" s="348"/>
      <c r="W1019" s="348"/>
      <c r="X1019" s="348"/>
      <c r="Y1019" s="348"/>
      <c r="Z1019" s="348"/>
      <c r="AA1019" s="348"/>
      <c r="AB1019" s="348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33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C31" activeCellId="0" sqref="C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8.7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17" min="13" style="0" width="9.7"/>
    <col collapsed="false" customWidth="true" hidden="false" outlineLevel="0" max="18" min="18" style="0" width="10.28"/>
  </cols>
  <sheetData>
    <row r="1" customFormat="false" ht="12.75" hidden="false" customHeight="false" outlineLevel="0" collapsed="false">
      <c r="A1" s="2" t="str">
        <f aca="false">+assumptions!A1</f>
        <v>Transwestern Pipeline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customFormat="false" ht="12.75" hidden="false" customHeight="false" outlineLevel="0" collapsed="false">
      <c r="A2" s="2" t="str">
        <f aca="false">+assumptions!A2</f>
        <v>TW Expansion 140 MMBtu/d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customFormat="false" ht="12.75" hidden="false" customHeight="false" outlineLevel="0" collapsed="false">
      <c r="A3" s="2" t="s">
        <v>46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5" customFormat="false" ht="12.75" hidden="false" customHeight="false" outlineLevel="0" collapsed="false">
      <c r="C5" s="41" t="n">
        <v>1</v>
      </c>
      <c r="D5" s="41" t="n">
        <v>2</v>
      </c>
      <c r="E5" s="41" t="n">
        <v>3</v>
      </c>
      <c r="F5" s="41" t="n">
        <v>4</v>
      </c>
      <c r="G5" s="41" t="n">
        <v>5</v>
      </c>
      <c r="H5" s="41"/>
      <c r="I5" s="41"/>
      <c r="J5" s="41"/>
      <c r="K5" s="41"/>
      <c r="L5" s="41"/>
      <c r="M5" s="41"/>
      <c r="N5" s="41"/>
      <c r="O5" s="41"/>
      <c r="P5" s="41"/>
      <c r="Q5" s="41"/>
    </row>
    <row r="6" customFormat="false" ht="12.75" hidden="false" customHeight="false" outlineLevel="0" collapsed="false">
      <c r="C6" s="42" t="n">
        <v>2002</v>
      </c>
      <c r="D6" s="43" t="n">
        <v>2003</v>
      </c>
      <c r="E6" s="42" t="n">
        <v>2004</v>
      </c>
      <c r="F6" s="43" t="n">
        <v>2005</v>
      </c>
      <c r="G6" s="42" t="n">
        <v>2006</v>
      </c>
      <c r="H6" s="43" t="n">
        <v>2007</v>
      </c>
      <c r="I6" s="42" t="n">
        <v>2008</v>
      </c>
      <c r="J6" s="43" t="n">
        <v>2009</v>
      </c>
      <c r="K6" s="42" t="n">
        <v>2010</v>
      </c>
      <c r="L6" s="43" t="n">
        <v>2011</v>
      </c>
      <c r="M6" s="42" t="n">
        <v>2012</v>
      </c>
      <c r="N6" s="43" t="n">
        <v>2013</v>
      </c>
      <c r="O6" s="42" t="n">
        <v>2014</v>
      </c>
      <c r="P6" s="43" t="n">
        <v>2015</v>
      </c>
      <c r="Q6" s="42" t="n">
        <v>2016</v>
      </c>
      <c r="R6" s="44" t="s">
        <v>47</v>
      </c>
    </row>
    <row r="7" customFormat="false" ht="12.75" hidden="false" customHeight="false" outlineLevel="0" collapsed="false">
      <c r="A7" s="0" t="s">
        <v>48</v>
      </c>
    </row>
    <row r="8" customFormat="false" ht="12.75" hidden="false" customHeight="false" outlineLevel="0" collapsed="false">
      <c r="A8" s="0" t="s">
        <v>49</v>
      </c>
      <c r="C8" s="45" t="n">
        <f aca="false">AVERAGE([1]data1rev!A2:A1001)/12*3</f>
        <v>4697.3675</v>
      </c>
      <c r="D8" s="45" t="n">
        <f aca="false">AVERAGE([1]data1rev!B2:B1001)</f>
        <v>18789.47</v>
      </c>
      <c r="E8" s="45" t="n">
        <f aca="false">AVERAGE([1]data1rev!C2:C1001)</f>
        <v>18789.47</v>
      </c>
      <c r="F8" s="45" t="n">
        <f aca="false">AVERAGE([1]data1rev!D2:D1001)</f>
        <v>18789.47</v>
      </c>
      <c r="G8" s="45" t="n">
        <f aca="false">AVERAGE([1]data1rev!E2:E1001)</f>
        <v>18789.47</v>
      </c>
      <c r="H8" s="45" t="n">
        <f aca="false">AVERAGE([1]data1rev!F2:F1001)</f>
        <v>18789.47</v>
      </c>
      <c r="I8" s="45" t="n">
        <f aca="false">AVERAGE([1]data1rev!G2:G1001)</f>
        <v>18789.47</v>
      </c>
      <c r="J8" s="45" t="n">
        <f aca="false">AVERAGE([1]data1rev!H2:H1001)</f>
        <v>18789.47</v>
      </c>
      <c r="K8" s="45" t="n">
        <f aca="false">AVERAGE([1]data1rev!I2:I1001)</f>
        <v>18789.47</v>
      </c>
      <c r="L8" s="45" t="n">
        <f aca="false">AVERAGE([1]data1rev!J2:J1001)</f>
        <v>18789.47</v>
      </c>
      <c r="M8" s="45" t="n">
        <f aca="false">AVERAGE([1]data1rev!K2:K1001)</f>
        <v>18789.47</v>
      </c>
      <c r="N8" s="45" t="n">
        <f aca="false">AVERAGE([1]data1rev!L2:L1001)</f>
        <v>18789.47</v>
      </c>
      <c r="O8" s="45" t="n">
        <f aca="false">AVERAGE([1]data1rev!M2:M1001)</f>
        <v>18789.47</v>
      </c>
      <c r="P8" s="45" t="n">
        <f aca="false">AVERAGE([1]data1rev!N2:N1001)</f>
        <v>18789.47</v>
      </c>
      <c r="Q8" s="45" t="n">
        <f aca="false">AVERAGE([1]data1rev!O2:O1001)</f>
        <v>18789.47</v>
      </c>
      <c r="R8" s="45" t="n">
        <f aca="false">SUM(C8:G8)</f>
        <v>79855.2475</v>
      </c>
    </row>
    <row r="9" customFormat="false" ht="15" hidden="false" customHeight="false" outlineLevel="0" collapsed="false">
      <c r="A9" s="0" t="s">
        <v>50</v>
      </c>
      <c r="C9" s="46" t="n">
        <f aca="false">+assumptions!B12</f>
        <v>2752</v>
      </c>
      <c r="D9" s="46" t="n">
        <v>0</v>
      </c>
      <c r="E9" s="46" t="n">
        <v>0</v>
      </c>
      <c r="F9" s="46" t="n">
        <v>0</v>
      </c>
      <c r="G9" s="46" t="n">
        <v>0</v>
      </c>
      <c r="H9" s="46" t="n">
        <v>0</v>
      </c>
      <c r="I9" s="46" t="n">
        <v>0</v>
      </c>
      <c r="J9" s="46" t="n">
        <v>0</v>
      </c>
      <c r="K9" s="46" t="n">
        <v>0</v>
      </c>
      <c r="L9" s="46" t="n">
        <v>0</v>
      </c>
      <c r="M9" s="46" t="n">
        <v>0</v>
      </c>
      <c r="N9" s="46" t="n">
        <v>0</v>
      </c>
      <c r="O9" s="46" t="n">
        <v>0</v>
      </c>
      <c r="P9" s="46" t="n">
        <v>0</v>
      </c>
      <c r="Q9" s="46" t="n">
        <v>0</v>
      </c>
      <c r="R9" s="46" t="n">
        <f aca="false">SUM(C9:G9)</f>
        <v>2752</v>
      </c>
    </row>
    <row r="10" customFormat="false" ht="12.75" hidden="false" customHeight="false" outlineLevel="0" collapsed="false">
      <c r="A10" s="1" t="s">
        <v>51</v>
      </c>
      <c r="C10" s="45" t="n">
        <f aca="false">SUM(C8:C9)</f>
        <v>7449.3675</v>
      </c>
      <c r="D10" s="45" t="n">
        <f aca="false">+D9+D8</f>
        <v>18789.47</v>
      </c>
      <c r="E10" s="45" t="n">
        <f aca="false">+E9+E8</f>
        <v>18789.47</v>
      </c>
      <c r="F10" s="45" t="n">
        <f aca="false">+F9+F8</f>
        <v>18789.47</v>
      </c>
      <c r="G10" s="45" t="n">
        <f aca="false">+G9+G8</f>
        <v>18789.47</v>
      </c>
      <c r="H10" s="45" t="n">
        <f aca="false">+H9+H8</f>
        <v>18789.47</v>
      </c>
      <c r="I10" s="45" t="n">
        <f aca="false">+I9+I8</f>
        <v>18789.47</v>
      </c>
      <c r="J10" s="45" t="n">
        <f aca="false">+J9+J8</f>
        <v>18789.47</v>
      </c>
      <c r="K10" s="45" t="n">
        <f aca="false">+K9+K8</f>
        <v>18789.47</v>
      </c>
      <c r="L10" s="45" t="n">
        <f aca="false">+L9+L8</f>
        <v>18789.47</v>
      </c>
      <c r="M10" s="45" t="n">
        <f aca="false">+M9+M8</f>
        <v>18789.47</v>
      </c>
      <c r="N10" s="45" t="n">
        <f aca="false">+N9+N8</f>
        <v>18789.47</v>
      </c>
      <c r="O10" s="45" t="n">
        <f aca="false">+O9+O8</f>
        <v>18789.47</v>
      </c>
      <c r="P10" s="45" t="n">
        <f aca="false">+P9+P8</f>
        <v>18789.47</v>
      </c>
      <c r="Q10" s="45" t="n">
        <f aca="false">+Q9+Q8</f>
        <v>18789.47</v>
      </c>
      <c r="R10" s="45" t="n">
        <f aca="false">SUM(C10:G10)</f>
        <v>82607.2475</v>
      </c>
    </row>
    <row r="11" customFormat="false" ht="12.75" hidden="false" customHeight="false" outlineLevel="0" collapsed="false"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</row>
    <row r="12" customFormat="false" ht="12.75" hidden="false" customHeight="false" outlineLevel="0" collapsed="false">
      <c r="A12" s="0" t="s">
        <v>52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</row>
    <row r="13" customFormat="false" ht="12.75" hidden="false" customHeight="false" outlineLevel="0" collapsed="false">
      <c r="A13" s="0" t="s">
        <v>53</v>
      </c>
      <c r="C13" s="45" t="n">
        <f aca="false">+DCF!D42/12*3</f>
        <v>360.5</v>
      </c>
      <c r="D13" s="45" t="n">
        <f aca="false">+DCF!E42</f>
        <v>1485.26</v>
      </c>
      <c r="E13" s="45" t="n">
        <f aca="false">+DCF!F42</f>
        <v>1529.8178</v>
      </c>
      <c r="F13" s="45" t="n">
        <f aca="false">+DCF!G42</f>
        <v>1575.712334</v>
      </c>
      <c r="G13" s="45" t="n">
        <f aca="false">+DCF!H42</f>
        <v>1622.98370402</v>
      </c>
      <c r="H13" s="45" t="n">
        <f aca="false">+DCF!I42</f>
        <v>1671.6732151406</v>
      </c>
      <c r="I13" s="45" t="n">
        <f aca="false">+DCF!J42</f>
        <v>1721.82341159482</v>
      </c>
      <c r="J13" s="45" t="n">
        <f aca="false">+DCF!K42</f>
        <v>1773.47811394266</v>
      </c>
      <c r="K13" s="45" t="n">
        <f aca="false">+DCF!L42</f>
        <v>1826.68245736094</v>
      </c>
      <c r="L13" s="45" t="n">
        <f aca="false">+DCF!M42</f>
        <v>1881.48293108177</v>
      </c>
      <c r="M13" s="45" t="n">
        <f aca="false">+DCF!N42</f>
        <v>1937.92741901422</v>
      </c>
      <c r="N13" s="45" t="n">
        <f aca="false">+DCF!O42</f>
        <v>1996.06524158465</v>
      </c>
      <c r="O13" s="45" t="n">
        <f aca="false">+DCF!P42</f>
        <v>2055.94719883219</v>
      </c>
      <c r="P13" s="45" t="n">
        <f aca="false">+DCF!Q42</f>
        <v>2117.62561479716</v>
      </c>
      <c r="Q13" s="45" t="n">
        <f aca="false">+DCF!R42</f>
        <v>2181.15438324107</v>
      </c>
      <c r="R13" s="45" t="n">
        <f aca="false">SUM(C13:G13)</f>
        <v>6574.27383802</v>
      </c>
    </row>
    <row r="14" customFormat="false" ht="12.75" hidden="false" customHeight="false" outlineLevel="0" collapsed="false">
      <c r="A14" s="0" t="s">
        <v>54</v>
      </c>
      <c r="C14" s="45" t="n">
        <f aca="false">AVERAGE([2]data1int!P2:P1001)/12*3</f>
        <v>0</v>
      </c>
      <c r="D14" s="45" t="n">
        <f aca="false">AVERAGE([2]data1int!Q2:Q1001)</f>
        <v>0</v>
      </c>
      <c r="E14" s="45" t="n">
        <f aca="false">AVERAGE([2]data1int!R2:R1001)</f>
        <v>0</v>
      </c>
      <c r="F14" s="45" t="n">
        <f aca="false">AVERAGE([2]data1int!S2:S1001)</f>
        <v>0</v>
      </c>
      <c r="G14" s="45" t="n">
        <f aca="false">AVERAGE([2]data1int!T2:T1001)</f>
        <v>0</v>
      </c>
      <c r="H14" s="45" t="n">
        <f aca="false">AVERAGE([2]data1int!U2:U1001)</f>
        <v>0</v>
      </c>
      <c r="I14" s="45" t="n">
        <f aca="false">AVERAGE([2]data1int!V2:V1001)</f>
        <v>0</v>
      </c>
      <c r="J14" s="45" t="n">
        <f aca="false">AVERAGE([2]data1int!W2:W1001)</f>
        <v>0</v>
      </c>
      <c r="K14" s="45" t="n">
        <f aca="false">AVERAGE([2]data1int!X2:X1001)</f>
        <v>0</v>
      </c>
      <c r="L14" s="45" t="n">
        <f aca="false">AVERAGE([2]data1int!Y2:Y1001)</f>
        <v>0</v>
      </c>
      <c r="M14" s="45" t="n">
        <f aca="false">AVERAGE([2]data1int!Z2:Z1001)</f>
        <v>0</v>
      </c>
      <c r="N14" s="45" t="n">
        <f aca="false">AVERAGE([2]data1int!AA2:AA1001)</f>
        <v>0</v>
      </c>
      <c r="O14" s="45" t="n">
        <f aca="false">AVERAGE([2]data1int!AB2:AB1001)</f>
        <v>0</v>
      </c>
      <c r="P14" s="45" t="n">
        <f aca="false">AVERAGE([2]data1int!AC2:AC1001)</f>
        <v>0</v>
      </c>
      <c r="Q14" s="45" t="n">
        <f aca="false">AVERAGE([2]data1int!AD2:AD1001)</f>
        <v>0</v>
      </c>
      <c r="R14" s="45" t="n">
        <f aca="false">SUM(C14:Q14)</f>
        <v>0</v>
      </c>
    </row>
    <row r="15" customFormat="false" ht="12.75" hidden="false" customHeight="false" outlineLevel="0" collapsed="false">
      <c r="A15" s="0" t="s">
        <v>55</v>
      </c>
      <c r="C15" s="45" t="n">
        <f aca="false">AVERAGE([2]data1int!A2:A1001)*-1</f>
        <v>1595.57511236539</v>
      </c>
      <c r="D15" s="45" t="n">
        <f aca="false">AVERAGE([2]data1int!B2:B1001)*-1</f>
        <v>4187.24448625169</v>
      </c>
      <c r="E15" s="45" t="n">
        <f aca="false">AVERAGE([2]data1int!C2:C1001)*-1</f>
        <v>5173.66375964855</v>
      </c>
      <c r="F15" s="45" t="n">
        <f aca="false">AVERAGE([2]data1int!D2:D1001)*-1</f>
        <v>4414.14270541712</v>
      </c>
      <c r="G15" s="45" t="n">
        <f aca="false">AVERAGE([2]data1int!E2:E1001)*-1</f>
        <v>3608.52068493372</v>
      </c>
      <c r="H15" s="45" t="n">
        <f aca="false">AVERAGE([2]data1int!F2:F1001)*-1</f>
        <v>2749.12913391826</v>
      </c>
      <c r="I15" s="45" t="n">
        <f aca="false">AVERAGE([2]data1int!G2:G1001)*-1</f>
        <v>1827.87948730512</v>
      </c>
      <c r="J15" s="45" t="n">
        <f aca="false">AVERAGE([2]data1int!H2:H1001)*-1</f>
        <v>830.878198895544</v>
      </c>
      <c r="K15" s="45" t="n">
        <f aca="false">AVERAGE([2]data1int!I2:I1001)*-1</f>
        <v>-258.057473123613</v>
      </c>
      <c r="L15" s="45" t="n">
        <f aca="false">AVERAGE([2]data1int!J2:J1001)*-1</f>
        <v>-1450.54110664979</v>
      </c>
      <c r="M15" s="45" t="n">
        <f aca="false">AVERAGE([2]data1int!K2:K1001)*-1</f>
        <v>-2756.37037501436</v>
      </c>
      <c r="N15" s="45" t="n">
        <f aca="false">AVERAGE([2]data1int!L2:L1001)*-1</f>
        <v>-4186.95301877922</v>
      </c>
      <c r="O15" s="45" t="n">
        <f aca="false">AVERAGE([2]data1int!M2:M1001)*-1</f>
        <v>-5754.49565406709</v>
      </c>
      <c r="P15" s="45" t="n">
        <f aca="false">AVERAGE([2]data1int!N2:N1001)*-1</f>
        <v>-7472.5533869393</v>
      </c>
      <c r="Q15" s="45" t="n">
        <f aca="false">AVERAGE([2]data1int!O2:O1001)*-1</f>
        <v>-9356.03850403675</v>
      </c>
      <c r="R15" s="45" t="n">
        <f aca="false">SUM(C15:Q15)</f>
        <v>-6847.97594987472</v>
      </c>
    </row>
    <row r="16" customFormat="false" ht="12.75" hidden="false" customHeight="false" outlineLevel="0" collapsed="false">
      <c r="A16" s="0" t="s">
        <v>56</v>
      </c>
      <c r="C16" s="45" t="n">
        <f aca="false">+DCF!D45</f>
        <v>1376</v>
      </c>
      <c r="D16" s="45" t="n">
        <f aca="false">+DCF!E45</f>
        <v>1417.28</v>
      </c>
      <c r="E16" s="45" t="n">
        <f aca="false">+DCF!F45</f>
        <v>1459.7984</v>
      </c>
      <c r="F16" s="45" t="n">
        <f aca="false">+DCF!G45</f>
        <v>1503.592352</v>
      </c>
      <c r="G16" s="45" t="n">
        <f aca="false">+DCF!H45</f>
        <v>1548.70012256</v>
      </c>
      <c r="H16" s="45" t="n">
        <f aca="false">+DCF!I45</f>
        <v>1595.1611262368</v>
      </c>
      <c r="I16" s="45" t="n">
        <f aca="false">+DCF!J45</f>
        <v>1643.0159600239</v>
      </c>
      <c r="J16" s="45" t="n">
        <f aca="false">+DCF!K45</f>
        <v>1692.30643882462</v>
      </c>
      <c r="K16" s="45" t="n">
        <f aca="false">+DCF!L45</f>
        <v>1743.07563198936</v>
      </c>
      <c r="L16" s="45" t="n">
        <f aca="false">+DCF!M45</f>
        <v>1795.36790094904</v>
      </c>
      <c r="M16" s="45" t="n">
        <f aca="false">+DCF!N45</f>
        <v>1849.22893797751</v>
      </c>
      <c r="N16" s="45" t="n">
        <f aca="false">+DCF!O45</f>
        <v>1904.70580611684</v>
      </c>
      <c r="O16" s="45" t="n">
        <f aca="false">+DCF!P45</f>
        <v>1961.84698030034</v>
      </c>
      <c r="P16" s="45" t="n">
        <f aca="false">+DCF!Q45</f>
        <v>2020.70238970935</v>
      </c>
      <c r="Q16" s="45" t="n">
        <f aca="false">+DCF!R45</f>
        <v>2081.32346140063</v>
      </c>
      <c r="R16" s="45" t="n">
        <f aca="false">SUM(C16:G16)</f>
        <v>7305.37087456</v>
      </c>
    </row>
    <row r="17" customFormat="false" ht="12.75" hidden="false" customHeight="false" outlineLevel="0" collapsed="false">
      <c r="A17" s="0" t="s">
        <v>57</v>
      </c>
      <c r="C17" s="45" t="n">
        <f aca="false">(AVERAGE([3]DATA1FUEL!Z2:Z1001)-AVERAGE([3]DATA1FUEL!A2:A1001)+AVERAGE([3]DATA1FUEL!AY2:AY1001))/12*3</f>
        <v>-398.577317703697</v>
      </c>
      <c r="D17" s="45" t="n">
        <f aca="false">(AVERAGE([3]DATA1FUEL!AA2:AA1001)-AVERAGE([3]DATA1FUEL!B2:B1001)+AVERAGE([3]DATA1FUEL!AZ2:AZ1001))</f>
        <v>-1371.21808294638</v>
      </c>
      <c r="E17" s="45" t="n">
        <f aca="false">(AVERAGE([3]DATA1FUEL!AB2:AB1001)-AVERAGE([3]DATA1FUEL!C2:C1001)+AVERAGE([3]DATA1FUEL!BA2:BA1001))</f>
        <v>-1331.27956548095</v>
      </c>
      <c r="F17" s="45" t="n">
        <f aca="false">(AVERAGE([3]DATA1FUEL!AC2:AC1001)-AVERAGE([3]DATA1FUEL!D2:D1001)+AVERAGE([3]DATA1FUEL!BB2:BB1001))</f>
        <v>-1327.68359016728</v>
      </c>
      <c r="G17" s="45" t="n">
        <f aca="false">(AVERAGE([3]DATA1FUEL!AD2:AD1001)-AVERAGE([3]DATA1FUEL!E2:E1001)+AVERAGE([3]DATA1FUEL!BC2:BC1001))</f>
        <v>-1333.82768287759</v>
      </c>
      <c r="H17" s="45" t="n">
        <f aca="false">(AVERAGE([3]DATA1FUEL!AE2:AE1001)-AVERAGE([3]DATA1FUEL!F2:F1001)+AVERAGE([3]DATA1FUEL!BD2:BD1001))</f>
        <v>-1352.30535823583</v>
      </c>
      <c r="I17" s="45" t="n">
        <f aca="false">(AVERAGE([3]DATA1FUEL!AF2:AF1001)-AVERAGE([3]DATA1FUEL!G2:G1001)+AVERAGE([3]DATA1FUEL!BE2:BE1001))</f>
        <v>-1370.83813680934</v>
      </c>
      <c r="J17" s="45" t="n">
        <f aca="false">(AVERAGE([3]DATA1FUEL!AG2:AG1001)-AVERAGE([3]DATA1FUEL!H2:H1001)+AVERAGE([3]DATA1FUEL!BF2:BF1001))</f>
        <v>-1392.97896241158</v>
      </c>
      <c r="K17" s="45" t="n">
        <f aca="false">(AVERAGE([3]DATA1FUEL!AH2:AH1001)-AVERAGE([3]DATA1FUEL!I2:I1001)+AVERAGE([3]DATA1FUEL!BG2:BG1001))</f>
        <v>-1420.16988323482</v>
      </c>
      <c r="L17" s="45" t="n">
        <f aca="false">(AVERAGE([3]DATA1FUEL!AI2:AI1001)-AVERAGE([3]DATA1FUEL!J2:J1001)+AVERAGE([3]DATA1FUEL!BH2:BH1001))</f>
        <v>-1445.13282043525</v>
      </c>
      <c r="M17" s="45" t="n">
        <f aca="false">(AVERAGE([3]DATA1FUEL!AJ2:AJ1001)-AVERAGE([3]DATA1FUEL!K2:K1001)+AVERAGE([3]DATA1FUEL!BI2:BI1001))</f>
        <v>-1473.84658130879</v>
      </c>
      <c r="N17" s="45" t="n">
        <f aca="false">(AVERAGE([3]DATA1FUEL!AK2:AK1001)-AVERAGE([3]DATA1FUEL!L2:L1001)+AVERAGE([3]DATA1FUEL!BJ2:BJ1001))</f>
        <v>-1507.01920570231</v>
      </c>
      <c r="O17" s="45" t="n">
        <f aca="false">(AVERAGE([3]DATA1FUEL!AL2:AL1001)-AVERAGE([3]DATA1FUEL!M2:M1001)+AVERAGE([3]DATA1FUEL!BK2:BK1001))</f>
        <v>-1536.82708505708</v>
      </c>
      <c r="P17" s="45" t="n">
        <f aca="false">(AVERAGE([3]DATA1FUEL!AM2:AM1001)-AVERAGE([3]DATA1FUEL!N2:N1001)+AVERAGE([3]DATA1FUEL!BL2:BL1001))</f>
        <v>-1577.36995834648</v>
      </c>
      <c r="Q17" s="45" t="n">
        <f aca="false">(AVERAGE([3]DATA1FUEL!AN2:AN1001)-AVERAGE([3]DATA1FUEL!O2:O1001)+AVERAGE([3]DATA1FUEL!BM2:BM1001))</f>
        <v>-1616.09079256077</v>
      </c>
      <c r="R17" s="45" t="n">
        <f aca="false">SUM(C17:G17)</f>
        <v>-5762.5862391759</v>
      </c>
    </row>
    <row r="18" customFormat="false" ht="15" hidden="false" customHeight="false" outlineLevel="0" collapsed="false">
      <c r="A18" s="1" t="s">
        <v>58</v>
      </c>
      <c r="C18" s="46" t="n">
        <f aca="false">(+assumptions!B30*assumptions!B27)/12*3</f>
        <v>214.56119994981</v>
      </c>
      <c r="D18" s="46" t="n">
        <f aca="false">+assumptions!B30*assumptions!B27</f>
        <v>858.24479979924</v>
      </c>
      <c r="E18" s="46" t="n">
        <f aca="false">+D18</f>
        <v>858.24479979924</v>
      </c>
      <c r="F18" s="46" t="n">
        <f aca="false">+E18</f>
        <v>858.24479979924</v>
      </c>
      <c r="G18" s="46" t="n">
        <f aca="false">+F18</f>
        <v>858.24479979924</v>
      </c>
      <c r="H18" s="46" t="n">
        <f aca="false">IF(DCF!$C$7-DCF!I6&gt;-1,+EARNINGS!G18,0)</f>
        <v>858.24479979924</v>
      </c>
      <c r="I18" s="46" t="n">
        <f aca="false">IF(DCF!$C$7-DCF!J6&gt;-1,+EARNINGS!H18,0)</f>
        <v>858.24479979924</v>
      </c>
      <c r="J18" s="46" t="n">
        <f aca="false">IF(DCF!$C$7-DCF!K6&gt;-1,+EARNINGS!I18,0)</f>
        <v>858.24479979924</v>
      </c>
      <c r="K18" s="46" t="n">
        <f aca="false">IF(DCF!$C$7-DCF!L6&gt;-1,+EARNINGS!J18,0)</f>
        <v>858.24479979924</v>
      </c>
      <c r="L18" s="46" t="n">
        <f aca="false">IF(DCF!$C$7-DCF!M6&gt;-1,+EARNINGS!K18,0)</f>
        <v>858.24479979924</v>
      </c>
      <c r="M18" s="46" t="n">
        <f aca="false">IF(DCF!$C$7-DCF!N6&gt;-1,+EARNINGS!L18,0)</f>
        <v>858.24479979924</v>
      </c>
      <c r="N18" s="46" t="n">
        <f aca="false">IF(DCF!$C$7-DCF!O6&gt;-1,+EARNINGS!M18,0)</f>
        <v>858.24479979924</v>
      </c>
      <c r="O18" s="46" t="n">
        <f aca="false">IF(DCF!$C$7-DCF!P6&gt;-1,+EARNINGS!N18,0)</f>
        <v>858.24479979924</v>
      </c>
      <c r="P18" s="46" t="n">
        <f aca="false">IF(DCF!$C$7-DCF!Q6&gt;-1,+EARNINGS!O18,0)</f>
        <v>858.24479979924</v>
      </c>
      <c r="Q18" s="46" t="n">
        <f aca="false">IF(DCF!$C$7-DCF!R6&gt;-1,+EARNINGS!P18,0)</f>
        <v>858.24479979924</v>
      </c>
      <c r="R18" s="46" t="n">
        <f aca="false">SUM(C18:G18)</f>
        <v>3647.54039914677</v>
      </c>
    </row>
    <row r="19" customFormat="false" ht="12.75" hidden="false" customHeight="false" outlineLevel="0" collapsed="false">
      <c r="A19" s="1" t="s">
        <v>59</v>
      </c>
      <c r="C19" s="45" t="n">
        <f aca="false">SUM(C13:C18)</f>
        <v>3148.0589946115</v>
      </c>
      <c r="D19" s="45" t="n">
        <f aca="false">SUM(D13:D18)</f>
        <v>6576.81120310455</v>
      </c>
      <c r="E19" s="45" t="n">
        <f aca="false">SUM(E13:E18)</f>
        <v>7690.24519396684</v>
      </c>
      <c r="F19" s="45" t="n">
        <f aca="false">SUM(F13:F18)</f>
        <v>7024.00860104908</v>
      </c>
      <c r="G19" s="45" t="n">
        <f aca="false">SUM(G13:G18)</f>
        <v>6304.62162843537</v>
      </c>
      <c r="H19" s="45" t="n">
        <f aca="false">SUM(H13:H18)</f>
        <v>5521.90291685907</v>
      </c>
      <c r="I19" s="45" t="n">
        <f aca="false">SUM(I13:I18)</f>
        <v>4680.12552191375</v>
      </c>
      <c r="J19" s="45" t="n">
        <f aca="false">SUM(J13:J18)</f>
        <v>3761.92858905049</v>
      </c>
      <c r="K19" s="45" t="n">
        <f aca="false">SUM(K13:K18)</f>
        <v>2749.77553279111</v>
      </c>
      <c r="L19" s="45" t="n">
        <f aca="false">SUM(L13:L18)</f>
        <v>1639.42170474501</v>
      </c>
      <c r="M19" s="45" t="n">
        <f aca="false">SUM(M13:M18)</f>
        <v>415.184200467833</v>
      </c>
      <c r="N19" s="45" t="n">
        <f aca="false">SUM(N13:N18)</f>
        <v>-934.956376980803</v>
      </c>
      <c r="O19" s="45" t="n">
        <f aca="false">SUM(O13:O18)</f>
        <v>-2415.2837601924</v>
      </c>
      <c r="P19" s="45" t="n">
        <f aca="false">SUM(P13:P18)</f>
        <v>-4053.35054098003</v>
      </c>
      <c r="Q19" s="45" t="n">
        <f aca="false">SUM(Q13:Q18)</f>
        <v>-5851.40665215657</v>
      </c>
      <c r="R19" s="45" t="n">
        <f aca="false">SUM(R13:R18)</f>
        <v>4916.62292267615</v>
      </c>
    </row>
    <row r="20" customFormat="false" ht="12.75" hidden="false" customHeight="false" outlineLevel="0" collapsed="false"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</row>
    <row r="21" customFormat="false" ht="12.75" hidden="false" customHeight="false" outlineLevel="0" collapsed="false">
      <c r="A21" s="0" t="s">
        <v>60</v>
      </c>
      <c r="C21" s="45" t="n">
        <f aca="false">+C10-C19</f>
        <v>4301.3085053885</v>
      </c>
      <c r="D21" s="45" t="n">
        <f aca="false">+D10-D19</f>
        <v>12212.6587968955</v>
      </c>
      <c r="E21" s="45" t="n">
        <f aca="false">+E10-E19</f>
        <v>11099.2248060332</v>
      </c>
      <c r="F21" s="45" t="n">
        <f aca="false">+F10-F19</f>
        <v>11765.4613989509</v>
      </c>
      <c r="G21" s="45" t="n">
        <f aca="false">+G10-G19</f>
        <v>12484.8483715646</v>
      </c>
      <c r="H21" s="45" t="n">
        <f aca="false">+H10-H19</f>
        <v>13267.5670831409</v>
      </c>
      <c r="I21" s="45" t="n">
        <f aca="false">+I10-I19</f>
        <v>14109.3444780863</v>
      </c>
      <c r="J21" s="45" t="n">
        <f aca="false">+J10-J19</f>
        <v>15027.5414109495</v>
      </c>
      <c r="K21" s="45" t="n">
        <f aca="false">+K10-K19</f>
        <v>16039.6944672089</v>
      </c>
      <c r="L21" s="45" t="n">
        <f aca="false">+L10-L19</f>
        <v>17150.048295255</v>
      </c>
      <c r="M21" s="45" t="n">
        <f aca="false">+M10-M19</f>
        <v>18374.2857995322</v>
      </c>
      <c r="N21" s="45" t="n">
        <f aca="false">+N10-N19</f>
        <v>19724.4263769808</v>
      </c>
      <c r="O21" s="45" t="n">
        <f aca="false">+O10-O19</f>
        <v>21204.7537601924</v>
      </c>
      <c r="P21" s="45" t="n">
        <f aca="false">+P10-P19</f>
        <v>22842.82054098</v>
      </c>
      <c r="Q21" s="45" t="n">
        <f aca="false">+Q10-Q19</f>
        <v>24640.8766521566</v>
      </c>
      <c r="R21" s="45" t="n">
        <f aca="false">SUM(C21:G21)</f>
        <v>51863.5018788327</v>
      </c>
    </row>
    <row r="22" customFormat="false" ht="12.75" hidden="false" customHeight="false" outlineLevel="0" collapsed="false">
      <c r="A22" s="0" t="s">
        <v>61</v>
      </c>
      <c r="C22" s="45" t="n">
        <f aca="false">+C21*assumptions!$B$28</f>
        <v>1672.34874689505</v>
      </c>
      <c r="D22" s="45" t="n">
        <f aca="false">+D21*assumptions!$B$28</f>
        <v>4748.28174023295</v>
      </c>
      <c r="E22" s="45" t="n">
        <f aca="false">+E21*assumptions!$B$28</f>
        <v>4315.37860458569</v>
      </c>
      <c r="F22" s="45" t="n">
        <f aca="false">+F21*assumptions!$B$28</f>
        <v>4574.41139191212</v>
      </c>
      <c r="G22" s="45" t="n">
        <f aca="false">+G21*assumptions!$B$28</f>
        <v>4854.10904686433</v>
      </c>
      <c r="H22" s="45" t="n">
        <f aca="false">+H21*assumptions!$B$28</f>
        <v>5158.4300819252</v>
      </c>
      <c r="I22" s="45" t="n">
        <f aca="false">+I21*assumptions!$B$28</f>
        <v>5485.71313307994</v>
      </c>
      <c r="J22" s="45" t="n">
        <f aca="false">+J21*assumptions!$B$28</f>
        <v>5842.70810057717</v>
      </c>
      <c r="K22" s="45" t="n">
        <f aca="false">+K21*assumptions!$B$28</f>
        <v>6236.23320885082</v>
      </c>
      <c r="L22" s="45" t="n">
        <f aca="false">+L21*assumptions!$B$28</f>
        <v>6667.93877719514</v>
      </c>
      <c r="M22" s="45" t="n">
        <f aca="false">+M21*assumptions!$B$28</f>
        <v>7143.92231885811</v>
      </c>
      <c r="N22" s="45" t="n">
        <f aca="false">+N21*assumptions!$B$28</f>
        <v>7668.85697537014</v>
      </c>
      <c r="O22" s="45" t="n">
        <f aca="false">+O21*assumptions!$B$28</f>
        <v>8244.4082619628</v>
      </c>
      <c r="P22" s="45" t="n">
        <f aca="false">+P21*assumptions!$B$28</f>
        <v>8881.28862633304</v>
      </c>
      <c r="Q22" s="45" t="n">
        <f aca="false">+Q21*assumptions!$B$28</f>
        <v>9580.37284235848</v>
      </c>
      <c r="R22" s="45" t="n">
        <f aca="false">SUM(C22:G22)</f>
        <v>20164.5295304901</v>
      </c>
    </row>
    <row r="24" customFormat="false" ht="12.75" hidden="false" customHeight="false" outlineLevel="0" collapsed="false">
      <c r="A24" s="0" t="s">
        <v>62</v>
      </c>
      <c r="C24" s="47" t="n">
        <f aca="false">+C10-C19-C22</f>
        <v>2628.95975849345</v>
      </c>
      <c r="D24" s="47" t="n">
        <f aca="false">+D10-D19-D22</f>
        <v>7464.3770566625</v>
      </c>
      <c r="E24" s="47" t="n">
        <f aca="false">+E10-E19-E22</f>
        <v>6783.84620144747</v>
      </c>
      <c r="F24" s="47" t="n">
        <f aca="false">+F10-F19-F22</f>
        <v>7191.0500070388</v>
      </c>
      <c r="G24" s="47" t="n">
        <f aca="false">+G10-G19-G22</f>
        <v>7630.73932470031</v>
      </c>
      <c r="H24" s="47" t="n">
        <f aca="false">+H10-H19-H22</f>
        <v>8109.13700121574</v>
      </c>
      <c r="I24" s="47" t="n">
        <f aca="false">+I10-I19-I22</f>
        <v>8623.63134500632</v>
      </c>
      <c r="J24" s="47" t="n">
        <f aca="false">+J10-J19-J22</f>
        <v>9184.83331037234</v>
      </c>
      <c r="K24" s="47" t="n">
        <f aca="false">+K10-K19-K22</f>
        <v>9803.46125835808</v>
      </c>
      <c r="L24" s="47" t="n">
        <f aca="false">+L10-L19-L22</f>
        <v>10482.1095180599</v>
      </c>
      <c r="M24" s="47" t="n">
        <f aca="false">+M10-M19-M22</f>
        <v>11230.3634806741</v>
      </c>
      <c r="N24" s="47" t="n">
        <f aca="false">+N10-N19-N22</f>
        <v>12055.5694016107</v>
      </c>
      <c r="O24" s="47" t="n">
        <f aca="false">+O10-O19-O22</f>
        <v>12960.3454982296</v>
      </c>
      <c r="P24" s="47" t="n">
        <f aca="false">+P10-P19-P22</f>
        <v>13961.531914647</v>
      </c>
      <c r="Q24" s="47" t="n">
        <f aca="false">+Q10-Q19-Q22</f>
        <v>15060.5038097981</v>
      </c>
      <c r="R24" s="47" t="n">
        <f aca="false">+R10-R19-R22</f>
        <v>57526.0950468337</v>
      </c>
    </row>
    <row r="26" customFormat="false" ht="12.75" hidden="false" customHeight="false" outlineLevel="0" collapsed="false"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</row>
    <row r="27" customFormat="false" ht="12.75" hidden="false" customHeight="false" outlineLevel="0" collapsed="false">
      <c r="A27" s="0" t="s">
        <v>63</v>
      </c>
      <c r="C27" s="48" t="n">
        <f aca="false">AVERAGE([3]DATA1FUEL!BX2:BX1001)</f>
        <v>4.14554913143493</v>
      </c>
      <c r="D27" s="48" t="n">
        <f aca="false">AVERAGE([3]DATA1FUEL!BY2:BY1001)</f>
        <v>3.56354756546472</v>
      </c>
      <c r="E27" s="48" t="n">
        <f aca="false">AVERAGE([3]DATA1FUEL!BZ2:BZ1001)</f>
        <v>3.45924977977196</v>
      </c>
      <c r="F27" s="48" t="n">
        <f aca="false">AVERAGE([3]DATA1FUEL!CA2:CA1001)</f>
        <v>3.45267505422031</v>
      </c>
      <c r="G27" s="48" t="n">
        <f aca="false">AVERAGE([3]DATA1FUEL!CB2:CB1001)</f>
        <v>3.4681424169235</v>
      </c>
      <c r="H27" s="48" t="n">
        <f aca="false">AVERAGE([3]DATA1FUEL!CC2:CC1001)</f>
        <v>3.51695905285671</v>
      </c>
      <c r="I27" s="48" t="n">
        <f aca="false">AVERAGE([3]DATA1FUEL!CD2:CD1001)</f>
        <v>3.56480114935655</v>
      </c>
      <c r="J27" s="48" t="n">
        <f aca="false">AVERAGE([3]DATA1FUEL!CE2:CE1001)</f>
        <v>3.62448545928868</v>
      </c>
      <c r="K27" s="48" t="n">
        <f aca="false">AVERAGE([3]DATA1FUEL!CF2:CF1001)</f>
        <v>3.69140375165097</v>
      </c>
      <c r="L27" s="48" t="n">
        <f aca="false">AVERAGE([3]DATA1FUEL!CG2:CG1001)</f>
        <v>3.75752325842316</v>
      </c>
      <c r="M27" s="48" t="n">
        <f aca="false">AVERAGE([3]DATA1FUEL!CH2:CH1001)</f>
        <v>3.83031739148461</v>
      </c>
      <c r="N27" s="48" t="n">
        <f aca="false">AVERAGE([3]DATA1FUEL!CI2:CI1001)</f>
        <v>3.91453236606792</v>
      </c>
      <c r="O27" s="48" t="n">
        <f aca="false">AVERAGE([3]DATA1FUEL!CJ2:CJ1001)</f>
        <v>4.00040925318905</v>
      </c>
      <c r="P27" s="48" t="n">
        <f aca="false">AVERAGE([3]DATA1FUEL!CK2:CK1001)</f>
        <v>4.09904389907845</v>
      </c>
      <c r="Q27" s="48" t="n">
        <f aca="false">AVERAGE([3]DATA1FUEL!CL2:CL1001)</f>
        <v>4.19980806812716</v>
      </c>
      <c r="R27" s="45"/>
    </row>
    <row r="28" customFormat="false" ht="12.75" hidden="false" customHeight="false" outlineLevel="0" collapsed="false">
      <c r="A28" s="0" t="s">
        <v>64</v>
      </c>
      <c r="C28" s="48" t="n">
        <f aca="false">PERCENTILE([3]DATA1FUEL!BX2:BX1001,0.1)</f>
        <v>3.72953069262053</v>
      </c>
      <c r="D28" s="48" t="n">
        <f aca="false">PERCENTILE([3]DATA1FUEL!BY2:BY1001,0.1)</f>
        <v>3.14968374683043</v>
      </c>
      <c r="E28" s="48" t="n">
        <f aca="false">PERCENTILE([3]DATA1FUEL!BZ2:BZ1001,0.1)</f>
        <v>3.09165116908174</v>
      </c>
      <c r="F28" s="48" t="n">
        <f aca="false">PERCENTILE([3]DATA1FUEL!CA2:CA1001,0.1)</f>
        <v>3.07346361892421</v>
      </c>
      <c r="G28" s="48" t="n">
        <f aca="false">PERCENTILE([3]DATA1FUEL!CB2:CB1001,0.1)</f>
        <v>3.08553982686146</v>
      </c>
      <c r="H28" s="48" t="n">
        <f aca="false">PERCENTILE([3]DATA1FUEL!CC2:CC1001,0.1)</f>
        <v>3.09453553998873</v>
      </c>
      <c r="I28" s="48" t="n">
        <f aca="false">PERCENTILE([3]DATA1FUEL!CD2:CD1001,0.1)</f>
        <v>3.16517574322275</v>
      </c>
      <c r="J28" s="48" t="n">
        <f aca="false">PERCENTILE([3]DATA1FUEL!CE2:CE1001,0.1)</f>
        <v>3.20859715718908</v>
      </c>
      <c r="K28" s="48" t="n">
        <f aca="false">PERCENTILE([3]DATA1FUEL!CF2:CF1001,0.1)</f>
        <v>3.27071138848379</v>
      </c>
      <c r="L28" s="48" t="n">
        <f aca="false">PERCENTILE([3]DATA1FUEL!CG2:CG1001,0.1)</f>
        <v>3.35389756161379</v>
      </c>
      <c r="M28" s="48" t="n">
        <f aca="false">PERCENTILE([3]DATA1FUEL!CH2:CH1001,0.1)</f>
        <v>3.42621701612182</v>
      </c>
      <c r="N28" s="48" t="n">
        <f aca="false">PERCENTILE([3]DATA1FUEL!CI2:CI1001,0.1)</f>
        <v>3.51340526872811</v>
      </c>
      <c r="O28" s="48" t="n">
        <f aca="false">PERCENTILE([3]DATA1FUEL!CJ2:CJ1001,0.1)</f>
        <v>3.54995886180211</v>
      </c>
      <c r="P28" s="48" t="n">
        <f aca="false">PERCENTILE([3]DATA1FUEL!CK2:CK1001,0.1)</f>
        <v>3.67291667442424</v>
      </c>
      <c r="Q28" s="48" t="n">
        <f aca="false">PERCENTILE([3]DATA1FUEL!CL2:CL1001,0.1)</f>
        <v>3.77601854190428</v>
      </c>
      <c r="R28" s="49"/>
    </row>
    <row r="29" customFormat="false" ht="12.75" hidden="false" customHeight="false" outlineLevel="0" collapsed="false">
      <c r="A29" s="0" t="s">
        <v>65</v>
      </c>
      <c r="C29" s="48" t="n">
        <f aca="false">PERCENTILE([3]DATA1FUEL!BX2:BX1001,0.9)</f>
        <v>4.58294209484042</v>
      </c>
      <c r="D29" s="48" t="n">
        <f aca="false">PERCENTILE([3]DATA1FUEL!BY2:BY1001,0.9)</f>
        <v>3.98587936881342</v>
      </c>
      <c r="E29" s="48" t="n">
        <f aca="false">PERCENTILE([3]DATA1FUEL!BZ2:BZ1001,0.9)</f>
        <v>3.85482676506988</v>
      </c>
      <c r="F29" s="48" t="n">
        <f aca="false">PERCENTILE([3]DATA1FUEL!CA2:CA1001,0.9)</f>
        <v>3.86249208684201</v>
      </c>
      <c r="G29" s="48" t="n">
        <f aca="false">PERCENTILE([3]DATA1FUEL!CB2:CB1001,0.9)</f>
        <v>3.87112872220463</v>
      </c>
      <c r="H29" s="48" t="n">
        <f aca="false">PERCENTILE([3]DATA1FUEL!CC2:CC1001,0.9)</f>
        <v>3.91982368012306</v>
      </c>
      <c r="I29" s="48" t="n">
        <f aca="false">PERCENTILE([3]DATA1FUEL!CD2:CD1001,0.9)</f>
        <v>3.97784261593594</v>
      </c>
      <c r="J29" s="48" t="n">
        <f aca="false">PERCENTILE([3]DATA1FUEL!CE2:CE1001,0.9)</f>
        <v>4.00883173319306</v>
      </c>
      <c r="K29" s="48" t="n">
        <f aca="false">PERCENTILE([3]DATA1FUEL!CF2:CF1001,0.9)</f>
        <v>4.11556208244141</v>
      </c>
      <c r="L29" s="48" t="n">
        <f aca="false">PERCENTILE([3]DATA1FUEL!CG2:CG1001,0.9)</f>
        <v>4.18351094631002</v>
      </c>
      <c r="M29" s="48" t="n">
        <f aca="false">PERCENTILE([3]DATA1FUEL!CH2:CH1001,0.9)</f>
        <v>4.2458095429461</v>
      </c>
      <c r="N29" s="48" t="n">
        <f aca="false">PERCENTILE([3]DATA1FUEL!CI2:CI1001,0.9)</f>
        <v>4.32284807193389</v>
      </c>
      <c r="O29" s="48" t="n">
        <f aca="false">PERCENTILE([3]DATA1FUEL!CJ2:CJ1001,0.9)</f>
        <v>4.43440288726159</v>
      </c>
      <c r="P29" s="48" t="n">
        <f aca="false">PERCENTILE([3]DATA1FUEL!CK2:CK1001,0.9)</f>
        <v>4.5404631098332</v>
      </c>
      <c r="Q29" s="48" t="n">
        <f aca="false">PERCENTILE([3]DATA1FUEL!CL2:CL1001,0.9)</f>
        <v>4.62278841562903</v>
      </c>
      <c r="R29" s="2"/>
    </row>
    <row r="30" customFormat="false" ht="12.75" hidden="false" customHeight="false" outlineLevel="0" collapsed="false">
      <c r="R30" s="50"/>
    </row>
    <row r="31" customFormat="false" ht="12.75" hidden="false" customHeight="false" outlineLevel="0" collapsed="false">
      <c r="A31" s="0" t="s">
        <v>66</v>
      </c>
      <c r="C31" s="51" t="n">
        <f aca="false">AVERAGE([3]DATA1FUEL!CM2:CM1001)</f>
        <v>4.89440394791698</v>
      </c>
      <c r="D31" s="51" t="n">
        <f aca="false">AVERAGE([3]DATA1FUEL!CN2:CN1001)</f>
        <v>4.89664116994064</v>
      </c>
      <c r="E31" s="51" t="n">
        <f aca="false">AVERAGE([3]DATA1FUEL!CO2:CO1001)</f>
        <v>4.89776739493093</v>
      </c>
      <c r="F31" s="51" t="n">
        <f aca="false">AVERAGE([3]DATA1FUEL!CP2:CP1001)</f>
        <v>4.8940237951245</v>
      </c>
      <c r="G31" s="51" t="n">
        <f aca="false">AVERAGE([3]DATA1FUEL!CQ2:CQ1001)</f>
        <v>4.89455410061188</v>
      </c>
      <c r="H31" s="51" t="n">
        <f aca="false">AVERAGE([3]DATA1FUEL!CR2:CR1001)</f>
        <v>4.89325990269049</v>
      </c>
      <c r="I31" s="51" t="n">
        <f aca="false">AVERAGE([3]DATA1FUEL!CS2:CS1001)</f>
        <v>4.89383885414029</v>
      </c>
      <c r="J31" s="51" t="n">
        <f aca="false">AVERAGE([3]DATA1FUEL!CT2:CT1001)</f>
        <v>4.89093705561818</v>
      </c>
      <c r="K31" s="51" t="n">
        <f aca="false">AVERAGE([3]DATA1FUEL!CU2:CU1001)</f>
        <v>4.89614392613707</v>
      </c>
      <c r="L31" s="51" t="n">
        <f aca="false">AVERAGE([3]DATA1FUEL!CV2:CV1001)</f>
        <v>4.8941895753715</v>
      </c>
      <c r="M31" s="51" t="n">
        <f aca="false">AVERAGE([3]DATA1FUEL!CW2:CW1001)</f>
        <v>4.89698953822918</v>
      </c>
      <c r="N31" s="51" t="n">
        <f aca="false">AVERAGE([3]DATA1FUEL!CX2:CX1001)</f>
        <v>4.89972021298353</v>
      </c>
      <c r="O31" s="51" t="n">
        <f aca="false">AVERAGE([3]DATA1FUEL!CY2:CY1001)</f>
        <v>4.88911031585833</v>
      </c>
      <c r="P31" s="51" t="n">
        <f aca="false">AVERAGE([3]DATA1FUEL!CZ2:CZ1001)</f>
        <v>4.89713270822601</v>
      </c>
      <c r="Q31" s="51" t="n">
        <f aca="false">AVERAGE([3]DATA1FUEL!DA2:DA1001)</f>
        <v>4.89733977920263</v>
      </c>
      <c r="R31" s="50"/>
    </row>
    <row r="32" customFormat="false" ht="12.75" hidden="false" customHeight="false" outlineLevel="0" collapsed="false">
      <c r="R32" s="50"/>
    </row>
    <row r="33" customFormat="false" ht="12.75" hidden="false" customHeight="false" outlineLevel="0" collapsed="false">
      <c r="R33" s="50"/>
    </row>
  </sheetData>
  <mergeCells count="3">
    <mergeCell ref="A1:R1"/>
    <mergeCell ref="A2:R2"/>
    <mergeCell ref="A3:R3"/>
  </mergeCells>
  <printOptions headings="false" gridLines="false" gridLinesSet="true" horizontalCentered="false" verticalCentered="false"/>
  <pageMargins left="0.290277777777778" right="0.309722222222222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T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28" activeCellId="0" sqref="C2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52" width="39.85"/>
    <col collapsed="false" customWidth="true" hidden="false" outlineLevel="0" max="2" min="2" style="52" width="15.99"/>
    <col collapsed="false" customWidth="true" hidden="false" outlineLevel="0" max="27" min="3" style="52" width="10.28"/>
    <col collapsed="false" customWidth="true" hidden="false" outlineLevel="0" max="28" min="28" style="52" width="11.28"/>
    <col collapsed="false" customWidth="false" hidden="false" outlineLevel="0" max="257" min="29" style="52" width="9.14"/>
  </cols>
  <sheetData>
    <row r="1" customFormat="false" ht="12.75" hidden="false" customHeight="false" outlineLevel="0" collapsed="false">
      <c r="A1" s="53" t="s">
        <v>67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</row>
    <row r="2" customFormat="false" ht="12.75" hidden="false" customHeight="false" outlineLevel="0" collapsed="false">
      <c r="A2" s="53" t="str">
        <f aca="false">+assumptions!A2</f>
        <v>TW Expansion 140 MMBtu/d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</row>
    <row r="3" customFormat="false" ht="12.75" hidden="false" customHeight="false" outlineLevel="0" collapsed="false">
      <c r="A3" s="2" t="s">
        <v>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customFormat="false" ht="12.75" hidden="false" customHeight="false" outlineLevel="0" collapsed="false">
      <c r="A4" s="0"/>
      <c r="B4" s="0"/>
      <c r="C4" s="54" t="s">
        <v>68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</row>
    <row r="5" customFormat="false" ht="12.75" hidden="false" customHeight="false" outlineLevel="0" collapsed="false">
      <c r="A5" s="55" t="s">
        <v>69</v>
      </c>
      <c r="B5" s="0"/>
      <c r="C5" s="56" t="n">
        <v>1</v>
      </c>
      <c r="D5" s="56" t="n">
        <v>2</v>
      </c>
      <c r="E5" s="56" t="n">
        <v>3</v>
      </c>
      <c r="F5" s="56" t="n">
        <v>4</v>
      </c>
      <c r="G5" s="56" t="n">
        <v>5</v>
      </c>
      <c r="H5" s="56" t="n">
        <v>6</v>
      </c>
      <c r="I5" s="56" t="n">
        <v>7</v>
      </c>
      <c r="J5" s="56" t="n">
        <v>8</v>
      </c>
      <c r="K5" s="56" t="n">
        <v>9</v>
      </c>
      <c r="L5" s="56" t="n">
        <v>10</v>
      </c>
      <c r="M5" s="56" t="n">
        <v>11</v>
      </c>
      <c r="N5" s="56" t="n">
        <v>12</v>
      </c>
      <c r="O5" s="56" t="n">
        <v>13</v>
      </c>
      <c r="P5" s="56" t="n">
        <v>14</v>
      </c>
      <c r="Q5" s="56" t="n">
        <v>15</v>
      </c>
      <c r="R5" s="56" t="n">
        <v>16</v>
      </c>
      <c r="S5" s="56" t="n">
        <v>17</v>
      </c>
      <c r="T5" s="56" t="n">
        <v>18</v>
      </c>
      <c r="U5" s="56" t="n">
        <v>19</v>
      </c>
      <c r="V5" s="56" t="n">
        <v>20</v>
      </c>
      <c r="W5" s="56" t="n">
        <v>21</v>
      </c>
      <c r="X5" s="56" t="n">
        <v>22</v>
      </c>
      <c r="Y5" s="56" t="n">
        <v>23</v>
      </c>
      <c r="Z5" s="56" t="n">
        <v>24</v>
      </c>
      <c r="AA5" s="56" t="n">
        <v>25</v>
      </c>
      <c r="AB5" s="56" t="s">
        <v>70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</row>
    <row r="7" customFormat="false" ht="12.75" hidden="false" customHeight="false" outlineLevel="0" collapsed="false">
      <c r="A7" s="1" t="s">
        <v>71</v>
      </c>
      <c r="B7" s="0" t="s">
        <v>72</v>
      </c>
      <c r="C7" s="57" t="n">
        <v>140</v>
      </c>
      <c r="D7" s="57" t="n">
        <f aca="false">+C7</f>
        <v>140</v>
      </c>
      <c r="E7" s="57" t="n">
        <f aca="false">+D7</f>
        <v>140</v>
      </c>
      <c r="F7" s="57" t="n">
        <f aca="false">+E7</f>
        <v>140</v>
      </c>
      <c r="G7" s="57" t="n">
        <f aca="false">+F7</f>
        <v>140</v>
      </c>
      <c r="H7" s="57" t="n">
        <f aca="false">+G7</f>
        <v>140</v>
      </c>
      <c r="I7" s="57" t="n">
        <f aca="false">+H7</f>
        <v>140</v>
      </c>
      <c r="J7" s="57" t="n">
        <f aca="false">+I7</f>
        <v>140</v>
      </c>
      <c r="K7" s="57" t="n">
        <f aca="false">+J7</f>
        <v>140</v>
      </c>
      <c r="L7" s="57" t="n">
        <f aca="false">+K7</f>
        <v>140</v>
      </c>
      <c r="M7" s="57" t="n">
        <f aca="false">+L7</f>
        <v>140</v>
      </c>
      <c r="N7" s="57" t="n">
        <f aca="false">+M7</f>
        <v>140</v>
      </c>
      <c r="O7" s="57" t="n">
        <f aca="false">+N7</f>
        <v>140</v>
      </c>
      <c r="P7" s="57" t="n">
        <f aca="false">+O7</f>
        <v>140</v>
      </c>
      <c r="Q7" s="57" t="n">
        <f aca="false">+P7</f>
        <v>140</v>
      </c>
      <c r="R7" s="57" t="n">
        <f aca="false">+Q7</f>
        <v>140</v>
      </c>
      <c r="S7" s="57" t="n">
        <f aca="false">+R7</f>
        <v>140</v>
      </c>
      <c r="T7" s="57" t="n">
        <f aca="false">+S7</f>
        <v>140</v>
      </c>
      <c r="U7" s="57" t="n">
        <f aca="false">+T7</f>
        <v>140</v>
      </c>
      <c r="V7" s="57" t="n">
        <f aca="false">+U7</f>
        <v>140</v>
      </c>
      <c r="W7" s="57" t="n">
        <f aca="false">+V7</f>
        <v>140</v>
      </c>
      <c r="X7" s="57" t="n">
        <f aca="false">+W7</f>
        <v>140</v>
      </c>
      <c r="Y7" s="57" t="n">
        <f aca="false">+X7</f>
        <v>140</v>
      </c>
      <c r="Z7" s="57" t="n">
        <f aca="false">+Y7</f>
        <v>140</v>
      </c>
      <c r="AA7" s="57" t="n">
        <f aca="false">+Z7</f>
        <v>140</v>
      </c>
      <c r="AB7" s="0" t="n">
        <f aca="false">SUM(C7:V7)</f>
        <v>2800</v>
      </c>
    </row>
    <row r="8" customFormat="false" ht="12.75" hidden="false" customHeight="false" outlineLevel="0" collapsed="false">
      <c r="A8" s="0"/>
      <c r="B8" s="0" t="s">
        <v>73</v>
      </c>
      <c r="C8" s="58" t="n">
        <f aca="false">+DCF!D26</f>
        <v>0.3677</v>
      </c>
      <c r="D8" s="58" t="n">
        <f aca="false">+C8</f>
        <v>0.3677</v>
      </c>
      <c r="E8" s="58" t="n">
        <f aca="false">+D8</f>
        <v>0.3677</v>
      </c>
      <c r="F8" s="58" t="n">
        <f aca="false">+E8</f>
        <v>0.3677</v>
      </c>
      <c r="G8" s="58" t="n">
        <f aca="false">+F8</f>
        <v>0.3677</v>
      </c>
      <c r="H8" s="58" t="n">
        <f aca="false">+G8</f>
        <v>0.3677</v>
      </c>
      <c r="I8" s="58" t="n">
        <f aca="false">+H8</f>
        <v>0.3677</v>
      </c>
      <c r="J8" s="58" t="n">
        <f aca="false">+I8</f>
        <v>0.3677</v>
      </c>
      <c r="K8" s="58" t="n">
        <f aca="false">+J8</f>
        <v>0.3677</v>
      </c>
      <c r="L8" s="58" t="n">
        <f aca="false">+K8</f>
        <v>0.3677</v>
      </c>
      <c r="M8" s="58" t="n">
        <f aca="false">+L8</f>
        <v>0.3677</v>
      </c>
      <c r="N8" s="58" t="n">
        <f aca="false">+M8</f>
        <v>0.3677</v>
      </c>
      <c r="O8" s="58" t="n">
        <f aca="false">+N8</f>
        <v>0.3677</v>
      </c>
      <c r="P8" s="58" t="n">
        <f aca="false">+O8</f>
        <v>0.3677</v>
      </c>
      <c r="Q8" s="58" t="n">
        <f aca="false">+P8</f>
        <v>0.3677</v>
      </c>
      <c r="R8" s="58" t="n">
        <f aca="false">+Q8</f>
        <v>0.3677</v>
      </c>
      <c r="S8" s="58" t="n">
        <f aca="false">+R8</f>
        <v>0.3677</v>
      </c>
      <c r="T8" s="58" t="n">
        <f aca="false">+S8</f>
        <v>0.3677</v>
      </c>
      <c r="U8" s="58" t="n">
        <f aca="false">+T8</f>
        <v>0.3677</v>
      </c>
      <c r="V8" s="58" t="n">
        <f aca="false">+U8</f>
        <v>0.3677</v>
      </c>
      <c r="W8" s="58" t="n">
        <f aca="false">+V8</f>
        <v>0.3677</v>
      </c>
      <c r="X8" s="58" t="n">
        <f aca="false">+W8</f>
        <v>0.3677</v>
      </c>
      <c r="Y8" s="58" t="n">
        <f aca="false">+X8</f>
        <v>0.3677</v>
      </c>
      <c r="Z8" s="58" t="n">
        <f aca="false">+Y8</f>
        <v>0.3677</v>
      </c>
      <c r="AA8" s="58" t="n">
        <f aca="false">+Z8</f>
        <v>0.3677</v>
      </c>
      <c r="AB8" s="59"/>
      <c r="AC8" s="60"/>
      <c r="AD8" s="60"/>
      <c r="AE8" s="60"/>
      <c r="AF8" s="60"/>
      <c r="AG8" s="60"/>
    </row>
    <row r="9" customFormat="false" ht="12.75" hidden="false" customHeight="false" outlineLevel="0" collapsed="false">
      <c r="A9" s="0"/>
      <c r="B9" s="0" t="s">
        <v>74</v>
      </c>
      <c r="C9" s="61" t="n">
        <f aca="false">+DCF!D27</f>
        <v>1</v>
      </c>
      <c r="D9" s="61" t="n">
        <f aca="false">+DCF!E27</f>
        <v>1</v>
      </c>
      <c r="E9" s="61" t="n">
        <f aca="false">+DCF!F27</f>
        <v>1</v>
      </c>
      <c r="F9" s="61" t="n">
        <f aca="false">+DCF!G27</f>
        <v>1</v>
      </c>
      <c r="G9" s="61" t="n">
        <f aca="false">+DCF!H27</f>
        <v>1</v>
      </c>
      <c r="H9" s="61" t="n">
        <f aca="false">+DCF!I27</f>
        <v>1</v>
      </c>
      <c r="I9" s="61" t="n">
        <f aca="false">+DCF!J27</f>
        <v>1</v>
      </c>
      <c r="J9" s="61" t="n">
        <f aca="false">+DCF!K27</f>
        <v>1</v>
      </c>
      <c r="K9" s="61" t="n">
        <f aca="false">+DCF!L27</f>
        <v>1</v>
      </c>
      <c r="L9" s="61" t="n">
        <f aca="false">+DCF!M27</f>
        <v>1</v>
      </c>
      <c r="M9" s="61" t="n">
        <v>1</v>
      </c>
      <c r="N9" s="61" t="n">
        <f aca="false">+DCF!N27</f>
        <v>1</v>
      </c>
      <c r="O9" s="61" t="n">
        <f aca="false">+DCF!P27</f>
        <v>1</v>
      </c>
      <c r="P9" s="61" t="n">
        <f aca="false">+DCF!Q27</f>
        <v>1</v>
      </c>
      <c r="Q9" s="61" t="n">
        <f aca="false">+DCF!R27</f>
        <v>1</v>
      </c>
      <c r="R9" s="61" t="n">
        <f aca="false">+DCF!S27</f>
        <v>1</v>
      </c>
      <c r="S9" s="61" t="n">
        <f aca="false">+DCF!T27</f>
        <v>1</v>
      </c>
      <c r="T9" s="61" t="n">
        <f aca="false">+DCF!U27</f>
        <v>1</v>
      </c>
      <c r="U9" s="61" t="n">
        <f aca="false">+DCF!V27</f>
        <v>1</v>
      </c>
      <c r="V9" s="61" t="n">
        <f aca="false">+DCF!W27</f>
        <v>1</v>
      </c>
      <c r="W9" s="61" t="n">
        <f aca="false">+DCF!X27</f>
        <v>1</v>
      </c>
      <c r="X9" s="61" t="n">
        <f aca="false">+DCF!Y27</f>
        <v>1</v>
      </c>
      <c r="Y9" s="61" t="n">
        <f aca="false">+DCF!Z27</f>
        <v>1</v>
      </c>
      <c r="Z9" s="61" t="n">
        <f aca="false">+DCF!AA27</f>
        <v>1</v>
      </c>
      <c r="AA9" s="61" t="n">
        <f aca="false">+DCF!AB27</f>
        <v>1</v>
      </c>
      <c r="AB9" s="59"/>
      <c r="AC9" s="60"/>
      <c r="AD9" s="60"/>
      <c r="AE9" s="60"/>
      <c r="AF9" s="60"/>
      <c r="AG9" s="60"/>
    </row>
    <row r="10" customFormat="false" ht="12.75" hidden="false" customHeight="false" outlineLevel="0" collapsed="false">
      <c r="A10" s="0"/>
      <c r="B10" s="0" t="s">
        <v>75</v>
      </c>
      <c r="C10" s="45" t="n">
        <f aca="false">+C9*C8*C7*365</f>
        <v>18789.47</v>
      </c>
      <c r="D10" s="45" t="n">
        <f aca="false">+D9*D8*D7*365</f>
        <v>18789.47</v>
      </c>
      <c r="E10" s="45" t="n">
        <f aca="false">+E9*E8*E7*365</f>
        <v>18789.47</v>
      </c>
      <c r="F10" s="45" t="n">
        <f aca="false">+F9*F8*F7*365</f>
        <v>18789.47</v>
      </c>
      <c r="G10" s="45" t="n">
        <f aca="false">+G9*G8*G7*365</f>
        <v>18789.47</v>
      </c>
      <c r="H10" s="45" t="n">
        <f aca="false">+H9*H8*H7*365</f>
        <v>18789.47</v>
      </c>
      <c r="I10" s="45" t="n">
        <f aca="false">+I9*I8*I7*365</f>
        <v>18789.47</v>
      </c>
      <c r="J10" s="45" t="n">
        <f aca="false">+J9*J8*J7*365</f>
        <v>18789.47</v>
      </c>
      <c r="K10" s="45" t="n">
        <f aca="false">+K9*K8*K7*365</f>
        <v>18789.47</v>
      </c>
      <c r="L10" s="45" t="n">
        <f aca="false">+L9*L8*L7*365</f>
        <v>18789.47</v>
      </c>
      <c r="M10" s="45" t="n">
        <f aca="false">+M9*M8*M7*365</f>
        <v>18789.47</v>
      </c>
      <c r="N10" s="45" t="n">
        <f aca="false">+N9*N8*N7*365</f>
        <v>18789.47</v>
      </c>
      <c r="O10" s="45" t="n">
        <f aca="false">+O9*O8*O7*365</f>
        <v>18789.47</v>
      </c>
      <c r="P10" s="45" t="n">
        <f aca="false">+P9*P8*P7*365</f>
        <v>18789.47</v>
      </c>
      <c r="Q10" s="45" t="n">
        <f aca="false">+Q9*Q8*Q7*365</f>
        <v>18789.47</v>
      </c>
      <c r="R10" s="45" t="n">
        <f aca="false">+R9*R8*R7*365</f>
        <v>18789.47</v>
      </c>
      <c r="S10" s="45" t="n">
        <f aca="false">+S9*S8*S7*365</f>
        <v>18789.47</v>
      </c>
      <c r="T10" s="45" t="n">
        <f aca="false">+T9*T8*T7*365</f>
        <v>18789.47</v>
      </c>
      <c r="U10" s="45" t="n">
        <f aca="false">+U9*U8*U7*365</f>
        <v>18789.47</v>
      </c>
      <c r="V10" s="45" t="n">
        <f aca="false">+V9*V8*V7*365</f>
        <v>18789.47</v>
      </c>
      <c r="W10" s="45" t="n">
        <f aca="false">+W9*W8*W7*365</f>
        <v>18789.47</v>
      </c>
      <c r="X10" s="45" t="n">
        <f aca="false">+X9*X8*X7*365</f>
        <v>18789.47</v>
      </c>
      <c r="Y10" s="45" t="n">
        <f aca="false">+Y9*Y8*Y7*365</f>
        <v>18789.47</v>
      </c>
      <c r="Z10" s="45" t="n">
        <f aca="false">+Z9*Z8*Z7*365</f>
        <v>18789.47</v>
      </c>
      <c r="AA10" s="45" t="n">
        <f aca="false">+AA9*AA8*AA7*365</f>
        <v>18789.47</v>
      </c>
      <c r="AB10" s="0" t="n">
        <f aca="false">SUM(C10:V10)</f>
        <v>375789.4</v>
      </c>
      <c r="AC10" s="60"/>
      <c r="AD10" s="60"/>
      <c r="AE10" s="60"/>
      <c r="AF10" s="60"/>
      <c r="AG10" s="60"/>
    </row>
    <row r="11" customFormat="false" ht="12.75" hidden="false" customHeight="false" outlineLevel="0" collapsed="false">
      <c r="A11" s="0" t="s">
        <v>25</v>
      </c>
      <c r="B11" s="62" t="n">
        <v>0.05</v>
      </c>
      <c r="C11" s="0" t="n">
        <f aca="false">+C7*$B11*assumptions!C$34*DCF!D$27</f>
        <v>5.8568811084554</v>
      </c>
      <c r="D11" s="0" t="n">
        <f aca="false">+D7*$B11*assumptions!D$34*DCF!E$27</f>
        <v>5.98968283295913</v>
      </c>
      <c r="E11" s="0" t="n">
        <f aca="false">+E7*$B11*assumptions!E$34*DCF!F$27</f>
        <v>5.73326239561227</v>
      </c>
      <c r="F11" s="0" t="n">
        <f aca="false">+F7*$B11*assumptions!F$34*DCF!G$27</f>
        <v>5.99562013184029</v>
      </c>
      <c r="G11" s="0" t="n">
        <f aca="false">+G7*$B11*assumptions!G$34*DCF!H$27</f>
        <v>6.03016306267699</v>
      </c>
      <c r="H11" s="0" t="n">
        <f aca="false">+H7*$B11*assumptions!H$34*DCF!I$27</f>
        <v>5.97345269967455</v>
      </c>
      <c r="I11" s="0" t="n">
        <f aca="false">+I7*$B11*assumptions!I$34*DCF!J$27</f>
        <v>6.05709547098037</v>
      </c>
      <c r="J11" s="0" t="n">
        <f aca="false">+J7*$B11*assumptions!J$34*DCF!K$27</f>
        <v>5.91803653683676</v>
      </c>
      <c r="K11" s="0" t="n">
        <f aca="false">+K7*$B11*assumptions!K$34*DCF!L$27</f>
        <v>6.04283726439976</v>
      </c>
      <c r="L11" s="0" t="n">
        <f aca="false">+L7*$B11*assumptions!L$34*DCF!M$27</f>
        <v>5.83600501701598</v>
      </c>
      <c r="M11" s="0" t="n">
        <f aca="false">+M7*$B11*assumptions!M$34*DCF!N$27</f>
        <v>6.04040233626376</v>
      </c>
      <c r="N11" s="0" t="n">
        <f aca="false">+N7*$B11*assumptions!N$34*DCF!O$27</f>
        <v>5.90139595936141</v>
      </c>
      <c r="O11" s="0" t="n">
        <f aca="false">+O7*$B11*assumptions!O$34*DCF!P$27</f>
        <v>6.02444008910998</v>
      </c>
      <c r="P11" s="0" t="n">
        <f aca="false">+P7*$B11*assumptions!P$34*DCF!Q$27</f>
        <v>5.99009248275686</v>
      </c>
      <c r="Q11" s="0" t="n">
        <f aca="false">+Q7*$B11*assumptions!Q$34*DCF!R$27</f>
        <v>5.85734768191911</v>
      </c>
      <c r="R11" s="0" t="n">
        <f aca="false">+R7*$B11*assumptions!R$34*DCF!S$27</f>
        <v>5.85734768191911</v>
      </c>
      <c r="S11" s="0" t="n">
        <f aca="false">+S7*$B11*assumptions!S$34*DCF!T$27</f>
        <v>5.85734768191911</v>
      </c>
      <c r="T11" s="0" t="n">
        <f aca="false">+T7*$B11*assumptions!T$34*DCF!U$27</f>
        <v>5.85734768191911</v>
      </c>
      <c r="U11" s="0" t="n">
        <f aca="false">+U7*$B11*assumptions!U$34*DCF!V$27</f>
        <v>5.85734768191911</v>
      </c>
      <c r="V11" s="0" t="n">
        <f aca="false">+V7*$B11*assumptions!V$34*DCF!W$27</f>
        <v>5.85734768191911</v>
      </c>
      <c r="W11" s="0" t="n">
        <f aca="false">+W7*$B11*assumptions!W$34*DCF!X$27</f>
        <v>0</v>
      </c>
      <c r="X11" s="0" t="n">
        <f aca="false">+X7*$B11*assumptions!X$34*DCF!Y$27</f>
        <v>0</v>
      </c>
      <c r="Y11" s="0" t="n">
        <f aca="false">+Y7*$B11*assumptions!Y$34*DCF!Z$27</f>
        <v>0</v>
      </c>
      <c r="Z11" s="0" t="n">
        <f aca="false">+Z7*$B11*assumptions!Z$34*DCF!AA$27</f>
        <v>0</v>
      </c>
      <c r="AA11" s="0" t="n">
        <f aca="false">+AA7*$B11*assumptions!AA$34*DCF!AB$27</f>
        <v>0</v>
      </c>
      <c r="AB11" s="0" t="n">
        <f aca="false">SUM(C11:V11)</f>
        <v>118.533453479458</v>
      </c>
    </row>
    <row r="12" customFormat="false" ht="12.75" hidden="false" customHeight="false" outlineLevel="0" collapsed="false">
      <c r="A12" s="0"/>
      <c r="B12" s="0"/>
      <c r="C12" s="0"/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</row>
    <row r="13" customFormat="false" ht="12.75" hidden="false" customHeight="false" outlineLevel="0" collapsed="false">
      <c r="A13" s="1" t="s">
        <v>76</v>
      </c>
      <c r="B13" s="0" t="s">
        <v>72</v>
      </c>
      <c r="C13" s="0" t="n">
        <v>0</v>
      </c>
      <c r="D13" s="0" t="n">
        <f aca="false">+C13</f>
        <v>0</v>
      </c>
      <c r="E13" s="0" t="n">
        <f aca="false">D13</f>
        <v>0</v>
      </c>
      <c r="F13" s="0" t="n">
        <f aca="false">E13</f>
        <v>0</v>
      </c>
      <c r="G13" s="0" t="n">
        <f aca="false">F13</f>
        <v>0</v>
      </c>
      <c r="H13" s="0" t="n">
        <f aca="false">+G13</f>
        <v>0</v>
      </c>
      <c r="I13" s="0" t="n">
        <f aca="false">+H13</f>
        <v>0</v>
      </c>
      <c r="J13" s="0" t="n">
        <f aca="false">+I13</f>
        <v>0</v>
      </c>
      <c r="K13" s="0" t="n">
        <f aca="false">+J13</f>
        <v>0</v>
      </c>
      <c r="L13" s="0" t="n">
        <f aca="false">+K13</f>
        <v>0</v>
      </c>
      <c r="M13" s="0" t="n">
        <f aca="false">+L13</f>
        <v>0</v>
      </c>
      <c r="N13" s="0" t="n">
        <f aca="false">+M13</f>
        <v>0</v>
      </c>
      <c r="O13" s="0" t="n">
        <f aca="false">+N13</f>
        <v>0</v>
      </c>
      <c r="P13" s="0" t="n">
        <f aca="false">+O13</f>
        <v>0</v>
      </c>
      <c r="Q13" s="0" t="n">
        <f aca="false">+P13</f>
        <v>0</v>
      </c>
      <c r="R13" s="0" t="n">
        <f aca="false">+Q13</f>
        <v>0</v>
      </c>
      <c r="S13" s="0" t="n">
        <f aca="false">+R13</f>
        <v>0</v>
      </c>
      <c r="T13" s="0" t="n">
        <f aca="false">+S13</f>
        <v>0</v>
      </c>
      <c r="U13" s="0" t="n">
        <f aca="false">+T13</f>
        <v>0</v>
      </c>
      <c r="V13" s="0" t="n">
        <f aca="false">+U13</f>
        <v>0</v>
      </c>
      <c r="W13" s="0" t="n">
        <f aca="false">+V13</f>
        <v>0</v>
      </c>
      <c r="X13" s="0" t="n">
        <f aca="false">+W13</f>
        <v>0</v>
      </c>
      <c r="Y13" s="0" t="n">
        <f aca="false">+X13</f>
        <v>0</v>
      </c>
      <c r="Z13" s="0" t="n">
        <f aca="false">+Y13</f>
        <v>0</v>
      </c>
      <c r="AA13" s="0" t="n">
        <f aca="false">+Z13</f>
        <v>0</v>
      </c>
      <c r="AB13" s="0" t="n">
        <f aca="false">SUM(C13:V13)</f>
        <v>0</v>
      </c>
    </row>
    <row r="14" customFormat="false" ht="12.75" hidden="false" customHeight="false" outlineLevel="0" collapsed="false">
      <c r="A14" s="0"/>
      <c r="B14" s="0" t="s">
        <v>77</v>
      </c>
      <c r="C14" s="59" t="n">
        <v>0</v>
      </c>
      <c r="D14" s="59" t="n">
        <f aca="false">+C14</f>
        <v>0</v>
      </c>
      <c r="E14" s="59" t="n">
        <f aca="false">+D14</f>
        <v>0</v>
      </c>
      <c r="F14" s="59" t="n">
        <f aca="false">+E14</f>
        <v>0</v>
      </c>
      <c r="G14" s="59" t="n">
        <f aca="false">+F14</f>
        <v>0</v>
      </c>
      <c r="H14" s="59" t="n">
        <f aca="false">+G14</f>
        <v>0</v>
      </c>
      <c r="I14" s="59" t="n">
        <f aca="false">+H14</f>
        <v>0</v>
      </c>
      <c r="J14" s="59" t="n">
        <f aca="false">+I14</f>
        <v>0</v>
      </c>
      <c r="K14" s="59" t="n">
        <f aca="false">+J14</f>
        <v>0</v>
      </c>
      <c r="L14" s="59" t="n">
        <f aca="false">+K14</f>
        <v>0</v>
      </c>
      <c r="M14" s="59" t="n">
        <f aca="false">+L14</f>
        <v>0</v>
      </c>
      <c r="N14" s="59" t="n">
        <f aca="false">+M14</f>
        <v>0</v>
      </c>
      <c r="O14" s="59" t="n">
        <f aca="false">+N14</f>
        <v>0</v>
      </c>
      <c r="P14" s="59" t="n">
        <f aca="false">+O14</f>
        <v>0</v>
      </c>
      <c r="Q14" s="59" t="n">
        <f aca="false">+P14</f>
        <v>0</v>
      </c>
      <c r="R14" s="59" t="n">
        <f aca="false">+Q14</f>
        <v>0</v>
      </c>
      <c r="S14" s="59" t="n">
        <f aca="false">+R14</f>
        <v>0</v>
      </c>
      <c r="T14" s="59" t="n">
        <f aca="false">+S14</f>
        <v>0</v>
      </c>
      <c r="U14" s="59" t="n">
        <f aca="false">+T14</f>
        <v>0</v>
      </c>
      <c r="V14" s="59" t="n">
        <f aca="false">+U14</f>
        <v>0</v>
      </c>
      <c r="W14" s="59" t="n">
        <f aca="false">+V14</f>
        <v>0</v>
      </c>
      <c r="X14" s="59" t="n">
        <f aca="false">+W14</f>
        <v>0</v>
      </c>
      <c r="Y14" s="59" t="n">
        <f aca="false">+X14</f>
        <v>0</v>
      </c>
      <c r="Z14" s="59" t="n">
        <f aca="false">+Y14</f>
        <v>0</v>
      </c>
      <c r="AA14" s="59" t="n">
        <f aca="false">+Z14</f>
        <v>0</v>
      </c>
      <c r="AB14" s="59"/>
    </row>
    <row r="15" customFormat="false" ht="12.75" hidden="false" customHeight="false" outlineLevel="0" collapsed="false">
      <c r="A15" s="0"/>
      <c r="B15" s="0" t="s">
        <v>74</v>
      </c>
      <c r="C15" s="61" t="n">
        <f aca="false">+DCF!D27</f>
        <v>1</v>
      </c>
      <c r="D15" s="61" t="n">
        <f aca="false">+DCF!E27</f>
        <v>1</v>
      </c>
      <c r="E15" s="61" t="n">
        <f aca="false">+DCF!F27</f>
        <v>1</v>
      </c>
      <c r="F15" s="61" t="n">
        <f aca="false">+DCF!G27</f>
        <v>1</v>
      </c>
      <c r="G15" s="61" t="n">
        <f aca="false">+DCF!H27</f>
        <v>1</v>
      </c>
      <c r="H15" s="61" t="n">
        <f aca="false">+DCF!I27</f>
        <v>1</v>
      </c>
      <c r="I15" s="61" t="n">
        <f aca="false">+DCF!J27</f>
        <v>1</v>
      </c>
      <c r="J15" s="61" t="n">
        <f aca="false">+DCF!K27</f>
        <v>1</v>
      </c>
      <c r="K15" s="61" t="n">
        <f aca="false">+DCF!L27</f>
        <v>1</v>
      </c>
      <c r="L15" s="61" t="n">
        <f aca="false">+DCF!M27</f>
        <v>1</v>
      </c>
      <c r="M15" s="61" t="n">
        <f aca="false">+DCF!N27</f>
        <v>1</v>
      </c>
      <c r="N15" s="61" t="n">
        <f aca="false">+DCF!O27</f>
        <v>1</v>
      </c>
      <c r="O15" s="61" t="n">
        <f aca="false">+DCF!P27</f>
        <v>1</v>
      </c>
      <c r="P15" s="61" t="n">
        <f aca="false">+DCF!Q27</f>
        <v>1</v>
      </c>
      <c r="Q15" s="61" t="n">
        <f aca="false">+DCF!R27</f>
        <v>1</v>
      </c>
      <c r="R15" s="61" t="n">
        <f aca="false">+DCF!S27</f>
        <v>1</v>
      </c>
      <c r="S15" s="61" t="n">
        <f aca="false">+DCF!T27</f>
        <v>1</v>
      </c>
      <c r="T15" s="61" t="n">
        <f aca="false">+DCF!U27</f>
        <v>1</v>
      </c>
      <c r="U15" s="61" t="n">
        <f aca="false">+DCF!V27</f>
        <v>1</v>
      </c>
      <c r="V15" s="61" t="n">
        <f aca="false">+DCF!W27</f>
        <v>1</v>
      </c>
      <c r="W15" s="61" t="n">
        <f aca="false">+DCF!X27</f>
        <v>1</v>
      </c>
      <c r="X15" s="61" t="n">
        <f aca="false">+DCF!Y27</f>
        <v>1</v>
      </c>
      <c r="Y15" s="61" t="n">
        <f aca="false">+DCF!Z27</f>
        <v>1</v>
      </c>
      <c r="Z15" s="61" t="n">
        <f aca="false">+DCF!AA27</f>
        <v>1</v>
      </c>
      <c r="AA15" s="61" t="n">
        <f aca="false">+DCF!AB27</f>
        <v>1</v>
      </c>
      <c r="AB15" s="59"/>
    </row>
    <row r="16" customFormat="false" ht="12.75" hidden="false" customHeight="false" outlineLevel="0" collapsed="false">
      <c r="A16" s="0"/>
      <c r="B16" s="0" t="s">
        <v>75</v>
      </c>
      <c r="C16" s="45" t="n">
        <f aca="false">C13*365*C14*C15</f>
        <v>0</v>
      </c>
      <c r="D16" s="45" t="n">
        <f aca="false">D13*365*D14*D15</f>
        <v>0</v>
      </c>
      <c r="E16" s="45" t="n">
        <f aca="false">E13*365*E14*E15</f>
        <v>0</v>
      </c>
      <c r="F16" s="45" t="n">
        <f aca="false">F13*365*F14*F15</f>
        <v>0</v>
      </c>
      <c r="G16" s="45" t="n">
        <f aca="false">G13*365*G14*G15</f>
        <v>0</v>
      </c>
      <c r="H16" s="45" t="n">
        <f aca="false">H13*365*H14*H15</f>
        <v>0</v>
      </c>
      <c r="I16" s="45" t="n">
        <f aca="false">I13*365*I14*I15</f>
        <v>0</v>
      </c>
      <c r="J16" s="45" t="n">
        <f aca="false">J13*365*J14*J15</f>
        <v>0</v>
      </c>
      <c r="K16" s="45" t="n">
        <f aca="false">K13*365*K14*K15</f>
        <v>0</v>
      </c>
      <c r="L16" s="45" t="n">
        <f aca="false">L13*365*L14*L15</f>
        <v>0</v>
      </c>
      <c r="M16" s="45" t="n">
        <f aca="false">M13*365*M14*M15</f>
        <v>0</v>
      </c>
      <c r="N16" s="45" t="n">
        <f aca="false">N13*365*N14*N15</f>
        <v>0</v>
      </c>
      <c r="O16" s="45" t="n">
        <f aca="false">O13*365*O14*O15</f>
        <v>0</v>
      </c>
      <c r="P16" s="45" t="n">
        <f aca="false">P13*365*P14*P15</f>
        <v>0</v>
      </c>
      <c r="Q16" s="45" t="n">
        <f aca="false">Q13*365*Q14*Q15</f>
        <v>0</v>
      </c>
      <c r="R16" s="45" t="n">
        <f aca="false">R13*365*R14*R15</f>
        <v>0</v>
      </c>
      <c r="S16" s="45" t="n">
        <f aca="false">S13*365*S14*S15</f>
        <v>0</v>
      </c>
      <c r="T16" s="45" t="n">
        <f aca="false">T13*365*T14*T15</f>
        <v>0</v>
      </c>
      <c r="U16" s="45" t="n">
        <f aca="false">U13*365*U14*U15</f>
        <v>0</v>
      </c>
      <c r="V16" s="45" t="n">
        <f aca="false">V13*365*V14*V15</f>
        <v>0</v>
      </c>
      <c r="W16" s="45" t="n">
        <f aca="false">W13*365*W14*W15</f>
        <v>0</v>
      </c>
      <c r="X16" s="45" t="n">
        <f aca="false">X13*365*X14*X15</f>
        <v>0</v>
      </c>
      <c r="Y16" s="45" t="n">
        <f aca="false">Y13*365*Y14*Y15</f>
        <v>0</v>
      </c>
      <c r="Z16" s="45" t="n">
        <f aca="false">Z13*365*Z14*Z15</f>
        <v>0</v>
      </c>
      <c r="AA16" s="45" t="n">
        <f aca="false">AA13*365*AA14*AA15</f>
        <v>0</v>
      </c>
      <c r="AB16" s="45" t="n">
        <f aca="false">SUM(C16:Q16)</f>
        <v>0</v>
      </c>
    </row>
    <row r="17" customFormat="false" ht="12.75" hidden="false" customHeight="false" outlineLevel="0" collapsed="false">
      <c r="A17" s="0" t="s">
        <v>25</v>
      </c>
      <c r="B17" s="62" t="n">
        <v>0</v>
      </c>
      <c r="C17" s="0" t="n">
        <f aca="false">+C13*$B17*assumptions!C$34*DCF!D$27</f>
        <v>0</v>
      </c>
      <c r="D17" s="0" t="n">
        <f aca="false">+D13*$B17*assumptions!D$34*DCF!E$27</f>
        <v>0</v>
      </c>
      <c r="E17" s="0" t="n">
        <f aca="false">+E13*$B17*assumptions!E$34*DCF!F$27</f>
        <v>0</v>
      </c>
      <c r="F17" s="0" t="n">
        <f aca="false">+F13*$B17*assumptions!F$34*DCF!G$27</f>
        <v>0</v>
      </c>
      <c r="G17" s="0" t="n">
        <f aca="false">+G13*$B17*assumptions!G$34*DCF!H$27</f>
        <v>0</v>
      </c>
      <c r="H17" s="0" t="n">
        <f aca="false">+H13*$B17*assumptions!H$34*DCF!I$27</f>
        <v>0</v>
      </c>
      <c r="I17" s="0" t="n">
        <f aca="false">+I13*$B17*assumptions!I$34*DCF!J$27</f>
        <v>0</v>
      </c>
      <c r="J17" s="0" t="n">
        <f aca="false">+J13*$B17*assumptions!J$34*DCF!K$27</f>
        <v>0</v>
      </c>
      <c r="K17" s="0" t="n">
        <f aca="false">+K13*$B17*assumptions!K$34*DCF!L$27</f>
        <v>0</v>
      </c>
      <c r="L17" s="0" t="n">
        <f aca="false">+L13*$B17*assumptions!L$34*DCF!M$27</f>
        <v>0</v>
      </c>
      <c r="M17" s="0" t="n">
        <f aca="false">+M13*$B17*assumptions!M$34*DCF!N$27</f>
        <v>0</v>
      </c>
      <c r="N17" s="0" t="n">
        <f aca="false">+N13*$B17*assumptions!N$34*DCF!O$27</f>
        <v>0</v>
      </c>
      <c r="O17" s="0" t="n">
        <f aca="false">+O13*$B17*assumptions!O$34*DCF!P$27</f>
        <v>0</v>
      </c>
      <c r="P17" s="0" t="n">
        <f aca="false">+P13*$B17*assumptions!P$34*DCF!Q$27</f>
        <v>0</v>
      </c>
      <c r="Q17" s="0" t="n">
        <f aca="false">+Q13*$B17*assumptions!Q$34*DCF!R$27</f>
        <v>0</v>
      </c>
      <c r="R17" s="0" t="n">
        <f aca="false">+R13*$B17*assumptions!R$34*DCF!S$27</f>
        <v>0</v>
      </c>
      <c r="S17" s="0" t="n">
        <f aca="false">+S13*$B17*assumptions!S$34*DCF!T$27</f>
        <v>0</v>
      </c>
      <c r="T17" s="0" t="n">
        <f aca="false">+T13*$B17*assumptions!T$34*DCF!U$27</f>
        <v>0</v>
      </c>
      <c r="U17" s="0" t="n">
        <f aca="false">+U13*$B17*assumptions!U$34*DCF!V$27</f>
        <v>0</v>
      </c>
      <c r="V17" s="0" t="n">
        <f aca="false">+V13*$B17*assumptions!V$34*DCF!W$27</f>
        <v>0</v>
      </c>
      <c r="W17" s="0" t="n">
        <f aca="false">+W13*$B17*assumptions!W$34*DCF!X$27</f>
        <v>0</v>
      </c>
      <c r="X17" s="0" t="n">
        <f aca="false">+X13*$B17*assumptions!X$34*DCF!Y$27</f>
        <v>0</v>
      </c>
      <c r="Y17" s="0" t="n">
        <f aca="false">+Y13*$B17*assumptions!Y$34*DCF!Z$27</f>
        <v>0</v>
      </c>
      <c r="Z17" s="0" t="n">
        <f aca="false">+Z13*$B17*assumptions!Z$34*DCF!AA$27</f>
        <v>0</v>
      </c>
      <c r="AA17" s="0" t="n">
        <f aca="false">+AA13*$B17*assumptions!AA$34*DCF!AB$27</f>
        <v>0</v>
      </c>
      <c r="AB17" s="0" t="n">
        <f aca="false">SUM(C17:V17)</f>
        <v>0</v>
      </c>
    </row>
    <row r="18" customFormat="false" ht="12.75" hidden="false" customHeight="false" outlineLevel="0" collapsed="false">
      <c r="A18" s="0"/>
      <c r="B18" s="0"/>
      <c r="C18" s="0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</row>
    <row r="19" customFormat="false" ht="12.75" hidden="false" customHeight="false" outlineLevel="0" collapsed="false">
      <c r="A19" s="1" t="s">
        <v>78</v>
      </c>
      <c r="B19" s="0" t="s">
        <v>72</v>
      </c>
      <c r="C19" s="0" t="n">
        <v>0</v>
      </c>
      <c r="D19" s="0" t="n">
        <f aca="false">+C19</f>
        <v>0</v>
      </c>
      <c r="E19" s="0" t="n">
        <f aca="false">D19</f>
        <v>0</v>
      </c>
      <c r="F19" s="0" t="n">
        <f aca="false">E19</f>
        <v>0</v>
      </c>
      <c r="G19" s="0" t="n">
        <f aca="false">F19</f>
        <v>0</v>
      </c>
      <c r="H19" s="0" t="n">
        <f aca="false">+G19</f>
        <v>0</v>
      </c>
      <c r="I19" s="0" t="n">
        <f aca="false">+H19</f>
        <v>0</v>
      </c>
      <c r="J19" s="0" t="n">
        <f aca="false">+I19</f>
        <v>0</v>
      </c>
      <c r="K19" s="0" t="n">
        <f aca="false">+J19</f>
        <v>0</v>
      </c>
      <c r="L19" s="0" t="n">
        <f aca="false">+K19</f>
        <v>0</v>
      </c>
      <c r="M19" s="0" t="n">
        <f aca="false">+L19</f>
        <v>0</v>
      </c>
      <c r="N19" s="0" t="n">
        <f aca="false">+M19</f>
        <v>0</v>
      </c>
      <c r="O19" s="0" t="n">
        <f aca="false">+N19</f>
        <v>0</v>
      </c>
      <c r="P19" s="0" t="n">
        <f aca="false">+O19</f>
        <v>0</v>
      </c>
      <c r="Q19" s="0" t="n">
        <f aca="false">+P19</f>
        <v>0</v>
      </c>
      <c r="R19" s="0" t="n">
        <f aca="false">+Q19</f>
        <v>0</v>
      </c>
      <c r="S19" s="0" t="n">
        <f aca="false">+R19</f>
        <v>0</v>
      </c>
      <c r="T19" s="0" t="n">
        <f aca="false">+S19</f>
        <v>0</v>
      </c>
      <c r="U19" s="0" t="n">
        <f aca="false">+T19</f>
        <v>0</v>
      </c>
      <c r="V19" s="0" t="n">
        <f aca="false">+U19</f>
        <v>0</v>
      </c>
      <c r="W19" s="0" t="n">
        <f aca="false">+V19</f>
        <v>0</v>
      </c>
      <c r="X19" s="0" t="n">
        <f aca="false">+W19</f>
        <v>0</v>
      </c>
      <c r="Y19" s="0" t="n">
        <f aca="false">+X19</f>
        <v>0</v>
      </c>
      <c r="Z19" s="0" t="n">
        <f aca="false">+Y19</f>
        <v>0</v>
      </c>
      <c r="AA19" s="0" t="n">
        <f aca="false">+Z19</f>
        <v>0</v>
      </c>
      <c r="AB19" s="0" t="n">
        <f aca="false">SUM(C19:V19)</f>
        <v>0</v>
      </c>
    </row>
    <row r="20" customFormat="false" ht="12.75" hidden="false" customHeight="false" outlineLevel="0" collapsed="false">
      <c r="A20" s="0"/>
      <c r="B20" s="0" t="s">
        <v>77</v>
      </c>
      <c r="C20" s="59" t="n">
        <v>0</v>
      </c>
      <c r="D20" s="59" t="n">
        <f aca="false">+C20</f>
        <v>0</v>
      </c>
      <c r="E20" s="59" t="n">
        <f aca="false">+D20</f>
        <v>0</v>
      </c>
      <c r="F20" s="59" t="n">
        <f aca="false">+E20</f>
        <v>0</v>
      </c>
      <c r="G20" s="59" t="n">
        <f aca="false">+F20</f>
        <v>0</v>
      </c>
      <c r="H20" s="59" t="n">
        <f aca="false">+G20</f>
        <v>0</v>
      </c>
      <c r="I20" s="59" t="n">
        <f aca="false">+H20</f>
        <v>0</v>
      </c>
      <c r="J20" s="59" t="n">
        <f aca="false">+I20</f>
        <v>0</v>
      </c>
      <c r="K20" s="59" t="n">
        <f aca="false">+J20</f>
        <v>0</v>
      </c>
      <c r="L20" s="59" t="n">
        <f aca="false">+K20</f>
        <v>0</v>
      </c>
      <c r="M20" s="59" t="n">
        <f aca="false">+L20</f>
        <v>0</v>
      </c>
      <c r="N20" s="59" t="n">
        <f aca="false">+M20</f>
        <v>0</v>
      </c>
      <c r="O20" s="59" t="n">
        <f aca="false">+N20</f>
        <v>0</v>
      </c>
      <c r="P20" s="59" t="n">
        <f aca="false">+O20</f>
        <v>0</v>
      </c>
      <c r="Q20" s="59" t="n">
        <f aca="false">+P20</f>
        <v>0</v>
      </c>
      <c r="R20" s="59" t="n">
        <f aca="false">+Q20</f>
        <v>0</v>
      </c>
      <c r="S20" s="59" t="n">
        <f aca="false">+R20</f>
        <v>0</v>
      </c>
      <c r="T20" s="59" t="n">
        <f aca="false">+S20</f>
        <v>0</v>
      </c>
      <c r="U20" s="59" t="n">
        <f aca="false">+T20</f>
        <v>0</v>
      </c>
      <c r="V20" s="59" t="n">
        <f aca="false">+U20</f>
        <v>0</v>
      </c>
      <c r="W20" s="59" t="n">
        <f aca="false">+V20</f>
        <v>0</v>
      </c>
      <c r="X20" s="59" t="n">
        <f aca="false">+W20</f>
        <v>0</v>
      </c>
      <c r="Y20" s="59" t="n">
        <f aca="false">+X20</f>
        <v>0</v>
      </c>
      <c r="Z20" s="59" t="n">
        <f aca="false">+Y20</f>
        <v>0</v>
      </c>
      <c r="AA20" s="59" t="n">
        <f aca="false">+Z20</f>
        <v>0</v>
      </c>
      <c r="AB20" s="59"/>
    </row>
    <row r="21" customFormat="false" ht="12.75" hidden="false" customHeight="false" outlineLevel="0" collapsed="false">
      <c r="A21" s="0"/>
      <c r="B21" s="0" t="s">
        <v>74</v>
      </c>
      <c r="C21" s="61" t="n">
        <f aca="false">+DCF!D27</f>
        <v>1</v>
      </c>
      <c r="D21" s="61" t="n">
        <f aca="false">+DCF!E27</f>
        <v>1</v>
      </c>
      <c r="E21" s="61" t="n">
        <f aca="false">+DCF!F27</f>
        <v>1</v>
      </c>
      <c r="F21" s="61" t="n">
        <f aca="false">+DCF!G27</f>
        <v>1</v>
      </c>
      <c r="G21" s="61" t="n">
        <f aca="false">+DCF!H27</f>
        <v>1</v>
      </c>
      <c r="H21" s="61" t="n">
        <f aca="false">+DCF!I27</f>
        <v>1</v>
      </c>
      <c r="I21" s="61" t="n">
        <f aca="false">+DCF!J27</f>
        <v>1</v>
      </c>
      <c r="J21" s="61" t="n">
        <f aca="false">+DCF!K27</f>
        <v>1</v>
      </c>
      <c r="K21" s="61" t="n">
        <f aca="false">+DCF!L27</f>
        <v>1</v>
      </c>
      <c r="L21" s="61" t="n">
        <f aca="false">+DCF!M27</f>
        <v>1</v>
      </c>
      <c r="M21" s="61" t="n">
        <f aca="false">+DCF!N27</f>
        <v>1</v>
      </c>
      <c r="N21" s="61" t="n">
        <f aca="false">+DCF!O27</f>
        <v>1</v>
      </c>
      <c r="O21" s="61" t="n">
        <f aca="false">+DCF!P27</f>
        <v>1</v>
      </c>
      <c r="P21" s="61" t="n">
        <f aca="false">+DCF!Q27</f>
        <v>1</v>
      </c>
      <c r="Q21" s="61" t="n">
        <f aca="false">+DCF!R27</f>
        <v>1</v>
      </c>
      <c r="R21" s="61" t="n">
        <f aca="false">+DCF!S27</f>
        <v>1</v>
      </c>
      <c r="S21" s="61" t="n">
        <f aca="false">+DCF!T27</f>
        <v>1</v>
      </c>
      <c r="T21" s="61" t="n">
        <f aca="false">+DCF!U27</f>
        <v>1</v>
      </c>
      <c r="U21" s="61" t="n">
        <f aca="false">+DCF!V27</f>
        <v>1</v>
      </c>
      <c r="V21" s="61" t="n">
        <f aca="false">+DCF!W27</f>
        <v>1</v>
      </c>
      <c r="W21" s="61" t="n">
        <f aca="false">+DCF!X27</f>
        <v>1</v>
      </c>
      <c r="X21" s="61" t="n">
        <f aca="false">+DCF!Y27</f>
        <v>1</v>
      </c>
      <c r="Y21" s="61" t="n">
        <f aca="false">+DCF!Z27</f>
        <v>1</v>
      </c>
      <c r="Z21" s="61" t="n">
        <f aca="false">+DCF!AA27</f>
        <v>1</v>
      </c>
      <c r="AA21" s="61" t="n">
        <f aca="false">+DCF!AB27</f>
        <v>1</v>
      </c>
      <c r="AB21" s="59"/>
    </row>
    <row r="22" customFormat="false" ht="12.75" hidden="false" customHeight="false" outlineLevel="0" collapsed="false">
      <c r="A22" s="0"/>
      <c r="B22" s="0" t="s">
        <v>75</v>
      </c>
      <c r="C22" s="45" t="n">
        <f aca="false">C19*365*C20*C21</f>
        <v>0</v>
      </c>
      <c r="D22" s="45" t="n">
        <f aca="false">D19*365*D20*D21</f>
        <v>0</v>
      </c>
      <c r="E22" s="45" t="n">
        <f aca="false">E19*365*E20*E21</f>
        <v>0</v>
      </c>
      <c r="F22" s="45" t="n">
        <f aca="false">F19*365*F20*F21</f>
        <v>0</v>
      </c>
      <c r="G22" s="45" t="n">
        <f aca="false">G19*365*G20*G21</f>
        <v>0</v>
      </c>
      <c r="H22" s="45" t="n">
        <f aca="false">H19*365*H20*H21</f>
        <v>0</v>
      </c>
      <c r="I22" s="45" t="n">
        <f aca="false">I19*365*I20*I21</f>
        <v>0</v>
      </c>
      <c r="J22" s="45" t="n">
        <f aca="false">J19*365*J20*J21</f>
        <v>0</v>
      </c>
      <c r="K22" s="45" t="n">
        <f aca="false">K19*365*K20*K21</f>
        <v>0</v>
      </c>
      <c r="L22" s="45" t="n">
        <f aca="false">L19*365*L20*L21</f>
        <v>0</v>
      </c>
      <c r="M22" s="45" t="n">
        <f aca="false">M19*365*M20*M21</f>
        <v>0</v>
      </c>
      <c r="N22" s="45" t="n">
        <f aca="false">N19*365*N20*N21</f>
        <v>0</v>
      </c>
      <c r="O22" s="45" t="n">
        <f aca="false">O19*365*O20*O21</f>
        <v>0</v>
      </c>
      <c r="P22" s="45" t="n">
        <f aca="false">P19*365*P20*P21</f>
        <v>0</v>
      </c>
      <c r="Q22" s="45" t="n">
        <f aca="false">Q19*365*Q20*Q21</f>
        <v>0</v>
      </c>
      <c r="R22" s="45" t="n">
        <f aca="false">R19*365*R20*R21</f>
        <v>0</v>
      </c>
      <c r="S22" s="45" t="n">
        <f aca="false">S19*365*S20*S21</f>
        <v>0</v>
      </c>
      <c r="T22" s="45" t="n">
        <f aca="false">T19*365*T20*T21</f>
        <v>0</v>
      </c>
      <c r="U22" s="45" t="n">
        <f aca="false">U19*365*U20*U21</f>
        <v>0</v>
      </c>
      <c r="V22" s="45" t="n">
        <f aca="false">V19*365*V20*V21</f>
        <v>0</v>
      </c>
      <c r="W22" s="45" t="n">
        <f aca="false">W19*365*W20*W21</f>
        <v>0</v>
      </c>
      <c r="X22" s="45" t="n">
        <f aca="false">X19*365*X20*X21</f>
        <v>0</v>
      </c>
      <c r="Y22" s="45" t="n">
        <f aca="false">Y19*365*Y20*Y21</f>
        <v>0</v>
      </c>
      <c r="Z22" s="45" t="n">
        <f aca="false">Z19*365*Z20*Z21</f>
        <v>0</v>
      </c>
      <c r="AA22" s="45" t="n">
        <f aca="false">AA19*365*AA20*AA21</f>
        <v>0</v>
      </c>
      <c r="AB22" s="0" t="n">
        <f aca="false">SUM(C22:V22)</f>
        <v>0</v>
      </c>
    </row>
    <row r="23" customFormat="false" ht="12.75" hidden="false" customHeight="false" outlineLevel="0" collapsed="false">
      <c r="A23" s="0" t="s">
        <v>25</v>
      </c>
      <c r="B23" s="62" t="n">
        <v>0</v>
      </c>
      <c r="C23" s="0" t="n">
        <f aca="false">+C19*$B23*assumptions!C$34*DCF!D$27</f>
        <v>0</v>
      </c>
      <c r="D23" s="0" t="n">
        <f aca="false">+D19*$B23*assumptions!D$34*DCF!E$27</f>
        <v>0</v>
      </c>
      <c r="E23" s="0" t="n">
        <f aca="false">+E19*$B23*assumptions!E$34*DCF!F$27</f>
        <v>0</v>
      </c>
      <c r="F23" s="0" t="n">
        <f aca="false">+F19*$B23*assumptions!F$34*DCF!G$27</f>
        <v>0</v>
      </c>
      <c r="G23" s="0" t="n">
        <f aca="false">+G19*$B23*assumptions!G$34*DCF!H$27</f>
        <v>0</v>
      </c>
      <c r="H23" s="0" t="n">
        <f aca="false">+H19*$B23*assumptions!H$34*DCF!I$27</f>
        <v>0</v>
      </c>
      <c r="I23" s="0" t="n">
        <f aca="false">+I19*$B23*assumptions!I$34*DCF!J$27</f>
        <v>0</v>
      </c>
      <c r="J23" s="0" t="n">
        <f aca="false">+J19*$B23*assumptions!J$34*DCF!K$27</f>
        <v>0</v>
      </c>
      <c r="K23" s="0" t="n">
        <f aca="false">+K19*$B23*assumptions!K$34*DCF!L$27</f>
        <v>0</v>
      </c>
      <c r="L23" s="0" t="n">
        <f aca="false">+L19*$B23*assumptions!L$34*DCF!M$27</f>
        <v>0</v>
      </c>
      <c r="M23" s="0" t="n">
        <f aca="false">+M19*$B23*assumptions!M$34*DCF!N$27</f>
        <v>0</v>
      </c>
      <c r="N23" s="0" t="n">
        <f aca="false">+N19*$B23*assumptions!N$34*DCF!O$27</f>
        <v>0</v>
      </c>
      <c r="O23" s="0" t="n">
        <f aca="false">+O19*$B23*assumptions!O$34*DCF!P$27</f>
        <v>0</v>
      </c>
      <c r="P23" s="0" t="n">
        <f aca="false">+P19*$B23*assumptions!P$34*DCF!Q$27</f>
        <v>0</v>
      </c>
      <c r="Q23" s="0" t="n">
        <f aca="false">+Q19*$B23*assumptions!Q$34*DCF!R$27</f>
        <v>0</v>
      </c>
      <c r="R23" s="0" t="n">
        <f aca="false">+R19*$B23*assumptions!R$34*DCF!S$27</f>
        <v>0</v>
      </c>
      <c r="S23" s="0" t="n">
        <f aca="false">+S19*$B23*assumptions!S$34*DCF!T$27</f>
        <v>0</v>
      </c>
      <c r="T23" s="0" t="n">
        <f aca="false">+T19*$B23*assumptions!T$34*DCF!U$27</f>
        <v>0</v>
      </c>
      <c r="U23" s="0" t="n">
        <f aca="false">+U19*$B23*assumptions!U$34*DCF!V$27</f>
        <v>0</v>
      </c>
      <c r="V23" s="0" t="n">
        <f aca="false">+V19*$B23*assumptions!V$34*DCF!W$27</f>
        <v>0</v>
      </c>
      <c r="W23" s="0" t="n">
        <f aca="false">+W19*$B23*assumptions!W$34*DCF!X$27</f>
        <v>0</v>
      </c>
      <c r="X23" s="0" t="n">
        <f aca="false">+X19*$B23*assumptions!X$34*DCF!Y$27</f>
        <v>0</v>
      </c>
      <c r="Y23" s="0" t="n">
        <f aca="false">+Y19*$B23*assumptions!Y$34*DCF!Z$27</f>
        <v>0</v>
      </c>
      <c r="Z23" s="0" t="n">
        <f aca="false">+Z19*$B23*assumptions!Z$34*DCF!AA$27</f>
        <v>0</v>
      </c>
      <c r="AA23" s="0" t="n">
        <f aca="false">+AA19*$B23*assumptions!AA$34*DCF!AB$27</f>
        <v>0</v>
      </c>
      <c r="AB23" s="0" t="n">
        <f aca="false">SUM(C23:V23)</f>
        <v>0</v>
      </c>
    </row>
    <row r="24" customFormat="false" ht="12.75" hidden="false" customHeight="false" outlineLevel="0" collapsed="false">
      <c r="A24" s="0"/>
      <c r="B24" s="0"/>
      <c r="C24" s="0"/>
      <c r="D24" s="0"/>
      <c r="E24" s="0"/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 t="n">
        <f aca="false">SUM(C24:V24)</f>
        <v>0</v>
      </c>
    </row>
    <row r="25" customFormat="false" ht="12.75" hidden="false" customHeight="false" outlineLevel="0" collapsed="false">
      <c r="A25" s="1" t="s">
        <v>79</v>
      </c>
      <c r="B25" s="0" t="s">
        <v>72</v>
      </c>
      <c r="C25" s="0" t="n">
        <v>0</v>
      </c>
      <c r="D25" s="0" t="n">
        <f aca="false">+C25</f>
        <v>0</v>
      </c>
      <c r="E25" s="0" t="n">
        <f aca="false">D25</f>
        <v>0</v>
      </c>
      <c r="F25" s="0" t="n">
        <f aca="false">E25</f>
        <v>0</v>
      </c>
      <c r="G25" s="0" t="n">
        <f aca="false">F25</f>
        <v>0</v>
      </c>
      <c r="H25" s="0" t="n">
        <f aca="false">+G25</f>
        <v>0</v>
      </c>
      <c r="I25" s="0" t="n">
        <f aca="false">+H25</f>
        <v>0</v>
      </c>
      <c r="J25" s="0" t="n">
        <f aca="false">+I25</f>
        <v>0</v>
      </c>
      <c r="K25" s="0" t="n">
        <f aca="false">+J25</f>
        <v>0</v>
      </c>
      <c r="L25" s="0" t="n">
        <f aca="false">+K25</f>
        <v>0</v>
      </c>
      <c r="M25" s="0" t="n">
        <f aca="false">+L25</f>
        <v>0</v>
      </c>
      <c r="N25" s="0" t="n">
        <f aca="false">+M25</f>
        <v>0</v>
      </c>
      <c r="O25" s="0" t="n">
        <f aca="false">+N25</f>
        <v>0</v>
      </c>
      <c r="P25" s="0" t="n">
        <f aca="false">+O25</f>
        <v>0</v>
      </c>
      <c r="Q25" s="0" t="n">
        <f aca="false">+P25</f>
        <v>0</v>
      </c>
      <c r="R25" s="0" t="n">
        <f aca="false">+Q25</f>
        <v>0</v>
      </c>
      <c r="S25" s="0" t="n">
        <f aca="false">+R25</f>
        <v>0</v>
      </c>
      <c r="T25" s="0" t="n">
        <f aca="false">+S25</f>
        <v>0</v>
      </c>
      <c r="U25" s="0" t="n">
        <f aca="false">+T25</f>
        <v>0</v>
      </c>
      <c r="V25" s="0" t="n">
        <f aca="false">+U25</f>
        <v>0</v>
      </c>
      <c r="W25" s="0" t="n">
        <f aca="false">+V25</f>
        <v>0</v>
      </c>
      <c r="X25" s="0" t="n">
        <f aca="false">+W25</f>
        <v>0</v>
      </c>
      <c r="Y25" s="0" t="n">
        <f aca="false">+X25</f>
        <v>0</v>
      </c>
      <c r="Z25" s="0" t="n">
        <f aca="false">+Y25</f>
        <v>0</v>
      </c>
      <c r="AA25" s="0" t="n">
        <f aca="false">+Z25</f>
        <v>0</v>
      </c>
      <c r="AB25" s="0" t="n">
        <f aca="false">SUM(C25:V25)</f>
        <v>0</v>
      </c>
    </row>
    <row r="26" customFormat="false" ht="12.75" hidden="false" customHeight="false" outlineLevel="0" collapsed="false">
      <c r="A26" s="0"/>
      <c r="B26" s="0" t="s">
        <v>77</v>
      </c>
      <c r="C26" s="59" t="n">
        <v>0</v>
      </c>
      <c r="D26" s="59" t="n">
        <v>0</v>
      </c>
      <c r="E26" s="59" t="n">
        <v>0</v>
      </c>
      <c r="F26" s="59" t="n">
        <v>0</v>
      </c>
      <c r="G26" s="59" t="n">
        <v>0</v>
      </c>
      <c r="H26" s="59" t="n">
        <v>0</v>
      </c>
      <c r="I26" s="59" t="n">
        <v>0</v>
      </c>
      <c r="J26" s="59" t="n">
        <v>0</v>
      </c>
      <c r="K26" s="59" t="n">
        <v>0</v>
      </c>
      <c r="L26" s="59" t="n">
        <v>0</v>
      </c>
      <c r="M26" s="59" t="n">
        <f aca="false">+DCF!N26</f>
        <v>0.3677</v>
      </c>
      <c r="N26" s="59" t="n">
        <f aca="false">+DCF!O26</f>
        <v>0.3677</v>
      </c>
      <c r="O26" s="59" t="n">
        <f aca="false">+DCF!P26</f>
        <v>0.3677</v>
      </c>
      <c r="P26" s="59" t="n">
        <f aca="false">+DCF!Q26</f>
        <v>0.3677</v>
      </c>
      <c r="Q26" s="59" t="n">
        <f aca="false">+DCF!R26</f>
        <v>0.3677</v>
      </c>
      <c r="R26" s="59" t="n">
        <f aca="false">+DCF!S26</f>
        <v>0.3677</v>
      </c>
      <c r="S26" s="59" t="n">
        <f aca="false">+DCF!T26</f>
        <v>0.3677</v>
      </c>
      <c r="T26" s="59" t="n">
        <f aca="false">+DCF!U26</f>
        <v>0.3677</v>
      </c>
      <c r="U26" s="59" t="n">
        <f aca="false">+DCF!V26</f>
        <v>0.3677</v>
      </c>
      <c r="V26" s="59" t="n">
        <f aca="false">+DCF!W26</f>
        <v>0.3677</v>
      </c>
      <c r="W26" s="59" t="n">
        <f aca="false">+DCF!X26</f>
        <v>0.3677</v>
      </c>
      <c r="X26" s="59" t="n">
        <f aca="false">+DCF!Y26</f>
        <v>0.3677</v>
      </c>
      <c r="Y26" s="59" t="n">
        <f aca="false">+DCF!Z26</f>
        <v>0.3677</v>
      </c>
      <c r="Z26" s="59" t="n">
        <f aca="false">+DCF!AA26</f>
        <v>0.3677</v>
      </c>
      <c r="AA26" s="59" t="n">
        <f aca="false">+DCF!AB26</f>
        <v>0.3677</v>
      </c>
      <c r="AB26" s="59"/>
    </row>
    <row r="27" customFormat="false" ht="12.75" hidden="false" customHeight="false" outlineLevel="0" collapsed="false">
      <c r="A27" s="0"/>
      <c r="B27" s="0" t="s">
        <v>74</v>
      </c>
      <c r="C27" s="61" t="n">
        <f aca="false">+DCF!D27</f>
        <v>1</v>
      </c>
      <c r="D27" s="61" t="n">
        <f aca="false">+DCF!E27</f>
        <v>1</v>
      </c>
      <c r="E27" s="61" t="n">
        <f aca="false">+DCF!F27</f>
        <v>1</v>
      </c>
      <c r="F27" s="61" t="n">
        <f aca="false">+DCF!G27</f>
        <v>1</v>
      </c>
      <c r="G27" s="61" t="n">
        <f aca="false">+DCF!H27</f>
        <v>1</v>
      </c>
      <c r="H27" s="61" t="n">
        <f aca="false">+DCF!I27</f>
        <v>1</v>
      </c>
      <c r="I27" s="61" t="n">
        <f aca="false">+DCF!J27</f>
        <v>1</v>
      </c>
      <c r="J27" s="61" t="n">
        <f aca="false">+DCF!K27</f>
        <v>1</v>
      </c>
      <c r="K27" s="61" t="n">
        <f aca="false">+DCF!L27</f>
        <v>1</v>
      </c>
      <c r="L27" s="61" t="n">
        <f aca="false">+DCF!M27</f>
        <v>1</v>
      </c>
      <c r="M27" s="61" t="n">
        <f aca="false">+DCF!N27</f>
        <v>1</v>
      </c>
      <c r="N27" s="61" t="n">
        <f aca="false">+DCF!O27</f>
        <v>1</v>
      </c>
      <c r="O27" s="61" t="n">
        <f aca="false">+DCF!P27</f>
        <v>1</v>
      </c>
      <c r="P27" s="61" t="n">
        <f aca="false">+DCF!Q27</f>
        <v>1</v>
      </c>
      <c r="Q27" s="61" t="n">
        <f aca="false">+DCF!R27</f>
        <v>1</v>
      </c>
      <c r="R27" s="61" t="n">
        <f aca="false">+DCF!S27</f>
        <v>1</v>
      </c>
      <c r="S27" s="61" t="n">
        <f aca="false">+DCF!T27</f>
        <v>1</v>
      </c>
      <c r="T27" s="61" t="n">
        <f aca="false">+DCF!U27</f>
        <v>1</v>
      </c>
      <c r="U27" s="61" t="n">
        <f aca="false">+DCF!V27</f>
        <v>1</v>
      </c>
      <c r="V27" s="61" t="n">
        <f aca="false">+DCF!W27</f>
        <v>1</v>
      </c>
      <c r="W27" s="61" t="n">
        <f aca="false">+DCF!X27</f>
        <v>1</v>
      </c>
      <c r="X27" s="61" t="n">
        <f aca="false">+DCF!Y27</f>
        <v>1</v>
      </c>
      <c r="Y27" s="61" t="n">
        <f aca="false">+DCF!Z27</f>
        <v>1</v>
      </c>
      <c r="Z27" s="61" t="n">
        <f aca="false">+DCF!AA27</f>
        <v>1</v>
      </c>
      <c r="AA27" s="61" t="n">
        <f aca="false">+DCF!AB27</f>
        <v>1</v>
      </c>
      <c r="AB27" s="59"/>
    </row>
    <row r="28" customFormat="false" ht="12.75" hidden="false" customHeight="false" outlineLevel="0" collapsed="false">
      <c r="A28" s="0"/>
      <c r="B28" s="0" t="s">
        <v>75</v>
      </c>
      <c r="C28" s="45" t="n">
        <f aca="false">+C27*C26*C25*365</f>
        <v>0</v>
      </c>
      <c r="D28" s="45" t="n">
        <f aca="false">+C28</f>
        <v>0</v>
      </c>
      <c r="E28" s="45" t="n">
        <f aca="false">+D28</f>
        <v>0</v>
      </c>
      <c r="F28" s="45" t="n">
        <f aca="false">+E28</f>
        <v>0</v>
      </c>
      <c r="G28" s="45" t="n">
        <f aca="false">+F28</f>
        <v>0</v>
      </c>
      <c r="H28" s="45" t="n">
        <f aca="false">+G28</f>
        <v>0</v>
      </c>
      <c r="I28" s="45" t="n">
        <f aca="false">+H28</f>
        <v>0</v>
      </c>
      <c r="J28" s="45" t="n">
        <f aca="false">+I28</f>
        <v>0</v>
      </c>
      <c r="K28" s="45" t="n">
        <f aca="false">+J28</f>
        <v>0</v>
      </c>
      <c r="L28" s="45" t="n">
        <f aca="false">+K28</f>
        <v>0</v>
      </c>
      <c r="M28" s="45" t="n">
        <f aca="false">+L28</f>
        <v>0</v>
      </c>
      <c r="N28" s="45" t="n">
        <f aca="false">+M28</f>
        <v>0</v>
      </c>
      <c r="O28" s="45" t="n">
        <f aca="false">+N28</f>
        <v>0</v>
      </c>
      <c r="P28" s="45" t="n">
        <f aca="false">+O28</f>
        <v>0</v>
      </c>
      <c r="Q28" s="45" t="n">
        <f aca="false">+P28</f>
        <v>0</v>
      </c>
      <c r="R28" s="45" t="n">
        <f aca="false">+Q28</f>
        <v>0</v>
      </c>
      <c r="S28" s="45" t="n">
        <f aca="false">+R28</f>
        <v>0</v>
      </c>
      <c r="T28" s="45" t="n">
        <f aca="false">+S28</f>
        <v>0</v>
      </c>
      <c r="U28" s="45" t="n">
        <f aca="false">+T28</f>
        <v>0</v>
      </c>
      <c r="V28" s="45" t="n">
        <f aca="false">+U28</f>
        <v>0</v>
      </c>
      <c r="W28" s="45" t="n">
        <f aca="false">+V28</f>
        <v>0</v>
      </c>
      <c r="X28" s="45" t="n">
        <f aca="false">+W28</f>
        <v>0</v>
      </c>
      <c r="Y28" s="45" t="n">
        <f aca="false">+X28</f>
        <v>0</v>
      </c>
      <c r="Z28" s="45" t="n">
        <f aca="false">+Y28</f>
        <v>0</v>
      </c>
      <c r="AA28" s="45" t="n">
        <f aca="false">+Z28</f>
        <v>0</v>
      </c>
      <c r="AB28" s="45" t="n">
        <f aca="false">SUM(C28:Q28)</f>
        <v>0</v>
      </c>
    </row>
    <row r="29" customFormat="false" ht="12.75" hidden="false" customHeight="false" outlineLevel="0" collapsed="false">
      <c r="A29" s="0" t="s">
        <v>25</v>
      </c>
      <c r="B29" s="62" t="n">
        <v>0</v>
      </c>
      <c r="C29" s="0" t="n">
        <f aca="false">+C25*$B29*assumptions!C$34*DCF!D$27</f>
        <v>0</v>
      </c>
      <c r="D29" s="0" t="n">
        <f aca="false">+D25*$B29*assumptions!D$34*DCF!E$27</f>
        <v>0</v>
      </c>
      <c r="E29" s="0" t="n">
        <f aca="false">+E25*$B29*assumptions!E$34*DCF!F$27</f>
        <v>0</v>
      </c>
      <c r="F29" s="0" t="n">
        <f aca="false">+F25*$B29*assumptions!F$34*DCF!G$27</f>
        <v>0</v>
      </c>
      <c r="G29" s="0" t="n">
        <f aca="false">+G25*$B29*assumptions!G$34*DCF!H$27</f>
        <v>0</v>
      </c>
      <c r="H29" s="0" t="n">
        <f aca="false">+H25*$B29*assumptions!H$34*DCF!I$27</f>
        <v>0</v>
      </c>
      <c r="I29" s="0" t="n">
        <f aca="false">+I25*$B29*assumptions!I$34*DCF!J$27</f>
        <v>0</v>
      </c>
      <c r="J29" s="0" t="n">
        <f aca="false">+J25*$B29*assumptions!J$34*DCF!K$27</f>
        <v>0</v>
      </c>
      <c r="K29" s="0" t="n">
        <f aca="false">+K25*$B29*assumptions!K$34*DCF!L$27</f>
        <v>0</v>
      </c>
      <c r="L29" s="0" t="n">
        <f aca="false">+L25*$B29*assumptions!L$34*DCF!M$27</f>
        <v>0</v>
      </c>
      <c r="M29" s="0" t="n">
        <f aca="false">+M25*$B29*assumptions!M$34*DCF!N$27</f>
        <v>0</v>
      </c>
      <c r="N29" s="0" t="n">
        <f aca="false">+N25*$B29*assumptions!N$34*DCF!O$27</f>
        <v>0</v>
      </c>
      <c r="O29" s="0" t="n">
        <f aca="false">+O25*$B29*assumptions!O$34*DCF!P$27</f>
        <v>0</v>
      </c>
      <c r="P29" s="0" t="n">
        <f aca="false">+P25*$B29*assumptions!P$34*DCF!Q$27</f>
        <v>0</v>
      </c>
      <c r="Q29" s="0" t="n">
        <f aca="false">+Q25*$B29*assumptions!Q$34*DCF!R$27</f>
        <v>0</v>
      </c>
      <c r="R29" s="0" t="n">
        <f aca="false">+R25*$B29*assumptions!R$34*DCF!S$27</f>
        <v>0</v>
      </c>
      <c r="S29" s="0" t="n">
        <f aca="false">+S25*$B29*assumptions!S$34*DCF!T$27</f>
        <v>0</v>
      </c>
      <c r="T29" s="0" t="n">
        <f aca="false">+T25*$B29*assumptions!T$34*DCF!U$27</f>
        <v>0</v>
      </c>
      <c r="U29" s="0" t="n">
        <f aca="false">+U25*$B29*assumptions!U$34*DCF!V$27</f>
        <v>0</v>
      </c>
      <c r="V29" s="0" t="n">
        <f aca="false">+V25*$B29*assumptions!V$34*DCF!W$27</f>
        <v>0</v>
      </c>
      <c r="W29" s="0" t="n">
        <f aca="false">+W25*$B29*assumptions!W$34*DCF!X$27</f>
        <v>0</v>
      </c>
      <c r="X29" s="0" t="n">
        <f aca="false">+X25*$B29*assumptions!X$34*DCF!Y$27</f>
        <v>0</v>
      </c>
      <c r="Y29" s="0" t="n">
        <f aca="false">+Y25*$B29*assumptions!Y$34*DCF!Z$27</f>
        <v>0</v>
      </c>
      <c r="Z29" s="0" t="n">
        <f aca="false">+Z25*$B29*assumptions!Z$34*DCF!AA$27</f>
        <v>0</v>
      </c>
      <c r="AA29" s="0" t="n">
        <f aca="false">+AA25*$B29*assumptions!AA$34*DCF!AB$27</f>
        <v>0</v>
      </c>
      <c r="AB29" s="0" t="n">
        <f aca="false">SUM(C29:V29)</f>
        <v>0</v>
      </c>
    </row>
    <row r="30" customFormat="false" ht="12.75" hidden="false" customHeight="false" outlineLevel="0" collapsed="false">
      <c r="A30" s="0"/>
      <c r="B30" s="0"/>
      <c r="C30" s="0"/>
      <c r="D30" s="0"/>
      <c r="E30" s="0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</row>
    <row r="31" customFormat="false" ht="12.75" hidden="false" customHeight="false" outlineLevel="0" collapsed="false">
      <c r="A31" s="1"/>
      <c r="B31" s="0" t="s">
        <v>72</v>
      </c>
      <c r="C31" s="0" t="n">
        <v>0</v>
      </c>
      <c r="D31" s="0" t="n">
        <f aca="false">+C31</f>
        <v>0</v>
      </c>
      <c r="E31" s="0" t="n">
        <f aca="false">D31</f>
        <v>0</v>
      </c>
      <c r="F31" s="0" t="n">
        <f aca="false">E31</f>
        <v>0</v>
      </c>
      <c r="G31" s="0" t="n">
        <f aca="false">F31</f>
        <v>0</v>
      </c>
      <c r="H31" s="0" t="n">
        <f aca="false">+G31</f>
        <v>0</v>
      </c>
      <c r="I31" s="0" t="n">
        <f aca="false">+H31</f>
        <v>0</v>
      </c>
      <c r="J31" s="0" t="n">
        <f aca="false">+I31</f>
        <v>0</v>
      </c>
      <c r="K31" s="0" t="n">
        <f aca="false">+J31</f>
        <v>0</v>
      </c>
      <c r="L31" s="0" t="n">
        <f aca="false">+K31</f>
        <v>0</v>
      </c>
      <c r="M31" s="0" t="n">
        <f aca="false">+L31</f>
        <v>0</v>
      </c>
      <c r="N31" s="0" t="n">
        <f aca="false">+M31</f>
        <v>0</v>
      </c>
      <c r="O31" s="0" t="n">
        <f aca="false">+N31</f>
        <v>0</v>
      </c>
      <c r="P31" s="0" t="n">
        <f aca="false">+O31</f>
        <v>0</v>
      </c>
      <c r="Q31" s="0" t="n">
        <f aca="false">+P31</f>
        <v>0</v>
      </c>
      <c r="R31" s="0" t="n">
        <f aca="false">+Q31</f>
        <v>0</v>
      </c>
      <c r="S31" s="0" t="n">
        <f aca="false">+R31</f>
        <v>0</v>
      </c>
      <c r="T31" s="0" t="n">
        <f aca="false">+S31</f>
        <v>0</v>
      </c>
      <c r="U31" s="0" t="n">
        <f aca="false">+T31</f>
        <v>0</v>
      </c>
      <c r="V31" s="0" t="n">
        <f aca="false">+U31</f>
        <v>0</v>
      </c>
      <c r="W31" s="0" t="n">
        <f aca="false">+V31</f>
        <v>0</v>
      </c>
      <c r="X31" s="0" t="n">
        <f aca="false">+W31</f>
        <v>0</v>
      </c>
      <c r="Y31" s="0" t="n">
        <f aca="false">+X31</f>
        <v>0</v>
      </c>
      <c r="Z31" s="0" t="n">
        <f aca="false">+Y31</f>
        <v>0</v>
      </c>
      <c r="AA31" s="0" t="n">
        <f aca="false">+Z31</f>
        <v>0</v>
      </c>
      <c r="AB31" s="0" t="n">
        <f aca="false">SUM(C31:V31)</f>
        <v>0</v>
      </c>
    </row>
    <row r="32" customFormat="false" ht="12.75" hidden="false" customHeight="false" outlineLevel="0" collapsed="false">
      <c r="A32" s="0"/>
      <c r="B32" s="0" t="s">
        <v>77</v>
      </c>
      <c r="C32" s="59" t="n">
        <v>0</v>
      </c>
      <c r="D32" s="59" t="n">
        <f aca="false">+C32</f>
        <v>0</v>
      </c>
      <c r="E32" s="59" t="n">
        <f aca="false">+D32</f>
        <v>0</v>
      </c>
      <c r="F32" s="59" t="n">
        <f aca="false">+E32</f>
        <v>0</v>
      </c>
      <c r="G32" s="59" t="n">
        <f aca="false">+F32</f>
        <v>0</v>
      </c>
      <c r="H32" s="59" t="n">
        <f aca="false">+G32</f>
        <v>0</v>
      </c>
      <c r="I32" s="59" t="n">
        <f aca="false">+H32</f>
        <v>0</v>
      </c>
      <c r="J32" s="59" t="n">
        <f aca="false">+I32</f>
        <v>0</v>
      </c>
      <c r="K32" s="59" t="n">
        <f aca="false">+J32</f>
        <v>0</v>
      </c>
      <c r="L32" s="59" t="n">
        <f aca="false">+K32</f>
        <v>0</v>
      </c>
      <c r="M32" s="59" t="n">
        <f aca="false">+L32</f>
        <v>0</v>
      </c>
      <c r="N32" s="59" t="n">
        <f aca="false">+M32</f>
        <v>0</v>
      </c>
      <c r="O32" s="59" t="n">
        <f aca="false">+N32</f>
        <v>0</v>
      </c>
      <c r="P32" s="59" t="n">
        <f aca="false">+O32</f>
        <v>0</v>
      </c>
      <c r="Q32" s="59" t="n">
        <f aca="false">+P32</f>
        <v>0</v>
      </c>
      <c r="R32" s="59" t="n">
        <f aca="false">+Q32</f>
        <v>0</v>
      </c>
      <c r="S32" s="59" t="n">
        <f aca="false">+R32</f>
        <v>0</v>
      </c>
      <c r="T32" s="59" t="n">
        <f aca="false">+S32</f>
        <v>0</v>
      </c>
      <c r="U32" s="59" t="n">
        <f aca="false">+T32</f>
        <v>0</v>
      </c>
      <c r="V32" s="59" t="n">
        <f aca="false">+U32</f>
        <v>0</v>
      </c>
      <c r="W32" s="59" t="n">
        <f aca="false">+V32</f>
        <v>0</v>
      </c>
      <c r="X32" s="59" t="n">
        <f aca="false">+W32</f>
        <v>0</v>
      </c>
      <c r="Y32" s="59" t="n">
        <f aca="false">+X32</f>
        <v>0</v>
      </c>
      <c r="Z32" s="59" t="n">
        <f aca="false">+Y32</f>
        <v>0</v>
      </c>
      <c r="AA32" s="59" t="n">
        <f aca="false">+Z32</f>
        <v>0</v>
      </c>
      <c r="AB32" s="59"/>
    </row>
    <row r="33" customFormat="false" ht="12.75" hidden="false" customHeight="false" outlineLevel="0" collapsed="false">
      <c r="A33" s="0"/>
      <c r="B33" s="0" t="s">
        <v>80</v>
      </c>
      <c r="C33" s="58" t="n">
        <v>0</v>
      </c>
      <c r="D33" s="59" t="n">
        <f aca="false">+C33</f>
        <v>0</v>
      </c>
      <c r="E33" s="59" t="n">
        <f aca="false">+D33</f>
        <v>0</v>
      </c>
      <c r="F33" s="59" t="n">
        <f aca="false">+E33</f>
        <v>0</v>
      </c>
      <c r="G33" s="59" t="n">
        <f aca="false">+F33</f>
        <v>0</v>
      </c>
      <c r="H33" s="59" t="n">
        <f aca="false">+G33</f>
        <v>0</v>
      </c>
      <c r="I33" s="59" t="n">
        <f aca="false">+H33</f>
        <v>0</v>
      </c>
      <c r="J33" s="59" t="n">
        <f aca="false">+I33</f>
        <v>0</v>
      </c>
      <c r="K33" s="59" t="n">
        <f aca="false">+J33</f>
        <v>0</v>
      </c>
      <c r="L33" s="59" t="n">
        <f aca="false">+K33</f>
        <v>0</v>
      </c>
      <c r="M33" s="59" t="n">
        <f aca="false">+L33</f>
        <v>0</v>
      </c>
      <c r="N33" s="59" t="n">
        <f aca="false">+M33</f>
        <v>0</v>
      </c>
      <c r="O33" s="59" t="n">
        <f aca="false">+N33</f>
        <v>0</v>
      </c>
      <c r="P33" s="59" t="n">
        <f aca="false">+O33</f>
        <v>0</v>
      </c>
      <c r="Q33" s="59" t="n">
        <f aca="false">+P33</f>
        <v>0</v>
      </c>
      <c r="R33" s="59" t="n">
        <f aca="false">+Q33</f>
        <v>0</v>
      </c>
      <c r="S33" s="59" t="n">
        <f aca="false">+R33</f>
        <v>0</v>
      </c>
      <c r="T33" s="59" t="n">
        <f aca="false">+S33</f>
        <v>0</v>
      </c>
      <c r="U33" s="59" t="n">
        <f aca="false">+T33</f>
        <v>0</v>
      </c>
      <c r="V33" s="59" t="n">
        <f aca="false">+U33</f>
        <v>0</v>
      </c>
      <c r="W33" s="59" t="n">
        <f aca="false">+V33</f>
        <v>0</v>
      </c>
      <c r="X33" s="59" t="n">
        <f aca="false">+W33</f>
        <v>0</v>
      </c>
      <c r="Y33" s="59" t="n">
        <f aca="false">+X33</f>
        <v>0</v>
      </c>
      <c r="Z33" s="59" t="n">
        <f aca="false">+Y33</f>
        <v>0</v>
      </c>
      <c r="AA33" s="59" t="n">
        <f aca="false">+Z33</f>
        <v>0</v>
      </c>
      <c r="AB33" s="59"/>
    </row>
    <row r="34" customFormat="false" ht="12.75" hidden="false" customHeight="false" outlineLevel="0" collapsed="false">
      <c r="A34" s="0"/>
      <c r="B34" s="0" t="s">
        <v>75</v>
      </c>
      <c r="C34" s="45" t="n">
        <f aca="false">C31*365*C32+(C33*365*C31*assumptions!C$34)</f>
        <v>0</v>
      </c>
      <c r="D34" s="45" t="n">
        <f aca="false">D31*365*D32+(D33*365*D31*assumptions!D$34)</f>
        <v>0</v>
      </c>
      <c r="E34" s="45" t="n">
        <f aca="false">E31*365*E32+(E33*365*E31*assumptions!E$34)</f>
        <v>0</v>
      </c>
      <c r="F34" s="45" t="n">
        <f aca="false">F31*365*F32+(F33*365*F31*assumptions!F$34)</f>
        <v>0</v>
      </c>
      <c r="G34" s="45" t="n">
        <f aca="false">G31*365*G32+(G33*365*G31*assumptions!G$34)</f>
        <v>0</v>
      </c>
      <c r="H34" s="45" t="n">
        <f aca="false">H31*365*H32+(H33*365*H31*assumptions!H$34)</f>
        <v>0</v>
      </c>
      <c r="I34" s="45" t="n">
        <f aca="false">I31*365*I32+(I33*365*I31*assumptions!I$34)</f>
        <v>0</v>
      </c>
      <c r="J34" s="45" t="n">
        <f aca="false">J31*365*J32+(J33*365*J31*assumptions!J$34)</f>
        <v>0</v>
      </c>
      <c r="K34" s="45" t="n">
        <f aca="false">K31*365*K32+(K33*365*K31*assumptions!K$34)</f>
        <v>0</v>
      </c>
      <c r="L34" s="45" t="n">
        <f aca="false">L31*365*L32+(L33*365*L31*assumptions!L$34)</f>
        <v>0</v>
      </c>
      <c r="M34" s="45" t="n">
        <f aca="false">M31*365*M32+(M33*365*M31*assumptions!M$34)</f>
        <v>0</v>
      </c>
      <c r="N34" s="45" t="n">
        <f aca="false">N31*365*N32+(N33*365*N31*assumptions!N$34)</f>
        <v>0</v>
      </c>
      <c r="O34" s="45" t="n">
        <f aca="false">O31*365*O32+(O33*365*O31*assumptions!O$34)</f>
        <v>0</v>
      </c>
      <c r="P34" s="45" t="n">
        <f aca="false">P31*365*P32+(P33*365*P31*assumptions!P$34)</f>
        <v>0</v>
      </c>
      <c r="Q34" s="45" t="n">
        <f aca="false">Q31*365*Q32+(Q33*365*Q31*assumptions!Q$34)</f>
        <v>0</v>
      </c>
      <c r="R34" s="45" t="n">
        <f aca="false">R31*365*R32+(R33*365*R31*assumptions!R$34)</f>
        <v>0</v>
      </c>
      <c r="S34" s="45" t="n">
        <f aca="false">S31*365*S32+(S33*365*S31*assumptions!S$34)</f>
        <v>0</v>
      </c>
      <c r="T34" s="45" t="n">
        <f aca="false">T31*365*T32+(T33*365*T31*assumptions!T$34)</f>
        <v>0</v>
      </c>
      <c r="U34" s="45" t="n">
        <f aca="false">U31*365*U32+(U33*365*U31*assumptions!U$34)</f>
        <v>0</v>
      </c>
      <c r="V34" s="45" t="n">
        <f aca="false">V31*365*V32+(V33*365*V31*assumptions!V$34)</f>
        <v>0</v>
      </c>
      <c r="W34" s="45" t="n">
        <f aca="false">W31*365*W32+(W33*365*W31*assumptions!W$34)</f>
        <v>0</v>
      </c>
      <c r="X34" s="45" t="n">
        <f aca="false">X31*365*X32+(X33*365*X31*assumptions!X$34)</f>
        <v>0</v>
      </c>
      <c r="Y34" s="45" t="n">
        <f aca="false">Y31*365*Y32+(Y33*365*Y31*assumptions!Y$34)</f>
        <v>0</v>
      </c>
      <c r="Z34" s="45" t="n">
        <f aca="false">Z31*365*Z32+(Z33*365*Z31*assumptions!Z$34)</f>
        <v>0</v>
      </c>
      <c r="AA34" s="45" t="n">
        <f aca="false">AA31*365*AA32+(AA33*365*AA31*assumptions!AA$34)</f>
        <v>0</v>
      </c>
      <c r="AB34" s="0" t="n">
        <f aca="false">SUM(C34:V34)</f>
        <v>0</v>
      </c>
    </row>
    <row r="35" customFormat="false" ht="12.75" hidden="false" customHeight="false" outlineLevel="0" collapsed="false">
      <c r="A35" s="0" t="s">
        <v>25</v>
      </c>
      <c r="B35" s="62" t="n">
        <v>0</v>
      </c>
      <c r="C35" s="0" t="n">
        <f aca="false">+C31*$B35*assumptions!C$34*DCF!D$27</f>
        <v>0</v>
      </c>
      <c r="D35" s="0" t="n">
        <f aca="false">+D31*$B35*assumptions!D$34*DCF!E$27</f>
        <v>0</v>
      </c>
      <c r="E35" s="0" t="n">
        <f aca="false">+E31*$B35*assumptions!E$34*DCF!F$27</f>
        <v>0</v>
      </c>
      <c r="F35" s="0" t="n">
        <f aca="false">+F31*$B35*assumptions!F$34*DCF!G$27</f>
        <v>0</v>
      </c>
      <c r="G35" s="0" t="n">
        <f aca="false">+G31*$B35*assumptions!G$34*DCF!H$27</f>
        <v>0</v>
      </c>
      <c r="H35" s="0" t="n">
        <f aca="false">+H31*$B35*assumptions!H$34*DCF!I$27</f>
        <v>0</v>
      </c>
      <c r="I35" s="0" t="n">
        <f aca="false">+I31*$B35*assumptions!I$34*DCF!J$27</f>
        <v>0</v>
      </c>
      <c r="J35" s="0" t="n">
        <f aca="false">+J31*$B35*assumptions!J$34*DCF!K$27</f>
        <v>0</v>
      </c>
      <c r="K35" s="0" t="n">
        <f aca="false">+K31*$B35*assumptions!K$34*DCF!L$27</f>
        <v>0</v>
      </c>
      <c r="L35" s="0" t="n">
        <f aca="false">+L31*$B35*assumptions!L$34*DCF!M$27</f>
        <v>0</v>
      </c>
      <c r="M35" s="0" t="n">
        <f aca="false">+M31*$B35*assumptions!M$34*DCF!N$27</f>
        <v>0</v>
      </c>
      <c r="N35" s="0" t="n">
        <f aca="false">+N31*$B35*assumptions!N$34*DCF!O$27</f>
        <v>0</v>
      </c>
      <c r="O35" s="0" t="n">
        <f aca="false">+O31*$B35*assumptions!O$34*DCF!P$27</f>
        <v>0</v>
      </c>
      <c r="P35" s="0" t="n">
        <f aca="false">+P31*$B35*assumptions!P$34*DCF!Q$27</f>
        <v>0</v>
      </c>
      <c r="Q35" s="0" t="n">
        <f aca="false">+Q31*$B35*assumptions!Q$34*DCF!R$27</f>
        <v>0</v>
      </c>
      <c r="R35" s="0" t="n">
        <f aca="false">+R31*$B35*assumptions!R$34*DCF!S$27</f>
        <v>0</v>
      </c>
      <c r="S35" s="0" t="n">
        <f aca="false">+S31*$B35*assumptions!S$34*DCF!T$27</f>
        <v>0</v>
      </c>
      <c r="T35" s="0" t="n">
        <f aca="false">+T31*$B35*assumptions!T$34*DCF!U$27</f>
        <v>0</v>
      </c>
      <c r="U35" s="0" t="n">
        <f aca="false">+U31*$B35*assumptions!U$34*DCF!V$27</f>
        <v>0</v>
      </c>
      <c r="V35" s="0" t="n">
        <f aca="false">+V31*$B35*assumptions!V$34*DCF!W$27</f>
        <v>0</v>
      </c>
      <c r="W35" s="0" t="n">
        <f aca="false">+W31*$B35*assumptions!W$34*DCF!X$27</f>
        <v>0</v>
      </c>
      <c r="X35" s="0" t="n">
        <f aca="false">+X31*$B35*assumptions!X$34*DCF!Y$27</f>
        <v>0</v>
      </c>
      <c r="Y35" s="0" t="n">
        <f aca="false">+Y31*$B35*assumptions!Y$34*DCF!Z$27</f>
        <v>0</v>
      </c>
      <c r="Z35" s="0" t="n">
        <f aca="false">+Z31*$B35*assumptions!Z$34*DCF!AA$27</f>
        <v>0</v>
      </c>
      <c r="AA35" s="0" t="n">
        <f aca="false">+AA31*$B35*assumptions!AA$34*DCF!AB$27</f>
        <v>0</v>
      </c>
      <c r="AB35" s="0" t="n">
        <f aca="false">SUM(C35:V35)</f>
        <v>0</v>
      </c>
    </row>
    <row r="36" customFormat="false" ht="12.75" hidden="false" customHeight="false" outlineLevel="0" collapsed="false">
      <c r="A36" s="0"/>
      <c r="B36" s="0"/>
      <c r="C36" s="0"/>
      <c r="D36" s="0"/>
      <c r="E36" s="0"/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</row>
    <row r="37" customFormat="false" ht="12.75" hidden="false" customHeight="false" outlineLevel="0" collapsed="false">
      <c r="A37" s="1"/>
      <c r="B37" s="0" t="s">
        <v>72</v>
      </c>
      <c r="C37" s="0" t="n">
        <v>0</v>
      </c>
      <c r="D37" s="0" t="n">
        <f aca="false">+C37</f>
        <v>0</v>
      </c>
      <c r="E37" s="0" t="n">
        <f aca="false">D37</f>
        <v>0</v>
      </c>
      <c r="F37" s="0" t="n">
        <f aca="false">E37</f>
        <v>0</v>
      </c>
      <c r="G37" s="0" t="n">
        <f aca="false">F37</f>
        <v>0</v>
      </c>
      <c r="H37" s="0" t="n">
        <f aca="false">+G37</f>
        <v>0</v>
      </c>
      <c r="I37" s="0" t="n">
        <f aca="false">+H37</f>
        <v>0</v>
      </c>
      <c r="J37" s="0" t="n">
        <f aca="false">+I37</f>
        <v>0</v>
      </c>
      <c r="K37" s="0" t="n">
        <f aca="false">+J37</f>
        <v>0</v>
      </c>
      <c r="L37" s="0" t="n">
        <f aca="false">+K37</f>
        <v>0</v>
      </c>
      <c r="M37" s="0" t="n">
        <f aca="false">+L37</f>
        <v>0</v>
      </c>
      <c r="N37" s="0" t="n">
        <f aca="false">+M37</f>
        <v>0</v>
      </c>
      <c r="O37" s="0" t="n">
        <f aca="false">+N37</f>
        <v>0</v>
      </c>
      <c r="P37" s="0" t="n">
        <f aca="false">+O37</f>
        <v>0</v>
      </c>
      <c r="Q37" s="0" t="n">
        <f aca="false">+P37</f>
        <v>0</v>
      </c>
      <c r="R37" s="0" t="n">
        <f aca="false">+Q37</f>
        <v>0</v>
      </c>
      <c r="S37" s="0" t="n">
        <f aca="false">+R37</f>
        <v>0</v>
      </c>
      <c r="T37" s="0" t="n">
        <f aca="false">+S37</f>
        <v>0</v>
      </c>
      <c r="U37" s="0" t="n">
        <f aca="false">+T37</f>
        <v>0</v>
      </c>
      <c r="V37" s="0" t="n">
        <f aca="false">+U37</f>
        <v>0</v>
      </c>
      <c r="W37" s="0" t="n">
        <f aca="false">+V37</f>
        <v>0</v>
      </c>
      <c r="X37" s="0" t="n">
        <f aca="false">+W37</f>
        <v>0</v>
      </c>
      <c r="Y37" s="0" t="n">
        <f aca="false">+X37</f>
        <v>0</v>
      </c>
      <c r="Z37" s="0" t="n">
        <f aca="false">+Y37</f>
        <v>0</v>
      </c>
      <c r="AA37" s="0" t="n">
        <f aca="false">+Z37</f>
        <v>0</v>
      </c>
      <c r="AB37" s="0" t="n">
        <f aca="false">SUM(C37:V37)</f>
        <v>0</v>
      </c>
    </row>
    <row r="38" customFormat="false" ht="12.75" hidden="false" customHeight="false" outlineLevel="0" collapsed="false">
      <c r="A38" s="0"/>
      <c r="B38" s="0" t="s">
        <v>77</v>
      </c>
      <c r="C38" s="59" t="n">
        <v>0</v>
      </c>
      <c r="D38" s="59" t="n">
        <f aca="false">+C38</f>
        <v>0</v>
      </c>
      <c r="E38" s="59" t="n">
        <f aca="false">+D38</f>
        <v>0</v>
      </c>
      <c r="F38" s="59" t="n">
        <f aca="false">+E38</f>
        <v>0</v>
      </c>
      <c r="G38" s="59" t="n">
        <f aca="false">+F38</f>
        <v>0</v>
      </c>
      <c r="H38" s="59" t="n">
        <f aca="false">+G38</f>
        <v>0</v>
      </c>
      <c r="I38" s="59" t="n">
        <f aca="false">+H38</f>
        <v>0</v>
      </c>
      <c r="J38" s="59" t="n">
        <f aca="false">+I38</f>
        <v>0</v>
      </c>
      <c r="K38" s="59" t="n">
        <f aca="false">+J38</f>
        <v>0</v>
      </c>
      <c r="L38" s="59" t="n">
        <f aca="false">+K38</f>
        <v>0</v>
      </c>
      <c r="M38" s="59" t="n">
        <f aca="false">+L38</f>
        <v>0</v>
      </c>
      <c r="N38" s="59" t="n">
        <f aca="false">+M38</f>
        <v>0</v>
      </c>
      <c r="O38" s="59" t="n">
        <f aca="false">+N38</f>
        <v>0</v>
      </c>
      <c r="P38" s="59" t="n">
        <f aca="false">+O38</f>
        <v>0</v>
      </c>
      <c r="Q38" s="59" t="n">
        <f aca="false">+P38</f>
        <v>0</v>
      </c>
      <c r="R38" s="59" t="n">
        <f aca="false">+Q38</f>
        <v>0</v>
      </c>
      <c r="S38" s="59" t="n">
        <f aca="false">+R38</f>
        <v>0</v>
      </c>
      <c r="T38" s="59" t="n">
        <f aca="false">+S38</f>
        <v>0</v>
      </c>
      <c r="U38" s="59" t="n">
        <f aca="false">+T38</f>
        <v>0</v>
      </c>
      <c r="V38" s="59" t="n">
        <f aca="false">+U38</f>
        <v>0</v>
      </c>
      <c r="W38" s="59" t="n">
        <f aca="false">+V38</f>
        <v>0</v>
      </c>
      <c r="X38" s="59" t="n">
        <f aca="false">+W38</f>
        <v>0</v>
      </c>
      <c r="Y38" s="59" t="n">
        <f aca="false">+X38</f>
        <v>0</v>
      </c>
      <c r="Z38" s="59" t="n">
        <f aca="false">+Y38</f>
        <v>0</v>
      </c>
      <c r="AA38" s="59" t="n">
        <f aca="false">+Z38</f>
        <v>0</v>
      </c>
      <c r="AB38" s="59"/>
    </row>
    <row r="39" customFormat="false" ht="12.75" hidden="false" customHeight="false" outlineLevel="0" collapsed="false">
      <c r="A39" s="0"/>
      <c r="B39" s="0" t="s">
        <v>80</v>
      </c>
      <c r="C39" s="58" t="n">
        <v>0</v>
      </c>
      <c r="D39" s="59" t="n">
        <f aca="false">+C39</f>
        <v>0</v>
      </c>
      <c r="E39" s="59" t="n">
        <f aca="false">+D39</f>
        <v>0</v>
      </c>
      <c r="F39" s="59" t="n">
        <f aca="false">+E39</f>
        <v>0</v>
      </c>
      <c r="G39" s="59" t="n">
        <f aca="false">+F39</f>
        <v>0</v>
      </c>
      <c r="H39" s="59" t="n">
        <f aca="false">+G39</f>
        <v>0</v>
      </c>
      <c r="I39" s="59" t="n">
        <f aca="false">+H39</f>
        <v>0</v>
      </c>
      <c r="J39" s="59" t="n">
        <f aca="false">+I39</f>
        <v>0</v>
      </c>
      <c r="K39" s="59" t="n">
        <f aca="false">+J39</f>
        <v>0</v>
      </c>
      <c r="L39" s="59" t="n">
        <f aca="false">+K39</f>
        <v>0</v>
      </c>
      <c r="M39" s="59" t="n">
        <f aca="false">+L39</f>
        <v>0</v>
      </c>
      <c r="N39" s="59" t="n">
        <f aca="false">+M39</f>
        <v>0</v>
      </c>
      <c r="O39" s="59" t="n">
        <f aca="false">+N39</f>
        <v>0</v>
      </c>
      <c r="P39" s="59" t="n">
        <f aca="false">+O39</f>
        <v>0</v>
      </c>
      <c r="Q39" s="59" t="n">
        <f aca="false">+P39</f>
        <v>0</v>
      </c>
      <c r="R39" s="59" t="n">
        <f aca="false">+Q39</f>
        <v>0</v>
      </c>
      <c r="S39" s="59" t="n">
        <f aca="false">+R39</f>
        <v>0</v>
      </c>
      <c r="T39" s="59" t="n">
        <f aca="false">+S39</f>
        <v>0</v>
      </c>
      <c r="U39" s="59" t="n">
        <f aca="false">+T39</f>
        <v>0</v>
      </c>
      <c r="V39" s="59" t="n">
        <f aca="false">+U39</f>
        <v>0</v>
      </c>
      <c r="W39" s="59" t="n">
        <f aca="false">+V39</f>
        <v>0</v>
      </c>
      <c r="X39" s="59" t="n">
        <f aca="false">+W39</f>
        <v>0</v>
      </c>
      <c r="Y39" s="59" t="n">
        <f aca="false">+X39</f>
        <v>0</v>
      </c>
      <c r="Z39" s="59" t="n">
        <f aca="false">+Y39</f>
        <v>0</v>
      </c>
      <c r="AA39" s="59" t="n">
        <f aca="false">+Z39</f>
        <v>0</v>
      </c>
      <c r="AB39" s="59"/>
    </row>
    <row r="40" customFormat="false" ht="12.75" hidden="false" customHeight="false" outlineLevel="0" collapsed="false">
      <c r="A40" s="0"/>
      <c r="B40" s="0" t="s">
        <v>75</v>
      </c>
      <c r="C40" s="45" t="n">
        <f aca="false">C37*365*C38+(C39*365*C37*assumptions!C$34)</f>
        <v>0</v>
      </c>
      <c r="D40" s="45" t="n">
        <f aca="false">D37*365*D38+(D39*365*D37*assumptions!D$34)</f>
        <v>0</v>
      </c>
      <c r="E40" s="45" t="n">
        <f aca="false">E37*365*E38+(E39*365*E37*assumptions!E$34)</f>
        <v>0</v>
      </c>
      <c r="F40" s="45" t="n">
        <f aca="false">F37*365*F38+(F39*365*F37*assumptions!F$34)</f>
        <v>0</v>
      </c>
      <c r="G40" s="45" t="n">
        <f aca="false">G37*365*G38+(G39*365*G37*assumptions!G$34)</f>
        <v>0</v>
      </c>
      <c r="H40" s="45" t="n">
        <f aca="false">H37*365*H38+(H39*365*H37*assumptions!H$34)</f>
        <v>0</v>
      </c>
      <c r="I40" s="45" t="n">
        <f aca="false">I37*365*I38+(I39*365*I37*assumptions!I$34)</f>
        <v>0</v>
      </c>
      <c r="J40" s="45" t="n">
        <f aca="false">J37*365*J38+(J39*365*J37*assumptions!J$34)</f>
        <v>0</v>
      </c>
      <c r="K40" s="45" t="n">
        <f aca="false">K37*365*K38+(K39*365*K37*assumptions!K$34)</f>
        <v>0</v>
      </c>
      <c r="L40" s="45" t="n">
        <f aca="false">L37*365*L38+(L39*365*L37*assumptions!L$34)</f>
        <v>0</v>
      </c>
      <c r="M40" s="45" t="n">
        <f aca="false">M37*365*M38+(M39*365*M37*assumptions!M$34)</f>
        <v>0</v>
      </c>
      <c r="N40" s="45" t="n">
        <f aca="false">N37*365*N38+(N39*365*N37*assumptions!N$34)</f>
        <v>0</v>
      </c>
      <c r="O40" s="45" t="n">
        <f aca="false">O37*365*O38+(O39*365*O37*assumptions!O$34)</f>
        <v>0</v>
      </c>
      <c r="P40" s="45" t="n">
        <f aca="false">P37*365*P38+(P39*365*P37*assumptions!P$34)</f>
        <v>0</v>
      </c>
      <c r="Q40" s="45" t="n">
        <f aca="false">Q37*365*Q38+(Q39*365*Q37*assumptions!Q$34)</f>
        <v>0</v>
      </c>
      <c r="R40" s="45" t="n">
        <f aca="false">R37*365*R38+(R39*365*R37*assumptions!R$34)</f>
        <v>0</v>
      </c>
      <c r="S40" s="45" t="n">
        <f aca="false">S37*365*S38+(S39*365*S37*assumptions!S$34)</f>
        <v>0</v>
      </c>
      <c r="T40" s="45" t="n">
        <f aca="false">T37*365*T38+(T39*365*T37*assumptions!T$34)</f>
        <v>0</v>
      </c>
      <c r="U40" s="45" t="n">
        <f aca="false">U37*365*U38+(U39*365*U37*assumptions!U$34)</f>
        <v>0</v>
      </c>
      <c r="V40" s="45" t="n">
        <f aca="false">V37*365*V38+(V39*365*V37*assumptions!V$34)</f>
        <v>0</v>
      </c>
      <c r="W40" s="45" t="n">
        <f aca="false">W37*365*W38+(W39*365*W37*assumptions!W$34)</f>
        <v>0</v>
      </c>
      <c r="X40" s="45" t="n">
        <f aca="false">X37*365*X38+(X39*365*X37*assumptions!X$34)</f>
        <v>0</v>
      </c>
      <c r="Y40" s="45" t="n">
        <f aca="false">Y37*365*Y38+(Y39*365*Y37*assumptions!Y$34)</f>
        <v>0</v>
      </c>
      <c r="Z40" s="45" t="n">
        <f aca="false">Z37*365*Z38+(Z39*365*Z37*assumptions!Z$34)</f>
        <v>0</v>
      </c>
      <c r="AA40" s="45" t="n">
        <f aca="false">AA37*365*AA38+(AA39*365*AA37*assumptions!AA$34)</f>
        <v>0</v>
      </c>
      <c r="AB40" s="0" t="n">
        <f aca="false">SUM(C40:V40)</f>
        <v>0</v>
      </c>
    </row>
    <row r="41" customFormat="false" ht="12.75" hidden="false" customHeight="false" outlineLevel="0" collapsed="false">
      <c r="A41" s="0" t="s">
        <v>25</v>
      </c>
      <c r="B41" s="62" t="n">
        <v>0</v>
      </c>
      <c r="C41" s="0" t="n">
        <f aca="false">+C37*$B41*assumptions!C$34*DCF!D$27</f>
        <v>0</v>
      </c>
      <c r="D41" s="0" t="n">
        <f aca="false">+D37*$B41*assumptions!D$34*DCF!E$27</f>
        <v>0</v>
      </c>
      <c r="E41" s="0" t="n">
        <f aca="false">+E37*$B41*assumptions!E$34*DCF!F$27</f>
        <v>0</v>
      </c>
      <c r="F41" s="0" t="n">
        <f aca="false">+F37*$B41*assumptions!F$34*DCF!G$27</f>
        <v>0</v>
      </c>
      <c r="G41" s="0" t="n">
        <f aca="false">+G37*$B41*assumptions!G$34*DCF!H$27</f>
        <v>0</v>
      </c>
      <c r="H41" s="0" t="n">
        <f aca="false">+H37*$B41*assumptions!H$34*DCF!I$27</f>
        <v>0</v>
      </c>
      <c r="I41" s="0" t="n">
        <f aca="false">+I37*$B41*assumptions!I$34*DCF!J$27</f>
        <v>0</v>
      </c>
      <c r="J41" s="0" t="n">
        <f aca="false">+J37*$B41*assumptions!J$34*DCF!K$27</f>
        <v>0</v>
      </c>
      <c r="K41" s="0" t="n">
        <f aca="false">+K37*$B41*assumptions!K$34*DCF!L$27</f>
        <v>0</v>
      </c>
      <c r="L41" s="0" t="n">
        <f aca="false">+L37*$B41*assumptions!L$34*DCF!M$27</f>
        <v>0</v>
      </c>
      <c r="M41" s="0" t="n">
        <f aca="false">+M37*$B41*assumptions!M$34*DCF!N$27</f>
        <v>0</v>
      </c>
      <c r="N41" s="0" t="n">
        <f aca="false">+N37*$B41*assumptions!N$34*DCF!O$27</f>
        <v>0</v>
      </c>
      <c r="O41" s="0" t="n">
        <f aca="false">+O37*$B41*assumptions!O$34*DCF!P$27</f>
        <v>0</v>
      </c>
      <c r="P41" s="0" t="n">
        <f aca="false">+P37*$B41*assumptions!P$34*DCF!Q$27</f>
        <v>0</v>
      </c>
      <c r="Q41" s="0" t="n">
        <f aca="false">+Q37*$B41*assumptions!Q$34*DCF!R$27</f>
        <v>0</v>
      </c>
      <c r="R41" s="0" t="n">
        <f aca="false">+R37*$B41*assumptions!R$34*DCF!S$27</f>
        <v>0</v>
      </c>
      <c r="S41" s="0" t="n">
        <f aca="false">+S37*$B41*assumptions!S$34*DCF!T$27</f>
        <v>0</v>
      </c>
      <c r="T41" s="0" t="n">
        <f aca="false">+T37*$B41*assumptions!T$34*DCF!U$27</f>
        <v>0</v>
      </c>
      <c r="U41" s="0" t="n">
        <f aca="false">+U37*$B41*assumptions!U$34*DCF!V$27</f>
        <v>0</v>
      </c>
      <c r="V41" s="0" t="n">
        <f aca="false">+V37*$B41*assumptions!V$34*DCF!W$27</f>
        <v>0</v>
      </c>
      <c r="W41" s="0" t="n">
        <f aca="false">+W37*$B41*assumptions!W$34*DCF!X$27</f>
        <v>0</v>
      </c>
      <c r="X41" s="0" t="n">
        <f aca="false">+X37*$B41*assumptions!X$34*DCF!Y$27</f>
        <v>0</v>
      </c>
      <c r="Y41" s="0" t="n">
        <f aca="false">+Y37*$B41*assumptions!Y$34*DCF!Z$27</f>
        <v>0</v>
      </c>
      <c r="Z41" s="0" t="n">
        <f aca="false">+Z37*$B41*assumptions!Z$34*DCF!AA$27</f>
        <v>0</v>
      </c>
      <c r="AA41" s="0" t="n">
        <f aca="false">+AA37*$B41*assumptions!AA$34*DCF!AB$27</f>
        <v>0</v>
      </c>
      <c r="AB41" s="0" t="n">
        <f aca="false">SUM(C41:V41)</f>
        <v>0</v>
      </c>
    </row>
    <row r="42" customFormat="false" ht="12.75" hidden="false" customHeight="false" outlineLevel="0" collapsed="false">
      <c r="A42" s="0"/>
      <c r="B42" s="0"/>
      <c r="C42" s="0"/>
      <c r="D42" s="0"/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</row>
    <row r="43" customFormat="false" ht="12.75" hidden="false" customHeight="false" outlineLevel="0" collapsed="false">
      <c r="A43" s="1"/>
      <c r="B43" s="0" t="s">
        <v>72</v>
      </c>
      <c r="C43" s="0" t="n">
        <v>0</v>
      </c>
      <c r="D43" s="0" t="n">
        <f aca="false">+C43</f>
        <v>0</v>
      </c>
      <c r="E43" s="0" t="n">
        <f aca="false">D43</f>
        <v>0</v>
      </c>
      <c r="F43" s="0" t="n">
        <f aca="false">E43</f>
        <v>0</v>
      </c>
      <c r="G43" s="0" t="n">
        <f aca="false">F43</f>
        <v>0</v>
      </c>
      <c r="H43" s="0" t="n">
        <f aca="false">+G43</f>
        <v>0</v>
      </c>
      <c r="I43" s="0" t="n">
        <f aca="false">+H43</f>
        <v>0</v>
      </c>
      <c r="J43" s="0" t="n">
        <f aca="false">+I43</f>
        <v>0</v>
      </c>
      <c r="K43" s="0" t="n">
        <f aca="false">+J43</f>
        <v>0</v>
      </c>
      <c r="L43" s="0" t="n">
        <f aca="false">+K43</f>
        <v>0</v>
      </c>
      <c r="M43" s="0" t="n">
        <f aca="false">+L43</f>
        <v>0</v>
      </c>
      <c r="N43" s="0" t="n">
        <f aca="false">+M43</f>
        <v>0</v>
      </c>
      <c r="O43" s="0" t="n">
        <f aca="false">+N43</f>
        <v>0</v>
      </c>
      <c r="P43" s="0" t="n">
        <f aca="false">+O43</f>
        <v>0</v>
      </c>
      <c r="Q43" s="0" t="n">
        <f aca="false">+P43</f>
        <v>0</v>
      </c>
      <c r="R43" s="0" t="n">
        <f aca="false">+Q43</f>
        <v>0</v>
      </c>
      <c r="S43" s="0" t="n">
        <f aca="false">+R43</f>
        <v>0</v>
      </c>
      <c r="T43" s="0" t="n">
        <f aca="false">+S43</f>
        <v>0</v>
      </c>
      <c r="U43" s="0" t="n">
        <f aca="false">+T43</f>
        <v>0</v>
      </c>
      <c r="V43" s="0" t="n">
        <f aca="false">+U43</f>
        <v>0</v>
      </c>
      <c r="W43" s="0" t="n">
        <f aca="false">+V43</f>
        <v>0</v>
      </c>
      <c r="X43" s="0" t="n">
        <f aca="false">+W43</f>
        <v>0</v>
      </c>
      <c r="Y43" s="0" t="n">
        <f aca="false">+X43</f>
        <v>0</v>
      </c>
      <c r="Z43" s="0" t="n">
        <f aca="false">+Y43</f>
        <v>0</v>
      </c>
      <c r="AA43" s="0" t="n">
        <f aca="false">+Z43</f>
        <v>0</v>
      </c>
      <c r="AB43" s="0" t="n">
        <f aca="false">SUM(C43:V43)</f>
        <v>0</v>
      </c>
    </row>
    <row r="44" customFormat="false" ht="12.75" hidden="false" customHeight="false" outlineLevel="0" collapsed="false">
      <c r="A44" s="0"/>
      <c r="B44" s="0" t="s">
        <v>77</v>
      </c>
      <c r="C44" s="59" t="n">
        <v>0</v>
      </c>
      <c r="D44" s="59" t="n">
        <f aca="false">+C44</f>
        <v>0</v>
      </c>
      <c r="E44" s="59" t="n">
        <f aca="false">+D44</f>
        <v>0</v>
      </c>
      <c r="F44" s="59" t="n">
        <f aca="false">+E44</f>
        <v>0</v>
      </c>
      <c r="G44" s="59" t="n">
        <f aca="false">+F44</f>
        <v>0</v>
      </c>
      <c r="H44" s="59" t="n">
        <f aca="false">+G44</f>
        <v>0</v>
      </c>
      <c r="I44" s="59" t="n">
        <f aca="false">+H44</f>
        <v>0</v>
      </c>
      <c r="J44" s="59" t="n">
        <f aca="false">+I44</f>
        <v>0</v>
      </c>
      <c r="K44" s="59" t="n">
        <f aca="false">+J44</f>
        <v>0</v>
      </c>
      <c r="L44" s="59" t="n">
        <f aca="false">+K44</f>
        <v>0</v>
      </c>
      <c r="M44" s="59" t="n">
        <f aca="false">+L44</f>
        <v>0</v>
      </c>
      <c r="N44" s="59" t="n">
        <f aca="false">+M44</f>
        <v>0</v>
      </c>
      <c r="O44" s="59" t="n">
        <f aca="false">+N44</f>
        <v>0</v>
      </c>
      <c r="P44" s="59" t="n">
        <f aca="false">+O44</f>
        <v>0</v>
      </c>
      <c r="Q44" s="59" t="n">
        <f aca="false">+P44</f>
        <v>0</v>
      </c>
      <c r="R44" s="59" t="n">
        <f aca="false">+Q44</f>
        <v>0</v>
      </c>
      <c r="S44" s="59" t="n">
        <f aca="false">+R44</f>
        <v>0</v>
      </c>
      <c r="T44" s="59" t="n">
        <f aca="false">+S44</f>
        <v>0</v>
      </c>
      <c r="U44" s="59" t="n">
        <f aca="false">+T44</f>
        <v>0</v>
      </c>
      <c r="V44" s="59" t="n">
        <f aca="false">+U44</f>
        <v>0</v>
      </c>
      <c r="W44" s="59" t="n">
        <f aca="false">+V44</f>
        <v>0</v>
      </c>
      <c r="X44" s="59" t="n">
        <f aca="false">+W44</f>
        <v>0</v>
      </c>
      <c r="Y44" s="59" t="n">
        <f aca="false">+X44</f>
        <v>0</v>
      </c>
      <c r="Z44" s="59" t="n">
        <f aca="false">+Y44</f>
        <v>0</v>
      </c>
      <c r="AA44" s="59" t="n">
        <f aca="false">+Z44</f>
        <v>0</v>
      </c>
      <c r="AB44" s="0" t="n">
        <f aca="false">SUM(C44:V44)</f>
        <v>0</v>
      </c>
    </row>
    <row r="45" customFormat="false" ht="12.75" hidden="false" customHeight="false" outlineLevel="0" collapsed="false">
      <c r="A45" s="0"/>
      <c r="B45" s="0" t="s">
        <v>80</v>
      </c>
      <c r="C45" s="58" t="n">
        <v>0</v>
      </c>
      <c r="D45" s="59" t="n">
        <f aca="false">+C45</f>
        <v>0</v>
      </c>
      <c r="E45" s="59" t="n">
        <f aca="false">+D45</f>
        <v>0</v>
      </c>
      <c r="F45" s="59" t="n">
        <f aca="false">+E45</f>
        <v>0</v>
      </c>
      <c r="G45" s="59" t="n">
        <f aca="false">+F45</f>
        <v>0</v>
      </c>
      <c r="H45" s="59" t="n">
        <f aca="false">+G45</f>
        <v>0</v>
      </c>
      <c r="I45" s="59" t="n">
        <f aca="false">+H45</f>
        <v>0</v>
      </c>
      <c r="J45" s="59" t="n">
        <f aca="false">+I45</f>
        <v>0</v>
      </c>
      <c r="K45" s="59" t="n">
        <f aca="false">+J45</f>
        <v>0</v>
      </c>
      <c r="L45" s="59" t="n">
        <f aca="false">+K45</f>
        <v>0</v>
      </c>
      <c r="M45" s="59" t="n">
        <f aca="false">+L45</f>
        <v>0</v>
      </c>
      <c r="N45" s="59" t="n">
        <f aca="false">+M45</f>
        <v>0</v>
      </c>
      <c r="O45" s="59" t="n">
        <f aca="false">+N45</f>
        <v>0</v>
      </c>
      <c r="P45" s="59" t="n">
        <f aca="false">+O45</f>
        <v>0</v>
      </c>
      <c r="Q45" s="59" t="n">
        <f aca="false">+P45</f>
        <v>0</v>
      </c>
      <c r="R45" s="59" t="n">
        <f aca="false">+Q45</f>
        <v>0</v>
      </c>
      <c r="S45" s="59" t="n">
        <f aca="false">+R45</f>
        <v>0</v>
      </c>
      <c r="T45" s="59" t="n">
        <f aca="false">+S45</f>
        <v>0</v>
      </c>
      <c r="U45" s="59" t="n">
        <f aca="false">+T45</f>
        <v>0</v>
      </c>
      <c r="V45" s="59" t="n">
        <f aca="false">+U45</f>
        <v>0</v>
      </c>
      <c r="W45" s="59" t="n">
        <f aca="false">+V45</f>
        <v>0</v>
      </c>
      <c r="X45" s="59" t="n">
        <f aca="false">+W45</f>
        <v>0</v>
      </c>
      <c r="Y45" s="59" t="n">
        <f aca="false">+X45</f>
        <v>0</v>
      </c>
      <c r="Z45" s="59" t="n">
        <f aca="false">+Y45</f>
        <v>0</v>
      </c>
      <c r="AA45" s="59" t="n">
        <f aca="false">+Z45</f>
        <v>0</v>
      </c>
      <c r="AB45" s="59"/>
    </row>
    <row r="46" customFormat="false" ht="12.75" hidden="false" customHeight="false" outlineLevel="0" collapsed="false">
      <c r="A46" s="0"/>
      <c r="B46" s="0" t="s">
        <v>75</v>
      </c>
      <c r="C46" s="45" t="n">
        <f aca="false">C43*365*C44+(C45*365*C43*assumptions!C$34)</f>
        <v>0</v>
      </c>
      <c r="D46" s="45" t="n">
        <f aca="false">D43*365*D44+(D45*365*D43*assumptions!D$34)</f>
        <v>0</v>
      </c>
      <c r="E46" s="45" t="n">
        <f aca="false">E43*365*E44+(E45*365*E43*assumptions!E$34)</f>
        <v>0</v>
      </c>
      <c r="F46" s="45" t="n">
        <f aca="false">F43*365*F44+(F45*365*F43*assumptions!F$34)</f>
        <v>0</v>
      </c>
      <c r="G46" s="45" t="n">
        <f aca="false">G43*365*G44+(G45*365*G43*assumptions!G$34)</f>
        <v>0</v>
      </c>
      <c r="H46" s="45" t="n">
        <f aca="false">H43*365*H44+(H45*365*H43*assumptions!H$34)</f>
        <v>0</v>
      </c>
      <c r="I46" s="45" t="n">
        <f aca="false">I43*365*I44+(I45*365*I43*assumptions!I$34)</f>
        <v>0</v>
      </c>
      <c r="J46" s="45" t="n">
        <f aca="false">J43*365*J44+(J45*365*J43*assumptions!J$34)</f>
        <v>0</v>
      </c>
      <c r="K46" s="45" t="n">
        <f aca="false">K43*365*K44+(K45*365*K43*assumptions!K$34)</f>
        <v>0</v>
      </c>
      <c r="L46" s="45" t="n">
        <f aca="false">L43*365*L44+(L45*365*L43*assumptions!L$34)</f>
        <v>0</v>
      </c>
      <c r="M46" s="45" t="n">
        <f aca="false">M43*365*M44+(M45*365*M43*assumptions!M$34)</f>
        <v>0</v>
      </c>
      <c r="N46" s="45" t="n">
        <f aca="false">N43*365*N44+(N45*365*N43*assumptions!N$34)</f>
        <v>0</v>
      </c>
      <c r="O46" s="45" t="n">
        <f aca="false">O43*365*O44+(O45*365*O43*assumptions!O$34)</f>
        <v>0</v>
      </c>
      <c r="P46" s="45" t="n">
        <f aca="false">P43*365*P44+(P45*365*P43*assumptions!P$34)</f>
        <v>0</v>
      </c>
      <c r="Q46" s="45" t="n">
        <f aca="false">Q43*365*Q44+(Q45*365*Q43*assumptions!Q$34)</f>
        <v>0</v>
      </c>
      <c r="R46" s="45" t="n">
        <f aca="false">R43*365*R44+(R45*365*R43*assumptions!R$34)</f>
        <v>0</v>
      </c>
      <c r="S46" s="45" t="n">
        <f aca="false">S43*365*S44+(S45*365*S43*assumptions!S$34)</f>
        <v>0</v>
      </c>
      <c r="T46" s="45" t="n">
        <f aca="false">T43*365*T44+(T45*365*T43*assumptions!T$34)</f>
        <v>0</v>
      </c>
      <c r="U46" s="45" t="n">
        <f aca="false">U43*365*U44+(U45*365*U43*assumptions!U$34)</f>
        <v>0</v>
      </c>
      <c r="V46" s="45" t="n">
        <f aca="false">V43*365*V44+(V45*365*V43*assumptions!V$34)</f>
        <v>0</v>
      </c>
      <c r="W46" s="45" t="n">
        <f aca="false">W43*365*W44+(W45*365*W43*assumptions!W$34)</f>
        <v>0</v>
      </c>
      <c r="X46" s="45" t="n">
        <f aca="false">X43*365*X44+(X45*365*X43*assumptions!X$34)</f>
        <v>0</v>
      </c>
      <c r="Y46" s="45" t="n">
        <f aca="false">Y43*365*Y44+(Y45*365*Y43*assumptions!Y$34)</f>
        <v>0</v>
      </c>
      <c r="Z46" s="45" t="n">
        <f aca="false">Z43*365*Z44+(Z45*365*Z43*assumptions!Z$34)</f>
        <v>0</v>
      </c>
      <c r="AA46" s="45" t="n">
        <f aca="false">AA43*365*AA44+(AA45*365*AA43*assumptions!AA$34)</f>
        <v>0</v>
      </c>
      <c r="AB46" s="0" t="n">
        <f aca="false">SUM(C46:V46)</f>
        <v>0</v>
      </c>
    </row>
    <row r="47" customFormat="false" ht="12.75" hidden="false" customHeight="false" outlineLevel="0" collapsed="false">
      <c r="A47" s="0" t="s">
        <v>25</v>
      </c>
      <c r="B47" s="62" t="n">
        <v>0</v>
      </c>
      <c r="C47" s="0" t="n">
        <f aca="false">+C43*$B$11*assumptions!C$34*DCF!D$27</f>
        <v>0</v>
      </c>
      <c r="D47" s="0" t="n">
        <f aca="false">+D43*$B$11*assumptions!D$34*DCF!E$27</f>
        <v>0</v>
      </c>
      <c r="E47" s="0" t="n">
        <f aca="false">+E43*$B$11*assumptions!E$34*DCF!F$27</f>
        <v>0</v>
      </c>
      <c r="F47" s="0" t="n">
        <f aca="false">+F43*$B$11*assumptions!F$34*DCF!G$27</f>
        <v>0</v>
      </c>
      <c r="G47" s="0" t="n">
        <f aca="false">+G43*$B$11*assumptions!G$34*DCF!H$27</f>
        <v>0</v>
      </c>
      <c r="H47" s="0" t="n">
        <f aca="false">+H43*$B$11*assumptions!H$34*DCF!I$27</f>
        <v>0</v>
      </c>
      <c r="I47" s="0" t="n">
        <f aca="false">+I43*$B$11*assumptions!I$34*DCF!J$27</f>
        <v>0</v>
      </c>
      <c r="J47" s="0" t="n">
        <f aca="false">+J43*$B$11*assumptions!J$34*DCF!K$27</f>
        <v>0</v>
      </c>
      <c r="K47" s="0" t="n">
        <f aca="false">+K43*$B$11*assumptions!K$34*DCF!L$27</f>
        <v>0</v>
      </c>
      <c r="L47" s="0" t="n">
        <f aca="false">+L43*$B$11*assumptions!$L$34*DCF!M$27</f>
        <v>0</v>
      </c>
      <c r="M47" s="0" t="n">
        <f aca="false">+M43*$B$11*assumptions!$L$34*DCF!N$27</f>
        <v>0</v>
      </c>
      <c r="N47" s="0" t="n">
        <f aca="false">+N43*$B$11*assumptions!$L$34*DCF!O$27</f>
        <v>0</v>
      </c>
      <c r="O47" s="0" t="n">
        <f aca="false">+O43*$B$11*assumptions!$L$34*DCF!P$27</f>
        <v>0</v>
      </c>
      <c r="P47" s="0" t="n">
        <f aca="false">+P43*$B$11*assumptions!$L$34*DCF!Q$27</f>
        <v>0</v>
      </c>
      <c r="Q47" s="0" t="n">
        <f aca="false">+Q43*$B$11*assumptions!$L$34*DCF!R$27</f>
        <v>0</v>
      </c>
      <c r="R47" s="0" t="n">
        <f aca="false">+R43*$B$11*assumptions!$L$34*DCF!S$27</f>
        <v>0</v>
      </c>
      <c r="S47" s="0" t="n">
        <f aca="false">+S43*$B$11*assumptions!$L$34*DCF!T$27</f>
        <v>0</v>
      </c>
      <c r="T47" s="0" t="n">
        <f aca="false">+T43*$B$11*assumptions!$L$34*DCF!U$27</f>
        <v>0</v>
      </c>
      <c r="U47" s="0" t="n">
        <f aca="false">+U43*$B$11*assumptions!$L$34*DCF!V$27</f>
        <v>0</v>
      </c>
      <c r="V47" s="0" t="n">
        <f aca="false">+V43*$B$11*assumptions!$L$34*DCF!W$27</f>
        <v>0</v>
      </c>
      <c r="W47" s="0" t="n">
        <f aca="false">+W43*$B$11*assumptions!$L$34*DCF!X$27</f>
        <v>0</v>
      </c>
      <c r="X47" s="0" t="n">
        <f aca="false">+X43*$B$11*assumptions!$L$34*DCF!Y$27</f>
        <v>0</v>
      </c>
      <c r="Y47" s="0" t="n">
        <f aca="false">+Y43*$B$11*assumptions!$L$34*DCF!Z$27</f>
        <v>0</v>
      </c>
      <c r="Z47" s="0" t="n">
        <f aca="false">+Z43*$B$11*assumptions!$L$34*DCF!AA$27</f>
        <v>0</v>
      </c>
      <c r="AA47" s="0" t="n">
        <f aca="false">+AA43*$B$11*assumptions!$L$34*DCF!AB$27</f>
        <v>0</v>
      </c>
      <c r="AB47" s="0" t="n">
        <f aca="false">SUM(C47:V47)</f>
        <v>0</v>
      </c>
    </row>
    <row r="48" customFormat="false" ht="12.75" hidden="false" customHeight="false" outlineLevel="0" collapsed="false">
      <c r="A48" s="0"/>
      <c r="B48" s="0"/>
      <c r="C48" s="0"/>
      <c r="D48" s="0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</row>
    <row r="49" customFormat="false" ht="12.75" hidden="false" customHeight="false" outlineLevel="0" collapsed="false">
      <c r="A49" s="1"/>
      <c r="B49" s="0" t="s">
        <v>72</v>
      </c>
      <c r="C49" s="0" t="n">
        <v>0</v>
      </c>
      <c r="D49" s="0" t="n">
        <f aca="false">+C49</f>
        <v>0</v>
      </c>
      <c r="E49" s="0" t="n">
        <f aca="false">D49</f>
        <v>0</v>
      </c>
      <c r="F49" s="0" t="n">
        <f aca="false">E49</f>
        <v>0</v>
      </c>
      <c r="G49" s="0" t="n">
        <f aca="false">F49</f>
        <v>0</v>
      </c>
      <c r="H49" s="0" t="n">
        <f aca="false">+G49</f>
        <v>0</v>
      </c>
      <c r="I49" s="0" t="n">
        <f aca="false">+H49</f>
        <v>0</v>
      </c>
      <c r="J49" s="0" t="n">
        <f aca="false">+I49</f>
        <v>0</v>
      </c>
      <c r="K49" s="0" t="n">
        <f aca="false">+J49</f>
        <v>0</v>
      </c>
      <c r="L49" s="0" t="n">
        <f aca="false">+K49</f>
        <v>0</v>
      </c>
      <c r="M49" s="0" t="n">
        <f aca="false">+L49</f>
        <v>0</v>
      </c>
      <c r="N49" s="0" t="n">
        <f aca="false">+M49</f>
        <v>0</v>
      </c>
      <c r="O49" s="0" t="n">
        <f aca="false">+N49</f>
        <v>0</v>
      </c>
      <c r="P49" s="0" t="n">
        <f aca="false">+O49</f>
        <v>0</v>
      </c>
      <c r="Q49" s="0" t="n">
        <f aca="false">+P49</f>
        <v>0</v>
      </c>
      <c r="R49" s="0" t="n">
        <f aca="false">+Q49</f>
        <v>0</v>
      </c>
      <c r="S49" s="0" t="n">
        <f aca="false">+R49</f>
        <v>0</v>
      </c>
      <c r="T49" s="0" t="n">
        <f aca="false">+S49</f>
        <v>0</v>
      </c>
      <c r="U49" s="0" t="n">
        <f aca="false">+T49</f>
        <v>0</v>
      </c>
      <c r="V49" s="0" t="n">
        <f aca="false">+U49</f>
        <v>0</v>
      </c>
      <c r="W49" s="0" t="n">
        <f aca="false">+V49</f>
        <v>0</v>
      </c>
      <c r="X49" s="0" t="n">
        <f aca="false">+W49</f>
        <v>0</v>
      </c>
      <c r="Y49" s="0" t="n">
        <f aca="false">+X49</f>
        <v>0</v>
      </c>
      <c r="Z49" s="0" t="n">
        <f aca="false">+Y49</f>
        <v>0</v>
      </c>
      <c r="AA49" s="0" t="n">
        <f aca="false">+Z49</f>
        <v>0</v>
      </c>
      <c r="AB49" s="0" t="n">
        <f aca="false">SUM(C49:V49)</f>
        <v>0</v>
      </c>
    </row>
    <row r="50" customFormat="false" ht="12.75" hidden="false" customHeight="false" outlineLevel="0" collapsed="false">
      <c r="A50" s="0"/>
      <c r="B50" s="0" t="s">
        <v>77</v>
      </c>
      <c r="C50" s="59" t="n">
        <v>0</v>
      </c>
      <c r="D50" s="59" t="n">
        <f aca="false">+C50</f>
        <v>0</v>
      </c>
      <c r="E50" s="59" t="n">
        <f aca="false">+D50</f>
        <v>0</v>
      </c>
      <c r="F50" s="59" t="n">
        <f aca="false">+E50</f>
        <v>0</v>
      </c>
      <c r="G50" s="59" t="n">
        <f aca="false">+F50</f>
        <v>0</v>
      </c>
      <c r="H50" s="59" t="n">
        <f aca="false">+G50</f>
        <v>0</v>
      </c>
      <c r="I50" s="59" t="n">
        <f aca="false">+H50</f>
        <v>0</v>
      </c>
      <c r="J50" s="59" t="n">
        <f aca="false">+I50</f>
        <v>0</v>
      </c>
      <c r="K50" s="59" t="n">
        <f aca="false">+J50</f>
        <v>0</v>
      </c>
      <c r="L50" s="59" t="n">
        <f aca="false">+K50</f>
        <v>0</v>
      </c>
      <c r="M50" s="59" t="n">
        <f aca="false">+L50</f>
        <v>0</v>
      </c>
      <c r="N50" s="59" t="n">
        <f aca="false">+M50</f>
        <v>0</v>
      </c>
      <c r="O50" s="59" t="n">
        <f aca="false">+N50</f>
        <v>0</v>
      </c>
      <c r="P50" s="59" t="n">
        <f aca="false">+O50</f>
        <v>0</v>
      </c>
      <c r="Q50" s="59" t="n">
        <f aca="false">+P50</f>
        <v>0</v>
      </c>
      <c r="R50" s="59" t="n">
        <f aca="false">+Q50</f>
        <v>0</v>
      </c>
      <c r="S50" s="59" t="n">
        <f aca="false">+R50</f>
        <v>0</v>
      </c>
      <c r="T50" s="59" t="n">
        <f aca="false">+S50</f>
        <v>0</v>
      </c>
      <c r="U50" s="59" t="n">
        <f aca="false">+T50</f>
        <v>0</v>
      </c>
      <c r="V50" s="59" t="n">
        <f aca="false">+U50</f>
        <v>0</v>
      </c>
      <c r="W50" s="59" t="n">
        <f aca="false">+V50</f>
        <v>0</v>
      </c>
      <c r="X50" s="59" t="n">
        <f aca="false">+W50</f>
        <v>0</v>
      </c>
      <c r="Y50" s="59" t="n">
        <f aca="false">+X50</f>
        <v>0</v>
      </c>
      <c r="Z50" s="59" t="n">
        <f aca="false">+Y50</f>
        <v>0</v>
      </c>
      <c r="AA50" s="59" t="n">
        <f aca="false">+Z50</f>
        <v>0</v>
      </c>
      <c r="AB50" s="59"/>
    </row>
    <row r="51" customFormat="false" ht="12.75" hidden="false" customHeight="false" outlineLevel="0" collapsed="false">
      <c r="A51" s="0"/>
      <c r="B51" s="0" t="s">
        <v>80</v>
      </c>
      <c r="C51" s="58" t="n">
        <v>0</v>
      </c>
      <c r="D51" s="59" t="n">
        <f aca="false">+C51</f>
        <v>0</v>
      </c>
      <c r="E51" s="59" t="n">
        <f aca="false">+D51</f>
        <v>0</v>
      </c>
      <c r="F51" s="59" t="n">
        <f aca="false">+E51</f>
        <v>0</v>
      </c>
      <c r="G51" s="59" t="n">
        <f aca="false">+F51</f>
        <v>0</v>
      </c>
      <c r="H51" s="59" t="n">
        <f aca="false">+G51</f>
        <v>0</v>
      </c>
      <c r="I51" s="59" t="n">
        <f aca="false">+H51</f>
        <v>0</v>
      </c>
      <c r="J51" s="59" t="n">
        <f aca="false">+I51</f>
        <v>0</v>
      </c>
      <c r="K51" s="59" t="n">
        <f aca="false">+J51</f>
        <v>0</v>
      </c>
      <c r="L51" s="59" t="n">
        <f aca="false">+K51</f>
        <v>0</v>
      </c>
      <c r="M51" s="59" t="n">
        <f aca="false">+L51</f>
        <v>0</v>
      </c>
      <c r="N51" s="59" t="n">
        <f aca="false">+M51</f>
        <v>0</v>
      </c>
      <c r="O51" s="59" t="n">
        <f aca="false">+N51</f>
        <v>0</v>
      </c>
      <c r="P51" s="59" t="n">
        <f aca="false">+O51</f>
        <v>0</v>
      </c>
      <c r="Q51" s="59" t="n">
        <f aca="false">+P51</f>
        <v>0</v>
      </c>
      <c r="R51" s="59" t="n">
        <f aca="false">+Q51</f>
        <v>0</v>
      </c>
      <c r="S51" s="59" t="n">
        <f aca="false">+R51</f>
        <v>0</v>
      </c>
      <c r="T51" s="59" t="n">
        <f aca="false">+S51</f>
        <v>0</v>
      </c>
      <c r="U51" s="59" t="n">
        <f aca="false">+T51</f>
        <v>0</v>
      </c>
      <c r="V51" s="59" t="n">
        <f aca="false">+U51</f>
        <v>0</v>
      </c>
      <c r="W51" s="59" t="n">
        <f aca="false">+V51</f>
        <v>0</v>
      </c>
      <c r="X51" s="59" t="n">
        <f aca="false">+W51</f>
        <v>0</v>
      </c>
      <c r="Y51" s="59" t="n">
        <f aca="false">+X51</f>
        <v>0</v>
      </c>
      <c r="Z51" s="59" t="n">
        <f aca="false">+Y51</f>
        <v>0</v>
      </c>
      <c r="AA51" s="59" t="n">
        <f aca="false">+Z51</f>
        <v>0</v>
      </c>
      <c r="AB51" s="59"/>
    </row>
    <row r="52" customFormat="false" ht="12.75" hidden="false" customHeight="false" outlineLevel="0" collapsed="false">
      <c r="A52" s="0"/>
      <c r="B52" s="0" t="s">
        <v>75</v>
      </c>
      <c r="C52" s="45" t="n">
        <f aca="false">C49*365*C50+(C51*365*C49*assumptions!C$34)</f>
        <v>0</v>
      </c>
      <c r="D52" s="45" t="n">
        <f aca="false">D49*365*D50+(D51*365*D49*assumptions!D$34)</f>
        <v>0</v>
      </c>
      <c r="E52" s="45" t="n">
        <f aca="false">E49*365*E50+(E51*365*E49*assumptions!E$34)</f>
        <v>0</v>
      </c>
      <c r="F52" s="45" t="n">
        <f aca="false">F49*365*F50+(F51*365*F49*assumptions!F$34)</f>
        <v>0</v>
      </c>
      <c r="G52" s="45" t="n">
        <f aca="false">G49*365*G50+(G51*365*G49*assumptions!G$34)</f>
        <v>0</v>
      </c>
      <c r="H52" s="45" t="n">
        <f aca="false">H49*365*H50+(H51*365*H49*assumptions!H$34)</f>
        <v>0</v>
      </c>
      <c r="I52" s="45" t="n">
        <f aca="false">I49*365*I50+(I51*365*I49*assumptions!I$34)</f>
        <v>0</v>
      </c>
      <c r="J52" s="45" t="n">
        <f aca="false">J49*365*J50+(J51*365*J49*assumptions!J$34)</f>
        <v>0</v>
      </c>
      <c r="K52" s="45" t="n">
        <f aca="false">K49*365*K50+(K51*365*K49*assumptions!K$34)</f>
        <v>0</v>
      </c>
      <c r="L52" s="45" t="n">
        <f aca="false">L49*365*L50+(L51*365*L49*assumptions!L$34)</f>
        <v>0</v>
      </c>
      <c r="M52" s="45" t="n">
        <f aca="false">M49*365*M50+(M51*365*M49*assumptions!M$34)</f>
        <v>0</v>
      </c>
      <c r="N52" s="45" t="n">
        <f aca="false">N49*365*N50+(N51*365*N49*assumptions!N$34)</f>
        <v>0</v>
      </c>
      <c r="O52" s="45" t="n">
        <f aca="false">O49*365*O50+(O51*365*O49*assumptions!O$34)</f>
        <v>0</v>
      </c>
      <c r="P52" s="45" t="n">
        <f aca="false">P49*365*P50+(P51*365*P49*assumptions!P$34)</f>
        <v>0</v>
      </c>
      <c r="Q52" s="45" t="n">
        <f aca="false">Q49*365*Q50+(Q51*365*Q49*assumptions!Q$34)</f>
        <v>0</v>
      </c>
      <c r="R52" s="45" t="n">
        <f aca="false">R49*365*R50+(R51*365*R49*assumptions!R$34)</f>
        <v>0</v>
      </c>
      <c r="S52" s="45" t="n">
        <f aca="false">S49*365*S50+(S51*365*S49*assumptions!S$34)</f>
        <v>0</v>
      </c>
      <c r="T52" s="45" t="n">
        <f aca="false">T49*365*T50+(T51*365*T49*assumptions!T$34)</f>
        <v>0</v>
      </c>
      <c r="U52" s="45" t="n">
        <f aca="false">U49*365*U50+(U51*365*U49*assumptions!U$34)</f>
        <v>0</v>
      </c>
      <c r="V52" s="45" t="n">
        <f aca="false">V49*365*V50+(V51*365*V49*assumptions!V$34)</f>
        <v>0</v>
      </c>
      <c r="W52" s="45" t="n">
        <f aca="false">W49*365*W50+(W51*365*W49*assumptions!W$34)</f>
        <v>0</v>
      </c>
      <c r="X52" s="45" t="n">
        <f aca="false">X49*365*X50+(X51*365*X49*assumptions!X$34)</f>
        <v>0</v>
      </c>
      <c r="Y52" s="45" t="n">
        <f aca="false">Y49*365*Y50+(Y51*365*Y49*assumptions!Y$34)</f>
        <v>0</v>
      </c>
      <c r="Z52" s="45" t="n">
        <f aca="false">Z49*365*Z50+(Z51*365*Z49*assumptions!Z$34)</f>
        <v>0</v>
      </c>
      <c r="AA52" s="45" t="n">
        <f aca="false">AA49*365*AA50+(AA51*365*AA49*assumptions!AA$34)</f>
        <v>0</v>
      </c>
      <c r="AB52" s="0" t="n">
        <f aca="false">SUM(C52:V52)</f>
        <v>0</v>
      </c>
    </row>
    <row r="53" customFormat="false" ht="12.75" hidden="false" customHeight="false" outlineLevel="0" collapsed="false">
      <c r="A53" s="0" t="s">
        <v>25</v>
      </c>
      <c r="B53" s="62" t="n">
        <v>0</v>
      </c>
      <c r="C53" s="0" t="n">
        <f aca="false">+C49*$B$11*assumptions!C$34*DCF!D$27</f>
        <v>0</v>
      </c>
      <c r="D53" s="0" t="n">
        <f aca="false">+D49*$B$11*assumptions!D$34*DCF!E$27</f>
        <v>0</v>
      </c>
      <c r="E53" s="0" t="n">
        <f aca="false">+E49*$B$11*assumptions!E$34*DCF!F$27</f>
        <v>0</v>
      </c>
      <c r="F53" s="0" t="n">
        <f aca="false">+F49*$B$11*assumptions!F$34*DCF!G$27</f>
        <v>0</v>
      </c>
      <c r="G53" s="0" t="n">
        <f aca="false">+G49*$B$11*assumptions!G$34*DCF!H$27</f>
        <v>0</v>
      </c>
      <c r="H53" s="0" t="n">
        <f aca="false">+H49*$B$11*assumptions!H$34*DCF!I$27</f>
        <v>0</v>
      </c>
      <c r="I53" s="0" t="n">
        <f aca="false">+I49*$B$11*assumptions!I$34*DCF!J$27</f>
        <v>0</v>
      </c>
      <c r="J53" s="0" t="n">
        <f aca="false">+J49*$B$11*assumptions!J$34*DCF!K$27</f>
        <v>0</v>
      </c>
      <c r="K53" s="0" t="n">
        <f aca="false">+K49*$B$11*assumptions!K$34*DCF!L$27</f>
        <v>0</v>
      </c>
      <c r="L53" s="0" t="n">
        <f aca="false">+L49*$B$11*assumptions!$L$34*DCF!M$27</f>
        <v>0</v>
      </c>
      <c r="M53" s="0" t="n">
        <f aca="false">+M49*$B$11*assumptions!$L$34*DCF!N$27</f>
        <v>0</v>
      </c>
      <c r="N53" s="0" t="n">
        <f aca="false">+N49*$B$11*assumptions!$L$34*DCF!O$27</f>
        <v>0</v>
      </c>
      <c r="O53" s="0" t="n">
        <f aca="false">+O49*$B$11*assumptions!$L$34*DCF!P$27</f>
        <v>0</v>
      </c>
      <c r="P53" s="0" t="n">
        <f aca="false">+P49*$B$11*assumptions!$L$34*DCF!Q$27</f>
        <v>0</v>
      </c>
      <c r="Q53" s="0" t="n">
        <f aca="false">+Q49*$B$11*assumptions!$L$34*DCF!R$27</f>
        <v>0</v>
      </c>
      <c r="R53" s="0" t="n">
        <f aca="false">+R49*$B$11*assumptions!$L$34*DCF!S$27</f>
        <v>0</v>
      </c>
      <c r="S53" s="0" t="n">
        <f aca="false">+S49*$B$11*assumptions!$L$34*DCF!T$27</f>
        <v>0</v>
      </c>
      <c r="T53" s="0" t="n">
        <f aca="false">+T49*$B$11*assumptions!$L$34*DCF!U$27</f>
        <v>0</v>
      </c>
      <c r="U53" s="0" t="n">
        <f aca="false">+U49*$B$11*assumptions!$L$34*DCF!V$27</f>
        <v>0</v>
      </c>
      <c r="V53" s="0" t="n">
        <f aca="false">+V49*$B$11*assumptions!$L$34*DCF!W$27</f>
        <v>0</v>
      </c>
      <c r="W53" s="0" t="n">
        <f aca="false">+W49*$B$11*assumptions!$L$34*DCF!X$27</f>
        <v>0</v>
      </c>
      <c r="X53" s="0" t="n">
        <f aca="false">+X49*$B$11*assumptions!$L$34*DCF!Y$27</f>
        <v>0</v>
      </c>
      <c r="Y53" s="0" t="n">
        <f aca="false">+Y49*$B$11*assumptions!$L$34*DCF!Z$27</f>
        <v>0</v>
      </c>
      <c r="Z53" s="0" t="n">
        <f aca="false">+Z49*$B$11*assumptions!$L$34*DCF!AA$27</f>
        <v>0</v>
      </c>
      <c r="AA53" s="0" t="n">
        <f aca="false">+AA49*$B$11*assumptions!$L$34*DCF!AB$27</f>
        <v>0</v>
      </c>
      <c r="AB53" s="0" t="n">
        <f aca="false">SUM(C53:V53)</f>
        <v>0</v>
      </c>
    </row>
    <row r="54" customFormat="false" ht="12.75" hidden="false" customHeight="false" outlineLevel="0" collapsed="false">
      <c r="A54" s="0"/>
      <c r="B54" s="0"/>
      <c r="C54" s="0"/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</row>
    <row r="55" customFormat="false" ht="12.75" hidden="false" customHeight="false" outlineLevel="0" collapsed="false">
      <c r="A55" s="0" t="s">
        <v>81</v>
      </c>
      <c r="B55" s="0" t="s">
        <v>72</v>
      </c>
      <c r="C55" s="47" t="n">
        <f aca="false">+C49+C43+C37+C31+C25+C19+C13+C7</f>
        <v>140</v>
      </c>
      <c r="D55" s="47" t="n">
        <f aca="false">D7+D13+D19+D25+D31+D37+D49+D43</f>
        <v>140</v>
      </c>
      <c r="E55" s="47" t="n">
        <f aca="false">E7+E13+E19+E25+E31+E37+E49+E43</f>
        <v>140</v>
      </c>
      <c r="F55" s="47" t="n">
        <f aca="false">F7+F13+F19+F25+F31+F37+F49+F43</f>
        <v>140</v>
      </c>
      <c r="G55" s="47" t="n">
        <f aca="false">G7+G13+G19+G25+G31+G37+G49+G43</f>
        <v>140</v>
      </c>
      <c r="H55" s="47" t="n">
        <f aca="false">H7+H13+H19+H25+H31+H37+H49+H43</f>
        <v>140</v>
      </c>
      <c r="I55" s="47" t="n">
        <f aca="false">I7+I13+I19+I25+I31+I37+I49+I43</f>
        <v>140</v>
      </c>
      <c r="J55" s="47" t="n">
        <f aca="false">J7+J13+J19+J25+J31+J37+J49+J43</f>
        <v>140</v>
      </c>
      <c r="K55" s="47" t="n">
        <f aca="false">K7+K13+K19+K25+K31+K37+K49+K43</f>
        <v>140</v>
      </c>
      <c r="L55" s="47" t="n">
        <f aca="false">L7+L13+L19+L25+L31+L37+L49+L43</f>
        <v>140</v>
      </c>
      <c r="M55" s="47" t="n">
        <f aca="false">M7+M13+M19+M25+M31+M37+M49+M43</f>
        <v>140</v>
      </c>
      <c r="N55" s="47" t="n">
        <f aca="false">N7+N13+N19+N25+N31+N37+N49+N43</f>
        <v>140</v>
      </c>
      <c r="O55" s="47" t="n">
        <f aca="false">O7+O13+O19+O25+O31+O37+O49+O43</f>
        <v>140</v>
      </c>
      <c r="P55" s="47" t="n">
        <f aca="false">P7+P13+P19+P25+P31+P37+P49+P43</f>
        <v>140</v>
      </c>
      <c r="Q55" s="47" t="n">
        <f aca="false">Q7+Q13+Q19+Q25+Q31+Q37+Q49+Q43</f>
        <v>140</v>
      </c>
      <c r="R55" s="47" t="n">
        <f aca="false">R7+R13+R19+R25+R31+R37+R49+R43</f>
        <v>140</v>
      </c>
      <c r="S55" s="47" t="n">
        <f aca="false">S7+S13+S19+S25+S31+S37+S49+S43</f>
        <v>140</v>
      </c>
      <c r="T55" s="47" t="n">
        <f aca="false">T7+T13+T19+T25+T31+T37+T49+T43</f>
        <v>140</v>
      </c>
      <c r="U55" s="47" t="n">
        <f aca="false">U7+U13+U19+U25+U31+U37+U49+U43</f>
        <v>140</v>
      </c>
      <c r="V55" s="47" t="n">
        <f aca="false">V7+V13+V19+V25+V31+V37+V49+V43</f>
        <v>140</v>
      </c>
      <c r="W55" s="47" t="n">
        <f aca="false">W7+W13+W19+W25+W31+W37+W49+W43</f>
        <v>140</v>
      </c>
      <c r="X55" s="47" t="n">
        <f aca="false">X7+X13+X19+X25+X31+X37+X49+X43</f>
        <v>140</v>
      </c>
      <c r="Y55" s="47" t="n">
        <f aca="false">Y7+Y13+Y19+Y25+Y31+Y37+Y49+Y43</f>
        <v>140</v>
      </c>
      <c r="Z55" s="47" t="n">
        <f aca="false">Z7+Z13+Z19+Z25+Z31+Z37+Z49+Z43</f>
        <v>140</v>
      </c>
      <c r="AA55" s="47" t="n">
        <f aca="false">AA7+AA13+AA19+AA25+AA31+AA37+AA49+AA43</f>
        <v>140</v>
      </c>
      <c r="AB55" s="0" t="n">
        <f aca="false">SUM(C55:V55)</f>
        <v>2800</v>
      </c>
    </row>
    <row r="56" customFormat="false" ht="12.75" hidden="false" customHeight="false" outlineLevel="0" collapsed="false">
      <c r="A56" s="0"/>
      <c r="B56" s="0" t="s">
        <v>82</v>
      </c>
      <c r="C56" s="0" t="n">
        <f aca="false">C57/(C55*365)</f>
        <v>0.3677</v>
      </c>
      <c r="D56" s="0" t="n">
        <f aca="false">D57/(D55*365)</f>
        <v>0.3677</v>
      </c>
      <c r="E56" s="0" t="n">
        <f aca="false">E57/(E55*365)</f>
        <v>0.3677</v>
      </c>
      <c r="F56" s="0" t="n">
        <f aca="false">F57/(F55*365)</f>
        <v>0.3677</v>
      </c>
      <c r="G56" s="0" t="n">
        <f aca="false">G57/(G55*365)</f>
        <v>0.3677</v>
      </c>
      <c r="H56" s="0" t="n">
        <f aca="false">H57/(H55*365)</f>
        <v>0.3677</v>
      </c>
      <c r="I56" s="0" t="n">
        <f aca="false">I57/(I55*365)</f>
        <v>0.3677</v>
      </c>
      <c r="J56" s="0" t="n">
        <f aca="false">J57/(J55*365)</f>
        <v>0.3677</v>
      </c>
      <c r="K56" s="0" t="n">
        <f aca="false">K57/(K55*365)</f>
        <v>0.3677</v>
      </c>
      <c r="L56" s="0" t="n">
        <f aca="false">L57/(L55*365)</f>
        <v>0.3677</v>
      </c>
      <c r="M56" s="0" t="n">
        <f aca="false">M57/(M55*365)</f>
        <v>0.3677</v>
      </c>
      <c r="N56" s="0" t="n">
        <f aca="false">N57/(N55*365)</f>
        <v>0.3677</v>
      </c>
      <c r="O56" s="0" t="n">
        <f aca="false">O57/(O55*365)</f>
        <v>0.3677</v>
      </c>
      <c r="P56" s="0" t="n">
        <f aca="false">P57/(P55*365)</f>
        <v>0.3677</v>
      </c>
      <c r="Q56" s="0" t="n">
        <f aca="false">Q57/(Q55*365)</f>
        <v>0.3677</v>
      </c>
      <c r="R56" s="0" t="n">
        <f aca="false">R57/(R55*365)</f>
        <v>0.3677</v>
      </c>
      <c r="S56" s="0" t="n">
        <f aca="false">S57/(S55*365)</f>
        <v>0.3677</v>
      </c>
      <c r="T56" s="0" t="n">
        <f aca="false">T57/(T55*365)</f>
        <v>0.3677</v>
      </c>
      <c r="U56" s="0" t="n">
        <f aca="false">U57/(U55*365)</f>
        <v>0.3677</v>
      </c>
      <c r="V56" s="0" t="n">
        <f aca="false">V57/(V55*365)</f>
        <v>0.3677</v>
      </c>
      <c r="W56" s="0" t="n">
        <f aca="false">W57/(W55*365)</f>
        <v>0.3677</v>
      </c>
      <c r="X56" s="0" t="n">
        <f aca="false">X57/(X55*365)</f>
        <v>0.3677</v>
      </c>
      <c r="Y56" s="0" t="n">
        <f aca="false">Y57/(Y55*365)</f>
        <v>0.3677</v>
      </c>
      <c r="Z56" s="0" t="n">
        <f aca="false">Z57/(Z55*365)</f>
        <v>0.3677</v>
      </c>
      <c r="AA56" s="0" t="n">
        <f aca="false">AA57/(AA55*365)</f>
        <v>0.3677</v>
      </c>
      <c r="AB56" s="0" t="n">
        <f aca="false">AB57/(AB55*365)</f>
        <v>0.3677</v>
      </c>
    </row>
    <row r="57" customFormat="false" ht="12.75" hidden="false" customHeight="false" outlineLevel="0" collapsed="false">
      <c r="A57" s="0"/>
      <c r="B57" s="0" t="s">
        <v>75</v>
      </c>
      <c r="C57" s="63" t="n">
        <f aca="false">C10+C16+C22+C28+C34+C40+C46+C52</f>
        <v>18789.47</v>
      </c>
      <c r="D57" s="63" t="n">
        <f aca="false">D10+D16+D22+D28+D34+D40+D46+D52</f>
        <v>18789.47</v>
      </c>
      <c r="E57" s="63" t="n">
        <f aca="false">E10+E16+E22+E28+E34+E40+E46+E52</f>
        <v>18789.47</v>
      </c>
      <c r="F57" s="63" t="n">
        <f aca="false">F10+F16+F22+F28+F34+F40+F46+F52</f>
        <v>18789.47</v>
      </c>
      <c r="G57" s="63" t="n">
        <f aca="false">G10+G16+G22+G28+G34+G40+G46+G52</f>
        <v>18789.47</v>
      </c>
      <c r="H57" s="63" t="n">
        <f aca="false">H10+H16+H22+H28+H34+H40+H46+H52</f>
        <v>18789.47</v>
      </c>
      <c r="I57" s="63" t="n">
        <f aca="false">I10+I16+I22+I28+I34+I40+I46+I52</f>
        <v>18789.47</v>
      </c>
      <c r="J57" s="63" t="n">
        <f aca="false">J10+J16+J22+J28+J34+J40+J46+J52</f>
        <v>18789.47</v>
      </c>
      <c r="K57" s="63" t="n">
        <f aca="false">K10+K16+K22+K28+K34+K40+K46+K52</f>
        <v>18789.47</v>
      </c>
      <c r="L57" s="63" t="n">
        <f aca="false">L10+L16+L22+L28+L34+L40+L46+L52</f>
        <v>18789.47</v>
      </c>
      <c r="M57" s="63" t="n">
        <f aca="false">M10+M16+M22+M28+M34+M40+M46+M52</f>
        <v>18789.47</v>
      </c>
      <c r="N57" s="63" t="n">
        <f aca="false">N10+N16+N22+N28+N34+N40+N46+N52</f>
        <v>18789.47</v>
      </c>
      <c r="O57" s="63" t="n">
        <f aca="false">O10+O16+O22+O28+O34+O40+O46+O52</f>
        <v>18789.47</v>
      </c>
      <c r="P57" s="63" t="n">
        <f aca="false">P10+P16+P22+P28+P34+P40+P46+P52</f>
        <v>18789.47</v>
      </c>
      <c r="Q57" s="63" t="n">
        <f aca="false">Q10+Q16+Q22+Q28+Q34+Q40+Q46+Q52</f>
        <v>18789.47</v>
      </c>
      <c r="R57" s="63" t="n">
        <f aca="false">R10+R16+R22+R28+R34+R40+R46+R52</f>
        <v>18789.47</v>
      </c>
      <c r="S57" s="63" t="n">
        <f aca="false">S10+S16+S22+S28+S34+S40+S46+S52</f>
        <v>18789.47</v>
      </c>
      <c r="T57" s="63" t="n">
        <f aca="false">T10+T16+T22+T28+T34+T40+T46+T52</f>
        <v>18789.47</v>
      </c>
      <c r="U57" s="63" t="n">
        <f aca="false">U10+U16+U22+U28+U34+U40+U46+U52</f>
        <v>18789.47</v>
      </c>
      <c r="V57" s="63" t="n">
        <f aca="false">V10+V16+V22+V28+V34+V40+V46+V52</f>
        <v>18789.47</v>
      </c>
      <c r="W57" s="63" t="n">
        <f aca="false">W10+W16+W22+W28+W34+W40+W46+W52</f>
        <v>18789.47</v>
      </c>
      <c r="X57" s="63" t="n">
        <f aca="false">X10+X16+X22+X28+X34+X40+X46+X52</f>
        <v>18789.47</v>
      </c>
      <c r="Y57" s="63" t="n">
        <f aca="false">Y10+Y16+Y22+Y28+Y34+Y40+Y46+Y52</f>
        <v>18789.47</v>
      </c>
      <c r="Z57" s="63" t="n">
        <f aca="false">Z10+Z16+Z22+Z28+Z34+Z40+Z46+Z52</f>
        <v>18789.47</v>
      </c>
      <c r="AA57" s="63" t="n">
        <f aca="false">AA10+AA16+AA22+AA28+AA34+AA40+AA46+AA52</f>
        <v>18789.47</v>
      </c>
      <c r="AB57" s="0" t="n">
        <f aca="false">SUM(C57:V57)</f>
        <v>375789.4</v>
      </c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</row>
    <row r="58" customFormat="false" ht="12.75" hidden="false" customHeight="false" outlineLevel="0" collapsed="false">
      <c r="A58" s="0" t="s">
        <v>25</v>
      </c>
      <c r="B58" s="62"/>
      <c r="C58" s="65" t="n">
        <f aca="false">C11+C17+C23+C29+C35+C41+C47+C53</f>
        <v>5.8568811084554</v>
      </c>
      <c r="D58" s="65" t="n">
        <f aca="false">D11+D17+D23+D29+D35+D41+D47+D53</f>
        <v>5.98968283295913</v>
      </c>
      <c r="E58" s="65" t="n">
        <f aca="false">E11+E17+E23+E29+E35+E41+E47+E53</f>
        <v>5.73326239561227</v>
      </c>
      <c r="F58" s="65" t="n">
        <f aca="false">F11+F17+F23+F29+F35+F41+F47+F53</f>
        <v>5.99562013184029</v>
      </c>
      <c r="G58" s="65" t="n">
        <f aca="false">G11+G17+G23+G29+G35+G41+G47+G53</f>
        <v>6.03016306267699</v>
      </c>
      <c r="H58" s="65" t="n">
        <f aca="false">H11+H17+H23+H29+H35+H41+H47+H53</f>
        <v>5.97345269967455</v>
      </c>
      <c r="I58" s="65" t="n">
        <f aca="false">I11+I17+I23+I29+I35+I41+I47+I53</f>
        <v>6.05709547098037</v>
      </c>
      <c r="J58" s="65" t="n">
        <f aca="false">J11+J17+J23+J29+J35+J41+J47+J53</f>
        <v>5.91803653683676</v>
      </c>
      <c r="K58" s="65" t="n">
        <f aca="false">K11+K17+K23+K29+K35+K41+K47+K53</f>
        <v>6.04283726439976</v>
      </c>
      <c r="L58" s="65" t="n">
        <f aca="false">L11+L17+L23+L29+L35+L41+L47+L53</f>
        <v>5.83600501701598</v>
      </c>
      <c r="M58" s="65" t="n">
        <f aca="false">M11+M17+M23+M29+M35+M41+M47+M53</f>
        <v>6.04040233626376</v>
      </c>
      <c r="N58" s="65" t="n">
        <f aca="false">N11+N17+N23+N29+N35+N41+N47+N53</f>
        <v>5.90139595936141</v>
      </c>
      <c r="O58" s="65" t="n">
        <f aca="false">O11+O17+O23+O29+O35+O41+O47+O53</f>
        <v>6.02444008910998</v>
      </c>
      <c r="P58" s="65" t="n">
        <f aca="false">P11+P17+P23+P29+P35+P41+P47+P53</f>
        <v>5.99009248275686</v>
      </c>
      <c r="Q58" s="65" t="n">
        <f aca="false">Q11+Q17+Q23+Q29+Q35+Q41+Q47+Q53</f>
        <v>5.85734768191911</v>
      </c>
      <c r="R58" s="65" t="n">
        <f aca="false">R11+R17+R23+R29+R35+R41+R47+R53</f>
        <v>5.85734768191911</v>
      </c>
      <c r="S58" s="65" t="n">
        <f aca="false">S11+S17+S23+S29+S35+S41+S47+S53</f>
        <v>5.85734768191911</v>
      </c>
      <c r="T58" s="65" t="n">
        <f aca="false">T11+T17+T23+T29+T35+T41+T47+T53</f>
        <v>5.85734768191911</v>
      </c>
      <c r="U58" s="65" t="n">
        <f aca="false">U11+U17+U23+U29+U35+U41+U47+U53</f>
        <v>5.85734768191911</v>
      </c>
      <c r="V58" s="65" t="n">
        <f aca="false">V11+V17+V23+V29+V35+V41+V47+V53</f>
        <v>5.85734768191911</v>
      </c>
      <c r="W58" s="65" t="n">
        <f aca="false">W11+W17+W23+W29+W35+W41+W47+W53</f>
        <v>0</v>
      </c>
      <c r="X58" s="65" t="n">
        <f aca="false">X11+X17+X23+X29+X35+X41+X47+X53</f>
        <v>0</v>
      </c>
      <c r="Y58" s="65" t="n">
        <f aca="false">Y11+Y17+Y23+Y29+Y35+Y41+Y47+Y53</f>
        <v>0</v>
      </c>
      <c r="Z58" s="65" t="n">
        <f aca="false">Z11+Z17+Z23+Z29+Z35+Z41+Z47+Z53</f>
        <v>0</v>
      </c>
      <c r="AA58" s="65" t="n">
        <f aca="false">AA11+AA17+AA23+AA29+AA35+AA41+AA47+AA53</f>
        <v>0</v>
      </c>
      <c r="AB58" s="0" t="n">
        <f aca="false">AB11+AB17+AB23+AB29+AB35+AB41+AB53</f>
        <v>118.533453479458</v>
      </c>
    </row>
    <row r="60" customFormat="false" ht="12.75" hidden="false" customHeight="false" outlineLevel="0" collapsed="false">
      <c r="A60" s="66" t="s">
        <v>83</v>
      </c>
      <c r="C60" s="64" t="n">
        <f aca="false">(+C58*365)*assumptions!C37</f>
        <v>8795.27364295434</v>
      </c>
      <c r="D60" s="64" t="n">
        <f aca="false">(+D58*365)*assumptions!D37</f>
        <v>6669.94750423302</v>
      </c>
      <c r="E60" s="64" t="n">
        <f aca="false">+D60</f>
        <v>6669.94750423302</v>
      </c>
      <c r="F60" s="64" t="n">
        <f aca="false">+E60</f>
        <v>6669.94750423302</v>
      </c>
      <c r="G60" s="64" t="n">
        <f aca="false">+F60</f>
        <v>6669.94750423302</v>
      </c>
      <c r="H60" s="64" t="n">
        <f aca="false">+G60</f>
        <v>6669.94750423302</v>
      </c>
      <c r="I60" s="64" t="n">
        <f aca="false">+H60</f>
        <v>6669.94750423302</v>
      </c>
      <c r="J60" s="64" t="n">
        <f aca="false">+I60</f>
        <v>6669.94750423302</v>
      </c>
      <c r="K60" s="64" t="n">
        <f aca="false">+J60</f>
        <v>6669.94750423302</v>
      </c>
      <c r="L60" s="64" t="n">
        <f aca="false">+K60</f>
        <v>6669.94750423302</v>
      </c>
      <c r="M60" s="64" t="n">
        <f aca="false">+L60</f>
        <v>6669.94750423302</v>
      </c>
      <c r="N60" s="64" t="n">
        <f aca="false">+M60</f>
        <v>6669.94750423302</v>
      </c>
      <c r="O60" s="64" t="n">
        <f aca="false">+N60</f>
        <v>6669.94750423302</v>
      </c>
      <c r="P60" s="64" t="n">
        <f aca="false">+O60</f>
        <v>6669.94750423302</v>
      </c>
      <c r="Q60" s="64" t="n">
        <f aca="false">+P60</f>
        <v>6669.94750423302</v>
      </c>
      <c r="R60" s="64" t="n">
        <f aca="false">+Q60</f>
        <v>6669.94750423302</v>
      </c>
      <c r="S60" s="64" t="n">
        <f aca="false">+R60</f>
        <v>6669.94750423302</v>
      </c>
      <c r="T60" s="64" t="n">
        <f aca="false">+S60</f>
        <v>6669.94750423302</v>
      </c>
      <c r="U60" s="64" t="n">
        <f aca="false">+T60</f>
        <v>6669.94750423302</v>
      </c>
      <c r="V60" s="64" t="n">
        <f aca="false">+U60</f>
        <v>6669.94750423302</v>
      </c>
      <c r="W60" s="64" t="n">
        <f aca="false">+V60</f>
        <v>6669.94750423302</v>
      </c>
      <c r="X60" s="64" t="n">
        <f aca="false">+W60</f>
        <v>6669.94750423302</v>
      </c>
      <c r="Y60" s="64" t="n">
        <f aca="false">+X60</f>
        <v>6669.94750423302</v>
      </c>
      <c r="Z60" s="64" t="n">
        <f aca="false">+Y60</f>
        <v>6669.94750423302</v>
      </c>
      <c r="AA60" s="64" t="n">
        <f aca="false">+Z60</f>
        <v>6669.94750423302</v>
      </c>
      <c r="AB60" s="67" t="n">
        <f aca="false">SUM(C60:Q60)</f>
        <v>102174.538702217</v>
      </c>
    </row>
    <row r="63" customFormat="false" ht="12.75" hidden="false" customHeight="false" outlineLevel="0" collapsed="false">
      <c r="C63" s="68"/>
    </row>
  </sheetData>
  <mergeCells count="4">
    <mergeCell ref="A1:AB1"/>
    <mergeCell ref="A2:AB2"/>
    <mergeCell ref="A3:AB3"/>
    <mergeCell ref="C4:AB4"/>
  </mergeCells>
  <printOptions headings="false" gridLines="false" gridLinesSet="true" horizontalCentered="false" verticalCentered="false"/>
  <pageMargins left="0.2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U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9" activeCellId="0" sqref="D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69" width="5.41"/>
    <col collapsed="false" customWidth="true" hidden="false" outlineLevel="0" max="2" min="2" style="69" width="24.99"/>
    <col collapsed="false" customWidth="true" hidden="false" outlineLevel="0" max="3" min="3" style="0" width="10.71"/>
    <col collapsed="false" customWidth="true" hidden="false" outlineLevel="0" max="4" min="4" style="0" width="14.28"/>
    <col collapsed="false" customWidth="true" hidden="false" outlineLevel="0" max="10" min="5" style="0" width="10.28"/>
    <col collapsed="false" customWidth="true" hidden="false" outlineLevel="0" max="18" min="11" style="0" width="9.85"/>
  </cols>
  <sheetData>
    <row r="1" customFormat="false" ht="15" hidden="false" customHeight="true" outlineLevel="0" collapsed="false">
      <c r="A1" s="70" t="s">
        <v>84</v>
      </c>
      <c r="B1" s="70"/>
    </row>
    <row r="2" customFormat="false" ht="15" hidden="false" customHeight="true" outlineLevel="0" collapsed="false">
      <c r="A2" s="70"/>
      <c r="B2" s="70"/>
    </row>
    <row r="3" customFormat="false" ht="15" hidden="false" customHeight="true" outlineLevel="0" collapsed="false">
      <c r="A3" s="70"/>
      <c r="B3" s="70"/>
    </row>
    <row r="4" customFormat="false" ht="25.5" hidden="false" customHeight="true" outlineLevel="0" collapsed="false">
      <c r="A4" s="71" t="s">
        <v>85</v>
      </c>
      <c r="B4" s="71"/>
      <c r="C4" s="71" t="s">
        <v>86</v>
      </c>
      <c r="D4" s="72" t="s">
        <v>87</v>
      </c>
      <c r="E4" s="72" t="s">
        <v>88</v>
      </c>
      <c r="F4" s="72" t="s">
        <v>89</v>
      </c>
      <c r="G4" s="72" t="s">
        <v>90</v>
      </c>
      <c r="H4" s="72" t="s">
        <v>91</v>
      </c>
      <c r="I4" s="72" t="s">
        <v>92</v>
      </c>
      <c r="J4" s="72" t="s">
        <v>93</v>
      </c>
      <c r="K4" s="72" t="s">
        <v>94</v>
      </c>
      <c r="L4" s="72" t="s">
        <v>95</v>
      </c>
      <c r="M4" s="72" t="s">
        <v>96</v>
      </c>
      <c r="N4" s="72" t="s">
        <v>97</v>
      </c>
      <c r="O4" s="72" t="s">
        <v>98</v>
      </c>
      <c r="P4" s="72" t="s">
        <v>99</v>
      </c>
      <c r="Q4" s="72" t="s">
        <v>100</v>
      </c>
      <c r="R4" s="72" t="s">
        <v>101</v>
      </c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</row>
    <row r="5" customFormat="false" ht="13.5" hidden="false" customHeight="true" outlineLevel="0" collapsed="false">
      <c r="A5" s="73"/>
      <c r="B5" s="73"/>
      <c r="C5" s="72"/>
    </row>
    <row r="6" customFormat="false" ht="12.75" hidden="false" customHeight="false" outlineLevel="0" collapsed="false">
      <c r="A6" s="69" t="n">
        <v>1</v>
      </c>
      <c r="B6" s="69" t="s">
        <v>102</v>
      </c>
      <c r="C6" s="74" t="n">
        <f aca="false">NPV(0.1076,E6:R6)+D6</f>
        <v>13658.8477219957</v>
      </c>
      <c r="D6" s="75" t="n">
        <f aca="false">+DCF!D42</f>
        <v>1442</v>
      </c>
      <c r="E6" s="75" t="n">
        <f aca="false">+D6*$C$57</f>
        <v>1485.26</v>
      </c>
      <c r="F6" s="75" t="n">
        <f aca="false">+E6*$C$57</f>
        <v>1529.8178</v>
      </c>
      <c r="G6" s="75" t="n">
        <f aca="false">+F6*$C$57</f>
        <v>1575.712334</v>
      </c>
      <c r="H6" s="75" t="n">
        <f aca="false">+G6*$C$57</f>
        <v>1622.98370402</v>
      </c>
      <c r="I6" s="75" t="n">
        <f aca="false">+H6*$C$57</f>
        <v>1671.6732151406</v>
      </c>
      <c r="J6" s="75" t="n">
        <f aca="false">+I6*$C$57</f>
        <v>1721.82341159482</v>
      </c>
      <c r="K6" s="75" t="n">
        <f aca="false">+J6*$C$57</f>
        <v>1773.47811394266</v>
      </c>
      <c r="L6" s="75" t="n">
        <f aca="false">+K6*$C$57</f>
        <v>1826.68245736094</v>
      </c>
      <c r="M6" s="75" t="n">
        <f aca="false">+L6*$C$57</f>
        <v>1881.48293108177</v>
      </c>
      <c r="N6" s="75" t="n">
        <f aca="false">+M6*$C$57</f>
        <v>1937.92741901422</v>
      </c>
      <c r="O6" s="75" t="n">
        <f aca="false">+N6*$C$57</f>
        <v>1996.06524158465</v>
      </c>
      <c r="P6" s="75" t="n">
        <f aca="false">+O6*$C$57</f>
        <v>2055.94719883219</v>
      </c>
      <c r="Q6" s="75" t="n">
        <f aca="false">+P6*$C$57</f>
        <v>2117.62561479716</v>
      </c>
      <c r="R6" s="75" t="n">
        <f aca="false">+Q6*$C$57</f>
        <v>2181.15438324107</v>
      </c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customFormat="false" ht="12.75" hidden="false" customHeight="false" outlineLevel="0" collapsed="false">
      <c r="A7" s="69" t="n">
        <v>2</v>
      </c>
      <c r="B7" s="69" t="s">
        <v>103</v>
      </c>
      <c r="C7" s="74" t="n">
        <f aca="false">NPV(0.1076,E7:R7)+D7</f>
        <v>0</v>
      </c>
      <c r="D7" s="76" t="n">
        <f aca="false">+DCF!D39</f>
        <v>0</v>
      </c>
      <c r="E7" s="76" t="n">
        <f aca="false">+DCF!E39</f>
        <v>0</v>
      </c>
      <c r="F7" s="76" t="n">
        <f aca="false">+DCF!F39</f>
        <v>0</v>
      </c>
      <c r="G7" s="76" t="n">
        <f aca="false">+DCF!G39</f>
        <v>0</v>
      </c>
      <c r="H7" s="76" t="n">
        <f aca="false">+DCF!H39</f>
        <v>0</v>
      </c>
      <c r="I7" s="76" t="n">
        <f aca="false">+DCF!I39</f>
        <v>0</v>
      </c>
      <c r="J7" s="76" t="n">
        <f aca="false">+DCF!J39</f>
        <v>0</v>
      </c>
      <c r="K7" s="76" t="n">
        <f aca="false">+DCF!K39</f>
        <v>0</v>
      </c>
      <c r="L7" s="76" t="n">
        <f aca="false">+DCF!L39</f>
        <v>0</v>
      </c>
      <c r="M7" s="76" t="n">
        <f aca="false">+DCF!M39</f>
        <v>0</v>
      </c>
      <c r="N7" s="76" t="n">
        <f aca="false">+DCF!N39</f>
        <v>0</v>
      </c>
      <c r="O7" s="76" t="n">
        <f aca="false">+DCF!O39</f>
        <v>0</v>
      </c>
      <c r="P7" s="76" t="n">
        <f aca="false">+DCF!P39</f>
        <v>0</v>
      </c>
      <c r="Q7" s="76" t="n">
        <f aca="false">+DCF!Q39</f>
        <v>0</v>
      </c>
      <c r="R7" s="76" t="n">
        <f aca="false">+DCF!R39</f>
        <v>0</v>
      </c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customFormat="false" ht="12.75" hidden="false" customHeight="false" outlineLevel="0" collapsed="false">
      <c r="A8" s="69" t="n">
        <v>3</v>
      </c>
      <c r="B8" s="69" t="s">
        <v>104</v>
      </c>
      <c r="C8" s="74" t="n">
        <f aca="false">NPV(0.1076,E8:R8)+D8</f>
        <v>20787.8614458613</v>
      </c>
      <c r="D8" s="77" t="n">
        <v>216.273112940351</v>
      </c>
      <c r="E8" s="77" t="n">
        <v>817.785419675444</v>
      </c>
      <c r="F8" s="77" t="n">
        <v>1359.66482161724</v>
      </c>
      <c r="G8" s="77" t="n">
        <v>1847.84444066025</v>
      </c>
      <c r="H8" s="77" t="n">
        <v>2287.05322497938</v>
      </c>
      <c r="I8" s="77" t="n">
        <v>2681.41682269607</v>
      </c>
      <c r="J8" s="77" t="n">
        <v>3053.08672361294</v>
      </c>
      <c r="K8" s="77" t="n">
        <v>3421.80814688148</v>
      </c>
      <c r="L8" s="77" t="n">
        <v>3788.09358050988</v>
      </c>
      <c r="M8" s="77" t="n">
        <v>4150.65003186356</v>
      </c>
      <c r="N8" s="77" t="n">
        <v>4510.58554441964</v>
      </c>
      <c r="O8" s="77" t="n">
        <v>4866.60157706884</v>
      </c>
      <c r="P8" s="77" t="n">
        <v>5219.8004583593</v>
      </c>
      <c r="Q8" s="77" t="n">
        <v>5568.87776080491</v>
      </c>
      <c r="R8" s="77" t="n">
        <v>5737.05081792462</v>
      </c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</row>
    <row r="9" customFormat="false" ht="12.75" hidden="false" customHeight="false" outlineLevel="0" collapsed="false">
      <c r="A9" s="69" t="n">
        <v>4</v>
      </c>
      <c r="B9" s="69" t="s">
        <v>105</v>
      </c>
      <c r="C9" s="74" t="n">
        <f aca="false">NPV(0.1076,E9:R9)+D9</f>
        <v>6650.03108724998</v>
      </c>
      <c r="D9" s="77" t="n">
        <f aca="false">+assumptions!B30*0.012</f>
        <v>823.91500780727</v>
      </c>
      <c r="E9" s="77" t="n">
        <f aca="false">+D9</f>
        <v>823.91500780727</v>
      </c>
      <c r="F9" s="77" t="n">
        <f aca="false">+E9</f>
        <v>823.91500780727</v>
      </c>
      <c r="G9" s="77" t="n">
        <f aca="false">+F9</f>
        <v>823.91500780727</v>
      </c>
      <c r="H9" s="77" t="n">
        <f aca="false">+G9</f>
        <v>823.91500780727</v>
      </c>
      <c r="I9" s="77" t="n">
        <f aca="false">+H9</f>
        <v>823.91500780727</v>
      </c>
      <c r="J9" s="77" t="n">
        <f aca="false">+I9</f>
        <v>823.91500780727</v>
      </c>
      <c r="K9" s="77" t="n">
        <f aca="false">+J9</f>
        <v>823.91500780727</v>
      </c>
      <c r="L9" s="77" t="n">
        <f aca="false">+K9</f>
        <v>823.91500780727</v>
      </c>
      <c r="M9" s="77" t="n">
        <f aca="false">+L9</f>
        <v>823.91500780727</v>
      </c>
      <c r="N9" s="77" t="n">
        <f aca="false">+M9</f>
        <v>823.91500780727</v>
      </c>
      <c r="O9" s="77" t="n">
        <f aca="false">+N9</f>
        <v>823.91500780727</v>
      </c>
      <c r="P9" s="77" t="n">
        <f aca="false">+O9</f>
        <v>823.91500780727</v>
      </c>
      <c r="Q9" s="77" t="n">
        <f aca="false">+P9</f>
        <v>823.91500780727</v>
      </c>
      <c r="R9" s="77" t="n">
        <f aca="false">+Q9</f>
        <v>823.91500780727</v>
      </c>
      <c r="S9" s="78" t="n">
        <f aca="false">SUM(D14:R14)/SUM(D23:R23)</f>
        <v>0.376599</v>
      </c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</row>
    <row r="10" customFormat="false" ht="12.75" hidden="false" customHeight="false" outlineLevel="0" collapsed="false">
      <c r="A10" s="69" t="n">
        <v>5</v>
      </c>
      <c r="B10" s="69" t="s">
        <v>106</v>
      </c>
      <c r="C10" s="74" t="n">
        <f aca="false">NPV(0.1076,E10:R10)+D10</f>
        <v>34421.7671010633</v>
      </c>
      <c r="D10" s="77" t="n">
        <f aca="false">+D11*(0.0525/(1-0.0525))+(D11-D11*0.0525/(1-0.0525))*0.35/(1-0.35)</f>
        <v>5234.81731447998</v>
      </c>
      <c r="E10" s="77" t="n">
        <f aca="false">+E11*(0.0525/(1-0.0525))+(E11-E11*0.0525/(1-0.0525))*0.35/(1-0.35)</f>
        <v>5001.19769587569</v>
      </c>
      <c r="F10" s="77" t="n">
        <f aca="false">+F11*(0.0525/(1-0.0525))+(F11-F11*0.0525/(1-0.0525))*0.35/(1-0.35)</f>
        <v>4787.01184249946</v>
      </c>
      <c r="G10" s="77" t="n">
        <f aca="false">+G11*(0.0525/(1-0.0525))+(G11-G11*0.0525/(1-0.0525))*0.35/(1-0.35)</f>
        <v>4590.2140948536</v>
      </c>
      <c r="H10" s="77" t="n">
        <f aca="false">+H11*(0.0525/(1-0.0525))+(H11-H11*0.0525/(1-0.0525))*0.35/(1-0.35)</f>
        <v>4409.16792533996</v>
      </c>
      <c r="I10" s="77" t="n">
        <f aca="false">+I11*(0.0525/(1-0.0525))+(I11-I11*0.0525/(1-0.0525))*0.35/(1-0.35)</f>
        <v>4242.44137231015</v>
      </c>
      <c r="J10" s="77" t="n">
        <f aca="false">+J11*(0.0525/(1-0.0525))+(J11-J11*0.0525/(1-0.0525))*0.35/(1-0.35)</f>
        <v>4082.46549562273</v>
      </c>
      <c r="K10" s="77" t="n">
        <f aca="false">+K11*(0.0525/(1-0.0525))+(K11-K11*0.0525/(1-0.0525))*0.35/(1-0.35)</f>
        <v>3922.4896189353</v>
      </c>
      <c r="L10" s="77" t="n">
        <f aca="false">+L11*(0.0525/(1-0.0525))+(L11-L11*0.0525/(1-0.0525))*0.35/(1-0.35)</f>
        <v>3762.30917629811</v>
      </c>
      <c r="M10" s="77" t="n">
        <f aca="false">+M11*(0.0525/(1-0.0525))+(M11-M11*0.0525/(1-0.0525))*0.35/(1-0.35)</f>
        <v>3602.33329961068</v>
      </c>
      <c r="N10" s="77" t="n">
        <f aca="false">+N11*(0.0525/(1-0.0525))+(N11-N11*0.0525/(1-0.0525))*0.35/(1-0.35)</f>
        <v>3442.15285697349</v>
      </c>
      <c r="O10" s="77" t="n">
        <f aca="false">+O11*(0.0525/(1-0.0525))+(O11-O11*0.0525/(1-0.0525))*0.35/(1-0.35)</f>
        <v>3282.17698028606</v>
      </c>
      <c r="P10" s="77" t="n">
        <f aca="false">+P11*(0.0525/(1-0.0525))+(P11-P11*0.0525/(1-0.0525))*0.35/(1-0.35)</f>
        <v>3121.99653764887</v>
      </c>
      <c r="Q10" s="77" t="n">
        <f aca="false">+Q11*(0.0525/(1-0.0525))+(Q11-Q11*0.0525/(1-0.0525))*0.35/(1-0.35)</f>
        <v>2962.02066096144</v>
      </c>
      <c r="R10" s="77" t="n">
        <f aca="false">+R11*(0.0525/(1-0.0525))+(R11-R11*0.0525/(1-0.0525))*0.35/(1-0.35)</f>
        <v>2862.39173945589</v>
      </c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</row>
    <row r="11" customFormat="false" ht="12.75" hidden="false" customHeight="false" outlineLevel="0" collapsed="false">
      <c r="A11" s="69" t="n">
        <v>6</v>
      </c>
      <c r="B11" s="69" t="s">
        <v>107</v>
      </c>
      <c r="C11" s="74" t="n">
        <f aca="false">NPV(0.1076,E11:R11)+D11</f>
        <v>61027.7245436988</v>
      </c>
      <c r="D11" s="77" t="n">
        <f aca="false">+D71*D53</f>
        <v>9281.01651977073</v>
      </c>
      <c r="E11" s="77" t="n">
        <f aca="false">+E71*E53</f>
        <v>8866.82297501962</v>
      </c>
      <c r="F11" s="77" t="n">
        <f aca="false">+F71*F53</f>
        <v>8487.08432817374</v>
      </c>
      <c r="G11" s="77" t="n">
        <f aca="false">+G71*G53</f>
        <v>8138.17374787466</v>
      </c>
      <c r="H11" s="77" t="n">
        <f aca="false">+H71*H53</f>
        <v>7817.18976903561</v>
      </c>
      <c r="I11" s="77" t="n">
        <f aca="false">+I71*I53</f>
        <v>7521.59360970569</v>
      </c>
      <c r="J11" s="77" t="n">
        <f aca="false">+J71*J53</f>
        <v>7237.96599385865</v>
      </c>
      <c r="K11" s="77" t="n">
        <f aca="false">+K71*K53</f>
        <v>6954.3383780116</v>
      </c>
      <c r="L11" s="77" t="n">
        <f aca="false">+L71*L53</f>
        <v>6670.34807902871</v>
      </c>
      <c r="M11" s="77" t="n">
        <f aca="false">+M71*M53</f>
        <v>6386.72046318166</v>
      </c>
      <c r="N11" s="77" t="n">
        <f aca="false">+N71*N53</f>
        <v>6102.73016419877</v>
      </c>
      <c r="O11" s="77" t="n">
        <f aca="false">+O71*O53</f>
        <v>5819.10254835172</v>
      </c>
      <c r="P11" s="77" t="n">
        <f aca="false">+P71*P53</f>
        <v>5535.11224936883</v>
      </c>
      <c r="Q11" s="77" t="n">
        <f aca="false">+Q71*Q53</f>
        <v>5251.48463352178</v>
      </c>
      <c r="R11" s="77" t="n">
        <f aca="false">+R71*R53</f>
        <v>5074.8485427489</v>
      </c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</row>
    <row r="12" customFormat="false" ht="12.75" hidden="false" customHeight="false" outlineLevel="0" collapsed="false">
      <c r="A12" s="69" t="n">
        <v>7</v>
      </c>
      <c r="B12" s="69" t="s">
        <v>108</v>
      </c>
      <c r="C12" s="74" t="n">
        <f aca="false">NPV(0.1076,E12:R12)+D12</f>
        <v>5669.47370532902</v>
      </c>
      <c r="D12" s="77" t="n">
        <f aca="false">+D53*D70</f>
        <v>862.206145010159</v>
      </c>
      <c r="E12" s="77" t="n">
        <f aca="false">+E53*E70</f>
        <v>823.727577630475</v>
      </c>
      <c r="F12" s="77" t="n">
        <f aca="false">+F53*F70</f>
        <v>788.449869190792</v>
      </c>
      <c r="G12" s="77" t="n">
        <f aca="false">+G53*G70</f>
        <v>756.036087171108</v>
      </c>
      <c r="H12" s="77" t="n">
        <f aca="false">+H53*H70</f>
        <v>726.216685555425</v>
      </c>
      <c r="I12" s="77" t="n">
        <f aca="false">+I53*I70</f>
        <v>698.755811579742</v>
      </c>
      <c r="J12" s="77" t="n">
        <f aca="false">+J53*J70</f>
        <v>672.406814920058</v>
      </c>
      <c r="K12" s="77" t="n">
        <f aca="false">+K53*K70</f>
        <v>646.057818260375</v>
      </c>
      <c r="L12" s="77" t="n">
        <f aca="false">+L53*L70</f>
        <v>619.675128348692</v>
      </c>
      <c r="M12" s="77" t="n">
        <f aca="false">+M53*M70</f>
        <v>593.326131689008</v>
      </c>
      <c r="N12" s="77" t="n">
        <f aca="false">+N53*N70</f>
        <v>566.943441777325</v>
      </c>
      <c r="O12" s="77" t="n">
        <f aca="false">+O53*O70</f>
        <v>540.594445117642</v>
      </c>
      <c r="P12" s="77" t="n">
        <f aca="false">+P53*P70</f>
        <v>514.211755205958</v>
      </c>
      <c r="Q12" s="77" t="n">
        <f aca="false">+Q53*Q70</f>
        <v>487.862758546275</v>
      </c>
      <c r="R12" s="77" t="n">
        <f aca="false">+R53*R70</f>
        <v>471.453271226592</v>
      </c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</row>
    <row r="13" customFormat="false" ht="12.75" hidden="false" customHeight="false" outlineLevel="0" collapsed="false">
      <c r="A13" s="69" t="n">
        <v>8</v>
      </c>
      <c r="B13" s="69" t="s">
        <v>109</v>
      </c>
      <c r="C13" s="74" t="n">
        <f aca="false">NPV(0.1076,E13:R13)+D13</f>
        <v>13109.28085809</v>
      </c>
      <c r="D13" s="77" t="n">
        <f aca="false">(+D49+D50)*0.02</f>
        <v>1383.9808</v>
      </c>
      <c r="E13" s="77" t="n">
        <f aca="false">+D13*$C$57</f>
        <v>1425.500224</v>
      </c>
      <c r="F13" s="77" t="n">
        <f aca="false">+E13*$C$57</f>
        <v>1468.26523072</v>
      </c>
      <c r="G13" s="77" t="n">
        <f aca="false">+F13*$C$57</f>
        <v>1512.3131876416</v>
      </c>
      <c r="H13" s="77" t="n">
        <f aca="false">+G13*$C$57</f>
        <v>1557.68258327085</v>
      </c>
      <c r="I13" s="77" t="n">
        <f aca="false">+H13*$C$57</f>
        <v>1604.41306076897</v>
      </c>
      <c r="J13" s="77" t="n">
        <f aca="false">+I13*$C$57</f>
        <v>1652.54545259204</v>
      </c>
      <c r="K13" s="77" t="n">
        <f aca="false">+J13*$C$57</f>
        <v>1702.1218161698</v>
      </c>
      <c r="L13" s="77" t="n">
        <f aca="false">+K13*$C$57</f>
        <v>1753.1854706549</v>
      </c>
      <c r="M13" s="77" t="n">
        <f aca="false">+L13*$C$57</f>
        <v>1805.78103477454</v>
      </c>
      <c r="N13" s="77" t="n">
        <f aca="false">+M13*$C$57</f>
        <v>1859.95446581778</v>
      </c>
      <c r="O13" s="77" t="n">
        <f aca="false">+N13*$C$57</f>
        <v>1915.75309979231</v>
      </c>
      <c r="P13" s="77" t="n">
        <f aca="false">+O13*$C$57</f>
        <v>1973.22569278608</v>
      </c>
      <c r="Q13" s="77" t="n">
        <f aca="false">+P13*$C$57</f>
        <v>2032.42246356967</v>
      </c>
      <c r="R13" s="77" t="n">
        <f aca="false">+Q13*$C$57</f>
        <v>2093.39513747676</v>
      </c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</row>
    <row r="14" customFormat="false" ht="13.5" hidden="false" customHeight="false" outlineLevel="0" collapsed="false">
      <c r="A14" s="69" t="n">
        <v>9</v>
      </c>
      <c r="B14" s="69" t="s">
        <v>110</v>
      </c>
      <c r="C14" s="79" t="n">
        <f aca="false">NPV(0.1076,E14:R14)+D14</f>
        <v>155324.986463288</v>
      </c>
      <c r="D14" s="80" t="n">
        <f aca="false">SUM(D6:D13)</f>
        <v>19244.2089000085</v>
      </c>
      <c r="E14" s="80" t="n">
        <f aca="false">SUM(E6:E13)</f>
        <v>19244.2089000085</v>
      </c>
      <c r="F14" s="80" t="n">
        <f aca="false">SUM(F6:F13)</f>
        <v>19244.2089000085</v>
      </c>
      <c r="G14" s="80" t="n">
        <f aca="false">SUM(G6:G13)</f>
        <v>19244.2089000085</v>
      </c>
      <c r="H14" s="80" t="n">
        <f aca="false">SUM(H6:H13)</f>
        <v>19244.2089000085</v>
      </c>
      <c r="I14" s="80" t="n">
        <f aca="false">SUM(I6:I13)</f>
        <v>19244.2089000085</v>
      </c>
      <c r="J14" s="80" t="n">
        <f aca="false">SUM(J6:J13)</f>
        <v>19244.2089000085</v>
      </c>
      <c r="K14" s="80" t="n">
        <f aca="false">SUM(K6:K13)</f>
        <v>19244.2089000085</v>
      </c>
      <c r="L14" s="80" t="n">
        <f aca="false">SUM(L6:L13)</f>
        <v>19244.2089000085</v>
      </c>
      <c r="M14" s="80" t="n">
        <f aca="false">SUM(M6:M13)</f>
        <v>19244.2089000085</v>
      </c>
      <c r="N14" s="80" t="n">
        <f aca="false">SUM(N6:N13)</f>
        <v>19244.2089000085</v>
      </c>
      <c r="O14" s="80" t="n">
        <f aca="false">SUM(O6:O13)</f>
        <v>19244.2089000085</v>
      </c>
      <c r="P14" s="80" t="n">
        <f aca="false">SUM(P6:P13)</f>
        <v>19244.2089000085</v>
      </c>
      <c r="Q14" s="80" t="n">
        <f aca="false">SUM(Q6:Q13)</f>
        <v>19244.2089000085</v>
      </c>
      <c r="R14" s="80" t="n">
        <f aca="false">SUM(R6:R13)</f>
        <v>19244.2088998811</v>
      </c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</row>
    <row r="15" customFormat="false" ht="13.5" hidden="false" customHeight="false" outlineLevel="0" collapsed="false">
      <c r="D15" s="81"/>
      <c r="E15" s="82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</row>
    <row r="16" customFormat="false" ht="12.75" hidden="false" customHeight="false" outlineLevel="0" collapsed="false">
      <c r="A16" s="69" t="n">
        <v>10</v>
      </c>
      <c r="B16" s="69" t="s">
        <v>111</v>
      </c>
      <c r="C16" s="77"/>
      <c r="D16" s="83" t="n">
        <f aca="false">+D9/D49</f>
        <v>0.011975508834408</v>
      </c>
      <c r="E16" s="83" t="n">
        <f aca="false">+E9/E49</f>
        <v>0.011975508834408</v>
      </c>
      <c r="F16" s="83" t="n">
        <f aca="false">+F9/F49</f>
        <v>0.011975508834408</v>
      </c>
      <c r="G16" s="83" t="n">
        <f aca="false">+G9/G49</f>
        <v>0.011975508834408</v>
      </c>
      <c r="H16" s="83" t="n">
        <f aca="false">+H9/H49</f>
        <v>0.011975508834408</v>
      </c>
      <c r="I16" s="83" t="n">
        <f aca="false">+I9/I49</f>
        <v>0.011975508834408</v>
      </c>
      <c r="J16" s="83" t="n">
        <f aca="false">+J9/J49</f>
        <v>0.011975508834408</v>
      </c>
      <c r="K16" s="83" t="n">
        <f aca="false">+K9/K49</f>
        <v>0.011975508834408</v>
      </c>
      <c r="L16" s="83" t="n">
        <f aca="false">+L9/L49</f>
        <v>0.011975508834408</v>
      </c>
      <c r="M16" s="83" t="n">
        <f aca="false">+M9/M49</f>
        <v>0.011975508834408</v>
      </c>
      <c r="N16" s="83" t="n">
        <f aca="false">+N9/N49</f>
        <v>0.011975508834408</v>
      </c>
      <c r="O16" s="83" t="n">
        <f aca="false">+O9/O49</f>
        <v>0.011975508834408</v>
      </c>
      <c r="P16" s="83" t="n">
        <f aca="false">+P9/P49</f>
        <v>0.011975508834408</v>
      </c>
      <c r="Q16" s="83" t="n">
        <f aca="false">+Q9/Q49</f>
        <v>0.011975508834408</v>
      </c>
      <c r="R16" s="83" t="n">
        <f aca="false">+R9/R49</f>
        <v>0.011975508834408</v>
      </c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</row>
    <row r="17" customFormat="false" ht="13.5" hidden="false" customHeight="false" outlineLevel="0" collapsed="false">
      <c r="A17" s="84"/>
      <c r="B17" s="84"/>
      <c r="C17" s="85"/>
      <c r="D17" s="86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</row>
    <row r="18" customFormat="false" ht="12.75" hidden="false" customHeight="false" outlineLevel="0" collapsed="false">
      <c r="A18" s="69" t="n">
        <v>11</v>
      </c>
      <c r="B18" s="88" t="s">
        <v>112</v>
      </c>
      <c r="C18" s="81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</row>
    <row r="19" customFormat="false" ht="12.75" hidden="false" customHeight="false" outlineLevel="0" collapsed="false">
      <c r="A19" s="69" t="n">
        <v>12</v>
      </c>
      <c r="B19" s="69" t="s">
        <v>113</v>
      </c>
      <c r="D19" s="77" t="n">
        <f aca="false">+D14</f>
        <v>19244.2089000085</v>
      </c>
      <c r="E19" s="77" t="n">
        <f aca="false">+E14</f>
        <v>19244.2089000085</v>
      </c>
      <c r="F19" s="77" t="n">
        <f aca="false">+F14</f>
        <v>19244.2089000085</v>
      </c>
      <c r="G19" s="77" t="n">
        <f aca="false">+G14</f>
        <v>19244.2089000085</v>
      </c>
      <c r="H19" s="77" t="n">
        <f aca="false">+H14</f>
        <v>19244.2089000085</v>
      </c>
      <c r="I19" s="77" t="n">
        <f aca="false">+I14</f>
        <v>19244.2089000085</v>
      </c>
      <c r="J19" s="77" t="n">
        <f aca="false">+J14</f>
        <v>19244.2089000085</v>
      </c>
      <c r="K19" s="77" t="n">
        <f aca="false">+K14</f>
        <v>19244.2089000085</v>
      </c>
      <c r="L19" s="77" t="n">
        <f aca="false">+L14</f>
        <v>19244.2089000085</v>
      </c>
      <c r="M19" s="77" t="n">
        <f aca="false">+M14</f>
        <v>19244.2089000085</v>
      </c>
      <c r="N19" s="77" t="n">
        <f aca="false">+N14</f>
        <v>19244.2089000085</v>
      </c>
      <c r="O19" s="77" t="n">
        <f aca="false">+O14</f>
        <v>19244.2089000085</v>
      </c>
      <c r="P19" s="77" t="n">
        <f aca="false">+P14</f>
        <v>19244.2089000085</v>
      </c>
      <c r="Q19" s="77" t="n">
        <f aca="false">+Q14</f>
        <v>19244.2089000085</v>
      </c>
      <c r="R19" s="77" t="n">
        <f aca="false">+R14</f>
        <v>19244.2088998811</v>
      </c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</row>
    <row r="20" customFormat="false" ht="12.75" hidden="false" customHeight="false" outlineLevel="0" collapsed="false">
      <c r="A20" s="69" t="n">
        <v>13</v>
      </c>
      <c r="B20" s="69" t="s">
        <v>114</v>
      </c>
      <c r="D20" s="77" t="n">
        <v>0</v>
      </c>
      <c r="E20" s="77" t="n">
        <v>0</v>
      </c>
      <c r="F20" s="77" t="n">
        <v>0</v>
      </c>
      <c r="G20" s="77" t="n">
        <v>0</v>
      </c>
      <c r="H20" s="77" t="n">
        <v>0</v>
      </c>
      <c r="I20" s="77" t="n">
        <v>0</v>
      </c>
      <c r="J20" s="77" t="n">
        <v>0</v>
      </c>
      <c r="K20" s="77" t="n">
        <v>0</v>
      </c>
      <c r="L20" s="77" t="n">
        <v>0</v>
      </c>
      <c r="M20" s="77" t="n">
        <v>0</v>
      </c>
      <c r="N20" s="77" t="n">
        <v>0</v>
      </c>
      <c r="O20" s="77" t="n">
        <v>0</v>
      </c>
      <c r="P20" s="77" t="n">
        <v>0</v>
      </c>
      <c r="Q20" s="77" t="n">
        <v>0</v>
      </c>
      <c r="R20" s="77" t="n">
        <v>0</v>
      </c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</row>
    <row r="21" customFormat="false" ht="12.75" hidden="false" customHeight="false" outlineLevel="0" collapsed="false">
      <c r="D21" s="81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</row>
    <row r="22" customFormat="false" ht="12.75" hidden="false" customHeight="false" outlineLevel="0" collapsed="false">
      <c r="A22" s="69" t="n">
        <v>14</v>
      </c>
      <c r="B22" s="88" t="s">
        <v>115</v>
      </c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</row>
    <row r="23" customFormat="false" ht="12.75" hidden="false" customHeight="false" outlineLevel="0" collapsed="false">
      <c r="A23" s="69" t="n">
        <v>15</v>
      </c>
      <c r="B23" s="69" t="s">
        <v>116</v>
      </c>
      <c r="D23" s="77" t="n">
        <f aca="false">+revenues!C7*365</f>
        <v>51100</v>
      </c>
      <c r="E23" s="77" t="n">
        <f aca="false">+D23</f>
        <v>51100</v>
      </c>
      <c r="F23" s="77" t="n">
        <f aca="false">+E23</f>
        <v>51100</v>
      </c>
      <c r="G23" s="77" t="n">
        <f aca="false">+F23</f>
        <v>51100</v>
      </c>
      <c r="H23" s="77" t="n">
        <f aca="false">+G23</f>
        <v>51100</v>
      </c>
      <c r="I23" s="77" t="n">
        <f aca="false">+H23</f>
        <v>51100</v>
      </c>
      <c r="J23" s="77" t="n">
        <f aca="false">+I23</f>
        <v>51100</v>
      </c>
      <c r="K23" s="77" t="n">
        <f aca="false">+J23</f>
        <v>51100</v>
      </c>
      <c r="L23" s="77" t="n">
        <f aca="false">+K23</f>
        <v>51100</v>
      </c>
      <c r="M23" s="77" t="n">
        <f aca="false">+L23</f>
        <v>51100</v>
      </c>
      <c r="N23" s="77" t="n">
        <f aca="false">+M23</f>
        <v>51100</v>
      </c>
      <c r="O23" s="77" t="n">
        <f aca="false">+N23</f>
        <v>51100</v>
      </c>
      <c r="P23" s="77" t="n">
        <f aca="false">+O23</f>
        <v>51100</v>
      </c>
      <c r="Q23" s="77" t="n">
        <f aca="false">+P23</f>
        <v>51100</v>
      </c>
      <c r="R23" s="77" t="n">
        <f aca="false">+Q23</f>
        <v>51100</v>
      </c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</row>
    <row r="24" customFormat="false" ht="12.75" hidden="false" customHeight="false" outlineLevel="0" collapsed="false">
      <c r="A24" s="69" t="n">
        <v>16</v>
      </c>
      <c r="B24" s="69" t="s">
        <v>117</v>
      </c>
      <c r="D24" s="77" t="n">
        <f aca="false">+D23</f>
        <v>51100</v>
      </c>
      <c r="E24" s="77" t="n">
        <f aca="false">+D24</f>
        <v>51100</v>
      </c>
      <c r="F24" s="77" t="n">
        <f aca="false">+E24</f>
        <v>51100</v>
      </c>
      <c r="G24" s="77" t="n">
        <f aca="false">+F24</f>
        <v>51100</v>
      </c>
      <c r="H24" s="77" t="n">
        <f aca="false">+G24</f>
        <v>51100</v>
      </c>
      <c r="I24" s="77" t="n">
        <f aca="false">+H24</f>
        <v>51100</v>
      </c>
      <c r="J24" s="77" t="n">
        <f aca="false">+I24</f>
        <v>51100</v>
      </c>
      <c r="K24" s="77" t="n">
        <f aca="false">+J24</f>
        <v>51100</v>
      </c>
      <c r="L24" s="77" t="n">
        <f aca="false">+K24</f>
        <v>51100</v>
      </c>
      <c r="M24" s="77" t="n">
        <f aca="false">+L24</f>
        <v>51100</v>
      </c>
      <c r="N24" s="77" t="n">
        <f aca="false">+M24</f>
        <v>51100</v>
      </c>
      <c r="O24" s="77" t="n">
        <f aca="false">+N24</f>
        <v>51100</v>
      </c>
      <c r="P24" s="77" t="n">
        <f aca="false">+O24</f>
        <v>51100</v>
      </c>
      <c r="Q24" s="77" t="n">
        <f aca="false">+P24</f>
        <v>51100</v>
      </c>
      <c r="R24" s="77" t="n">
        <f aca="false">+Q24</f>
        <v>51100</v>
      </c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</row>
    <row r="25" customFormat="false" ht="12.75" hidden="false" customHeight="false" outlineLevel="0" collapsed="false">
      <c r="A25" s="69" t="n">
        <v>17</v>
      </c>
      <c r="B25" s="69" t="s">
        <v>118</v>
      </c>
      <c r="D25" s="83" t="n">
        <v>1</v>
      </c>
      <c r="E25" s="83" t="n">
        <v>1</v>
      </c>
      <c r="F25" s="83" t="n">
        <v>1</v>
      </c>
      <c r="G25" s="83" t="n">
        <v>1</v>
      </c>
      <c r="H25" s="83" t="n">
        <v>1</v>
      </c>
      <c r="I25" s="83" t="n">
        <v>1</v>
      </c>
      <c r="J25" s="83" t="n">
        <v>1</v>
      </c>
      <c r="K25" s="83" t="n">
        <v>1</v>
      </c>
      <c r="L25" s="83" t="n">
        <v>1</v>
      </c>
      <c r="M25" s="83" t="n">
        <v>1</v>
      </c>
      <c r="N25" s="83" t="n">
        <v>1</v>
      </c>
      <c r="O25" s="83" t="n">
        <v>1</v>
      </c>
      <c r="P25" s="83" t="n">
        <v>1</v>
      </c>
      <c r="Q25" s="83" t="n">
        <v>1</v>
      </c>
      <c r="R25" s="83" t="n">
        <v>1</v>
      </c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</row>
    <row r="26" customFormat="false" ht="12.75" hidden="false" customHeight="false" outlineLevel="0" collapsed="false"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</row>
    <row r="27" customFormat="false" ht="12.75" hidden="false" customHeight="false" outlineLevel="0" collapsed="false">
      <c r="A27" s="69" t="n">
        <v>18</v>
      </c>
      <c r="B27" s="88" t="s">
        <v>29</v>
      </c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</row>
    <row r="28" customFormat="false" ht="12.75" hidden="false" customHeight="false" outlineLevel="0" collapsed="false">
      <c r="A28" s="69" t="n">
        <v>19</v>
      </c>
      <c r="B28" s="69" t="s">
        <v>119</v>
      </c>
      <c r="D28" s="89" t="n">
        <f aca="false">+D19/D23</f>
        <v>0.376599000000166</v>
      </c>
      <c r="E28" s="89" t="n">
        <f aca="false">+E19/E23</f>
        <v>0.376599000000166</v>
      </c>
      <c r="F28" s="89" t="n">
        <f aca="false">+F19/F23</f>
        <v>0.376599000000166</v>
      </c>
      <c r="G28" s="89" t="n">
        <f aca="false">+G19/G23</f>
        <v>0.376599000000166</v>
      </c>
      <c r="H28" s="89" t="n">
        <f aca="false">+H19/H23</f>
        <v>0.376599000000166</v>
      </c>
      <c r="I28" s="89" t="n">
        <f aca="false">+I19/I23</f>
        <v>0.376599000000166</v>
      </c>
      <c r="J28" s="89" t="n">
        <f aca="false">+J19/J23</f>
        <v>0.376599000000166</v>
      </c>
      <c r="K28" s="89" t="n">
        <f aca="false">+K19/K23</f>
        <v>0.376599000000166</v>
      </c>
      <c r="L28" s="89" t="n">
        <f aca="false">+L19/L23</f>
        <v>0.376599000000166</v>
      </c>
      <c r="M28" s="89" t="n">
        <f aca="false">+M19/M23</f>
        <v>0.376599000000166</v>
      </c>
      <c r="N28" s="89" t="n">
        <f aca="false">+N19/N23</f>
        <v>0.376599000000166</v>
      </c>
      <c r="O28" s="89" t="n">
        <f aca="false">+O19/O23</f>
        <v>0.376599000000166</v>
      </c>
      <c r="P28" s="89" t="n">
        <f aca="false">+P19/P23</f>
        <v>0.376599000000166</v>
      </c>
      <c r="Q28" s="89" t="n">
        <f aca="false">+Q19/Q23</f>
        <v>0.376599000000166</v>
      </c>
      <c r="R28" s="89" t="n">
        <f aca="false">+R19/R23</f>
        <v>0.376598999997673</v>
      </c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</row>
    <row r="29" customFormat="false" ht="12.75" hidden="false" customHeight="false" outlineLevel="0" collapsed="false">
      <c r="A29" s="69" t="n">
        <v>20</v>
      </c>
      <c r="B29" s="69" t="s">
        <v>80</v>
      </c>
      <c r="D29" s="89" t="n">
        <f aca="false">+D20/D24</f>
        <v>0</v>
      </c>
      <c r="E29" s="89" t="n">
        <f aca="false">+E20/E24</f>
        <v>0</v>
      </c>
      <c r="F29" s="89" t="n">
        <f aca="false">+F20/F24</f>
        <v>0</v>
      </c>
      <c r="G29" s="89" t="n">
        <f aca="false">+G20/G24</f>
        <v>0</v>
      </c>
      <c r="H29" s="89" t="n">
        <f aca="false">+H20/H24</f>
        <v>0</v>
      </c>
      <c r="I29" s="89" t="n">
        <f aca="false">+I20/I24</f>
        <v>0</v>
      </c>
      <c r="J29" s="89" t="n">
        <f aca="false">+J20/J24</f>
        <v>0</v>
      </c>
      <c r="K29" s="89" t="n">
        <f aca="false">+K20/K24</f>
        <v>0</v>
      </c>
      <c r="L29" s="89" t="n">
        <f aca="false">+L20/L24</f>
        <v>0</v>
      </c>
      <c r="M29" s="89" t="n">
        <f aca="false">+M20/M24</f>
        <v>0</v>
      </c>
      <c r="N29" s="89" t="n">
        <f aca="false">+N20/N24</f>
        <v>0</v>
      </c>
      <c r="O29" s="89" t="n">
        <f aca="false">+O20/O24</f>
        <v>0</v>
      </c>
      <c r="P29" s="89" t="n">
        <f aca="false">+P20/P24</f>
        <v>0</v>
      </c>
      <c r="Q29" s="89" t="n">
        <f aca="false">+Q20/Q24</f>
        <v>0</v>
      </c>
      <c r="R29" s="89" t="n">
        <f aca="false">+R20/R24</f>
        <v>0</v>
      </c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</row>
    <row r="30" customFormat="false" ht="12.75" hidden="false" customHeight="false" outlineLevel="0" collapsed="false">
      <c r="A30" s="69" t="n">
        <v>21</v>
      </c>
      <c r="B30" s="69" t="s">
        <v>120</v>
      </c>
      <c r="D30" s="89" t="n">
        <f aca="false">+D14/D24</f>
        <v>0.376599000000166</v>
      </c>
      <c r="E30" s="89" t="n">
        <f aca="false">+E19/E24</f>
        <v>0.376599000000166</v>
      </c>
      <c r="F30" s="89" t="n">
        <f aca="false">+F19/F24</f>
        <v>0.376599000000166</v>
      </c>
      <c r="G30" s="89" t="n">
        <f aca="false">+G19/G24</f>
        <v>0.376599000000166</v>
      </c>
      <c r="H30" s="89" t="n">
        <f aca="false">+H19/H24</f>
        <v>0.376599000000166</v>
      </c>
      <c r="I30" s="89" t="n">
        <f aca="false">+I19/I24</f>
        <v>0.376599000000166</v>
      </c>
      <c r="J30" s="89" t="n">
        <f aca="false">+J19/J24</f>
        <v>0.376599000000166</v>
      </c>
      <c r="K30" s="89" t="n">
        <f aca="false">+K19/K24</f>
        <v>0.376599000000166</v>
      </c>
      <c r="L30" s="89" t="n">
        <f aca="false">+L19/L24</f>
        <v>0.376599000000166</v>
      </c>
      <c r="M30" s="89" t="n">
        <f aca="false">+M19/M24</f>
        <v>0.376599000000166</v>
      </c>
      <c r="N30" s="89" t="n">
        <f aca="false">+N19/N24</f>
        <v>0.376599000000166</v>
      </c>
      <c r="O30" s="89" t="n">
        <f aca="false">+O19/O24</f>
        <v>0.376599000000166</v>
      </c>
      <c r="P30" s="89" t="n">
        <f aca="false">+P19/P24</f>
        <v>0.376599000000166</v>
      </c>
      <c r="Q30" s="89" t="n">
        <f aca="false">+Q19/Q24</f>
        <v>0.376599000000166</v>
      </c>
      <c r="R30" s="89" t="n">
        <f aca="false">+R19/R24</f>
        <v>0.376598999997673</v>
      </c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</row>
    <row r="31" customFormat="false" ht="13.5" hidden="false" customHeight="false" outlineLevel="0" collapsed="false">
      <c r="A31" s="84"/>
      <c r="B31" s="84"/>
      <c r="C31" s="19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</row>
    <row r="32" customFormat="false" ht="12.75" hidden="false" customHeight="false" outlineLevel="0" collapsed="false">
      <c r="A32" s="69" t="n">
        <v>22</v>
      </c>
      <c r="B32" s="88" t="s">
        <v>121</v>
      </c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</row>
    <row r="33" customFormat="false" ht="12.75" hidden="false" customHeight="false" outlineLevel="0" collapsed="false">
      <c r="A33" s="69" t="n">
        <v>23</v>
      </c>
      <c r="B33" s="69" t="s">
        <v>122</v>
      </c>
      <c r="C33" s="90"/>
      <c r="D33" s="90" t="n">
        <v>1</v>
      </c>
      <c r="E33" s="91" t="n">
        <f aca="false">NPV(0.1076,1)</f>
        <v>0.902853015529072</v>
      </c>
      <c r="F33" s="91" t="n">
        <f aca="false">NPV(0.1076,0,1)</f>
        <v>0.815143567649939</v>
      </c>
      <c r="G33" s="91" t="n">
        <f aca="false">NPV(0.1076,0,0,1)</f>
        <v>0.735954828141873</v>
      </c>
      <c r="H33" s="91" t="n">
        <f aca="false">NPV(0.1076,0,0,0,1)</f>
        <v>0.66445903588107</v>
      </c>
      <c r="I33" s="91" t="n">
        <f aca="false">NPV(0.1076,0,0,0,0,1)</f>
        <v>0.599908844240764</v>
      </c>
      <c r="J33" s="91" t="n">
        <f aca="false">NPV(0.1076,0,0,0,0,0,1)</f>
        <v>0.541629509065334</v>
      </c>
      <c r="K33" s="91" t="n">
        <f aca="false">NPV(0.1076,0,0,0,0,0,0,1)</f>
        <v>0.489011835559168</v>
      </c>
      <c r="L33" s="91" t="n">
        <f aca="false">NPV(0.1076,0,0,0,0,0,0,0,1)</f>
        <v>0.441505810364001</v>
      </c>
      <c r="M33" s="91" t="n">
        <f aca="false">NPV(0.1076,0,0,0,0,0,0,0,0,1)</f>
        <v>0.398614852260745</v>
      </c>
      <c r="N33" s="91" t="n">
        <f aca="false">NPV(0.1076,0,0,0,0,0,0,0,0,0,1)</f>
        <v>0.359890621398289</v>
      </c>
      <c r="O33" s="91" t="n">
        <f aca="false">NPV(0.1076,0,0,0,0,0,0,0,0,0,0,1)</f>
        <v>0.324928332790077</v>
      </c>
      <c r="P33" s="91" t="n">
        <f aca="false">NPV(0.1076,0,0,0,0,0,0,0,0,0,0,0,1)</f>
        <v>0.293362525090355</v>
      </c>
      <c r="Q33" s="91" t="n">
        <f aca="false">NPV(0.1076,0,0,0,0,0,0,0,0,0,0,0,0,1)</f>
        <v>0.26486324042105</v>
      </c>
      <c r="R33" s="91" t="n">
        <f aca="false">NPV(0.1076,0,0,0,0,0,0,0,0,0,0,0,0,0,1)</f>
        <v>0.239132575316946</v>
      </c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</row>
    <row r="34" customFormat="false" ht="12.75" hidden="false" customHeight="false" outlineLevel="0" collapsed="false"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</row>
    <row r="35" customFormat="false" ht="12.75" hidden="false" customHeight="false" outlineLevel="0" collapsed="false">
      <c r="A35" s="69" t="n">
        <v>24</v>
      </c>
      <c r="B35" s="69" t="s">
        <v>123</v>
      </c>
      <c r="C35" s="77" t="n">
        <f aca="false">SUM(D35:R35)</f>
        <v>155324.986463288</v>
      </c>
      <c r="D35" s="77" t="n">
        <f aca="false">+D19*D33</f>
        <v>19244.2089000085</v>
      </c>
      <c r="E35" s="77" t="n">
        <f aca="false">+E19*E33</f>
        <v>17374.6920368441</v>
      </c>
      <c r="F35" s="77" t="n">
        <f aca="false">+F19*F33</f>
        <v>15686.7930993536</v>
      </c>
      <c r="G35" s="77" t="n">
        <f aca="false">+G19*G33</f>
        <v>14162.8684537321</v>
      </c>
      <c r="H35" s="77" t="n">
        <f aca="false">+H19*H33</f>
        <v>12786.9884919936</v>
      </c>
      <c r="I35" s="77" t="n">
        <f aca="false">+I19*I33</f>
        <v>11544.7711195319</v>
      </c>
      <c r="J35" s="77" t="n">
        <f aca="false">+J19*J33</f>
        <v>10423.2314188623</v>
      </c>
      <c r="K35" s="77" t="n">
        <f aca="false">+K19*K33</f>
        <v>9410.64591807722</v>
      </c>
      <c r="L35" s="77" t="n">
        <f aca="false">+L19*L33</f>
        <v>8496.43004521238</v>
      </c>
      <c r="M35" s="77" t="n">
        <f aca="false">+M19*M33</f>
        <v>7671.0274875518</v>
      </c>
      <c r="N35" s="77" t="n">
        <f aca="false">+N19*N33</f>
        <v>6925.81029934254</v>
      </c>
      <c r="O35" s="77" t="n">
        <f aca="false">+O19*O33</f>
        <v>6252.98871374372</v>
      </c>
      <c r="P35" s="77" t="n">
        <f aca="false">+P19*P33</f>
        <v>5645.52971627277</v>
      </c>
      <c r="Q35" s="77" t="n">
        <f aca="false">+Q19*Q33</f>
        <v>5097.08352859586</v>
      </c>
      <c r="R35" s="77" t="n">
        <f aca="false">+R19*R33</f>
        <v>4601.91723416587</v>
      </c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</row>
    <row r="36" customFormat="false" ht="12.75" hidden="false" customHeight="false" outlineLevel="0" collapsed="false">
      <c r="A36" s="69" t="n">
        <v>25</v>
      </c>
      <c r="B36" s="69" t="s">
        <v>124</v>
      </c>
      <c r="C36" s="77" t="n">
        <f aca="false">SUM(D36:R36)</f>
        <v>412441.314138514</v>
      </c>
      <c r="D36" s="77" t="n">
        <f aca="false">+D23*D33</f>
        <v>51100</v>
      </c>
      <c r="E36" s="77" t="n">
        <f aca="false">+E23*E33</f>
        <v>46135.7890935356</v>
      </c>
      <c r="F36" s="77" t="n">
        <f aca="false">+F23*F33</f>
        <v>41653.8363069119</v>
      </c>
      <c r="G36" s="77" t="n">
        <f aca="false">+G23*G33</f>
        <v>37607.2917180497</v>
      </c>
      <c r="H36" s="77" t="n">
        <f aca="false">+H23*H33</f>
        <v>33953.8567335227</v>
      </c>
      <c r="I36" s="77" t="n">
        <f aca="false">+I23*I33</f>
        <v>30655.341940703</v>
      </c>
      <c r="J36" s="77" t="n">
        <f aca="false">+J23*J33</f>
        <v>27677.2679132386</v>
      </c>
      <c r="K36" s="77" t="n">
        <f aca="false">+K23*K33</f>
        <v>24988.5047970735</v>
      </c>
      <c r="L36" s="77" t="n">
        <f aca="false">+L23*L33</f>
        <v>22560.9469096005</v>
      </c>
      <c r="M36" s="77" t="n">
        <f aca="false">+M23*M33</f>
        <v>20369.2189505241</v>
      </c>
      <c r="N36" s="77" t="n">
        <f aca="false">+N23*N33</f>
        <v>18390.4107534526</v>
      </c>
      <c r="O36" s="77" t="n">
        <f aca="false">+O23*O33</f>
        <v>16603.8378055729</v>
      </c>
      <c r="P36" s="77" t="n">
        <f aca="false">+P23*P33</f>
        <v>14990.8250321171</v>
      </c>
      <c r="Q36" s="77" t="n">
        <f aca="false">+Q23*Q33</f>
        <v>13534.5115855156</v>
      </c>
      <c r="R36" s="77" t="n">
        <f aca="false">+R23*R33</f>
        <v>12219.674598696</v>
      </c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</row>
    <row r="37" customFormat="false" ht="12.75" hidden="false" customHeight="false" outlineLevel="0" collapsed="false"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</row>
    <row r="38" customFormat="false" ht="12.75" hidden="false" customHeight="false" outlineLevel="0" collapsed="false">
      <c r="A38" s="69" t="n">
        <v>26</v>
      </c>
      <c r="B38" s="69" t="s">
        <v>125</v>
      </c>
      <c r="C38" s="89" t="n">
        <f aca="false">+D38</f>
        <v>0.376599000000166</v>
      </c>
      <c r="D38" s="89" t="n">
        <f aca="false">+D35/D36</f>
        <v>0.376599000000166</v>
      </c>
      <c r="E38" s="89" t="n">
        <f aca="false">+E35/E36</f>
        <v>0.376599000000166</v>
      </c>
      <c r="F38" s="89" t="n">
        <f aca="false">+F35/F36</f>
        <v>0.376599000000166</v>
      </c>
      <c r="G38" s="89" t="n">
        <f aca="false">+G35/G36</f>
        <v>0.376599000000166</v>
      </c>
      <c r="H38" s="89" t="n">
        <f aca="false">+H35/H36</f>
        <v>0.376599000000166</v>
      </c>
      <c r="I38" s="89" t="n">
        <f aca="false">+I35/I36</f>
        <v>0.376599000000166</v>
      </c>
      <c r="J38" s="89" t="n">
        <f aca="false">+J35/J36</f>
        <v>0.376599000000166</v>
      </c>
      <c r="K38" s="89" t="n">
        <f aca="false">+K35/K36</f>
        <v>0.376599000000166</v>
      </c>
      <c r="L38" s="89" t="n">
        <f aca="false">+L35/L36</f>
        <v>0.376599000000166</v>
      </c>
      <c r="M38" s="89" t="n">
        <f aca="false">+M35/M36</f>
        <v>0.376599000000166</v>
      </c>
      <c r="N38" s="89" t="n">
        <f aca="false">+N35/N36</f>
        <v>0.376599000000166</v>
      </c>
      <c r="O38" s="89" t="n">
        <f aca="false">+O35/O36</f>
        <v>0.376599000000166</v>
      </c>
      <c r="P38" s="89" t="n">
        <f aca="false">+P35/P36</f>
        <v>0.376599000000166</v>
      </c>
      <c r="Q38" s="89" t="n">
        <f aca="false">+Q35/Q36</f>
        <v>0.376599000000166</v>
      </c>
      <c r="R38" s="89" t="n">
        <f aca="false">+R35/R36</f>
        <v>0.376598999997673</v>
      </c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</row>
    <row r="39" customFormat="false" ht="12.75" hidden="false" customHeight="false" outlineLevel="0" collapsed="false">
      <c r="A39" s="69" t="n">
        <v>27</v>
      </c>
      <c r="B39" s="69" t="s">
        <v>126</v>
      </c>
      <c r="C39" s="89" t="n">
        <f aca="false">+D39</f>
        <v>0.376599000000166</v>
      </c>
      <c r="D39" s="89" t="n">
        <f aca="false">D35/(D24*D33)</f>
        <v>0.376599000000166</v>
      </c>
      <c r="E39" s="89" t="n">
        <f aca="false">E35/(E24*E33)</f>
        <v>0.376599000000166</v>
      </c>
      <c r="F39" s="89" t="n">
        <f aca="false">F35/(F24*F33)</f>
        <v>0.376599000000166</v>
      </c>
      <c r="G39" s="89" t="n">
        <f aca="false">G35/(G24*G33)</f>
        <v>0.376599000000166</v>
      </c>
      <c r="H39" s="89" t="n">
        <f aca="false">H35/(H24*H33)</f>
        <v>0.376599000000166</v>
      </c>
      <c r="I39" s="89" t="n">
        <f aca="false">I35/(I24*I33)</f>
        <v>0.376599000000166</v>
      </c>
      <c r="J39" s="89" t="n">
        <f aca="false">J35/(J24*J33)</f>
        <v>0.376599000000166</v>
      </c>
      <c r="K39" s="89" t="n">
        <f aca="false">K35/(K24*K33)</f>
        <v>0.376599000000166</v>
      </c>
      <c r="L39" s="89" t="n">
        <f aca="false">L35/(L24*L33)</f>
        <v>0.376599000000166</v>
      </c>
      <c r="M39" s="89" t="n">
        <f aca="false">M35/(M24*M33)</f>
        <v>0.376599000000166</v>
      </c>
      <c r="N39" s="89" t="n">
        <f aca="false">N35/(N24*N33)</f>
        <v>0.376599000000166</v>
      </c>
      <c r="O39" s="89" t="n">
        <f aca="false">O35/(O24*O33)</f>
        <v>0.376599000000166</v>
      </c>
      <c r="P39" s="89" t="n">
        <f aca="false">P35/(P24*P33)</f>
        <v>0.376599000000166</v>
      </c>
      <c r="Q39" s="89" t="n">
        <f aca="false">Q35/(Q24*Q33)</f>
        <v>0.376599000000166</v>
      </c>
      <c r="R39" s="89" t="n">
        <f aca="false">R35/(R24*R33)</f>
        <v>0.376598999997673</v>
      </c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</row>
    <row r="40" customFormat="false" ht="13.5" hidden="false" customHeight="false" outlineLevel="0" collapsed="false">
      <c r="A40" s="84"/>
      <c r="B40" s="84"/>
      <c r="C40" s="19"/>
      <c r="D40" s="19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</row>
    <row r="41" customFormat="false" ht="12.75" hidden="false" customHeight="false" outlineLevel="0" collapsed="false">
      <c r="A41" s="69" t="n">
        <v>28</v>
      </c>
      <c r="B41" s="69" t="s">
        <v>127</v>
      </c>
      <c r="C41" s="92" t="n">
        <f aca="false">IF(DCF!D17="y",-D50+(-loan!D4),-D50+(-DCF!C11))</f>
        <v>-69199.04</v>
      </c>
      <c r="D41" s="77" t="n">
        <f aca="false">+D12+D9+D10+D11+D59+D60</f>
        <v>16201.9549870681</v>
      </c>
      <c r="E41" s="77" t="n">
        <f aca="false">+E12+E9+E10+E11+E59+E60</f>
        <v>15515.6632563331</v>
      </c>
      <c r="F41" s="77" t="n">
        <f aca="false">+F12+F9+F10+F11+F59+F60</f>
        <v>14886.4610476713</v>
      </c>
      <c r="G41" s="77" t="n">
        <f aca="false">+G12+G9+G10+G11+G59+G60</f>
        <v>14308.3389377066</v>
      </c>
      <c r="H41" s="77" t="n">
        <f aca="false">+H12+H9+H10+H11+H59+H60</f>
        <v>13776.4893877383</v>
      </c>
      <c r="I41" s="77" t="n">
        <f aca="false">+I12+I9+I10+I11+I59+I60</f>
        <v>13286.7058014029</v>
      </c>
      <c r="J41" s="77" t="n">
        <f aca="false">+J12+J9+J10+J11+J59+J60</f>
        <v>12816.7533122087</v>
      </c>
      <c r="K41" s="77" t="n">
        <f aca="false">+K12+K9+K10+K11+K59+K60</f>
        <v>12346.8008230145</v>
      </c>
      <c r="L41" s="77" t="n">
        <f aca="false">+L12+L9+L10+L11+L59+L60</f>
        <v>11876.2473914828</v>
      </c>
      <c r="M41" s="77" t="n">
        <f aca="false">+M12+M9+M10+M11+M59+M60</f>
        <v>11406.2949022886</v>
      </c>
      <c r="N41" s="77" t="n">
        <f aca="false">+N12+N9+N10+N11+N59+N60</f>
        <v>10935.7414707568</v>
      </c>
      <c r="O41" s="77" t="n">
        <f aca="false">+O12+O9+O10+O11+O59+O60</f>
        <v>10465.7889815627</v>
      </c>
      <c r="P41" s="77" t="n">
        <f aca="false">+P12+P9+P10+P11+P59+P60</f>
        <v>9995.23555003092</v>
      </c>
      <c r="Q41" s="77" t="n">
        <f aca="false">+Q12+Q9+Q10+Q11+Q59+Q60</f>
        <v>9525.28306083677</v>
      </c>
      <c r="R41" s="77" t="n">
        <f aca="false">+R12+R9+R10+R11+R59+R60</f>
        <v>9232.60856123866</v>
      </c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</row>
    <row r="42" customFormat="false" ht="12.75" hidden="false" customHeight="false" outlineLevel="0" collapsed="false">
      <c r="A42" s="69" t="n">
        <v>29</v>
      </c>
      <c r="B42" s="69" t="s">
        <v>128</v>
      </c>
      <c r="C42" s="92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</row>
    <row r="43" customFormat="false" ht="12.75" hidden="false" customHeight="false" outlineLevel="0" collapsed="false">
      <c r="A43" s="69" t="n">
        <v>30</v>
      </c>
      <c r="B43" s="69" t="s">
        <v>129</v>
      </c>
      <c r="C43" s="92"/>
      <c r="D43" s="93" t="n">
        <f aca="false">D49*0.05</f>
        <v>3440</v>
      </c>
      <c r="E43" s="93" t="n">
        <f aca="false">+E49*0.095</f>
        <v>6536</v>
      </c>
      <c r="F43" s="93" t="n">
        <f aca="false">+F49*0.0855</f>
        <v>5882.4</v>
      </c>
      <c r="G43" s="93" t="n">
        <f aca="false">+G49*0.077</f>
        <v>5297.6</v>
      </c>
      <c r="H43" s="93" t="n">
        <f aca="false">+H49*0.0693</f>
        <v>4767.84</v>
      </c>
      <c r="I43" s="93" t="n">
        <f aca="false">+I49*0.0623</f>
        <v>4286.24</v>
      </c>
      <c r="J43" s="93" t="n">
        <f aca="false">+J49*0.059</f>
        <v>4059.2</v>
      </c>
      <c r="K43" s="93" t="n">
        <f aca="false">+K49*0.059</f>
        <v>4059.2</v>
      </c>
      <c r="L43" s="93" t="n">
        <f aca="false">+L49*0.0591</f>
        <v>4066.08</v>
      </c>
      <c r="M43" s="93" t="n">
        <f aca="false">+M49*0.059</f>
        <v>4059.2</v>
      </c>
      <c r="N43" s="93" t="n">
        <f aca="false">+N49*0.0591</f>
        <v>4066.08</v>
      </c>
      <c r="O43" s="93" t="n">
        <f aca="false">+O49*0.059</f>
        <v>4059.2</v>
      </c>
      <c r="P43" s="93" t="n">
        <f aca="false">+P49*0.0591</f>
        <v>4066.08</v>
      </c>
      <c r="Q43" s="93" t="n">
        <f aca="false">+Q49*0.059</f>
        <v>4059.2</v>
      </c>
      <c r="R43" s="93" t="n">
        <f aca="false">+R49*0.0591</f>
        <v>4066.08</v>
      </c>
      <c r="S43" s="77" t="n">
        <f aca="false">SUM(D43:R43)</f>
        <v>66770.4</v>
      </c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</row>
    <row r="44" customFormat="false" ht="12.75" hidden="false" customHeight="false" outlineLevel="0" collapsed="false">
      <c r="A44" s="69" t="n">
        <v>31</v>
      </c>
      <c r="B44" s="69" t="s">
        <v>130</v>
      </c>
      <c r="C44" s="92"/>
      <c r="D44" s="77" t="n">
        <f aca="false">(+D41-D43)*0.3888</f>
        <v>4961.84809897209</v>
      </c>
      <c r="E44" s="77" t="n">
        <f aca="false">(+E41-E43)*0.3888</f>
        <v>3491.29307406229</v>
      </c>
      <c r="F44" s="77" t="n">
        <f aca="false">(+F41-F43)*0.3888</f>
        <v>3500.77893533458</v>
      </c>
      <c r="G44" s="77" t="n">
        <f aca="false">(+G41-G43)*0.3888</f>
        <v>3503.37529898034</v>
      </c>
      <c r="H44" s="77" t="n">
        <f aca="false">(+H41-H43)*0.3888</f>
        <v>3502.56288195264</v>
      </c>
      <c r="I44" s="77" t="n">
        <f aca="false">(+I41-I43)*0.3888</f>
        <v>3499.38110358543</v>
      </c>
      <c r="J44" s="77" t="n">
        <f aca="false">(+J41-J43)*0.3888</f>
        <v>3404.93672778674</v>
      </c>
      <c r="K44" s="77" t="n">
        <f aca="false">(+K41-K43)*0.3888</f>
        <v>3222.21919998806</v>
      </c>
      <c r="L44" s="77" t="n">
        <f aca="false">(+L41-L43)*0.3888</f>
        <v>3036.5930818085</v>
      </c>
      <c r="M44" s="77" t="n">
        <f aca="false">(+M41-M43)*0.3888</f>
        <v>2856.55049800981</v>
      </c>
      <c r="N44" s="77" t="n">
        <f aca="false">(+N41-N43)*0.3888</f>
        <v>2670.92437983026</v>
      </c>
      <c r="O44" s="77" t="n">
        <f aca="false">(+O41-O43)*0.3888</f>
        <v>2490.88179603157</v>
      </c>
      <c r="P44" s="77" t="n">
        <f aca="false">(+P41-P43)*0.3888</f>
        <v>2305.25567785202</v>
      </c>
      <c r="Q44" s="77" t="n">
        <f aca="false">(+Q41-Q43)*0.3888</f>
        <v>2125.21309405333</v>
      </c>
      <c r="R44" s="77" t="n">
        <f aca="false">(+R41-R43)*0.3888</f>
        <v>2008.74630460959</v>
      </c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</row>
    <row r="45" customFormat="false" ht="13.5" hidden="false" customHeight="false" outlineLevel="0" collapsed="false">
      <c r="A45" s="69" t="n">
        <v>32</v>
      </c>
      <c r="B45" s="69" t="s">
        <v>131</v>
      </c>
      <c r="C45" s="94" t="n">
        <f aca="false">+C41</f>
        <v>-69199.04</v>
      </c>
      <c r="D45" s="80" t="n">
        <f aca="false">+D41-D44</f>
        <v>11240.1068880961</v>
      </c>
      <c r="E45" s="80" t="n">
        <f aca="false">+E41-E44</f>
        <v>12024.3701822708</v>
      </c>
      <c r="F45" s="80" t="n">
        <f aca="false">+F41-F44</f>
        <v>11385.6821123367</v>
      </c>
      <c r="G45" s="80" t="n">
        <f aca="false">+G41-G44</f>
        <v>10804.9636387263</v>
      </c>
      <c r="H45" s="80" t="n">
        <f aca="false">+H41-H44</f>
        <v>10273.9265057856</v>
      </c>
      <c r="I45" s="80" t="n">
        <f aca="false">+I41-I44</f>
        <v>9787.32469781743</v>
      </c>
      <c r="J45" s="80" t="n">
        <f aca="false">+J41-J44</f>
        <v>9411.81658442196</v>
      </c>
      <c r="K45" s="80" t="n">
        <f aca="false">+K41-K44</f>
        <v>9124.58162302649</v>
      </c>
      <c r="L45" s="80" t="n">
        <f aca="false">+L41-L44</f>
        <v>8839.65430967427</v>
      </c>
      <c r="M45" s="80" t="n">
        <f aca="false">+M41-M44</f>
        <v>8549.7444042788</v>
      </c>
      <c r="N45" s="80" t="n">
        <f aca="false">+N41-N44</f>
        <v>8264.81709092659</v>
      </c>
      <c r="O45" s="80" t="n">
        <f aca="false">+O41-O44</f>
        <v>7974.90718553112</v>
      </c>
      <c r="P45" s="80" t="n">
        <f aca="false">+P41-P44</f>
        <v>7689.9798721789</v>
      </c>
      <c r="Q45" s="80" t="n">
        <f aca="false">+Q41-Q44</f>
        <v>7400.06996678343</v>
      </c>
      <c r="R45" s="80" t="n">
        <f aca="false">+R41-R44</f>
        <v>7223.86225662907</v>
      </c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</row>
    <row r="46" customFormat="false" ht="13.5" hidden="false" customHeight="false" outlineLevel="0" collapsed="false">
      <c r="A46" s="69" t="n">
        <v>33</v>
      </c>
      <c r="B46" s="69" t="s">
        <v>132</v>
      </c>
      <c r="C46" s="95" t="n">
        <f aca="false">IRR(C45:M45)</f>
        <v>0.0815692413682569</v>
      </c>
      <c r="D46" s="96" t="n">
        <f aca="false">NPV(0.095,D45:M45)</f>
        <v>65441.7412673726</v>
      </c>
      <c r="E46" s="77"/>
      <c r="F46" s="77"/>
      <c r="G46" s="77"/>
      <c r="H46" s="77"/>
      <c r="I46" s="77"/>
      <c r="J46" s="77"/>
      <c r="K46" s="77"/>
      <c r="L46" s="77"/>
      <c r="M46" s="77"/>
      <c r="N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</row>
    <row r="47" customFormat="false" ht="13.5" hidden="false" customHeight="false" outlineLevel="0" collapsed="false">
      <c r="A47" s="84"/>
      <c r="B47" s="84"/>
      <c r="C47" s="19"/>
      <c r="D47" s="19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</row>
    <row r="48" customFormat="false" ht="12.75" hidden="false" customHeight="false" outlineLevel="0" collapsed="false">
      <c r="A48" s="69" t="n">
        <v>34</v>
      </c>
      <c r="B48" s="88" t="s">
        <v>133</v>
      </c>
      <c r="D48" s="9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</row>
    <row r="49" customFormat="false" ht="12.75" hidden="false" customHeight="false" outlineLevel="0" collapsed="false">
      <c r="A49" s="69" t="n">
        <v>35</v>
      </c>
      <c r="B49" s="69" t="s">
        <v>134</v>
      </c>
      <c r="C49" s="92"/>
      <c r="D49" s="98" t="n">
        <f aca="false">+DCF!C11</f>
        <v>68800</v>
      </c>
      <c r="E49" s="92" t="n">
        <f aca="false">+D49</f>
        <v>68800</v>
      </c>
      <c r="F49" s="92" t="n">
        <f aca="false">+E49</f>
        <v>68800</v>
      </c>
      <c r="G49" s="92" t="n">
        <f aca="false">+F49</f>
        <v>68800</v>
      </c>
      <c r="H49" s="92" t="n">
        <f aca="false">+G49</f>
        <v>68800</v>
      </c>
      <c r="I49" s="92" t="n">
        <f aca="false">+H49</f>
        <v>68800</v>
      </c>
      <c r="J49" s="92" t="n">
        <f aca="false">+I49</f>
        <v>68800</v>
      </c>
      <c r="K49" s="92" t="n">
        <f aca="false">+J49</f>
        <v>68800</v>
      </c>
      <c r="L49" s="92" t="n">
        <f aca="false">+K49</f>
        <v>68800</v>
      </c>
      <c r="M49" s="92" t="n">
        <f aca="false">+L49</f>
        <v>68800</v>
      </c>
      <c r="N49" s="92" t="n">
        <f aca="false">+M49</f>
        <v>68800</v>
      </c>
      <c r="O49" s="92" t="n">
        <f aca="false">+N49</f>
        <v>68800</v>
      </c>
      <c r="P49" s="92" t="n">
        <f aca="false">+O49</f>
        <v>68800</v>
      </c>
      <c r="Q49" s="92" t="n">
        <f aca="false">+P49</f>
        <v>68800</v>
      </c>
      <c r="R49" s="92" t="n">
        <f aca="false">+Q49</f>
        <v>68800</v>
      </c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</row>
    <row r="50" customFormat="false" ht="12.75" hidden="false" customHeight="false" outlineLevel="0" collapsed="false">
      <c r="A50" s="69" t="n">
        <v>36</v>
      </c>
      <c r="B50" s="69" t="s">
        <v>135</v>
      </c>
      <c r="C50" s="92"/>
      <c r="D50" s="47" t="n">
        <f aca="false">0.0058*D49</f>
        <v>399.04</v>
      </c>
      <c r="E50" s="47" t="n">
        <f aca="false">0.0058*E49</f>
        <v>399.04</v>
      </c>
      <c r="F50" s="47" t="n">
        <f aca="false">0.0058*F49</f>
        <v>399.04</v>
      </c>
      <c r="G50" s="47" t="n">
        <f aca="false">0.0058*G49</f>
        <v>399.04</v>
      </c>
      <c r="H50" s="47" t="n">
        <f aca="false">0.0058*H49</f>
        <v>399.04</v>
      </c>
      <c r="I50" s="47" t="n">
        <f aca="false">0.0058*I49</f>
        <v>399.04</v>
      </c>
      <c r="J50" s="47" t="n">
        <f aca="false">0.0058*J49</f>
        <v>399.04</v>
      </c>
      <c r="K50" s="47" t="n">
        <f aca="false">0.0058*K49</f>
        <v>399.04</v>
      </c>
      <c r="L50" s="47" t="n">
        <f aca="false">0.0058*L49</f>
        <v>399.04</v>
      </c>
      <c r="M50" s="47" t="n">
        <f aca="false">0.0058*M49</f>
        <v>399.04</v>
      </c>
      <c r="N50" s="47" t="n">
        <f aca="false">0.0058*N49</f>
        <v>399.04</v>
      </c>
      <c r="O50" s="47" t="n">
        <f aca="false">0.0058*O49</f>
        <v>399.04</v>
      </c>
      <c r="P50" s="47" t="n">
        <f aca="false">0.0058*P49</f>
        <v>399.04</v>
      </c>
      <c r="Q50" s="47" t="n">
        <f aca="false">0.0058*Q49</f>
        <v>399.04</v>
      </c>
      <c r="R50" s="47" t="n">
        <f aca="false">0.0058*R49</f>
        <v>399.04</v>
      </c>
      <c r="S50" s="99"/>
      <c r="T50" s="99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</row>
    <row r="51" customFormat="false" ht="12.75" hidden="false" customHeight="false" outlineLevel="0" collapsed="false">
      <c r="A51" s="69" t="n">
        <v>37</v>
      </c>
      <c r="B51" s="69" t="s">
        <v>136</v>
      </c>
      <c r="C51" s="77"/>
      <c r="D51" s="77" t="n">
        <f aca="false">+D9/2</f>
        <v>411.957503903635</v>
      </c>
      <c r="E51" s="99" t="n">
        <f aca="false">+D51+D9/2+E9/2</f>
        <v>1235.87251171091</v>
      </c>
      <c r="F51" s="99" t="n">
        <f aca="false">+E51+E9/2+F9/2</f>
        <v>2059.78751951818</v>
      </c>
      <c r="G51" s="99" t="n">
        <f aca="false">+F51+F9/2+G9/2</f>
        <v>2883.70252732545</v>
      </c>
      <c r="H51" s="99" t="n">
        <f aca="false">+G51+G9/2+H9/2</f>
        <v>3707.61753513271</v>
      </c>
      <c r="I51" s="99" t="n">
        <f aca="false">+H51+H9/2+I9/2</f>
        <v>4531.53254293999</v>
      </c>
      <c r="J51" s="99" t="n">
        <f aca="false">+I51+I9/2+J9/2</f>
        <v>5355.44755074726</v>
      </c>
      <c r="K51" s="99" t="n">
        <f aca="false">+J51+J9/2+K9/2</f>
        <v>6179.36255855453</v>
      </c>
      <c r="L51" s="99" t="n">
        <f aca="false">+K51+K9/2+L9/2</f>
        <v>7003.2775663618</v>
      </c>
      <c r="M51" s="99" t="n">
        <f aca="false">+L51+L9/2+M9/2</f>
        <v>7827.19257416907</v>
      </c>
      <c r="N51" s="99" t="n">
        <f aca="false">+M51+M9/2+N9/2</f>
        <v>8651.10758197634</v>
      </c>
      <c r="O51" s="99" t="n">
        <f aca="false">+N51+N9/2+O9/2</f>
        <v>9475.02258978361</v>
      </c>
      <c r="P51" s="99" t="n">
        <f aca="false">+O51+O9/2+P9/2</f>
        <v>10298.9375975909</v>
      </c>
      <c r="Q51" s="99" t="n">
        <f aca="false">+P51+P9/2+Q9/2</f>
        <v>11122.8526053982</v>
      </c>
      <c r="R51" s="99" t="n">
        <f aca="false">+Q51+Q9/2+R9/2</f>
        <v>11946.7676132054</v>
      </c>
      <c r="S51" s="77"/>
    </row>
    <row r="52" customFormat="false" ht="12.75" hidden="false" customHeight="false" outlineLevel="0" collapsed="false">
      <c r="A52" s="69" t="n">
        <v>38</v>
      </c>
      <c r="B52" s="69" t="s">
        <v>137</v>
      </c>
      <c r="D52" s="77" t="n">
        <f aca="false">(+D49*0.05-D51)*0.3841</f>
        <v>1163.07112275061</v>
      </c>
      <c r="E52" s="77" t="n">
        <f aca="false">((E49*0.05+E49*0.095)-E51)*0.3841</f>
        <v>3357.08296825184</v>
      </c>
      <c r="F52" s="77" t="n">
        <f aca="false">((F49*0.05+F49*0.095+F49*0.0855)-F51)*0.3841</f>
        <v>5300.04705375307</v>
      </c>
      <c r="G52" s="77" t="n">
        <f aca="false">((G49*0.05+G49*0.095+G49*0.0855+G49*0.077)-G51)*0.3841</f>
        <v>7018.3894592543</v>
      </c>
      <c r="H52" s="77" t="n">
        <f aca="false">((H49*0.05+H49*0.095+H49*0.0855+H49*0.077+H49*0.0693)-H51)*0.3841</f>
        <v>8533.25104875553</v>
      </c>
      <c r="I52" s="77" t="n">
        <f aca="false">((I49*0.05+I49*0.095+I49*0.0855+I49*0.077+I49*0.0693+I49*0.0623)-I51)*0.3841</f>
        <v>9863.13007825675</v>
      </c>
      <c r="J52" s="77" t="n">
        <f aca="false">((J49*0.05+J49*0.095+J49*0.0855+J49*0.077+J49*0.0693+J49*0.0623+J49*0.059)-J51)*0.3841</f>
        <v>11105.803043758</v>
      </c>
      <c r="K52" s="77" t="n">
        <f aca="false">((K49*0.05+K49*0.095+K49*0.0855+K49*0.077+K49*0.0693+K49*0.0623+K49*0.059+K49*0.059)-K51)*0.3841</f>
        <v>12348.4760092592</v>
      </c>
      <c r="L52" s="77" t="n">
        <f aca="false">((L49*0.05+L49*0.095+L49*0.0855+L49*0.077+L49*0.0693+L49*0.0623+L49*0.059+L49*0.059+L49*0.0591)-L51)*0.3841</f>
        <v>13593.7915827604</v>
      </c>
      <c r="M52" s="77" t="n">
        <f aca="false">((M49*0.05+M49*0.095+M49*0.0855+M49*0.077+M49*0.0693+M49*0.0623+M49*0.059+M49*0.059+M49*0.0591+M49*0.059)-M51)*0.3841</f>
        <v>14836.4645482617</v>
      </c>
      <c r="N52" s="77" t="n">
        <f aca="false">((N49*0.05+N49*0.095+N49*0.0855+N49*0.077+N49*0.0693+N49*0.0623+N49*0.059+N49*0.059+N49*0.0591+N49*0.059+N49*0.0591)-N51)*0.3841</f>
        <v>16081.7801217629</v>
      </c>
      <c r="O52" s="77" t="n">
        <f aca="false">((O49*0.05+O49*0.095+O49*0.0855+O49*0.077+O49*0.0693+O49*0.0623+O49*0.059+O49*0.059+O49*0.0591+O49*0.059+O49*0.0591+O49*0.059)-O51)*0.3841</f>
        <v>17324.4530872641</v>
      </c>
      <c r="P52" s="77" t="n">
        <f aca="false">((P49*0.05+P49*0.095+P49*0.0855+P49*0.077+P49*0.0693+P49*0.0623+P49*0.059+P49*0.059+P49*0.0591+P49*0.059+P49*0.0591+P49*0.059+P49*0.0591)-P51)*0.3841</f>
        <v>18569.7686607653</v>
      </c>
      <c r="Q52" s="77" t="n">
        <f aca="false">((Q49*0.05+Q49*0.095+Q49*0.0855+Q49*0.077+Q49*0.0693+Q49*0.0623+Q49*0.059+Q49*0.059+Q49*0.0591+Q49*0.059+Q49*0.059+Q49*0.0591+Q49*0.059+Q49*0.0591)-Q51)*0.3841</f>
        <v>19812.4416262666</v>
      </c>
      <c r="R52" s="77" t="n">
        <f aca="false">((R49*0.05+R49*0.095+R49*0.0855+R49*0.077+R49*0.0693+R49*0.0623+R49*0.059+R49*0.059+R49*0.0591+R49*0.059+R49*0.059+R49*0.0591+R49*0.059+R49*0.0591+R49*0.0295)-R51)*0.3841</f>
        <v>20275.5452317678</v>
      </c>
    </row>
    <row r="53" customFormat="false" ht="13.5" hidden="false" customHeight="false" outlineLevel="0" collapsed="false">
      <c r="A53" s="69" t="n">
        <v>39</v>
      </c>
      <c r="B53" s="69" t="s">
        <v>138</v>
      </c>
      <c r="D53" s="94" t="n">
        <f aca="false">+D49+D50-D51-D52</f>
        <v>67624.0113733458</v>
      </c>
      <c r="E53" s="94" t="n">
        <f aca="false">+E49+E50-E51-E52</f>
        <v>64606.0845200373</v>
      </c>
      <c r="F53" s="94" t="n">
        <f aca="false">+F49+F50-F51-F52</f>
        <v>61839.2054267288</v>
      </c>
      <c r="G53" s="94" t="n">
        <f aca="false">+G49+G50-G51-G52</f>
        <v>59296.9480134203</v>
      </c>
      <c r="H53" s="94" t="n">
        <f aca="false">+H49+H50-H51-H52</f>
        <v>56958.1714161118</v>
      </c>
      <c r="I53" s="94" t="n">
        <f aca="false">+I49+I50-I51-I52</f>
        <v>54804.3773788033</v>
      </c>
      <c r="J53" s="94" t="n">
        <f aca="false">+J49+J50-J51-J52</f>
        <v>52737.7894054948</v>
      </c>
      <c r="K53" s="94" t="n">
        <f aca="false">+K49+K50-K51-K52</f>
        <v>50671.2014321863</v>
      </c>
      <c r="L53" s="94" t="n">
        <f aca="false">+L49+L50-L51-L52</f>
        <v>48601.9708508778</v>
      </c>
      <c r="M53" s="94" t="n">
        <f aca="false">+M49+M50-M51-M52</f>
        <v>46535.3828775693</v>
      </c>
      <c r="N53" s="94" t="n">
        <f aca="false">+N49+N50-N51-N52</f>
        <v>44466.1522962608</v>
      </c>
      <c r="O53" s="94" t="n">
        <f aca="false">+O49+O50-O51-O52</f>
        <v>42399.5643229523</v>
      </c>
      <c r="P53" s="94" t="n">
        <f aca="false">+P49+P50-P51-P52</f>
        <v>40330.3337416438</v>
      </c>
      <c r="Q53" s="94" t="n">
        <f aca="false">+Q49+Q50-Q51-Q52</f>
        <v>38263.7457683353</v>
      </c>
      <c r="R53" s="94" t="n">
        <f aca="false">+R49+R50-R51-R52</f>
        <v>36976.7271550268</v>
      </c>
    </row>
    <row r="54" customFormat="false" ht="13.5" hidden="false" customHeight="false" outlineLevel="0" collapsed="false"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</row>
    <row r="55" customFormat="false" ht="12.75" hidden="false" customHeight="false" outlineLevel="0" collapsed="false"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</row>
    <row r="56" customFormat="false" ht="12.75" hidden="false" customHeight="false" outlineLevel="0" collapsed="false"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</row>
    <row r="57" customFormat="false" ht="13.5" hidden="false" customHeight="false" outlineLevel="0" collapsed="false">
      <c r="A57" s="84"/>
      <c r="B57" s="84" t="s">
        <v>139</v>
      </c>
      <c r="C57" s="85" t="n">
        <v>1.03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</row>
    <row r="58" customFormat="false" ht="12.75" hidden="false" customHeight="false" outlineLevel="0" collapsed="false">
      <c r="B58" s="69" t="s">
        <v>140</v>
      </c>
      <c r="C58" s="101" t="e">
        <f aca="false">+loan!B2/loan!D2</f>
        <v>#DIV/0!</v>
      </c>
      <c r="D58" s="96"/>
      <c r="E58" s="96"/>
    </row>
    <row r="59" customFormat="false" ht="12.75" hidden="false" customHeight="false" outlineLevel="0" collapsed="false">
      <c r="B59" s="69" t="s">
        <v>141</v>
      </c>
      <c r="D59" s="45" t="n">
        <f aca="false">IPMT($D$67,1,loan!$B$4,$C$61)</f>
        <v>-0</v>
      </c>
      <c r="E59" s="45" t="n">
        <f aca="false">IPMT($D$67,2,loan!$B$4,$C$61)</f>
        <v>-0</v>
      </c>
      <c r="F59" s="45" t="n">
        <f aca="false">IPMT($D$67,3,loan!$B$4,$C$61)</f>
        <v>-0</v>
      </c>
      <c r="G59" s="45" t="n">
        <f aca="false">IPMT($D$67,4,loan!$B$4,$C$61)</f>
        <v>-0</v>
      </c>
      <c r="H59" s="45" t="n">
        <f aca="false">IPMT($D$67,5,loan!$B$4,$C$61)</f>
        <v>-0</v>
      </c>
      <c r="I59" s="45" t="n">
        <f aca="false">IPMT($D$67,6,loan!$B$4,$C$61)</f>
        <v>-0</v>
      </c>
      <c r="J59" s="45" t="n">
        <f aca="false">IPMT($D$67,7,loan!$B$4,$C$61)</f>
        <v>-0</v>
      </c>
      <c r="K59" s="45" t="n">
        <f aca="false">IPMT($D$67,8,loan!$B$4,$C$61)</f>
        <v>-0</v>
      </c>
      <c r="L59" s="45" t="n">
        <f aca="false">IPMT($D$67,9,loan!$B$4,$C$61)</f>
        <v>-0</v>
      </c>
      <c r="M59" s="45" t="n">
        <f aca="false">IPMT($D$67,10,loan!$B$4,$C$61)</f>
        <v>-0</v>
      </c>
      <c r="N59" s="45" t="n">
        <f aca="false">IPMT($D$67,11,loan!$B$4,$C$61)</f>
        <v>-0</v>
      </c>
      <c r="O59" s="45" t="n">
        <f aca="false">IPMT($D$67,12,loan!$B$4,$C$61)</f>
        <v>-0</v>
      </c>
      <c r="P59" s="45" t="n">
        <f aca="false">IPMT($D$67,13,loan!$B$4,$C$61)</f>
        <v>-0</v>
      </c>
      <c r="Q59" s="45" t="n">
        <f aca="false">IPMT($D$67,14,loan!$B$4,$C$61)</f>
        <v>-0</v>
      </c>
      <c r="R59" s="45" t="n">
        <f aca="false">IPMT($D$67,15,loan!$B$4,$C$61)</f>
        <v>-0</v>
      </c>
    </row>
    <row r="60" customFormat="false" ht="12.75" hidden="false" customHeight="false" outlineLevel="0" collapsed="false">
      <c r="B60" s="69" t="s">
        <v>142</v>
      </c>
      <c r="D60" s="45" t="n">
        <f aca="false">PPMT($D$67,1,loan!$B$4,$C$61)</f>
        <v>0</v>
      </c>
      <c r="E60" s="45" t="n">
        <f aca="false">PPMT($D$67,2,loan!$B$4,$C$61)</f>
        <v>0</v>
      </c>
      <c r="F60" s="45" t="n">
        <f aca="false">PPMT($D$67,3,loan!$B$4,$C$61)</f>
        <v>0</v>
      </c>
      <c r="G60" s="45" t="n">
        <f aca="false">PPMT($D$67,4,loan!$B$4,$C$61)</f>
        <v>0</v>
      </c>
      <c r="H60" s="45" t="n">
        <f aca="false">PPMT($D$67,5,loan!$B$4,$C$61)</f>
        <v>0</v>
      </c>
      <c r="I60" s="45" t="n">
        <f aca="false">PPMT($D$67,6,loan!$B$4,$C$61)</f>
        <v>0</v>
      </c>
      <c r="J60" s="45" t="n">
        <f aca="false">PPMT($D$67,7,loan!$B$4,$C$61)</f>
        <v>0</v>
      </c>
      <c r="K60" s="45" t="n">
        <f aca="false">PPMT($D$67,8,loan!$B$4,$C$61)</f>
        <v>0</v>
      </c>
      <c r="L60" s="45" t="n">
        <f aca="false">PPMT($D$67,9,loan!$B$4,$C$61)</f>
        <v>0</v>
      </c>
      <c r="M60" s="45" t="n">
        <f aca="false">PPMT($D$67,10,loan!$B$4,$C$61)</f>
        <v>0</v>
      </c>
      <c r="N60" s="45" t="n">
        <f aca="false">PPMT($D$67,11,loan!$B$4,$C$61)</f>
        <v>0</v>
      </c>
      <c r="O60" s="45" t="n">
        <f aca="false">PPMT($D$67,12,loan!$B$4,$C$61)</f>
        <v>0</v>
      </c>
      <c r="P60" s="45" t="n">
        <f aca="false">PPMT($D$67,13,loan!$B$4,$C$61)</f>
        <v>0</v>
      </c>
      <c r="Q60" s="45" t="n">
        <f aca="false">PPMT($D$67,14,loan!$B$4,$C$61)</f>
        <v>0</v>
      </c>
      <c r="R60" s="45" t="n">
        <f aca="false">PPMT($D$67,15,loan!$B$4,$C$61)</f>
        <v>0</v>
      </c>
    </row>
    <row r="61" customFormat="false" ht="22.5" hidden="false" customHeight="true" outlineLevel="0" collapsed="false">
      <c r="A61" s="84"/>
      <c r="B61" s="84" t="s">
        <v>143</v>
      </c>
      <c r="C61" s="102" t="n">
        <f aca="false">+loan!B2</f>
        <v>0</v>
      </c>
      <c r="D61" s="102" t="n">
        <f aca="false">+C61+D60</f>
        <v>0</v>
      </c>
      <c r="E61" s="102" t="n">
        <f aca="false">+D61+E60</f>
        <v>0</v>
      </c>
      <c r="F61" s="102" t="n">
        <f aca="false">+E61+F60</f>
        <v>0</v>
      </c>
      <c r="G61" s="102" t="n">
        <f aca="false">+F61+G60</f>
        <v>0</v>
      </c>
      <c r="H61" s="102" t="n">
        <f aca="false">+G61+H60</f>
        <v>0</v>
      </c>
      <c r="I61" s="102" t="n">
        <f aca="false">+H61+I60</f>
        <v>0</v>
      </c>
      <c r="J61" s="102" t="n">
        <f aca="false">+I61+J60</f>
        <v>0</v>
      </c>
      <c r="K61" s="102" t="n">
        <f aca="false">+J61+K60</f>
        <v>0</v>
      </c>
      <c r="L61" s="102" t="n">
        <f aca="false">+K61+L60</f>
        <v>0</v>
      </c>
      <c r="M61" s="102" t="n">
        <f aca="false">+L61+M60</f>
        <v>0</v>
      </c>
      <c r="N61" s="102" t="n">
        <f aca="false">+M61+N60</f>
        <v>0</v>
      </c>
      <c r="O61" s="102" t="n">
        <f aca="false">+N61+O60</f>
        <v>0</v>
      </c>
      <c r="P61" s="102" t="n">
        <f aca="false">+O61+P60</f>
        <v>0</v>
      </c>
      <c r="Q61" s="102" t="n">
        <f aca="false">+P61+Q60</f>
        <v>0</v>
      </c>
      <c r="R61" s="102" t="n">
        <f aca="false">+Q61+R60</f>
        <v>0</v>
      </c>
    </row>
    <row r="62" customFormat="false" ht="12.75" hidden="false" customHeight="true" outlineLevel="0" collapsed="false">
      <c r="A62" s="69" t="n">
        <v>40</v>
      </c>
      <c r="B62" s="88" t="s">
        <v>144</v>
      </c>
      <c r="O62" s="72"/>
      <c r="P62" s="72"/>
      <c r="Q62" s="72"/>
    </row>
    <row r="63" customFormat="false" ht="12.75" hidden="false" customHeight="true" outlineLevel="0" collapsed="false">
      <c r="B63" s="103" t="s">
        <v>145</v>
      </c>
      <c r="C63" s="72"/>
      <c r="D63" s="72"/>
      <c r="E63" s="72"/>
      <c r="O63" s="72"/>
      <c r="P63" s="72"/>
      <c r="Q63" s="72"/>
    </row>
    <row r="64" customFormat="false" ht="14.25" hidden="false" customHeight="true" outlineLevel="0" collapsed="false">
      <c r="B64" s="103" t="s">
        <v>146</v>
      </c>
      <c r="C64" s="72"/>
      <c r="D64" s="104" t="n">
        <v>0.15</v>
      </c>
      <c r="E64" s="104" t="n">
        <v>0.15</v>
      </c>
      <c r="F64" s="104" t="n">
        <v>0.15</v>
      </c>
      <c r="G64" s="104" t="n">
        <v>0.15</v>
      </c>
      <c r="H64" s="104" t="n">
        <v>0.15</v>
      </c>
      <c r="I64" s="104" t="n">
        <v>0.15</v>
      </c>
      <c r="J64" s="104" t="n">
        <v>0.15</v>
      </c>
      <c r="K64" s="104" t="n">
        <v>0.15</v>
      </c>
      <c r="L64" s="104" t="n">
        <v>0.15</v>
      </c>
      <c r="M64" s="104" t="n">
        <v>0.15</v>
      </c>
      <c r="N64" s="104" t="n">
        <v>0.15</v>
      </c>
      <c r="O64" s="104" t="n">
        <v>0.15</v>
      </c>
      <c r="P64" s="104" t="n">
        <v>0.15</v>
      </c>
      <c r="Q64" s="104" t="n">
        <v>0.15</v>
      </c>
      <c r="R64" s="104" t="n">
        <v>0.15</v>
      </c>
    </row>
    <row r="65" customFormat="false" ht="14.25" hidden="false" customHeight="true" outlineLevel="0" collapsed="false">
      <c r="B65" s="69" t="s">
        <v>147</v>
      </c>
      <c r="C65" s="72"/>
      <c r="D65" s="104" t="n">
        <v>0.85</v>
      </c>
      <c r="E65" s="104" t="n">
        <v>0.85</v>
      </c>
      <c r="F65" s="104" t="n">
        <v>0.85</v>
      </c>
      <c r="G65" s="104" t="n">
        <v>0.85</v>
      </c>
      <c r="H65" s="104" t="n">
        <v>0.85</v>
      </c>
      <c r="I65" s="104" t="n">
        <v>0.85</v>
      </c>
      <c r="J65" s="104" t="n">
        <v>0.85</v>
      </c>
      <c r="K65" s="104" t="n">
        <v>0.85</v>
      </c>
      <c r="L65" s="104" t="n">
        <v>0.85</v>
      </c>
      <c r="M65" s="104" t="n">
        <v>0.85</v>
      </c>
      <c r="N65" s="104" t="n">
        <v>0.85</v>
      </c>
      <c r="O65" s="104" t="n">
        <v>0.85</v>
      </c>
      <c r="P65" s="104" t="n">
        <v>0.85</v>
      </c>
      <c r="Q65" s="104" t="n">
        <v>0.85</v>
      </c>
      <c r="R65" s="104" t="n">
        <v>0.85</v>
      </c>
    </row>
    <row r="66" customFormat="false" ht="14.25" hidden="false" customHeight="true" outlineLevel="0" collapsed="false">
      <c r="B66" s="103" t="s">
        <v>148</v>
      </c>
      <c r="C66" s="72"/>
    </row>
    <row r="67" customFormat="false" ht="14.25" hidden="false" customHeight="true" outlineLevel="0" collapsed="false">
      <c r="B67" s="103" t="s">
        <v>146</v>
      </c>
      <c r="C67" s="72"/>
      <c r="D67" s="83" t="n">
        <f aca="false">+loan!B3</f>
        <v>0.085</v>
      </c>
      <c r="E67" s="83" t="n">
        <f aca="false">+D67</f>
        <v>0.085</v>
      </c>
      <c r="F67" s="83" t="n">
        <f aca="false">+E67</f>
        <v>0.085</v>
      </c>
      <c r="G67" s="83" t="n">
        <f aca="false">+F67</f>
        <v>0.085</v>
      </c>
      <c r="H67" s="83" t="n">
        <f aca="false">+G67</f>
        <v>0.085</v>
      </c>
      <c r="I67" s="83" t="n">
        <f aca="false">+H67</f>
        <v>0.085</v>
      </c>
      <c r="J67" s="83" t="n">
        <f aca="false">+I67</f>
        <v>0.085</v>
      </c>
      <c r="K67" s="83" t="n">
        <f aca="false">+J67</f>
        <v>0.085</v>
      </c>
      <c r="L67" s="83" t="n">
        <f aca="false">+K67</f>
        <v>0.085</v>
      </c>
      <c r="M67" s="83" t="n">
        <f aca="false">+L67</f>
        <v>0.085</v>
      </c>
      <c r="N67" s="83" t="n">
        <f aca="false">+M67</f>
        <v>0.085</v>
      </c>
      <c r="O67" s="83" t="n">
        <f aca="false">+N67</f>
        <v>0.085</v>
      </c>
      <c r="P67" s="83" t="n">
        <f aca="false">+O67</f>
        <v>0.085</v>
      </c>
      <c r="Q67" s="83" t="n">
        <f aca="false">+P67</f>
        <v>0.085</v>
      </c>
      <c r="R67" s="83" t="n">
        <f aca="false">+Q67</f>
        <v>0.085</v>
      </c>
    </row>
    <row r="68" customFormat="false" ht="14.25" hidden="false" customHeight="true" outlineLevel="0" collapsed="false">
      <c r="B68" s="69" t="s">
        <v>147</v>
      </c>
      <c r="C68" s="72"/>
      <c r="D68" s="83" t="n">
        <v>0.161463993967383</v>
      </c>
      <c r="E68" s="83" t="n">
        <f aca="false">+D68</f>
        <v>0.161463993967383</v>
      </c>
      <c r="F68" s="83" t="n">
        <f aca="false">+E68</f>
        <v>0.161463993967383</v>
      </c>
      <c r="G68" s="83" t="n">
        <f aca="false">+F68</f>
        <v>0.161463993967383</v>
      </c>
      <c r="H68" s="83" t="n">
        <f aca="false">+G68</f>
        <v>0.161463993967383</v>
      </c>
      <c r="I68" s="83" t="n">
        <f aca="false">+H68</f>
        <v>0.161463993967383</v>
      </c>
      <c r="J68" s="83" t="n">
        <f aca="false">+I68</f>
        <v>0.161463993967383</v>
      </c>
      <c r="K68" s="83" t="n">
        <f aca="false">+J68</f>
        <v>0.161463993967383</v>
      </c>
      <c r="L68" s="83" t="n">
        <f aca="false">+K68</f>
        <v>0.161463993967383</v>
      </c>
      <c r="M68" s="83" t="n">
        <f aca="false">+L68</f>
        <v>0.161463993967383</v>
      </c>
      <c r="N68" s="83" t="n">
        <f aca="false">+M68</f>
        <v>0.161463993967383</v>
      </c>
      <c r="O68" s="83" t="n">
        <f aca="false">+N68</f>
        <v>0.161463993967383</v>
      </c>
      <c r="P68" s="83" t="n">
        <f aca="false">+O68</f>
        <v>0.161463993967383</v>
      </c>
      <c r="Q68" s="83" t="n">
        <f aca="false">+P68</f>
        <v>0.161463993967383</v>
      </c>
      <c r="R68" s="83" t="n">
        <f aca="false">+Q68</f>
        <v>0.161463993967383</v>
      </c>
    </row>
    <row r="69" customFormat="false" ht="12.75" hidden="false" customHeight="false" outlineLevel="0" collapsed="false">
      <c r="B69" s="103" t="s">
        <v>149</v>
      </c>
      <c r="C69" s="72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</row>
    <row r="70" customFormat="false" ht="12.75" hidden="false" customHeight="false" outlineLevel="0" collapsed="false">
      <c r="A70" s="69" t="n">
        <v>41</v>
      </c>
      <c r="B70" s="69" t="s">
        <v>150</v>
      </c>
      <c r="C70" s="95"/>
      <c r="D70" s="83" t="n">
        <f aca="false">+D67*D64</f>
        <v>0.01275</v>
      </c>
      <c r="E70" s="83" t="n">
        <f aca="false">+E67*E64</f>
        <v>0.01275</v>
      </c>
      <c r="F70" s="83" t="n">
        <f aca="false">+F67*F64</f>
        <v>0.01275</v>
      </c>
      <c r="G70" s="83" t="n">
        <f aca="false">+G67*G64</f>
        <v>0.01275</v>
      </c>
      <c r="H70" s="83" t="n">
        <f aca="false">+H67*H64</f>
        <v>0.01275</v>
      </c>
      <c r="I70" s="83" t="n">
        <f aca="false">+I67*I64</f>
        <v>0.01275</v>
      </c>
      <c r="J70" s="83" t="n">
        <f aca="false">+J67*J64</f>
        <v>0.01275</v>
      </c>
      <c r="K70" s="83" t="n">
        <f aca="false">+K67*K64</f>
        <v>0.01275</v>
      </c>
      <c r="L70" s="83" t="n">
        <f aca="false">+L67*L64</f>
        <v>0.01275</v>
      </c>
      <c r="M70" s="83" t="n">
        <f aca="false">+M67*M64</f>
        <v>0.01275</v>
      </c>
      <c r="N70" s="83" t="n">
        <f aca="false">+N67*N64</f>
        <v>0.01275</v>
      </c>
      <c r="O70" s="83" t="n">
        <f aca="false">+O67*O64</f>
        <v>0.01275</v>
      </c>
      <c r="P70" s="83" t="n">
        <f aca="false">+P67*P64</f>
        <v>0.01275</v>
      </c>
      <c r="Q70" s="83" t="n">
        <f aca="false">+Q67*Q64</f>
        <v>0.01275</v>
      </c>
      <c r="R70" s="83" t="n">
        <f aca="false">+R67*R64</f>
        <v>0.01275</v>
      </c>
    </row>
    <row r="71" customFormat="false" ht="12.75" hidden="false" customHeight="false" outlineLevel="0" collapsed="false">
      <c r="A71" s="69" t="n">
        <v>42</v>
      </c>
      <c r="B71" s="69" t="s">
        <v>151</v>
      </c>
      <c r="C71" s="95"/>
      <c r="D71" s="83" t="n">
        <f aca="false">+D65*D68</f>
        <v>0.137244394872276</v>
      </c>
      <c r="E71" s="83" t="n">
        <f aca="false">+E65*E68</f>
        <v>0.137244394872276</v>
      </c>
      <c r="F71" s="83" t="n">
        <f aca="false">+F65*F68</f>
        <v>0.137244394872276</v>
      </c>
      <c r="G71" s="83" t="n">
        <f aca="false">+G65*G68</f>
        <v>0.137244394872276</v>
      </c>
      <c r="H71" s="83" t="n">
        <f aca="false">+H65*H68</f>
        <v>0.137244394872276</v>
      </c>
      <c r="I71" s="83" t="n">
        <f aca="false">+I65*I68</f>
        <v>0.137244394872276</v>
      </c>
      <c r="J71" s="83" t="n">
        <f aca="false">+J65*J68</f>
        <v>0.137244394872276</v>
      </c>
      <c r="K71" s="83" t="n">
        <f aca="false">+K65*K68</f>
        <v>0.137244394872276</v>
      </c>
      <c r="L71" s="83" t="n">
        <f aca="false">+L65*L68</f>
        <v>0.137244394872276</v>
      </c>
      <c r="M71" s="83" t="n">
        <f aca="false">+M65*M68</f>
        <v>0.137244394872276</v>
      </c>
      <c r="N71" s="83" t="n">
        <f aca="false">+N65*N68</f>
        <v>0.137244394872276</v>
      </c>
      <c r="O71" s="83" t="n">
        <f aca="false">+O65*O68</f>
        <v>0.137244394872276</v>
      </c>
      <c r="P71" s="83" t="n">
        <f aca="false">+P65*P68</f>
        <v>0.137244394872276</v>
      </c>
      <c r="Q71" s="83" t="n">
        <f aca="false">+Q65*Q68</f>
        <v>0.137244394872276</v>
      </c>
      <c r="R71" s="83" t="n">
        <f aca="false">+R65*R68</f>
        <v>0.137244394872276</v>
      </c>
      <c r="S71" s="83"/>
    </row>
    <row r="72" customFormat="false" ht="13.5" hidden="false" customHeight="false" outlineLevel="0" collapsed="false">
      <c r="A72" s="69" t="n">
        <v>43</v>
      </c>
      <c r="B72" s="72" t="s">
        <v>152</v>
      </c>
      <c r="C72" s="72"/>
      <c r="D72" s="105" t="n">
        <f aca="false">+D70+D71</f>
        <v>0.149994394872276</v>
      </c>
      <c r="E72" s="105" t="n">
        <f aca="false">+E70+E71</f>
        <v>0.149994394872276</v>
      </c>
      <c r="F72" s="105" t="n">
        <f aca="false">+F70+F71</f>
        <v>0.149994394872276</v>
      </c>
      <c r="G72" s="105" t="n">
        <f aca="false">+G70+G71</f>
        <v>0.149994394872276</v>
      </c>
      <c r="H72" s="105" t="n">
        <f aca="false">+H70+H71</f>
        <v>0.149994394872276</v>
      </c>
      <c r="I72" s="105" t="n">
        <f aca="false">+I70+I71</f>
        <v>0.149994394872276</v>
      </c>
      <c r="J72" s="105" t="n">
        <f aca="false">+J70+J71</f>
        <v>0.149994394872276</v>
      </c>
      <c r="K72" s="105" t="n">
        <f aca="false">+K70+K71</f>
        <v>0.149994394872276</v>
      </c>
      <c r="L72" s="105" t="n">
        <f aca="false">+L70+L71</f>
        <v>0.149994394872276</v>
      </c>
      <c r="M72" s="105" t="n">
        <f aca="false">+M70+M71</f>
        <v>0.149994394872276</v>
      </c>
      <c r="N72" s="105" t="n">
        <f aca="false">+N70+N71</f>
        <v>0.149994394872276</v>
      </c>
      <c r="O72" s="105" t="n">
        <f aca="false">+O70+O71</f>
        <v>0.149994394872276</v>
      </c>
      <c r="P72" s="105" t="n">
        <f aca="false">+P70+P71</f>
        <v>0.149994394872276</v>
      </c>
      <c r="Q72" s="105" t="n">
        <f aca="false">+Q70+Q71</f>
        <v>0.149994394872276</v>
      </c>
      <c r="R72" s="105" t="n">
        <f aca="false">+R70+R71</f>
        <v>0.149994394872276</v>
      </c>
    </row>
    <row r="73" customFormat="false" ht="13.5" hidden="false" customHeight="false" outlineLevel="0" collapsed="false"/>
    <row r="74" customFormat="false" ht="12.75" hidden="false" customHeight="false" outlineLevel="0" collapsed="false">
      <c r="A74" s="69" t="n">
        <v>44</v>
      </c>
      <c r="B74" s="69" t="s">
        <v>152</v>
      </c>
      <c r="D74" s="83" t="n">
        <f aca="false">+D72</f>
        <v>0.149994394872276</v>
      </c>
      <c r="E74" s="83" t="n">
        <f aca="false">+E72</f>
        <v>0.149994394872276</v>
      </c>
      <c r="F74" s="83" t="n">
        <f aca="false">+F72</f>
        <v>0.149994394872276</v>
      </c>
      <c r="G74" s="83" t="n">
        <f aca="false">+G72</f>
        <v>0.149994394872276</v>
      </c>
      <c r="H74" s="83" t="n">
        <f aca="false">+H72</f>
        <v>0.149994394872276</v>
      </c>
      <c r="I74" s="83" t="n">
        <f aca="false">+I72</f>
        <v>0.149994394872276</v>
      </c>
      <c r="J74" s="83" t="n">
        <f aca="false">+J72</f>
        <v>0.149994394872276</v>
      </c>
      <c r="K74" s="83" t="n">
        <f aca="false">+K72</f>
        <v>0.149994394872276</v>
      </c>
      <c r="L74" s="83" t="n">
        <f aca="false">+L72</f>
        <v>0.149994394872276</v>
      </c>
      <c r="M74" s="83" t="n">
        <f aca="false">+M72</f>
        <v>0.149994394872276</v>
      </c>
      <c r="N74" s="83" t="n">
        <f aca="false">+N72</f>
        <v>0.149994394872276</v>
      </c>
      <c r="O74" s="83" t="n">
        <f aca="false">+O72</f>
        <v>0.149994394872276</v>
      </c>
      <c r="P74" s="83" t="n">
        <f aca="false">+P72</f>
        <v>0.149994394872276</v>
      </c>
      <c r="Q74" s="83" t="n">
        <f aca="false">+Q72</f>
        <v>0.149994394872276</v>
      </c>
      <c r="R74" s="83" t="n">
        <f aca="false">+R72</f>
        <v>0.149994394872276</v>
      </c>
    </row>
    <row r="75" customFormat="false" ht="12.75" hidden="false" customHeight="false" outlineLevel="0" collapsed="false">
      <c r="A75" s="69" t="n">
        <v>45</v>
      </c>
      <c r="B75" s="69" t="s">
        <v>153</v>
      </c>
      <c r="D75" s="83" t="n">
        <f aca="false">(+D71-(D71*0.0525/(1-0.0525)))*0.35/(1-0.35)</f>
        <v>0.0698060591739239</v>
      </c>
      <c r="E75" s="83" t="n">
        <f aca="false">(+E71-(E71*0.0525/(1-0.0525)))*0.35/(1-0.35)</f>
        <v>0.0698060591739239</v>
      </c>
      <c r="F75" s="83" t="n">
        <f aca="false">(+F71-(F71*0.0525/(1-0.0525)))*0.35/(1-0.35)</f>
        <v>0.0698060591739239</v>
      </c>
      <c r="G75" s="83" t="n">
        <f aca="false">(+G71-(G71*0.0525/(1-0.0525)))*0.35/(1-0.35)</f>
        <v>0.0698060591739239</v>
      </c>
      <c r="H75" s="83" t="n">
        <f aca="false">(+H71-(H71*0.0525/(1-0.0525)))*0.35/(1-0.35)</f>
        <v>0.0698060591739239</v>
      </c>
      <c r="I75" s="83" t="n">
        <f aca="false">(+I71-(I71*0.0525/(1-0.0525)))*0.35/(1-0.35)</f>
        <v>0.0698060591739239</v>
      </c>
      <c r="J75" s="83" t="n">
        <f aca="false">(+J71-(J71*0.0525/(1-0.0525)))*0.35/(1-0.35)</f>
        <v>0.0698060591739239</v>
      </c>
      <c r="K75" s="83" t="n">
        <f aca="false">(+K71-(K71*0.0525/(1-0.0525)))*0.35/(1-0.35)</f>
        <v>0.0698060591739239</v>
      </c>
      <c r="L75" s="83" t="n">
        <f aca="false">(+L71-(L71*0.0525/(1-0.0525)))*0.35/(1-0.35)</f>
        <v>0.0698060591739239</v>
      </c>
      <c r="M75" s="83" t="n">
        <f aca="false">(+M71-(M71*0.0525/(1-0.0525)))*0.35/(1-0.35)</f>
        <v>0.0698060591739239</v>
      </c>
      <c r="N75" s="83" t="n">
        <f aca="false">(+N71-(N71*0.0525/(1-0.0525)))*0.35/(1-0.35)</f>
        <v>0.0698060591739239</v>
      </c>
      <c r="O75" s="83" t="n">
        <f aca="false">(+O71-(O71*0.0525/(1-0.0525)))*0.35/(1-0.35)</f>
        <v>0.0698060591739239</v>
      </c>
      <c r="P75" s="83" t="n">
        <f aca="false">(+P71-(P71*0.0525/(1-0.0525)))*0.35/(1-0.35)</f>
        <v>0.0698060591739239</v>
      </c>
      <c r="Q75" s="83" t="n">
        <f aca="false">(+Q71-(Q71*0.0525/(1-0.0525)))*0.35/(1-0.35)</f>
        <v>0.0698060591739239</v>
      </c>
      <c r="R75" s="83" t="n">
        <f aca="false">(+R71-(R71*0.0525/(1-0.0525)))*0.35/(1-0.35)</f>
        <v>0.0698060591739239</v>
      </c>
    </row>
    <row r="76" customFormat="false" ht="12.75" hidden="false" customHeight="false" outlineLevel="0" collapsed="false">
      <c r="A76" s="69" t="n">
        <v>46</v>
      </c>
      <c r="B76" s="69" t="s">
        <v>154</v>
      </c>
      <c r="D76" s="83" t="n">
        <f aca="false">+D71*(0.0525/(1-0.0525))</f>
        <v>0.00760457069213138</v>
      </c>
      <c r="E76" s="83" t="n">
        <f aca="false">+E71*(0.0525/(1-0.0525))</f>
        <v>0.00760457069213138</v>
      </c>
      <c r="F76" s="83" t="n">
        <f aca="false">+F71*(0.0525/(1-0.0525))</f>
        <v>0.00760457069213138</v>
      </c>
      <c r="G76" s="83" t="n">
        <f aca="false">+G71*(0.0525/(1-0.0525))</f>
        <v>0.00760457069213138</v>
      </c>
      <c r="H76" s="83" t="n">
        <f aca="false">+H71*(0.0525/(1-0.0525))</f>
        <v>0.00760457069213138</v>
      </c>
      <c r="I76" s="83" t="n">
        <f aca="false">+I71*(0.0525/(1-0.0525))</f>
        <v>0.00760457069213138</v>
      </c>
      <c r="J76" s="83" t="n">
        <f aca="false">+J71*(0.0525/(1-0.0525))</f>
        <v>0.00760457069213138</v>
      </c>
      <c r="K76" s="83" t="n">
        <f aca="false">+K71*(0.0525/(1-0.0525))</f>
        <v>0.00760457069213138</v>
      </c>
      <c r="L76" s="83" t="n">
        <f aca="false">+L71*(0.0525/(1-0.0525))</f>
        <v>0.00760457069213138</v>
      </c>
      <c r="M76" s="83" t="n">
        <f aca="false">+M71*(0.0525/(1-0.0525))</f>
        <v>0.00760457069213138</v>
      </c>
      <c r="N76" s="83" t="n">
        <f aca="false">+N71*(0.0525/(1-0.0525))</f>
        <v>0.00760457069213138</v>
      </c>
      <c r="O76" s="83" t="n">
        <f aca="false">+O71*(0.0525/(1-0.0525))</f>
        <v>0.00760457069213138</v>
      </c>
      <c r="P76" s="83" t="n">
        <f aca="false">+P71*(0.0525/(1-0.0525))</f>
        <v>0.00760457069213138</v>
      </c>
      <c r="Q76" s="83" t="n">
        <f aca="false">+Q71*(0.0525/(1-0.0525))</f>
        <v>0.00760457069213138</v>
      </c>
      <c r="R76" s="83" t="n">
        <f aca="false">+R71*(0.0525/(1-0.0525))</f>
        <v>0.00760457069213138</v>
      </c>
    </row>
    <row r="77" customFormat="false" ht="13.5" hidden="false" customHeight="false" outlineLevel="0" collapsed="false">
      <c r="A77" s="69" t="n">
        <v>47</v>
      </c>
      <c r="B77" s="72" t="s">
        <v>155</v>
      </c>
      <c r="D77" s="105" t="n">
        <f aca="false">SUM(D74:D76)</f>
        <v>0.227405024738331</v>
      </c>
      <c r="E77" s="105" t="n">
        <f aca="false">SUM(E74:E76)</f>
        <v>0.227405024738331</v>
      </c>
      <c r="F77" s="105" t="n">
        <f aca="false">SUM(F74:F76)</f>
        <v>0.227405024738331</v>
      </c>
      <c r="G77" s="105" t="n">
        <f aca="false">SUM(G74:G76)</f>
        <v>0.227405024738331</v>
      </c>
      <c r="H77" s="105" t="n">
        <f aca="false">SUM(H74:H76)</f>
        <v>0.227405024738331</v>
      </c>
      <c r="I77" s="105" t="n">
        <f aca="false">SUM(I74:I76)</f>
        <v>0.227405024738331</v>
      </c>
      <c r="J77" s="105" t="n">
        <f aca="false">SUM(J74:J76)</f>
        <v>0.227405024738331</v>
      </c>
      <c r="K77" s="105" t="n">
        <f aca="false">SUM(K74:K76)</f>
        <v>0.227405024738331</v>
      </c>
      <c r="L77" s="105" t="n">
        <f aca="false">SUM(L74:L76)</f>
        <v>0.227405024738331</v>
      </c>
      <c r="M77" s="105" t="n">
        <f aca="false">SUM(M74:M76)</f>
        <v>0.227405024738331</v>
      </c>
      <c r="N77" s="105" t="n">
        <f aca="false">SUM(N74:N76)</f>
        <v>0.227405024738331</v>
      </c>
      <c r="O77" s="105" t="n">
        <f aca="false">SUM(O74:O76)</f>
        <v>0.227405024738331</v>
      </c>
      <c r="P77" s="105" t="n">
        <f aca="false">SUM(P74:P76)</f>
        <v>0.227405024738331</v>
      </c>
      <c r="Q77" s="105" t="n">
        <f aca="false">SUM(Q74:Q76)</f>
        <v>0.227405024738331</v>
      </c>
      <c r="R77" s="105" t="n">
        <f aca="false">SUM(R74:R76)</f>
        <v>0.227405024738331</v>
      </c>
    </row>
    <row r="78" customFormat="false" ht="13.5" hidden="false" customHeight="false" outlineLevel="0" collapsed="false"/>
    <row r="80" customFormat="false" ht="12.75" hidden="false" customHeight="false" outlineLevel="0" collapsed="false"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511811023622047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55" man="true" max="16383" min="0"/>
    <brk id="60" man="true" max="16383" min="0"/>
  </rowBreaks>
  <colBreaks count="1" manualBreakCount="1">
    <brk id="1" man="true" max="65535" min="0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7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D31" activeCellId="0" sqref="D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5.41"/>
    <col collapsed="false" customWidth="true" hidden="false" outlineLevel="0" max="3" min="3" style="0" width="10.28"/>
    <col collapsed="false" customWidth="true" hidden="false" outlineLevel="0" max="17" min="4" style="0" width="9.85"/>
    <col collapsed="false" customWidth="true" hidden="false" outlineLevel="0" max="18" min="18" style="0" width="10.28"/>
  </cols>
  <sheetData>
    <row r="1" customFormat="false" ht="18" hidden="false" customHeight="false" outlineLevel="0" collapsed="false">
      <c r="A1" s="106" t="str">
        <f aca="false">+assumptions!A1</f>
        <v>Transwestern Pipeline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7"/>
    </row>
    <row r="2" customFormat="false" ht="18" hidden="false" customHeight="false" outlineLevel="0" collapsed="false">
      <c r="A2" s="106" t="str">
        <f aca="false">+assumptions!A2</f>
        <v>TW Expansion 140 MMBtu/d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7"/>
    </row>
    <row r="3" customFormat="false" ht="18" hidden="false" customHeight="false" outlineLevel="0" collapsed="false">
      <c r="A3" s="106" t="s">
        <v>156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7"/>
    </row>
    <row r="4" customFormat="false" ht="18" hidden="false" customHeight="false" outlineLevel="0" collapsed="false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7"/>
      <c r="N4" s="107"/>
      <c r="O4" s="107"/>
      <c r="P4" s="107"/>
      <c r="Q4" s="107"/>
      <c r="R4" s="107"/>
    </row>
    <row r="5" customFormat="false" ht="18" hidden="false" customHeight="false" outlineLevel="0" collapsed="false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7"/>
      <c r="N5" s="107"/>
      <c r="O5" s="107"/>
      <c r="P5" s="107"/>
      <c r="Q5" s="107"/>
      <c r="R5" s="107"/>
    </row>
    <row r="6" customFormat="false" ht="12.75" hidden="false" customHeight="false" outlineLevel="0" collapsed="false">
      <c r="C6" s="56" t="n">
        <v>1</v>
      </c>
      <c r="D6" s="56" t="n">
        <v>2</v>
      </c>
      <c r="E6" s="56" t="n">
        <v>3</v>
      </c>
      <c r="F6" s="56" t="n">
        <v>4</v>
      </c>
      <c r="G6" s="56" t="n">
        <v>5</v>
      </c>
      <c r="H6" s="56" t="n">
        <v>6</v>
      </c>
      <c r="I6" s="56" t="n">
        <v>7</v>
      </c>
      <c r="J6" s="56" t="n">
        <v>8</v>
      </c>
      <c r="K6" s="56" t="n">
        <v>9</v>
      </c>
      <c r="L6" s="56" t="n">
        <v>10</v>
      </c>
      <c r="M6" s="56" t="n">
        <v>11</v>
      </c>
      <c r="N6" s="56" t="n">
        <v>12</v>
      </c>
      <c r="O6" s="56" t="n">
        <v>13</v>
      </c>
      <c r="P6" s="56" t="n">
        <v>14</v>
      </c>
      <c r="Q6" s="56" t="n">
        <v>15</v>
      </c>
    </row>
    <row r="7" customFormat="false" ht="12.75" hidden="false" customHeight="false" outlineLevel="0" collapsed="false">
      <c r="C7" s="109" t="s">
        <v>157</v>
      </c>
      <c r="D7" s="109" t="s">
        <v>158</v>
      </c>
      <c r="E7" s="109" t="s">
        <v>159</v>
      </c>
      <c r="F7" s="109" t="s">
        <v>160</v>
      </c>
      <c r="G7" s="109" t="s">
        <v>161</v>
      </c>
      <c r="H7" s="109" t="s">
        <v>162</v>
      </c>
      <c r="I7" s="109" t="s">
        <v>163</v>
      </c>
      <c r="J7" s="109" t="s">
        <v>164</v>
      </c>
      <c r="K7" s="109" t="s">
        <v>165</v>
      </c>
      <c r="L7" s="109" t="s">
        <v>166</v>
      </c>
      <c r="M7" s="109" t="s">
        <v>167</v>
      </c>
      <c r="N7" s="109" t="s">
        <v>168</v>
      </c>
      <c r="O7" s="109" t="s">
        <v>169</v>
      </c>
      <c r="P7" s="109" t="s">
        <v>170</v>
      </c>
      <c r="Q7" s="109" t="s">
        <v>171</v>
      </c>
      <c r="R7" s="0" t="s">
        <v>70</v>
      </c>
    </row>
    <row r="8" customFormat="false" ht="12.75" hidden="false" customHeight="false" outlineLevel="0" collapsed="false">
      <c r="A8" s="0" t="s">
        <v>172</v>
      </c>
      <c r="B8" s="96"/>
      <c r="C8" s="110" t="n">
        <f aca="false">IF(assumptions!$B$6-ROE!C6&gt;-1,+AVERAGE([4]data1cf!B2:B1001),0)</f>
        <v>12070.9466029698</v>
      </c>
      <c r="D8" s="110" t="n">
        <f aca="false">IF(assumptions!$B$6-ROE!D6&gt;-1,+AVERAGE([4]data1cf!C2:C1001),0)</f>
        <v>13084.1905023276</v>
      </c>
      <c r="E8" s="110" t="n">
        <f aca="false">IF(assumptions!$B$6-ROE!E6&gt;-1,+AVERAGE([4]data1cf!D2:D1001),0)</f>
        <v>12752.9580676097</v>
      </c>
      <c r="F8" s="110" t="n">
        <f aca="false">IF(assumptions!$B$6-ROE!F6&gt;-1,+AVERAGE([4]data1cf!E2:E1001),0)</f>
        <v>12469.0364117046</v>
      </c>
      <c r="G8" s="110" t="n">
        <f aca="false">IF(assumptions!$B$6-ROE!G6&gt;-1,+AVERAGE([4]data1cf!F2:F1001),0)</f>
        <v>12210.7792342989</v>
      </c>
      <c r="H8" s="110" t="n">
        <f aca="false">IF(assumptions!$B$6-ROE!H6&gt;-1,+AVERAGE([4]data1cf!G2:G1001),0)</f>
        <v>11977.052871063</v>
      </c>
      <c r="I8" s="110" t="n">
        <f aca="false">IF(assumptions!$B$6-ROE!I6&gt;-1,+AVERAGE([4]data1cf!H2:H1001),0)</f>
        <v>11840.3864382089</v>
      </c>
      <c r="J8" s="110" t="n">
        <f aca="false">IF(assumptions!$B$6-ROE!J6&gt;-1,+AVERAGE([4]data1cf!I2:I1001),0)</f>
        <v>11792.221216099</v>
      </c>
      <c r="K8" s="110" t="n">
        <f aca="false">IF(assumptions!$B$6-ROE!K6&gt;-1,+AVERAGE([4]data1cf!J2:J1001),0)</f>
        <v>11747.9611659719</v>
      </c>
      <c r="L8" s="110" t="n">
        <f aca="false">IF(assumptions!$B$6-ROE!L6&gt;-1,+AVERAGE([4]data1cf!K2:K1001),0)</f>
        <v>11695.0939442372</v>
      </c>
      <c r="M8" s="110" t="n">
        <f aca="false">IF(assumptions!$B$6-ROE!M6&gt;-1,+AVERAGE([4]data1cf!L2:L1001),0)</f>
        <v>11647.8945426523</v>
      </c>
      <c r="N8" s="110" t="n">
        <f aca="false">IF(assumptions!$B$6-ROE!N6&gt;-1,+AVERAGE([4]data1cf!M2:M1001),0)</f>
        <v>11596.0588670945</v>
      </c>
      <c r="O8" s="110" t="n">
        <f aca="false">IF(assumptions!$B$6-ROE!O6&gt;-1,+AVERAGE([4]data1cf!N2:N1001),0)</f>
        <v>11545.4223896508</v>
      </c>
      <c r="P8" s="110" t="n">
        <f aca="false">IF(assumptions!$B$6-ROE!P6&gt;-1,+AVERAGE([4]data1cf!O2:O1001),0)</f>
        <v>11493.8624351114</v>
      </c>
      <c r="Q8" s="110" t="n">
        <f aca="false">IF(assumptions!$B$6-ROE!Q6&gt;-1,+AVERAGE([4]data1cf!P2:P1001),0)</f>
        <v>11444.3177113178</v>
      </c>
      <c r="R8" s="110" t="n">
        <f aca="false">SUM(C8:Q8)</f>
        <v>179368.182400317</v>
      </c>
    </row>
    <row r="9" customFormat="false" ht="12.75" hidden="false" customHeight="false" outlineLevel="0" collapsed="false">
      <c r="D9" s="92"/>
      <c r="E9" s="92"/>
      <c r="R9" s="110" t="n">
        <f aca="false">SUM(C9:Q9)</f>
        <v>0</v>
      </c>
    </row>
    <row r="10" customFormat="false" ht="12.75" hidden="false" customHeight="false" outlineLevel="0" collapsed="false">
      <c r="A10" s="0" t="s">
        <v>173</v>
      </c>
      <c r="B10" s="111" t="n">
        <v>0.3</v>
      </c>
      <c r="C10" s="110" t="n">
        <f aca="false">IF(assumptions!$B$6-ROE!C6&gt;-1,+AVERAGE([4]data1cf!$A$2:$A$1001)*ROE!$B$10*-1,0)</f>
        <v>20597.8751951818</v>
      </c>
      <c r="D10" s="110" t="n">
        <f aca="false">IF(assumptions!$B$6-ROE!D6&gt;-1,+AVERAGE([4]data1cf!$A$2:$A$1001)*ROE!$B$10*-1,0)</f>
        <v>20597.8751951818</v>
      </c>
      <c r="E10" s="110" t="n">
        <f aca="false">IF(assumptions!$B$6-ROE!E6&gt;-1,+AVERAGE([4]data1cf!$A$2:$A$1001)*ROE!$B$10*-1,0)</f>
        <v>20597.8751951818</v>
      </c>
      <c r="F10" s="110" t="n">
        <f aca="false">IF(assumptions!$B$6-ROE!F6&gt;-1,+AVERAGE([4]data1cf!$A$2:$A$1001)*ROE!$B$10*-1,0)</f>
        <v>20597.8751951818</v>
      </c>
      <c r="G10" s="110" t="n">
        <f aca="false">IF(assumptions!$B$6-ROE!G6&gt;-1,+AVERAGE([4]data1cf!$A$2:$A$1001)*ROE!$B$10*-1,0)</f>
        <v>20597.8751951818</v>
      </c>
      <c r="H10" s="110" t="n">
        <f aca="false">IF(assumptions!$B$6-ROE!H6&gt;-1,+AVERAGE([4]data1cf!$A$2:$A$1001)*ROE!$B$10*-1,0)</f>
        <v>20597.8751951818</v>
      </c>
      <c r="I10" s="110" t="n">
        <f aca="false">IF(assumptions!$B$6-ROE!I6&gt;-1,+AVERAGE([4]data1cf!$A$2:$A$1001)*ROE!$B$10*-1,0)</f>
        <v>20597.8751951818</v>
      </c>
      <c r="J10" s="110" t="n">
        <f aca="false">IF(assumptions!$B$6-ROE!J6&gt;-1,+AVERAGE([4]data1cf!$A$2:$A$1001)*ROE!$B$10*-1,0)</f>
        <v>20597.8751951818</v>
      </c>
      <c r="K10" s="110" t="n">
        <f aca="false">IF(assumptions!$B$6-ROE!K6&gt;-1,+AVERAGE([4]data1cf!$A$2:$A$1001)*ROE!$B$10*-1,0)</f>
        <v>20597.8751951818</v>
      </c>
      <c r="L10" s="110" t="n">
        <f aca="false">IF(assumptions!$B$6-ROE!L6&gt;-1,+AVERAGE([4]data1cf!$A$2:$A$1001)*ROE!$B$10*-1,0)</f>
        <v>20597.8751951818</v>
      </c>
      <c r="M10" s="110" t="n">
        <f aca="false">IF(assumptions!$B$6-ROE!M6&gt;-1,+AVERAGE([4]data1cf!$A$2:$A$1001)*ROE!$B$10*-1,0)</f>
        <v>20597.8751951818</v>
      </c>
      <c r="N10" s="110" t="n">
        <f aca="false">IF(assumptions!$B$6-ROE!N6&gt;-1,+AVERAGE([4]data1cf!$A$2:$A$1001)*ROE!$B$10*-1,0)</f>
        <v>20597.8751951818</v>
      </c>
      <c r="O10" s="110" t="n">
        <f aca="false">IF(assumptions!$B$6-ROE!O6&gt;-1,+AVERAGE([4]data1cf!$A$2:$A$1001)*ROE!$B$10*-1,0)</f>
        <v>20597.8751951818</v>
      </c>
      <c r="P10" s="110" t="n">
        <f aca="false">IF(assumptions!$B$6-ROE!P6&gt;-1,+AVERAGE([4]data1cf!$A$2:$A$1001)*ROE!$B$10*-1,0)</f>
        <v>20597.8751951818</v>
      </c>
      <c r="Q10" s="110" t="n">
        <f aca="false">IF(assumptions!$B$6-ROE!Q6&gt;-1,+AVERAGE([4]data1cf!$A$2:$A$1001)*ROE!$B$10*-1,0)</f>
        <v>20597.8751951818</v>
      </c>
      <c r="R10" s="110" t="n">
        <f aca="false">SUM(C10:Q10)</f>
        <v>308968.127927726</v>
      </c>
    </row>
    <row r="11" customFormat="false" ht="12.75" hidden="false" customHeight="false" outlineLevel="0" collapsed="false">
      <c r="C11" s="92"/>
      <c r="R11" s="110" t="n">
        <f aca="false">SUM(C11:Q11)</f>
        <v>0</v>
      </c>
    </row>
    <row r="12" customFormat="false" ht="12.75" hidden="false" customHeight="false" outlineLevel="0" collapsed="false">
      <c r="A12" s="0" t="s">
        <v>174</v>
      </c>
      <c r="C12" s="110" t="n">
        <f aca="false">+EARNINGS!C24</f>
        <v>2628.95975849345</v>
      </c>
      <c r="D12" s="110" t="n">
        <f aca="false">+EARNINGS!D24</f>
        <v>7464.3770566625</v>
      </c>
      <c r="E12" s="110" t="n">
        <f aca="false">+EARNINGS!E24</f>
        <v>6783.84620144747</v>
      </c>
      <c r="F12" s="110" t="n">
        <f aca="false">+EARNINGS!F24</f>
        <v>7191.0500070388</v>
      </c>
      <c r="G12" s="110" t="n">
        <f aca="false">+EARNINGS!G24</f>
        <v>7630.73932470031</v>
      </c>
      <c r="H12" s="110" t="n">
        <f aca="false">+EARNINGS!H24</f>
        <v>8109.13700121574</v>
      </c>
      <c r="I12" s="110" t="n">
        <f aca="false">+EARNINGS!I24</f>
        <v>8623.63134500632</v>
      </c>
      <c r="J12" s="110" t="n">
        <f aca="false">+EARNINGS!J24</f>
        <v>9184.83331037234</v>
      </c>
      <c r="K12" s="110" t="n">
        <f aca="false">+EARNINGS!K24</f>
        <v>9803.46125835808</v>
      </c>
      <c r="L12" s="110" t="n">
        <f aca="false">+EARNINGS!L24</f>
        <v>10482.1095180599</v>
      </c>
      <c r="M12" s="110" t="n">
        <f aca="false">+EARNINGS!M24</f>
        <v>11230.3634806741</v>
      </c>
      <c r="N12" s="110" t="n">
        <f aca="false">+EARNINGS!N24</f>
        <v>12055.5694016107</v>
      </c>
      <c r="O12" s="110" t="n">
        <f aca="false">+EARNINGS!O24</f>
        <v>12960.3454982296</v>
      </c>
      <c r="P12" s="110" t="n">
        <f aca="false">+EARNINGS!P24</f>
        <v>13961.531914647</v>
      </c>
      <c r="Q12" s="110" t="n">
        <f aca="false">+EARNINGS!Q24</f>
        <v>15060.5038097981</v>
      </c>
      <c r="R12" s="110" t="n">
        <f aca="false">SUM(C12:Q12)</f>
        <v>143170.458886314</v>
      </c>
    </row>
    <row r="13" customFormat="false" ht="12.75" hidden="false" customHeight="false" outlineLevel="0" collapsed="false">
      <c r="A13" s="0" t="s">
        <v>175</v>
      </c>
      <c r="C13" s="112" t="n">
        <f aca="false">IF(C8&gt;C12,C12,C8)</f>
        <v>2628.95975849345</v>
      </c>
      <c r="D13" s="112" t="n">
        <f aca="false">IF(D8&gt;D12,D12,D8)</f>
        <v>7464.3770566625</v>
      </c>
      <c r="E13" s="112" t="n">
        <f aca="false">IF(E8&gt;E12,E12,E8)</f>
        <v>6783.84620144747</v>
      </c>
      <c r="F13" s="112" t="n">
        <f aca="false">IF(F8&gt;F12,F12,F8)</f>
        <v>7191.0500070388</v>
      </c>
      <c r="G13" s="112" t="n">
        <f aca="false">IF(G8&gt;G12,G12,G8)</f>
        <v>7630.73932470031</v>
      </c>
      <c r="H13" s="112" t="n">
        <f aca="false">IF(H8&gt;H12,H12,H8)</f>
        <v>8109.13700121574</v>
      </c>
      <c r="I13" s="112" t="n">
        <f aca="false">IF(I8&gt;I12,I12,I8)</f>
        <v>8623.63134500632</v>
      </c>
      <c r="J13" s="112" t="n">
        <f aca="false">IF(J8&gt;J12,J12,J8)</f>
        <v>9184.83331037234</v>
      </c>
      <c r="K13" s="112" t="n">
        <f aca="false">IF(K8&gt;K12,K12,K8)</f>
        <v>9803.46125835808</v>
      </c>
      <c r="L13" s="112" t="n">
        <f aca="false">IF(L8&gt;L12,L12,L8)</f>
        <v>10482.1095180599</v>
      </c>
      <c r="M13" s="112" t="n">
        <f aca="false">IF(M8&gt;M12,M12,M8)</f>
        <v>11230.3634806741</v>
      </c>
      <c r="N13" s="112" t="n">
        <f aca="false">IF(N8&gt;N12,N12,N8)</f>
        <v>11596.0588670945</v>
      </c>
      <c r="O13" s="112" t="n">
        <f aca="false">IF(O8&gt;O12,O12,O8)</f>
        <v>11545.4223896508</v>
      </c>
      <c r="P13" s="112" t="n">
        <f aca="false">IF(P8&gt;P12,P12,P8)</f>
        <v>11493.8624351114</v>
      </c>
      <c r="Q13" s="112" t="n">
        <f aca="false">IF(Q8&gt;Q12,Q12,Q8)</f>
        <v>11444.3177113178</v>
      </c>
      <c r="R13" s="110" t="n">
        <f aca="false">SUM(C13:Q13)</f>
        <v>135212.169665203</v>
      </c>
    </row>
    <row r="14" customFormat="false" ht="12.75" hidden="false" customHeight="false" outlineLevel="0" collapsed="false">
      <c r="A14" s="0" t="s">
        <v>176</v>
      </c>
      <c r="C14" s="92" t="n">
        <f aca="false">+C12-C13</f>
        <v>0</v>
      </c>
      <c r="D14" s="92" t="n">
        <f aca="false">+D12-D13</f>
        <v>0</v>
      </c>
      <c r="E14" s="92" t="n">
        <f aca="false">+E12-E13</f>
        <v>0</v>
      </c>
      <c r="F14" s="92" t="n">
        <f aca="false">+F12-F13</f>
        <v>0</v>
      </c>
      <c r="G14" s="92" t="n">
        <f aca="false">+G12-G13</f>
        <v>0</v>
      </c>
      <c r="H14" s="92" t="n">
        <f aca="false">+H12-H13</f>
        <v>0</v>
      </c>
      <c r="I14" s="92" t="n">
        <f aca="false">+I12-I13</f>
        <v>0</v>
      </c>
      <c r="J14" s="92" t="n">
        <f aca="false">+J12-J13</f>
        <v>0</v>
      </c>
      <c r="K14" s="92" t="n">
        <f aca="false">+K12-K13</f>
        <v>0</v>
      </c>
      <c r="L14" s="92" t="n">
        <f aca="false">+L12-L13</f>
        <v>0</v>
      </c>
      <c r="M14" s="92" t="n">
        <f aca="false">+M12-M13</f>
        <v>0</v>
      </c>
      <c r="N14" s="92" t="n">
        <f aca="false">+N12-N13</f>
        <v>459.51053451619</v>
      </c>
      <c r="O14" s="92" t="n">
        <f aca="false">+O12-O13</f>
        <v>1414.92310857883</v>
      </c>
      <c r="P14" s="92" t="n">
        <f aca="false">+P12-P13</f>
        <v>2467.66947953563</v>
      </c>
      <c r="Q14" s="92" t="n">
        <f aca="false">+Q12-Q13</f>
        <v>3616.18609848029</v>
      </c>
      <c r="R14" s="110" t="n">
        <f aca="false">SUM(C14:Q14)</f>
        <v>7958.28922111094</v>
      </c>
    </row>
    <row r="15" customFormat="false" ht="12.75" hidden="false" customHeight="false" outlineLevel="0" collapsed="false">
      <c r="R15" s="110" t="n">
        <f aca="false">SUM(C15:Q15)</f>
        <v>0</v>
      </c>
    </row>
    <row r="16" customFormat="false" ht="12.75" hidden="false" customHeight="false" outlineLevel="0" collapsed="false">
      <c r="A16" s="0" t="s">
        <v>177</v>
      </c>
      <c r="C16" s="92" t="n">
        <f aca="false">+C10+C14</f>
        <v>20597.8751951818</v>
      </c>
      <c r="D16" s="92" t="n">
        <f aca="false">+D10+D14</f>
        <v>20597.8751951818</v>
      </c>
      <c r="E16" s="92" t="n">
        <f aca="false">+E10+E14</f>
        <v>20597.8751951818</v>
      </c>
      <c r="F16" s="92" t="n">
        <f aca="false">+F10+F14</f>
        <v>20597.8751951818</v>
      </c>
      <c r="G16" s="92" t="n">
        <f aca="false">+G10+G14</f>
        <v>20597.8751951818</v>
      </c>
      <c r="H16" s="92" t="n">
        <f aca="false">+H10+H14</f>
        <v>20597.8751951818</v>
      </c>
      <c r="I16" s="92" t="n">
        <f aca="false">+I10+I14</f>
        <v>20597.8751951818</v>
      </c>
      <c r="J16" s="92" t="n">
        <f aca="false">+J10+J14</f>
        <v>20597.8751951818</v>
      </c>
      <c r="K16" s="92" t="n">
        <f aca="false">+K10+K14</f>
        <v>20597.8751951818</v>
      </c>
      <c r="L16" s="92" t="n">
        <f aca="false">+L10+L14</f>
        <v>20597.8751951818</v>
      </c>
      <c r="M16" s="92" t="n">
        <f aca="false">+M10+M14</f>
        <v>20597.8751951818</v>
      </c>
      <c r="N16" s="92" t="n">
        <f aca="false">+N10+N14</f>
        <v>21057.3857296979</v>
      </c>
      <c r="O16" s="92" t="n">
        <f aca="false">+O10+O14</f>
        <v>22012.7983037606</v>
      </c>
      <c r="P16" s="92" t="n">
        <f aca="false">+P10+P14</f>
        <v>23065.5446747174</v>
      </c>
      <c r="Q16" s="92" t="n">
        <f aca="false">+Q10+Q14</f>
        <v>24214.061293662</v>
      </c>
      <c r="R16" s="110" t="n">
        <f aca="false">SUM(C16:Q16)</f>
        <v>316926.417148837</v>
      </c>
    </row>
    <row r="17" customFormat="false" ht="12.75" hidden="false" customHeight="false" outlineLevel="0" collapsed="false">
      <c r="R17" s="110" t="n">
        <f aca="false">SUM(C17:Q17)</f>
        <v>0</v>
      </c>
    </row>
    <row r="18" customFormat="false" ht="12.75" hidden="false" customHeight="false" outlineLevel="0" collapsed="false">
      <c r="R18" s="110" t="n">
        <f aca="false">SUM(C18:Q18)</f>
        <v>0</v>
      </c>
    </row>
    <row r="19" customFormat="false" ht="12.75" hidden="false" customHeight="false" outlineLevel="0" collapsed="false">
      <c r="A19" s="0" t="s">
        <v>178</v>
      </c>
      <c r="C19" s="110" t="n">
        <f aca="false">+EARNINGS!C24</f>
        <v>2628.95975849345</v>
      </c>
      <c r="D19" s="110" t="n">
        <f aca="false">+EARNINGS!D24</f>
        <v>7464.3770566625</v>
      </c>
      <c r="E19" s="110" t="n">
        <f aca="false">+EARNINGS!E24</f>
        <v>6783.84620144747</v>
      </c>
      <c r="F19" s="110" t="n">
        <f aca="false">+EARNINGS!F24</f>
        <v>7191.0500070388</v>
      </c>
      <c r="G19" s="110" t="n">
        <f aca="false">+EARNINGS!G24</f>
        <v>7630.73932470031</v>
      </c>
      <c r="H19" s="110" t="n">
        <f aca="false">+EARNINGS!H24</f>
        <v>8109.13700121574</v>
      </c>
      <c r="I19" s="110" t="n">
        <f aca="false">+EARNINGS!I24</f>
        <v>8623.63134500632</v>
      </c>
      <c r="J19" s="110" t="n">
        <f aca="false">+EARNINGS!J24</f>
        <v>9184.83331037234</v>
      </c>
      <c r="K19" s="110" t="n">
        <f aca="false">+EARNINGS!K24</f>
        <v>9803.46125835808</v>
      </c>
      <c r="L19" s="110" t="n">
        <f aca="false">+EARNINGS!L24</f>
        <v>10482.1095180599</v>
      </c>
      <c r="M19" s="110" t="n">
        <f aca="false">+EARNINGS!M24</f>
        <v>11230.3634806741</v>
      </c>
      <c r="N19" s="110" t="n">
        <f aca="false">+EARNINGS!N24</f>
        <v>12055.5694016107</v>
      </c>
      <c r="O19" s="110" t="n">
        <f aca="false">+EARNINGS!O24</f>
        <v>12960.3454982296</v>
      </c>
      <c r="P19" s="110" t="n">
        <f aca="false">+EARNINGS!P24</f>
        <v>13961.531914647</v>
      </c>
      <c r="Q19" s="110" t="n">
        <f aca="false">+EARNINGS!Q24</f>
        <v>15060.5038097981</v>
      </c>
      <c r="R19" s="110" t="n">
        <f aca="false">SUM(C19:Q19)</f>
        <v>143170.458886314</v>
      </c>
    </row>
    <row r="21" customFormat="false" ht="12.75" hidden="false" customHeight="false" outlineLevel="0" collapsed="false">
      <c r="A21" s="56" t="s">
        <v>107</v>
      </c>
      <c r="B21" s="56"/>
      <c r="C21" s="113" t="n">
        <f aca="false">IF(C16=0,0,+C19/C16)</f>
        <v>0.127632570523993</v>
      </c>
      <c r="D21" s="113" t="n">
        <f aca="false">IF(D16=0,0,+D19/D16)</f>
        <v>0.362385779403526</v>
      </c>
      <c r="E21" s="113" t="n">
        <f aca="false">IF(E16=0,0,+E19/E16)</f>
        <v>0.329346893170532</v>
      </c>
      <c r="F21" s="113" t="n">
        <f aca="false">IF(F16=0,0,+F19/F16)</f>
        <v>0.34911610731193</v>
      </c>
      <c r="G21" s="113" t="n">
        <f aca="false">IF(G16=0,0,+G19/G16)</f>
        <v>0.370462450733039</v>
      </c>
      <c r="H21" s="113" t="n">
        <f aca="false">IF(H16=0,0,+H19/H16)</f>
        <v>0.393688034536331</v>
      </c>
      <c r="I21" s="113" t="n">
        <f aca="false">IF(I16=0,0,+I19/I16)</f>
        <v>0.418666064498903</v>
      </c>
      <c r="J21" s="113" t="n">
        <f aca="false">IF(J16=0,0,+J19/J16)</f>
        <v>0.44591168862509</v>
      </c>
      <c r="K21" s="113" t="n">
        <f aca="false">IF(K16=0,0,+K19/K16)</f>
        <v>0.475945269376683</v>
      </c>
      <c r="L21" s="113" t="n">
        <f aca="false">IF(L16=0,0,+L19/L16)</f>
        <v>0.508892758050686</v>
      </c>
      <c r="M21" s="113" t="n">
        <f aca="false">IF(M16=0,0,+M19/M16)</f>
        <v>0.54521951289913</v>
      </c>
      <c r="N21" s="113" t="n">
        <f aca="false">IF(N16=0,0,+N19/N16)</f>
        <v>0.572510261072356</v>
      </c>
      <c r="O21" s="113" t="n">
        <f aca="false">IF(O16=0,0,+O19/O16)</f>
        <v>0.588764105289399</v>
      </c>
      <c r="P21" s="113" t="n">
        <f aca="false">IF(P16=0,0,+P19/P16)</f>
        <v>0.605298167094685</v>
      </c>
      <c r="Q21" s="113" t="n">
        <f aca="false">IF(Q16=0,0,+Q19/Q16)</f>
        <v>0.621973473476758</v>
      </c>
    </row>
    <row r="22" customFormat="false" ht="12.75" hidden="false" customHeight="false" outlineLevel="0" collapsed="false">
      <c r="A22" s="56" t="s">
        <v>179</v>
      </c>
      <c r="B22" s="56"/>
      <c r="C22" s="113" t="n">
        <f aca="false">AVERAGE(C19:Q19)/+AVERAGE(C16:Q16)</f>
        <v>0.45174668673668</v>
      </c>
    </row>
    <row r="24" customFormat="false" ht="12.75" hidden="false" customHeight="false" outlineLevel="0" collapsed="false">
      <c r="A24" s="0" t="s">
        <v>180</v>
      </c>
      <c r="C24" s="114" t="n">
        <f aca="false">LOOKUP(assumptions!B5,ROE!C37:C51,ROE!D37:D51)</f>
        <v>94818.0593253854</v>
      </c>
    </row>
    <row r="25" customFormat="false" ht="12.75" hidden="false" customHeight="false" outlineLevel="0" collapsed="false">
      <c r="A25" s="0" t="s">
        <v>181</v>
      </c>
      <c r="C25" s="98" t="n">
        <f aca="false">+assumptions!B30</f>
        <v>68659.5839839392</v>
      </c>
    </row>
    <row r="26" customFormat="false" ht="13.5" hidden="false" customHeight="false" outlineLevel="0" collapsed="false">
      <c r="A26" s="0" t="s">
        <v>182</v>
      </c>
      <c r="C26" s="94" t="n">
        <f aca="false">+C24-C25</f>
        <v>26158.4753414463</v>
      </c>
    </row>
    <row r="27" customFormat="false" ht="13.5" hidden="false" customHeight="false" outlineLevel="0" collapsed="false"/>
    <row r="29" customFormat="false" ht="12.75" hidden="false" customHeight="false" outlineLevel="0" collapsed="false">
      <c r="A29" s="52"/>
      <c r="B29" s="52"/>
      <c r="C29" s="52"/>
      <c r="D29" s="52"/>
      <c r="E29" s="52"/>
    </row>
    <row r="30" customFormat="false" ht="12.75" hidden="false" customHeight="false" outlineLevel="0" collapsed="false">
      <c r="A30" s="52"/>
      <c r="B30" s="52"/>
      <c r="C30" s="52"/>
      <c r="D30" s="52"/>
      <c r="E30" s="52"/>
    </row>
    <row r="31" customFormat="false" ht="12.75" hidden="false" customHeight="false" outlineLevel="0" collapsed="false">
      <c r="A31" s="52"/>
      <c r="B31" s="52"/>
      <c r="C31" s="52"/>
      <c r="D31" s="52"/>
      <c r="E31" s="52"/>
    </row>
    <row r="32" customFormat="false" ht="12.75" hidden="false" customHeight="false" outlineLevel="0" collapsed="false">
      <c r="A32" s="52"/>
      <c r="B32" s="52"/>
      <c r="C32" s="52"/>
      <c r="D32" s="52"/>
      <c r="E32" s="52"/>
    </row>
    <row r="33" customFormat="false" ht="12.75" hidden="false" customHeight="false" outlineLevel="0" collapsed="false">
      <c r="A33" s="52"/>
      <c r="B33" s="52"/>
      <c r="C33" s="52"/>
      <c r="D33" s="52"/>
      <c r="E33" s="52"/>
    </row>
    <row r="34" customFormat="false" ht="12.75" hidden="false" customHeight="false" outlineLevel="0" collapsed="false">
      <c r="A34" s="52"/>
      <c r="B34" s="52"/>
      <c r="C34" s="52"/>
      <c r="D34" s="52"/>
      <c r="E34" s="52"/>
    </row>
    <row r="35" customFormat="false" ht="12.75" hidden="false" customHeight="false" outlineLevel="0" collapsed="false">
      <c r="A35" s="52"/>
      <c r="B35" s="52"/>
      <c r="C35" s="52"/>
      <c r="D35" s="52"/>
      <c r="E35" s="52"/>
    </row>
    <row r="36" customFormat="false" ht="12.75" hidden="false" customHeight="false" outlineLevel="0" collapsed="false">
      <c r="A36" s="52"/>
      <c r="B36" s="52"/>
      <c r="C36" s="52"/>
      <c r="D36" s="52"/>
      <c r="E36" s="52"/>
    </row>
    <row r="37" customFormat="false" ht="12.75" hidden="false" customHeight="false" outlineLevel="0" collapsed="false">
      <c r="A37" s="52"/>
      <c r="B37" s="52"/>
      <c r="C37" s="41" t="n">
        <v>1</v>
      </c>
      <c r="D37" s="115" t="n">
        <f aca="false">NPV(0.095,C8)</f>
        <v>11023.6955278263</v>
      </c>
      <c r="E37" s="52"/>
    </row>
    <row r="38" customFormat="false" ht="12.75" hidden="false" customHeight="false" outlineLevel="0" collapsed="false">
      <c r="A38" s="52"/>
      <c r="B38" s="52"/>
      <c r="C38" s="41" t="n">
        <v>2</v>
      </c>
      <c r="D38" s="115" t="n">
        <f aca="false">NPV(0.095,C$8,D$8)</f>
        <v>21936.0539042802</v>
      </c>
      <c r="E38" s="52"/>
    </row>
    <row r="39" customFormat="false" ht="12.75" hidden="false" customHeight="false" outlineLevel="0" collapsed="false">
      <c r="A39" s="52"/>
      <c r="B39" s="52"/>
      <c r="C39" s="41" t="n">
        <v>3</v>
      </c>
      <c r="D39" s="115" t="n">
        <f aca="false">NPV(0.095,C$8,D$8,E$8)</f>
        <v>31649.3935327661</v>
      </c>
      <c r="E39" s="52"/>
    </row>
    <row r="40" customFormat="false" ht="12.75" hidden="false" customHeight="false" outlineLevel="0" collapsed="false">
      <c r="A40" s="52"/>
      <c r="B40" s="52"/>
      <c r="C40" s="41" t="n">
        <v>4</v>
      </c>
      <c r="D40" s="115" t="n">
        <f aca="false">NPV(0.095,C$8,D$8,E$8,F$8)</f>
        <v>40322.5347252593</v>
      </c>
      <c r="E40" s="52"/>
    </row>
    <row r="41" customFormat="false" ht="12.75" hidden="false" customHeight="false" outlineLevel="0" collapsed="false">
      <c r="A41" s="52"/>
      <c r="B41" s="52"/>
      <c r="C41" s="41" t="n">
        <v>5</v>
      </c>
      <c r="D41" s="115" t="n">
        <f aca="false">NPV(0.095,C$8,D$8,E$8,F$8,G$8)</f>
        <v>48079.1595095352</v>
      </c>
      <c r="E41" s="52"/>
    </row>
    <row r="42" customFormat="false" ht="12.75" hidden="false" customHeight="false" outlineLevel="0" collapsed="false">
      <c r="A42" s="52"/>
      <c r="B42" s="52"/>
      <c r="C42" s="41" t="n">
        <v>6</v>
      </c>
      <c r="D42" s="115" t="n">
        <f aca="false">NPV(0.095,C$8,D$8,E$8,F$8,G$8,H$8)</f>
        <v>55027.2465709441</v>
      </c>
      <c r="E42" s="52"/>
    </row>
    <row r="43" customFormat="false" ht="12.75" hidden="false" customHeight="false" outlineLevel="0" collapsed="false">
      <c r="A43" s="52"/>
      <c r="B43" s="52"/>
      <c r="C43" s="41" t="n">
        <v>7</v>
      </c>
      <c r="D43" s="115" t="n">
        <f aca="false">NPV(0.095,C$8,D$8,E$8,F$8,G$8,H$8,I$8)</f>
        <v>61300.1274809989</v>
      </c>
      <c r="E43" s="52"/>
    </row>
    <row r="44" customFormat="false" ht="12.75" hidden="false" customHeight="false" outlineLevel="0" collapsed="false">
      <c r="A44" s="52"/>
      <c r="B44" s="52"/>
      <c r="C44" s="41" t="n">
        <v>8</v>
      </c>
      <c r="D44" s="115" t="n">
        <f aca="false">NPV(0.095,C$8,D$8,E$8,F$8,G$8,H$8,I$8,J$8)</f>
        <v>67005.4823752979</v>
      </c>
      <c r="E44" s="52"/>
    </row>
    <row r="45" customFormat="false" ht="12.75" hidden="false" customHeight="false" outlineLevel="0" collapsed="false">
      <c r="A45" s="52"/>
      <c r="B45" s="52"/>
      <c r="C45" s="41" t="n">
        <v>9</v>
      </c>
      <c r="D45" s="115" t="n">
        <f aca="false">NPV(0.095,C$8,D$8,E$8,F$8,G$8,H$8,I$8,J$8,K$8)</f>
        <v>72196.2959256263</v>
      </c>
      <c r="E45" s="52"/>
    </row>
    <row r="46" customFormat="false" ht="12.75" hidden="false" customHeight="false" outlineLevel="0" collapsed="false">
      <c r="A46" s="52"/>
      <c r="B46" s="52"/>
      <c r="C46" s="41" t="n">
        <v>10</v>
      </c>
      <c r="D46" s="115" t="n">
        <f aca="false">NPV(0.095,C$8,D$8,E$8,F$8,G$8,H$8,I$8,J$8,K$8,L$8)</f>
        <v>76915.4322473766</v>
      </c>
      <c r="E46" s="52"/>
    </row>
    <row r="47" customFormat="false" ht="12.75" hidden="false" customHeight="false" outlineLevel="0" collapsed="false">
      <c r="A47" s="52"/>
      <c r="B47" s="52"/>
      <c r="C47" s="41" t="n">
        <v>11</v>
      </c>
      <c r="D47" s="115" t="n">
        <f aca="false">NPV(0.095,C$8,D$8,E$8,F$8,G$8,H$8,I$8,J$8,K$8,L$8,M$8)</f>
        <v>81207.7525155091</v>
      </c>
      <c r="E47" s="52"/>
    </row>
    <row r="48" customFormat="false" ht="12.75" hidden="false" customHeight="false" outlineLevel="0" collapsed="false">
      <c r="A48" s="52"/>
      <c r="B48" s="52"/>
      <c r="C48" s="41" t="n">
        <v>12</v>
      </c>
      <c r="D48" s="115" t="n">
        <f aca="false">NPV(0.095,C$8,D$8,E$8,F$8,G$8,H$8,I$8,J$8,K$8,L$8,M$8,N$8)</f>
        <v>85110.2351686134</v>
      </c>
      <c r="E48" s="52"/>
    </row>
    <row r="49" customFormat="false" ht="12.75" hidden="false" customHeight="false" outlineLevel="0" collapsed="false">
      <c r="A49" s="52"/>
      <c r="B49" s="52"/>
      <c r="C49" s="41" t="n">
        <v>13</v>
      </c>
      <c r="D49" s="115" t="n">
        <f aca="false">NPV(0.095,C$8,D$8,E$8,F$8,G$8,H$8,I$8,J$8,K$8,L$8,M$8,N$8,O$8)</f>
        <v>88658.5837468281</v>
      </c>
      <c r="E49" s="52"/>
    </row>
    <row r="50" customFormat="false" ht="12.75" hidden="false" customHeight="false" outlineLevel="0" collapsed="false">
      <c r="A50" s="52"/>
      <c r="B50" s="52"/>
      <c r="C50" s="41" t="n">
        <v>14</v>
      </c>
      <c r="D50" s="115" t="n">
        <f aca="false">NPV(0.095,C$8,D$8,E$8,F$8,G$8,H$8,I$8,J$8,K$8,L$8,M$8,N$8,O$8,P$8)</f>
        <v>91884.6131879023</v>
      </c>
      <c r="E50" s="52"/>
    </row>
    <row r="51" customFormat="false" ht="12.75" hidden="false" customHeight="false" outlineLevel="0" collapsed="false">
      <c r="A51" s="52"/>
      <c r="B51" s="52"/>
      <c r="C51" s="41" t="n">
        <v>15</v>
      </c>
      <c r="D51" s="115" t="n">
        <f aca="false">NPV(0.095,C$8,D$8,E$8,F$8,G$8,H$8,I$8,J$8,K$8,L$8,M$8,N$8,O$8,P$8,Q$8)</f>
        <v>94818.0593253854</v>
      </c>
      <c r="E51" s="52"/>
    </row>
    <row r="52" customFormat="false" ht="12.75" hidden="false" customHeight="false" outlineLevel="0" collapsed="false">
      <c r="A52" s="52"/>
      <c r="B52" s="52"/>
      <c r="C52" s="41"/>
      <c r="D52" s="41"/>
      <c r="E52" s="52"/>
    </row>
    <row r="53" customFormat="false" ht="12.75" hidden="false" customHeight="false" outlineLevel="0" collapsed="false">
      <c r="A53" s="52"/>
      <c r="B53" s="52"/>
      <c r="C53" s="41"/>
      <c r="D53" s="41"/>
      <c r="E53" s="52"/>
    </row>
    <row r="54" customFormat="false" ht="12.75" hidden="false" customHeight="false" outlineLevel="0" collapsed="false">
      <c r="A54" s="52"/>
      <c r="B54" s="52"/>
      <c r="C54" s="41"/>
      <c r="D54" s="41"/>
      <c r="E54" s="52"/>
    </row>
    <row r="55" customFormat="false" ht="12.75" hidden="false" customHeight="false" outlineLevel="0" collapsed="false">
      <c r="A55" s="52"/>
      <c r="B55" s="52"/>
      <c r="C55" s="41"/>
      <c r="D55" s="41"/>
      <c r="E55" s="52"/>
    </row>
    <row r="56" customFormat="false" ht="12.75" hidden="false" customHeight="false" outlineLevel="0" collapsed="false">
      <c r="A56" s="52"/>
      <c r="B56" s="52"/>
      <c r="C56" s="41"/>
      <c r="D56" s="41"/>
      <c r="E56" s="52"/>
    </row>
    <row r="57" customFormat="false" ht="12.75" hidden="false" customHeight="false" outlineLevel="0" collapsed="false">
      <c r="A57" s="52"/>
      <c r="B57" s="52"/>
      <c r="C57" s="41"/>
      <c r="D57" s="41"/>
      <c r="E57" s="52"/>
    </row>
    <row r="58" customFormat="false" ht="12.75" hidden="false" customHeight="false" outlineLevel="0" collapsed="false">
      <c r="A58" s="52"/>
      <c r="B58" s="52"/>
      <c r="C58" s="41"/>
      <c r="D58" s="41"/>
      <c r="E58" s="52"/>
    </row>
    <row r="59" customFormat="false" ht="12.75" hidden="false" customHeight="false" outlineLevel="0" collapsed="false">
      <c r="A59" s="52"/>
      <c r="B59" s="52"/>
      <c r="C59" s="41"/>
      <c r="D59" s="41"/>
      <c r="E59" s="52"/>
    </row>
    <row r="60" customFormat="false" ht="12.75" hidden="false" customHeight="false" outlineLevel="0" collapsed="false">
      <c r="A60" s="52"/>
      <c r="B60" s="52"/>
      <c r="C60" s="41"/>
      <c r="D60" s="41"/>
      <c r="E60" s="52"/>
    </row>
    <row r="61" customFormat="false" ht="12.75" hidden="false" customHeight="false" outlineLevel="0" collapsed="false">
      <c r="A61" s="52"/>
      <c r="B61" s="52"/>
      <c r="C61" s="41"/>
      <c r="D61" s="41"/>
      <c r="E61" s="52"/>
    </row>
    <row r="62" customFormat="false" ht="12.75" hidden="false" customHeight="false" outlineLevel="0" collapsed="false">
      <c r="A62" s="52"/>
      <c r="B62" s="52"/>
      <c r="C62" s="41"/>
      <c r="D62" s="41"/>
      <c r="E62" s="52"/>
    </row>
    <row r="63" customFormat="false" ht="12.75" hidden="false" customHeight="false" outlineLevel="0" collapsed="false">
      <c r="A63" s="52"/>
      <c r="B63" s="52"/>
      <c r="C63" s="41"/>
      <c r="D63" s="41"/>
      <c r="E63" s="52"/>
    </row>
    <row r="64" customFormat="false" ht="12.75" hidden="false" customHeight="false" outlineLevel="0" collapsed="false">
      <c r="A64" s="52"/>
      <c r="B64" s="52"/>
      <c r="C64" s="41"/>
      <c r="D64" s="41"/>
      <c r="E64" s="52"/>
    </row>
    <row r="65" customFormat="false" ht="12.75" hidden="false" customHeight="false" outlineLevel="0" collapsed="false">
      <c r="A65" s="52"/>
      <c r="B65" s="52"/>
      <c r="C65" s="41"/>
      <c r="D65" s="41"/>
      <c r="E65" s="52"/>
    </row>
    <row r="66" customFormat="false" ht="12.75" hidden="false" customHeight="false" outlineLevel="0" collapsed="false">
      <c r="A66" s="52"/>
      <c r="B66" s="52"/>
      <c r="C66" s="41"/>
      <c r="D66" s="41"/>
      <c r="E66" s="52"/>
    </row>
    <row r="67" customFormat="false" ht="12.75" hidden="false" customHeight="false" outlineLevel="0" collapsed="false">
      <c r="A67" s="52"/>
      <c r="B67" s="52"/>
      <c r="C67" s="41"/>
      <c r="D67" s="41"/>
      <c r="E67" s="52"/>
    </row>
    <row r="68" customFormat="false" ht="12.75" hidden="false" customHeight="false" outlineLevel="0" collapsed="false">
      <c r="A68" s="52"/>
      <c r="B68" s="52"/>
      <c r="C68" s="41"/>
      <c r="D68" s="41"/>
      <c r="E68" s="52"/>
    </row>
    <row r="69" customFormat="false" ht="12.75" hidden="false" customHeight="false" outlineLevel="0" collapsed="false">
      <c r="A69" s="52"/>
      <c r="B69" s="52"/>
      <c r="C69" s="41"/>
      <c r="D69" s="41"/>
      <c r="E69" s="52"/>
    </row>
    <row r="70" customFormat="false" ht="12.75" hidden="false" customHeight="false" outlineLevel="0" collapsed="false">
      <c r="C70" s="41"/>
      <c r="D70" s="41"/>
    </row>
    <row r="71" customFormat="false" ht="12.75" hidden="false" customHeight="false" outlineLevel="0" collapsed="false">
      <c r="C71" s="41"/>
      <c r="D71" s="41"/>
    </row>
    <row r="72" customFormat="false" ht="12.75" hidden="false" customHeight="false" outlineLevel="0" collapsed="false">
      <c r="C72" s="41"/>
      <c r="D72" s="41"/>
    </row>
    <row r="73" customFormat="false" ht="12.75" hidden="false" customHeight="false" outlineLevel="0" collapsed="false">
      <c r="C73" s="41"/>
      <c r="D73" s="41"/>
    </row>
    <row r="74" customFormat="false" ht="12.75" hidden="false" customHeight="false" outlineLevel="0" collapsed="false">
      <c r="C74" s="41"/>
      <c r="D74" s="41"/>
    </row>
    <row r="75" customFormat="false" ht="12.75" hidden="false" customHeight="false" outlineLevel="0" collapsed="false">
      <c r="C75" s="41"/>
      <c r="D75" s="41"/>
    </row>
    <row r="76" customFormat="false" ht="12.75" hidden="false" customHeight="false" outlineLevel="0" collapsed="false">
      <c r="C76" s="41"/>
      <c r="D76" s="41"/>
    </row>
    <row r="77" customFormat="false" ht="12.75" hidden="false" customHeight="false" outlineLevel="0" collapsed="false">
      <c r="C77" s="41"/>
      <c r="D77" s="41"/>
    </row>
    <row r="78" customFormat="false" ht="12.75" hidden="false" customHeight="false" outlineLevel="0" collapsed="false">
      <c r="C78" s="41"/>
      <c r="D78" s="41"/>
    </row>
    <row r="79" customFormat="false" ht="12.75" hidden="false" customHeight="false" outlineLevel="0" collapsed="false">
      <c r="C79" s="41"/>
      <c r="D79" s="41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F80"/>
  <sheetViews>
    <sheetView showFormulas="false" showGridLines="true" showRowColHeaders="true" showZeros="true" rightToLeft="false" tabSelected="false" showOutlineSymbols="true" defaultGridColor="true" view="normal" topLeftCell="A32" colorId="64" zoomScale="100" zoomScaleNormal="100" zoomScalePageLayoutView="100" workbookViewId="0">
      <selection pane="topLeft" activeCell="D59" activeCellId="0" sqref="D59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116" width="32.28"/>
    <col collapsed="false" customWidth="true" hidden="false" outlineLevel="0" max="2" min="2" style="116" width="6.28"/>
    <col collapsed="false" customWidth="true" hidden="false" outlineLevel="0" max="3" min="3" style="116" width="8.85"/>
    <col collapsed="false" customWidth="true" hidden="false" outlineLevel="0" max="4" min="4" style="116" width="9.85"/>
    <col collapsed="false" customWidth="true" hidden="false" outlineLevel="0" max="5" min="5" style="116" width="10.85"/>
    <col collapsed="false" customWidth="true" hidden="false" outlineLevel="0" max="6" min="6" style="116" width="9.56"/>
    <col collapsed="false" customWidth="true" hidden="false" outlineLevel="0" max="7" min="7" style="116" width="8.56"/>
    <col collapsed="false" customWidth="false" hidden="false" outlineLevel="0" max="8" min="8" style="116" width="9.14"/>
    <col collapsed="false" customWidth="true" hidden="false" outlineLevel="0" max="28" min="9" style="116" width="8.56"/>
    <col collapsed="false" customWidth="true" hidden="false" outlineLevel="0" max="29" min="29" style="116" width="9.85"/>
    <col collapsed="false" customWidth="false" hidden="false" outlineLevel="0" max="257" min="30" style="116" width="9.14"/>
  </cols>
  <sheetData>
    <row r="1" customFormat="false" ht="11.25" hidden="false" customHeight="false" outlineLevel="0" collapsed="false">
      <c r="A1" s="117" t="str">
        <f aca="false">+revenues!A1</f>
        <v>Transwestern Pipeline Company</v>
      </c>
      <c r="B1" s="118"/>
      <c r="C1" s="119" t="n">
        <f aca="true">NOW()</f>
        <v>45926.9649026131</v>
      </c>
      <c r="D1" s="120"/>
      <c r="E1" s="118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2"/>
    </row>
    <row r="2" customFormat="false" ht="11.25" hidden="false" customHeight="false" outlineLevel="0" collapsed="false">
      <c r="A2" s="117" t="s">
        <v>183</v>
      </c>
      <c r="B2" s="118"/>
      <c r="C2" s="123" t="n">
        <f aca="true">NOW()</f>
        <v>45926.9649026132</v>
      </c>
      <c r="D2" s="120"/>
      <c r="E2" s="118"/>
      <c r="F2" s="120"/>
      <c r="G2" s="120"/>
      <c r="H2" s="124"/>
      <c r="I2" s="125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</row>
    <row r="3" customFormat="false" ht="11.25" hidden="false" customHeight="false" outlineLevel="0" collapsed="false">
      <c r="A3" s="117" t="s">
        <v>184</v>
      </c>
      <c r="B3" s="118"/>
      <c r="C3" s="120"/>
      <c r="D3" s="120"/>
      <c r="E3" s="118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</row>
    <row r="4" customFormat="false" ht="11.25" hidden="false" customHeight="false" outlineLevel="0" collapsed="false">
      <c r="A4" s="126" t="str">
        <f aca="false">+assumptions!A2</f>
        <v>TW Expansion 140 MMBtu/d</v>
      </c>
      <c r="B4" s="118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</row>
    <row r="5" customFormat="false" ht="11.25" hidden="false" customHeight="false" outlineLevel="0" collapsed="false">
      <c r="A5" s="126"/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</row>
    <row r="6" customFormat="false" ht="11.25" hidden="false" customHeight="false" outlineLevel="0" collapsed="false">
      <c r="A6" s="127"/>
      <c r="B6" s="118"/>
      <c r="C6" s="128" t="n">
        <v>0</v>
      </c>
      <c r="D6" s="128" t="n">
        <v>1</v>
      </c>
      <c r="E6" s="128" t="n">
        <f aca="false">D6+1</f>
        <v>2</v>
      </c>
      <c r="F6" s="128" t="n">
        <f aca="false">E6+1</f>
        <v>3</v>
      </c>
      <c r="G6" s="128" t="n">
        <f aca="false">F6+1</f>
        <v>4</v>
      </c>
      <c r="H6" s="128" t="n">
        <f aca="false">G6+1</f>
        <v>5</v>
      </c>
      <c r="I6" s="128" t="n">
        <f aca="false">H6+1</f>
        <v>6</v>
      </c>
      <c r="J6" s="128" t="n">
        <f aca="false">I6+1</f>
        <v>7</v>
      </c>
      <c r="K6" s="128" t="n">
        <f aca="false">J6+1</f>
        <v>8</v>
      </c>
      <c r="L6" s="128" t="n">
        <f aca="false">K6+1</f>
        <v>9</v>
      </c>
      <c r="M6" s="128" t="n">
        <f aca="false">L6+1</f>
        <v>10</v>
      </c>
      <c r="N6" s="128" t="n">
        <f aca="false">M6+1</f>
        <v>11</v>
      </c>
      <c r="O6" s="128" t="n">
        <f aca="false">N6+1</f>
        <v>12</v>
      </c>
      <c r="P6" s="128" t="n">
        <f aca="false">O6+1</f>
        <v>13</v>
      </c>
      <c r="Q6" s="128" t="n">
        <f aca="false">P6+1</f>
        <v>14</v>
      </c>
      <c r="R6" s="128" t="n">
        <f aca="false">Q6+1</f>
        <v>15</v>
      </c>
      <c r="S6" s="128" t="n">
        <f aca="false">R6+1</f>
        <v>16</v>
      </c>
      <c r="T6" s="128" t="n">
        <f aca="false">S6+1</f>
        <v>17</v>
      </c>
      <c r="U6" s="128" t="n">
        <f aca="false">T6+1</f>
        <v>18</v>
      </c>
      <c r="V6" s="128" t="n">
        <f aca="false">U6+1</f>
        <v>19</v>
      </c>
      <c r="W6" s="128" t="n">
        <f aca="false">V6+1</f>
        <v>20</v>
      </c>
      <c r="X6" s="128" t="n">
        <f aca="false">W6+1</f>
        <v>21</v>
      </c>
      <c r="Y6" s="128" t="n">
        <f aca="false">X6+1</f>
        <v>22</v>
      </c>
      <c r="Z6" s="128" t="n">
        <f aca="false">Y6+1</f>
        <v>23</v>
      </c>
      <c r="AA6" s="128" t="n">
        <f aca="false">Z6+1</f>
        <v>24</v>
      </c>
      <c r="AB6" s="128" t="n">
        <f aca="false">AA6+1</f>
        <v>25</v>
      </c>
      <c r="AC6" s="128" t="s">
        <v>185</v>
      </c>
    </row>
    <row r="7" customFormat="false" ht="11.25" hidden="false" customHeight="false" outlineLevel="0" collapsed="false">
      <c r="A7" s="129" t="s">
        <v>186</v>
      </c>
      <c r="B7" s="118"/>
      <c r="C7" s="130" t="n">
        <f aca="false">+assumptions!B6</f>
        <v>15</v>
      </c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</row>
    <row r="8" customFormat="false" ht="11.25" hidden="false" customHeight="false" outlineLevel="0" collapsed="false">
      <c r="A8" s="129" t="s">
        <v>187</v>
      </c>
      <c r="B8" s="118"/>
      <c r="C8" s="130" t="n">
        <v>0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</row>
    <row r="9" customFormat="false" ht="11.25" hidden="false" customHeight="false" outlineLevel="0" collapsed="false">
      <c r="A9" s="121" t="s">
        <v>188</v>
      </c>
      <c r="B9" s="118"/>
      <c r="C9" s="132" t="n">
        <f aca="false">+assumptions!B7</f>
        <v>15</v>
      </c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</row>
    <row r="10" customFormat="false" ht="12" hidden="false" customHeight="false" outlineLevel="0" collapsed="false">
      <c r="A10" s="121"/>
      <c r="B10" s="133"/>
      <c r="C10" s="118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</row>
    <row r="11" customFormat="false" ht="12" hidden="false" customHeight="false" outlineLevel="0" collapsed="false">
      <c r="A11" s="121" t="s">
        <v>181</v>
      </c>
      <c r="B11" s="118"/>
      <c r="C11" s="134" t="n">
        <f aca="false">+assumptions!B16*D11</f>
        <v>68800</v>
      </c>
      <c r="D11" s="135" t="n">
        <v>1</v>
      </c>
      <c r="E11" s="136" t="s">
        <v>189</v>
      </c>
      <c r="F11" s="137"/>
      <c r="G11" s="138"/>
      <c r="H11" s="139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20"/>
    </row>
    <row r="12" customFormat="false" ht="11.25" hidden="false" customHeight="false" outlineLevel="0" collapsed="false">
      <c r="A12" s="121" t="s">
        <v>190</v>
      </c>
      <c r="B12" s="118"/>
      <c r="C12" s="141" t="n">
        <f aca="false">+assumptions!B11</f>
        <v>55728</v>
      </c>
      <c r="D12" s="140"/>
      <c r="E12" s="142"/>
      <c r="F12" s="139"/>
      <c r="G12" s="139"/>
      <c r="H12" s="139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20"/>
    </row>
    <row r="13" customFormat="false" ht="11.25" hidden="false" customHeight="false" outlineLevel="0" collapsed="false">
      <c r="A13" s="121" t="s">
        <v>50</v>
      </c>
      <c r="B13" s="118"/>
      <c r="C13" s="141" t="n">
        <f aca="false">+assumptions!B12</f>
        <v>2752</v>
      </c>
      <c r="D13" s="140"/>
      <c r="E13" s="142"/>
      <c r="F13" s="139"/>
      <c r="G13" s="139"/>
      <c r="H13" s="139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20"/>
    </row>
    <row r="14" customFormat="false" ht="11.25" hidden="false" customHeight="false" outlineLevel="0" collapsed="false">
      <c r="A14" s="121" t="s">
        <v>191</v>
      </c>
      <c r="B14" s="118"/>
      <c r="C14" s="141" t="n">
        <f aca="false">+assumptions!B13</f>
        <v>10320</v>
      </c>
      <c r="D14" s="140"/>
      <c r="E14" s="142"/>
      <c r="F14" s="139"/>
      <c r="G14" s="139"/>
      <c r="H14" s="139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20"/>
    </row>
    <row r="15" customFormat="false" ht="11.25" hidden="false" customHeight="false" outlineLevel="0" collapsed="false">
      <c r="A15" s="121" t="s">
        <v>192</v>
      </c>
      <c r="B15" s="118"/>
      <c r="C15" s="141" t="n">
        <f aca="false">+assumptions!B14</f>
        <v>0</v>
      </c>
      <c r="D15" s="140"/>
      <c r="E15" s="142"/>
      <c r="F15" s="139"/>
      <c r="G15" s="139"/>
      <c r="H15" s="139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20"/>
    </row>
    <row r="16" customFormat="false" ht="11.25" hidden="false" customHeight="false" outlineLevel="0" collapsed="false">
      <c r="A16" s="121" t="s">
        <v>193</v>
      </c>
      <c r="B16" s="118"/>
      <c r="C16" s="143" t="n">
        <f aca="false">+assumptions!B15</f>
        <v>0</v>
      </c>
      <c r="D16" s="140" t="s">
        <v>39</v>
      </c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20"/>
    </row>
    <row r="17" customFormat="false" ht="11.25" hidden="false" customHeight="false" outlineLevel="0" collapsed="false">
      <c r="A17" s="121" t="s">
        <v>194</v>
      </c>
      <c r="B17" s="118"/>
      <c r="C17" s="141" t="n">
        <f aca="false">IF(D17="Y",+C11*loan!E4,+DCF!C11)</f>
        <v>68800</v>
      </c>
      <c r="D17" s="144" t="s">
        <v>195</v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20"/>
    </row>
    <row r="18" customFormat="false" ht="12" hidden="false" customHeight="false" outlineLevel="0" collapsed="false">
      <c r="A18" s="121"/>
      <c r="B18" s="118"/>
      <c r="C18" s="145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20"/>
    </row>
    <row r="19" customFormat="false" ht="12" hidden="false" customHeight="false" outlineLevel="0" collapsed="false">
      <c r="A19" s="121" t="s">
        <v>196</v>
      </c>
      <c r="B19" s="146"/>
      <c r="C19" s="147"/>
      <c r="D19" s="148" t="n">
        <f aca="false">+loadfac!N3</f>
        <v>0.836697301207914</v>
      </c>
      <c r="E19" s="148" t="n">
        <f aca="false">+loadfac!N4</f>
        <v>0.855668976137018</v>
      </c>
      <c r="F19" s="148" t="n">
        <f aca="false">+loadfac!N5</f>
        <v>0.819037485087467</v>
      </c>
      <c r="G19" s="148" t="n">
        <f aca="false">+loadfac!N6</f>
        <v>0.85651716169147</v>
      </c>
      <c r="H19" s="148" t="n">
        <f aca="false">+loadfac!N7</f>
        <v>0.861451866096713</v>
      </c>
      <c r="I19" s="148" t="n">
        <f aca="false">+loadfac!N8</f>
        <v>0.853350385667792</v>
      </c>
      <c r="J19" s="148" t="n">
        <f aca="false">+loadfac!N9</f>
        <v>0.865299352997196</v>
      </c>
      <c r="K19" s="148" t="n">
        <f aca="false">+loadfac!N10</f>
        <v>0.84543379097668</v>
      </c>
      <c r="L19" s="148" t="n">
        <f aca="false">+loadfac!N11</f>
        <v>0.863262466342823</v>
      </c>
      <c r="M19" s="149" t="n">
        <f aca="false">+loadfac!N12</f>
        <v>0.833715002430854</v>
      </c>
      <c r="N19" s="150" t="n">
        <f aca="false">+M19</f>
        <v>0.833715002430854</v>
      </c>
      <c r="O19" s="150" t="n">
        <f aca="false">+N19</f>
        <v>0.833715002430854</v>
      </c>
      <c r="P19" s="150" t="n">
        <f aca="false">+O19</f>
        <v>0.833715002430854</v>
      </c>
      <c r="Q19" s="150" t="n">
        <f aca="false">+P19</f>
        <v>0.833715002430854</v>
      </c>
      <c r="R19" s="150" t="n">
        <f aca="false">+Q19</f>
        <v>0.833715002430854</v>
      </c>
      <c r="S19" s="150" t="n">
        <f aca="false">+R19</f>
        <v>0.833715002430854</v>
      </c>
      <c r="T19" s="150" t="n">
        <f aca="false">+S19</f>
        <v>0.833715002430854</v>
      </c>
      <c r="U19" s="150" t="n">
        <f aca="false">+T19</f>
        <v>0.833715002430854</v>
      </c>
      <c r="V19" s="150" t="n">
        <f aca="false">+U19</f>
        <v>0.833715002430854</v>
      </c>
      <c r="W19" s="150" t="n">
        <f aca="false">+V19</f>
        <v>0.833715002430854</v>
      </c>
      <c r="X19" s="150" t="n">
        <f aca="false">+W19</f>
        <v>0.833715002430854</v>
      </c>
      <c r="Y19" s="150" t="n">
        <f aca="false">+X19</f>
        <v>0.833715002430854</v>
      </c>
      <c r="Z19" s="150" t="n">
        <f aca="false">+Y19</f>
        <v>0.833715002430854</v>
      </c>
      <c r="AA19" s="150" t="n">
        <f aca="false">+Z19</f>
        <v>0.833715002430854</v>
      </c>
      <c r="AB19" s="150" t="n">
        <f aca="false">+AA19</f>
        <v>0.833715002430854</v>
      </c>
      <c r="AC19" s="151"/>
    </row>
    <row r="20" customFormat="false" ht="11.25" hidden="false" customHeight="false" outlineLevel="0" collapsed="false">
      <c r="A20" s="121" t="s">
        <v>197</v>
      </c>
      <c r="B20" s="118"/>
      <c r="C20" s="152" t="n">
        <v>1</v>
      </c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53"/>
    </row>
    <row r="21" customFormat="false" ht="11.25" hidden="false" customHeight="false" outlineLevel="0" collapsed="false">
      <c r="A21" s="121" t="s">
        <v>198</v>
      </c>
      <c r="B21" s="118"/>
      <c r="C21" s="154"/>
      <c r="D21" s="155" t="n">
        <f aca="false">0.0228+0.0347+0.0085+0.0126</f>
        <v>0.0786</v>
      </c>
      <c r="E21" s="118"/>
      <c r="F21" s="118"/>
      <c r="G21" s="118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</row>
    <row r="22" customFormat="false" ht="11.25" hidden="false" customHeight="false" outlineLevel="0" collapsed="false">
      <c r="A22" s="121" t="s">
        <v>199</v>
      </c>
      <c r="B22" s="118"/>
      <c r="C22" s="156"/>
      <c r="D22" s="120"/>
      <c r="E22" s="118"/>
      <c r="F22" s="118"/>
      <c r="G22" s="118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</row>
    <row r="23" customFormat="false" ht="11.25" hidden="false" customHeight="false" outlineLevel="0" collapsed="false">
      <c r="A23" s="121" t="s">
        <v>200</v>
      </c>
      <c r="B23" s="118"/>
      <c r="C23" s="133" t="n">
        <v>0.995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57"/>
    </row>
    <row r="24" customFormat="false" ht="11.25" hidden="false" customHeight="false" outlineLevel="0" collapsed="false">
      <c r="A24" s="118"/>
      <c r="B24" s="118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57"/>
    </row>
    <row r="25" customFormat="false" ht="11.25" hidden="false" customHeight="false" outlineLevel="0" collapsed="false">
      <c r="A25" s="121" t="s">
        <v>201</v>
      </c>
      <c r="B25" s="158"/>
      <c r="C25" s="159"/>
      <c r="D25" s="160" t="n">
        <f aca="false">+revenues!C7</f>
        <v>140</v>
      </c>
      <c r="E25" s="160" t="n">
        <f aca="false">+revenues!D55</f>
        <v>140</v>
      </c>
      <c r="F25" s="160" t="n">
        <f aca="false">+revenues!E55</f>
        <v>140</v>
      </c>
      <c r="G25" s="160" t="n">
        <f aca="false">+revenues!F55</f>
        <v>140</v>
      </c>
      <c r="H25" s="160" t="n">
        <f aca="false">+revenues!G55</f>
        <v>140</v>
      </c>
      <c r="I25" s="160" t="n">
        <f aca="false">+revenues!H55</f>
        <v>140</v>
      </c>
      <c r="J25" s="160" t="n">
        <f aca="false">+revenues!I55</f>
        <v>140</v>
      </c>
      <c r="K25" s="160" t="n">
        <f aca="false">+revenues!J55</f>
        <v>140</v>
      </c>
      <c r="L25" s="160" t="n">
        <f aca="false">+revenues!K55</f>
        <v>140</v>
      </c>
      <c r="M25" s="160" t="n">
        <f aca="false">+revenues!L55</f>
        <v>140</v>
      </c>
      <c r="N25" s="160" t="n">
        <f aca="false">+revenues!M55</f>
        <v>140</v>
      </c>
      <c r="O25" s="160" t="n">
        <f aca="false">+revenues!N55</f>
        <v>140</v>
      </c>
      <c r="P25" s="160" t="n">
        <f aca="false">+revenues!O55</f>
        <v>140</v>
      </c>
      <c r="Q25" s="160" t="n">
        <f aca="false">+revenues!P55</f>
        <v>140</v>
      </c>
      <c r="R25" s="160" t="n">
        <f aca="false">+revenues!Q55</f>
        <v>140</v>
      </c>
      <c r="S25" s="160" t="n">
        <f aca="false">+revenues!R55</f>
        <v>140</v>
      </c>
      <c r="T25" s="160" t="n">
        <f aca="false">+revenues!S55</f>
        <v>140</v>
      </c>
      <c r="U25" s="160" t="n">
        <f aca="false">+revenues!T55</f>
        <v>140</v>
      </c>
      <c r="V25" s="160" t="n">
        <f aca="false">+revenues!U55</f>
        <v>140</v>
      </c>
      <c r="W25" s="160" t="n">
        <f aca="false">+revenues!V55</f>
        <v>140</v>
      </c>
      <c r="X25" s="160" t="n">
        <f aca="false">+revenues!W55</f>
        <v>140</v>
      </c>
      <c r="Y25" s="160" t="n">
        <f aca="false">+revenues!X55</f>
        <v>140</v>
      </c>
      <c r="Z25" s="160" t="n">
        <f aca="false">+revenues!Y55</f>
        <v>140</v>
      </c>
      <c r="AA25" s="160" t="n">
        <f aca="false">+revenues!Z55</f>
        <v>140</v>
      </c>
      <c r="AB25" s="160" t="n">
        <f aca="false">+revenues!AA55</f>
        <v>140</v>
      </c>
      <c r="AC25" s="157"/>
    </row>
    <row r="26" customFormat="false" ht="11.25" hidden="false" customHeight="false" outlineLevel="0" collapsed="false">
      <c r="A26" s="121" t="s">
        <v>202</v>
      </c>
      <c r="B26" s="118"/>
      <c r="C26" s="120"/>
      <c r="D26" s="161" t="n">
        <v>0.3677</v>
      </c>
      <c r="E26" s="161" t="n">
        <f aca="false">+D26</f>
        <v>0.3677</v>
      </c>
      <c r="F26" s="161" t="n">
        <f aca="false">+E26</f>
        <v>0.3677</v>
      </c>
      <c r="G26" s="161" t="n">
        <f aca="false">+F26</f>
        <v>0.3677</v>
      </c>
      <c r="H26" s="161" t="n">
        <f aca="false">+G26</f>
        <v>0.3677</v>
      </c>
      <c r="I26" s="161" t="n">
        <f aca="false">+H26</f>
        <v>0.3677</v>
      </c>
      <c r="J26" s="161" t="n">
        <f aca="false">+I26</f>
        <v>0.3677</v>
      </c>
      <c r="K26" s="161" t="n">
        <f aca="false">+J26</f>
        <v>0.3677</v>
      </c>
      <c r="L26" s="161" t="n">
        <f aca="false">+K26</f>
        <v>0.3677</v>
      </c>
      <c r="M26" s="161" t="n">
        <f aca="false">+L26</f>
        <v>0.3677</v>
      </c>
      <c r="N26" s="161" t="n">
        <f aca="false">+M26</f>
        <v>0.3677</v>
      </c>
      <c r="O26" s="161" t="n">
        <f aca="false">+N26</f>
        <v>0.3677</v>
      </c>
      <c r="P26" s="161" t="n">
        <f aca="false">+O26</f>
        <v>0.3677</v>
      </c>
      <c r="Q26" s="161" t="n">
        <f aca="false">+P26</f>
        <v>0.3677</v>
      </c>
      <c r="R26" s="161" t="n">
        <f aca="false">+Q26</f>
        <v>0.3677</v>
      </c>
      <c r="S26" s="161" t="n">
        <f aca="false">+R26</f>
        <v>0.3677</v>
      </c>
      <c r="T26" s="161" t="n">
        <f aca="false">+S26</f>
        <v>0.3677</v>
      </c>
      <c r="U26" s="161" t="n">
        <f aca="false">+T26</f>
        <v>0.3677</v>
      </c>
      <c r="V26" s="161" t="n">
        <f aca="false">+U26</f>
        <v>0.3677</v>
      </c>
      <c r="W26" s="161" t="n">
        <f aca="false">+V26</f>
        <v>0.3677</v>
      </c>
      <c r="X26" s="161" t="n">
        <f aca="false">+W26</f>
        <v>0.3677</v>
      </c>
      <c r="Y26" s="161" t="n">
        <f aca="false">+X26</f>
        <v>0.3677</v>
      </c>
      <c r="Z26" s="161" t="n">
        <f aca="false">+Y26</f>
        <v>0.3677</v>
      </c>
      <c r="AA26" s="161" t="n">
        <f aca="false">+Z26</f>
        <v>0.3677</v>
      </c>
      <c r="AB26" s="161" t="n">
        <f aca="false">+AA26</f>
        <v>0.3677</v>
      </c>
      <c r="AC26" s="157"/>
    </row>
    <row r="27" customFormat="false" ht="11.25" hidden="false" customHeight="false" outlineLevel="0" collapsed="false">
      <c r="A27" s="118" t="s">
        <v>203</v>
      </c>
      <c r="B27" s="118"/>
      <c r="C27" s="120"/>
      <c r="D27" s="162" t="n">
        <v>1</v>
      </c>
      <c r="E27" s="162" t="n">
        <f aca="false">+D27</f>
        <v>1</v>
      </c>
      <c r="F27" s="162" t="n">
        <f aca="false">+E27</f>
        <v>1</v>
      </c>
      <c r="G27" s="162" t="n">
        <f aca="false">+F27</f>
        <v>1</v>
      </c>
      <c r="H27" s="162" t="n">
        <f aca="false">+G27</f>
        <v>1</v>
      </c>
      <c r="I27" s="162" t="n">
        <f aca="false">+H27</f>
        <v>1</v>
      </c>
      <c r="J27" s="162" t="n">
        <f aca="false">+I27</f>
        <v>1</v>
      </c>
      <c r="K27" s="162" t="n">
        <f aca="false">+J27</f>
        <v>1</v>
      </c>
      <c r="L27" s="162" t="n">
        <f aca="false">+K27</f>
        <v>1</v>
      </c>
      <c r="M27" s="162" t="n">
        <f aca="false">+L27</f>
        <v>1</v>
      </c>
      <c r="N27" s="162" t="n">
        <v>1</v>
      </c>
      <c r="O27" s="162" t="n">
        <f aca="false">+N27</f>
        <v>1</v>
      </c>
      <c r="P27" s="162" t="n">
        <f aca="false">+O27</f>
        <v>1</v>
      </c>
      <c r="Q27" s="162" t="n">
        <f aca="false">+P27</f>
        <v>1</v>
      </c>
      <c r="R27" s="162" t="n">
        <f aca="false">+Q27</f>
        <v>1</v>
      </c>
      <c r="S27" s="162" t="n">
        <f aca="false">+R27</f>
        <v>1</v>
      </c>
      <c r="T27" s="162" t="n">
        <f aca="false">+S27</f>
        <v>1</v>
      </c>
      <c r="U27" s="162" t="n">
        <f aca="false">+T27</f>
        <v>1</v>
      </c>
      <c r="V27" s="162" t="n">
        <f aca="false">+U27</f>
        <v>1</v>
      </c>
      <c r="W27" s="162" t="n">
        <f aca="false">+V27</f>
        <v>1</v>
      </c>
      <c r="X27" s="162" t="n">
        <f aca="false">+W27</f>
        <v>1</v>
      </c>
      <c r="Y27" s="162" t="n">
        <f aca="false">+X27</f>
        <v>1</v>
      </c>
      <c r="Z27" s="162" t="n">
        <f aca="false">+Y27</f>
        <v>1</v>
      </c>
      <c r="AA27" s="162" t="n">
        <f aca="false">+Z27</f>
        <v>1</v>
      </c>
      <c r="AB27" s="162" t="n">
        <f aca="false">+AA27</f>
        <v>1</v>
      </c>
      <c r="AC27" s="157"/>
    </row>
    <row r="28" customFormat="false" ht="11.25" hidden="false" customHeight="false" outlineLevel="0" collapsed="false">
      <c r="A28" s="121" t="s">
        <v>204</v>
      </c>
      <c r="B28" s="118"/>
      <c r="C28" s="120"/>
      <c r="D28" s="157" t="n">
        <f aca="false">IF($C$7-D6&gt;-1,+revenues!C57,0)</f>
        <v>18789.47</v>
      </c>
      <c r="E28" s="157" t="n">
        <f aca="false">IF($C$7-E6&gt;-1,+revenues!D57,0)</f>
        <v>18789.47</v>
      </c>
      <c r="F28" s="157" t="n">
        <f aca="false">IF($C$7-F6&gt;-1,+revenues!E57,0)</f>
        <v>18789.47</v>
      </c>
      <c r="G28" s="157" t="n">
        <f aca="false">IF($C$7-G6&gt;-1,+revenues!F57,0)</f>
        <v>18789.47</v>
      </c>
      <c r="H28" s="157" t="n">
        <f aca="false">IF($C$7-H6&gt;-1,+revenues!G57,0)</f>
        <v>18789.47</v>
      </c>
      <c r="I28" s="157" t="n">
        <f aca="false">IF($C$7-I6&gt;-1,+revenues!H57,0)</f>
        <v>18789.47</v>
      </c>
      <c r="J28" s="157" t="n">
        <f aca="false">IF($C$7-J6&gt;-1,+revenues!I57,0)</f>
        <v>18789.47</v>
      </c>
      <c r="K28" s="157" t="n">
        <f aca="false">IF($C$7-K6&gt;-1,+revenues!J57,0)</f>
        <v>18789.47</v>
      </c>
      <c r="L28" s="157" t="n">
        <f aca="false">IF($C$7-L6&gt;-1,+revenues!K57,0)</f>
        <v>18789.47</v>
      </c>
      <c r="M28" s="157" t="n">
        <f aca="false">IF($C$7-M6&gt;-1,+revenues!L57,0)</f>
        <v>18789.47</v>
      </c>
      <c r="N28" s="157" t="n">
        <f aca="false">IF($C$7-N6&gt;-1,+revenues!M57,0)</f>
        <v>18789.47</v>
      </c>
      <c r="O28" s="157" t="n">
        <f aca="false">IF($C$7-O6&gt;-1,+revenues!N57,0)</f>
        <v>18789.47</v>
      </c>
      <c r="P28" s="157" t="n">
        <f aca="false">IF($C$7-P6&gt;-1,+revenues!O57,0)</f>
        <v>18789.47</v>
      </c>
      <c r="Q28" s="157" t="n">
        <f aca="false">IF($C$7-Q6&gt;-1,+revenues!P57,0)</f>
        <v>18789.47</v>
      </c>
      <c r="R28" s="157" t="n">
        <f aca="false">IF($C$7-R6&gt;-1,+revenues!Q57,0)</f>
        <v>18789.47</v>
      </c>
      <c r="S28" s="157" t="n">
        <f aca="false">IF($C$7-S6&gt;-1,+revenues!R57,0)</f>
        <v>0</v>
      </c>
      <c r="T28" s="157" t="n">
        <f aca="false">IF($C$7-T6&gt;-1,+revenues!S57,0)</f>
        <v>0</v>
      </c>
      <c r="U28" s="157" t="n">
        <f aca="false">IF($C$7-U6&gt;-1,+revenues!T57,0)</f>
        <v>0</v>
      </c>
      <c r="V28" s="157" t="n">
        <f aca="false">IF($C$7-V6&gt;-1,+revenues!U57,0)</f>
        <v>0</v>
      </c>
      <c r="W28" s="157" t="n">
        <f aca="false">IF($C$7-W6&gt;-1,+revenues!V57,0)</f>
        <v>0</v>
      </c>
      <c r="X28" s="157" t="n">
        <f aca="false">IF($C$7-X6&gt;-1,+revenues!W57,0)</f>
        <v>0</v>
      </c>
      <c r="Y28" s="157" t="n">
        <f aca="false">IF($C$7-Y6&gt;-1,+revenues!X57,0)</f>
        <v>0</v>
      </c>
      <c r="Z28" s="157" t="n">
        <f aca="false">IF($C$7-Z6&gt;-1,+revenues!Y57,0)</f>
        <v>0</v>
      </c>
      <c r="AA28" s="157" t="n">
        <f aca="false">IF($C$7-AA6&gt;-1,+revenues!Z57,0)</f>
        <v>0</v>
      </c>
      <c r="AB28" s="157" t="n">
        <f aca="false">IF($C$7-AB6&gt;-1,+revenues!AA57,0)</f>
        <v>0</v>
      </c>
      <c r="AC28" s="157" t="n">
        <f aca="false">SUM(D28:AB28)</f>
        <v>281842.05</v>
      </c>
    </row>
    <row r="29" customFormat="false" ht="11.25" hidden="false" customHeight="false" outlineLevel="0" collapsed="false">
      <c r="A29" s="118"/>
      <c r="B29" s="118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57"/>
    </row>
    <row r="30" customFormat="false" ht="11.25" hidden="false" customHeight="false" outlineLevel="0" collapsed="false">
      <c r="A30" s="121" t="s">
        <v>205</v>
      </c>
      <c r="B30" s="118"/>
      <c r="C30" s="120"/>
      <c r="D30" s="163" t="n">
        <f aca="false">+revenues!C58</f>
        <v>5.8568811084554</v>
      </c>
      <c r="E30" s="164" t="n">
        <f aca="false">IF($C$7-E6&gt;-1,+revenues!D58,0)</f>
        <v>5.98968283295913</v>
      </c>
      <c r="F30" s="164" t="n">
        <f aca="false">IF($C$7-F6&gt;-1,+revenues!E58,0)</f>
        <v>5.73326239561227</v>
      </c>
      <c r="G30" s="164" t="n">
        <f aca="false">IF($C$7-G6&gt;-1,+revenues!F58,0)</f>
        <v>5.99562013184029</v>
      </c>
      <c r="H30" s="164" t="n">
        <f aca="false">IF($C$7-H6&gt;-1,+revenues!G58,0)</f>
        <v>6.03016306267699</v>
      </c>
      <c r="I30" s="164" t="n">
        <f aca="false">IF($C$7-I6&gt;-1,+revenues!H58,0)</f>
        <v>5.97345269967455</v>
      </c>
      <c r="J30" s="164" t="n">
        <f aca="false">IF($C$7-J6&gt;-1,+revenues!I58,0)</f>
        <v>6.05709547098037</v>
      </c>
      <c r="K30" s="164" t="n">
        <f aca="false">IF($C$7-K6&gt;-1,+revenues!J58,0)</f>
        <v>5.91803653683676</v>
      </c>
      <c r="L30" s="164" t="n">
        <f aca="false">IF($C$7-L6&gt;-1,+revenues!K58,0)</f>
        <v>6.04283726439976</v>
      </c>
      <c r="M30" s="164" t="n">
        <f aca="false">IF($C$7-M6&gt;-1,+revenues!L58,0)</f>
        <v>5.83600501701598</v>
      </c>
      <c r="N30" s="164" t="n">
        <f aca="false">IF($C$7-N6&gt;-1,+revenues!M58,0)</f>
        <v>6.04040233626376</v>
      </c>
      <c r="O30" s="164" t="n">
        <f aca="false">IF($C$7-O6&gt;-1,+revenues!N58,0)</f>
        <v>5.90139595936141</v>
      </c>
      <c r="P30" s="164" t="n">
        <f aca="false">IF($C$7-P6&gt;-1,+revenues!O58,0)</f>
        <v>6.02444008910998</v>
      </c>
      <c r="Q30" s="164" t="n">
        <f aca="false">IF($C$7-Q6&gt;-1,+revenues!P58,0)</f>
        <v>5.99009248275686</v>
      </c>
      <c r="R30" s="164" t="n">
        <f aca="false">IF($C$7-R6&gt;-1,+revenues!Q58,0)</f>
        <v>5.85734768191911</v>
      </c>
      <c r="S30" s="164" t="n">
        <f aca="false">IF($C$7-S6&gt;-1,+revenues!R58,0)</f>
        <v>0</v>
      </c>
      <c r="T30" s="164" t="n">
        <f aca="false">IF($C$7-T6&gt;-1,+revenues!S58,0)</f>
        <v>0</v>
      </c>
      <c r="U30" s="164" t="n">
        <f aca="false">IF($C$7-U6&gt;-1,+revenues!T58,0)</f>
        <v>0</v>
      </c>
      <c r="V30" s="164" t="n">
        <f aca="false">IF($C$7-V6&gt;-1,+revenues!U58,0)</f>
        <v>0</v>
      </c>
      <c r="W30" s="164" t="n">
        <f aca="false">IF($C$7-W6&gt;-1,+revenues!V58,0)</f>
        <v>0</v>
      </c>
      <c r="X30" s="164" t="n">
        <f aca="false">IF($C$7-X6&gt;-1,+revenues!AB58,0)</f>
        <v>0</v>
      </c>
      <c r="Y30" s="164" t="n">
        <f aca="false">IF($C$7-Y6&gt;-1,+revenues!AC58,0)</f>
        <v>0</v>
      </c>
      <c r="Z30" s="164" t="n">
        <f aca="false">IF($C$7-Z6&gt;-1,+revenues!AD58,0)</f>
        <v>0</v>
      </c>
      <c r="AA30" s="164" t="n">
        <f aca="false">IF($C$7-AA6&gt;-1,+revenues!AE58,0)</f>
        <v>0</v>
      </c>
      <c r="AB30" s="164" t="n">
        <f aca="false">IF($C$7-AB6&gt;-1,+revenues!AF58,0)</f>
        <v>0</v>
      </c>
      <c r="AC30" s="157"/>
    </row>
    <row r="31" customFormat="false" ht="11.25" hidden="false" customHeight="false" outlineLevel="0" collapsed="false">
      <c r="A31" s="121" t="s">
        <v>206</v>
      </c>
      <c r="B31" s="118"/>
      <c r="C31" s="120"/>
      <c r="D31" s="165" t="n">
        <f aca="false">D30*D34*365</f>
        <v>8795.27364295434</v>
      </c>
      <c r="E31" s="165" t="n">
        <f aca="false">E30*E34*365</f>
        <v>6669.94750423302</v>
      </c>
      <c r="F31" s="165" t="n">
        <f aca="false">F30*F34*365</f>
        <v>6571.75504223546</v>
      </c>
      <c r="G31" s="165" t="n">
        <f aca="false">G30*G34*365</f>
        <v>7787.37973189401</v>
      </c>
      <c r="H31" s="165" t="n">
        <f aca="false">H30*H34*365</f>
        <v>7540.72102589116</v>
      </c>
      <c r="I31" s="165" t="n">
        <f aca="false">I30*I34*365</f>
        <v>6670.70839860576</v>
      </c>
      <c r="J31" s="165" t="n">
        <f aca="false">J30*J34*365</f>
        <v>7136.6101776315</v>
      </c>
      <c r="K31" s="165" t="n">
        <f aca="false">K30*K34*365</f>
        <v>8375.59774590727</v>
      </c>
      <c r="L31" s="165" t="n">
        <f aca="false">L30*L34*365</f>
        <v>8120.9928591843</v>
      </c>
      <c r="M31" s="165" t="n">
        <f aca="false">M30*M34*365</f>
        <v>6776.21946232828</v>
      </c>
      <c r="N31" s="165" t="n">
        <f aca="false">N30*N34*365</f>
        <v>7853.85928314333</v>
      </c>
      <c r="O31" s="165" t="n">
        <f aca="false">O30*O34*365</f>
        <v>7809.75538051753</v>
      </c>
      <c r="P31" s="165" t="n">
        <f aca="false">P30*P34*365</f>
        <v>7518.89817102292</v>
      </c>
      <c r="Q31" s="165" t="n">
        <f aca="false">Q30*Q34*365</f>
        <v>9533.2065035267</v>
      </c>
      <c r="R31" s="165" t="n">
        <f aca="false">R30*R34*365</f>
        <v>7270.05922445925</v>
      </c>
      <c r="S31" s="165" t="n">
        <f aca="false">S30*S34*365</f>
        <v>0</v>
      </c>
      <c r="T31" s="165" t="n">
        <f aca="false">T30*T34*365</f>
        <v>0</v>
      </c>
      <c r="U31" s="165" t="n">
        <f aca="false">U30*U34*365</f>
        <v>0</v>
      </c>
      <c r="V31" s="165" t="n">
        <f aca="false">V30*V34*365</f>
        <v>0</v>
      </c>
      <c r="W31" s="165" t="n">
        <f aca="false">W30*W34*365</f>
        <v>0</v>
      </c>
      <c r="X31" s="165" t="n">
        <f aca="false">X30*X34*365</f>
        <v>0</v>
      </c>
      <c r="Y31" s="165" t="n">
        <f aca="false">Y30*Y34*365</f>
        <v>0</v>
      </c>
      <c r="Z31" s="165" t="n">
        <f aca="false">Z30*Z34*365</f>
        <v>0</v>
      </c>
      <c r="AA31" s="165" t="n">
        <f aca="false">AA30*AA34*365</f>
        <v>0</v>
      </c>
      <c r="AB31" s="165" t="n">
        <f aca="false">AB30*AB34*365</f>
        <v>0</v>
      </c>
      <c r="AC31" s="157" t="n">
        <f aca="false">SUM(D31:AB31)</f>
        <v>114430.984153535</v>
      </c>
    </row>
    <row r="32" customFormat="false" ht="11.25" hidden="false" customHeight="false" outlineLevel="0" collapsed="false">
      <c r="A32" s="118"/>
      <c r="B32" s="118"/>
      <c r="C32" s="120"/>
      <c r="D32" s="118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57"/>
    </row>
    <row r="33" customFormat="false" ht="11.25" hidden="false" customHeight="false" outlineLevel="0" collapsed="false">
      <c r="A33" s="121" t="s">
        <v>207</v>
      </c>
      <c r="B33" s="118"/>
      <c r="C33" s="120"/>
      <c r="D33" s="166" t="n">
        <f aca="false">+assumptions!C36+assumptions!C35</f>
        <v>4.81937645495758</v>
      </c>
      <c r="E33" s="166" t="n">
        <f aca="false">IF($C$7-E6&gt;-1,+assumptions!D36+assumptions!D35,0)</f>
        <v>4.92865330254923</v>
      </c>
      <c r="F33" s="166" t="n">
        <f aca="false">IF($C$7-F6&gt;-1,+assumptions!E36+assumptions!E35,0)</f>
        <v>4.71765591410381</v>
      </c>
      <c r="G33" s="166" t="n">
        <f aca="false">IF($C$7-G6&gt;-1,+assumptions!F36+assumptions!F35,0)</f>
        <v>4.93353885134287</v>
      </c>
      <c r="H33" s="166" t="n">
        <f aca="false">IF($C$7-H6&gt;-1,+assumptions!G36+assumptions!G35,0)</f>
        <v>4.96196274871706</v>
      </c>
      <c r="I33" s="166" t="n">
        <f aca="false">IF($C$7-I6&gt;-1,+assumptions!H36+assumptions!H35,0)</f>
        <v>4.91529822144648</v>
      </c>
      <c r="J33" s="166" t="n">
        <f aca="false">IF($C$7-J6&gt;-1,+assumptions!I36+assumptions!I35,0)</f>
        <v>4.98412427326385</v>
      </c>
      <c r="K33" s="166" t="n">
        <f aca="false">IF($C$7-K6&gt;-1,+assumptions!J36+assumptions!J35,0)</f>
        <v>4.86969863602568</v>
      </c>
      <c r="L33" s="166" t="n">
        <f aca="false">IF($C$7-L6&gt;-1,+assumptions!K36+assumptions!K35,0)</f>
        <v>4.97239180613466</v>
      </c>
      <c r="M33" s="166" t="n">
        <f aca="false">IF($C$7-M6&gt;-1,+assumptions!L36+assumptions!L35,0)</f>
        <v>4.80219841400172</v>
      </c>
      <c r="N33" s="166" t="n">
        <f aca="false">IF($C$7-N6&gt;-1,+assumptions!M36+assumptions!M35,0)</f>
        <v>4.97038820812561</v>
      </c>
      <c r="O33" s="166" t="n">
        <f aca="false">IF($C$7-O6&gt;-1,+assumptions!N36+assumptions!N35,0)</f>
        <v>4.85600581798882</v>
      </c>
      <c r="P33" s="166" t="n">
        <f aca="false">IF($C$7-P6&gt;-1,+assumptions!O36+assumptions!O35,0)</f>
        <v>4.95725355903907</v>
      </c>
      <c r="Q33" s="166" t="n">
        <f aca="false">IF($C$7-Q6&gt;-1,+assumptions!P36+assumptions!P35,0)</f>
        <v>4.92899038581136</v>
      </c>
      <c r="R33" s="166" t="n">
        <f aca="false">IF($C$7-R6&gt;-1,+assumptions!Q36+assumptions!Q35,0)</f>
        <v>4.81976037826487</v>
      </c>
      <c r="S33" s="166" t="n">
        <f aca="false">IF($C$7-S6&gt;-1,+assumptions!R36+assumptions!R35,0)</f>
        <v>0</v>
      </c>
      <c r="T33" s="166" t="n">
        <f aca="false">IF($C$7-T6&gt;-1,+assumptions!S36+assumptions!S35,0)</f>
        <v>0</v>
      </c>
      <c r="U33" s="166" t="n">
        <f aca="false">IF($C$7-U6&gt;-1,+assumptions!T36+assumptions!T35,0)</f>
        <v>0</v>
      </c>
      <c r="V33" s="166" t="n">
        <f aca="false">IF($C$7-V6&gt;-1,+assumptions!U36+assumptions!U35,0)</f>
        <v>0</v>
      </c>
      <c r="W33" s="166" t="n">
        <f aca="false">IF($C$7-W6&gt;-1,+assumptions!V36+assumptions!V35,0)</f>
        <v>0</v>
      </c>
      <c r="X33" s="166" t="n">
        <f aca="false">IF($C$7-X6&gt;-1,+assumptions!W36+assumptions!W35,0)</f>
        <v>0</v>
      </c>
      <c r="Y33" s="166" t="n">
        <f aca="false">IF($C$7-Y6&gt;-1,+assumptions!X36+assumptions!X35,0)</f>
        <v>0</v>
      </c>
      <c r="Z33" s="166" t="n">
        <f aca="false">IF($C$7-Z6&gt;-1,+assumptions!Y36+assumptions!Y35,0)</f>
        <v>0</v>
      </c>
      <c r="AA33" s="166" t="n">
        <f aca="false">IF($C$7-AA6&gt;-1,+assumptions!Z36+assumptions!Z35,0)</f>
        <v>0</v>
      </c>
      <c r="AB33" s="166" t="n">
        <f aca="false">IF($C$7-AB6&gt;-1,+assumptions!AA36+assumptions!AA35,0)</f>
        <v>0</v>
      </c>
      <c r="AC33" s="157"/>
    </row>
    <row r="34" customFormat="false" ht="11.25" hidden="false" customHeight="false" outlineLevel="0" collapsed="false">
      <c r="A34" s="121" t="s">
        <v>208</v>
      </c>
      <c r="B34" s="167" t="n">
        <f aca="false">+assumptions!B25</f>
        <v>1.03</v>
      </c>
      <c r="C34" s="120"/>
      <c r="D34" s="168" t="n">
        <f aca="false" t="array" ref="D34:Z34">TRANSPOSE(forwcurv!$I$15:$I$37)</f>
        <v>4.11424436854208</v>
      </c>
      <c r="E34" s="169" t="n">
        <v>3.05088421012313</v>
      </c>
      <c r="F34" s="169" t="n">
        <v>3.14041240266117</v>
      </c>
      <c r="G34" s="169" t="n">
        <v>3.55847876742439</v>
      </c>
      <c r="H34" s="169" t="n">
        <v>3.42602835864348</v>
      </c>
      <c r="I34" s="169" t="n">
        <v>3.05952258094108</v>
      </c>
      <c r="J34" s="169" t="n">
        <v>3.22800866268673</v>
      </c>
      <c r="K34" s="169" t="n">
        <v>3.87744195167427</v>
      </c>
      <c r="L34" s="169" t="n">
        <v>3.68192862576195</v>
      </c>
      <c r="M34" s="169" t="n">
        <v>3.18111186919252</v>
      </c>
      <c r="N34" s="169" t="n">
        <v>3.56224991245414</v>
      </c>
      <c r="O34" s="169" t="n">
        <v>3.62568284367839</v>
      </c>
      <c r="P34" s="169" t="n">
        <v>3.41935859794473</v>
      </c>
      <c r="Q34" s="169" t="n">
        <v>4.36026222590878</v>
      </c>
      <c r="R34" s="169" t="n">
        <v>3.40051018986883</v>
      </c>
      <c r="S34" s="169" t="n">
        <v>3.83149285042134</v>
      </c>
      <c r="T34" s="169" t="n">
        <v>4.48084021441102</v>
      </c>
      <c r="U34" s="169" t="n">
        <v>3.94830665579064</v>
      </c>
      <c r="V34" s="169" t="n">
        <v>4.13330572758619</v>
      </c>
      <c r="W34" s="169" t="n">
        <v>4.37856809441238</v>
      </c>
      <c r="X34" s="169" t="n">
        <v>4.73785409977219</v>
      </c>
      <c r="Y34" s="169" t="n">
        <v>4.89933928750056</v>
      </c>
      <c r="Z34" s="169" t="n">
        <v>3.67662206622243</v>
      </c>
      <c r="AA34" s="169" t="n">
        <f aca="false">+Z34*$B$34</f>
        <v>3.7869207282091</v>
      </c>
      <c r="AB34" s="169" t="n">
        <f aca="false">+AA34*$B$34</f>
        <v>3.90052835005537</v>
      </c>
      <c r="AC34" s="157"/>
    </row>
    <row r="35" customFormat="false" ht="11.25" hidden="false" customHeight="false" outlineLevel="0" collapsed="false">
      <c r="A35" s="118" t="s">
        <v>209</v>
      </c>
      <c r="B35" s="170"/>
      <c r="C35" s="120"/>
      <c r="D35" s="165" t="n">
        <f aca="false">(D33*D34*365)</f>
        <v>7237.25374048814</v>
      </c>
      <c r="E35" s="165" t="n">
        <f aca="false">(E33*E34*365)</f>
        <v>5488.41394634031</v>
      </c>
      <c r="F35" s="165" t="n">
        <f aca="false">(F33*F34*365)</f>
        <v>5407.61557761089</v>
      </c>
      <c r="G35" s="165" t="n">
        <f aca="false">(G33*G34*365)</f>
        <v>6407.90103652992</v>
      </c>
      <c r="H35" s="165" t="n">
        <f aca="false">(H33*H34*365)</f>
        <v>6204.93615844758</v>
      </c>
      <c r="I35" s="165" t="n">
        <f aca="false">(I33*I34*365)</f>
        <v>5489.04005370989</v>
      </c>
      <c r="J35" s="165" t="n">
        <f aca="false">(J33*J34*365)</f>
        <v>5872.41066045106</v>
      </c>
      <c r="K35" s="165" t="n">
        <f aca="false">(K33*K34*365)</f>
        <v>6891.92043091798</v>
      </c>
      <c r="L35" s="165" t="n">
        <f aca="false">(L33*L34*365)</f>
        <v>6682.41698127165</v>
      </c>
      <c r="M35" s="165" t="n">
        <f aca="false">(M33*M34*365)</f>
        <v>5575.86058614441</v>
      </c>
      <c r="N35" s="165" t="n">
        <f aca="false">(N33*N34*365)</f>
        <v>6462.60421012937</v>
      </c>
      <c r="O35" s="165" t="n">
        <f aca="false">(O33*O34*365)</f>
        <v>6426.31299882585</v>
      </c>
      <c r="P35" s="165" t="n">
        <f aca="false">(P33*P34*365)</f>
        <v>6186.97906644172</v>
      </c>
      <c r="Q35" s="165" t="n">
        <f aca="false">(Q33*Q34*365)</f>
        <v>7844.46706575911</v>
      </c>
      <c r="R35" s="165" t="n">
        <f aca="false">(R33*R34*365)</f>
        <v>5982.22016184075</v>
      </c>
      <c r="S35" s="165" t="n">
        <f aca="false">(S33*S34*365)</f>
        <v>0</v>
      </c>
      <c r="T35" s="165" t="n">
        <f aca="false">(T33*T34*365)</f>
        <v>0</v>
      </c>
      <c r="U35" s="165" t="n">
        <f aca="false">(U33*U34*365)</f>
        <v>0</v>
      </c>
      <c r="V35" s="165" t="n">
        <f aca="false">(V33*V34*365)</f>
        <v>0</v>
      </c>
      <c r="W35" s="165" t="n">
        <f aca="false">(W33*W34*365)</f>
        <v>0</v>
      </c>
      <c r="X35" s="165" t="n">
        <f aca="false">(X33*X34*365)</f>
        <v>0</v>
      </c>
      <c r="Y35" s="165" t="n">
        <f aca="false">(Y33*Y34*365)</f>
        <v>0</v>
      </c>
      <c r="Z35" s="165" t="n">
        <f aca="false">(Z33*Z34*365)</f>
        <v>0</v>
      </c>
      <c r="AA35" s="165" t="n">
        <f aca="false">(AA33*AA34*365)</f>
        <v>0</v>
      </c>
      <c r="AB35" s="165" t="n">
        <f aca="false">(AB33*AB34*365)</f>
        <v>0</v>
      </c>
      <c r="AC35" s="157" t="n">
        <f aca="false">SUM(D35:AB35)</f>
        <v>94160.3526749086</v>
      </c>
    </row>
    <row r="36" customFormat="false" ht="11.25" hidden="false" customHeight="false" outlineLevel="0" collapsed="false">
      <c r="A36" s="118"/>
      <c r="B36" s="170"/>
      <c r="C36" s="171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57"/>
    </row>
    <row r="37" customFormat="false" ht="11.25" hidden="false" customHeight="false" outlineLevel="0" collapsed="false">
      <c r="A37" s="121" t="s">
        <v>210</v>
      </c>
      <c r="B37" s="170"/>
      <c r="C37" s="171"/>
      <c r="D37" s="173" t="n">
        <v>0</v>
      </c>
      <c r="E37" s="173" t="n">
        <v>0</v>
      </c>
      <c r="F37" s="173" t="n">
        <v>0</v>
      </c>
      <c r="G37" s="173" t="n">
        <v>0</v>
      </c>
      <c r="H37" s="173" t="n">
        <v>0</v>
      </c>
      <c r="I37" s="173" t="n">
        <v>0</v>
      </c>
      <c r="J37" s="173" t="n">
        <v>0</v>
      </c>
      <c r="K37" s="173" t="n">
        <v>0</v>
      </c>
      <c r="L37" s="173" t="n">
        <v>0</v>
      </c>
      <c r="M37" s="173" t="n">
        <v>0</v>
      </c>
      <c r="N37" s="173" t="n">
        <v>0</v>
      </c>
      <c r="O37" s="173" t="n">
        <v>0</v>
      </c>
      <c r="P37" s="173" t="n">
        <v>0</v>
      </c>
      <c r="Q37" s="173" t="n">
        <v>0</v>
      </c>
      <c r="R37" s="173" t="n">
        <v>0</v>
      </c>
      <c r="S37" s="173" t="n">
        <v>0</v>
      </c>
      <c r="T37" s="173" t="n">
        <v>0</v>
      </c>
      <c r="U37" s="173" t="n">
        <v>0</v>
      </c>
      <c r="V37" s="173" t="n">
        <v>0</v>
      </c>
      <c r="W37" s="173" t="n">
        <v>0</v>
      </c>
      <c r="X37" s="173" t="n">
        <v>0</v>
      </c>
      <c r="Y37" s="173" t="n">
        <v>0</v>
      </c>
      <c r="Z37" s="173" t="n">
        <v>0</v>
      </c>
      <c r="AA37" s="173" t="n">
        <v>0</v>
      </c>
      <c r="AB37" s="173" t="n">
        <v>0</v>
      </c>
      <c r="AC37" s="157"/>
    </row>
    <row r="38" customFormat="false" ht="11.25" hidden="false" customHeight="false" outlineLevel="0" collapsed="false">
      <c r="A38" s="121" t="s">
        <v>211</v>
      </c>
      <c r="B38" s="170"/>
      <c r="C38" s="171"/>
      <c r="D38" s="174" t="n">
        <v>0.035</v>
      </c>
      <c r="E38" s="174" t="n">
        <f aca="false">+D38</f>
        <v>0.035</v>
      </c>
      <c r="F38" s="174" t="n">
        <f aca="false">+E38</f>
        <v>0.035</v>
      </c>
      <c r="G38" s="174" t="n">
        <f aca="false">+F38</f>
        <v>0.035</v>
      </c>
      <c r="H38" s="174" t="n">
        <f aca="false">+G38</f>
        <v>0.035</v>
      </c>
      <c r="I38" s="174" t="n">
        <f aca="false">+H38</f>
        <v>0.035</v>
      </c>
      <c r="J38" s="174" t="n">
        <f aca="false">+I38</f>
        <v>0.035</v>
      </c>
      <c r="K38" s="174" t="n">
        <f aca="false">+J38</f>
        <v>0.035</v>
      </c>
      <c r="L38" s="174" t="n">
        <f aca="false">+K38</f>
        <v>0.035</v>
      </c>
      <c r="M38" s="174" t="n">
        <f aca="false">+L38</f>
        <v>0.035</v>
      </c>
      <c r="N38" s="174" t="n">
        <f aca="false">+M38</f>
        <v>0.035</v>
      </c>
      <c r="O38" s="174" t="n">
        <f aca="false">+N38</f>
        <v>0.035</v>
      </c>
      <c r="P38" s="174" t="n">
        <f aca="false">+O38</f>
        <v>0.035</v>
      </c>
      <c r="Q38" s="174" t="n">
        <f aca="false">+P38</f>
        <v>0.035</v>
      </c>
      <c r="R38" s="174" t="n">
        <f aca="false">+Q38</f>
        <v>0.035</v>
      </c>
      <c r="S38" s="174" t="n">
        <f aca="false">+R38</f>
        <v>0.035</v>
      </c>
      <c r="T38" s="174" t="n">
        <f aca="false">+S38</f>
        <v>0.035</v>
      </c>
      <c r="U38" s="174" t="n">
        <f aca="false">+T38</f>
        <v>0.035</v>
      </c>
      <c r="V38" s="174" t="n">
        <f aca="false">+U38</f>
        <v>0.035</v>
      </c>
      <c r="W38" s="174" t="n">
        <f aca="false">+V38</f>
        <v>0.035</v>
      </c>
      <c r="X38" s="174" t="n">
        <f aca="false">+W38</f>
        <v>0.035</v>
      </c>
      <c r="Y38" s="174" t="n">
        <f aca="false">+X38</f>
        <v>0.035</v>
      </c>
      <c r="Z38" s="174" t="n">
        <f aca="false">+Y38</f>
        <v>0.035</v>
      </c>
      <c r="AA38" s="174" t="n">
        <f aca="false">+Z38</f>
        <v>0.035</v>
      </c>
      <c r="AB38" s="174" t="n">
        <f aca="false">+AA38</f>
        <v>0.035</v>
      </c>
      <c r="AC38" s="157"/>
    </row>
    <row r="39" customFormat="false" ht="11.25" hidden="false" customHeight="false" outlineLevel="0" collapsed="false">
      <c r="A39" s="118" t="s">
        <v>209</v>
      </c>
      <c r="B39" s="170"/>
      <c r="C39" s="171"/>
      <c r="D39" s="165" t="n">
        <f aca="false">+D37*D38*365</f>
        <v>0</v>
      </c>
      <c r="E39" s="165" t="n">
        <f aca="false">+E37*E38*365</f>
        <v>0</v>
      </c>
      <c r="F39" s="165" t="n">
        <f aca="false">+F37*F38*365</f>
        <v>0</v>
      </c>
      <c r="G39" s="165" t="n">
        <f aca="false">+G37*G38*365</f>
        <v>0</v>
      </c>
      <c r="H39" s="165" t="n">
        <f aca="false">+H37*H38*365</f>
        <v>0</v>
      </c>
      <c r="I39" s="165" t="n">
        <f aca="false">+I37*I38*365</f>
        <v>0</v>
      </c>
      <c r="J39" s="165" t="n">
        <f aca="false">+J37*J38*365</f>
        <v>0</v>
      </c>
      <c r="K39" s="165" t="n">
        <f aca="false">+K37*K38*365</f>
        <v>0</v>
      </c>
      <c r="L39" s="165" t="n">
        <f aca="false">+L37*L38*365</f>
        <v>0</v>
      </c>
      <c r="M39" s="165" t="n">
        <f aca="false">+M37*M38*365</f>
        <v>0</v>
      </c>
      <c r="N39" s="165" t="n">
        <f aca="false">+N37*N38*365</f>
        <v>0</v>
      </c>
      <c r="O39" s="165" t="n">
        <f aca="false">+O37*O38*365</f>
        <v>0</v>
      </c>
      <c r="P39" s="165" t="n">
        <f aca="false">+P37*P38*365</f>
        <v>0</v>
      </c>
      <c r="Q39" s="165" t="n">
        <f aca="false">+Q37*Q38*365</f>
        <v>0</v>
      </c>
      <c r="R39" s="165" t="n">
        <f aca="false">+R37*R38*365</f>
        <v>0</v>
      </c>
      <c r="S39" s="165" t="n">
        <f aca="false">+S37*S38*365</f>
        <v>0</v>
      </c>
      <c r="T39" s="165" t="n">
        <f aca="false">+T37*T38*365</f>
        <v>0</v>
      </c>
      <c r="U39" s="165" t="n">
        <f aca="false">+U37*U38*365</f>
        <v>0</v>
      </c>
      <c r="V39" s="165" t="n">
        <f aca="false">+V37*V38*365</f>
        <v>0</v>
      </c>
      <c r="W39" s="165" t="n">
        <f aca="false">+W37*W38*365</f>
        <v>0</v>
      </c>
      <c r="X39" s="165" t="n">
        <f aca="false">+X37*X38*365</f>
        <v>0</v>
      </c>
      <c r="Y39" s="165" t="n">
        <f aca="false">+Y37*Y38*365</f>
        <v>0</v>
      </c>
      <c r="Z39" s="165" t="n">
        <f aca="false">+Z37*Z38*365</f>
        <v>0</v>
      </c>
      <c r="AA39" s="165" t="n">
        <f aca="false">+AA37*AA38*365</f>
        <v>0</v>
      </c>
      <c r="AB39" s="165" t="n">
        <f aca="false">+AB37*AB38*365</f>
        <v>0</v>
      </c>
      <c r="AC39" s="157" t="n">
        <f aca="false">SUM(D39:AB39)</f>
        <v>0</v>
      </c>
    </row>
    <row r="40" customFormat="false" ht="11.25" hidden="false" customHeight="false" outlineLevel="0" collapsed="false">
      <c r="A40" s="118"/>
      <c r="B40" s="170"/>
      <c r="C40" s="171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57"/>
    </row>
    <row r="41" customFormat="false" ht="11.25" hidden="false" customHeight="false" outlineLevel="0" collapsed="false">
      <c r="A41" s="121" t="s">
        <v>212</v>
      </c>
      <c r="B41" s="118"/>
      <c r="C41" s="120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57"/>
    </row>
    <row r="42" customFormat="false" ht="11.25" hidden="false" customHeight="false" outlineLevel="0" collapsed="false">
      <c r="A42" s="121" t="s">
        <v>213</v>
      </c>
      <c r="B42" s="176" t="n">
        <f aca="false">+assumptions!B25</f>
        <v>1.03</v>
      </c>
      <c r="C42" s="120"/>
      <c r="D42" s="140" t="n">
        <f aca="false">+assumptions!C41</f>
        <v>1442</v>
      </c>
      <c r="E42" s="140" t="n">
        <f aca="false">IF($C$7-E6&gt;-1,D42,0)*$B$42</f>
        <v>1485.26</v>
      </c>
      <c r="F42" s="140" t="n">
        <f aca="false">IF($C$7-F6&gt;-1,E42,0)*$B$42</f>
        <v>1529.8178</v>
      </c>
      <c r="G42" s="140" t="n">
        <f aca="false">IF($C$7-G6&gt;-1,F42,0)*$B$42</f>
        <v>1575.712334</v>
      </c>
      <c r="H42" s="140" t="n">
        <f aca="false">IF($C$7-H6&gt;-1,G42,0)*$B$42</f>
        <v>1622.98370402</v>
      </c>
      <c r="I42" s="140" t="n">
        <f aca="false">IF($C$7-I6&gt;-1,H42,0)*$B$42</f>
        <v>1671.6732151406</v>
      </c>
      <c r="J42" s="140" t="n">
        <f aca="false">IF($C$7-J6&gt;-1,I42,0)*$B$42</f>
        <v>1721.82341159482</v>
      </c>
      <c r="K42" s="140" t="n">
        <f aca="false">IF($C$7-K6&gt;-1,J42,0)*$B$42</f>
        <v>1773.47811394266</v>
      </c>
      <c r="L42" s="140" t="n">
        <f aca="false">IF($C$7-L6&gt;-1,K42,0)*$B$42</f>
        <v>1826.68245736094</v>
      </c>
      <c r="M42" s="140" t="n">
        <f aca="false">IF($C$7-M6&gt;-1,L42,0)*$B$42</f>
        <v>1881.48293108177</v>
      </c>
      <c r="N42" s="140" t="n">
        <f aca="false">IF($C$7-N6&gt;-1,M42,0)*$B$42</f>
        <v>1937.92741901422</v>
      </c>
      <c r="O42" s="140" t="n">
        <f aca="false">IF($C$7-O6&gt;-1,N42,0)*$B$42</f>
        <v>1996.06524158465</v>
      </c>
      <c r="P42" s="140" t="n">
        <f aca="false">IF($C$7-P6&gt;-1,O42,0)*$B$42</f>
        <v>2055.94719883219</v>
      </c>
      <c r="Q42" s="140" t="n">
        <f aca="false">IF($C$7-Q6&gt;-1,P42,0)*$B$42</f>
        <v>2117.62561479716</v>
      </c>
      <c r="R42" s="140" t="n">
        <f aca="false">IF($C$7-R6&gt;-1,Q42,0)*$B$42</f>
        <v>2181.15438324107</v>
      </c>
      <c r="S42" s="140" t="n">
        <f aca="false">IF($C$7-S6&gt;-1,R42,0)*$B$42</f>
        <v>0</v>
      </c>
      <c r="T42" s="140" t="n">
        <f aca="false">IF($C$7-T6&gt;-1,S42,0)*$B$42</f>
        <v>0</v>
      </c>
      <c r="U42" s="140" t="n">
        <f aca="false">IF($C$7-U6&gt;-1,T42,0)*$B$42</f>
        <v>0</v>
      </c>
      <c r="V42" s="140" t="n">
        <f aca="false">IF($C$7-V6&gt;-1,U42,0)*$B$42</f>
        <v>0</v>
      </c>
      <c r="W42" s="140" t="n">
        <f aca="false">IF($C$7-W6&gt;-1,V42,0)*$B$42</f>
        <v>0</v>
      </c>
      <c r="X42" s="140" t="n">
        <f aca="false">IF($C$7-X6&gt;-1,W42,0)*$B$42</f>
        <v>0</v>
      </c>
      <c r="Y42" s="140" t="n">
        <f aca="false">IF($C$7-Y6&gt;-1,X42,0)*$B$42</f>
        <v>0</v>
      </c>
      <c r="Z42" s="140" t="n">
        <f aca="false">IF($C$7-Z6&gt;-1,Y42,0)*$B$42</f>
        <v>0</v>
      </c>
      <c r="AA42" s="140" t="n">
        <f aca="false">IF($C$7-AA6&gt;-1,Z42,0)*$B$42</f>
        <v>0</v>
      </c>
      <c r="AB42" s="140" t="n">
        <f aca="false">IF($C$7-AB6&gt;-1,AA42,0)*$B$42</f>
        <v>0</v>
      </c>
      <c r="AC42" s="157" t="n">
        <f aca="false">SUM(D42:AB42)</f>
        <v>26819.6338246101</v>
      </c>
    </row>
    <row r="43" customFormat="false" ht="11.25" hidden="false" customHeight="false" outlineLevel="0" collapsed="false">
      <c r="A43" s="121" t="s">
        <v>214</v>
      </c>
      <c r="B43" s="176"/>
      <c r="C43" s="120"/>
      <c r="D43" s="140" t="n">
        <f aca="false" t="array" ref="D43:R43">TRANSPOSE(Loanschd!C2:C16)</f>
        <v>0</v>
      </c>
      <c r="E43" s="140" t="n">
        <v>0</v>
      </c>
      <c r="F43" s="140" t="n">
        <v>0</v>
      </c>
      <c r="G43" s="140" t="n">
        <v>0</v>
      </c>
      <c r="H43" s="140" t="n">
        <v>0</v>
      </c>
      <c r="I43" s="140" t="n">
        <v>0</v>
      </c>
      <c r="J43" s="140" t="n">
        <v>0</v>
      </c>
      <c r="K43" s="140" t="n">
        <v>0</v>
      </c>
      <c r="L43" s="140" t="n">
        <v>0</v>
      </c>
      <c r="M43" s="140" t="n">
        <v>0</v>
      </c>
      <c r="N43" s="140" t="n">
        <v>0</v>
      </c>
      <c r="O43" s="140" t="n">
        <v>0</v>
      </c>
      <c r="P43" s="140" t="n">
        <v>0</v>
      </c>
      <c r="Q43" s="140" t="n">
        <v>0</v>
      </c>
      <c r="R43" s="140" t="n">
        <v>0</v>
      </c>
      <c r="S43" s="140" t="n">
        <v>0</v>
      </c>
      <c r="T43" s="140" t="n">
        <v>0</v>
      </c>
      <c r="U43" s="140" t="n">
        <v>0</v>
      </c>
      <c r="V43" s="140" t="n">
        <v>0</v>
      </c>
      <c r="W43" s="140" t="n">
        <v>0</v>
      </c>
      <c r="X43" s="140" t="n">
        <v>0</v>
      </c>
      <c r="Y43" s="140" t="n">
        <v>0</v>
      </c>
      <c r="Z43" s="140" t="n">
        <v>0</v>
      </c>
      <c r="AA43" s="140" t="n">
        <v>0</v>
      </c>
      <c r="AB43" s="140" t="n">
        <v>0</v>
      </c>
      <c r="AC43" s="157" t="n">
        <f aca="false">SUM(D43:AB43)</f>
        <v>0</v>
      </c>
    </row>
    <row r="44" customFormat="false" ht="11.25" hidden="false" customHeight="false" outlineLevel="0" collapsed="false">
      <c r="A44" s="121" t="s">
        <v>215</v>
      </c>
      <c r="B44" s="118"/>
      <c r="C44" s="120"/>
      <c r="D44" s="140" t="n">
        <f aca="false">D35-D31+D39</f>
        <v>-1558.0199024662</v>
      </c>
      <c r="E44" s="140" t="n">
        <f aca="false">E35-E31+E39</f>
        <v>-1181.53355789271</v>
      </c>
      <c r="F44" s="140" t="n">
        <f aca="false">F35-F31+F39</f>
        <v>-1164.13946462457</v>
      </c>
      <c r="G44" s="140" t="n">
        <f aca="false">G35-G31+G39</f>
        <v>-1379.47869536408</v>
      </c>
      <c r="H44" s="140" t="n">
        <f aca="false">H35-H31+H39</f>
        <v>-1335.78486744358</v>
      </c>
      <c r="I44" s="140" t="n">
        <f aca="false">I35-I31+I39</f>
        <v>-1181.66834489588</v>
      </c>
      <c r="J44" s="140" t="n">
        <f aca="false">J35-J31+J39</f>
        <v>-1264.19951718044</v>
      </c>
      <c r="K44" s="140" t="n">
        <f aca="false">K35-K31+K39</f>
        <v>-1483.67731498929</v>
      </c>
      <c r="L44" s="140" t="n">
        <f aca="false">L35-L31+L39</f>
        <v>-1438.57587791265</v>
      </c>
      <c r="M44" s="140" t="n">
        <f aca="false">M35-M31+M39</f>
        <v>-1200.35887618387</v>
      </c>
      <c r="N44" s="140" t="n">
        <f aca="false">N35-N31+N39</f>
        <v>-1391.25507301396</v>
      </c>
      <c r="O44" s="140" t="n">
        <f aca="false">O35-O31+O39</f>
        <v>-1383.44238169168</v>
      </c>
      <c r="P44" s="140" t="n">
        <f aca="false">P35-P31+P39</f>
        <v>-1331.9191045812</v>
      </c>
      <c r="Q44" s="140" t="n">
        <f aca="false">Q35-Q31+Q39</f>
        <v>-1688.73943776759</v>
      </c>
      <c r="R44" s="140" t="n">
        <f aca="false">R35-R31+R39</f>
        <v>-1287.8390626185</v>
      </c>
      <c r="S44" s="140" t="n">
        <f aca="false">S35-S31+S39</f>
        <v>0</v>
      </c>
      <c r="T44" s="140" t="n">
        <f aca="false">T35-T31+T39</f>
        <v>0</v>
      </c>
      <c r="U44" s="140" t="n">
        <f aca="false">U35-U31+U39</f>
        <v>0</v>
      </c>
      <c r="V44" s="140" t="n">
        <f aca="false">V35-V31+V39</f>
        <v>0</v>
      </c>
      <c r="W44" s="140" t="n">
        <f aca="false">W35-W31+W39</f>
        <v>0</v>
      </c>
      <c r="X44" s="140" t="n">
        <f aca="false">X35-X31+X39</f>
        <v>0</v>
      </c>
      <c r="Y44" s="140" t="n">
        <f aca="false">Y35-Y31+Y39</f>
        <v>0</v>
      </c>
      <c r="Z44" s="140" t="n">
        <f aca="false">Z35-Z31+Z39</f>
        <v>0</v>
      </c>
      <c r="AA44" s="140" t="n">
        <f aca="false">AA35-AA31+AA39</f>
        <v>0</v>
      </c>
      <c r="AB44" s="140" t="n">
        <f aca="false">AB35-AB31+AB39</f>
        <v>0</v>
      </c>
      <c r="AC44" s="157" t="n">
        <f aca="false">SUM(D44:AB44)</f>
        <v>-20270.6314786262</v>
      </c>
    </row>
    <row r="45" customFormat="false" ht="11.25" hidden="false" customHeight="false" outlineLevel="0" collapsed="false">
      <c r="A45" s="121" t="s">
        <v>56</v>
      </c>
      <c r="B45" s="177" t="n">
        <v>0.02</v>
      </c>
      <c r="C45" s="120"/>
      <c r="D45" s="140" t="n">
        <f aca="false">+assumptions!C43</f>
        <v>1376</v>
      </c>
      <c r="E45" s="140" t="n">
        <f aca="false">+assumptions!D43</f>
        <v>1417.28</v>
      </c>
      <c r="F45" s="140" t="n">
        <f aca="false">+assumptions!E43</f>
        <v>1459.7984</v>
      </c>
      <c r="G45" s="140" t="n">
        <f aca="false">+assumptions!F43</f>
        <v>1503.592352</v>
      </c>
      <c r="H45" s="140" t="n">
        <f aca="false">+assumptions!G43</f>
        <v>1548.70012256</v>
      </c>
      <c r="I45" s="140" t="n">
        <f aca="false">IF($C$7-I6&gt;-1,H45,0)*$B$42</f>
        <v>1595.1611262368</v>
      </c>
      <c r="J45" s="140" t="n">
        <f aca="false">IF($C$7-J6&gt;-1,I45,0)*$B$42</f>
        <v>1643.0159600239</v>
      </c>
      <c r="K45" s="140" t="n">
        <f aca="false">IF($C$7-K6&gt;-1,J45,0)*$B$42</f>
        <v>1692.30643882462</v>
      </c>
      <c r="L45" s="140" t="n">
        <f aca="false">IF($C$7-L6&gt;-1,K45,0)*$B$42</f>
        <v>1743.07563198936</v>
      </c>
      <c r="M45" s="140" t="n">
        <f aca="false">IF($C$7-M6&gt;-1,L45,0)*$B$42</f>
        <v>1795.36790094904</v>
      </c>
      <c r="N45" s="140" t="n">
        <f aca="false">IF($C$7-N6&gt;-1,M45,0)*$B$42</f>
        <v>1849.22893797751</v>
      </c>
      <c r="O45" s="140" t="n">
        <f aca="false">IF($C$7-O6&gt;-1,N45,0)*$B$42</f>
        <v>1904.70580611684</v>
      </c>
      <c r="P45" s="140" t="n">
        <f aca="false">IF($C$7-P6&gt;-1,O45,0)*$B$42</f>
        <v>1961.84698030034</v>
      </c>
      <c r="Q45" s="140" t="n">
        <f aca="false">IF($C$7-Q6&gt;-1,P45,0)*$B$42</f>
        <v>2020.70238970935</v>
      </c>
      <c r="R45" s="140" t="n">
        <f aca="false">IF($C$7-R6&gt;-1,Q45,0)*$B$42</f>
        <v>2081.32346140063</v>
      </c>
      <c r="S45" s="140" t="n">
        <f aca="false">IF($C$7-S6&gt;-1,R45,0)*$B$42</f>
        <v>0</v>
      </c>
      <c r="T45" s="140" t="n">
        <f aca="false">IF($C$7-T6&gt;-1,S45,0)*$B$42</f>
        <v>0</v>
      </c>
      <c r="U45" s="140" t="n">
        <f aca="false">IF($C$7-U6&gt;-1,T45,0)*$B$42</f>
        <v>0</v>
      </c>
      <c r="V45" s="140" t="n">
        <f aca="false">IF($C$7-V6&gt;-1,U45,0)*$B$42</f>
        <v>0</v>
      </c>
      <c r="W45" s="140" t="n">
        <f aca="false">IF($C$7-W6&gt;-1,V45,0)*$B$42</f>
        <v>0</v>
      </c>
      <c r="X45" s="140" t="n">
        <f aca="false">IF($C$7-X6&gt;-1,W45,0)*$B$42</f>
        <v>0</v>
      </c>
      <c r="Y45" s="140" t="n">
        <f aca="false">IF($C$7-Y6&gt;-1,X45,0)*$B$42</f>
        <v>0</v>
      </c>
      <c r="Z45" s="140" t="n">
        <f aca="false">IF($C$7-Z6&gt;-1,Y45,0)*$B$42</f>
        <v>0</v>
      </c>
      <c r="AA45" s="140" t="n">
        <f aca="false">IF($C$7-AA6&gt;-1,Z45,0)*$B$42</f>
        <v>0</v>
      </c>
      <c r="AB45" s="140" t="n">
        <f aca="false">IF($C$7-AB6&gt;-1,AA45,0)*$B$42</f>
        <v>0</v>
      </c>
      <c r="AC45" s="157" t="n">
        <f aca="false">SUM(D45:AB45)</f>
        <v>25592.1055080884</v>
      </c>
      <c r="AD45" s="178"/>
    </row>
    <row r="46" customFormat="false" ht="11.25" hidden="false" customHeight="false" outlineLevel="0" collapsed="false">
      <c r="A46" s="118"/>
      <c r="B46" s="118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57"/>
    </row>
    <row r="47" customFormat="false" ht="11.25" hidden="false" customHeight="false" outlineLevel="0" collapsed="false">
      <c r="A47" s="121" t="s">
        <v>216</v>
      </c>
      <c r="B47" s="118"/>
      <c r="C47" s="120"/>
      <c r="D47" s="140" t="n">
        <f aca="false">IF(+D28-D42-D43-D44-D45&lt;&gt;0,+D28-D42-D43-D44-D45,0)</f>
        <v>17529.4899024662</v>
      </c>
      <c r="E47" s="140" t="n">
        <f aca="false">IF(+E28-E42-E43-E44-E45&lt;&gt;0,+E28-E42-E43-E44-E45,0)</f>
        <v>17068.4635578927</v>
      </c>
      <c r="F47" s="140" t="n">
        <f aca="false">IF(+F28-F42-F43-F44-F45&lt;&gt;0,+F28-F42-F43-F44-F45,0)</f>
        <v>16963.9932646246</v>
      </c>
      <c r="G47" s="140" t="n">
        <f aca="false">IF(+G28-G42-G43-G44-G45&lt;&gt;0,+G28-G42-G43-G44-G45,0)</f>
        <v>17089.6440093641</v>
      </c>
      <c r="H47" s="140" t="n">
        <f aca="false">IF(+H28-H42-H43-H44-H45&lt;&gt;0,+H28-H42-H43-H44-H45,0)</f>
        <v>16953.5710408636</v>
      </c>
      <c r="I47" s="140" t="n">
        <f aca="false">IF(+I28-I42-I43-I44-I45&lt;&gt;0,+I28-I42-I43-I44-I45,0)</f>
        <v>16704.3040035185</v>
      </c>
      <c r="J47" s="140" t="n">
        <f aca="false">IF(+J28-J42-J43-J44-J45&lt;&gt;0,+J28-J42-J43-J44-J45,0)</f>
        <v>16688.8301455617</v>
      </c>
      <c r="K47" s="140" t="n">
        <f aca="false">IF(+K28-K42-K43-K44-K45&lt;&gt;0,+K28-K42-K43-K44-K45,0)</f>
        <v>16807.362762222</v>
      </c>
      <c r="L47" s="140" t="n">
        <f aca="false">IF(+L28-L42-L43-L44-L45&lt;&gt;0,+L28-L42-L43-L44-L45,0)</f>
        <v>16658.2877885624</v>
      </c>
      <c r="M47" s="140" t="n">
        <f aca="false">IF(+M28-M42-M43-M44-M45&lt;&gt;0,+M28-M42-M43-M44-M45,0)</f>
        <v>16312.9780441531</v>
      </c>
      <c r="N47" s="140" t="n">
        <f aca="false">IF(+N28-N42-N43-N44-N45&lt;&gt;0,+N28-N42-N43-N44-N45,0)</f>
        <v>16393.5687160222</v>
      </c>
      <c r="O47" s="140" t="n">
        <f aca="false">IF(+O28-O42-O43-O44-O45&lt;&gt;0,+O28-O42-O43-O44-O45,0)</f>
        <v>16272.1413339902</v>
      </c>
      <c r="P47" s="140" t="n">
        <f aca="false">IF(+P28-P42-P43-P44-P45&lt;&gt;0,+P28-P42-P43-P44-P45,0)</f>
        <v>16103.5949254487</v>
      </c>
      <c r="Q47" s="140" t="n">
        <f aca="false">IF(+Q28-Q42-Q43-Q44-Q45&lt;&gt;0,+Q28-Q42-Q43-Q44-Q45,0)</f>
        <v>16339.8814332611</v>
      </c>
      <c r="R47" s="140" t="n">
        <f aca="false">IF(+R28-R42-R43-R44-R45&lt;&gt;0,+R28-R42-R43-R44-R45,0)</f>
        <v>15814.8312179768</v>
      </c>
      <c r="S47" s="140" t="n">
        <f aca="false">IF(+S28-S42-S43-S44-S45&lt;&gt;0,+S28-S42-S43-S44-S45,0)</f>
        <v>0</v>
      </c>
      <c r="T47" s="140" t="n">
        <f aca="false">IF(+T28-T42-T43-T44-T45&lt;&gt;0,+T28-T42-T43-T44-T45,0)</f>
        <v>0</v>
      </c>
      <c r="U47" s="140" t="n">
        <f aca="false">IF(+U28-U42-U43-U44-U45&lt;&gt;0,+U28-U42-U43-U44-U45,0)</f>
        <v>0</v>
      </c>
      <c r="V47" s="140" t="n">
        <f aca="false">IF(+V28-V42-V43-V44-V45&lt;&gt;0,+V28-V42-V43-V44-V45,0)</f>
        <v>0</v>
      </c>
      <c r="W47" s="140" t="n">
        <f aca="false">IF(+W28-W42-W43-W44-W45&lt;&gt;0,+W28-W42-W43-W44-W45,0)</f>
        <v>0</v>
      </c>
      <c r="X47" s="140" t="n">
        <f aca="false">IF(+X28-X42-X43-X44-X45&lt;&gt;0,+X28-X42-X43-X44-X45,0)</f>
        <v>0</v>
      </c>
      <c r="Y47" s="140" t="n">
        <f aca="false">IF(+Y28-Y42-Y43-Y44-Y45&lt;&gt;0,+Y28-Y42-Y43-Y44-Y45,0)</f>
        <v>0</v>
      </c>
      <c r="Z47" s="140" t="n">
        <f aca="false">IF(+Z28-Z42-Z43-Z44-Z45&lt;&gt;0,+Z28-Z42-Z43-Z44-Z45,0)</f>
        <v>0</v>
      </c>
      <c r="AA47" s="140" t="n">
        <f aca="false">IF(+AA28-AA42-AA43-AA44-AA45&lt;&gt;0,+AA28-AA42-AA43-AA44-AA45,0)</f>
        <v>0</v>
      </c>
      <c r="AB47" s="140" t="n">
        <f aca="false">IF(+AB28-AB42-AB43-AB44-AB45&lt;&gt;0,+AB28-AB42-AB43-AB44-AB45,0)</f>
        <v>0</v>
      </c>
      <c r="AC47" s="157" t="n">
        <f aca="false">SUM(D47:AB47)</f>
        <v>249700.942145928</v>
      </c>
    </row>
    <row r="48" customFormat="false" ht="11.25" hidden="false" customHeight="false" outlineLevel="0" collapsed="false">
      <c r="A48" s="118"/>
      <c r="B48" s="118"/>
      <c r="C48" s="12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57"/>
    </row>
    <row r="49" customFormat="false" ht="11.25" hidden="false" customHeight="false" outlineLevel="0" collapsed="false">
      <c r="A49" s="121" t="s">
        <v>217</v>
      </c>
      <c r="B49" s="118"/>
      <c r="C49" s="12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57"/>
    </row>
    <row r="50" customFormat="false" ht="11.25" hidden="false" customHeight="false" outlineLevel="0" collapsed="false">
      <c r="A50" s="121" t="s">
        <v>218</v>
      </c>
      <c r="B50" s="118"/>
      <c r="C50" s="120"/>
      <c r="D50" s="140" t="n">
        <f aca="false">C11</f>
        <v>68800</v>
      </c>
      <c r="E50" s="140" t="n">
        <f aca="false">D50-D53</f>
        <v>65360</v>
      </c>
      <c r="F50" s="140" t="n">
        <f aca="false">E50-E53</f>
        <v>58824</v>
      </c>
      <c r="G50" s="140" t="n">
        <f aca="false">F50-F53</f>
        <v>52941.6</v>
      </c>
      <c r="H50" s="140" t="n">
        <f aca="false">G50-G53</f>
        <v>47644</v>
      </c>
      <c r="I50" s="140" t="n">
        <f aca="false">H50-H53</f>
        <v>42876.16</v>
      </c>
      <c r="J50" s="140" t="n">
        <f aca="false">I50-I53</f>
        <v>38589.92</v>
      </c>
      <c r="K50" s="140" t="n">
        <f aca="false">J50-J53</f>
        <v>34530.72</v>
      </c>
      <c r="L50" s="140" t="n">
        <f aca="false">K50-K53</f>
        <v>30471.52</v>
      </c>
      <c r="M50" s="140" t="n">
        <f aca="false">L50-L53</f>
        <v>26405.44</v>
      </c>
      <c r="N50" s="140" t="n">
        <f aca="false">M50-M53</f>
        <v>22346.24</v>
      </c>
      <c r="O50" s="140" t="n">
        <f aca="false">N50-N53</f>
        <v>18280.16</v>
      </c>
      <c r="P50" s="140" t="n">
        <f aca="false">O50-O53</f>
        <v>14220.96</v>
      </c>
      <c r="Q50" s="140" t="n">
        <f aca="false">P50-P53</f>
        <v>10154.88</v>
      </c>
      <c r="R50" s="140" t="n">
        <f aca="false">Q50-Q53</f>
        <v>6095.68000000001</v>
      </c>
      <c r="S50" s="140" t="n">
        <f aca="false">R50-R53</f>
        <v>2029.60000000001</v>
      </c>
      <c r="T50" s="140" t="n">
        <f aca="false">S50-S53</f>
        <v>1.04591890703887E-011</v>
      </c>
      <c r="U50" s="140" t="n">
        <f aca="false">T50-T53</f>
        <v>1.04591890703887E-011</v>
      </c>
      <c r="V50" s="140" t="n">
        <f aca="false">U50-U53</f>
        <v>1.04591890703887E-011</v>
      </c>
      <c r="W50" s="140" t="n">
        <f aca="false">V50-V53</f>
        <v>1.04591890703887E-011</v>
      </c>
      <c r="X50" s="140" t="n">
        <f aca="false">W50-W53</f>
        <v>1.04591890703887E-011</v>
      </c>
      <c r="Y50" s="140" t="n">
        <f aca="false">X50-X53</f>
        <v>1.04591890703887E-011</v>
      </c>
      <c r="Z50" s="140" t="n">
        <f aca="false">Y50-Y53</f>
        <v>1.04591890703887E-011</v>
      </c>
      <c r="AA50" s="140" t="n">
        <f aca="false">Z50-Z53</f>
        <v>1.04591890703887E-011</v>
      </c>
      <c r="AB50" s="140" t="n">
        <f aca="false">AA50-AA53</f>
        <v>1.04591890703887E-011</v>
      </c>
      <c r="AC50" s="157"/>
    </row>
    <row r="51" customFormat="false" ht="11.25" hidden="false" customHeight="false" outlineLevel="0" collapsed="false">
      <c r="A51" s="121" t="s">
        <v>219</v>
      </c>
      <c r="B51" s="118"/>
      <c r="C51" s="120"/>
      <c r="D51" s="140" t="n">
        <f aca="false">IF($C$7=D6,D50,0)</f>
        <v>0</v>
      </c>
      <c r="E51" s="140" t="n">
        <f aca="false">IF($C$7=E6,E50,0)</f>
        <v>0</v>
      </c>
      <c r="F51" s="140" t="n">
        <f aca="false">IF($C$7=F6,F50,0)</f>
        <v>0</v>
      </c>
      <c r="G51" s="140" t="n">
        <f aca="false">IF($C$7=G6,G50,0)</f>
        <v>0</v>
      </c>
      <c r="H51" s="140" t="n">
        <f aca="false">IF($C$7=H6,H50,0)</f>
        <v>0</v>
      </c>
      <c r="I51" s="140" t="n">
        <f aca="false">IF($C$7=I6,I50,0)</f>
        <v>0</v>
      </c>
      <c r="J51" s="140" t="n">
        <f aca="false">IF($C$7=J6,J50,0)</f>
        <v>0</v>
      </c>
      <c r="K51" s="140" t="n">
        <f aca="false">IF($C$7=K6,K50,0)</f>
        <v>0</v>
      </c>
      <c r="L51" s="140" t="n">
        <f aca="false">IF($C$7=L6,L50,0)</f>
        <v>0</v>
      </c>
      <c r="M51" s="140" t="n">
        <f aca="false">IF($C$7=M6,M50,0)</f>
        <v>0</v>
      </c>
      <c r="N51" s="140" t="n">
        <f aca="false">IF($C$7=N6,N50,0)</f>
        <v>0</v>
      </c>
      <c r="O51" s="140" t="n">
        <f aca="false">IF($C$7=O6,O50,0)</f>
        <v>0</v>
      </c>
      <c r="P51" s="140" t="n">
        <f aca="false">IF($C$7=P6,P50,0)</f>
        <v>0</v>
      </c>
      <c r="Q51" s="140" t="n">
        <f aca="false">IF($C$7=Q6,Q50,0)</f>
        <v>0</v>
      </c>
      <c r="R51" s="140" t="n">
        <f aca="false">IF($C$7=R6,R50,0)</f>
        <v>6095.68000000001</v>
      </c>
      <c r="S51" s="140" t="n">
        <f aca="false">IF($C$7=S6,S50,0)</f>
        <v>0</v>
      </c>
      <c r="T51" s="140" t="n">
        <f aca="false">IF($C$7=T6,T50,0)</f>
        <v>0</v>
      </c>
      <c r="U51" s="140" t="n">
        <f aca="false">IF($C$7=U6,U50,0)</f>
        <v>0</v>
      </c>
      <c r="V51" s="140" t="n">
        <f aca="false">IF($C$7=V6,V50,0)</f>
        <v>0</v>
      </c>
      <c r="W51" s="140" t="n">
        <f aca="false">IF($C$7=W6,W50,0)</f>
        <v>0</v>
      </c>
      <c r="X51" s="140" t="n">
        <f aca="false">IF($C$7=X6,X50,0)</f>
        <v>0</v>
      </c>
      <c r="Y51" s="140" t="n">
        <f aca="false">IF($C$7=Y6,Y50,0)</f>
        <v>0</v>
      </c>
      <c r="Z51" s="140" t="n">
        <f aca="false">IF($C$7=Z6,Z50,0)</f>
        <v>0</v>
      </c>
      <c r="AA51" s="140" t="n">
        <f aca="false">IF($C$7=AA6,AA50,0)</f>
        <v>0</v>
      </c>
      <c r="AB51" s="140" t="n">
        <f aca="false">IF($C$7=AB6,AB50,0)</f>
        <v>0</v>
      </c>
      <c r="AC51" s="157"/>
    </row>
    <row r="52" customFormat="false" ht="11.25" hidden="false" customHeight="false" outlineLevel="0" collapsed="false">
      <c r="A52" s="121" t="s">
        <v>220</v>
      </c>
      <c r="B52" s="118"/>
      <c r="C52" s="120"/>
      <c r="D52" s="140" t="n">
        <f aca="false">IF($C$9=3,$C$11*assumptions!B49,IF($C$9=5,$C$11*assumptions!B50,IF($C$9=7,$C$11*assumptions!B51,IF($C$9=15,$C$11*assumptions!B52,"n/a"))))</f>
        <v>3440</v>
      </c>
      <c r="E52" s="140" t="n">
        <f aca="false">IF($C$9=3,$C$11*assumptions!C49,IF($C$9=5,$C$11*assumptions!C50,IF($C$9=7,$C$11*assumptions!C51,IF($C$9=15,$C$11*assumptions!C52,"n/a"))))</f>
        <v>6536</v>
      </c>
      <c r="F52" s="140" t="n">
        <f aca="false">IF($C$9=3,$C$11*assumptions!D49,IF($C$9=5,$C$11*assumptions!D50,IF($C$9=7,$C$11*assumptions!D51,IF($C$9=15,$C$11*assumptions!D52,"n/a"))))</f>
        <v>5882.4</v>
      </c>
      <c r="G52" s="140" t="n">
        <f aca="false">IF($C$9=3,$C$11*assumptions!E49,IF($C$9=5,$C$11*assumptions!E50,IF($C$9=7,$C$11*assumptions!E51,IF($C$9=15,$C$11*assumptions!E52,"n/a"))))</f>
        <v>5297.6</v>
      </c>
      <c r="H52" s="140" t="n">
        <f aca="false">IF($C$9=3,$C$11*assumptions!F49,IF($C$9=5,$C$11*assumptions!F50,IF($C$9=7,$C$11*assumptions!F51,IF($C$9=15,$C$11*assumptions!F52,"n/a"))))</f>
        <v>4767.84</v>
      </c>
      <c r="I52" s="140" t="n">
        <f aca="false">IF($C$9=3,$C$11*assumptions!G49,IF($C$9=5,$C$11*assumptions!G50,IF($C$9=7,$C$11*assumptions!G51,IF($C$9=15,$C$11*assumptions!G52,"n/a"))))</f>
        <v>4286.24</v>
      </c>
      <c r="J52" s="140" t="n">
        <f aca="false">IF($C$9=3,$C$11*assumptions!H49,IF($C$9=5,$C$11*assumptions!H50,IF($C$9=7,$C$11*assumptions!H51,IF($C$9=15,$C$11*assumptions!H52,"n/a"))))</f>
        <v>4059.2</v>
      </c>
      <c r="K52" s="140" t="n">
        <f aca="false">IF($C$9=3,$C$11*assumptions!I49,IF($C$9=5,$C$11*assumptions!I50,IF($C$9=7,$C$11*assumptions!I51,IF($C$9=15,$C$11*assumptions!I52,"n/a"))))</f>
        <v>4059.2</v>
      </c>
      <c r="L52" s="140" t="n">
        <f aca="false">IF($C$9=3,$C$11*assumptions!J49,IF($C$9=5,$C$11*assumptions!J50,IF($C$9=7,$C$11*assumptions!J51,IF($C$9=15,$C$11*assumptions!J52,"n/a"))))</f>
        <v>4066.08</v>
      </c>
      <c r="M52" s="140" t="n">
        <f aca="false">IF($C$9=3,$C$11*assumptions!K49,IF($C$9=5,$C$11*assumptions!K50,IF($C$9=7,$C$11*assumptions!K51,IF($C$9=15,$C$11*assumptions!K52,"n/a"))))</f>
        <v>4059.2</v>
      </c>
      <c r="N52" s="140" t="n">
        <f aca="false">IF($C$9=3,$C$11*assumptions!L49,IF($C$9=5,$C$11*assumptions!L50,IF($C$9=7,$C$11*assumptions!L51,IF($C$9=15,$C$11*assumptions!L52,"n/a"))))</f>
        <v>4066.08</v>
      </c>
      <c r="O52" s="140" t="n">
        <f aca="false">IF($C$9=3,$C$11*assumptions!M49,IF($C$9=5,$C$11*assumptions!M50,IF($C$9=7,$C$11*assumptions!M51,IF($C$9=15,$C$11*assumptions!M52,"n/a"))))</f>
        <v>4059.2</v>
      </c>
      <c r="P52" s="140" t="n">
        <f aca="false">IF($C$9=3,$C$11*assumptions!N49,IF($C$9=5,$C$11*assumptions!N50,IF($C$9=7,$C$11*assumptions!N51,IF($C$9=15,$C$11*assumptions!N52,"n/a"))))</f>
        <v>4066.08</v>
      </c>
      <c r="Q52" s="140" t="n">
        <f aca="false">IF($C$9=3,$C$11*assumptions!O49,IF($C$9=5,$C$11*assumptions!O50,IF($C$9=7,$C$11*assumptions!O51,IF($C$9=15,$C$11*assumptions!O52,"n/a"))))</f>
        <v>4059.2</v>
      </c>
      <c r="R52" s="140" t="n">
        <f aca="false">IF($C$9=3,$C$11*assumptions!P49,IF($C$9=5,$C$11*assumptions!P50,IF($C$9=7,$C$11*assumptions!P51,IF($C$9=15,$C$11*assumptions!P52,"n/a"))))</f>
        <v>4066.08</v>
      </c>
      <c r="S52" s="140" t="n">
        <f aca="false">IF($C$9=3,$C$11*assumptions!Q49,IF($C$9=5,$C$11*assumptions!Q50,IF($C$9=7,$C$11*assumptions!Q51,IF($C$9=15,$C$11*assumptions!Q52,"n/a"))))</f>
        <v>2029.6</v>
      </c>
      <c r="T52" s="140" t="n">
        <f aca="false">IF($C$9=3,$C$11*assumptions!R49,IF($C$9=5,$C$11*assumptions!R50,IF($C$9=7,$C$11*assumptions!R51,IF($C$9=15,$C$11*assumptions!R52,"n/a"))))</f>
        <v>0</v>
      </c>
      <c r="U52" s="140" t="n">
        <f aca="false">IF($C$9=3,$C$11*assumptions!S49,IF($C$9=5,$C$11*assumptions!S50,IF($C$9=7,$C$11*assumptions!S51,IF($C$9=15,$C$11*assumptions!S52,"n/a"))))</f>
        <v>0</v>
      </c>
      <c r="V52" s="140" t="n">
        <f aca="false">IF($C$9=3,$C$11*assumptions!T49,IF($C$9=5,$C$11*assumptions!T50,IF($C$9=7,$C$11*assumptions!T51,IF($C$9=15,$C$11*assumptions!T52,"n/a"))))</f>
        <v>0</v>
      </c>
      <c r="W52" s="140" t="n">
        <f aca="false">IF($C$9=3,$C$11*assumptions!U49,IF($C$9=5,$C$11*assumptions!U50,IF($C$9=7,$C$11*assumptions!U51,IF($C$9=15,$C$11*assumptions!U52,"n/a"))))</f>
        <v>0</v>
      </c>
      <c r="X52" s="140" t="n">
        <f aca="false">IF($C$9=3,$C$11*assumptions!V49,IF($C$9=5,$C$11*assumptions!V50,IF($C$9=7,$C$11*assumptions!V51,IF($C$9=15,$C$11*assumptions!V52,"n/a"))))</f>
        <v>0</v>
      </c>
      <c r="Y52" s="140" t="n">
        <f aca="false">IF($C$9=3,$C$11*assumptions!W49,IF($C$9=5,$C$11*assumptions!W50,IF($C$9=7,$C$11*assumptions!W51,IF($C$9=15,$C$11*assumptions!W52,"n/a"))))</f>
        <v>0</v>
      </c>
      <c r="Z52" s="140" t="n">
        <f aca="false">IF($C$9=3,$C$11*assumptions!X49,IF($C$9=5,$C$11*assumptions!X50,IF($C$9=7,$C$11*assumptions!X51,IF($C$9=15,$C$11*assumptions!X52,"n/a"))))</f>
        <v>0</v>
      </c>
      <c r="AA52" s="140" t="n">
        <f aca="false">IF($C$9=3,$C$11*assumptions!Y49,IF($C$9=5,$C$11*assumptions!Y50,IF($C$9=7,$C$11*assumptions!Y51,IF($C$9=15,$C$11*assumptions!Y52,"n/a"))))</f>
        <v>0</v>
      </c>
      <c r="AB52" s="140" t="n">
        <f aca="false">IF($C$9=3,$C$11*assumptions!Z49,IF($C$9=5,$C$11*assumptions!Z50,IF($C$9=7,$C$11*assumptions!Z51,IF($C$9=15,$C$11*assumptions!Z52,"n/a"))))</f>
        <v>0</v>
      </c>
      <c r="AC52" s="157" t="n">
        <f aca="false">SUM(D52:AB52)</f>
        <v>68800</v>
      </c>
      <c r="AD52" s="179"/>
      <c r="AE52" s="178"/>
    </row>
    <row r="53" customFormat="false" ht="11.25" hidden="false" customHeight="false" outlineLevel="0" collapsed="false">
      <c r="A53" s="121" t="s">
        <v>221</v>
      </c>
      <c r="B53" s="118"/>
      <c r="C53" s="120"/>
      <c r="D53" s="140" t="n">
        <f aca="false">IF(AND($C$8=1,D50&gt;0),MAXA(D52,D51),IF($C$8=0,D52,0))</f>
        <v>3440</v>
      </c>
      <c r="E53" s="140" t="n">
        <f aca="false">IF(AND($C$8=1,E50&gt;0),MAXA(E52,E51),IF($C$8=0,E52,0))</f>
        <v>6536</v>
      </c>
      <c r="F53" s="140" t="n">
        <f aca="false">IF(AND($C$8=1,F50&gt;0),MAXA(F52,F51),IF($C$8=0,F52,0))</f>
        <v>5882.4</v>
      </c>
      <c r="G53" s="140" t="n">
        <f aca="false">IF(AND($C$8=1,G50&gt;0),MAXA(G52,G51),IF($C$8=0,G52,0))</f>
        <v>5297.6</v>
      </c>
      <c r="H53" s="140" t="n">
        <f aca="false">IF(AND($C$8=1,H50&gt;0),MAXA(H52,H51),IF($C$8=0,H52,0))</f>
        <v>4767.84</v>
      </c>
      <c r="I53" s="140" t="n">
        <f aca="false">IF(AND($C$8=1,I50&gt;0),MAXA(I52,I51),IF($C$8=0,I52,0))</f>
        <v>4286.24</v>
      </c>
      <c r="J53" s="140" t="n">
        <f aca="false">IF(AND($C$8=1,J50&gt;0),MAXA(J52,J51),IF($C$8=0,J52,0))</f>
        <v>4059.2</v>
      </c>
      <c r="K53" s="140" t="n">
        <f aca="false">IF(AND($C$8=1,K50&gt;0),MAXA(K52,K51),IF($C$8=0,K52,0))</f>
        <v>4059.2</v>
      </c>
      <c r="L53" s="140" t="n">
        <f aca="false">IF(AND($C$8=1,L50&gt;0),MAXA(L52,L51),IF($C$8=0,L52,0))</f>
        <v>4066.08</v>
      </c>
      <c r="M53" s="140" t="n">
        <f aca="false">IF(AND($C$8=1,M50&gt;0),MAXA(M52,M51),IF($C$8=0,M52,0))</f>
        <v>4059.2</v>
      </c>
      <c r="N53" s="140" t="n">
        <f aca="false">IF(AND($C$8=1,N50&gt;0),MAXA(N52,N51),IF($C$8=0,N52,0))</f>
        <v>4066.08</v>
      </c>
      <c r="O53" s="140" t="n">
        <f aca="false">IF(AND($C$8=1,O50&gt;0),MAXA(O52,O51),IF($C$8=0,O52,0))</f>
        <v>4059.2</v>
      </c>
      <c r="P53" s="140" t="n">
        <f aca="false">IF(AND($C$8=1,P50&gt;0),MAXA(P52,P51),IF($C$8=0,P52,0))</f>
        <v>4066.08</v>
      </c>
      <c r="Q53" s="140" t="n">
        <f aca="false">IF(AND($C$8=1,Q50&gt;0),MAXA(Q52,Q51),IF($C$8=0,Q52,0))</f>
        <v>4059.2</v>
      </c>
      <c r="R53" s="140" t="n">
        <f aca="false">IF(AND($C$8=1,R50&gt;0),MAXA(R52,R51),IF($C$8=0,R52,0))</f>
        <v>4066.08</v>
      </c>
      <c r="S53" s="140" t="n">
        <f aca="false">IF(AND($C$8=1,S50&gt;0),MAXA(S52,S51),IF($C$8=0,S52,0))</f>
        <v>2029.6</v>
      </c>
      <c r="T53" s="140" t="n">
        <f aca="false">IF(AND($C$8=1,T50&gt;0),MAXA(T52,T51),IF($C$8=0,T52,0))</f>
        <v>0</v>
      </c>
      <c r="U53" s="140" t="n">
        <f aca="false">IF(AND($C$8=1,U50&gt;0),MAXA(U52,U51),IF($C$8=0,U52,0))</f>
        <v>0</v>
      </c>
      <c r="V53" s="140" t="n">
        <f aca="false">IF(AND($C$8=1,V50&gt;0),MAXA(V52,V51),IF($C$8=0,V52,0))</f>
        <v>0</v>
      </c>
      <c r="W53" s="140" t="n">
        <f aca="false">IF(AND($C$8=1,W50&gt;0),MAXA(W52,W51),IF($C$8=0,W52,0))</f>
        <v>0</v>
      </c>
      <c r="X53" s="140" t="n">
        <f aca="false">IF(AND($C$8=1,X50&gt;0),MAXA(X52,X51),IF($C$8=0,X52,0))</f>
        <v>0</v>
      </c>
      <c r="Y53" s="140" t="n">
        <f aca="false">IF(AND($C$8=1,Y50&gt;0),MAXA(Y52,Y51),IF($C$8=0,Y52,0))</f>
        <v>0</v>
      </c>
      <c r="Z53" s="140" t="n">
        <f aca="false">IF(AND($C$8=1,Z50&gt;0),MAXA(Z52,Z51),IF($C$8=0,Z52,0))</f>
        <v>0</v>
      </c>
      <c r="AA53" s="140" t="n">
        <f aca="false">IF(AND($C$8=1,AA50&gt;0),MAXA(AA52,AA51),IF($C$8=0,AA52,0))</f>
        <v>0</v>
      </c>
      <c r="AB53" s="140" t="n">
        <f aca="false">IF(AND($C$8=1,AB50&gt;0),MAXA(AB52,AB51),IF($C$8=0,AB52,0))</f>
        <v>0</v>
      </c>
      <c r="AC53" s="157"/>
    </row>
    <row r="54" customFormat="false" ht="11.25" hidden="false" customHeight="false" outlineLevel="0" collapsed="false">
      <c r="A54" s="118"/>
      <c r="B54" s="118"/>
      <c r="C54" s="12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57"/>
    </row>
    <row r="55" customFormat="false" ht="11.25" hidden="false" customHeight="false" outlineLevel="0" collapsed="false">
      <c r="A55" s="121" t="s">
        <v>222</v>
      </c>
      <c r="B55" s="118"/>
      <c r="C55" s="120"/>
      <c r="D55" s="180" t="n">
        <f aca="false">C16</f>
        <v>0</v>
      </c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57"/>
    </row>
    <row r="56" customFormat="false" ht="11.25" hidden="false" customHeight="false" outlineLevel="0" collapsed="false">
      <c r="A56" s="121" t="s">
        <v>60</v>
      </c>
      <c r="B56" s="118"/>
      <c r="C56" s="120"/>
      <c r="D56" s="140" t="n">
        <f aca="false">D47-D53+D55</f>
        <v>14089.4899024662</v>
      </c>
      <c r="E56" s="140" t="n">
        <f aca="false">E47-E53+E55</f>
        <v>10532.4635578927</v>
      </c>
      <c r="F56" s="140" t="n">
        <f aca="false">F47-F53+F55</f>
        <v>11081.5932646246</v>
      </c>
      <c r="G56" s="140" t="n">
        <f aca="false">G47-G53+G55</f>
        <v>11792.0440093641</v>
      </c>
      <c r="H56" s="140" t="n">
        <f aca="false">H47-H53+H55</f>
        <v>12185.7310408636</v>
      </c>
      <c r="I56" s="140" t="n">
        <f aca="false">I47-I53+I55</f>
        <v>12418.0640035185</v>
      </c>
      <c r="J56" s="140" t="n">
        <f aca="false">J47-J53+J55</f>
        <v>12629.6301455617</v>
      </c>
      <c r="K56" s="140" t="n">
        <f aca="false">K47-K53+K55</f>
        <v>12748.162762222</v>
      </c>
      <c r="L56" s="140" t="n">
        <f aca="false">L47-L53+L55</f>
        <v>12592.2077885624</v>
      </c>
      <c r="M56" s="140" t="n">
        <f aca="false">M47-M53+M55</f>
        <v>12253.7780441531</v>
      </c>
      <c r="N56" s="140" t="n">
        <f aca="false">N47-N53+N55</f>
        <v>12327.4887160222</v>
      </c>
      <c r="O56" s="140" t="n">
        <f aca="false">O47-O53+O55</f>
        <v>12212.9413339902</v>
      </c>
      <c r="P56" s="140" t="n">
        <f aca="false">P47-P53+P55</f>
        <v>12037.5149254487</v>
      </c>
      <c r="Q56" s="140" t="n">
        <f aca="false">Q47-Q53+Q55</f>
        <v>12280.6814332611</v>
      </c>
      <c r="R56" s="140" t="n">
        <f aca="false">R47-R53+R55</f>
        <v>11748.7512179768</v>
      </c>
      <c r="S56" s="140" t="n">
        <f aca="false">S47-S53+S55</f>
        <v>-2029.6</v>
      </c>
      <c r="T56" s="140" t="n">
        <f aca="false">T47-T53+T55</f>
        <v>0</v>
      </c>
      <c r="U56" s="140" t="n">
        <f aca="false">U47-U53+U55</f>
        <v>0</v>
      </c>
      <c r="V56" s="140" t="n">
        <f aca="false">V47-V53+V55</f>
        <v>0</v>
      </c>
      <c r="W56" s="140" t="n">
        <f aca="false">W47-W53+W55</f>
        <v>0</v>
      </c>
      <c r="X56" s="140" t="n">
        <f aca="false">X47-X53+X55</f>
        <v>0</v>
      </c>
      <c r="Y56" s="140" t="n">
        <f aca="false">Y47-Y53+Y55</f>
        <v>0</v>
      </c>
      <c r="Z56" s="140" t="n">
        <f aca="false">Z47-Z53+Z55</f>
        <v>0</v>
      </c>
      <c r="AA56" s="140" t="n">
        <f aca="false">AA47-AA53+AA55</f>
        <v>0</v>
      </c>
      <c r="AB56" s="140" t="n">
        <f aca="false">AB47-AB53+AB55</f>
        <v>0</v>
      </c>
      <c r="AC56" s="157" t="n">
        <f aca="false">SUM(D56:AB56)</f>
        <v>180900.942145928</v>
      </c>
    </row>
    <row r="57" customFormat="false" ht="11.25" hidden="false" customHeight="false" outlineLevel="0" collapsed="false">
      <c r="A57" s="121" t="s">
        <v>223</v>
      </c>
      <c r="B57" s="177" t="n">
        <f aca="false">+assumptions!B28</f>
        <v>0.3888</v>
      </c>
      <c r="C57" s="120"/>
      <c r="D57" s="140" t="n">
        <f aca="false">D56*$B$57</f>
        <v>5477.99367407886</v>
      </c>
      <c r="E57" s="140" t="n">
        <f aca="false">E56*$B$57</f>
        <v>4095.02183130869</v>
      </c>
      <c r="F57" s="140" t="n">
        <f aca="false">F56*$B$57</f>
        <v>4308.52346128603</v>
      </c>
      <c r="G57" s="140" t="n">
        <f aca="false">G56*$B$57</f>
        <v>4584.74671084076</v>
      </c>
      <c r="H57" s="140" t="n">
        <f aca="false">H56*$B$57</f>
        <v>4737.81222868776</v>
      </c>
      <c r="I57" s="140" t="n">
        <f aca="false">I56*$B$57</f>
        <v>4828.14328456799</v>
      </c>
      <c r="J57" s="140" t="n">
        <f aca="false">J56*$B$57</f>
        <v>4910.40020059439</v>
      </c>
      <c r="K57" s="140" t="n">
        <f aca="false">K56*$B$57</f>
        <v>4956.48568195191</v>
      </c>
      <c r="L57" s="140" t="n">
        <f aca="false">L56*$B$57</f>
        <v>4895.85038819304</v>
      </c>
      <c r="M57" s="140" t="n">
        <f aca="false">M56*$B$57</f>
        <v>4764.26890356671</v>
      </c>
      <c r="N57" s="140" t="n">
        <f aca="false">N56*$B$57</f>
        <v>4792.92761278944</v>
      </c>
      <c r="O57" s="140" t="n">
        <f aca="false">O56*$B$57</f>
        <v>4748.39159065539</v>
      </c>
      <c r="P57" s="140" t="n">
        <f aca="false">P56*$B$57</f>
        <v>4680.18580301444</v>
      </c>
      <c r="Q57" s="140" t="n">
        <f aca="false">Q56*$B$57</f>
        <v>4774.72894125191</v>
      </c>
      <c r="R57" s="140" t="n">
        <f aca="false">R56*$B$57</f>
        <v>4567.91447354938</v>
      </c>
      <c r="S57" s="140" t="n">
        <f aca="false">S56*$B$57</f>
        <v>-789.10848</v>
      </c>
      <c r="T57" s="140" t="n">
        <f aca="false">T56*$B$57</f>
        <v>0</v>
      </c>
      <c r="U57" s="140" t="n">
        <f aca="false">U56*$B$57</f>
        <v>0</v>
      </c>
      <c r="V57" s="140" t="n">
        <f aca="false">V56*$B$57</f>
        <v>0</v>
      </c>
      <c r="W57" s="140" t="n">
        <f aca="false">W56*$B$57</f>
        <v>0</v>
      </c>
      <c r="X57" s="140" t="n">
        <f aca="false">X56*$B$57</f>
        <v>0</v>
      </c>
      <c r="Y57" s="140" t="n">
        <f aca="false">Y56*$B$57</f>
        <v>0</v>
      </c>
      <c r="Z57" s="140" t="n">
        <f aca="false">Z56*$B$57</f>
        <v>0</v>
      </c>
      <c r="AA57" s="140" t="n">
        <f aca="false">AA56*$B$57</f>
        <v>0</v>
      </c>
      <c r="AB57" s="140" t="n">
        <f aca="false">AB56*$B$57</f>
        <v>0</v>
      </c>
      <c r="AC57" s="157" t="n">
        <f aca="false">SUM(D57:AB57)</f>
        <v>70334.2863063367</v>
      </c>
    </row>
    <row r="58" customFormat="false" ht="11.25" hidden="false" customHeight="false" outlineLevel="0" collapsed="false">
      <c r="A58" s="118" t="s">
        <v>142</v>
      </c>
      <c r="B58" s="118"/>
      <c r="C58" s="120"/>
      <c r="D58" s="181" t="n">
        <f aca="false" t="array" ref="D58:R58">TRANSPOSE(Loanschd!B2:B16)</f>
        <v>0</v>
      </c>
      <c r="E58" s="181" t="n">
        <v>0</v>
      </c>
      <c r="F58" s="181" t="n">
        <v>0</v>
      </c>
      <c r="G58" s="181" t="n">
        <v>0</v>
      </c>
      <c r="H58" s="181" t="n">
        <v>0</v>
      </c>
      <c r="I58" s="181" t="n">
        <v>0</v>
      </c>
      <c r="J58" s="181" t="n">
        <v>0</v>
      </c>
      <c r="K58" s="181" t="n">
        <v>0</v>
      </c>
      <c r="L58" s="181" t="n">
        <v>0</v>
      </c>
      <c r="M58" s="181" t="n">
        <v>0</v>
      </c>
      <c r="N58" s="181" t="n">
        <v>0</v>
      </c>
      <c r="O58" s="181" t="n">
        <v>0</v>
      </c>
      <c r="P58" s="181" t="n">
        <v>0</v>
      </c>
      <c r="Q58" s="181" t="n">
        <v>0</v>
      </c>
      <c r="R58" s="181" t="n">
        <v>0</v>
      </c>
      <c r="S58" s="181" t="n">
        <v>0</v>
      </c>
      <c r="T58" s="181" t="n">
        <v>0</v>
      </c>
      <c r="U58" s="181" t="n">
        <v>0</v>
      </c>
      <c r="V58" s="181" t="n">
        <v>0</v>
      </c>
      <c r="W58" s="181" t="n">
        <v>0</v>
      </c>
      <c r="X58" s="181" t="n">
        <v>0</v>
      </c>
      <c r="Y58" s="181" t="n">
        <v>0</v>
      </c>
      <c r="Z58" s="181" t="n">
        <v>0</v>
      </c>
      <c r="AA58" s="181" t="n">
        <v>0</v>
      </c>
      <c r="AB58" s="181" t="n">
        <v>0</v>
      </c>
      <c r="AC58" s="157"/>
    </row>
    <row r="59" customFormat="false" ht="11.25" hidden="false" customHeight="false" outlineLevel="0" collapsed="false">
      <c r="A59" s="121" t="s">
        <v>224</v>
      </c>
      <c r="B59" s="118"/>
      <c r="C59" s="165" t="n">
        <f aca="false">(+C17-C16)*-1</f>
        <v>-68800</v>
      </c>
      <c r="D59" s="165" t="n">
        <f aca="false">D47-D57-D58</f>
        <v>12051.4962283873</v>
      </c>
      <c r="E59" s="165" t="n">
        <f aca="false">E47-E57-E58</f>
        <v>12973.441726584</v>
      </c>
      <c r="F59" s="165" t="n">
        <f aca="false">F47-F57-F58</f>
        <v>12655.4698033385</v>
      </c>
      <c r="G59" s="165" t="n">
        <f aca="false">G47-G57-G58</f>
        <v>12504.8972985233</v>
      </c>
      <c r="H59" s="165" t="n">
        <f aca="false">H47-H57-H58</f>
        <v>12215.7588121758</v>
      </c>
      <c r="I59" s="165" t="n">
        <f aca="false">I47-I57-I58</f>
        <v>11876.1607189505</v>
      </c>
      <c r="J59" s="165" t="n">
        <f aca="false">J47-J57-J58</f>
        <v>11778.4299449673</v>
      </c>
      <c r="K59" s="165" t="n">
        <f aca="false">K47-K57-K58</f>
        <v>11850.8770802701</v>
      </c>
      <c r="L59" s="165" t="n">
        <f aca="false">L47-L57-L58</f>
        <v>11762.4374003693</v>
      </c>
      <c r="M59" s="165" t="n">
        <f aca="false">M47-M57-M58</f>
        <v>11548.7091405863</v>
      </c>
      <c r="N59" s="165" t="n">
        <f aca="false">N47-N57-N58</f>
        <v>11600.6411032328</v>
      </c>
      <c r="O59" s="165" t="n">
        <f aca="false">O47-O57-O58</f>
        <v>11523.7497433348</v>
      </c>
      <c r="P59" s="165" t="n">
        <f aca="false">P47-P57-P58</f>
        <v>11423.4091224342</v>
      </c>
      <c r="Q59" s="165" t="n">
        <f aca="false">Q47-Q57-Q58</f>
        <v>11565.1524920092</v>
      </c>
      <c r="R59" s="165" t="n">
        <f aca="false">R47-R57-R58</f>
        <v>11246.9167444274</v>
      </c>
      <c r="S59" s="165" t="n">
        <f aca="false">S47-S57-S58</f>
        <v>789.10848</v>
      </c>
      <c r="T59" s="165" t="n">
        <f aca="false">T47-T57-T58</f>
        <v>0</v>
      </c>
      <c r="U59" s="165" t="n">
        <f aca="false">U47-U57-U58</f>
        <v>0</v>
      </c>
      <c r="V59" s="165" t="n">
        <f aca="false">V47-V57-V58</f>
        <v>0</v>
      </c>
      <c r="W59" s="165" t="n">
        <f aca="false">W47-W57-W58</f>
        <v>0</v>
      </c>
      <c r="X59" s="165" t="n">
        <f aca="false">X47-X57-X58</f>
        <v>0</v>
      </c>
      <c r="Y59" s="165" t="n">
        <f aca="false">Y47-Y57-Y58</f>
        <v>0</v>
      </c>
      <c r="Z59" s="165" t="n">
        <f aca="false">Z47-Z57-Z58</f>
        <v>0</v>
      </c>
      <c r="AA59" s="165" t="n">
        <f aca="false">AA47-AA57-AA58</f>
        <v>0</v>
      </c>
      <c r="AB59" s="165" t="n">
        <f aca="false">AB47-AB57-AB58</f>
        <v>0</v>
      </c>
      <c r="AC59" s="157" t="n">
        <f aca="false">SUM(D59:AB59)</f>
        <v>179366.655839591</v>
      </c>
    </row>
    <row r="60" customFormat="false" ht="12" hidden="false" customHeight="false" outlineLevel="0" collapsed="false">
      <c r="A60" s="118"/>
      <c r="B60" s="118"/>
      <c r="C60" s="120"/>
      <c r="D60" s="120"/>
      <c r="E60" s="172"/>
      <c r="F60" s="172"/>
      <c r="G60" s="172"/>
      <c r="H60" s="172"/>
      <c r="I60" s="172"/>
      <c r="J60" s="172"/>
      <c r="K60" s="172"/>
      <c r="L60" s="172"/>
      <c r="M60" s="172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57"/>
    </row>
    <row r="61" customFormat="false" ht="12" hidden="false" customHeight="false" outlineLevel="0" collapsed="false">
      <c r="A61" s="142" t="s">
        <v>132</v>
      </c>
      <c r="B61" s="118"/>
      <c r="C61" s="182" t="n">
        <f aca="false">IF(IRR(C59:AB59,+B64)&gt;0,IRR(C59:AB59,+B64),"   N/A")</f>
        <v>0.15692793572741</v>
      </c>
      <c r="D61" s="120"/>
      <c r="E61" s="136" t="s">
        <v>189</v>
      </c>
      <c r="F61" s="137"/>
      <c r="G61" s="138"/>
      <c r="H61" s="139"/>
      <c r="I61" s="120"/>
      <c r="J61" s="120"/>
      <c r="K61" s="120"/>
      <c r="L61" s="183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</row>
    <row r="62" customFormat="false" ht="12" hidden="false" customHeight="false" outlineLevel="0" collapsed="false">
      <c r="A62" s="118"/>
      <c r="B62" s="118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</row>
    <row r="63" customFormat="false" ht="12" hidden="false" customHeight="false" outlineLevel="0" collapsed="false">
      <c r="A63" s="120" t="s">
        <v>225</v>
      </c>
      <c r="B63" s="184" t="n">
        <v>0.15</v>
      </c>
      <c r="C63" s="185" t="n">
        <f aca="false">NPV(+$B$63,$D$59,$E59,F59,G59,H59,I59,J59,K59,L59,M59,N59,O59,P59,Q59,R59,S59,T59,U59,V59,W59,X59,Y59,Z59,AA59,AB59)+C59</f>
        <v>2273.30038243921</v>
      </c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</row>
    <row r="64" customFormat="false" ht="12.75" hidden="false" customHeight="false" outlineLevel="0" collapsed="false">
      <c r="A64" s="140" t="s">
        <v>226</v>
      </c>
      <c r="B64" s="186" t="n">
        <v>0.25</v>
      </c>
      <c r="C64" s="120"/>
      <c r="D64" s="120"/>
      <c r="E64" s="120"/>
      <c r="F64" s="120"/>
      <c r="G64" s="120"/>
      <c r="H64" s="120"/>
      <c r="I64" s="12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</row>
    <row r="65" customFormat="false" ht="13.5" hidden="false" customHeight="false" outlineLevel="0" collapsed="false">
      <c r="A65" s="118"/>
      <c r="F65" s="120"/>
      <c r="G65" s="120"/>
      <c r="H65" s="120"/>
      <c r="I65" s="12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</row>
    <row r="66" customFormat="false" ht="13.5" hidden="false" customHeight="false" outlineLevel="0" collapsed="false">
      <c r="A66" s="118"/>
      <c r="B66" s="187" t="s">
        <v>227</v>
      </c>
      <c r="C66" s="187"/>
      <c r="D66" s="187"/>
      <c r="F66" s="188" t="s">
        <v>149</v>
      </c>
      <c r="G66" s="188"/>
      <c r="H66" s="188"/>
      <c r="I66" s="188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</row>
    <row r="67" customFormat="false" ht="13.5" hidden="false" customHeight="false" outlineLevel="0" collapsed="false">
      <c r="A67" s="118"/>
      <c r="B67" s="189"/>
      <c r="C67" s="190" t="n">
        <f aca="false">NPV(+$B$63,$D$59:$AB$59)+C59</f>
        <v>2273.30038243921</v>
      </c>
      <c r="D67" s="191"/>
      <c r="F67" s="192" t="s">
        <v>77</v>
      </c>
      <c r="G67" s="188" t="s">
        <v>228</v>
      </c>
      <c r="H67" s="188"/>
      <c r="I67" s="188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</row>
    <row r="68" customFormat="false" ht="13.5" hidden="false" customHeight="false" outlineLevel="0" collapsed="false">
      <c r="A68" s="118"/>
      <c r="B68" s="193" t="s">
        <v>229</v>
      </c>
      <c r="C68" s="194" t="n">
        <v>0</v>
      </c>
      <c r="D68" s="195" t="n">
        <f aca="true">TABLE($C$67,$B$63,$C68,$C$18,D$67)</f>
        <v>110566.655839591</v>
      </c>
      <c r="F68" s="196" t="n">
        <f aca="false">IF(IRR(C59:AB64,+B59)&gt;0,IRR(C59:AB59,+B64),"   N/A")</f>
        <v>0.15692793572741</v>
      </c>
      <c r="G68" s="61" t="n">
        <v>0.5</v>
      </c>
      <c r="H68" s="61" t="n">
        <v>0.75</v>
      </c>
      <c r="I68" s="197" t="n">
        <v>1</v>
      </c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</row>
    <row r="69" customFormat="false" ht="13.5" hidden="false" customHeight="false" outlineLevel="0" collapsed="false">
      <c r="A69" s="118"/>
      <c r="B69" s="198"/>
      <c r="C69" s="194" t="n">
        <v>0.1</v>
      </c>
      <c r="D69" s="199" t="n">
        <f aca="true">TABLE($C$67,$B$63,$C69,$C$18,D$67)</f>
        <v>23185.8410362229</v>
      </c>
      <c r="F69" s="200" t="n">
        <v>0.1445</v>
      </c>
      <c r="G69" s="201" t="str">
        <f aca="true">TABLE($F$68,$D$26,$F69,$N$27,G$68)</f>
        <v>   N/A</v>
      </c>
      <c r="H69" s="202" t="str">
        <f aca="true">TABLE($F$68,$D$26,$F69,$N$27,H$68)</f>
        <v>   N/A</v>
      </c>
      <c r="I69" s="203" t="str">
        <f aca="true">TABLE($F$68,$D$26,$F69,$N$27,I$68)</f>
        <v>   N/A</v>
      </c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</row>
    <row r="70" customFormat="false" ht="13.5" hidden="false" customHeight="false" outlineLevel="0" collapsed="false">
      <c r="A70" s="118"/>
      <c r="B70" s="204"/>
      <c r="C70" s="194" t="n">
        <v>0.15</v>
      </c>
      <c r="D70" s="205" t="n">
        <f aca="true">TABLE($C$67,$B$63,$C70,$C$18,D$67)</f>
        <v>2273.30038243921</v>
      </c>
      <c r="F70" s="200" t="n">
        <v>0.1008</v>
      </c>
      <c r="G70" s="206" t="e">
        <f aca="true">TABLE($F$68,$D$26,$F70,$N$27,G$68)</f>
        <v>#N/A</v>
      </c>
      <c r="H70" s="113" t="e">
        <f aca="true">TABLE($F$68,$D$26,$F70,$N$27,H$68)</f>
        <v>#N/A</v>
      </c>
      <c r="I70" s="207" t="e">
        <f aca="true">TABLE($F$68,$D$26,$F70,$N$27,I$68)</f>
        <v>#N/A</v>
      </c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</row>
    <row r="71" customFormat="false" ht="13.5" hidden="false" customHeight="false" outlineLevel="0" collapsed="false">
      <c r="F71" s="208" t="n">
        <v>0.058</v>
      </c>
      <c r="G71" s="209" t="e">
        <f aca="true">TABLE($F$68,$D$26,$F71,$N$27,G$68)</f>
        <v>#N/A</v>
      </c>
      <c r="H71" s="210" t="e">
        <f aca="true">TABLE($F$68,$D$26,$F71,$N$27,H$68)</f>
        <v>#N/A</v>
      </c>
      <c r="I71" s="211" t="str">
        <f aca="true">TABLE($F$68,$D$26,$F71,$N$27,I$68)</f>
        <v>   N/A</v>
      </c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</row>
    <row r="72" customFormat="false" ht="12.75" hidden="false" customHeight="false" outlineLevel="0" collapsed="false"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</row>
    <row r="73" customFormat="false" ht="12.75" hidden="false" customHeight="false" outlineLevel="0" collapsed="false"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</row>
    <row r="74" customFormat="false" ht="12.75" hidden="false" customHeight="false" outlineLevel="0" collapsed="false"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</row>
    <row r="75" customFormat="false" ht="12.75" hidden="false" customHeight="false" outlineLevel="0" collapsed="false"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</row>
    <row r="78" customFormat="false" ht="12.75" hidden="false" customHeight="false" outlineLevel="0" collapsed="false"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</row>
    <row r="79" customFormat="false" ht="12.75" hidden="false" customHeight="false" outlineLevel="0" collapsed="false">
      <c r="F79" s="0"/>
      <c r="G79" s="0"/>
      <c r="H79" s="0"/>
      <c r="I79" s="0"/>
    </row>
    <row r="80" customFormat="false" ht="12.75" hidden="false" customHeight="false" outlineLevel="0" collapsed="false">
      <c r="F80" s="0"/>
      <c r="G80" s="0"/>
      <c r="H80" s="0"/>
      <c r="I80" s="0"/>
    </row>
  </sheetData>
  <mergeCells count="3">
    <mergeCell ref="B66:D66"/>
    <mergeCell ref="F66:I66"/>
    <mergeCell ref="G67:I67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5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6" activeCellId="0" sqref="B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1" width="16.13"/>
    <col collapsed="false" customWidth="true" hidden="false" outlineLevel="0" max="4" min="4" style="1" width="12.85"/>
    <col collapsed="false" customWidth="true" hidden="false" outlineLevel="0" max="5" min="5" style="0" width="12.42"/>
  </cols>
  <sheetData>
    <row r="1" customFormat="false" ht="13.5" hidden="false" customHeight="false" outlineLevel="0" collapsed="false">
      <c r="A1" s="2" t="s">
        <v>230</v>
      </c>
      <c r="B1" s="2"/>
      <c r="D1" s="117" t="s">
        <v>231</v>
      </c>
      <c r="E1" s="117"/>
      <c r="F1" s="117"/>
      <c r="G1" s="117"/>
      <c r="H1" s="56"/>
      <c r="I1" s="56"/>
    </row>
    <row r="2" customFormat="false" ht="12.75" hidden="false" customHeight="false" outlineLevel="0" collapsed="false">
      <c r="A2" s="2" t="s">
        <v>232</v>
      </c>
      <c r="B2" s="2"/>
      <c r="D2" s="25"/>
      <c r="E2" s="13"/>
      <c r="F2" s="13"/>
      <c r="G2" s="14"/>
      <c r="H2" s="56"/>
      <c r="I2" s="56"/>
    </row>
    <row r="3" customFormat="false" ht="12.75" hidden="false" customHeight="false" outlineLevel="0" collapsed="false">
      <c r="A3" s="2" t="s">
        <v>233</v>
      </c>
      <c r="B3" s="2"/>
      <c r="D3" s="26"/>
      <c r="E3" s="16"/>
      <c r="F3" s="16"/>
      <c r="G3" s="17"/>
      <c r="H3" s="56"/>
      <c r="I3" s="56"/>
    </row>
    <row r="4" customFormat="false" ht="12.75" hidden="false" customHeight="false" outlineLevel="0" collapsed="false">
      <c r="A4" s="4"/>
      <c r="B4" s="56"/>
      <c r="D4" s="15"/>
      <c r="E4" s="16"/>
      <c r="F4" s="16"/>
      <c r="G4" s="17"/>
    </row>
    <row r="5" customFormat="false" ht="13.5" hidden="false" customHeight="false" outlineLevel="0" collapsed="false">
      <c r="A5" s="1" t="s">
        <v>234</v>
      </c>
      <c r="B5" s="212" t="n">
        <v>15</v>
      </c>
      <c r="D5" s="213"/>
      <c r="E5" s="19"/>
      <c r="F5" s="19"/>
      <c r="G5" s="20"/>
    </row>
    <row r="6" customFormat="false" ht="12.75" hidden="false" customHeight="false" outlineLevel="0" collapsed="false">
      <c r="A6" s="214" t="s">
        <v>186</v>
      </c>
      <c r="B6" s="215" t="n">
        <v>15</v>
      </c>
    </row>
    <row r="7" customFormat="false" ht="12.75" hidden="false" customHeight="false" outlineLevel="0" collapsed="false">
      <c r="A7" s="66" t="s">
        <v>188</v>
      </c>
      <c r="B7" s="216" t="n">
        <v>15</v>
      </c>
    </row>
    <row r="8" customFormat="false" ht="12.75" hidden="false" customHeight="false" outlineLevel="0" collapsed="false">
      <c r="A8" s="66" t="s">
        <v>235</v>
      </c>
      <c r="B8" s="217" t="n">
        <v>37530</v>
      </c>
    </row>
    <row r="9" customFormat="false" ht="12.75" hidden="false" customHeight="false" outlineLevel="0" collapsed="false">
      <c r="A9" s="218"/>
      <c r="B9" s="218"/>
      <c r="E9" s="56"/>
      <c r="F9" s="56"/>
      <c r="G9" s="56"/>
      <c r="H9" s="56"/>
      <c r="I9" s="56"/>
    </row>
    <row r="10" customFormat="false" ht="12.75" hidden="false" customHeight="false" outlineLevel="0" collapsed="false">
      <c r="A10" s="66" t="s">
        <v>236</v>
      </c>
      <c r="B10" s="56" t="s">
        <v>237</v>
      </c>
      <c r="C10" s="56" t="s">
        <v>238</v>
      </c>
      <c r="D10" s="56" t="s">
        <v>239</v>
      </c>
      <c r="E10" s="56" t="s">
        <v>240</v>
      </c>
      <c r="F10" s="56"/>
      <c r="G10" s="56"/>
      <c r="H10" s="56"/>
      <c r="I10" s="56"/>
    </row>
    <row r="11" customFormat="false" ht="12.75" hidden="false" customHeight="false" outlineLevel="0" collapsed="false">
      <c r="A11" s="66" t="s">
        <v>190</v>
      </c>
      <c r="B11" s="219" t="n">
        <f aca="false">+B16-B12-B13</f>
        <v>55728</v>
      </c>
      <c r="C11" s="220"/>
      <c r="D11" s="219"/>
      <c r="E11" s="56"/>
      <c r="F11" s="56"/>
      <c r="G11" s="56"/>
      <c r="H11" s="56"/>
      <c r="I11" s="56"/>
    </row>
    <row r="12" customFormat="false" ht="12.75" hidden="false" customHeight="false" outlineLevel="0" collapsed="false">
      <c r="A12" s="66" t="s">
        <v>50</v>
      </c>
      <c r="B12" s="219" t="n">
        <f aca="false">+B16*0.04</f>
        <v>2752</v>
      </c>
      <c r="C12" s="220"/>
      <c r="D12" s="219"/>
      <c r="E12" s="56"/>
      <c r="F12" s="56"/>
      <c r="G12" s="56"/>
      <c r="H12" s="56"/>
      <c r="I12" s="56"/>
    </row>
    <row r="13" customFormat="false" ht="12.75" hidden="false" customHeight="false" outlineLevel="0" collapsed="false">
      <c r="A13" s="66" t="s">
        <v>191</v>
      </c>
      <c r="B13" s="219" t="n">
        <f aca="false">+B16*15%</f>
        <v>10320</v>
      </c>
      <c r="C13" s="220"/>
      <c r="D13" s="219"/>
      <c r="E13" s="56"/>
      <c r="F13" s="56"/>
      <c r="G13" s="56"/>
      <c r="H13" s="56"/>
      <c r="I13" s="56"/>
    </row>
    <row r="14" customFormat="false" ht="12.75" hidden="false" customHeight="false" outlineLevel="0" collapsed="false">
      <c r="A14" s="66" t="s">
        <v>192</v>
      </c>
      <c r="B14" s="219" t="n">
        <f aca="false">+D14-C14</f>
        <v>0</v>
      </c>
      <c r="C14" s="220"/>
      <c r="D14" s="219"/>
      <c r="E14" s="56"/>
      <c r="F14" s="56"/>
      <c r="G14" s="56"/>
      <c r="H14" s="56"/>
      <c r="I14" s="56"/>
    </row>
    <row r="15" customFormat="false" ht="12.75" hidden="false" customHeight="false" outlineLevel="0" collapsed="false">
      <c r="A15" s="66" t="s">
        <v>241</v>
      </c>
      <c r="B15" s="219" t="n">
        <f aca="false">+D15-C15</f>
        <v>0</v>
      </c>
      <c r="C15" s="220"/>
      <c r="D15" s="219"/>
      <c r="E15" s="56"/>
      <c r="F15" s="56"/>
      <c r="G15" s="56"/>
      <c r="H15" s="56"/>
      <c r="I15" s="56"/>
    </row>
    <row r="16" customFormat="false" ht="12.75" hidden="false" customHeight="false" outlineLevel="0" collapsed="false">
      <c r="A16" s="66" t="s">
        <v>242</v>
      </c>
      <c r="B16" s="219" t="n">
        <v>68800</v>
      </c>
      <c r="C16" s="220"/>
      <c r="D16" s="221"/>
      <c r="E16" s="222"/>
      <c r="F16" s="223"/>
      <c r="G16" s="56"/>
      <c r="H16" s="56"/>
      <c r="I16" s="56"/>
    </row>
    <row r="17" customFormat="false" ht="12.75" hidden="false" customHeight="false" outlineLevel="0" collapsed="false">
      <c r="A17" s="3" t="s">
        <v>194</v>
      </c>
      <c r="B17" s="219" t="n">
        <f aca="false">+B16</f>
        <v>68800</v>
      </c>
      <c r="C17" s="45"/>
      <c r="D17" s="45"/>
      <c r="E17" s="56"/>
      <c r="F17" s="56"/>
      <c r="G17" s="56"/>
      <c r="H17" s="56"/>
      <c r="I17" s="56"/>
    </row>
    <row r="18" customFormat="false" ht="12.75" hidden="false" customHeight="false" outlineLevel="0" collapsed="false">
      <c r="A18" s="66"/>
      <c r="B18" s="218"/>
      <c r="C18" s="224" t="s">
        <v>243</v>
      </c>
      <c r="D18" s="225" t="s">
        <v>244</v>
      </c>
      <c r="E18" s="224" t="s">
        <v>245</v>
      </c>
      <c r="F18" s="56"/>
      <c r="G18" s="56"/>
      <c r="H18" s="56"/>
      <c r="I18" s="56"/>
    </row>
    <row r="19" customFormat="false" ht="12.75" hidden="false" customHeight="false" outlineLevel="0" collapsed="false">
      <c r="A19" s="66" t="s">
        <v>246</v>
      </c>
      <c r="B19" s="226" t="n">
        <f aca="false">+C19+D19</f>
        <v>82400</v>
      </c>
      <c r="C19" s="227" t="n">
        <v>41200</v>
      </c>
      <c r="D19" s="228" t="n">
        <v>41200</v>
      </c>
      <c r="E19" s="228" t="n">
        <v>30000</v>
      </c>
      <c r="F19" s="56"/>
      <c r="G19" s="56"/>
      <c r="H19" s="56"/>
      <c r="I19" s="56"/>
    </row>
    <row r="20" customFormat="false" ht="12.75" hidden="false" customHeight="false" outlineLevel="0" collapsed="false">
      <c r="A20" s="66" t="s">
        <v>247</v>
      </c>
      <c r="B20" s="229"/>
      <c r="C20" s="230"/>
      <c r="D20" s="231"/>
      <c r="E20" s="228" t="n">
        <v>8000</v>
      </c>
      <c r="F20" s="56"/>
      <c r="G20" s="56"/>
      <c r="H20" s="56"/>
      <c r="I20" s="56"/>
    </row>
    <row r="21" customFormat="false" ht="12.75" hidden="false" customHeight="false" outlineLevel="0" collapsed="false">
      <c r="A21" s="66" t="s">
        <v>248</v>
      </c>
      <c r="B21" s="232" t="n">
        <v>0.829</v>
      </c>
      <c r="C21" s="230"/>
      <c r="D21" s="231"/>
      <c r="E21" s="231"/>
      <c r="F21" s="56"/>
      <c r="G21" s="56"/>
      <c r="H21" s="56"/>
      <c r="I21" s="56"/>
    </row>
    <row r="22" customFormat="false" ht="12.75" hidden="false" customHeight="false" outlineLevel="0" collapsed="false">
      <c r="A22" s="66" t="s">
        <v>249</v>
      </c>
      <c r="B22" s="232"/>
      <c r="C22" s="233"/>
      <c r="D22" s="233"/>
      <c r="E22" s="233" t="n">
        <f aca="false">(E$19*E$20*24*1/1000000)/1000</f>
        <v>5.76</v>
      </c>
      <c r="F22" s="56"/>
      <c r="G22" s="56"/>
      <c r="H22" s="56"/>
      <c r="I22" s="56"/>
    </row>
    <row r="23" customFormat="false" ht="12.75" hidden="false" customHeight="false" outlineLevel="0" collapsed="false">
      <c r="A23" s="66" t="s">
        <v>250</v>
      </c>
      <c r="B23" s="229" t="n">
        <v>0</v>
      </c>
      <c r="C23" s="234"/>
      <c r="E23" s="56"/>
      <c r="F23" s="56"/>
      <c r="G23" s="56"/>
      <c r="H23" s="56"/>
      <c r="I23" s="56"/>
    </row>
    <row r="24" customFormat="false" ht="12.75" hidden="false" customHeight="false" outlineLevel="0" collapsed="false">
      <c r="A24" s="66" t="s">
        <v>251</v>
      </c>
      <c r="B24" s="235" t="n">
        <v>1</v>
      </c>
      <c r="C24" s="0"/>
      <c r="D24" s="0"/>
      <c r="E24" s="56"/>
      <c r="F24" s="56"/>
      <c r="G24" s="56"/>
      <c r="H24" s="56"/>
      <c r="I24" s="56"/>
    </row>
    <row r="25" customFormat="false" ht="12.75" hidden="false" customHeight="false" outlineLevel="0" collapsed="false">
      <c r="A25" s="66" t="s">
        <v>252</v>
      </c>
      <c r="B25" s="236" t="n">
        <v>1.03</v>
      </c>
      <c r="C25" s="234"/>
      <c r="E25" s="56"/>
      <c r="F25" s="56"/>
      <c r="G25" s="56"/>
      <c r="H25" s="56"/>
      <c r="I25" s="56"/>
    </row>
    <row r="26" customFormat="false" ht="12.75" hidden="false" customHeight="false" outlineLevel="0" collapsed="false">
      <c r="A26" s="66" t="s">
        <v>253</v>
      </c>
      <c r="B26" s="236" t="n">
        <v>1</v>
      </c>
      <c r="C26" s="234"/>
    </row>
    <row r="27" customFormat="false" ht="12.75" hidden="false" customHeight="false" outlineLevel="0" collapsed="false">
      <c r="A27" s="66" t="s">
        <v>254</v>
      </c>
      <c r="B27" s="52" t="n">
        <v>0.0125</v>
      </c>
      <c r="C27" s="234"/>
    </row>
    <row r="28" customFormat="false" ht="12.75" hidden="false" customHeight="false" outlineLevel="0" collapsed="false">
      <c r="A28" s="66" t="s">
        <v>255</v>
      </c>
      <c r="B28" s="237" t="n">
        <v>0.3888</v>
      </c>
      <c r="C28" s="234"/>
    </row>
    <row r="29" customFormat="false" ht="12.75" hidden="false" customHeight="false" outlineLevel="0" collapsed="false">
      <c r="A29" s="0" t="s">
        <v>256</v>
      </c>
      <c r="B29" s="238" t="n">
        <v>0.02</v>
      </c>
      <c r="C29" s="234"/>
    </row>
    <row r="30" customFormat="false" ht="13.5" hidden="false" customHeight="false" outlineLevel="0" collapsed="false">
      <c r="A30" s="66" t="s">
        <v>257</v>
      </c>
      <c r="B30" s="239" t="n">
        <f aca="false">AVERAGE([4]data1cf!$A$2:$A$1001)*-1</f>
        <v>68659.5839839392</v>
      </c>
      <c r="C30" s="234"/>
    </row>
    <row r="31" customFormat="false" ht="13.5" hidden="false" customHeight="false" outlineLevel="0" collapsed="false">
      <c r="A31" s="66"/>
      <c r="B31" s="52"/>
      <c r="C31" s="240" t="s">
        <v>258</v>
      </c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</row>
    <row r="32" customFormat="false" ht="13.5" hidden="false" customHeight="false" outlineLevel="0" collapsed="false">
      <c r="A32" s="66"/>
      <c r="B32" s="52"/>
      <c r="C32" s="240" t="n">
        <v>1</v>
      </c>
      <c r="D32" s="241" t="n">
        <v>2</v>
      </c>
      <c r="E32" s="241" t="n">
        <v>3</v>
      </c>
      <c r="F32" s="241" t="n">
        <v>4</v>
      </c>
      <c r="G32" s="241" t="n">
        <v>5</v>
      </c>
      <c r="H32" s="241" t="n">
        <v>6</v>
      </c>
      <c r="I32" s="241" t="n">
        <v>7</v>
      </c>
      <c r="J32" s="241" t="n">
        <v>8</v>
      </c>
      <c r="K32" s="241" t="n">
        <v>9</v>
      </c>
      <c r="L32" s="242" t="n">
        <v>10</v>
      </c>
      <c r="M32" s="243" t="n">
        <v>11</v>
      </c>
      <c r="N32" s="242" t="n">
        <v>12</v>
      </c>
      <c r="O32" s="243" t="n">
        <v>13</v>
      </c>
      <c r="P32" s="242" t="n">
        <v>14</v>
      </c>
      <c r="Q32" s="244" t="n">
        <v>15</v>
      </c>
      <c r="R32" s="242" t="n">
        <v>16</v>
      </c>
      <c r="S32" s="244" t="n">
        <v>17</v>
      </c>
      <c r="T32" s="242" t="n">
        <v>18</v>
      </c>
      <c r="U32" s="244" t="n">
        <v>19</v>
      </c>
      <c r="V32" s="242" t="n">
        <v>20</v>
      </c>
    </row>
    <row r="33" customFormat="false" ht="12.75" hidden="false" customHeight="false" outlineLevel="0" collapsed="false">
      <c r="A33" s="66"/>
      <c r="B33" s="52"/>
      <c r="C33" s="234"/>
    </row>
    <row r="34" customFormat="false" ht="12.75" hidden="false" customHeight="false" outlineLevel="0" collapsed="false">
      <c r="A34" s="66" t="s">
        <v>196</v>
      </c>
      <c r="B34" s="52"/>
      <c r="C34" s="245" t="n">
        <f aca="false" t="array" ref="C34:Q34">TRANSPOSE(loadfac!N3:N18)</f>
        <v>0.836697301207914</v>
      </c>
      <c r="D34" s="245" t="n">
        <v>0.855668976137018</v>
      </c>
      <c r="E34" s="245" t="n">
        <v>0.819037485087467</v>
      </c>
      <c r="F34" s="245" t="n">
        <v>0.85651716169147</v>
      </c>
      <c r="G34" s="245" t="n">
        <v>0.861451866096713</v>
      </c>
      <c r="H34" s="245" t="n">
        <v>0.853350385667792</v>
      </c>
      <c r="I34" s="245" t="n">
        <v>0.865299352997196</v>
      </c>
      <c r="J34" s="245" t="n">
        <v>0.84543379097668</v>
      </c>
      <c r="K34" s="245" t="n">
        <v>0.863262466342823</v>
      </c>
      <c r="L34" s="245" t="n">
        <v>0.833715002430854</v>
      </c>
      <c r="M34" s="245" t="n">
        <v>0.862914619466251</v>
      </c>
      <c r="N34" s="245" t="n">
        <v>0.843056565623059</v>
      </c>
      <c r="O34" s="245" t="n">
        <v>0.860634298444283</v>
      </c>
      <c r="P34" s="245" t="n">
        <v>0.855727497536695</v>
      </c>
      <c r="Q34" s="245" t="n">
        <v>0.836763954559873</v>
      </c>
      <c r="R34" s="95" t="n">
        <f aca="false">+Q34</f>
        <v>0.836763954559873</v>
      </c>
      <c r="S34" s="95" t="n">
        <f aca="false">+R34</f>
        <v>0.836763954559873</v>
      </c>
      <c r="T34" s="95" t="n">
        <f aca="false">+S34</f>
        <v>0.836763954559873</v>
      </c>
      <c r="U34" s="95" t="n">
        <f aca="false">+T34</f>
        <v>0.836763954559873</v>
      </c>
      <c r="V34" s="95" t="n">
        <f aca="false">+U34</f>
        <v>0.836763954559873</v>
      </c>
    </row>
    <row r="35" customFormat="false" ht="12.75" hidden="false" customHeight="false" outlineLevel="0" collapsed="false">
      <c r="A35" s="66" t="s">
        <v>259</v>
      </c>
      <c r="B35" s="246"/>
      <c r="C35" s="247" t="n">
        <f aca="false">($E$22*C34)</f>
        <v>4.81937645495758</v>
      </c>
      <c r="D35" s="247" t="n">
        <f aca="false">($E$22*D34)</f>
        <v>4.92865330254923</v>
      </c>
      <c r="E35" s="247" t="n">
        <f aca="false">($E$22*E34)</f>
        <v>4.71765591410381</v>
      </c>
      <c r="F35" s="247" t="n">
        <f aca="false">($E$22*F34)</f>
        <v>4.93353885134287</v>
      </c>
      <c r="G35" s="247" t="n">
        <f aca="false">($E$22*G34)</f>
        <v>4.96196274871706</v>
      </c>
      <c r="H35" s="247" t="n">
        <f aca="false">($E$22*H34)</f>
        <v>4.91529822144648</v>
      </c>
      <c r="I35" s="247" t="n">
        <f aca="false">($E$22*I34)</f>
        <v>4.98412427326385</v>
      </c>
      <c r="J35" s="247" t="n">
        <f aca="false">($E$22*J34)</f>
        <v>4.86969863602568</v>
      </c>
      <c r="K35" s="247" t="n">
        <f aca="false">($E$22*K34)</f>
        <v>4.97239180613466</v>
      </c>
      <c r="L35" s="247" t="n">
        <f aca="false">($E$22*L34)</f>
        <v>4.80219841400172</v>
      </c>
      <c r="M35" s="247" t="n">
        <f aca="false">($E$22*M34)</f>
        <v>4.97038820812561</v>
      </c>
      <c r="N35" s="247" t="n">
        <f aca="false">($E$22*N34)</f>
        <v>4.85600581798882</v>
      </c>
      <c r="O35" s="247" t="n">
        <f aca="false">($E$22*O34)</f>
        <v>4.95725355903907</v>
      </c>
      <c r="P35" s="247" t="n">
        <f aca="false">($E$22*P34)</f>
        <v>4.92899038581136</v>
      </c>
      <c r="Q35" s="247" t="n">
        <f aca="false">($E$22*Q34)</f>
        <v>4.81976037826487</v>
      </c>
      <c r="R35" s="247" t="n">
        <f aca="false">($E$22*R34)</f>
        <v>4.81976037826487</v>
      </c>
      <c r="S35" s="247" t="n">
        <f aca="false">($E$22*S34)</f>
        <v>4.81976037826487</v>
      </c>
      <c r="T35" s="247" t="n">
        <f aca="false">($E$22*T34)</f>
        <v>4.81976037826487</v>
      </c>
      <c r="U35" s="247" t="n">
        <f aca="false">($E$22*U34)</f>
        <v>4.81976037826487</v>
      </c>
      <c r="V35" s="247" t="n">
        <f aca="false">($E$22*V34)</f>
        <v>4.81976037826487</v>
      </c>
    </row>
    <row r="36" customFormat="false" ht="12.75" hidden="false" customHeight="false" outlineLevel="0" collapsed="false">
      <c r="A36" s="66" t="s">
        <v>260</v>
      </c>
      <c r="B36" s="246"/>
      <c r="C36" s="248" t="n">
        <v>0</v>
      </c>
      <c r="D36" s="248" t="n">
        <v>0</v>
      </c>
      <c r="E36" s="248" t="n">
        <v>0</v>
      </c>
      <c r="F36" s="248" t="n">
        <v>0</v>
      </c>
      <c r="G36" s="248" t="n">
        <v>0</v>
      </c>
      <c r="H36" s="248" t="n">
        <v>0</v>
      </c>
      <c r="I36" s="248" t="n">
        <v>0</v>
      </c>
      <c r="J36" s="248" t="n">
        <v>0</v>
      </c>
      <c r="K36" s="248" t="n">
        <v>0</v>
      </c>
      <c r="L36" s="248" t="n">
        <v>0</v>
      </c>
      <c r="M36" s="248" t="n">
        <v>0</v>
      </c>
      <c r="N36" s="248" t="n">
        <v>0</v>
      </c>
      <c r="O36" s="248" t="n">
        <v>0</v>
      </c>
      <c r="P36" s="248" t="n">
        <v>0</v>
      </c>
      <c r="Q36" s="248" t="n">
        <v>0</v>
      </c>
      <c r="R36" s="248" t="n">
        <v>0</v>
      </c>
      <c r="S36" s="248" t="n">
        <v>0</v>
      </c>
      <c r="T36" s="248" t="n">
        <v>0</v>
      </c>
      <c r="U36" s="248" t="n">
        <v>0</v>
      </c>
      <c r="V36" s="248" t="n">
        <v>0</v>
      </c>
    </row>
    <row r="37" customFormat="false" ht="12.75" hidden="false" customHeight="false" outlineLevel="0" collapsed="false">
      <c r="A37" s="66" t="s">
        <v>208</v>
      </c>
      <c r="B37" s="52"/>
      <c r="C37" s="249" t="n">
        <f aca="false" t="array" ref="C37:Q37">TRANSPOSE(forwcurv!I15:I29)</f>
        <v>4.11424436854208</v>
      </c>
      <c r="D37" s="250" t="n">
        <v>3.05088421012313</v>
      </c>
      <c r="E37" s="251" t="n">
        <v>3.14041240266117</v>
      </c>
      <c r="F37" s="251" t="n">
        <v>3.55847876742439</v>
      </c>
      <c r="G37" s="251" t="n">
        <v>3.42602835864348</v>
      </c>
      <c r="H37" s="251" t="n">
        <v>3.05952258094108</v>
      </c>
      <c r="I37" s="251" t="n">
        <v>3.22800866268673</v>
      </c>
      <c r="J37" s="251" t="n">
        <v>3.87744195167427</v>
      </c>
      <c r="K37" s="251" t="n">
        <v>3.68192862576195</v>
      </c>
      <c r="L37" s="251" t="n">
        <v>3.18111186919252</v>
      </c>
      <c r="M37" s="251" t="n">
        <v>3.56224991245414</v>
      </c>
      <c r="N37" s="251" t="n">
        <v>3.62568284367839</v>
      </c>
      <c r="O37" s="251" t="n">
        <v>3.41935859794473</v>
      </c>
      <c r="P37" s="251" t="n">
        <v>4.36026222590878</v>
      </c>
      <c r="Q37" s="251" t="n">
        <v>3.40051018986883</v>
      </c>
      <c r="R37" s="251" t="n">
        <f aca="false">+Q37</f>
        <v>3.40051018986883</v>
      </c>
      <c r="S37" s="251" t="n">
        <f aca="false">+R37</f>
        <v>3.40051018986883</v>
      </c>
      <c r="T37" s="251" t="n">
        <f aca="false">+S37</f>
        <v>3.40051018986883</v>
      </c>
      <c r="U37" s="251" t="n">
        <f aca="false">+T37</f>
        <v>3.40051018986883</v>
      </c>
      <c r="V37" s="251" t="n">
        <f aca="false">+U37</f>
        <v>3.40051018986883</v>
      </c>
    </row>
    <row r="38" customFormat="false" ht="12.75" hidden="false" customHeight="false" outlineLevel="0" collapsed="false">
      <c r="A38" s="0" t="s">
        <v>261</v>
      </c>
      <c r="C38" s="252" t="n">
        <v>0.035</v>
      </c>
      <c r="D38" s="11" t="n">
        <f aca="false">+C38</f>
        <v>0.035</v>
      </c>
      <c r="E38" s="11" t="n">
        <f aca="false">+D38</f>
        <v>0.035</v>
      </c>
      <c r="F38" s="11" t="n">
        <f aca="false">+E38</f>
        <v>0.035</v>
      </c>
      <c r="G38" s="11" t="n">
        <f aca="false">+F38</f>
        <v>0.035</v>
      </c>
      <c r="H38" s="11" t="n">
        <f aca="false">+G38</f>
        <v>0.035</v>
      </c>
      <c r="I38" s="11" t="n">
        <f aca="false">+H38</f>
        <v>0.035</v>
      </c>
      <c r="J38" s="11" t="n">
        <f aca="false">+I38</f>
        <v>0.035</v>
      </c>
      <c r="K38" s="11" t="n">
        <f aca="false">+J38</f>
        <v>0.035</v>
      </c>
      <c r="L38" s="11" t="n">
        <f aca="false">+K38</f>
        <v>0.035</v>
      </c>
      <c r="M38" s="11" t="n">
        <f aca="false">+L38</f>
        <v>0.035</v>
      </c>
      <c r="N38" s="11" t="n">
        <f aca="false">+M38</f>
        <v>0.035</v>
      </c>
      <c r="O38" s="11" t="n">
        <f aca="false">+N38</f>
        <v>0.035</v>
      </c>
      <c r="P38" s="11" t="n">
        <f aca="false">+O38</f>
        <v>0.035</v>
      </c>
      <c r="Q38" s="11" t="n">
        <f aca="false">+P38</f>
        <v>0.035</v>
      </c>
      <c r="R38" s="11" t="n">
        <f aca="false">+Q38</f>
        <v>0.035</v>
      </c>
      <c r="S38" s="11" t="n">
        <f aca="false">+R38</f>
        <v>0.035</v>
      </c>
      <c r="T38" s="11" t="n">
        <f aca="false">+S38</f>
        <v>0.035</v>
      </c>
      <c r="U38" s="11" t="n">
        <f aca="false">+T38</f>
        <v>0.035</v>
      </c>
      <c r="V38" s="11" t="n">
        <f aca="false">+U38</f>
        <v>0.035</v>
      </c>
    </row>
    <row r="39" customFormat="false" ht="12.75" hidden="false" customHeight="false" outlineLevel="0" collapsed="false">
      <c r="A39" s="52"/>
      <c r="B39" s="253"/>
      <c r="C39" s="252"/>
      <c r="D39" s="11"/>
    </row>
    <row r="40" customFormat="false" ht="12.75" hidden="false" customHeight="false" outlineLevel="0" collapsed="false">
      <c r="A40" s="66" t="s">
        <v>212</v>
      </c>
      <c r="B40" s="253"/>
      <c r="C40" s="254"/>
      <c r="D40" s="11"/>
    </row>
    <row r="41" customFormat="false" ht="12.75" hidden="false" customHeight="false" outlineLevel="0" collapsed="false">
      <c r="A41" s="66" t="s">
        <v>262</v>
      </c>
      <c r="B41" s="218" t="n">
        <v>1</v>
      </c>
      <c r="C41" s="255" t="n">
        <f aca="false">(D19*0.035)</f>
        <v>1442</v>
      </c>
      <c r="D41" s="255" t="n">
        <f aca="false">+C41*$B$25</f>
        <v>1485.26</v>
      </c>
      <c r="E41" s="256" t="n">
        <f aca="false">+D41*$B$25</f>
        <v>1529.8178</v>
      </c>
      <c r="F41" s="256" t="n">
        <f aca="false">+E41*$B$25</f>
        <v>1575.712334</v>
      </c>
      <c r="G41" s="256" t="n">
        <f aca="false">+F41*$B$25</f>
        <v>1622.98370402</v>
      </c>
      <c r="H41" s="45" t="n">
        <f aca="false">SUM(B41:G41)</f>
        <v>7656.77383802</v>
      </c>
    </row>
    <row r="42" customFormat="false" ht="12.75" hidden="false" customHeight="false" outlineLevel="0" collapsed="false">
      <c r="A42" s="66" t="s">
        <v>263</v>
      </c>
      <c r="B42" s="52"/>
      <c r="C42" s="257" t="n">
        <f aca="false">((+C35+C36)*C37*365)+(+$E$22*C34*365*C38)</f>
        <v>7298.82127470022</v>
      </c>
      <c r="D42" s="257" t="n">
        <f aca="false">((+D35+D36)*D37*365)+(+$E$22*D34*365*D38)</f>
        <v>5551.37749228038</v>
      </c>
      <c r="E42" s="257" t="n">
        <f aca="false">((+E35+E36)*E37*365)+(+$E$22*E34*365*E38)</f>
        <v>5467.88363191357</v>
      </c>
      <c r="F42" s="257" t="n">
        <f aca="false">((+F35+F36)*F37*365)+(+$E$22*F34*365*F38)</f>
        <v>6470.92699535583</v>
      </c>
      <c r="G42" s="257" t="n">
        <f aca="false">((+G35+G36)*G37*365)+(+$E$22*G34*365*G38)</f>
        <v>6268.32523256244</v>
      </c>
      <c r="H42" s="45" t="n">
        <f aca="false">SUM(C42:G42)</f>
        <v>31057.3346268124</v>
      </c>
    </row>
    <row r="43" customFormat="false" ht="12.75" hidden="false" customHeight="false" outlineLevel="0" collapsed="false">
      <c r="A43" s="66" t="s">
        <v>56</v>
      </c>
      <c r="C43" s="258" t="n">
        <f aca="false">+B16*B29</f>
        <v>1376</v>
      </c>
      <c r="D43" s="259" t="n">
        <f aca="false">+C43*$B$25</f>
        <v>1417.28</v>
      </c>
      <c r="E43" s="260" t="n">
        <f aca="false">+D43*$B$25</f>
        <v>1459.7984</v>
      </c>
      <c r="F43" s="260" t="n">
        <f aca="false">+E43*$B$25</f>
        <v>1503.592352</v>
      </c>
      <c r="G43" s="260" t="n">
        <f aca="false">+F43*$B$25</f>
        <v>1548.70012256</v>
      </c>
      <c r="H43" s="45" t="n">
        <f aca="false">SUM(C43:G43)</f>
        <v>7305.37087456</v>
      </c>
    </row>
    <row r="44" customFormat="false" ht="12.75" hidden="false" customHeight="false" outlineLevel="0" collapsed="false">
      <c r="A44" s="52"/>
      <c r="C44" s="252"/>
      <c r="D44" s="11"/>
    </row>
    <row r="45" customFormat="false" ht="12.75" hidden="false" customHeight="false" outlineLevel="0" collapsed="false">
      <c r="A45" s="52"/>
      <c r="C45" s="252"/>
      <c r="D45" s="11"/>
    </row>
    <row r="46" customFormat="false" ht="12.75" hidden="false" customHeight="false" outlineLevel="0" collapsed="false">
      <c r="A46" s="52"/>
      <c r="C46" s="252"/>
      <c r="D46" s="11"/>
    </row>
    <row r="47" customFormat="false" ht="12.75" hidden="false" customHeight="false" outlineLevel="0" collapsed="false">
      <c r="A47" s="52"/>
      <c r="C47" s="252"/>
      <c r="D47" s="11"/>
    </row>
    <row r="48" customFormat="false" ht="12.75" hidden="false" customHeight="false" outlineLevel="0" collapsed="false">
      <c r="A48" s="52" t="s">
        <v>264</v>
      </c>
      <c r="B48" s="261" t="n">
        <f aca="false">+B7</f>
        <v>15</v>
      </c>
      <c r="C48" s="252"/>
      <c r="D48" s="11"/>
    </row>
    <row r="49" customFormat="false" ht="12.75" hidden="false" customHeight="false" outlineLevel="0" collapsed="false">
      <c r="A49" s="66" t="s">
        <v>265</v>
      </c>
      <c r="B49" s="262" t="n">
        <v>0.33333</v>
      </c>
      <c r="C49" s="262" t="n">
        <v>0.4445</v>
      </c>
      <c r="D49" s="262" t="n">
        <v>0.1481</v>
      </c>
      <c r="E49" s="262" t="n">
        <v>0.0741</v>
      </c>
      <c r="F49" s="262" t="n">
        <v>0</v>
      </c>
      <c r="G49" s="113"/>
      <c r="H49" s="113"/>
      <c r="I49" s="113"/>
      <c r="J49" s="113"/>
      <c r="K49" s="113"/>
      <c r="L49" s="113"/>
      <c r="M49" s="113"/>
      <c r="N49" s="113"/>
      <c r="O49" s="113"/>
      <c r="P49" s="113"/>
    </row>
    <row r="50" customFormat="false" ht="12.75" hidden="false" customHeight="false" outlineLevel="0" collapsed="false">
      <c r="A50" s="66" t="s">
        <v>266</v>
      </c>
      <c r="B50" s="262" t="n">
        <v>0.2</v>
      </c>
      <c r="C50" s="262" t="n">
        <v>0.32</v>
      </c>
      <c r="D50" s="262" t="n">
        <v>0.192</v>
      </c>
      <c r="E50" s="262" t="n">
        <v>0.1152</v>
      </c>
      <c r="F50" s="262" t="n">
        <v>0.1152</v>
      </c>
      <c r="G50" s="113" t="n">
        <v>0.0576</v>
      </c>
      <c r="H50" s="113"/>
      <c r="I50" s="113"/>
      <c r="J50" s="113"/>
      <c r="K50" s="113"/>
      <c r="L50" s="113"/>
      <c r="M50" s="113"/>
      <c r="N50" s="113"/>
      <c r="O50" s="113"/>
      <c r="P50" s="113"/>
    </row>
    <row r="51" customFormat="false" ht="12.75" hidden="false" customHeight="false" outlineLevel="0" collapsed="false">
      <c r="A51" s="66" t="s">
        <v>267</v>
      </c>
      <c r="B51" s="262" t="n">
        <v>0.1429</v>
      </c>
      <c r="C51" s="263" t="n">
        <v>0.2449</v>
      </c>
      <c r="D51" s="113" t="n">
        <v>0.1749</v>
      </c>
      <c r="E51" s="113" t="n">
        <v>0.1249</v>
      </c>
      <c r="F51" s="113" t="n">
        <v>0.0893</v>
      </c>
      <c r="G51" s="113" t="n">
        <v>0.0892</v>
      </c>
      <c r="H51" s="113" t="n">
        <v>0.0893</v>
      </c>
      <c r="I51" s="113" t="n">
        <v>0.0446</v>
      </c>
      <c r="J51" s="113"/>
      <c r="K51" s="113"/>
      <c r="L51" s="113"/>
      <c r="M51" s="113"/>
      <c r="N51" s="113"/>
      <c r="O51" s="113"/>
      <c r="P51" s="113"/>
    </row>
    <row r="52" customFormat="false" ht="12.75" hidden="false" customHeight="false" outlineLevel="0" collapsed="false">
      <c r="A52" s="66" t="s">
        <v>268</v>
      </c>
      <c r="B52" s="262" t="n">
        <v>0.05</v>
      </c>
      <c r="C52" s="263" t="n">
        <v>0.095</v>
      </c>
      <c r="D52" s="113" t="n">
        <v>0.0855</v>
      </c>
      <c r="E52" s="113" t="n">
        <v>0.077</v>
      </c>
      <c r="F52" s="113" t="n">
        <v>0.0693</v>
      </c>
      <c r="G52" s="113" t="n">
        <v>0.0623</v>
      </c>
      <c r="H52" s="113" t="n">
        <v>0.059</v>
      </c>
      <c r="I52" s="113" t="n">
        <v>0.059</v>
      </c>
      <c r="J52" s="113" t="n">
        <v>0.0591</v>
      </c>
      <c r="K52" s="113" t="n">
        <v>0.059</v>
      </c>
      <c r="L52" s="113" t="n">
        <v>0.0591</v>
      </c>
      <c r="M52" s="113" t="n">
        <v>0.059</v>
      </c>
      <c r="N52" s="113" t="n">
        <v>0.0591</v>
      </c>
      <c r="O52" s="113" t="n">
        <v>0.059</v>
      </c>
      <c r="P52" s="113" t="n">
        <v>0.0591</v>
      </c>
      <c r="Q52" s="0" t="n">
        <v>0.0295</v>
      </c>
    </row>
    <row r="53" customFormat="false" ht="12.75" hidden="false" customHeight="false" outlineLevel="0" collapsed="false">
      <c r="A53" s="66"/>
      <c r="B53" s="52"/>
      <c r="C53" s="264"/>
      <c r="D53" s="11"/>
    </row>
    <row r="54" customFormat="false" ht="12.75" hidden="false" customHeight="false" outlineLevel="0" collapsed="false">
      <c r="B54" s="52"/>
      <c r="C54" s="265"/>
      <c r="D54" s="11"/>
    </row>
    <row r="55" customFormat="false" ht="12.75" hidden="false" customHeight="false" outlineLevel="0" collapsed="false">
      <c r="C55" s="11"/>
      <c r="D55" s="11"/>
    </row>
    <row r="56" customFormat="false" ht="12.75" hidden="false" customHeight="false" outlineLevel="0" collapsed="false">
      <c r="C56" s="11"/>
      <c r="D56" s="11"/>
    </row>
    <row r="57" customFormat="false" ht="12.75" hidden="false" customHeight="false" outlineLevel="0" collapsed="false">
      <c r="A57" s="56"/>
      <c r="B57" s="4"/>
      <c r="C57" s="56"/>
      <c r="D57" s="56"/>
      <c r="E57" s="56"/>
    </row>
    <row r="58" customFormat="false" ht="12.75" hidden="false" customHeight="false" outlineLevel="0" collapsed="false">
      <c r="A58" s="3"/>
      <c r="B58" s="1"/>
      <c r="C58" s="0"/>
      <c r="E58" s="1"/>
    </row>
    <row r="59" customFormat="false" ht="12.75" hidden="false" customHeight="false" outlineLevel="0" collapsed="false">
      <c r="A59" s="56"/>
      <c r="B59" s="1"/>
      <c r="C59" s="56"/>
      <c r="D59" s="56"/>
      <c r="E59" s="56"/>
    </row>
    <row r="60" customFormat="false" ht="12.75" hidden="false" customHeight="false" outlineLevel="0" collapsed="false">
      <c r="A60" s="56"/>
      <c r="B60" s="1"/>
      <c r="C60" s="56"/>
      <c r="D60" s="56"/>
      <c r="E60" s="56"/>
    </row>
    <row r="61" customFormat="false" ht="12.75" hidden="false" customHeight="false" outlineLevel="0" collapsed="false">
      <c r="C61" s="11"/>
      <c r="D61" s="11"/>
    </row>
    <row r="62" customFormat="false" ht="12.75" hidden="false" customHeight="false" outlineLevel="0" collapsed="false">
      <c r="C62" s="11"/>
      <c r="D62" s="11"/>
    </row>
    <row r="63" customFormat="false" ht="12.75" hidden="false" customHeight="false" outlineLevel="0" collapsed="false">
      <c r="C63" s="11"/>
      <c r="D63" s="11"/>
    </row>
    <row r="64" customFormat="false" ht="12.75" hidden="false" customHeight="false" outlineLevel="0" collapsed="false">
      <c r="C64" s="11"/>
      <c r="D64" s="11"/>
    </row>
    <row r="65" customFormat="false" ht="12.75" hidden="false" customHeight="false" outlineLevel="0" collapsed="false">
      <c r="C65" s="11"/>
      <c r="D65" s="11"/>
    </row>
    <row r="66" customFormat="false" ht="12.75" hidden="false" customHeight="false" outlineLevel="0" collapsed="false">
      <c r="C66" s="11"/>
      <c r="D66" s="11"/>
    </row>
    <row r="67" customFormat="false" ht="12.75" hidden="false" customHeight="false" outlineLevel="0" collapsed="false">
      <c r="C67" s="11"/>
      <c r="D67" s="11"/>
    </row>
    <row r="68" customFormat="false" ht="12.75" hidden="false" customHeight="false" outlineLevel="0" collapsed="false">
      <c r="C68" s="11"/>
      <c r="D68" s="11"/>
    </row>
    <row r="69" customFormat="false" ht="12.75" hidden="false" customHeight="false" outlineLevel="0" collapsed="false">
      <c r="C69" s="11"/>
      <c r="D69" s="11"/>
    </row>
    <row r="70" customFormat="false" ht="12.75" hidden="false" customHeight="false" outlineLevel="0" collapsed="false">
      <c r="C70" s="11"/>
      <c r="D70" s="11"/>
    </row>
    <row r="71" customFormat="false" ht="12.75" hidden="false" customHeight="false" outlineLevel="0" collapsed="false">
      <c r="C71" s="11"/>
      <c r="D71" s="11"/>
    </row>
    <row r="72" customFormat="false" ht="12.75" hidden="false" customHeight="false" outlineLevel="0" collapsed="false">
      <c r="C72" s="11"/>
      <c r="D72" s="11"/>
    </row>
    <row r="73" customFormat="false" ht="12.75" hidden="false" customHeight="false" outlineLevel="0" collapsed="false">
      <c r="C73" s="11"/>
      <c r="D73" s="11"/>
    </row>
    <row r="74" customFormat="false" ht="12.75" hidden="false" customHeight="false" outlineLevel="0" collapsed="false">
      <c r="C74" s="11"/>
      <c r="D74" s="11"/>
    </row>
    <row r="75" customFormat="false" ht="12.75" hidden="false" customHeight="false" outlineLevel="0" collapsed="false">
      <c r="C75" s="11"/>
      <c r="D75" s="11"/>
    </row>
    <row r="76" customFormat="false" ht="12.75" hidden="false" customHeight="false" outlineLevel="0" collapsed="false">
      <c r="C76" s="11"/>
      <c r="D76" s="11"/>
    </row>
    <row r="77" customFormat="false" ht="12.75" hidden="false" customHeight="false" outlineLevel="0" collapsed="false">
      <c r="C77" s="11"/>
      <c r="D77" s="11"/>
    </row>
    <row r="78" customFormat="false" ht="12.75" hidden="false" customHeight="false" outlineLevel="0" collapsed="false">
      <c r="C78" s="11"/>
      <c r="D78" s="11"/>
    </row>
    <row r="79" customFormat="false" ht="12.75" hidden="false" customHeight="false" outlineLevel="0" collapsed="false">
      <c r="C79" s="11"/>
      <c r="D79" s="11"/>
    </row>
    <row r="80" customFormat="false" ht="12.75" hidden="false" customHeight="false" outlineLevel="0" collapsed="false">
      <c r="C80" s="11"/>
      <c r="D80" s="11"/>
    </row>
    <row r="81" customFormat="false" ht="12.75" hidden="false" customHeight="false" outlineLevel="0" collapsed="false">
      <c r="C81" s="11"/>
      <c r="D81" s="11"/>
    </row>
    <row r="82" customFormat="false" ht="12.75" hidden="false" customHeight="false" outlineLevel="0" collapsed="false">
      <c r="C82" s="11"/>
      <c r="D82" s="11"/>
    </row>
    <row r="83" customFormat="false" ht="12.75" hidden="false" customHeight="false" outlineLevel="0" collapsed="false">
      <c r="C83" s="11"/>
      <c r="D83" s="11"/>
    </row>
    <row r="84" customFormat="false" ht="12.75" hidden="false" customHeight="false" outlineLevel="0" collapsed="false">
      <c r="C84" s="11"/>
      <c r="D84" s="11"/>
    </row>
    <row r="85" customFormat="false" ht="12.75" hidden="false" customHeight="false" outlineLevel="0" collapsed="false">
      <c r="C85" s="11"/>
      <c r="D85" s="11"/>
    </row>
    <row r="86" customFormat="false" ht="12.75" hidden="false" customHeight="false" outlineLevel="0" collapsed="false">
      <c r="C86" s="11"/>
      <c r="D86" s="11"/>
    </row>
    <row r="87" customFormat="false" ht="12.75" hidden="false" customHeight="false" outlineLevel="0" collapsed="false">
      <c r="C87" s="11"/>
      <c r="D87" s="11"/>
    </row>
    <row r="88" customFormat="false" ht="12.75" hidden="false" customHeight="false" outlineLevel="0" collapsed="false">
      <c r="C88" s="11"/>
      <c r="D88" s="11"/>
    </row>
    <row r="89" customFormat="false" ht="12.75" hidden="false" customHeight="false" outlineLevel="0" collapsed="false">
      <c r="C89" s="11"/>
      <c r="D89" s="11"/>
    </row>
    <row r="90" customFormat="false" ht="12.75" hidden="false" customHeight="false" outlineLevel="0" collapsed="false">
      <c r="C90" s="11"/>
      <c r="D90" s="11"/>
    </row>
    <row r="91" customFormat="false" ht="12.75" hidden="false" customHeight="false" outlineLevel="0" collapsed="false">
      <c r="C91" s="11"/>
      <c r="D91" s="11"/>
    </row>
    <row r="92" customFormat="false" ht="12.75" hidden="false" customHeight="false" outlineLevel="0" collapsed="false">
      <c r="C92" s="11"/>
      <c r="D92" s="11"/>
    </row>
    <row r="93" customFormat="false" ht="12.75" hidden="false" customHeight="false" outlineLevel="0" collapsed="false">
      <c r="C93" s="11"/>
      <c r="D93" s="11"/>
    </row>
    <row r="94" customFormat="false" ht="12.75" hidden="false" customHeight="false" outlineLevel="0" collapsed="false">
      <c r="C94" s="11"/>
      <c r="D94" s="11"/>
    </row>
    <row r="95" customFormat="false" ht="12.75" hidden="false" customHeight="false" outlineLevel="0" collapsed="false">
      <c r="C95" s="11"/>
      <c r="D95" s="11"/>
    </row>
    <row r="96" customFormat="false" ht="12.75" hidden="false" customHeight="false" outlineLevel="0" collapsed="false">
      <c r="C96" s="11"/>
      <c r="D96" s="11"/>
    </row>
    <row r="97" customFormat="false" ht="12.75" hidden="false" customHeight="false" outlineLevel="0" collapsed="false">
      <c r="C97" s="11"/>
      <c r="D97" s="11"/>
    </row>
    <row r="98" customFormat="false" ht="12.75" hidden="false" customHeight="false" outlineLevel="0" collapsed="false">
      <c r="C98" s="11"/>
      <c r="D98" s="11"/>
    </row>
    <row r="99" customFormat="false" ht="12.75" hidden="false" customHeight="false" outlineLevel="0" collapsed="false">
      <c r="C99" s="11"/>
      <c r="D99" s="11"/>
    </row>
    <row r="100" customFormat="false" ht="12.75" hidden="false" customHeight="false" outlineLevel="0" collapsed="false">
      <c r="C100" s="11"/>
      <c r="D100" s="11"/>
    </row>
    <row r="101" customFormat="false" ht="12.75" hidden="false" customHeight="false" outlineLevel="0" collapsed="false">
      <c r="C101" s="11"/>
      <c r="D101" s="11"/>
    </row>
    <row r="102" customFormat="false" ht="12.75" hidden="false" customHeight="false" outlineLevel="0" collapsed="false">
      <c r="C102" s="11"/>
      <c r="D102" s="11"/>
    </row>
    <row r="103" customFormat="false" ht="12.75" hidden="false" customHeight="false" outlineLevel="0" collapsed="false">
      <c r="C103" s="11"/>
      <c r="D103" s="11"/>
    </row>
    <row r="104" customFormat="false" ht="12.75" hidden="false" customHeight="false" outlineLevel="0" collapsed="false">
      <c r="C104" s="11"/>
      <c r="D104" s="11"/>
    </row>
    <row r="105" customFormat="false" ht="12.75" hidden="false" customHeight="false" outlineLevel="0" collapsed="false">
      <c r="C105" s="11"/>
      <c r="D105" s="11"/>
    </row>
    <row r="106" customFormat="false" ht="12.75" hidden="false" customHeight="false" outlineLevel="0" collapsed="false">
      <c r="C106" s="11"/>
      <c r="D106" s="11"/>
    </row>
    <row r="107" customFormat="false" ht="12.75" hidden="false" customHeight="false" outlineLevel="0" collapsed="false">
      <c r="C107" s="11"/>
      <c r="D107" s="11"/>
    </row>
    <row r="108" customFormat="false" ht="12.75" hidden="false" customHeight="false" outlineLevel="0" collapsed="false">
      <c r="C108" s="11"/>
      <c r="D108" s="11"/>
    </row>
    <row r="109" customFormat="false" ht="12.75" hidden="false" customHeight="false" outlineLevel="0" collapsed="false">
      <c r="C109" s="11"/>
      <c r="D109" s="11"/>
    </row>
    <row r="110" customFormat="false" ht="12.75" hidden="false" customHeight="false" outlineLevel="0" collapsed="false">
      <c r="C110" s="11"/>
      <c r="D110" s="11"/>
    </row>
    <row r="111" customFormat="false" ht="12.75" hidden="false" customHeight="false" outlineLevel="0" collapsed="false">
      <c r="C111" s="11"/>
      <c r="D111" s="11"/>
    </row>
    <row r="112" customFormat="false" ht="12.75" hidden="false" customHeight="false" outlineLevel="0" collapsed="false">
      <c r="C112" s="11"/>
      <c r="D112" s="11"/>
    </row>
    <row r="113" customFormat="false" ht="12.75" hidden="false" customHeight="false" outlineLevel="0" collapsed="false">
      <c r="C113" s="11"/>
      <c r="D113" s="11"/>
    </row>
    <row r="114" customFormat="false" ht="12.75" hidden="false" customHeight="false" outlineLevel="0" collapsed="false">
      <c r="C114" s="11"/>
      <c r="D114" s="11"/>
    </row>
    <row r="115" customFormat="false" ht="12.75" hidden="false" customHeight="false" outlineLevel="0" collapsed="false">
      <c r="C115" s="11"/>
      <c r="D115" s="11"/>
    </row>
    <row r="116" customFormat="false" ht="12.75" hidden="false" customHeight="false" outlineLevel="0" collapsed="false">
      <c r="C116" s="11"/>
      <c r="D116" s="11"/>
    </row>
    <row r="117" customFormat="false" ht="12.75" hidden="false" customHeight="false" outlineLevel="0" collapsed="false">
      <c r="C117" s="11"/>
      <c r="D117" s="11"/>
    </row>
    <row r="118" customFormat="false" ht="12.75" hidden="false" customHeight="false" outlineLevel="0" collapsed="false">
      <c r="C118" s="11"/>
      <c r="D118" s="11"/>
    </row>
    <row r="119" customFormat="false" ht="12.75" hidden="false" customHeight="false" outlineLevel="0" collapsed="false">
      <c r="C119" s="11"/>
      <c r="D119" s="11"/>
    </row>
    <row r="120" customFormat="false" ht="12.75" hidden="false" customHeight="false" outlineLevel="0" collapsed="false">
      <c r="C120" s="11"/>
      <c r="D120" s="11"/>
    </row>
    <row r="121" customFormat="false" ht="12.75" hidden="false" customHeight="false" outlineLevel="0" collapsed="false">
      <c r="C121" s="11"/>
      <c r="D121" s="11"/>
    </row>
    <row r="122" customFormat="false" ht="12.75" hidden="false" customHeight="false" outlineLevel="0" collapsed="false">
      <c r="C122" s="11"/>
      <c r="D122" s="11"/>
    </row>
    <row r="123" customFormat="false" ht="12.75" hidden="false" customHeight="false" outlineLevel="0" collapsed="false">
      <c r="C123" s="11"/>
      <c r="D123" s="11"/>
    </row>
    <row r="124" customFormat="false" ht="12.75" hidden="false" customHeight="false" outlineLevel="0" collapsed="false">
      <c r="C124" s="11"/>
      <c r="D124" s="11"/>
    </row>
    <row r="125" customFormat="false" ht="12.75" hidden="false" customHeight="false" outlineLevel="0" collapsed="false">
      <c r="C125" s="11"/>
      <c r="D125" s="11"/>
    </row>
    <row r="126" customFormat="false" ht="12.75" hidden="false" customHeight="false" outlineLevel="0" collapsed="false">
      <c r="C126" s="11"/>
      <c r="D126" s="11"/>
    </row>
    <row r="127" customFormat="false" ht="12.75" hidden="false" customHeight="false" outlineLevel="0" collapsed="false">
      <c r="C127" s="11"/>
      <c r="D127" s="11"/>
    </row>
    <row r="128" customFormat="false" ht="12.75" hidden="false" customHeight="false" outlineLevel="0" collapsed="false">
      <c r="C128" s="11"/>
      <c r="D128" s="11"/>
    </row>
    <row r="129" customFormat="false" ht="12.75" hidden="false" customHeight="false" outlineLevel="0" collapsed="false">
      <c r="C129" s="11"/>
      <c r="D129" s="11"/>
    </row>
    <row r="130" customFormat="false" ht="12.75" hidden="false" customHeight="false" outlineLevel="0" collapsed="false">
      <c r="C130" s="11"/>
      <c r="D130" s="11"/>
    </row>
    <row r="131" customFormat="false" ht="12.75" hidden="false" customHeight="false" outlineLevel="0" collapsed="false">
      <c r="C131" s="11"/>
      <c r="D131" s="11"/>
    </row>
    <row r="132" customFormat="false" ht="12.75" hidden="false" customHeight="false" outlineLevel="0" collapsed="false">
      <c r="C132" s="11"/>
      <c r="D132" s="11"/>
    </row>
    <row r="133" customFormat="false" ht="12.75" hidden="false" customHeight="false" outlineLevel="0" collapsed="false">
      <c r="C133" s="11"/>
      <c r="D133" s="11"/>
    </row>
    <row r="134" customFormat="false" ht="12.75" hidden="false" customHeight="false" outlineLevel="0" collapsed="false">
      <c r="C134" s="11"/>
      <c r="D134" s="11"/>
    </row>
    <row r="135" customFormat="false" ht="12.75" hidden="false" customHeight="false" outlineLevel="0" collapsed="false">
      <c r="C135" s="11"/>
      <c r="D135" s="11"/>
    </row>
    <row r="136" customFormat="false" ht="12.75" hidden="false" customHeight="false" outlineLevel="0" collapsed="false">
      <c r="C136" s="11"/>
      <c r="D136" s="11"/>
    </row>
    <row r="137" customFormat="false" ht="12.75" hidden="false" customHeight="false" outlineLevel="0" collapsed="false">
      <c r="C137" s="11"/>
      <c r="D137" s="11"/>
    </row>
    <row r="138" customFormat="false" ht="12.75" hidden="false" customHeight="false" outlineLevel="0" collapsed="false">
      <c r="C138" s="11"/>
      <c r="D138" s="11"/>
    </row>
    <row r="139" customFormat="false" ht="12.75" hidden="false" customHeight="false" outlineLevel="0" collapsed="false">
      <c r="C139" s="11"/>
      <c r="D139" s="11"/>
    </row>
    <row r="140" customFormat="false" ht="12.75" hidden="false" customHeight="false" outlineLevel="0" collapsed="false">
      <c r="C140" s="11"/>
      <c r="D140" s="11"/>
    </row>
    <row r="141" customFormat="false" ht="12.75" hidden="false" customHeight="false" outlineLevel="0" collapsed="false">
      <c r="C141" s="11"/>
      <c r="D141" s="11"/>
    </row>
    <row r="142" customFormat="false" ht="12.75" hidden="false" customHeight="false" outlineLevel="0" collapsed="false">
      <c r="C142" s="11"/>
      <c r="D142" s="11"/>
    </row>
    <row r="143" customFormat="false" ht="12.75" hidden="false" customHeight="false" outlineLevel="0" collapsed="false">
      <c r="C143" s="11"/>
      <c r="D143" s="11"/>
    </row>
    <row r="144" customFormat="false" ht="12.75" hidden="false" customHeight="false" outlineLevel="0" collapsed="false">
      <c r="C144" s="11"/>
      <c r="D144" s="11"/>
    </row>
    <row r="145" customFormat="false" ht="12.75" hidden="false" customHeight="false" outlineLevel="0" collapsed="false">
      <c r="C145" s="11"/>
      <c r="D145" s="11"/>
    </row>
    <row r="146" customFormat="false" ht="12.75" hidden="false" customHeight="false" outlineLevel="0" collapsed="false">
      <c r="C146" s="11"/>
      <c r="D146" s="11"/>
    </row>
    <row r="147" customFormat="false" ht="12.75" hidden="false" customHeight="false" outlineLevel="0" collapsed="false">
      <c r="C147" s="11"/>
      <c r="D147" s="11"/>
    </row>
    <row r="148" customFormat="false" ht="12.75" hidden="false" customHeight="false" outlineLevel="0" collapsed="false">
      <c r="C148" s="11"/>
      <c r="D148" s="11"/>
    </row>
    <row r="149" customFormat="false" ht="12.75" hidden="false" customHeight="false" outlineLevel="0" collapsed="false">
      <c r="C149" s="11"/>
      <c r="D149" s="11"/>
    </row>
    <row r="150" customFormat="false" ht="12.75" hidden="false" customHeight="false" outlineLevel="0" collapsed="false">
      <c r="C150" s="11"/>
      <c r="D150" s="11"/>
    </row>
    <row r="151" customFormat="false" ht="12.75" hidden="false" customHeight="false" outlineLevel="0" collapsed="false">
      <c r="C151" s="11"/>
      <c r="D151" s="11"/>
    </row>
    <row r="152" customFormat="false" ht="12.75" hidden="false" customHeight="false" outlineLevel="0" collapsed="false">
      <c r="C152" s="11"/>
      <c r="D152" s="11"/>
    </row>
    <row r="153" customFormat="false" ht="12.75" hidden="false" customHeight="false" outlineLevel="0" collapsed="false">
      <c r="C153" s="11"/>
      <c r="D153" s="11"/>
    </row>
    <row r="154" customFormat="false" ht="12.75" hidden="false" customHeight="false" outlineLevel="0" collapsed="false">
      <c r="C154" s="11"/>
      <c r="D154" s="11"/>
    </row>
    <row r="155" customFormat="false" ht="12.75" hidden="false" customHeight="false" outlineLevel="0" collapsed="false">
      <c r="C155" s="11"/>
      <c r="D155" s="11"/>
    </row>
    <row r="156" customFormat="false" ht="12.75" hidden="false" customHeight="false" outlineLevel="0" collapsed="false">
      <c r="C156" s="11"/>
      <c r="D156" s="11"/>
    </row>
    <row r="157" customFormat="false" ht="12.75" hidden="false" customHeight="false" outlineLevel="0" collapsed="false">
      <c r="C157" s="11"/>
      <c r="D157" s="11"/>
    </row>
    <row r="158" customFormat="false" ht="12.75" hidden="false" customHeight="false" outlineLevel="0" collapsed="false">
      <c r="C158" s="11"/>
      <c r="D158" s="11"/>
    </row>
    <row r="159" customFormat="false" ht="12.75" hidden="false" customHeight="false" outlineLevel="0" collapsed="false">
      <c r="C159" s="11"/>
      <c r="D159" s="11"/>
    </row>
  </sheetData>
  <mergeCells count="4">
    <mergeCell ref="A1:B1"/>
    <mergeCell ref="A2:B2"/>
    <mergeCell ref="A3:B3"/>
    <mergeCell ref="C31:Q31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20"/>
  <sheetViews>
    <sheetView showFormulas="false" showGridLines="true" showRowColHeaders="true" showZeros="true" rightToLeft="false" tabSelected="false" showOutlineSymbols="true" defaultGridColor="true" view="normal" topLeftCell="E1" colorId="64" zoomScale="100" zoomScaleNormal="100" zoomScalePageLayoutView="100" workbookViewId="0">
      <selection pane="topLeft" activeCell="K6" activeCellId="0" sqref="K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5" min="4" style="0" width="12.28"/>
  </cols>
  <sheetData>
    <row r="1" customFormat="false" ht="12.75" hidden="false" customHeight="false" outlineLevel="0" collapsed="false">
      <c r="A1" s="0" t="s">
        <v>269</v>
      </c>
      <c r="B1" s="0" t="n">
        <v>0.095</v>
      </c>
    </row>
    <row r="2" customFormat="false" ht="12.75" hidden="false" customHeight="false" outlineLevel="0" collapsed="false">
      <c r="A2" s="0" t="s">
        <v>87</v>
      </c>
      <c r="B2" s="266" t="n">
        <v>37257</v>
      </c>
      <c r="C2" s="266" t="n">
        <v>37288</v>
      </c>
      <c r="D2" s="266" t="n">
        <v>37316</v>
      </c>
      <c r="E2" s="266" t="n">
        <v>37347</v>
      </c>
      <c r="F2" s="266" t="n">
        <v>37377</v>
      </c>
      <c r="G2" s="266" t="n">
        <v>37408</v>
      </c>
      <c r="H2" s="266" t="n">
        <v>37438</v>
      </c>
      <c r="I2" s="266" t="n">
        <v>37469</v>
      </c>
      <c r="J2" s="266" t="n">
        <v>37500</v>
      </c>
      <c r="K2" s="266" t="n">
        <v>37530</v>
      </c>
      <c r="L2" s="266" t="n">
        <v>37561</v>
      </c>
      <c r="M2" s="266" t="n">
        <v>37591</v>
      </c>
      <c r="N2" s="56"/>
    </row>
    <row r="3" customFormat="false" ht="12.75" hidden="false" customHeight="false" outlineLevel="0" collapsed="false">
      <c r="A3" s="0" t="s">
        <v>270</v>
      </c>
      <c r="B3" s="56" t="n">
        <f aca="false">IF(B2=assumptions!$B$8,-DCF!$C$11,0)</f>
        <v>0</v>
      </c>
      <c r="C3" s="56" t="n">
        <f aca="false">IF(C2=assumptions!$B$8,-DCF!$C$11,0)</f>
        <v>0</v>
      </c>
      <c r="D3" s="56" t="n">
        <f aca="false">IF(D2=assumptions!$B$8,-DCF!$C$11,0)</f>
        <v>0</v>
      </c>
      <c r="E3" s="56" t="n">
        <f aca="false">IF(E2=assumptions!$B$8,-DCF!$C$11,0)</f>
        <v>0</v>
      </c>
      <c r="F3" s="56" t="n">
        <f aca="false">IF(F2=assumptions!$B$8,-DCF!$C$11,0)</f>
        <v>0</v>
      </c>
      <c r="G3" s="56" t="n">
        <f aca="false">IF(G2=assumptions!$B$8,-DCF!$C$11,0)</f>
        <v>0</v>
      </c>
      <c r="H3" s="56" t="n">
        <f aca="false">IF(H2=assumptions!$B$8,-DCF!$C$11,0)</f>
        <v>0</v>
      </c>
      <c r="I3" s="56" t="n">
        <f aca="false">IF(I2=assumptions!$B$8,-DCF!$C$11,0)</f>
        <v>0</v>
      </c>
      <c r="J3" s="56" t="n">
        <f aca="false">IF(J2=assumptions!$B$8,-DCF!$C$11,0)</f>
        <v>0</v>
      </c>
      <c r="K3" s="56" t="n">
        <f aca="false">IF(K2=assumptions!$B$8,-DCF!$C$17,0)</f>
        <v>-68800</v>
      </c>
      <c r="L3" s="56" t="n">
        <f aca="false">IF(L2=assumptions!$B$8,-DCF!$C$11,0)</f>
        <v>0</v>
      </c>
      <c r="M3" s="56" t="n">
        <f aca="false">IF(M2=assumptions!$B$8,-DCF!$C$11,0)</f>
        <v>0</v>
      </c>
      <c r="N3" s="56"/>
    </row>
    <row r="4" customFormat="false" ht="12.75" hidden="false" customHeight="false" outlineLevel="0" collapsed="false">
      <c r="A4" s="45" t="s">
        <v>271</v>
      </c>
      <c r="B4" s="45" t="n">
        <f aca="false">IF(B3&lt;&gt;0,+B3,0)</f>
        <v>0</v>
      </c>
      <c r="C4" s="45" t="n">
        <f aca="false">IF(C3&lt;&gt;0,+C3,B8)</f>
        <v>0</v>
      </c>
      <c r="D4" s="45" t="n">
        <f aca="false">IF(D3&lt;&gt;0,+D3,C8)</f>
        <v>0</v>
      </c>
      <c r="E4" s="45" t="n">
        <f aca="false">IF(E3&lt;&gt;0,+E3,D8)</f>
        <v>0</v>
      </c>
      <c r="F4" s="45" t="n">
        <f aca="false">IF(F3&lt;&gt;0,+F3,E8)</f>
        <v>0</v>
      </c>
      <c r="G4" s="45" t="n">
        <f aca="false">IF(G3&lt;&gt;0,+G3,F8)</f>
        <v>0</v>
      </c>
      <c r="H4" s="45" t="n">
        <f aca="false">IF(H3&lt;&gt;0,+H3,G8)</f>
        <v>0</v>
      </c>
      <c r="I4" s="45" t="n">
        <f aca="false">IF(I3&lt;&gt;0,+I3,H8)</f>
        <v>0</v>
      </c>
      <c r="J4" s="45" t="n">
        <f aca="false">IF(J3&lt;&gt;0,+J3,I8)</f>
        <v>0</v>
      </c>
      <c r="K4" s="45" t="n">
        <f aca="false">IF(K3&lt;&gt;0,+K3,J8)</f>
        <v>-68800</v>
      </c>
      <c r="L4" s="45" t="n">
        <f aca="false">IF(L3&lt;&gt;0,+L3,K8)</f>
        <v>-68332.4246744282</v>
      </c>
      <c r="M4" s="45" t="n">
        <f aca="false">IF(M3&lt;&gt;0,+M3,L8)</f>
        <v>-67861.1477108622</v>
      </c>
      <c r="N4" s="45"/>
      <c r="O4" s="45"/>
    </row>
    <row r="5" customFormat="false" ht="12.75" hidden="false" customHeight="false" outlineLevel="0" collapsed="false">
      <c r="A5" s="45" t="s">
        <v>272</v>
      </c>
      <c r="B5" s="45" t="n">
        <f aca="false">IF(+B3&lt;&gt;0,+DCF!$D$59/12,0)</f>
        <v>0</v>
      </c>
      <c r="C5" s="45" t="n">
        <f aca="false">IF(+C3&lt;&gt;0,+DCF!$D$59/12,+B5)</f>
        <v>0</v>
      </c>
      <c r="D5" s="45" t="n">
        <f aca="false">IF(+D3&lt;&gt;0,+DCF!$D$59/12,+C5)</f>
        <v>0</v>
      </c>
      <c r="E5" s="45" t="n">
        <f aca="false">IF(+E3&lt;&gt;0,+DCF!$D$59/12,+D5)</f>
        <v>0</v>
      </c>
      <c r="F5" s="45" t="n">
        <f aca="false">IF(+F3&lt;&gt;0,+DCF!$D$59/12,+E5)</f>
        <v>0</v>
      </c>
      <c r="G5" s="45" t="n">
        <f aca="false">IF(+G3&lt;&gt;0,+DCF!$D$59/12,+F5)</f>
        <v>0</v>
      </c>
      <c r="H5" s="45" t="n">
        <f aca="false">IF(+H3&lt;&gt;0,+DCF!$D$59/12,+G5)</f>
        <v>0</v>
      </c>
      <c r="I5" s="45" t="n">
        <f aca="false">IF(+I3&lt;&gt;0,+DCF!$D$59/12,+H5)</f>
        <v>0</v>
      </c>
      <c r="J5" s="45" t="n">
        <f aca="false">IF(+J3&lt;&gt;0,+DCF!$D$59/12,+I5)</f>
        <v>0</v>
      </c>
      <c r="K5" s="45" t="n">
        <f aca="false">IF(+K3&lt;&gt;0,+DCF!$D$59/12,+J5)</f>
        <v>1004.29135236561</v>
      </c>
      <c r="L5" s="45" t="n">
        <f aca="false">IF(+L3&lt;&gt;0,+DCF!$D$59/12,+K5)</f>
        <v>1004.29135236561</v>
      </c>
      <c r="M5" s="45" t="n">
        <f aca="false">IF(+M3&lt;&gt;0,+DCF!$D$59/12,+L5)</f>
        <v>1004.29135236561</v>
      </c>
      <c r="N5" s="45"/>
      <c r="O5" s="45"/>
    </row>
    <row r="6" customFormat="false" ht="12.75" hidden="false" customHeight="false" outlineLevel="0" collapsed="false">
      <c r="A6" s="45" t="s">
        <v>273</v>
      </c>
      <c r="B6" s="45" t="n">
        <f aca="false">+B5+B4</f>
        <v>0</v>
      </c>
      <c r="C6" s="45" t="n">
        <f aca="false">+C5+C4</f>
        <v>0</v>
      </c>
      <c r="D6" s="45" t="n">
        <f aca="false">+D5+D4</f>
        <v>0</v>
      </c>
      <c r="E6" s="45" t="n">
        <f aca="false">+E5+E4</f>
        <v>0</v>
      </c>
      <c r="F6" s="45" t="n">
        <f aca="false">+F5+F4</f>
        <v>0</v>
      </c>
      <c r="G6" s="45" t="n">
        <f aca="false">+G5+G4</f>
        <v>0</v>
      </c>
      <c r="H6" s="45" t="n">
        <f aca="false">+H5+H4</f>
        <v>0</v>
      </c>
      <c r="I6" s="45" t="n">
        <f aca="false">+I5+I4</f>
        <v>0</v>
      </c>
      <c r="J6" s="45" t="n">
        <f aca="false">+J5+J4</f>
        <v>0</v>
      </c>
      <c r="K6" s="45" t="n">
        <f aca="false">+K5+K4</f>
        <v>-67795.7086476344</v>
      </c>
      <c r="L6" s="45" t="n">
        <f aca="false">+L5+L4</f>
        <v>-67328.1333220625</v>
      </c>
      <c r="M6" s="45" t="n">
        <f aca="false">+M5+M4</f>
        <v>-66856.8563584966</v>
      </c>
      <c r="N6" s="45"/>
      <c r="O6" s="45"/>
    </row>
    <row r="7" customFormat="false" ht="12.75" hidden="false" customHeight="false" outlineLevel="0" collapsed="false">
      <c r="A7" s="45" t="s">
        <v>274</v>
      </c>
      <c r="B7" s="45" t="n">
        <f aca="false">+B6*$B$1/12</f>
        <v>0</v>
      </c>
      <c r="C7" s="45" t="n">
        <f aca="false">+C6*$B$1/12</f>
        <v>0</v>
      </c>
      <c r="D7" s="45" t="n">
        <f aca="false">+D6*$B$1/12</f>
        <v>0</v>
      </c>
      <c r="E7" s="45" t="n">
        <f aca="false">+E6*$B$1/12</f>
        <v>0</v>
      </c>
      <c r="F7" s="45" t="n">
        <f aca="false">+F6*$B$1/12</f>
        <v>0</v>
      </c>
      <c r="G7" s="45" t="n">
        <f aca="false">+G6*$B$1/12</f>
        <v>0</v>
      </c>
      <c r="H7" s="45" t="n">
        <f aca="false">+H6*$B$1/12</f>
        <v>0</v>
      </c>
      <c r="I7" s="45" t="n">
        <f aca="false">+I6*$B$1/12</f>
        <v>0</v>
      </c>
      <c r="J7" s="45" t="n">
        <f aca="false">+J6*$B$1/12</f>
        <v>0</v>
      </c>
      <c r="K7" s="45" t="n">
        <f aca="false">+K6*$B$1/12</f>
        <v>-536.716026793772</v>
      </c>
      <c r="L7" s="45" t="n">
        <f aca="false">+L6*$B$1/12</f>
        <v>-533.014388799662</v>
      </c>
      <c r="M7" s="45" t="n">
        <f aca="false">+M6*$B$1/12</f>
        <v>-529.283446171431</v>
      </c>
      <c r="N7" s="63" t="n">
        <f aca="false">SUM(B7:M7)</f>
        <v>-1599.01386176487</v>
      </c>
      <c r="O7" s="45"/>
    </row>
    <row r="8" customFormat="false" ht="12.75" hidden="false" customHeight="false" outlineLevel="0" collapsed="false">
      <c r="A8" s="45" t="s">
        <v>275</v>
      </c>
      <c r="B8" s="45" t="n">
        <f aca="false">+B7+B6</f>
        <v>0</v>
      </c>
      <c r="C8" s="45" t="n">
        <f aca="false">+C7+C6</f>
        <v>0</v>
      </c>
      <c r="D8" s="45" t="n">
        <f aca="false">+D7+D6</f>
        <v>0</v>
      </c>
      <c r="E8" s="45" t="n">
        <f aca="false">+E7+E6</f>
        <v>0</v>
      </c>
      <c r="F8" s="45" t="n">
        <f aca="false">+F7+F6</f>
        <v>0</v>
      </c>
      <c r="G8" s="45" t="n">
        <f aca="false">+G7+G6</f>
        <v>0</v>
      </c>
      <c r="H8" s="45" t="n">
        <f aca="false">+H7+H6</f>
        <v>0</v>
      </c>
      <c r="I8" s="45" t="n">
        <f aca="false">+I7+I6</f>
        <v>0</v>
      </c>
      <c r="J8" s="45" t="n">
        <f aca="false">+J7+J6</f>
        <v>0</v>
      </c>
      <c r="K8" s="45" t="n">
        <f aca="false">+K7+K6</f>
        <v>-68332.4246744282</v>
      </c>
      <c r="L8" s="45" t="n">
        <f aca="false">+L7+L6</f>
        <v>-67861.1477108622</v>
      </c>
      <c r="M8" s="45" t="n">
        <f aca="false">+M7+M6</f>
        <v>-67386.139804668</v>
      </c>
      <c r="N8" s="45"/>
      <c r="O8" s="45"/>
    </row>
    <row r="9" customFormat="false" ht="12.75" hidden="false" customHeight="false" outlineLevel="0" collapsed="false">
      <c r="A9" s="45"/>
      <c r="B9" s="45"/>
      <c r="C9" s="267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</row>
    <row r="10" customFormat="false" ht="12.75" hidden="false" customHeight="false" outlineLevel="0" collapsed="false">
      <c r="A10" s="45"/>
      <c r="B10" s="268" t="n">
        <f aca="false">+B11-assumptions!$B$8</f>
        <v>92</v>
      </c>
      <c r="C10" s="268" t="n">
        <f aca="false">+C11-assumptions!$B$8</f>
        <v>123</v>
      </c>
      <c r="D10" s="268" t="n">
        <f aca="false">+D11-assumptions!$B$8</f>
        <v>151</v>
      </c>
      <c r="E10" s="268" t="n">
        <f aca="false">+E11-assumptions!$B$8</f>
        <v>182</v>
      </c>
      <c r="F10" s="268" t="n">
        <f aca="false">+F11-assumptions!$B$8</f>
        <v>212</v>
      </c>
      <c r="G10" s="268" t="n">
        <f aca="false">+G11-assumptions!$B$8</f>
        <v>243</v>
      </c>
      <c r="H10" s="268" t="n">
        <f aca="false">+H11-assumptions!$B$8</f>
        <v>273</v>
      </c>
      <c r="I10" s="268" t="n">
        <f aca="false">+I11-assumptions!$B$8</f>
        <v>304</v>
      </c>
      <c r="J10" s="268" t="n">
        <f aca="false">+J11-assumptions!$B$8</f>
        <v>335</v>
      </c>
      <c r="K10" s="268" t="n">
        <f aca="false">+K11-assumptions!$B$8</f>
        <v>365</v>
      </c>
      <c r="L10" s="268" t="n">
        <f aca="false">+L11-assumptions!$B$8</f>
        <v>396</v>
      </c>
      <c r="M10" s="268" t="n">
        <f aca="false">+M11-assumptions!$B$8</f>
        <v>426</v>
      </c>
      <c r="N10" s="45"/>
      <c r="O10" s="45"/>
    </row>
    <row r="11" customFormat="false" ht="12.75" hidden="false" customHeight="false" outlineLevel="0" collapsed="false">
      <c r="A11" s="0" t="s">
        <v>88</v>
      </c>
      <c r="B11" s="266" t="n">
        <f aca="false">EDATE(B2,12)</f>
        <v>37622</v>
      </c>
      <c r="C11" s="266" t="n">
        <f aca="false">EDATE(C2,12)</f>
        <v>37653</v>
      </c>
      <c r="D11" s="266" t="n">
        <f aca="false">EDATE(D2,12)</f>
        <v>37681</v>
      </c>
      <c r="E11" s="266" t="n">
        <f aca="false">EDATE(E2,12)</f>
        <v>37712</v>
      </c>
      <c r="F11" s="266" t="n">
        <f aca="false">EDATE(F2,12)</f>
        <v>37742</v>
      </c>
      <c r="G11" s="266" t="n">
        <f aca="false">EDATE(G2,12)</f>
        <v>37773</v>
      </c>
      <c r="H11" s="266" t="n">
        <f aca="false">EDATE(H2,12)</f>
        <v>37803</v>
      </c>
      <c r="I11" s="266" t="n">
        <f aca="false">EDATE(I2,12)</f>
        <v>37834</v>
      </c>
      <c r="J11" s="266" t="n">
        <f aca="false">EDATE(J2,12)</f>
        <v>37865</v>
      </c>
      <c r="K11" s="266" t="n">
        <f aca="false">EDATE(K2,12)</f>
        <v>37895</v>
      </c>
      <c r="L11" s="266" t="n">
        <f aca="false">EDATE(L2,12)</f>
        <v>37926</v>
      </c>
      <c r="M11" s="266" t="n">
        <f aca="false">EDATE(M2,12)</f>
        <v>37956</v>
      </c>
      <c r="N11" s="45"/>
      <c r="O11" s="45"/>
    </row>
    <row r="12" customFormat="false" ht="12.75" hidden="false" customHeight="false" outlineLevel="0" collapsed="false">
      <c r="A12" s="45" t="s">
        <v>271</v>
      </c>
      <c r="B12" s="45" t="n">
        <f aca="false">+M8</f>
        <v>-67386.139804668</v>
      </c>
      <c r="C12" s="45" t="n">
        <f aca="false">+B16</f>
        <v>-66907.3714192165</v>
      </c>
      <c r="D12" s="45" t="n">
        <f aca="false">+C16</f>
        <v>-66424.8127840468</v>
      </c>
      <c r="E12" s="45" t="n">
        <f aca="false">+D16</f>
        <v>-65938.4338930153</v>
      </c>
      <c r="F12" s="45" t="n">
        <f aca="false">+E16</f>
        <v>-65448.2045024298</v>
      </c>
      <c r="G12" s="45" t="n">
        <f aca="false">+F16</f>
        <v>-64954.0941291689</v>
      </c>
      <c r="H12" s="45" t="n">
        <f aca="false">+G16</f>
        <v>-64456.0720487863</v>
      </c>
      <c r="I12" s="45" t="n">
        <f aca="false">+H16</f>
        <v>-62445.8684795065</v>
      </c>
      <c r="J12" s="45" t="n">
        <f aca="false">+I16</f>
        <v>-61927.9896127308</v>
      </c>
      <c r="K12" s="45" t="n">
        <f aca="false">+J16</f>
        <v>-61406.0108715931</v>
      </c>
      <c r="L12" s="45" t="n">
        <f aca="false">+K16</f>
        <v>-60802.4627793055</v>
      </c>
      <c r="M12" s="45" t="n">
        <f aca="false">+L16</f>
        <v>-60194.1365979539</v>
      </c>
      <c r="N12" s="45"/>
      <c r="O12" s="45"/>
    </row>
    <row r="13" customFormat="false" ht="12.75" hidden="false" customHeight="false" outlineLevel="0" collapsed="false">
      <c r="A13" s="45" t="s">
        <v>272</v>
      </c>
      <c r="B13" s="45" t="n">
        <f aca="false">IF(+B10&lt;365,+interest!M5,+DCF!$E$59/12)</f>
        <v>1004.29135236561</v>
      </c>
      <c r="C13" s="45" t="n">
        <f aca="false">IF(+C10&lt;365,+B13,+DCF!$E$59/12)</f>
        <v>1004.29135236561</v>
      </c>
      <c r="D13" s="45" t="n">
        <f aca="false">IF(+D10&lt;365,+C13,+DCF!$E$59/12)</f>
        <v>1004.29135236561</v>
      </c>
      <c r="E13" s="45" t="n">
        <f aca="false">IF(+E10&lt;365,+D13,+DCF!$E$59/12)</f>
        <v>1004.29135236561</v>
      </c>
      <c r="F13" s="45" t="n">
        <f aca="false">IF(+F10&lt;365,+E13,+DCF!$E$59/12)</f>
        <v>1004.29135236561</v>
      </c>
      <c r="G13" s="45" t="n">
        <f aca="false">IF(+G10&lt;365,+F13,+DCF!$E$59/12)</f>
        <v>1004.29135236561</v>
      </c>
      <c r="H13" s="45" t="n">
        <f aca="false">IF(+H10&lt;365,+G13,+DCF!$E$59/12)</f>
        <v>1004.29135236561</v>
      </c>
      <c r="I13" s="45" t="n">
        <f aca="false">IF(+I10&lt;365,+H13,+DCF!$E$59/12)</f>
        <v>1004.29135236561</v>
      </c>
      <c r="J13" s="45" t="n">
        <f aca="false">IF(+J10&lt;365,+I13,+DCF!$E$59/12)</f>
        <v>1004.29135236561</v>
      </c>
      <c r="K13" s="45" t="n">
        <f aca="false">IF(+K10&lt;365,+J13,+DCF!$E$59/12)</f>
        <v>1081.120143882</v>
      </c>
      <c r="L13" s="45" t="n">
        <f aca="false">IF(+L10&lt;365,+K13,+DCF!$E$59/12)</f>
        <v>1081.120143882</v>
      </c>
      <c r="M13" s="45" t="n">
        <f aca="false">IF(+M10&lt;365,+L13,+DCF!$E$59/12)</f>
        <v>1081.120143882</v>
      </c>
      <c r="N13" s="45"/>
      <c r="O13" s="45"/>
    </row>
    <row r="14" customFormat="false" ht="12.75" hidden="false" customHeight="false" outlineLevel="0" collapsed="false">
      <c r="A14" s="45" t="s">
        <v>273</v>
      </c>
      <c r="B14" s="45" t="n">
        <f aca="false">+B13+B12</f>
        <v>-66381.8484523024</v>
      </c>
      <c r="C14" s="45" t="n">
        <f aca="false">+C13+C12</f>
        <v>-65903.0800668509</v>
      </c>
      <c r="D14" s="45" t="n">
        <f aca="false">+D13+D12</f>
        <v>-65420.5214316811</v>
      </c>
      <c r="E14" s="45" t="n">
        <f aca="false">+E13+E12</f>
        <v>-64934.1425406497</v>
      </c>
      <c r="F14" s="45" t="n">
        <f aca="false">+F13+F12</f>
        <v>-64443.9131500642</v>
      </c>
      <c r="G14" s="45" t="n">
        <f aca="false">+G13+G12</f>
        <v>-63949.8027768033</v>
      </c>
      <c r="H14" s="45" t="n">
        <f aca="false">+H13+H12</f>
        <v>-63451.7806964207</v>
      </c>
      <c r="I14" s="45" t="n">
        <f aca="false">+I13+I12</f>
        <v>-61441.5771271409</v>
      </c>
      <c r="J14" s="45" t="n">
        <f aca="false">+J13+J12</f>
        <v>-60923.6982603652</v>
      </c>
      <c r="K14" s="45" t="n">
        <f aca="false">+K13+K12</f>
        <v>-60324.8907277111</v>
      </c>
      <c r="L14" s="45" t="n">
        <f aca="false">+L13+L12</f>
        <v>-59721.3426354235</v>
      </c>
      <c r="M14" s="45" t="n">
        <f aca="false">+M13+M12</f>
        <v>-59113.0164540719</v>
      </c>
      <c r="N14" s="45"/>
      <c r="O14" s="45"/>
    </row>
    <row r="15" customFormat="false" ht="12.75" hidden="false" customHeight="false" outlineLevel="0" collapsed="false">
      <c r="A15" s="45" t="s">
        <v>274</v>
      </c>
      <c r="B15" s="45" t="n">
        <f aca="false">+B14*+$B$1/12</f>
        <v>-525.522966914061</v>
      </c>
      <c r="C15" s="45" t="n">
        <f aca="false">+C14*+$B$1/12</f>
        <v>-521.732717195903</v>
      </c>
      <c r="D15" s="45" t="n">
        <f aca="false">+D14*+$B$1/12</f>
        <v>-517.912461334142</v>
      </c>
      <c r="E15" s="45" t="n">
        <f aca="false">+E14*+$B$1/12</f>
        <v>-514.061961780143</v>
      </c>
      <c r="F15" s="45" t="n">
        <f aca="false">+F14*+$B$1/12</f>
        <v>-510.180979104675</v>
      </c>
      <c r="G15" s="45" t="n">
        <f aca="false">+G14*+$B$1/12</f>
        <v>-506.269271983026</v>
      </c>
      <c r="H15" s="45" t="n">
        <f aca="false">AVERAGE([4]data1cf!$B$2:$B$1001)/12</f>
        <v>1005.91221691415</v>
      </c>
      <c r="I15" s="45" t="n">
        <f aca="false">+I14*+$B$1/12</f>
        <v>-486.412485589866</v>
      </c>
      <c r="J15" s="45" t="n">
        <f aca="false">+J14*+$B$1/12</f>
        <v>-482.312611227891</v>
      </c>
      <c r="K15" s="45" t="n">
        <f aca="false">+K14*+$B$1/12</f>
        <v>-477.572051594379</v>
      </c>
      <c r="L15" s="45" t="n">
        <f aca="false">+L14*+$B$1/12</f>
        <v>-472.793962530436</v>
      </c>
      <c r="M15" s="45" t="n">
        <f aca="false">+M14*+$B$1/12</f>
        <v>-467.978046928069</v>
      </c>
      <c r="N15" s="63" t="n">
        <f aca="false">SUM(B15:M15)</f>
        <v>-4476.83729926844</v>
      </c>
      <c r="O15" s="45"/>
    </row>
    <row r="16" customFormat="false" ht="12.75" hidden="false" customHeight="false" outlineLevel="0" collapsed="false">
      <c r="A16" s="45" t="s">
        <v>275</v>
      </c>
      <c r="B16" s="45" t="n">
        <f aca="false">+B15+B14</f>
        <v>-66907.3714192165</v>
      </c>
      <c r="C16" s="45" t="n">
        <f aca="false">+C15+C14</f>
        <v>-66424.8127840468</v>
      </c>
      <c r="D16" s="45" t="n">
        <f aca="false">+D15+D14</f>
        <v>-65938.4338930153</v>
      </c>
      <c r="E16" s="45" t="n">
        <f aca="false">+E15+E14</f>
        <v>-65448.2045024298</v>
      </c>
      <c r="F16" s="45" t="n">
        <f aca="false">+F15+F14</f>
        <v>-64954.0941291689</v>
      </c>
      <c r="G16" s="45" t="n">
        <f aca="false">+G15+G14</f>
        <v>-64456.0720487863</v>
      </c>
      <c r="H16" s="45" t="n">
        <f aca="false">+H15+H14</f>
        <v>-62445.8684795065</v>
      </c>
      <c r="I16" s="45" t="n">
        <f aca="false">+I15+I14</f>
        <v>-61927.9896127308</v>
      </c>
      <c r="J16" s="45" t="n">
        <f aca="false">+J15+J14</f>
        <v>-61406.0108715931</v>
      </c>
      <c r="K16" s="45" t="n">
        <f aca="false">+K15+K14</f>
        <v>-60802.4627793055</v>
      </c>
      <c r="L16" s="45" t="n">
        <f aca="false">+L15+L14</f>
        <v>-60194.1365979539</v>
      </c>
      <c r="M16" s="45" t="n">
        <f aca="false">+M15+M14</f>
        <v>-59580.994501</v>
      </c>
      <c r="N16" s="45"/>
      <c r="O16" s="45"/>
    </row>
    <row r="17" customFormat="false" ht="12.75" hidden="false" customHeight="false" outlineLevel="0" collapsed="false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</row>
    <row r="18" customFormat="false" ht="12.75" hidden="false" customHeight="false" outlineLevel="0" collapsed="false">
      <c r="A18" s="45"/>
      <c r="B18" s="268" t="n">
        <f aca="false">+B10</f>
        <v>92</v>
      </c>
      <c r="C18" s="268" t="n">
        <f aca="false">+C10</f>
        <v>123</v>
      </c>
      <c r="D18" s="268" t="n">
        <f aca="false">+D10</f>
        <v>151</v>
      </c>
      <c r="E18" s="268" t="n">
        <f aca="false">+E10</f>
        <v>182</v>
      </c>
      <c r="F18" s="268" t="n">
        <f aca="false">+F10</f>
        <v>212</v>
      </c>
      <c r="G18" s="268" t="n">
        <f aca="false">+G10</f>
        <v>243</v>
      </c>
      <c r="H18" s="268" t="n">
        <f aca="false">+H10</f>
        <v>273</v>
      </c>
      <c r="I18" s="268" t="n">
        <f aca="false">+I10</f>
        <v>304</v>
      </c>
      <c r="J18" s="268" t="n">
        <f aca="false">+J10</f>
        <v>335</v>
      </c>
      <c r="K18" s="268" t="n">
        <f aca="false">+K10</f>
        <v>365</v>
      </c>
      <c r="L18" s="268" t="n">
        <f aca="false">+L10</f>
        <v>396</v>
      </c>
      <c r="M18" s="268" t="n">
        <f aca="false">+M10</f>
        <v>426</v>
      </c>
      <c r="N18" s="45"/>
      <c r="O18" s="45"/>
    </row>
    <row r="19" customFormat="false" ht="12.75" hidden="false" customHeight="false" outlineLevel="0" collapsed="false">
      <c r="A19" s="0" t="s">
        <v>89</v>
      </c>
      <c r="B19" s="266" t="n">
        <f aca="false">EDATE(B11,12)</f>
        <v>37987</v>
      </c>
      <c r="C19" s="266" t="n">
        <f aca="false">EDATE(C11,12)</f>
        <v>38018</v>
      </c>
      <c r="D19" s="266" t="n">
        <f aca="false">EDATE(D11,12)</f>
        <v>38047</v>
      </c>
      <c r="E19" s="266" t="n">
        <f aca="false">EDATE(E11,12)</f>
        <v>38078</v>
      </c>
      <c r="F19" s="266" t="n">
        <f aca="false">EDATE(F11,12)</f>
        <v>38108</v>
      </c>
      <c r="G19" s="266" t="n">
        <f aca="false">EDATE(G11,12)</f>
        <v>38139</v>
      </c>
      <c r="H19" s="266" t="n">
        <f aca="false">EDATE(H11,12)</f>
        <v>38169</v>
      </c>
      <c r="I19" s="266" t="n">
        <f aca="false">EDATE(I11,12)</f>
        <v>38200</v>
      </c>
      <c r="J19" s="266" t="n">
        <f aca="false">EDATE(J11,12)</f>
        <v>38231</v>
      </c>
      <c r="K19" s="266" t="n">
        <f aca="false">EDATE(K11,12)</f>
        <v>38261</v>
      </c>
      <c r="L19" s="266" t="n">
        <f aca="false">EDATE(L11,12)</f>
        <v>38292</v>
      </c>
      <c r="M19" s="266" t="n">
        <f aca="false">EDATE(M11,12)</f>
        <v>38322</v>
      </c>
      <c r="N19" s="45"/>
      <c r="O19" s="45"/>
    </row>
    <row r="20" customFormat="false" ht="12.75" hidden="false" customHeight="false" outlineLevel="0" collapsed="false">
      <c r="A20" s="45" t="s">
        <v>271</v>
      </c>
      <c r="B20" s="45" t="n">
        <f aca="false">+M16</f>
        <v>-59580.994501</v>
      </c>
      <c r="C20" s="45" t="n">
        <f aca="false">+B24</f>
        <v>-58962.9983624451</v>
      </c>
      <c r="D20" s="45" t="n">
        <f aca="false">+C24</f>
        <v>-58340.1097544601</v>
      </c>
      <c r="E20" s="45" t="n">
        <f aca="false">+D24</f>
        <v>-57712.2899449952</v>
      </c>
      <c r="F20" s="45" t="n">
        <f aca="false">+E24</f>
        <v>-57079.499895372</v>
      </c>
      <c r="G20" s="45" t="n">
        <f aca="false">+F24</f>
        <v>-56441.700257856</v>
      </c>
      <c r="H20" s="45" t="n">
        <f aca="false">+G24</f>
        <v>-55798.8513732096</v>
      </c>
      <c r="I20" s="45" t="n">
        <f aca="false">+H24</f>
        <v>-55150.9132682264</v>
      </c>
      <c r="J20" s="45" t="n">
        <f aca="false">+I24</f>
        <v>-54497.8456532455</v>
      </c>
      <c r="K20" s="45" t="n">
        <f aca="false">+J24</f>
        <v>-53839.607919646</v>
      </c>
      <c r="L20" s="45" t="n">
        <f aca="false">+K24</f>
        <v>-53202.8665707363</v>
      </c>
      <c r="M20" s="45" t="n">
        <f aca="false">+L24</f>
        <v>-52561.0843528145</v>
      </c>
      <c r="N20" s="45"/>
      <c r="O20" s="45"/>
    </row>
    <row r="21" customFormat="false" ht="12.75" hidden="false" customHeight="false" outlineLevel="0" collapsed="false">
      <c r="A21" s="45" t="s">
        <v>272</v>
      </c>
      <c r="B21" s="45" t="n">
        <f aca="false">IF(+B18&lt;365,+interest!M13,+DCF!$F$59/12)</f>
        <v>1081.120143882</v>
      </c>
      <c r="C21" s="45" t="n">
        <f aca="false">IF(C18&lt;365,+B21,+DCF!$F$59/12)</f>
        <v>1081.120143882</v>
      </c>
      <c r="D21" s="45" t="n">
        <f aca="false">IF(D18&lt;365,+C21,+DCF!$F$59/12)</f>
        <v>1081.120143882</v>
      </c>
      <c r="E21" s="45" t="n">
        <f aca="false">IF(E18&lt;365,+D21,+DCF!$F$59/12)</f>
        <v>1081.120143882</v>
      </c>
      <c r="F21" s="45" t="n">
        <f aca="false">IF(F18&lt;365,+E21,+DCF!$F$59/12)</f>
        <v>1081.120143882</v>
      </c>
      <c r="G21" s="45" t="n">
        <f aca="false">IF(G18&lt;365,+F21,+DCF!$F$59/12)</f>
        <v>1081.120143882</v>
      </c>
      <c r="H21" s="45" t="n">
        <f aca="false">IF(H18&lt;365,+G21,+DCF!$F$59/12)</f>
        <v>1081.120143882</v>
      </c>
      <c r="I21" s="45" t="n">
        <f aca="false">IF(I18&lt;365,+H21,+DCF!$F$59/12)</f>
        <v>1081.120143882</v>
      </c>
      <c r="J21" s="45" t="n">
        <f aca="false">IF(J18&lt;365,+I21,+DCF!$F$59/12)</f>
        <v>1081.120143882</v>
      </c>
      <c r="K21" s="45" t="n">
        <f aca="false">IF(K18&lt;365,+J21,+DCF!$F$59/12)</f>
        <v>1054.62248361154</v>
      </c>
      <c r="L21" s="45" t="n">
        <f aca="false">IF(L18&lt;365,+K21,+DCF!$F$59/12)</f>
        <v>1054.62248361154</v>
      </c>
      <c r="M21" s="45" t="n">
        <f aca="false">IF(M18&lt;365,+L21,+DCF!$F$59/12)</f>
        <v>1054.62248361154</v>
      </c>
      <c r="N21" s="45"/>
      <c r="O21" s="267"/>
    </row>
    <row r="22" customFormat="false" ht="12.75" hidden="false" customHeight="false" outlineLevel="0" collapsed="false">
      <c r="A22" s="45" t="s">
        <v>273</v>
      </c>
      <c r="B22" s="45" t="n">
        <f aca="false">+B21+B20</f>
        <v>-58499.874357118</v>
      </c>
      <c r="C22" s="45" t="n">
        <f aca="false">+C21+C20</f>
        <v>-57881.8782185631</v>
      </c>
      <c r="D22" s="45" t="n">
        <f aca="false">+D21+D20</f>
        <v>-57258.9896105781</v>
      </c>
      <c r="E22" s="45" t="n">
        <f aca="false">+E21+E20</f>
        <v>-56631.1698011132</v>
      </c>
      <c r="F22" s="45" t="n">
        <f aca="false">+F21+F20</f>
        <v>-55998.37975149</v>
      </c>
      <c r="G22" s="45" t="n">
        <f aca="false">+G21+G20</f>
        <v>-55360.580113974</v>
      </c>
      <c r="H22" s="45" t="n">
        <f aca="false">+H21+H20</f>
        <v>-54717.7312293276</v>
      </c>
      <c r="I22" s="45" t="n">
        <f aca="false">+I21+I20</f>
        <v>-54069.7931243444</v>
      </c>
      <c r="J22" s="45" t="n">
        <f aca="false">+J21+J20</f>
        <v>-53416.7255093635</v>
      </c>
      <c r="K22" s="45" t="n">
        <f aca="false">+K21+K20</f>
        <v>-52784.9854360344</v>
      </c>
      <c r="L22" s="45" t="n">
        <f aca="false">+L21+L20</f>
        <v>-52148.2440871248</v>
      </c>
      <c r="M22" s="45" t="n">
        <f aca="false">+M21+M20</f>
        <v>-51506.461869203</v>
      </c>
      <c r="N22" s="45"/>
      <c r="O22" s="45"/>
    </row>
    <row r="23" customFormat="false" ht="12.75" hidden="false" customHeight="false" outlineLevel="0" collapsed="false">
      <c r="A23" s="45" t="s">
        <v>274</v>
      </c>
      <c r="B23" s="45" t="n">
        <f aca="false">+B22*+$B$1/12</f>
        <v>-463.124005327184</v>
      </c>
      <c r="C23" s="45" t="n">
        <f aca="false">+C22*+$B$1/12</f>
        <v>-458.231535896958</v>
      </c>
      <c r="D23" s="45" t="n">
        <f aca="false">+D22*+$B$1/12</f>
        <v>-453.300334417077</v>
      </c>
      <c r="E23" s="45" t="n">
        <f aca="false">+E22*+$B$1/12</f>
        <v>-448.330094258813</v>
      </c>
      <c r="F23" s="45" t="n">
        <f aca="false">+F22*+$B$1/12</f>
        <v>-443.320506365962</v>
      </c>
      <c r="G23" s="45" t="n">
        <f aca="false">+G22*+$B$1/12</f>
        <v>-438.271259235627</v>
      </c>
      <c r="H23" s="45" t="n">
        <f aca="false">+H22*+$B$1/12</f>
        <v>-433.182038898843</v>
      </c>
      <c r="I23" s="45" t="n">
        <f aca="false">+I22*+$B$1/12</f>
        <v>-428.05252890106</v>
      </c>
      <c r="J23" s="45" t="n">
        <f aca="false">+J22*+$B$1/12</f>
        <v>-422.882410282461</v>
      </c>
      <c r="K23" s="45" t="n">
        <f aca="false">+K22*+$B$1/12</f>
        <v>-417.881134701939</v>
      </c>
      <c r="L23" s="45" t="n">
        <f aca="false">+L22*+$B$1/12</f>
        <v>-412.840265689738</v>
      </c>
      <c r="M23" s="45" t="n">
        <f aca="false">+M22*+$B$1/12</f>
        <v>-407.759489797857</v>
      </c>
      <c r="N23" s="63" t="n">
        <f aca="false">SUM(B23:M23)</f>
        <v>-5227.17560377352</v>
      </c>
      <c r="O23" s="45"/>
    </row>
    <row r="24" customFormat="false" ht="12.75" hidden="false" customHeight="false" outlineLevel="0" collapsed="false">
      <c r="A24" s="45" t="s">
        <v>275</v>
      </c>
      <c r="B24" s="45" t="n">
        <f aca="false">+B23+B22</f>
        <v>-58962.9983624451</v>
      </c>
      <c r="C24" s="45" t="n">
        <f aca="false">+C23+C22</f>
        <v>-58340.1097544601</v>
      </c>
      <c r="D24" s="45" t="n">
        <f aca="false">+D23+D22</f>
        <v>-57712.2899449952</v>
      </c>
      <c r="E24" s="45" t="n">
        <f aca="false">+E23+E22</f>
        <v>-57079.499895372</v>
      </c>
      <c r="F24" s="45" t="n">
        <f aca="false">+F23+F22</f>
        <v>-56441.700257856</v>
      </c>
      <c r="G24" s="45" t="n">
        <f aca="false">+G23+G22</f>
        <v>-55798.8513732096</v>
      </c>
      <c r="H24" s="45" t="n">
        <f aca="false">+H23+H22</f>
        <v>-55150.9132682264</v>
      </c>
      <c r="I24" s="45" t="n">
        <f aca="false">+I23+I22</f>
        <v>-54497.8456532455</v>
      </c>
      <c r="J24" s="45" t="n">
        <f aca="false">+J23+J22</f>
        <v>-53839.607919646</v>
      </c>
      <c r="K24" s="45" t="n">
        <f aca="false">+K23+K22</f>
        <v>-53202.8665707363</v>
      </c>
      <c r="L24" s="45" t="n">
        <f aca="false">+L23+L22</f>
        <v>-52561.0843528145</v>
      </c>
      <c r="M24" s="45" t="n">
        <f aca="false">+M23+M22</f>
        <v>-51914.2213590009</v>
      </c>
      <c r="N24" s="45"/>
      <c r="O24" s="45"/>
    </row>
    <row r="25" customFormat="false" ht="12.75" hidden="false" customHeight="false" outlineLevel="0" collapsed="false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</row>
    <row r="26" customFormat="false" ht="12.75" hidden="false" customHeight="false" outlineLevel="0" collapsed="false">
      <c r="A26" s="45"/>
      <c r="B26" s="269" t="n">
        <f aca="false">+B18</f>
        <v>92</v>
      </c>
      <c r="C26" s="269" t="n">
        <f aca="false">+C18</f>
        <v>123</v>
      </c>
      <c r="D26" s="269" t="n">
        <f aca="false">+D18</f>
        <v>151</v>
      </c>
      <c r="E26" s="269" t="n">
        <f aca="false">+E18</f>
        <v>182</v>
      </c>
      <c r="F26" s="269" t="n">
        <f aca="false">+F18</f>
        <v>212</v>
      </c>
      <c r="G26" s="269" t="n">
        <f aca="false">+G18</f>
        <v>243</v>
      </c>
      <c r="H26" s="269" t="n">
        <f aca="false">+H18</f>
        <v>273</v>
      </c>
      <c r="I26" s="269" t="n">
        <f aca="false">+I18</f>
        <v>304</v>
      </c>
      <c r="J26" s="269" t="n">
        <f aca="false">+J18</f>
        <v>335</v>
      </c>
      <c r="K26" s="269" t="n">
        <f aca="false">+K18</f>
        <v>365</v>
      </c>
      <c r="L26" s="269" t="n">
        <f aca="false">+L18</f>
        <v>396</v>
      </c>
      <c r="M26" s="269" t="n">
        <f aca="false">+M18</f>
        <v>426</v>
      </c>
      <c r="N26" s="45"/>
      <c r="O26" s="45"/>
    </row>
    <row r="27" customFormat="false" ht="12.75" hidden="false" customHeight="false" outlineLevel="0" collapsed="false">
      <c r="A27" s="0" t="s">
        <v>90</v>
      </c>
      <c r="B27" s="266" t="n">
        <f aca="false">EDATE(B19,12)</f>
        <v>38353</v>
      </c>
      <c r="C27" s="266" t="n">
        <f aca="false">EDATE(C19,12)</f>
        <v>38384</v>
      </c>
      <c r="D27" s="266" t="n">
        <f aca="false">EDATE(D19,12)</f>
        <v>38412</v>
      </c>
      <c r="E27" s="266" t="n">
        <f aca="false">EDATE(E19,12)</f>
        <v>38443</v>
      </c>
      <c r="F27" s="266" t="n">
        <f aca="false">EDATE(F19,12)</f>
        <v>38473</v>
      </c>
      <c r="G27" s="266" t="n">
        <f aca="false">EDATE(G19,12)</f>
        <v>38504</v>
      </c>
      <c r="H27" s="266" t="n">
        <f aca="false">EDATE(H19,12)</f>
        <v>38534</v>
      </c>
      <c r="I27" s="266" t="n">
        <f aca="false">EDATE(I19,12)</f>
        <v>38565</v>
      </c>
      <c r="J27" s="266" t="n">
        <f aca="false">EDATE(J19,12)</f>
        <v>38596</v>
      </c>
      <c r="K27" s="266" t="n">
        <f aca="false">EDATE(K19,12)</f>
        <v>38626</v>
      </c>
      <c r="L27" s="266" t="n">
        <f aca="false">EDATE(L19,12)</f>
        <v>38657</v>
      </c>
      <c r="M27" s="266" t="n">
        <f aca="false">EDATE(M19,12)</f>
        <v>38687</v>
      </c>
      <c r="N27" s="45"/>
      <c r="O27" s="45"/>
    </row>
    <row r="28" customFormat="false" ht="12.75" hidden="false" customHeight="false" outlineLevel="0" collapsed="false">
      <c r="A28" s="45" t="s">
        <v>271</v>
      </c>
      <c r="B28" s="45" t="n">
        <f aca="false">+M24</f>
        <v>-51914.2213590009</v>
      </c>
      <c r="C28" s="45" t="n">
        <f aca="false">+B32</f>
        <v>-51262.2373664861</v>
      </c>
      <c r="D28" s="45" t="n">
        <f aca="false">+C32</f>
        <v>-50605.0918340307</v>
      </c>
      <c r="E28" s="45" t="n">
        <f aca="false">+D32</f>
        <v>-49942.7438994433</v>
      </c>
      <c r="F28" s="45" t="n">
        <f aca="false">+E32</f>
        <v>-49275.1523770404</v>
      </c>
      <c r="G28" s="45" t="n">
        <f aca="false">+F32</f>
        <v>-48602.2757550852</v>
      </c>
      <c r="H28" s="45" t="n">
        <f aca="false">+G32</f>
        <v>-47924.0721932061</v>
      </c>
      <c r="I28" s="45" t="n">
        <f aca="false">+H32</f>
        <v>-47240.4995197956</v>
      </c>
      <c r="J28" s="45" t="n">
        <f aca="false">+I32</f>
        <v>-46551.5152293871</v>
      </c>
      <c r="K28" s="45" t="n">
        <f aca="false">+J32</f>
        <v>-45857.076480013</v>
      </c>
      <c r="L28" s="45" t="n">
        <f aca="false">+K32</f>
        <v>-45169.7871353017</v>
      </c>
      <c r="M28" s="45" t="n">
        <f aca="false">+L32</f>
        <v>-44477.0567499448</v>
      </c>
    </row>
    <row r="29" customFormat="false" ht="12.75" hidden="false" customHeight="false" outlineLevel="0" collapsed="false">
      <c r="A29" s="45" t="s">
        <v>272</v>
      </c>
      <c r="B29" s="45" t="n">
        <f aca="false">IF(B26&lt;365,+interest!M21,+DCF!$G$59/12)</f>
        <v>1054.62248361154</v>
      </c>
      <c r="C29" s="45" t="n">
        <f aca="false">IF(+C26&lt;365,+B29,+DCF!$G$59/12)</f>
        <v>1054.62248361154</v>
      </c>
      <c r="D29" s="45" t="n">
        <f aca="false">IF(+D26&lt;365,+C29,+DCF!$G$59/12)</f>
        <v>1054.62248361154</v>
      </c>
      <c r="E29" s="45" t="n">
        <f aca="false">IF(+E26&lt;365,+D29,+DCF!$G$59/12)</f>
        <v>1054.62248361154</v>
      </c>
      <c r="F29" s="45" t="n">
        <f aca="false">IF(+F26&lt;365,+E29,+DCF!$G$59/12)</f>
        <v>1054.62248361154</v>
      </c>
      <c r="G29" s="45" t="n">
        <f aca="false">IF(+G26&lt;365,+F29,+DCF!$G$59/12)</f>
        <v>1054.62248361154</v>
      </c>
      <c r="H29" s="45" t="n">
        <f aca="false">IF(+H26&lt;365,+G29,+DCF!$G$59/12)</f>
        <v>1054.62248361154</v>
      </c>
      <c r="I29" s="45" t="n">
        <f aca="false">IF(+I26&lt;365,+H29,+DCF!$G$59/12)</f>
        <v>1054.62248361154</v>
      </c>
      <c r="J29" s="45" t="n">
        <f aca="false">IF(+J26&lt;365,+I29,+DCF!$G$59/12)</f>
        <v>1054.62248361154</v>
      </c>
      <c r="K29" s="45" t="n">
        <f aca="false">IF(+K26&lt;365,+J29,+DCF!$G$59/12)</f>
        <v>1042.07477487694</v>
      </c>
      <c r="L29" s="45" t="n">
        <f aca="false">IF(+L26&lt;365,+K29,+DCF!$G$59/12)</f>
        <v>1042.07477487694</v>
      </c>
      <c r="M29" s="45" t="n">
        <f aca="false">IF(+M26&lt;365,+L29,+DCF!$G$59/12)</f>
        <v>1042.07477487694</v>
      </c>
    </row>
    <row r="30" customFormat="false" ht="12.75" hidden="false" customHeight="false" outlineLevel="0" collapsed="false">
      <c r="A30" s="45" t="s">
        <v>273</v>
      </c>
      <c r="B30" s="45" t="n">
        <f aca="false">+B29+B28</f>
        <v>-50859.5988753893</v>
      </c>
      <c r="C30" s="45" t="n">
        <f aca="false">+C29+C28</f>
        <v>-50207.6148828746</v>
      </c>
      <c r="D30" s="45" t="n">
        <f aca="false">+D29+D28</f>
        <v>-49550.4693504191</v>
      </c>
      <c r="E30" s="45" t="n">
        <f aca="false">+E29+E28</f>
        <v>-48888.1214158317</v>
      </c>
      <c r="F30" s="45" t="n">
        <f aca="false">+F29+F28</f>
        <v>-48220.5298934289</v>
      </c>
      <c r="G30" s="45" t="n">
        <f aca="false">+G29+G28</f>
        <v>-47547.6532714736</v>
      </c>
      <c r="H30" s="45" t="n">
        <f aca="false">+H29+H28</f>
        <v>-46869.4497095946</v>
      </c>
      <c r="I30" s="45" t="n">
        <f aca="false">+I29+I28</f>
        <v>-46185.877036184</v>
      </c>
      <c r="J30" s="45" t="n">
        <f aca="false">+J29+J28</f>
        <v>-45496.8927457756</v>
      </c>
      <c r="K30" s="45" t="n">
        <f aca="false">+K29+K28</f>
        <v>-44815.001705136</v>
      </c>
      <c r="L30" s="45" t="n">
        <f aca="false">+L29+L28</f>
        <v>-44127.7123604248</v>
      </c>
      <c r="M30" s="45" t="n">
        <f aca="false">+M29+M28</f>
        <v>-43434.9819750678</v>
      </c>
    </row>
    <row r="31" customFormat="false" ht="12.75" hidden="false" customHeight="false" outlineLevel="0" collapsed="false">
      <c r="A31" s="45" t="s">
        <v>274</v>
      </c>
      <c r="B31" s="45" t="n">
        <f aca="false">+B30*+$B$1/12</f>
        <v>-402.638491096832</v>
      </c>
      <c r="C31" s="45" t="n">
        <f aca="false">+C30*+$B$1/12</f>
        <v>-397.476951156091</v>
      </c>
      <c r="D31" s="45" t="n">
        <f aca="false">+D30*+$B$1/12</f>
        <v>-392.274549024152</v>
      </c>
      <c r="E31" s="45" t="n">
        <f aca="false">+E30*+$B$1/12</f>
        <v>-387.030961208668</v>
      </c>
      <c r="F31" s="45" t="n">
        <f aca="false">+F30*+$B$1/12</f>
        <v>-381.745861656312</v>
      </c>
      <c r="G31" s="45" t="n">
        <f aca="false">+G30*+$B$1/12</f>
        <v>-376.4189217325</v>
      </c>
      <c r="H31" s="45" t="n">
        <f aca="false">+H30*+$B$1/12</f>
        <v>-371.049810200957</v>
      </c>
      <c r="I31" s="45" t="n">
        <f aca="false">+I30*+$B$1/12</f>
        <v>-365.638193203123</v>
      </c>
      <c r="J31" s="45" t="n">
        <f aca="false">+J30*+$B$1/12</f>
        <v>-360.18373423739</v>
      </c>
      <c r="K31" s="45" t="n">
        <f aca="false">+K30*+$B$1/12</f>
        <v>-354.78543016566</v>
      </c>
      <c r="L31" s="45" t="n">
        <f aca="false">+L30*+$B$1/12</f>
        <v>-349.344389520029</v>
      </c>
      <c r="M31" s="45" t="n">
        <f aca="false">+M30*+$B$1/12</f>
        <v>-343.860273969287</v>
      </c>
      <c r="N31" s="63" t="n">
        <f aca="false">SUM(B31:M31)</f>
        <v>-4482.447567171</v>
      </c>
    </row>
    <row r="32" customFormat="false" ht="12.75" hidden="false" customHeight="false" outlineLevel="0" collapsed="false">
      <c r="A32" s="45" t="s">
        <v>275</v>
      </c>
      <c r="B32" s="45" t="n">
        <f aca="false">+B31+B30</f>
        <v>-51262.2373664861</v>
      </c>
      <c r="C32" s="45" t="n">
        <f aca="false">+C31+C30</f>
        <v>-50605.0918340307</v>
      </c>
      <c r="D32" s="45" t="n">
        <f aca="false">+D31+D30</f>
        <v>-49942.7438994433</v>
      </c>
      <c r="E32" s="45" t="n">
        <f aca="false">+E31+E30</f>
        <v>-49275.1523770404</v>
      </c>
      <c r="F32" s="45" t="n">
        <f aca="false">+F31+F30</f>
        <v>-48602.2757550852</v>
      </c>
      <c r="G32" s="45" t="n">
        <f aca="false">+G31+G30</f>
        <v>-47924.0721932061</v>
      </c>
      <c r="H32" s="45" t="n">
        <f aca="false">+H31+H30</f>
        <v>-47240.4995197956</v>
      </c>
      <c r="I32" s="45" t="n">
        <f aca="false">+I31+I30</f>
        <v>-46551.5152293871</v>
      </c>
      <c r="J32" s="45" t="n">
        <f aca="false">+J31+J30</f>
        <v>-45857.076480013</v>
      </c>
      <c r="K32" s="45" t="n">
        <f aca="false">+K31+K30</f>
        <v>-45169.7871353017</v>
      </c>
      <c r="L32" s="45" t="n">
        <f aca="false">+L31+L30</f>
        <v>-44477.0567499448</v>
      </c>
      <c r="M32" s="45" t="n">
        <f aca="false">+M31+M30</f>
        <v>-43778.8422490371</v>
      </c>
      <c r="N32" s="45"/>
      <c r="O32" s="47"/>
    </row>
    <row r="34" customFormat="false" ht="12.75" hidden="false" customHeight="false" outlineLevel="0" collapsed="false">
      <c r="B34" s="269" t="n">
        <f aca="false">+B26</f>
        <v>92</v>
      </c>
      <c r="C34" s="269" t="n">
        <f aca="false">+C26</f>
        <v>123</v>
      </c>
      <c r="D34" s="269" t="n">
        <f aca="false">+D26</f>
        <v>151</v>
      </c>
      <c r="E34" s="269" t="n">
        <f aca="false">+E26</f>
        <v>182</v>
      </c>
      <c r="F34" s="269" t="n">
        <f aca="false">+F26</f>
        <v>212</v>
      </c>
      <c r="G34" s="269" t="n">
        <f aca="false">+G26</f>
        <v>243</v>
      </c>
      <c r="H34" s="269" t="n">
        <f aca="false">+H26</f>
        <v>273</v>
      </c>
      <c r="I34" s="269" t="n">
        <f aca="false">+I26</f>
        <v>304</v>
      </c>
      <c r="J34" s="269" t="n">
        <f aca="false">+J26</f>
        <v>335</v>
      </c>
      <c r="K34" s="269" t="n">
        <f aca="false">+K26</f>
        <v>365</v>
      </c>
      <c r="L34" s="269" t="n">
        <f aca="false">+L26</f>
        <v>396</v>
      </c>
      <c r="M34" s="269" t="n">
        <f aca="false">+M26</f>
        <v>426</v>
      </c>
    </row>
    <row r="35" customFormat="false" ht="12.75" hidden="false" customHeight="false" outlineLevel="0" collapsed="false">
      <c r="A35" s="0" t="s">
        <v>91</v>
      </c>
      <c r="B35" s="266" t="n">
        <f aca="false">EDATE(B27,12)</f>
        <v>38718</v>
      </c>
      <c r="C35" s="266" t="n">
        <f aca="false">EDATE(C27,12)</f>
        <v>38749</v>
      </c>
      <c r="D35" s="266" t="n">
        <f aca="false">EDATE(D27,12)</f>
        <v>38777</v>
      </c>
      <c r="E35" s="266" t="n">
        <f aca="false">EDATE(E27,12)</f>
        <v>38808</v>
      </c>
      <c r="F35" s="266" t="n">
        <f aca="false">EDATE(F27,12)</f>
        <v>38838</v>
      </c>
      <c r="G35" s="266" t="n">
        <f aca="false">EDATE(G27,12)</f>
        <v>38869</v>
      </c>
      <c r="H35" s="266" t="n">
        <f aca="false">EDATE(H27,12)</f>
        <v>38899</v>
      </c>
      <c r="I35" s="266" t="n">
        <f aca="false">EDATE(I27,12)</f>
        <v>38930</v>
      </c>
      <c r="J35" s="266" t="n">
        <f aca="false">EDATE(J27,12)</f>
        <v>38961</v>
      </c>
      <c r="K35" s="266" t="n">
        <f aca="false">EDATE(K27,12)</f>
        <v>38991</v>
      </c>
      <c r="L35" s="266" t="n">
        <f aca="false">EDATE(L27,12)</f>
        <v>39022</v>
      </c>
      <c r="M35" s="266" t="n">
        <f aca="false">EDATE(M27,12)</f>
        <v>39052</v>
      </c>
    </row>
    <row r="36" customFormat="false" ht="12.75" hidden="false" customHeight="false" outlineLevel="0" collapsed="false">
      <c r="A36" s="45" t="s">
        <v>271</v>
      </c>
      <c r="B36" s="45" t="n">
        <f aca="false">+M32</f>
        <v>-43778.8422490371</v>
      </c>
      <c r="C36" s="45" t="n">
        <f aca="false">+B40</f>
        <v>-43075.100216664</v>
      </c>
      <c r="D36" s="45" t="n">
        <f aca="false">+C40</f>
        <v>-42365.7868932012</v>
      </c>
      <c r="E36" s="45" t="n">
        <f aca="false">+D40</f>
        <v>-41650.8581725943</v>
      </c>
      <c r="F36" s="45" t="n">
        <f aca="false">+E40</f>
        <v>-40930.2695996159</v>
      </c>
      <c r="G36" s="45" t="n">
        <f aca="false">+F40</f>
        <v>-40203.9763671015</v>
      </c>
      <c r="H36" s="45" t="n">
        <f aca="false">+G40</f>
        <v>-39471.933313163</v>
      </c>
      <c r="I36" s="45" t="n">
        <f aca="false">+H40</f>
        <v>-38734.0949183808</v>
      </c>
      <c r="J36" s="45" t="n">
        <f aca="false">+I40</f>
        <v>-37990.4153029733</v>
      </c>
      <c r="K36" s="45" t="n">
        <f aca="false">+J40</f>
        <v>-37240.8482239438</v>
      </c>
      <c r="L36" s="45" t="n">
        <f aca="false">+K40</f>
        <v>-36509.6326971523</v>
      </c>
      <c r="M36" s="45" t="n">
        <f aca="false">+L40</f>
        <v>-35772.6283807738</v>
      </c>
    </row>
    <row r="37" customFormat="false" ht="12.75" hidden="false" customHeight="false" outlineLevel="0" collapsed="false">
      <c r="A37" s="45" t="s">
        <v>272</v>
      </c>
      <c r="B37" s="45" t="n">
        <f aca="false">IF(+B34&lt;365,+interest!M29,+DCF!$H$59/12)</f>
        <v>1042.07477487694</v>
      </c>
      <c r="C37" s="45" t="n">
        <f aca="false">IF(+C34&lt;365,+B37,+DCF!$H$59/12)</f>
        <v>1042.07477487694</v>
      </c>
      <c r="D37" s="45" t="n">
        <f aca="false">IF(+D34&lt;365,+C37,+DCF!$H$59/12)</f>
        <v>1042.07477487694</v>
      </c>
      <c r="E37" s="45" t="n">
        <f aca="false">IF(+E34&lt;365,+D37,+DCF!$H$59/12)</f>
        <v>1042.07477487694</v>
      </c>
      <c r="F37" s="45" t="n">
        <f aca="false">IF(+F34&lt;365,+E37,+DCF!$H$59/12)</f>
        <v>1042.07477487694</v>
      </c>
      <c r="G37" s="45" t="n">
        <f aca="false">IF(+G34&lt;365,+F37,+DCF!$H$59/12)</f>
        <v>1042.07477487694</v>
      </c>
      <c r="H37" s="45" t="n">
        <f aca="false">IF(+H34&lt;365,+G37,+DCF!$H$59/12)</f>
        <v>1042.07477487694</v>
      </c>
      <c r="I37" s="45" t="n">
        <f aca="false">IF(+I34&lt;365,+H37,+DCF!$H$59/12)</f>
        <v>1042.07477487694</v>
      </c>
      <c r="J37" s="45" t="n">
        <f aca="false">IF(+J34&lt;365,+I37,+DCF!$H$59/12)</f>
        <v>1042.07477487694</v>
      </c>
      <c r="K37" s="45" t="n">
        <f aca="false">IF(+K34&lt;365,+J37,+DCF!$H$59/12)</f>
        <v>1017.97990101465</v>
      </c>
      <c r="L37" s="45" t="n">
        <f aca="false">IF(+L34&lt;365,+K37,+DCF!$H$59/12)</f>
        <v>1017.97990101465</v>
      </c>
      <c r="M37" s="45" t="n">
        <f aca="false">IF(+M34&lt;365,+L37,+DCF!$H$59/12)</f>
        <v>1017.97990101465</v>
      </c>
    </row>
    <row r="38" customFormat="false" ht="12.75" hidden="false" customHeight="false" outlineLevel="0" collapsed="false">
      <c r="A38" s="45" t="s">
        <v>273</v>
      </c>
      <c r="B38" s="45" t="n">
        <f aca="false">+B37+B36</f>
        <v>-42736.7674741602</v>
      </c>
      <c r="C38" s="45" t="n">
        <f aca="false">+C37+C36</f>
        <v>-42033.025441787</v>
      </c>
      <c r="D38" s="45" t="n">
        <f aca="false">+D37+D36</f>
        <v>-41323.7121183242</v>
      </c>
      <c r="E38" s="45" t="n">
        <f aca="false">+E37+E36</f>
        <v>-40608.7833977173</v>
      </c>
      <c r="F38" s="45" t="n">
        <f aca="false">+F37+F36</f>
        <v>-39888.194824739</v>
      </c>
      <c r="G38" s="45" t="n">
        <f aca="false">+G37+G36</f>
        <v>-39161.9015922246</v>
      </c>
      <c r="H38" s="45" t="n">
        <f aca="false">+H37+H36</f>
        <v>-38429.8585382861</v>
      </c>
      <c r="I38" s="45" t="n">
        <f aca="false">+I37+I36</f>
        <v>-37692.0201435039</v>
      </c>
      <c r="J38" s="45" t="n">
        <f aca="false">+J37+J36</f>
        <v>-36948.3405280964</v>
      </c>
      <c r="K38" s="45" t="n">
        <f aca="false">+K37+K36</f>
        <v>-36222.8683229291</v>
      </c>
      <c r="L38" s="45" t="n">
        <f aca="false">+L37+L36</f>
        <v>-35491.6527961377</v>
      </c>
      <c r="M38" s="45" t="n">
        <f aca="false">+M37+M36</f>
        <v>-34754.6484797591</v>
      </c>
    </row>
    <row r="39" customFormat="false" ht="12.75" hidden="false" customHeight="false" outlineLevel="0" collapsed="false">
      <c r="A39" s="45" t="s">
        <v>274</v>
      </c>
      <c r="B39" s="45" t="n">
        <f aca="false">+B38*+$B$1/12</f>
        <v>-338.332742503768</v>
      </c>
      <c r="C39" s="45" t="n">
        <f aca="false">+C38*+$B$1/12</f>
        <v>-332.761451414147</v>
      </c>
      <c r="D39" s="45" t="n">
        <f aca="false">+D38*+$B$1/12</f>
        <v>-327.146054270067</v>
      </c>
      <c r="E39" s="45" t="n">
        <f aca="false">+E38*+$B$1/12</f>
        <v>-321.486201898596</v>
      </c>
      <c r="F39" s="45" t="n">
        <f aca="false">+F38*+$B$1/12</f>
        <v>-315.781542362517</v>
      </c>
      <c r="G39" s="45" t="n">
        <f aca="false">+G38*+$B$1/12</f>
        <v>-310.031720938445</v>
      </c>
      <c r="H39" s="45" t="n">
        <f aca="false">+H38*+$B$1/12</f>
        <v>-304.236380094765</v>
      </c>
      <c r="I39" s="45" t="n">
        <f aca="false">+I38*+$B$1/12</f>
        <v>-298.395159469406</v>
      </c>
      <c r="J39" s="45" t="n">
        <f aca="false">+J38*+$B$1/12</f>
        <v>-292.50769584743</v>
      </c>
      <c r="K39" s="45" t="n">
        <f aca="false">+K38*+$B$1/12</f>
        <v>-286.764374223189</v>
      </c>
      <c r="L39" s="45" t="n">
        <f aca="false">+L38*+$B$1/12</f>
        <v>-280.97558463609</v>
      </c>
      <c r="M39" s="45" t="n">
        <f aca="false">+M38*+$B$1/12</f>
        <v>-275.140967131426</v>
      </c>
      <c r="N39" s="63" t="n">
        <f aca="false">SUM(B39:M39)</f>
        <v>-3683.55987478984</v>
      </c>
    </row>
    <row r="40" customFormat="false" ht="12.75" hidden="false" customHeight="false" outlineLevel="0" collapsed="false">
      <c r="A40" s="45" t="s">
        <v>275</v>
      </c>
      <c r="B40" s="45" t="n">
        <f aca="false">+B39+B38</f>
        <v>-43075.100216664</v>
      </c>
      <c r="C40" s="45" t="n">
        <f aca="false">+C39+C38</f>
        <v>-42365.7868932012</v>
      </c>
      <c r="D40" s="45" t="n">
        <f aca="false">+D39+D38</f>
        <v>-41650.8581725943</v>
      </c>
      <c r="E40" s="45" t="n">
        <f aca="false">+E39+E38</f>
        <v>-40930.2695996159</v>
      </c>
      <c r="F40" s="45" t="n">
        <f aca="false">+F39+F38</f>
        <v>-40203.9763671015</v>
      </c>
      <c r="G40" s="45" t="n">
        <f aca="false">+G39+G38</f>
        <v>-39471.933313163</v>
      </c>
      <c r="H40" s="45" t="n">
        <f aca="false">+H39+H38</f>
        <v>-38734.0949183808</v>
      </c>
      <c r="I40" s="45" t="n">
        <f aca="false">+I39+I38</f>
        <v>-37990.4153029733</v>
      </c>
      <c r="J40" s="45" t="n">
        <f aca="false">+J39+J38</f>
        <v>-37240.8482239438</v>
      </c>
      <c r="K40" s="45" t="n">
        <f aca="false">+K39+K38</f>
        <v>-36509.6326971523</v>
      </c>
      <c r="L40" s="45" t="n">
        <f aca="false">+L39+L38</f>
        <v>-35772.6283807738</v>
      </c>
      <c r="M40" s="45" t="n">
        <f aca="false">+M39+M38</f>
        <v>-35029.7894468905</v>
      </c>
      <c r="N40" s="45"/>
    </row>
    <row r="42" customFormat="false" ht="12.75" hidden="false" customHeight="false" outlineLevel="0" collapsed="false">
      <c r="B42" s="269" t="n">
        <f aca="false">+B34</f>
        <v>92</v>
      </c>
      <c r="C42" s="269" t="n">
        <f aca="false">+C34</f>
        <v>123</v>
      </c>
      <c r="D42" s="269" t="n">
        <f aca="false">+D34</f>
        <v>151</v>
      </c>
      <c r="E42" s="269" t="n">
        <f aca="false">+E34</f>
        <v>182</v>
      </c>
      <c r="F42" s="269" t="n">
        <f aca="false">+F34</f>
        <v>212</v>
      </c>
      <c r="G42" s="269" t="n">
        <f aca="false">+G34</f>
        <v>243</v>
      </c>
      <c r="H42" s="269" t="n">
        <f aca="false">+H34</f>
        <v>273</v>
      </c>
      <c r="I42" s="269" t="n">
        <f aca="false">+I34</f>
        <v>304</v>
      </c>
      <c r="J42" s="269" t="n">
        <f aca="false">+J34</f>
        <v>335</v>
      </c>
      <c r="K42" s="269" t="n">
        <f aca="false">+K34</f>
        <v>365</v>
      </c>
      <c r="L42" s="269" t="n">
        <f aca="false">+L34</f>
        <v>396</v>
      </c>
      <c r="M42" s="269" t="n">
        <f aca="false">+M34</f>
        <v>426</v>
      </c>
    </row>
    <row r="43" customFormat="false" ht="12.75" hidden="false" customHeight="false" outlineLevel="0" collapsed="false">
      <c r="A43" s="0" t="s">
        <v>92</v>
      </c>
      <c r="B43" s="266" t="n">
        <f aca="false">EDATE(B35,12)</f>
        <v>39083</v>
      </c>
      <c r="C43" s="266" t="n">
        <f aca="false">EDATE(C35,12)</f>
        <v>39114</v>
      </c>
      <c r="D43" s="266" t="n">
        <f aca="false">EDATE(D35,12)</f>
        <v>39142</v>
      </c>
      <c r="E43" s="266" t="n">
        <f aca="false">EDATE(E35,12)</f>
        <v>39173</v>
      </c>
      <c r="F43" s="266" t="n">
        <f aca="false">EDATE(F35,12)</f>
        <v>39203</v>
      </c>
      <c r="G43" s="266" t="n">
        <f aca="false">EDATE(G35,12)</f>
        <v>39234</v>
      </c>
      <c r="H43" s="266" t="n">
        <f aca="false">EDATE(H35,12)</f>
        <v>39264</v>
      </c>
      <c r="I43" s="266" t="n">
        <f aca="false">EDATE(I35,12)</f>
        <v>39295</v>
      </c>
      <c r="J43" s="266" t="n">
        <f aca="false">EDATE(J35,12)</f>
        <v>39326</v>
      </c>
      <c r="K43" s="266" t="n">
        <f aca="false">EDATE(K35,12)</f>
        <v>39356</v>
      </c>
      <c r="L43" s="266" t="n">
        <f aca="false">EDATE(L35,12)</f>
        <v>39387</v>
      </c>
      <c r="M43" s="266" t="n">
        <f aca="false">EDATE(M35,12)</f>
        <v>39417</v>
      </c>
    </row>
    <row r="44" customFormat="false" ht="12.75" hidden="false" customHeight="false" outlineLevel="0" collapsed="false">
      <c r="A44" s="45" t="s">
        <v>271</v>
      </c>
      <c r="B44" s="45" t="n">
        <f aca="false">+M40</f>
        <v>-35029.7894468905</v>
      </c>
      <c r="C44" s="45" t="n">
        <f aca="false">+B48</f>
        <v>-34281.0697047807</v>
      </c>
      <c r="D44" s="45" t="n">
        <f aca="false">+C48</f>
        <v>-33526.4225980459</v>
      </c>
      <c r="E44" s="45" t="n">
        <f aca="false">+D48</f>
        <v>-32765.8012017161</v>
      </c>
      <c r="F44" s="45" t="n">
        <f aca="false">+E48</f>
        <v>-31999.158219332</v>
      </c>
      <c r="G44" s="45" t="n">
        <f aca="false">+F48</f>
        <v>-31226.445980004</v>
      </c>
      <c r="H44" s="45" t="n">
        <f aca="false">+G48</f>
        <v>-30447.616435448</v>
      </c>
      <c r="I44" s="45" t="n">
        <f aca="false">+H48</f>
        <v>-29662.6211569976</v>
      </c>
      <c r="J44" s="45" t="n">
        <f aca="false">+I48</f>
        <v>-28871.4113325928</v>
      </c>
      <c r="K44" s="45" t="n">
        <f aca="false">+J48</f>
        <v>-28073.9377637448</v>
      </c>
      <c r="L44" s="45" t="n">
        <f aca="false">+K48</f>
        <v>-27298.6747439876</v>
      </c>
      <c r="M44" s="45" t="n">
        <f aca="false">+L48</f>
        <v>-26517.274225324</v>
      </c>
    </row>
    <row r="45" customFormat="false" ht="12.75" hidden="false" customHeight="false" outlineLevel="0" collapsed="false">
      <c r="A45" s="45" t="s">
        <v>272</v>
      </c>
      <c r="B45" s="45" t="n">
        <f aca="false">IF(+B42&lt;365,+interest!M37,+DCF!$I$59/12)</f>
        <v>1017.97990101465</v>
      </c>
      <c r="C45" s="45" t="n">
        <f aca="false">IF(+C42&lt;365,+B45,+DCF!$I$59/12)</f>
        <v>1017.97990101465</v>
      </c>
      <c r="D45" s="45" t="n">
        <f aca="false">IF(+D42&lt;365,+C45,+DCF!$I$59/12)</f>
        <v>1017.97990101465</v>
      </c>
      <c r="E45" s="45" t="n">
        <f aca="false">IF(+E42&lt;365,+D45,+DCF!$I$59/12)</f>
        <v>1017.97990101465</v>
      </c>
      <c r="F45" s="45" t="n">
        <f aca="false">IF(+F42&lt;365,+E45,+DCF!$I$59/12)</f>
        <v>1017.97990101465</v>
      </c>
      <c r="G45" s="45" t="n">
        <f aca="false">IF(+G42&lt;365,+F45,+DCF!$I$59/12)</f>
        <v>1017.97990101465</v>
      </c>
      <c r="H45" s="45" t="n">
        <f aca="false">IF(+H42&lt;365,+G45,+DCF!$I$59/12)</f>
        <v>1017.97990101465</v>
      </c>
      <c r="I45" s="45" t="n">
        <f aca="false">IF(+I42&lt;365,+H45,+DCF!$I$59/12)</f>
        <v>1017.97990101465</v>
      </c>
      <c r="J45" s="45" t="n">
        <f aca="false">IF(+J42&lt;365,+I45,+DCF!$I$59/12)</f>
        <v>1017.97990101465</v>
      </c>
      <c r="K45" s="45" t="n">
        <f aca="false">IF(+K42&lt;365,+J45,+DCF!$I$59/12)</f>
        <v>989.680059912541</v>
      </c>
      <c r="L45" s="45" t="n">
        <f aca="false">IF(+L42&lt;365,+K45,+DCF!$I$59/12)</f>
        <v>989.680059912541</v>
      </c>
      <c r="M45" s="45" t="n">
        <f aca="false">IF(+M42&lt;365,+L45,+DCF!$I$59/12)</f>
        <v>989.680059912541</v>
      </c>
    </row>
    <row r="46" customFormat="false" ht="12.75" hidden="false" customHeight="false" outlineLevel="0" collapsed="false">
      <c r="A46" s="45" t="s">
        <v>273</v>
      </c>
      <c r="B46" s="45" t="n">
        <f aca="false">+B45+B44</f>
        <v>-34011.8095458759</v>
      </c>
      <c r="C46" s="45" t="n">
        <f aca="false">+C45+C44</f>
        <v>-33263.0898037661</v>
      </c>
      <c r="D46" s="45" t="n">
        <f aca="false">+D45+D44</f>
        <v>-32508.4426970312</v>
      </c>
      <c r="E46" s="45" t="n">
        <f aca="false">+E45+E44</f>
        <v>-31747.8213007014</v>
      </c>
      <c r="F46" s="45" t="n">
        <f aca="false">+F45+F44</f>
        <v>-30981.1783183173</v>
      </c>
      <c r="G46" s="45" t="n">
        <f aca="false">+G45+G44</f>
        <v>-30208.4660789893</v>
      </c>
      <c r="H46" s="45" t="n">
        <f aca="false">+H45+H44</f>
        <v>-29429.6365344334</v>
      </c>
      <c r="I46" s="45" t="n">
        <f aca="false">+I45+I44</f>
        <v>-28644.641255983</v>
      </c>
      <c r="J46" s="45" t="n">
        <f aca="false">+J45+J44</f>
        <v>-27853.4314315782</v>
      </c>
      <c r="K46" s="45" t="n">
        <f aca="false">+K45+K44</f>
        <v>-27084.2577038323</v>
      </c>
      <c r="L46" s="45" t="n">
        <f aca="false">+L45+L44</f>
        <v>-26308.9946840751</v>
      </c>
      <c r="M46" s="45" t="n">
        <f aca="false">+M45+M44</f>
        <v>-25527.5941654115</v>
      </c>
    </row>
    <row r="47" customFormat="false" ht="12.75" hidden="false" customHeight="false" outlineLevel="0" collapsed="false">
      <c r="A47" s="45" t="s">
        <v>274</v>
      </c>
      <c r="B47" s="45" t="n">
        <f aca="false">+B46*+$B$1/12</f>
        <v>-269.260158904851</v>
      </c>
      <c r="C47" s="45" t="n">
        <f aca="false">+C46*+$B$1/12</f>
        <v>-263.332794279815</v>
      </c>
      <c r="D47" s="45" t="n">
        <f aca="false">+D46*+$B$1/12</f>
        <v>-257.358504684831</v>
      </c>
      <c r="E47" s="45" t="n">
        <f aca="false">+E46*+$B$1/12</f>
        <v>-251.336918630553</v>
      </c>
      <c r="F47" s="45" t="n">
        <f aca="false">+F46*+$B$1/12</f>
        <v>-245.267661686679</v>
      </c>
      <c r="G47" s="45" t="n">
        <f aca="false">+G46*+$B$1/12</f>
        <v>-239.150356458666</v>
      </c>
      <c r="H47" s="45" t="n">
        <f aca="false">+H46*+$B$1/12</f>
        <v>-232.984622564264</v>
      </c>
      <c r="I47" s="45" t="n">
        <f aca="false">+I46*+$B$1/12</f>
        <v>-226.770076609865</v>
      </c>
      <c r="J47" s="45" t="n">
        <f aca="false">+J46*+$B$1/12</f>
        <v>-220.506332166661</v>
      </c>
      <c r="K47" s="45" t="n">
        <f aca="false">+K46*+$B$1/12</f>
        <v>-214.417040155339</v>
      </c>
      <c r="L47" s="45" t="n">
        <f aca="false">+L46*+$B$1/12</f>
        <v>-208.279541248928</v>
      </c>
      <c r="M47" s="45" t="n">
        <f aca="false">+M46*+$B$1/12</f>
        <v>-202.093453809508</v>
      </c>
      <c r="N47" s="63" t="n">
        <f aca="false">SUM(B47:M47)</f>
        <v>-2830.75746119996</v>
      </c>
    </row>
    <row r="48" customFormat="false" ht="12.75" hidden="false" customHeight="false" outlineLevel="0" collapsed="false">
      <c r="A48" s="45" t="s">
        <v>275</v>
      </c>
      <c r="B48" s="45" t="n">
        <f aca="false">+B47+B46</f>
        <v>-34281.0697047807</v>
      </c>
      <c r="C48" s="45" t="n">
        <f aca="false">+C47+C46</f>
        <v>-33526.4225980459</v>
      </c>
      <c r="D48" s="45" t="n">
        <f aca="false">+D47+D46</f>
        <v>-32765.8012017161</v>
      </c>
      <c r="E48" s="45" t="n">
        <f aca="false">+E47+E46</f>
        <v>-31999.158219332</v>
      </c>
      <c r="F48" s="45" t="n">
        <f aca="false">+F47+F46</f>
        <v>-31226.445980004</v>
      </c>
      <c r="G48" s="45" t="n">
        <f aca="false">+G47+G46</f>
        <v>-30447.616435448</v>
      </c>
      <c r="H48" s="45" t="n">
        <f aca="false">+H47+H46</f>
        <v>-29662.6211569976</v>
      </c>
      <c r="I48" s="45" t="n">
        <f aca="false">+I47+I46</f>
        <v>-28871.4113325928</v>
      </c>
      <c r="J48" s="45" t="n">
        <f aca="false">+J47+J46</f>
        <v>-28073.9377637448</v>
      </c>
      <c r="K48" s="45" t="n">
        <f aca="false">+K47+K46</f>
        <v>-27298.6747439876</v>
      </c>
      <c r="L48" s="45" t="n">
        <f aca="false">+L47+L46</f>
        <v>-26517.274225324</v>
      </c>
      <c r="M48" s="45" t="n">
        <f aca="false">+M47+M46</f>
        <v>-25729.687619221</v>
      </c>
      <c r="N48" s="45"/>
    </row>
    <row r="50" customFormat="false" ht="12.75" hidden="false" customHeight="false" outlineLevel="0" collapsed="false">
      <c r="B50" s="269" t="n">
        <f aca="false">+B42</f>
        <v>92</v>
      </c>
      <c r="C50" s="269" t="n">
        <f aca="false">+C42</f>
        <v>123</v>
      </c>
      <c r="D50" s="269" t="n">
        <f aca="false">+D42</f>
        <v>151</v>
      </c>
      <c r="E50" s="269" t="n">
        <f aca="false">+E42</f>
        <v>182</v>
      </c>
      <c r="F50" s="269" t="n">
        <f aca="false">+F42</f>
        <v>212</v>
      </c>
      <c r="G50" s="269" t="n">
        <f aca="false">+G42</f>
        <v>243</v>
      </c>
      <c r="H50" s="269" t="n">
        <f aca="false">+H42</f>
        <v>273</v>
      </c>
      <c r="I50" s="269" t="n">
        <f aca="false">+I42</f>
        <v>304</v>
      </c>
      <c r="J50" s="269" t="n">
        <f aca="false">+J42</f>
        <v>335</v>
      </c>
      <c r="K50" s="269" t="n">
        <f aca="false">+K42</f>
        <v>365</v>
      </c>
      <c r="L50" s="269" t="n">
        <f aca="false">+L42</f>
        <v>396</v>
      </c>
      <c r="M50" s="269" t="n">
        <f aca="false">+M42</f>
        <v>426</v>
      </c>
    </row>
    <row r="51" customFormat="false" ht="12.75" hidden="false" customHeight="false" outlineLevel="0" collapsed="false">
      <c r="A51" s="0" t="s">
        <v>93</v>
      </c>
      <c r="B51" s="266" t="n">
        <f aca="false">EDATE(B43,12)</f>
        <v>39448</v>
      </c>
      <c r="C51" s="266" t="n">
        <f aca="false">EDATE(C43,12)</f>
        <v>39479</v>
      </c>
      <c r="D51" s="266" t="n">
        <f aca="false">EDATE(D43,12)</f>
        <v>39508</v>
      </c>
      <c r="E51" s="266" t="n">
        <f aca="false">EDATE(E43,12)</f>
        <v>39539</v>
      </c>
      <c r="F51" s="266" t="n">
        <f aca="false">EDATE(F43,12)</f>
        <v>39569</v>
      </c>
      <c r="G51" s="266" t="n">
        <f aca="false">EDATE(G43,12)</f>
        <v>39600</v>
      </c>
      <c r="H51" s="266" t="n">
        <f aca="false">EDATE(H43,12)</f>
        <v>39630</v>
      </c>
      <c r="I51" s="266" t="n">
        <f aca="false">EDATE(I43,12)</f>
        <v>39661</v>
      </c>
      <c r="J51" s="266" t="n">
        <f aca="false">EDATE(J43,12)</f>
        <v>39692</v>
      </c>
      <c r="K51" s="266" t="n">
        <f aca="false">EDATE(K43,12)</f>
        <v>39722</v>
      </c>
      <c r="L51" s="266" t="n">
        <f aca="false">EDATE(L43,12)</f>
        <v>39753</v>
      </c>
      <c r="M51" s="266" t="n">
        <f aca="false">EDATE(M43,12)</f>
        <v>39783</v>
      </c>
    </row>
    <row r="52" customFormat="false" ht="12.75" hidden="false" customHeight="false" outlineLevel="0" collapsed="false">
      <c r="A52" s="45" t="s">
        <v>271</v>
      </c>
      <c r="B52" s="45" t="n">
        <f aca="false">+M48</f>
        <v>-25729.687619221</v>
      </c>
      <c r="C52" s="45" t="n">
        <f aca="false">+B56</f>
        <v>-24935.8659524863</v>
      </c>
      <c r="D52" s="45" t="n">
        <f aca="false">+C56</f>
        <v>-24135.7598642233</v>
      </c>
      <c r="E52" s="45" t="n">
        <f aca="false">+D56</f>
        <v>-23329.3196027616</v>
      </c>
      <c r="F52" s="45" t="n">
        <f aca="false">+E56</f>
        <v>-22516.4950225632</v>
      </c>
      <c r="G52" s="45" t="n">
        <f aca="false">+F56</f>
        <v>-21697.235581105</v>
      </c>
      <c r="H52" s="45" t="n">
        <f aca="false">+G56</f>
        <v>-20871.4903357353</v>
      </c>
      <c r="I52" s="45" t="n">
        <f aca="false">+H56</f>
        <v>-20039.2079405063</v>
      </c>
      <c r="J52" s="45" t="n">
        <f aca="false">+I56</f>
        <v>-19200.3366429818</v>
      </c>
      <c r="K52" s="45" t="n">
        <f aca="false">+J56</f>
        <v>-18354.8242810186</v>
      </c>
      <c r="L52" s="45" t="n">
        <f aca="false">+K56</f>
        <v>-17510.8269858518</v>
      </c>
      <c r="M52" s="45" t="n">
        <f aca="false">+L56</f>
        <v>-16660.1480454316</v>
      </c>
    </row>
    <row r="53" customFormat="false" ht="12.75" hidden="false" customHeight="false" outlineLevel="0" collapsed="false">
      <c r="A53" s="45" t="s">
        <v>272</v>
      </c>
      <c r="B53" s="45" t="n">
        <f aca="false">IF(+B50&lt;365,+interest!M45,+DCF!$J$59/12)</f>
        <v>989.680059912541</v>
      </c>
      <c r="C53" s="45" t="n">
        <f aca="false">IF(+C50&lt;365,+B53,+DCF!$J$59/12)</f>
        <v>989.680059912541</v>
      </c>
      <c r="D53" s="45" t="n">
        <f aca="false">IF(+D50&lt;365,+C53,+DCF!$J$59/12)</f>
        <v>989.680059912541</v>
      </c>
      <c r="E53" s="45" t="n">
        <f aca="false">IF(+E50&lt;365,+D53,+DCF!$J$59/12)</f>
        <v>989.680059912541</v>
      </c>
      <c r="F53" s="45" t="n">
        <f aca="false">IF(+F50&lt;365,+E53,+DCF!$J$59/12)</f>
        <v>989.680059912541</v>
      </c>
      <c r="G53" s="45" t="n">
        <f aca="false">IF(+G50&lt;365,+F53,+DCF!$J$59/12)</f>
        <v>989.680059912541</v>
      </c>
      <c r="H53" s="45" t="n">
        <f aca="false">IF(+H50&lt;365,+G53,+DCF!$J$59/12)</f>
        <v>989.680059912541</v>
      </c>
      <c r="I53" s="45" t="n">
        <f aca="false">IF(+I50&lt;365,+H53,+DCF!$J$59/12)</f>
        <v>989.680059912541</v>
      </c>
      <c r="J53" s="45" t="n">
        <f aca="false">IF(+J50&lt;365,+I53,+DCF!$J$59/12)</f>
        <v>989.680059912541</v>
      </c>
      <c r="K53" s="45" t="n">
        <f aca="false">IF(+K50&lt;365,+J53,+DCF!$J$59/12)</f>
        <v>981.535828747277</v>
      </c>
      <c r="L53" s="45" t="n">
        <f aca="false">IF(+L50&lt;365,+K53,+DCF!$J$59/12)</f>
        <v>981.535828747277</v>
      </c>
      <c r="M53" s="45" t="n">
        <f aca="false">IF(+M50&lt;365,+L53,+DCF!$J$59/12)</f>
        <v>981.535828747277</v>
      </c>
    </row>
    <row r="54" customFormat="false" ht="12.75" hidden="false" customHeight="false" outlineLevel="0" collapsed="false">
      <c r="A54" s="45" t="s">
        <v>273</v>
      </c>
      <c r="B54" s="45" t="n">
        <f aca="false">+B53+B52</f>
        <v>-24740.0075593085</v>
      </c>
      <c r="C54" s="45" t="n">
        <f aca="false">+C53+C52</f>
        <v>-23946.1858925738</v>
      </c>
      <c r="D54" s="45" t="n">
        <f aca="false">+D53+D52</f>
        <v>-23146.0798043108</v>
      </c>
      <c r="E54" s="45" t="n">
        <f aca="false">+E53+E52</f>
        <v>-22339.639542849</v>
      </c>
      <c r="F54" s="45" t="n">
        <f aca="false">+F53+F52</f>
        <v>-21526.8149626507</v>
      </c>
      <c r="G54" s="45" t="n">
        <f aca="false">+G53+G52</f>
        <v>-20707.5555211925</v>
      </c>
      <c r="H54" s="45" t="n">
        <f aca="false">+H53+H52</f>
        <v>-19881.8102758227</v>
      </c>
      <c r="I54" s="45" t="n">
        <f aca="false">+I53+I52</f>
        <v>-19049.5278805938</v>
      </c>
      <c r="J54" s="45" t="n">
        <f aca="false">+J53+J52</f>
        <v>-18210.6565830693</v>
      </c>
      <c r="K54" s="45" t="n">
        <f aca="false">+K53+K52</f>
        <v>-17373.2884522713</v>
      </c>
      <c r="L54" s="45" t="n">
        <f aca="false">+L53+L52</f>
        <v>-16529.2911571045</v>
      </c>
      <c r="M54" s="45" t="n">
        <f aca="false">+M53+M52</f>
        <v>-15678.6122166843</v>
      </c>
    </row>
    <row r="55" customFormat="false" ht="12.75" hidden="false" customHeight="false" outlineLevel="0" collapsed="false">
      <c r="A55" s="45" t="s">
        <v>274</v>
      </c>
      <c r="B55" s="45" t="n">
        <f aca="false">+B54*+$B$1/12</f>
        <v>-195.858393177859</v>
      </c>
      <c r="C55" s="45" t="n">
        <f aca="false">+C54*+$B$1/12</f>
        <v>-189.573971649542</v>
      </c>
      <c r="D55" s="45" t="n">
        <f aca="false">+D54*+$B$1/12</f>
        <v>-183.239798450794</v>
      </c>
      <c r="E55" s="45" t="n">
        <f aca="false">+E54*+$B$1/12</f>
        <v>-176.855479714221</v>
      </c>
      <c r="F55" s="45" t="n">
        <f aca="false">+F54*+$B$1/12</f>
        <v>-170.420618454318</v>
      </c>
      <c r="G55" s="45" t="n">
        <f aca="false">+G54*+$B$1/12</f>
        <v>-163.934814542774</v>
      </c>
      <c r="H55" s="45" t="n">
        <f aca="false">+H54*+$B$1/12</f>
        <v>-157.397664683596</v>
      </c>
      <c r="I55" s="45" t="n">
        <f aca="false">+I54*+$B$1/12</f>
        <v>-150.808762388034</v>
      </c>
      <c r="J55" s="45" t="n">
        <f aca="false">+J54*+$B$1/12</f>
        <v>-144.167697949298</v>
      </c>
      <c r="K55" s="45" t="n">
        <f aca="false">+K54*+$B$1/12</f>
        <v>-137.538533580481</v>
      </c>
      <c r="L55" s="45" t="n">
        <f aca="false">+L54*+$B$1/12</f>
        <v>-130.856888327077</v>
      </c>
      <c r="M55" s="45" t="n">
        <f aca="false">+M54*+$B$1/12</f>
        <v>-124.122346715417</v>
      </c>
      <c r="N55" s="63" t="n">
        <f aca="false">SUM(B55:M55)</f>
        <v>-1924.77496963341</v>
      </c>
    </row>
    <row r="56" customFormat="false" ht="12.75" hidden="false" customHeight="false" outlineLevel="0" collapsed="false">
      <c r="A56" s="45" t="s">
        <v>275</v>
      </c>
      <c r="B56" s="45" t="n">
        <f aca="false">+B55+B54</f>
        <v>-24935.8659524863</v>
      </c>
      <c r="C56" s="45" t="n">
        <f aca="false">+C55+C54</f>
        <v>-24135.7598642233</v>
      </c>
      <c r="D56" s="45" t="n">
        <f aca="false">+D55+D54</f>
        <v>-23329.3196027616</v>
      </c>
      <c r="E56" s="45" t="n">
        <f aca="false">+E55+E54</f>
        <v>-22516.4950225632</v>
      </c>
      <c r="F56" s="45" t="n">
        <f aca="false">+F55+F54</f>
        <v>-21697.235581105</v>
      </c>
      <c r="G56" s="45" t="n">
        <f aca="false">+G55+G54</f>
        <v>-20871.4903357353</v>
      </c>
      <c r="H56" s="45" t="n">
        <f aca="false">+H55+H54</f>
        <v>-20039.2079405063</v>
      </c>
      <c r="I56" s="45" t="n">
        <f aca="false">+I55+I54</f>
        <v>-19200.3366429818</v>
      </c>
      <c r="J56" s="45" t="n">
        <f aca="false">+J55+J54</f>
        <v>-18354.8242810186</v>
      </c>
      <c r="K56" s="45" t="n">
        <f aca="false">+K55+K54</f>
        <v>-17510.8269858518</v>
      </c>
      <c r="L56" s="45" t="n">
        <f aca="false">+L55+L54</f>
        <v>-16660.1480454316</v>
      </c>
      <c r="M56" s="45" t="n">
        <f aca="false">+M55+M54</f>
        <v>-15802.7345633997</v>
      </c>
      <c r="N56" s="45"/>
    </row>
    <row r="58" customFormat="false" ht="12.75" hidden="false" customHeight="false" outlineLevel="0" collapsed="false">
      <c r="B58" s="269" t="n">
        <f aca="false">+B50</f>
        <v>92</v>
      </c>
      <c r="C58" s="269" t="n">
        <f aca="false">+C50</f>
        <v>123</v>
      </c>
      <c r="D58" s="269" t="n">
        <f aca="false">+D50</f>
        <v>151</v>
      </c>
      <c r="E58" s="269" t="n">
        <f aca="false">+E50</f>
        <v>182</v>
      </c>
      <c r="F58" s="269" t="n">
        <f aca="false">+F50</f>
        <v>212</v>
      </c>
      <c r="G58" s="269" t="n">
        <f aca="false">+G50</f>
        <v>243</v>
      </c>
      <c r="H58" s="269" t="n">
        <f aca="false">+H50</f>
        <v>273</v>
      </c>
      <c r="I58" s="269" t="n">
        <f aca="false">+I50</f>
        <v>304</v>
      </c>
      <c r="J58" s="269" t="n">
        <f aca="false">+J50</f>
        <v>335</v>
      </c>
      <c r="K58" s="269" t="n">
        <f aca="false">+K50</f>
        <v>365</v>
      </c>
      <c r="L58" s="269" t="n">
        <f aca="false">+L50</f>
        <v>396</v>
      </c>
      <c r="M58" s="269" t="n">
        <f aca="false">+M50</f>
        <v>426</v>
      </c>
    </row>
    <row r="59" customFormat="false" ht="12.75" hidden="false" customHeight="false" outlineLevel="0" collapsed="false">
      <c r="A59" s="0" t="s">
        <v>94</v>
      </c>
      <c r="B59" s="266" t="n">
        <f aca="false">EDATE(B51,12)</f>
        <v>39814</v>
      </c>
      <c r="C59" s="266" t="n">
        <f aca="false">EDATE(C51,12)</f>
        <v>39845</v>
      </c>
      <c r="D59" s="266" t="n">
        <f aca="false">EDATE(D51,12)</f>
        <v>39873</v>
      </c>
      <c r="E59" s="266" t="n">
        <f aca="false">EDATE(E51,12)</f>
        <v>39904</v>
      </c>
      <c r="F59" s="266" t="n">
        <f aca="false">EDATE(F51,12)</f>
        <v>39934</v>
      </c>
      <c r="G59" s="266" t="n">
        <f aca="false">EDATE(G51,12)</f>
        <v>39965</v>
      </c>
      <c r="H59" s="266" t="n">
        <f aca="false">EDATE(H51,12)</f>
        <v>39995</v>
      </c>
      <c r="I59" s="266" t="n">
        <f aca="false">EDATE(I51,12)</f>
        <v>40026</v>
      </c>
      <c r="J59" s="266" t="n">
        <f aca="false">EDATE(J51,12)</f>
        <v>40057</v>
      </c>
      <c r="K59" s="266" t="n">
        <f aca="false">EDATE(K51,12)</f>
        <v>40087</v>
      </c>
      <c r="L59" s="266" t="n">
        <f aca="false">EDATE(L51,12)</f>
        <v>40118</v>
      </c>
      <c r="M59" s="266" t="n">
        <f aca="false">EDATE(M51,12)</f>
        <v>40148</v>
      </c>
    </row>
    <row r="60" customFormat="false" ht="12.75" hidden="false" customHeight="false" outlineLevel="0" collapsed="false">
      <c r="A60" s="45" t="s">
        <v>271</v>
      </c>
      <c r="B60" s="45" t="n">
        <f aca="false">+M56</f>
        <v>-15802.7345633997</v>
      </c>
      <c r="C60" s="45" t="n">
        <f aca="false">+B64</f>
        <v>-14938.5332246351</v>
      </c>
      <c r="D60" s="45" t="n">
        <f aca="false">+C64</f>
        <v>-14067.4902919386</v>
      </c>
      <c r="E60" s="45" t="n">
        <f aca="false">+D64</f>
        <v>-13189.5516026916</v>
      </c>
      <c r="F60" s="45" t="n">
        <f aca="false">+E64</f>
        <v>-12304.662565488</v>
      </c>
      <c r="G60" s="45" t="n">
        <f aca="false">+F64</f>
        <v>-11412.7681567399</v>
      </c>
      <c r="H60" s="45" t="n">
        <f aca="false">+G64</f>
        <v>-10513.8129172559</v>
      </c>
      <c r="I60" s="45" t="n">
        <f aca="false">+H64</f>
        <v>-9607.7409487927</v>
      </c>
      <c r="J60" s="45" t="n">
        <f aca="false">+I64</f>
        <v>-8694.49591057911</v>
      </c>
      <c r="K60" s="45" t="n">
        <f aca="false">+J64</f>
        <v>-7774.021015813</v>
      </c>
      <c r="L60" s="45" t="n">
        <f aca="false">+K64</f>
        <v>-6840.17397186967</v>
      </c>
      <c r="M60" s="45" t="n">
        <f aca="false">+L64</f>
        <v>-5898.93397216179</v>
      </c>
    </row>
    <row r="61" customFormat="false" ht="12.75" hidden="false" customHeight="false" outlineLevel="0" collapsed="false">
      <c r="A61" s="45" t="s">
        <v>272</v>
      </c>
      <c r="B61" s="45" t="n">
        <f aca="false">IF(+B58&lt;365,+interest!M53,+DCF!$K$59/12)</f>
        <v>981.535828747277</v>
      </c>
      <c r="C61" s="45" t="n">
        <f aca="false">IF(+C58&lt;365,+B61,+DCF!$K$59/12)</f>
        <v>981.535828747277</v>
      </c>
      <c r="D61" s="45" t="n">
        <f aca="false">IF(+D58&lt;365,+C61,+DCF!$K$59/12)</f>
        <v>981.535828747277</v>
      </c>
      <c r="E61" s="45" t="n">
        <f aca="false">IF(+E58&lt;365,+D61,+DCF!$K$59/12)</f>
        <v>981.535828747277</v>
      </c>
      <c r="F61" s="45" t="n">
        <f aca="false">IF(+F58&lt;365,+E61,+DCF!$K$59/12)</f>
        <v>981.535828747277</v>
      </c>
      <c r="G61" s="45" t="n">
        <f aca="false">IF(+G58&lt;365,+F61,+DCF!$K$59/12)</f>
        <v>981.535828747277</v>
      </c>
      <c r="H61" s="45" t="n">
        <f aca="false">IF(+H58&lt;365,+G61,+DCF!$K$59/12)</f>
        <v>981.535828747277</v>
      </c>
      <c r="I61" s="45" t="n">
        <f aca="false">IF(+I58&lt;365,+H61,+DCF!$K$59/12)</f>
        <v>981.535828747277</v>
      </c>
      <c r="J61" s="45" t="n">
        <f aca="false">IF(+J58&lt;365,+I61,+DCF!$K$59/12)</f>
        <v>981.535828747277</v>
      </c>
      <c r="K61" s="45" t="n">
        <f aca="false">IF(+K58&lt;365,+J61,+DCF!$K$59/12)</f>
        <v>987.573090022507</v>
      </c>
      <c r="L61" s="45" t="n">
        <f aca="false">IF(+L58&lt;365,+K61,+DCF!$K$59/12)</f>
        <v>987.573090022507</v>
      </c>
      <c r="M61" s="45" t="n">
        <f aca="false">IF(+M58&lt;365,+L61,+DCF!$K$59/12)</f>
        <v>987.573090022507</v>
      </c>
    </row>
    <row r="62" customFormat="false" ht="12.75" hidden="false" customHeight="false" outlineLevel="0" collapsed="false">
      <c r="A62" s="45" t="s">
        <v>273</v>
      </c>
      <c r="B62" s="45" t="n">
        <f aca="false">+B61+B60</f>
        <v>-14821.1987346524</v>
      </c>
      <c r="C62" s="45" t="n">
        <f aca="false">+C61+C60</f>
        <v>-13956.9973958878</v>
      </c>
      <c r="D62" s="45" t="n">
        <f aca="false">+D61+D60</f>
        <v>-13085.9544631913</v>
      </c>
      <c r="E62" s="45" t="n">
        <f aca="false">+E61+E60</f>
        <v>-12208.0157739443</v>
      </c>
      <c r="F62" s="45" t="n">
        <f aca="false">+F61+F60</f>
        <v>-11323.1267367407</v>
      </c>
      <c r="G62" s="45" t="n">
        <f aca="false">+G61+G60</f>
        <v>-10431.2323279927</v>
      </c>
      <c r="H62" s="45" t="n">
        <f aca="false">+H61+H60</f>
        <v>-9532.27708850867</v>
      </c>
      <c r="I62" s="45" t="n">
        <f aca="false">+I61+I60</f>
        <v>-8626.20512004542</v>
      </c>
      <c r="J62" s="45" t="n">
        <f aca="false">+J61+J60</f>
        <v>-7712.96008183184</v>
      </c>
      <c r="K62" s="45" t="n">
        <f aca="false">+K61+K60</f>
        <v>-6786.4479257905</v>
      </c>
      <c r="L62" s="45" t="n">
        <f aca="false">+L61+L60</f>
        <v>-5852.60088184717</v>
      </c>
      <c r="M62" s="45" t="n">
        <f aca="false">+M61+M60</f>
        <v>-4911.36088213928</v>
      </c>
    </row>
    <row r="63" customFormat="false" ht="12.75" hidden="false" customHeight="false" outlineLevel="0" collapsed="false">
      <c r="A63" s="45" t="s">
        <v>274</v>
      </c>
      <c r="B63" s="45" t="n">
        <f aca="false">+B62*+$B$1/12</f>
        <v>-117.334489982665</v>
      </c>
      <c r="C63" s="45" t="n">
        <f aca="false">+C62*+$B$1/12</f>
        <v>-110.492896050779</v>
      </c>
      <c r="D63" s="45" t="n">
        <f aca="false">+D62*+$B$1/12</f>
        <v>-103.597139500265</v>
      </c>
      <c r="E63" s="45" t="n">
        <f aca="false">+E62*+$B$1/12</f>
        <v>-96.6467915437257</v>
      </c>
      <c r="F63" s="45" t="n">
        <f aca="false">+F62*+$B$1/12</f>
        <v>-89.6414199991976</v>
      </c>
      <c r="G63" s="45" t="n">
        <f aca="false">+G62*+$B$1/12</f>
        <v>-82.5805892632753</v>
      </c>
      <c r="H63" s="45" t="n">
        <f aca="false">+H62*+$B$1/12</f>
        <v>-75.463860284027</v>
      </c>
      <c r="I63" s="45" t="n">
        <f aca="false">+I62*+$B$1/12</f>
        <v>-68.2907905336929</v>
      </c>
      <c r="J63" s="45" t="n">
        <f aca="false">+J62*+$B$1/12</f>
        <v>-61.0609339811687</v>
      </c>
      <c r="K63" s="45" t="n">
        <f aca="false">+K62*+$B$1/12</f>
        <v>-53.7260460791748</v>
      </c>
      <c r="L63" s="45" t="n">
        <f aca="false">+L62*+$B$1/12</f>
        <v>-46.3330903146234</v>
      </c>
      <c r="M63" s="45" t="n">
        <f aca="false">+M62*+$B$1/12</f>
        <v>-38.8816069836026</v>
      </c>
      <c r="N63" s="63" t="n">
        <f aca="false">SUM(B63:M63)</f>
        <v>-944.049654516196</v>
      </c>
    </row>
    <row r="64" customFormat="false" ht="12.75" hidden="false" customHeight="false" outlineLevel="0" collapsed="false">
      <c r="A64" s="45" t="s">
        <v>275</v>
      </c>
      <c r="B64" s="45" t="n">
        <f aca="false">+B63+B62</f>
        <v>-14938.5332246351</v>
      </c>
      <c r="C64" s="45" t="n">
        <f aca="false">+C63+C62</f>
        <v>-14067.4902919386</v>
      </c>
      <c r="D64" s="45" t="n">
        <f aca="false">+D63+D62</f>
        <v>-13189.5516026916</v>
      </c>
      <c r="E64" s="45" t="n">
        <f aca="false">+E63+E62</f>
        <v>-12304.662565488</v>
      </c>
      <c r="F64" s="45" t="n">
        <f aca="false">+F63+F62</f>
        <v>-11412.7681567399</v>
      </c>
      <c r="G64" s="45" t="n">
        <f aca="false">+G63+G62</f>
        <v>-10513.8129172559</v>
      </c>
      <c r="H64" s="45" t="n">
        <f aca="false">+H63+H62</f>
        <v>-9607.7409487927</v>
      </c>
      <c r="I64" s="45" t="n">
        <f aca="false">+I63+I62</f>
        <v>-8694.49591057911</v>
      </c>
      <c r="J64" s="45" t="n">
        <f aca="false">+J63+J62</f>
        <v>-7774.021015813</v>
      </c>
      <c r="K64" s="45" t="n">
        <f aca="false">+K63+K62</f>
        <v>-6840.17397186967</v>
      </c>
      <c r="L64" s="45" t="n">
        <f aca="false">+L63+L62</f>
        <v>-5898.93397216179</v>
      </c>
      <c r="M64" s="45" t="n">
        <f aca="false">+M63+M62</f>
        <v>-4950.24248912288</v>
      </c>
      <c r="N64" s="45"/>
    </row>
    <row r="66" customFormat="false" ht="12.75" hidden="false" customHeight="false" outlineLevel="0" collapsed="false">
      <c r="B66" s="269" t="n">
        <f aca="false">+B58</f>
        <v>92</v>
      </c>
      <c r="C66" s="269" t="n">
        <f aca="false">+C58</f>
        <v>123</v>
      </c>
      <c r="D66" s="269" t="n">
        <f aca="false">+D58</f>
        <v>151</v>
      </c>
      <c r="E66" s="269" t="n">
        <f aca="false">+E58</f>
        <v>182</v>
      </c>
      <c r="F66" s="269" t="n">
        <f aca="false">+F58</f>
        <v>212</v>
      </c>
      <c r="G66" s="269" t="n">
        <f aca="false">+G58</f>
        <v>243</v>
      </c>
      <c r="H66" s="269" t="n">
        <f aca="false">+H58</f>
        <v>273</v>
      </c>
      <c r="I66" s="269" t="n">
        <f aca="false">+I58</f>
        <v>304</v>
      </c>
      <c r="J66" s="269" t="n">
        <f aca="false">+J58</f>
        <v>335</v>
      </c>
      <c r="K66" s="269" t="n">
        <f aca="false">+K58</f>
        <v>365</v>
      </c>
      <c r="L66" s="269" t="n">
        <f aca="false">+L58</f>
        <v>396</v>
      </c>
      <c r="M66" s="269" t="n">
        <f aca="false">+M58</f>
        <v>426</v>
      </c>
    </row>
    <row r="67" customFormat="false" ht="12.75" hidden="false" customHeight="false" outlineLevel="0" collapsed="false">
      <c r="A67" s="0" t="s">
        <v>95</v>
      </c>
      <c r="B67" s="266" t="n">
        <f aca="false">EDATE(B59,12)</f>
        <v>40179</v>
      </c>
      <c r="C67" s="266" t="n">
        <f aca="false">EDATE(C59,12)</f>
        <v>40210</v>
      </c>
      <c r="D67" s="266" t="n">
        <f aca="false">EDATE(D59,12)</f>
        <v>40238</v>
      </c>
      <c r="E67" s="266" t="n">
        <f aca="false">EDATE(E59,12)</f>
        <v>40269</v>
      </c>
      <c r="F67" s="266" t="n">
        <f aca="false">EDATE(F59,12)</f>
        <v>40299</v>
      </c>
      <c r="G67" s="266" t="n">
        <f aca="false">EDATE(G59,12)</f>
        <v>40330</v>
      </c>
      <c r="H67" s="266" t="n">
        <f aca="false">EDATE(H59,12)</f>
        <v>40360</v>
      </c>
      <c r="I67" s="266" t="n">
        <f aca="false">EDATE(I59,12)</f>
        <v>40391</v>
      </c>
      <c r="J67" s="266" t="n">
        <f aca="false">EDATE(J59,12)</f>
        <v>40422</v>
      </c>
      <c r="K67" s="266" t="n">
        <f aca="false">EDATE(K59,12)</f>
        <v>40452</v>
      </c>
      <c r="L67" s="266" t="n">
        <f aca="false">EDATE(L59,12)</f>
        <v>40483</v>
      </c>
      <c r="M67" s="266" t="n">
        <f aca="false">EDATE(M59,12)</f>
        <v>40513</v>
      </c>
    </row>
    <row r="68" customFormat="false" ht="12.75" hidden="false" customHeight="false" outlineLevel="0" collapsed="false">
      <c r="A68" s="45" t="s">
        <v>271</v>
      </c>
      <c r="B68" s="45" t="n">
        <f aca="false">+M64</f>
        <v>-4950.24248912288</v>
      </c>
      <c r="C68" s="45" t="n">
        <f aca="false">+B72</f>
        <v>-3994.04053184325</v>
      </c>
      <c r="D68" s="45" t="n">
        <f aca="false">+C72</f>
        <v>-3030.26864240183</v>
      </c>
      <c r="E68" s="45" t="n">
        <f aca="false">+D72</f>
        <v>-2058.86689216899</v>
      </c>
      <c r="F68" s="45" t="n">
        <f aca="false">+E72</f>
        <v>-1079.77487808014</v>
      </c>
      <c r="G68" s="45" t="n">
        <f aca="false">+F72</f>
        <v>-92.9317188797592</v>
      </c>
      <c r="H68" s="45" t="n">
        <f aca="false">+G72</f>
        <v>901.723948664295</v>
      </c>
      <c r="I68" s="45" t="n">
        <f aca="false">+H72</f>
        <v>1904.25397357641</v>
      </c>
      <c r="J68" s="45" t="n">
        <f aca="false">+I72</f>
        <v>2914.72069451907</v>
      </c>
      <c r="K68" s="45" t="n">
        <f aca="false">+J72</f>
        <v>3933.1869436692</v>
      </c>
      <c r="L68" s="45" t="n">
        <f aca="false">+K72</f>
        <v>4952.28773167788</v>
      </c>
      <c r="M68" s="45" t="n">
        <f aca="false">+L72</f>
        <v>5979.45640092496</v>
      </c>
    </row>
    <row r="69" customFormat="false" ht="12.75" hidden="false" customHeight="false" outlineLevel="0" collapsed="false">
      <c r="A69" s="45" t="s">
        <v>272</v>
      </c>
      <c r="B69" s="45" t="n">
        <f aca="false">IF(+B66&lt;365,+interest!M61,+DCF!$L$59/12)</f>
        <v>987.573090022507</v>
      </c>
      <c r="C69" s="45" t="n">
        <f aca="false">IF(+C66&lt;365,+B69,+DCF!$L$59/12)</f>
        <v>987.573090022507</v>
      </c>
      <c r="D69" s="45" t="n">
        <f aca="false">IF(+D66&lt;365,+C69,+DCF!$L$59/12)</f>
        <v>987.573090022507</v>
      </c>
      <c r="E69" s="45" t="n">
        <f aca="false">IF(+E66&lt;365,+D69,+DCF!$L$59/12)</f>
        <v>987.573090022507</v>
      </c>
      <c r="F69" s="45" t="n">
        <f aca="false">IF(+F66&lt;365,+E69,+DCF!$L$59/12)</f>
        <v>987.573090022507</v>
      </c>
      <c r="G69" s="45" t="n">
        <f aca="false">IF(+G66&lt;365,+F69,+DCF!$L$59/12)</f>
        <v>987.573090022507</v>
      </c>
      <c r="H69" s="45" t="n">
        <f aca="false">IF(+H66&lt;365,+G69,+DCF!$L$59/12)</f>
        <v>987.573090022507</v>
      </c>
      <c r="I69" s="45" t="n">
        <f aca="false">IF(+I66&lt;365,+H69,+DCF!$L$59/12)</f>
        <v>987.573090022507</v>
      </c>
      <c r="J69" s="45" t="n">
        <f aca="false">IF(+J66&lt;365,+I69,+DCF!$L$59/12)</f>
        <v>987.573090022507</v>
      </c>
      <c r="K69" s="45" t="n">
        <f aca="false">IF(+K66&lt;365,+J69,+DCF!$L$59/12)</f>
        <v>980.203116697442</v>
      </c>
      <c r="L69" s="45" t="n">
        <f aca="false">IF(+L66&lt;365,+K69,+DCF!$L$59/12)</f>
        <v>980.203116697442</v>
      </c>
      <c r="M69" s="45" t="n">
        <f aca="false">IF(+M66&lt;365,+L69,+DCF!$L$59/12)</f>
        <v>980.203116697442</v>
      </c>
    </row>
    <row r="70" customFormat="false" ht="12.75" hidden="false" customHeight="false" outlineLevel="0" collapsed="false">
      <c r="A70" s="45" t="s">
        <v>273</v>
      </c>
      <c r="B70" s="45" t="n">
        <f aca="false">+B69+B68</f>
        <v>-3962.66939910038</v>
      </c>
      <c r="C70" s="45" t="n">
        <f aca="false">+C69+C68</f>
        <v>-3006.46744182075</v>
      </c>
      <c r="D70" s="45" t="n">
        <f aca="false">+D69+D68</f>
        <v>-2042.69555237932</v>
      </c>
      <c r="E70" s="45" t="n">
        <f aca="false">+E69+E68</f>
        <v>-1071.29380214648</v>
      </c>
      <c r="F70" s="45" t="n">
        <f aca="false">+F69+F68</f>
        <v>-92.2017880576362</v>
      </c>
      <c r="G70" s="45" t="n">
        <f aca="false">+G69+G68</f>
        <v>894.641371142748</v>
      </c>
      <c r="H70" s="45" t="n">
        <f aca="false">+H69+H68</f>
        <v>1889.2970386868</v>
      </c>
      <c r="I70" s="45" t="n">
        <f aca="false">+I69+I68</f>
        <v>2891.82706359891</v>
      </c>
      <c r="J70" s="45" t="n">
        <f aca="false">+J69+J68</f>
        <v>3902.29378454158</v>
      </c>
      <c r="K70" s="45" t="n">
        <f aca="false">+K69+K68</f>
        <v>4913.39006036664</v>
      </c>
      <c r="L70" s="45" t="n">
        <f aca="false">+L69+L68</f>
        <v>5932.49084837532</v>
      </c>
      <c r="M70" s="45" t="n">
        <f aca="false">+M69+M68</f>
        <v>6959.6595176224</v>
      </c>
    </row>
    <row r="71" customFormat="false" ht="12.75" hidden="false" customHeight="false" outlineLevel="0" collapsed="false">
      <c r="A71" s="45" t="s">
        <v>274</v>
      </c>
      <c r="B71" s="45" t="n">
        <f aca="false">+B70*+$B$1/12</f>
        <v>-31.371132742878</v>
      </c>
      <c r="C71" s="45" t="n">
        <f aca="false">+C70*+$B$1/12</f>
        <v>-23.8012005810809</v>
      </c>
      <c r="D71" s="45" t="n">
        <f aca="false">+D70*+$B$1/12</f>
        <v>-16.1713397896696</v>
      </c>
      <c r="E71" s="45" t="n">
        <f aca="false">+E70*+$B$1/12</f>
        <v>-8.48107593365966</v>
      </c>
      <c r="F71" s="45" t="n">
        <f aca="false">+F70*+$B$1/12</f>
        <v>-0.729930822122954</v>
      </c>
      <c r="G71" s="45" t="n">
        <f aca="false">+G70*+$B$1/12</f>
        <v>7.08257752154676</v>
      </c>
      <c r="H71" s="45" t="n">
        <f aca="false">+H70*+$B$1/12</f>
        <v>14.9569348896039</v>
      </c>
      <c r="I71" s="45" t="n">
        <f aca="false">+I70*+$B$1/12</f>
        <v>22.8936309201581</v>
      </c>
      <c r="J71" s="45" t="n">
        <f aca="false">+J70*+$B$1/12</f>
        <v>30.8931591276208</v>
      </c>
      <c r="K71" s="45" t="n">
        <f aca="false">+K70*+$B$1/12</f>
        <v>38.8976713112359</v>
      </c>
      <c r="L71" s="45" t="n">
        <f aca="false">+L70*+$B$1/12</f>
        <v>46.965552549638</v>
      </c>
      <c r="M71" s="45" t="n">
        <f aca="false">+M70*+$B$1/12</f>
        <v>55.0973045145107</v>
      </c>
      <c r="N71" s="63" t="n">
        <f aca="false">SUM(B71:M71)</f>
        <v>136.232150964903</v>
      </c>
    </row>
    <row r="72" customFormat="false" ht="12.75" hidden="false" customHeight="false" outlineLevel="0" collapsed="false">
      <c r="A72" s="45" t="s">
        <v>275</v>
      </c>
      <c r="B72" s="45" t="n">
        <f aca="false">+B71+B70</f>
        <v>-3994.04053184325</v>
      </c>
      <c r="C72" s="45" t="n">
        <f aca="false">+C71+C70</f>
        <v>-3030.26864240183</v>
      </c>
      <c r="D72" s="45" t="n">
        <f aca="false">+D71+D70</f>
        <v>-2058.86689216899</v>
      </c>
      <c r="E72" s="45" t="n">
        <f aca="false">+E71+E70</f>
        <v>-1079.77487808014</v>
      </c>
      <c r="F72" s="45" t="n">
        <f aca="false">+F71+F70</f>
        <v>-92.9317188797592</v>
      </c>
      <c r="G72" s="45" t="n">
        <f aca="false">+G71+G70</f>
        <v>901.723948664295</v>
      </c>
      <c r="H72" s="45" t="n">
        <f aca="false">+H71+H70</f>
        <v>1904.25397357641</v>
      </c>
      <c r="I72" s="45" t="n">
        <f aca="false">+I71+I70</f>
        <v>2914.72069451907</v>
      </c>
      <c r="J72" s="45" t="n">
        <f aca="false">+J71+J70</f>
        <v>3933.1869436692</v>
      </c>
      <c r="K72" s="45" t="n">
        <f aca="false">+K71+K70</f>
        <v>4952.28773167788</v>
      </c>
      <c r="L72" s="45" t="n">
        <f aca="false">+L71+L70</f>
        <v>5979.45640092496</v>
      </c>
      <c r="M72" s="45" t="n">
        <f aca="false">+M71+M70</f>
        <v>7014.75682213691</v>
      </c>
      <c r="N72" s="45"/>
    </row>
    <row r="74" customFormat="false" ht="12.75" hidden="false" customHeight="false" outlineLevel="0" collapsed="false">
      <c r="B74" s="269" t="n">
        <f aca="false">+B66</f>
        <v>92</v>
      </c>
      <c r="C74" s="269" t="n">
        <f aca="false">+C66</f>
        <v>123</v>
      </c>
      <c r="D74" s="269" t="n">
        <f aca="false">+D66</f>
        <v>151</v>
      </c>
      <c r="E74" s="269" t="n">
        <f aca="false">+E66</f>
        <v>182</v>
      </c>
      <c r="F74" s="269" t="n">
        <f aca="false">+F66</f>
        <v>212</v>
      </c>
      <c r="G74" s="269" t="n">
        <f aca="false">+G66</f>
        <v>243</v>
      </c>
      <c r="H74" s="269" t="n">
        <f aca="false">+H66</f>
        <v>273</v>
      </c>
      <c r="I74" s="269" t="n">
        <f aca="false">+I66</f>
        <v>304</v>
      </c>
      <c r="J74" s="269" t="n">
        <f aca="false">+J66</f>
        <v>335</v>
      </c>
      <c r="K74" s="269" t="n">
        <f aca="false">+K66</f>
        <v>365</v>
      </c>
      <c r="L74" s="269" t="n">
        <f aca="false">+L66</f>
        <v>396</v>
      </c>
      <c r="M74" s="269" t="n">
        <f aca="false">+M66</f>
        <v>426</v>
      </c>
    </row>
    <row r="75" customFormat="false" ht="12.75" hidden="false" customHeight="false" outlineLevel="0" collapsed="false">
      <c r="A75" s="0" t="s">
        <v>96</v>
      </c>
      <c r="B75" s="266" t="n">
        <f aca="false">EDATE(B67,12)</f>
        <v>40544</v>
      </c>
      <c r="C75" s="266" t="n">
        <f aca="false">EDATE(C67,12)</f>
        <v>40575</v>
      </c>
      <c r="D75" s="266" t="n">
        <f aca="false">EDATE(D67,12)</f>
        <v>40603</v>
      </c>
      <c r="E75" s="266" t="n">
        <f aca="false">EDATE(E67,12)</f>
        <v>40634</v>
      </c>
      <c r="F75" s="266" t="n">
        <f aca="false">EDATE(F67,12)</f>
        <v>40664</v>
      </c>
      <c r="G75" s="266" t="n">
        <f aca="false">EDATE(G67,12)</f>
        <v>40695</v>
      </c>
      <c r="H75" s="266" t="n">
        <f aca="false">EDATE(H67,12)</f>
        <v>40725</v>
      </c>
      <c r="I75" s="266" t="n">
        <f aca="false">EDATE(I67,12)</f>
        <v>40756</v>
      </c>
      <c r="J75" s="266" t="n">
        <f aca="false">EDATE(J67,12)</f>
        <v>40787</v>
      </c>
      <c r="K75" s="266" t="n">
        <f aca="false">EDATE(K67,12)</f>
        <v>40817</v>
      </c>
      <c r="L75" s="266" t="n">
        <f aca="false">EDATE(L67,12)</f>
        <v>40848</v>
      </c>
      <c r="M75" s="266" t="n">
        <f aca="false">EDATE(M67,12)</f>
        <v>40878</v>
      </c>
    </row>
    <row r="76" customFormat="false" ht="12.75" hidden="false" customHeight="false" outlineLevel="0" collapsed="false">
      <c r="A76" s="45" t="s">
        <v>271</v>
      </c>
      <c r="B76" s="45" t="n">
        <f aca="false">+M72</f>
        <v>7014.75682213691</v>
      </c>
      <c r="C76" s="45" t="n">
        <f aca="false">+B80</f>
        <v>8058.25337168346</v>
      </c>
      <c r="D76" s="45" t="n">
        <f aca="false">+C80</f>
        <v>9110.01093558058</v>
      </c>
      <c r="E76" s="45" t="n">
        <f aca="false">+D80</f>
        <v>10170.0949135252</v>
      </c>
      <c r="F76" s="45" t="n">
        <f aca="false">+E80</f>
        <v>11238.5712229619</v>
      </c>
      <c r="G76" s="45" t="n">
        <f aca="false">+F80</f>
        <v>12315.5063031817</v>
      </c>
      <c r="H76" s="45" t="n">
        <f aca="false">+G80</f>
        <v>13400.9671194532</v>
      </c>
      <c r="I76" s="45" t="n">
        <f aca="false">+H80</f>
        <v>14495.0211671868</v>
      </c>
      <c r="J76" s="45" t="n">
        <f aca="false">+I80</f>
        <v>15597.7364761317</v>
      </c>
      <c r="K76" s="45" t="n">
        <f aca="false">+J80</f>
        <v>16709.1816146057</v>
      </c>
      <c r="L76" s="45" t="n">
        <f aca="false">+K80</f>
        <v>17811.4740041615</v>
      </c>
      <c r="M76" s="45" t="n">
        <f aca="false">+L80</f>
        <v>18922.4928751347</v>
      </c>
    </row>
    <row r="77" customFormat="false" ht="12.75" hidden="false" customHeight="false" outlineLevel="0" collapsed="false">
      <c r="A77" s="45" t="s">
        <v>272</v>
      </c>
      <c r="B77" s="45" t="n">
        <f aca="false">IF(+B74&lt;365,+interest!M69,+DCF!$M$59/12)</f>
        <v>980.203116697442</v>
      </c>
      <c r="C77" s="45" t="n">
        <f aca="false">IF(+C74&lt;365,+B77,+DCF!$M$59/12)</f>
        <v>980.203116697442</v>
      </c>
      <c r="D77" s="45" t="n">
        <f aca="false">IF(+D74&lt;365,+C77,+DCF!$M$59/12)</f>
        <v>980.203116697442</v>
      </c>
      <c r="E77" s="45" t="n">
        <f aca="false">IF(+E74&lt;365,+D77,+DCF!$M$59/12)</f>
        <v>980.203116697442</v>
      </c>
      <c r="F77" s="45" t="n">
        <f aca="false">IF(+F74&lt;365,+E77,+DCF!$M$59/12)</f>
        <v>980.203116697442</v>
      </c>
      <c r="G77" s="45" t="n">
        <f aca="false">IF(+G74&lt;365,+F77,+DCF!$M$59/12)</f>
        <v>980.203116697442</v>
      </c>
      <c r="H77" s="45" t="n">
        <f aca="false">IF(+H74&lt;365,+G77,+DCF!$M$59/12)</f>
        <v>980.203116697442</v>
      </c>
      <c r="I77" s="45" t="n">
        <f aca="false">IF(+I74&lt;365,+H77,+DCF!$M$59/12)</f>
        <v>980.203116697442</v>
      </c>
      <c r="J77" s="45" t="n">
        <f aca="false">IF(+J74&lt;365,+I77,+DCF!$M$59/12)</f>
        <v>980.203116697442</v>
      </c>
      <c r="K77" s="45" t="n">
        <f aca="false">IF(+K74&lt;365,+J77,+DCF!$M$59/12)</f>
        <v>962.392428382196</v>
      </c>
      <c r="L77" s="45" t="n">
        <f aca="false">IF(+L74&lt;365,+K77,+DCF!$M$59/12)</f>
        <v>962.392428382196</v>
      </c>
      <c r="M77" s="45" t="n">
        <f aca="false">IF(+M74&lt;365,+L77,+DCF!$M$59/12)</f>
        <v>962.392428382196</v>
      </c>
    </row>
    <row r="78" customFormat="false" ht="12.75" hidden="false" customHeight="false" outlineLevel="0" collapsed="false">
      <c r="A78" s="45" t="s">
        <v>273</v>
      </c>
      <c r="B78" s="45" t="n">
        <f aca="false">+B77+B76</f>
        <v>7994.95993883435</v>
      </c>
      <c r="C78" s="45" t="n">
        <f aca="false">+C77+C76</f>
        <v>9038.4564883809</v>
      </c>
      <c r="D78" s="45" t="n">
        <f aca="false">+D77+D76</f>
        <v>10090.214052278</v>
      </c>
      <c r="E78" s="45" t="n">
        <f aca="false">+E77+E76</f>
        <v>11150.2980302227</v>
      </c>
      <c r="F78" s="45" t="n">
        <f aca="false">+F77+F76</f>
        <v>12218.7743396594</v>
      </c>
      <c r="G78" s="45" t="n">
        <f aca="false">+G77+G76</f>
        <v>13295.7094198791</v>
      </c>
      <c r="H78" s="45" t="n">
        <f aca="false">+H77+H76</f>
        <v>14381.1702361506</v>
      </c>
      <c r="I78" s="45" t="n">
        <f aca="false">+I77+I76</f>
        <v>15475.2242838842</v>
      </c>
      <c r="J78" s="45" t="n">
        <f aca="false">+J77+J76</f>
        <v>16577.9395928291</v>
      </c>
      <c r="K78" s="45" t="n">
        <f aca="false">+K77+K76</f>
        <v>17671.5740429879</v>
      </c>
      <c r="L78" s="45" t="n">
        <f aca="false">+L77+L76</f>
        <v>18773.8664325437</v>
      </c>
      <c r="M78" s="45" t="n">
        <f aca="false">+M77+M76</f>
        <v>19884.8853035169</v>
      </c>
    </row>
    <row r="79" customFormat="false" ht="12.75" hidden="false" customHeight="false" outlineLevel="0" collapsed="false">
      <c r="A79" s="45" t="s">
        <v>274</v>
      </c>
      <c r="B79" s="45" t="n">
        <f aca="false">+B78*+$B$1/12</f>
        <v>63.2934328491053</v>
      </c>
      <c r="C79" s="45" t="n">
        <f aca="false">+C78*+$B$1/12</f>
        <v>71.5544471996821</v>
      </c>
      <c r="D79" s="45" t="n">
        <f aca="false">+D78*+$B$1/12</f>
        <v>79.880861247201</v>
      </c>
      <c r="E79" s="45" t="n">
        <f aca="false">+E78*+$B$1/12</f>
        <v>88.2731927392628</v>
      </c>
      <c r="F79" s="45" t="n">
        <f aca="false">+F78*+$B$1/12</f>
        <v>96.7319635223034</v>
      </c>
      <c r="G79" s="45" t="n">
        <f aca="false">+G78*+$B$1/12</f>
        <v>105.257699574043</v>
      </c>
      <c r="H79" s="45" t="n">
        <f aca="false">+H78*+$B$1/12</f>
        <v>113.850931036192</v>
      </c>
      <c r="I79" s="45" t="n">
        <f aca="false">+I78*+$B$1/12</f>
        <v>122.512192247417</v>
      </c>
      <c r="J79" s="45" t="n">
        <f aca="false">+J78*+$B$1/12</f>
        <v>131.242021776564</v>
      </c>
      <c r="K79" s="45" t="n">
        <f aca="false">+K78*+$B$1/12</f>
        <v>139.899961173654</v>
      </c>
      <c r="L79" s="45" t="n">
        <f aca="false">+L78*+$B$1/12</f>
        <v>148.626442590971</v>
      </c>
      <c r="M79" s="45" t="n">
        <f aca="false">+M78*+$B$1/12</f>
        <v>157.422008652842</v>
      </c>
      <c r="N79" s="63" t="n">
        <f aca="false">SUM(B79:M79)</f>
        <v>1318.54515460924</v>
      </c>
    </row>
    <row r="80" customFormat="false" ht="12.75" hidden="false" customHeight="false" outlineLevel="0" collapsed="false">
      <c r="A80" s="45" t="s">
        <v>275</v>
      </c>
      <c r="B80" s="45" t="n">
        <f aca="false">+B79+B78</f>
        <v>8058.25337168346</v>
      </c>
      <c r="C80" s="45" t="n">
        <f aca="false">+C79+C78</f>
        <v>9110.01093558058</v>
      </c>
      <c r="D80" s="45" t="n">
        <f aca="false">+D79+D78</f>
        <v>10170.0949135252</v>
      </c>
      <c r="E80" s="45" t="n">
        <f aca="false">+E79+E78</f>
        <v>11238.5712229619</v>
      </c>
      <c r="F80" s="45" t="n">
        <f aca="false">+F79+F78</f>
        <v>12315.5063031817</v>
      </c>
      <c r="G80" s="45" t="n">
        <f aca="false">+G79+G78</f>
        <v>13400.9671194532</v>
      </c>
      <c r="H80" s="45" t="n">
        <f aca="false">+H79+H78</f>
        <v>14495.0211671868</v>
      </c>
      <c r="I80" s="45" t="n">
        <f aca="false">+I79+I78</f>
        <v>15597.7364761317</v>
      </c>
      <c r="J80" s="45" t="n">
        <f aca="false">+J79+J78</f>
        <v>16709.1816146057</v>
      </c>
      <c r="K80" s="45" t="n">
        <f aca="false">+K79+K78</f>
        <v>17811.4740041615</v>
      </c>
      <c r="L80" s="45" t="n">
        <f aca="false">+L79+L78</f>
        <v>18922.4928751347</v>
      </c>
      <c r="M80" s="45" t="n">
        <f aca="false">+M79+M78</f>
        <v>20042.3073121697</v>
      </c>
      <c r="N80" s="45"/>
    </row>
    <row r="82" customFormat="false" ht="12.75" hidden="false" customHeight="false" outlineLevel="0" collapsed="false">
      <c r="B82" s="269" t="n">
        <f aca="false">+B74</f>
        <v>92</v>
      </c>
      <c r="C82" s="269" t="n">
        <f aca="false">+C74</f>
        <v>123</v>
      </c>
      <c r="D82" s="269" t="n">
        <f aca="false">+D74</f>
        <v>151</v>
      </c>
      <c r="E82" s="269" t="n">
        <f aca="false">+E74</f>
        <v>182</v>
      </c>
      <c r="F82" s="269" t="n">
        <f aca="false">+F74</f>
        <v>212</v>
      </c>
      <c r="G82" s="269" t="n">
        <f aca="false">+G74</f>
        <v>243</v>
      </c>
      <c r="H82" s="269" t="n">
        <f aca="false">+H74</f>
        <v>273</v>
      </c>
      <c r="I82" s="269" t="n">
        <f aca="false">+I74</f>
        <v>304</v>
      </c>
      <c r="J82" s="269" t="n">
        <f aca="false">+J74</f>
        <v>335</v>
      </c>
      <c r="K82" s="269" t="n">
        <f aca="false">+K74</f>
        <v>365</v>
      </c>
      <c r="L82" s="269" t="n">
        <f aca="false">+L74</f>
        <v>396</v>
      </c>
      <c r="M82" s="269" t="n">
        <f aca="false">+M74</f>
        <v>426</v>
      </c>
      <c r="N82" s="47"/>
    </row>
    <row r="83" customFormat="false" ht="12.75" hidden="false" customHeight="false" outlineLevel="0" collapsed="false">
      <c r="A83" s="0" t="s">
        <v>97</v>
      </c>
      <c r="B83" s="266" t="n">
        <f aca="false">EDATE(B75,12)</f>
        <v>40909</v>
      </c>
      <c r="C83" s="266" t="n">
        <f aca="false">EDATE(C75,12)</f>
        <v>40940</v>
      </c>
      <c r="D83" s="266" t="n">
        <f aca="false">EDATE(D75,12)</f>
        <v>40969</v>
      </c>
      <c r="E83" s="266" t="n">
        <f aca="false">EDATE(E75,12)</f>
        <v>41000</v>
      </c>
      <c r="F83" s="266" t="n">
        <f aca="false">EDATE(F75,12)</f>
        <v>41030</v>
      </c>
      <c r="G83" s="266" t="n">
        <f aca="false">EDATE(G75,12)</f>
        <v>41061</v>
      </c>
      <c r="H83" s="266" t="n">
        <f aca="false">EDATE(H75,12)</f>
        <v>41091</v>
      </c>
      <c r="I83" s="266" t="n">
        <f aca="false">EDATE(I75,12)</f>
        <v>41122</v>
      </c>
      <c r="J83" s="266" t="n">
        <f aca="false">EDATE(J75,12)</f>
        <v>41153</v>
      </c>
      <c r="K83" s="266" t="n">
        <f aca="false">EDATE(K75,12)</f>
        <v>41183</v>
      </c>
      <c r="L83" s="266" t="n">
        <f aca="false">EDATE(L75,12)</f>
        <v>41214</v>
      </c>
      <c r="M83" s="266" t="n">
        <f aca="false">EDATE(M75,12)</f>
        <v>41244</v>
      </c>
    </row>
    <row r="84" customFormat="false" ht="12.75" hidden="false" customHeight="false" outlineLevel="0" collapsed="false">
      <c r="A84" s="45" t="s">
        <v>271</v>
      </c>
      <c r="B84" s="45" t="n">
        <f aca="false">+M80</f>
        <v>20042.3073121697</v>
      </c>
      <c r="C84" s="45" t="n">
        <f aca="false">+B88</f>
        <v>21170.9869468313</v>
      </c>
      <c r="D84" s="45" t="n">
        <f aca="false">+C88</f>
        <v>22308.6019619339</v>
      </c>
      <c r="E84" s="45" t="n">
        <f aca="false">+D88</f>
        <v>23455.2230959061</v>
      </c>
      <c r="F84" s="45" t="n">
        <f aca="false">+E88</f>
        <v>24610.9216471889</v>
      </c>
      <c r="G84" s="45" t="n">
        <f aca="false">+F88</f>
        <v>25775.7694786694</v>
      </c>
      <c r="H84" s="45" t="n">
        <f aca="false">+G88</f>
        <v>26949.8390221491</v>
      </c>
      <c r="I84" s="45" t="n">
        <f aca="false">+H88</f>
        <v>28133.203282848</v>
      </c>
      <c r="J84" s="45" t="n">
        <f aca="false">+I88</f>
        <v>29325.9358439441</v>
      </c>
      <c r="K84" s="45" t="n">
        <f aca="false">+J88</f>
        <v>30528.1108711489</v>
      </c>
      <c r="L84" s="45" t="n">
        <f aca="false">+K88</f>
        <v>31744.1650415427</v>
      </c>
      <c r="M84" s="45" t="n">
        <f aca="false">+L88</f>
        <v>32969.8463074521</v>
      </c>
    </row>
    <row r="85" customFormat="false" ht="12.75" hidden="false" customHeight="false" outlineLevel="0" collapsed="false">
      <c r="A85" s="45" t="s">
        <v>272</v>
      </c>
      <c r="B85" s="45" t="n">
        <f aca="false">IF(+B82&lt;365,+interest!M77,+DCF!$N$59/12)</f>
        <v>962.392428382196</v>
      </c>
      <c r="C85" s="45" t="n">
        <f aca="false">IF(+C82&lt;365,+B85,+DCF!$N$59/12)</f>
        <v>962.392428382196</v>
      </c>
      <c r="D85" s="45" t="n">
        <f aca="false">IF(+D82&lt;365,+C85,+DCF!$N$59/12)</f>
        <v>962.392428382196</v>
      </c>
      <c r="E85" s="45" t="n">
        <f aca="false">IF(+E82&lt;365,+D85,+DCF!$N$59/12)</f>
        <v>962.392428382196</v>
      </c>
      <c r="F85" s="45" t="n">
        <f aca="false">IF(+F82&lt;365,+E85,+DCF!$N$59/12)</f>
        <v>962.392428382196</v>
      </c>
      <c r="G85" s="45" t="n">
        <f aca="false">IF(+G82&lt;365,+F85,+DCF!$N$59/12)</f>
        <v>962.392428382196</v>
      </c>
      <c r="H85" s="45" t="n">
        <f aca="false">IF(+H82&lt;365,+G85,+DCF!$N$59/12)</f>
        <v>962.392428382196</v>
      </c>
      <c r="I85" s="45" t="n">
        <f aca="false">IF(+I82&lt;365,+H85,+DCF!$N$59/12)</f>
        <v>962.392428382196</v>
      </c>
      <c r="J85" s="45" t="n">
        <f aca="false">IF(+J82&lt;365,+I85,+DCF!$N$59/12)</f>
        <v>962.392428382196</v>
      </c>
      <c r="K85" s="45" t="n">
        <f aca="false">IF(+K82&lt;365,+J85,+DCF!$N$59/12)</f>
        <v>966.720091936065</v>
      </c>
      <c r="L85" s="45" t="n">
        <f aca="false">IF(+L82&lt;365,+K85,+DCF!$N$59/12)</f>
        <v>966.720091936065</v>
      </c>
      <c r="M85" s="45" t="n">
        <f aca="false">IF(+M82&lt;365,+L85,+DCF!$N$59/12)</f>
        <v>966.720091936065</v>
      </c>
    </row>
    <row r="86" customFormat="false" ht="12.75" hidden="false" customHeight="false" outlineLevel="0" collapsed="false">
      <c r="A86" s="45" t="s">
        <v>273</v>
      </c>
      <c r="B86" s="45" t="n">
        <f aca="false">+B85+B84</f>
        <v>21004.6997405519</v>
      </c>
      <c r="C86" s="45" t="n">
        <f aca="false">+C85+C84</f>
        <v>22133.3793752135</v>
      </c>
      <c r="D86" s="45" t="n">
        <f aca="false">+D85+D84</f>
        <v>23270.9943903161</v>
      </c>
      <c r="E86" s="45" t="n">
        <f aca="false">+E85+E84</f>
        <v>24417.6155242883</v>
      </c>
      <c r="F86" s="45" t="n">
        <f aca="false">+F85+F84</f>
        <v>25573.3140755711</v>
      </c>
      <c r="G86" s="45" t="n">
        <f aca="false">+G85+G84</f>
        <v>26738.1619070516</v>
      </c>
      <c r="H86" s="45" t="n">
        <f aca="false">+H85+H84</f>
        <v>27912.2314505313</v>
      </c>
      <c r="I86" s="45" t="n">
        <f aca="false">+I85+I84</f>
        <v>29095.5957112302</v>
      </c>
      <c r="J86" s="45" t="n">
        <f aca="false">+J85+J84</f>
        <v>30288.3282723263</v>
      </c>
      <c r="K86" s="45" t="n">
        <f aca="false">+K85+K84</f>
        <v>31494.8309630849</v>
      </c>
      <c r="L86" s="45" t="n">
        <f aca="false">+L85+L84</f>
        <v>32710.8851334787</v>
      </c>
      <c r="M86" s="45" t="n">
        <f aca="false">+M85+M84</f>
        <v>33936.5663993882</v>
      </c>
    </row>
    <row r="87" customFormat="false" ht="12.75" hidden="false" customHeight="false" outlineLevel="0" collapsed="false">
      <c r="A87" s="45" t="s">
        <v>274</v>
      </c>
      <c r="B87" s="45" t="n">
        <f aca="false">+B86*+$B$1/12</f>
        <v>166.287206279369</v>
      </c>
      <c r="C87" s="45" t="n">
        <f aca="false">+C86*+$B$1/12</f>
        <v>175.22258672044</v>
      </c>
      <c r="D87" s="45" t="n">
        <f aca="false">+D86*+$B$1/12</f>
        <v>184.228705590003</v>
      </c>
      <c r="E87" s="45" t="n">
        <f aca="false">+E86*+$B$1/12</f>
        <v>193.306122900616</v>
      </c>
      <c r="F87" s="45" t="n">
        <f aca="false">+F86*+$B$1/12</f>
        <v>202.455403098271</v>
      </c>
      <c r="G87" s="45" t="n">
        <f aca="false">+G86*+$B$1/12</f>
        <v>211.677115097492</v>
      </c>
      <c r="H87" s="45" t="n">
        <f aca="false">+H86*+$B$1/12</f>
        <v>220.971832316706</v>
      </c>
      <c r="I87" s="45" t="n">
        <f aca="false">+I86*+$B$1/12</f>
        <v>230.340132713906</v>
      </c>
      <c r="J87" s="45" t="n">
        <f aca="false">+J86*+$B$1/12</f>
        <v>239.782598822583</v>
      </c>
      <c r="K87" s="45" t="n">
        <f aca="false">+K86*+$B$1/12</f>
        <v>249.334078457756</v>
      </c>
      <c r="L87" s="45" t="n">
        <f aca="false">+L86*+$B$1/12</f>
        <v>258.961173973373</v>
      </c>
      <c r="M87" s="45" t="n">
        <f aca="false">+M86*+$B$1/12</f>
        <v>268.664483995156</v>
      </c>
      <c r="N87" s="63" t="n">
        <f aca="false">SUM(B87:M87)</f>
        <v>2601.23143996567</v>
      </c>
    </row>
    <row r="88" customFormat="false" ht="12.75" hidden="false" customHeight="false" outlineLevel="0" collapsed="false">
      <c r="A88" s="45" t="s">
        <v>275</v>
      </c>
      <c r="B88" s="45" t="n">
        <f aca="false">+B87+B86</f>
        <v>21170.9869468313</v>
      </c>
      <c r="C88" s="45" t="n">
        <f aca="false">+C87+C86</f>
        <v>22308.6019619339</v>
      </c>
      <c r="D88" s="45" t="n">
        <f aca="false">+D87+D86</f>
        <v>23455.2230959061</v>
      </c>
      <c r="E88" s="45" t="n">
        <f aca="false">+E87+E86</f>
        <v>24610.9216471889</v>
      </c>
      <c r="F88" s="45" t="n">
        <f aca="false">+F87+F86</f>
        <v>25775.7694786694</v>
      </c>
      <c r="G88" s="45" t="n">
        <f aca="false">+G87+G86</f>
        <v>26949.8390221491</v>
      </c>
      <c r="H88" s="45" t="n">
        <f aca="false">+H87+H86</f>
        <v>28133.203282848</v>
      </c>
      <c r="I88" s="45" t="n">
        <f aca="false">+I87+I86</f>
        <v>29325.9358439441</v>
      </c>
      <c r="J88" s="45" t="n">
        <f aca="false">+J87+J86</f>
        <v>30528.1108711489</v>
      </c>
      <c r="K88" s="45" t="n">
        <f aca="false">+K87+K86</f>
        <v>31744.1650415427</v>
      </c>
      <c r="L88" s="45" t="n">
        <f aca="false">+L87+L86</f>
        <v>32969.8463074521</v>
      </c>
      <c r="M88" s="45" t="n">
        <f aca="false">+M87+M86</f>
        <v>34205.2308833833</v>
      </c>
      <c r="N88" s="45"/>
    </row>
    <row r="90" customFormat="false" ht="12.75" hidden="false" customHeight="false" outlineLevel="0" collapsed="false">
      <c r="B90" s="269" t="n">
        <f aca="false">+B82</f>
        <v>92</v>
      </c>
      <c r="C90" s="269" t="n">
        <f aca="false">+C82</f>
        <v>123</v>
      </c>
      <c r="D90" s="269" t="n">
        <f aca="false">+D82</f>
        <v>151</v>
      </c>
      <c r="E90" s="269" t="n">
        <f aca="false">+E82</f>
        <v>182</v>
      </c>
      <c r="F90" s="269" t="n">
        <f aca="false">+F82</f>
        <v>212</v>
      </c>
      <c r="G90" s="269" t="n">
        <f aca="false">+G82</f>
        <v>243</v>
      </c>
      <c r="H90" s="269" t="n">
        <f aca="false">+H82</f>
        <v>273</v>
      </c>
      <c r="I90" s="269" t="n">
        <f aca="false">+I82</f>
        <v>304</v>
      </c>
      <c r="J90" s="269" t="n">
        <f aca="false">+J82</f>
        <v>335</v>
      </c>
      <c r="K90" s="269" t="n">
        <f aca="false">+K82</f>
        <v>365</v>
      </c>
      <c r="L90" s="269" t="n">
        <f aca="false">+L82</f>
        <v>396</v>
      </c>
      <c r="M90" s="269" t="n">
        <f aca="false">+M82</f>
        <v>426</v>
      </c>
    </row>
    <row r="91" customFormat="false" ht="12.75" hidden="false" customHeight="false" outlineLevel="0" collapsed="false">
      <c r="A91" s="0" t="s">
        <v>98</v>
      </c>
      <c r="B91" s="266" t="n">
        <f aca="false">EDATE(B83,12)</f>
        <v>41275</v>
      </c>
      <c r="C91" s="266" t="n">
        <f aca="false">EDATE(C83,12)</f>
        <v>41306</v>
      </c>
      <c r="D91" s="266" t="n">
        <f aca="false">EDATE(D83,12)</f>
        <v>41334</v>
      </c>
      <c r="E91" s="266" t="n">
        <f aca="false">EDATE(E83,12)</f>
        <v>41365</v>
      </c>
      <c r="F91" s="266" t="n">
        <f aca="false">EDATE(F83,12)</f>
        <v>41395</v>
      </c>
      <c r="G91" s="266" t="n">
        <f aca="false">EDATE(G83,12)</f>
        <v>41426</v>
      </c>
      <c r="H91" s="266" t="n">
        <f aca="false">EDATE(H83,12)</f>
        <v>41456</v>
      </c>
      <c r="I91" s="266" t="n">
        <f aca="false">EDATE(I83,12)</f>
        <v>41487</v>
      </c>
      <c r="J91" s="266" t="n">
        <f aca="false">EDATE(J83,12)</f>
        <v>41518</v>
      </c>
      <c r="K91" s="266" t="n">
        <f aca="false">EDATE(K83,12)</f>
        <v>41548</v>
      </c>
      <c r="L91" s="266" t="n">
        <f aca="false">EDATE(L83,12)</f>
        <v>41579</v>
      </c>
      <c r="M91" s="266" t="n">
        <f aca="false">EDATE(M83,12)</f>
        <v>41609</v>
      </c>
    </row>
    <row r="92" customFormat="false" ht="12.75" hidden="false" customHeight="false" outlineLevel="0" collapsed="false">
      <c r="A92" s="45" t="s">
        <v>271</v>
      </c>
      <c r="B92" s="45" t="n">
        <f aca="false">+M88</f>
        <v>34205.2308833833</v>
      </c>
      <c r="C92" s="45" t="n">
        <f aca="false">+B96</f>
        <v>35450.3955872073</v>
      </c>
      <c r="D92" s="45" t="n">
        <f aca="false">+C96</f>
        <v>36705.4178449366</v>
      </c>
      <c r="E92" s="45" t="n">
        <f aca="false">+D96</f>
        <v>37970.3756955396</v>
      </c>
      <c r="F92" s="45" t="n">
        <f aca="false">+E96</f>
        <v>39245.3477957932</v>
      </c>
      <c r="G92" s="45" t="n">
        <f aca="false">+F96</f>
        <v>40530.4134251738</v>
      </c>
      <c r="H92" s="45" t="n">
        <f aca="false">+G96</f>
        <v>41825.6524907869</v>
      </c>
      <c r="I92" s="45" t="n">
        <f aca="false">+H96</f>
        <v>43131.1455323362</v>
      </c>
      <c r="J92" s="45" t="n">
        <f aca="false">+I96</f>
        <v>44446.9737271311</v>
      </c>
      <c r="K92" s="45" t="n">
        <f aca="false">+J96</f>
        <v>45773.2188951348</v>
      </c>
      <c r="L92" s="45" t="n">
        <f aca="false">+K96</f>
        <v>47103.5051637882</v>
      </c>
      <c r="M92" s="45" t="n">
        <f aca="false">+L96</f>
        <v>48444.3228654017</v>
      </c>
    </row>
    <row r="93" customFormat="false" ht="12.75" hidden="false" customHeight="false" outlineLevel="0" collapsed="false">
      <c r="A93" s="45" t="s">
        <v>272</v>
      </c>
      <c r="B93" s="45" t="n">
        <f aca="false">IF(+B90&lt;365,+interest!M85,+DCF!$O$59/12)</f>
        <v>966.720091936065</v>
      </c>
      <c r="C93" s="45" t="n">
        <f aca="false">IF(+C90&lt;365,+B93,+DCF!$O$59/12)</f>
        <v>966.720091936065</v>
      </c>
      <c r="D93" s="45" t="n">
        <f aca="false">IF(+D90&lt;365,+C93,+DCF!$O$59/12)</f>
        <v>966.720091936065</v>
      </c>
      <c r="E93" s="45" t="n">
        <f aca="false">IF(+E90&lt;365,+D93,+DCF!$O$59/12)</f>
        <v>966.720091936065</v>
      </c>
      <c r="F93" s="45" t="n">
        <f aca="false">IF(+F90&lt;365,+E93,+DCF!$O$59/12)</f>
        <v>966.720091936065</v>
      </c>
      <c r="G93" s="45" t="n">
        <f aca="false">IF(+G90&lt;365,+F93,+DCF!$O$59/12)</f>
        <v>966.720091936065</v>
      </c>
      <c r="H93" s="45" t="n">
        <f aca="false">IF(+H90&lt;365,+G93,+DCF!$O$59/12)</f>
        <v>966.720091936065</v>
      </c>
      <c r="I93" s="45" t="n">
        <f aca="false">IF(+I90&lt;365,+H93,+DCF!$O$59/12)</f>
        <v>966.720091936065</v>
      </c>
      <c r="J93" s="45" t="n">
        <f aca="false">IF(+J90&lt;365,+I93,+DCF!$O$59/12)</f>
        <v>966.720091936065</v>
      </c>
      <c r="K93" s="45" t="n">
        <f aca="false">IF(+K90&lt;365,+J93,+DCF!$O$59/12)</f>
        <v>960.312478611234</v>
      </c>
      <c r="L93" s="45" t="n">
        <f aca="false">IF(+L90&lt;365,+K93,+DCF!$O$59/12)</f>
        <v>960.312478611234</v>
      </c>
      <c r="M93" s="45" t="n">
        <f aca="false">IF(+M90&lt;365,+L93,+DCF!$O$59/12)</f>
        <v>960.312478611234</v>
      </c>
    </row>
    <row r="94" customFormat="false" ht="12.75" hidden="false" customHeight="false" outlineLevel="0" collapsed="false">
      <c r="A94" s="45" t="s">
        <v>273</v>
      </c>
      <c r="B94" s="45" t="n">
        <f aca="false">+B93+B92</f>
        <v>35171.9509753194</v>
      </c>
      <c r="C94" s="45" t="n">
        <f aca="false">+C93+C92</f>
        <v>36417.1156791434</v>
      </c>
      <c r="D94" s="45" t="n">
        <f aca="false">+D93+D92</f>
        <v>37672.1379368727</v>
      </c>
      <c r="E94" s="45" t="n">
        <f aca="false">+E93+E92</f>
        <v>38937.0957874757</v>
      </c>
      <c r="F94" s="45" t="n">
        <f aca="false">+F93+F92</f>
        <v>40212.0678877292</v>
      </c>
      <c r="G94" s="45" t="n">
        <f aca="false">+G93+G92</f>
        <v>41497.1335171098</v>
      </c>
      <c r="H94" s="45" t="n">
        <f aca="false">+H93+H92</f>
        <v>42792.372582723</v>
      </c>
      <c r="I94" s="45" t="n">
        <f aca="false">+I93+I92</f>
        <v>44097.8656242723</v>
      </c>
      <c r="J94" s="45" t="n">
        <f aca="false">+J93+J92</f>
        <v>45413.6938190672</v>
      </c>
      <c r="K94" s="45" t="n">
        <f aca="false">+K93+K92</f>
        <v>46733.531373746</v>
      </c>
      <c r="L94" s="45" t="n">
        <f aca="false">+L93+L92</f>
        <v>48063.8176423994</v>
      </c>
      <c r="M94" s="45" t="n">
        <f aca="false">+M93+M92</f>
        <v>49404.635344013</v>
      </c>
    </row>
    <row r="95" customFormat="false" ht="12.75" hidden="false" customHeight="false" outlineLevel="0" collapsed="false">
      <c r="A95" s="45" t="s">
        <v>274</v>
      </c>
      <c r="B95" s="45" t="n">
        <f aca="false">+B94*+$B$1/12</f>
        <v>278.444611887945</v>
      </c>
      <c r="C95" s="45" t="n">
        <f aca="false">+C94*+$B$1/12</f>
        <v>288.302165793219</v>
      </c>
      <c r="D95" s="45" t="n">
        <f aca="false">+D94*+$B$1/12</f>
        <v>298.237758666909</v>
      </c>
      <c r="E95" s="45" t="n">
        <f aca="false">+E94*+$B$1/12</f>
        <v>308.252008317516</v>
      </c>
      <c r="F95" s="45" t="n">
        <f aca="false">+F94*+$B$1/12</f>
        <v>318.345537444523</v>
      </c>
      <c r="G95" s="45" t="n">
        <f aca="false">+G94*+$B$1/12</f>
        <v>328.518973677119</v>
      </c>
      <c r="H95" s="45" t="n">
        <f aca="false">+H94*+$B$1/12</f>
        <v>338.772949613224</v>
      </c>
      <c r="I95" s="45" t="n">
        <f aca="false">+I94*+$B$1/12</f>
        <v>349.108102858822</v>
      </c>
      <c r="J95" s="45" t="n">
        <f aca="false">+J94*+$B$1/12</f>
        <v>359.525076067615</v>
      </c>
      <c r="K95" s="45" t="n">
        <f aca="false">+K94*+$B$1/12</f>
        <v>369.973790042156</v>
      </c>
      <c r="L95" s="45" t="n">
        <f aca="false">+L94*+$B$1/12</f>
        <v>380.505223002329</v>
      </c>
      <c r="M95" s="45" t="n">
        <f aca="false">+M94*+$B$1/12</f>
        <v>391.120029806769</v>
      </c>
      <c r="N95" s="63" t="n">
        <f aca="false">SUM(B95:M95)</f>
        <v>4009.10622717815</v>
      </c>
    </row>
    <row r="96" customFormat="false" ht="12.75" hidden="false" customHeight="false" outlineLevel="0" collapsed="false">
      <c r="A96" s="45" t="s">
        <v>275</v>
      </c>
      <c r="B96" s="45" t="n">
        <f aca="false">+B95+B94</f>
        <v>35450.3955872073</v>
      </c>
      <c r="C96" s="45" t="n">
        <f aca="false">+C95+C94</f>
        <v>36705.4178449366</v>
      </c>
      <c r="D96" s="45" t="n">
        <f aca="false">+D95+D94</f>
        <v>37970.3756955396</v>
      </c>
      <c r="E96" s="45" t="n">
        <f aca="false">+E95+E94</f>
        <v>39245.3477957932</v>
      </c>
      <c r="F96" s="45" t="n">
        <f aca="false">+F95+F94</f>
        <v>40530.4134251738</v>
      </c>
      <c r="G96" s="45" t="n">
        <f aca="false">+G95+G94</f>
        <v>41825.6524907869</v>
      </c>
      <c r="H96" s="45" t="n">
        <f aca="false">+H95+H94</f>
        <v>43131.1455323362</v>
      </c>
      <c r="I96" s="45" t="n">
        <f aca="false">+I95+I94</f>
        <v>44446.9737271311</v>
      </c>
      <c r="J96" s="45" t="n">
        <f aca="false">+J95+J94</f>
        <v>45773.2188951348</v>
      </c>
      <c r="K96" s="45" t="n">
        <f aca="false">+K95+K94</f>
        <v>47103.5051637882</v>
      </c>
      <c r="L96" s="45" t="n">
        <f aca="false">+L95+L94</f>
        <v>48444.3228654017</v>
      </c>
      <c r="M96" s="45" t="n">
        <f aca="false">+M95+M94</f>
        <v>49795.7553738197</v>
      </c>
      <c r="N96" s="45"/>
    </row>
    <row r="98" customFormat="false" ht="12.75" hidden="false" customHeight="false" outlineLevel="0" collapsed="false">
      <c r="B98" s="269" t="n">
        <f aca="false">+B90</f>
        <v>92</v>
      </c>
      <c r="C98" s="269" t="n">
        <f aca="false">+C90</f>
        <v>123</v>
      </c>
      <c r="D98" s="269" t="n">
        <f aca="false">+D90</f>
        <v>151</v>
      </c>
      <c r="E98" s="269" t="n">
        <f aca="false">+E90</f>
        <v>182</v>
      </c>
      <c r="F98" s="269" t="n">
        <f aca="false">+F90</f>
        <v>212</v>
      </c>
      <c r="G98" s="269" t="n">
        <f aca="false">+G90</f>
        <v>243</v>
      </c>
      <c r="H98" s="269" t="n">
        <f aca="false">+H90</f>
        <v>273</v>
      </c>
      <c r="I98" s="269" t="n">
        <f aca="false">+I90</f>
        <v>304</v>
      </c>
      <c r="J98" s="269" t="n">
        <f aca="false">+J90</f>
        <v>335</v>
      </c>
      <c r="K98" s="269" t="n">
        <f aca="false">+K90</f>
        <v>365</v>
      </c>
      <c r="L98" s="269" t="n">
        <f aca="false">+L90</f>
        <v>396</v>
      </c>
      <c r="M98" s="269" t="n">
        <f aca="false">+M90</f>
        <v>426</v>
      </c>
    </row>
    <row r="99" customFormat="false" ht="12.75" hidden="false" customHeight="false" outlineLevel="0" collapsed="false">
      <c r="A99" s="0" t="s">
        <v>99</v>
      </c>
      <c r="B99" s="266" t="n">
        <f aca="false">EDATE(B91,12)</f>
        <v>41640</v>
      </c>
      <c r="C99" s="266" t="n">
        <f aca="false">EDATE(C91,12)</f>
        <v>41671</v>
      </c>
      <c r="D99" s="266" t="n">
        <f aca="false">EDATE(D91,12)</f>
        <v>41699</v>
      </c>
      <c r="E99" s="266" t="n">
        <f aca="false">EDATE(E91,12)</f>
        <v>41730</v>
      </c>
      <c r="F99" s="266" t="n">
        <f aca="false">EDATE(F91,12)</f>
        <v>41760</v>
      </c>
      <c r="G99" s="266" t="n">
        <f aca="false">EDATE(G91,12)</f>
        <v>41791</v>
      </c>
      <c r="H99" s="266" t="n">
        <f aca="false">EDATE(H91,12)</f>
        <v>41821</v>
      </c>
      <c r="I99" s="266" t="n">
        <f aca="false">EDATE(I91,12)</f>
        <v>41852</v>
      </c>
      <c r="J99" s="266" t="n">
        <f aca="false">EDATE(J91,12)</f>
        <v>41883</v>
      </c>
      <c r="K99" s="266" t="n">
        <f aca="false">EDATE(K91,12)</f>
        <v>41913</v>
      </c>
      <c r="L99" s="266" t="n">
        <f aca="false">EDATE(L91,12)</f>
        <v>41944</v>
      </c>
      <c r="M99" s="266" t="n">
        <f aca="false">EDATE(M91,12)</f>
        <v>41974</v>
      </c>
    </row>
    <row r="100" customFormat="false" ht="12.75" hidden="false" customHeight="false" outlineLevel="0" collapsed="false">
      <c r="A100" s="45" t="s">
        <v>271</v>
      </c>
      <c r="B100" s="45" t="n">
        <f aca="false">+M96</f>
        <v>49795.7553738197</v>
      </c>
      <c r="C100" s="45" t="n">
        <f aca="false">+B104</f>
        <v>51157.8867229294</v>
      </c>
      <c r="D100" s="45" t="n">
        <f aca="false">+C104</f>
        <v>52530.8016118861</v>
      </c>
      <c r="E100" s="45" t="n">
        <f aca="false">+D104</f>
        <v>53914.5854103805</v>
      </c>
      <c r="F100" s="45" t="n">
        <f aca="false">+E104</f>
        <v>55309.3241639462</v>
      </c>
      <c r="G100" s="45" t="n">
        <f aca="false">+F104</f>
        <v>56715.104599311</v>
      </c>
      <c r="H100" s="45" t="n">
        <f aca="false">+G104</f>
        <v>58132.0141297891</v>
      </c>
      <c r="I100" s="45" t="n">
        <f aca="false">+H104</f>
        <v>59560.1408607169</v>
      </c>
      <c r="J100" s="45" t="n">
        <f aca="false">+I104</f>
        <v>60999.5735949311</v>
      </c>
      <c r="K100" s="45" t="n">
        <f aca="false">+J104</f>
        <v>62450.4018382912</v>
      </c>
      <c r="L100" s="45" t="n">
        <f aca="false">+K104</f>
        <v>63904.2878898988</v>
      </c>
      <c r="M100" s="45" t="n">
        <f aca="false">+L104</f>
        <v>65369.6838727483</v>
      </c>
    </row>
    <row r="101" customFormat="false" ht="12.75" hidden="false" customHeight="false" outlineLevel="0" collapsed="false">
      <c r="A101" s="45" t="s">
        <v>272</v>
      </c>
      <c r="B101" s="45" t="n">
        <f aca="false">IF(+B98&lt;365,+interest!M93,+DCF!$P$59/12)</f>
        <v>960.312478611234</v>
      </c>
      <c r="C101" s="45" t="n">
        <f aca="false">IF(+C98&lt;365,+B101,+DCF!$P$59/12)</f>
        <v>960.312478611234</v>
      </c>
      <c r="D101" s="45" t="n">
        <f aca="false">IF(+D98&lt;365,+C101,+DCF!$P$59/12)</f>
        <v>960.312478611234</v>
      </c>
      <c r="E101" s="45" t="n">
        <f aca="false">IF(+E98&lt;365,+D101,+DCF!$P$59/12)</f>
        <v>960.312478611234</v>
      </c>
      <c r="F101" s="45" t="n">
        <f aca="false">IF(+F98&lt;365,+E101,+DCF!$P$59/12)</f>
        <v>960.312478611234</v>
      </c>
      <c r="G101" s="45" t="n">
        <f aca="false">IF(+G98&lt;365,+F101,+DCF!$P$59/12)</f>
        <v>960.312478611234</v>
      </c>
      <c r="H101" s="45" t="n">
        <f aca="false">IF(+H98&lt;365,+G101,+DCF!$P$59/12)</f>
        <v>960.312478611234</v>
      </c>
      <c r="I101" s="45" t="n">
        <f aca="false">IF(+I98&lt;365,+H101,+DCF!$P$59/12)</f>
        <v>960.312478611234</v>
      </c>
      <c r="J101" s="45" t="n">
        <f aca="false">IF(+J98&lt;365,+I101,+DCF!$P$59/12)</f>
        <v>960.312478611234</v>
      </c>
      <c r="K101" s="45" t="n">
        <f aca="false">IF(+K98&lt;365,+J101,+DCF!$P$59/12)</f>
        <v>951.950760202853</v>
      </c>
      <c r="L101" s="45" t="n">
        <f aca="false">IF(+L98&lt;365,+K101,+DCF!$P$59/12)</f>
        <v>951.950760202853</v>
      </c>
      <c r="M101" s="45" t="n">
        <f aca="false">IF(+M98&lt;365,+L101,+DCF!$P$59/12)</f>
        <v>951.950760202853</v>
      </c>
    </row>
    <row r="102" customFormat="false" ht="12.75" hidden="false" customHeight="false" outlineLevel="0" collapsed="false">
      <c r="A102" s="45" t="s">
        <v>273</v>
      </c>
      <c r="B102" s="45" t="n">
        <f aca="false">+B101+B100</f>
        <v>50756.067852431</v>
      </c>
      <c r="C102" s="45" t="n">
        <f aca="false">+C101+C100</f>
        <v>52118.1992015406</v>
      </c>
      <c r="D102" s="45" t="n">
        <f aca="false">+D101+D100</f>
        <v>53491.1140904974</v>
      </c>
      <c r="E102" s="45" t="n">
        <f aca="false">+E101+E100</f>
        <v>54874.8978889917</v>
      </c>
      <c r="F102" s="45" t="n">
        <f aca="false">+F101+F100</f>
        <v>56269.6366425574</v>
      </c>
      <c r="G102" s="45" t="n">
        <f aca="false">+G101+G100</f>
        <v>57675.4170779223</v>
      </c>
      <c r="H102" s="45" t="n">
        <f aca="false">+H101+H100</f>
        <v>59092.3266084004</v>
      </c>
      <c r="I102" s="45" t="n">
        <f aca="false">+I101+I100</f>
        <v>60520.4533393281</v>
      </c>
      <c r="J102" s="45" t="n">
        <f aca="false">+J101+J100</f>
        <v>61959.8860735423</v>
      </c>
      <c r="K102" s="45" t="n">
        <f aca="false">+K101+K100</f>
        <v>63402.3525984941</v>
      </c>
      <c r="L102" s="45" t="n">
        <f aca="false">+L101+L100</f>
        <v>64856.2386501017</v>
      </c>
      <c r="M102" s="45" t="n">
        <f aca="false">+M101+M100</f>
        <v>66321.6346329512</v>
      </c>
    </row>
    <row r="103" customFormat="false" ht="12.75" hidden="false" customHeight="false" outlineLevel="0" collapsed="false">
      <c r="A103" s="45" t="s">
        <v>274</v>
      </c>
      <c r="B103" s="45" t="n">
        <f aca="false">+B102*+$B$1/12</f>
        <v>401.818870498412</v>
      </c>
      <c r="C103" s="45" t="n">
        <f aca="false">+C102*+$B$1/12</f>
        <v>412.60241034553</v>
      </c>
      <c r="D103" s="45" t="n">
        <f aca="false">+D102*+$B$1/12</f>
        <v>423.471319883104</v>
      </c>
      <c r="E103" s="45" t="n">
        <f aca="false">+E102*+$B$1/12</f>
        <v>434.426274954518</v>
      </c>
      <c r="F103" s="45" t="n">
        <f aca="false">+F102*+$B$1/12</f>
        <v>445.46795675358</v>
      </c>
      <c r="G103" s="45" t="n">
        <f aca="false">+G102*+$B$1/12</f>
        <v>456.597051866885</v>
      </c>
      <c r="H103" s="45" t="n">
        <f aca="false">+H102*+$B$1/12</f>
        <v>467.814252316503</v>
      </c>
      <c r="I103" s="45" t="n">
        <f aca="false">+I102*+$B$1/12</f>
        <v>479.120255603014</v>
      </c>
      <c r="J103" s="45" t="n">
        <f aca="false">+J102*+$B$1/12</f>
        <v>490.515764748877</v>
      </c>
      <c r="K103" s="45" t="n">
        <f aca="false">+K102*+$B$1/12</f>
        <v>501.935291404745</v>
      </c>
      <c r="L103" s="45" t="n">
        <f aca="false">+L102*+$B$1/12</f>
        <v>513.445222646638</v>
      </c>
      <c r="M103" s="45" t="n">
        <f aca="false">+M102*+$B$1/12</f>
        <v>525.04627417753</v>
      </c>
      <c r="N103" s="63" t="n">
        <f aca="false">SUM(B103:M103)</f>
        <v>5552.26094519933</v>
      </c>
    </row>
    <row r="104" customFormat="false" ht="12.75" hidden="false" customHeight="false" outlineLevel="0" collapsed="false">
      <c r="A104" s="45" t="s">
        <v>275</v>
      </c>
      <c r="B104" s="45" t="n">
        <f aca="false">+B103+B102</f>
        <v>51157.8867229294</v>
      </c>
      <c r="C104" s="45" t="n">
        <f aca="false">+C103+C102</f>
        <v>52530.8016118861</v>
      </c>
      <c r="D104" s="45" t="n">
        <f aca="false">+D103+D102</f>
        <v>53914.5854103805</v>
      </c>
      <c r="E104" s="45" t="n">
        <f aca="false">+E103+E102</f>
        <v>55309.3241639462</v>
      </c>
      <c r="F104" s="45" t="n">
        <f aca="false">+F103+F102</f>
        <v>56715.104599311</v>
      </c>
      <c r="G104" s="45" t="n">
        <f aca="false">+G103+G102</f>
        <v>58132.0141297891</v>
      </c>
      <c r="H104" s="45" t="n">
        <f aca="false">+H103+H102</f>
        <v>59560.1408607169</v>
      </c>
      <c r="I104" s="45" t="n">
        <f aca="false">+I103+I102</f>
        <v>60999.5735949311</v>
      </c>
      <c r="J104" s="45" t="n">
        <f aca="false">+J103+J102</f>
        <v>62450.4018382912</v>
      </c>
      <c r="K104" s="45" t="n">
        <f aca="false">+K103+K102</f>
        <v>63904.2878898988</v>
      </c>
      <c r="L104" s="45" t="n">
        <f aca="false">+L103+L102</f>
        <v>65369.6838727483</v>
      </c>
      <c r="M104" s="45" t="n">
        <f aca="false">+M103+M102</f>
        <v>66846.6809071287</v>
      </c>
      <c r="N104" s="45"/>
    </row>
    <row r="106" customFormat="false" ht="12.75" hidden="false" customHeight="false" outlineLevel="0" collapsed="false">
      <c r="B106" s="269" t="n">
        <f aca="false">+B98</f>
        <v>92</v>
      </c>
      <c r="C106" s="269" t="n">
        <f aca="false">+C98</f>
        <v>123</v>
      </c>
      <c r="D106" s="269" t="n">
        <f aca="false">+D98</f>
        <v>151</v>
      </c>
      <c r="E106" s="269" t="n">
        <f aca="false">+E98</f>
        <v>182</v>
      </c>
      <c r="F106" s="269" t="n">
        <f aca="false">+F98</f>
        <v>212</v>
      </c>
      <c r="G106" s="269" t="n">
        <f aca="false">+G98</f>
        <v>243</v>
      </c>
      <c r="H106" s="269" t="n">
        <f aca="false">+H98</f>
        <v>273</v>
      </c>
      <c r="I106" s="269" t="n">
        <f aca="false">+I98</f>
        <v>304</v>
      </c>
      <c r="J106" s="269" t="n">
        <f aca="false">+J98</f>
        <v>335</v>
      </c>
      <c r="K106" s="269" t="n">
        <f aca="false">+K98</f>
        <v>365</v>
      </c>
      <c r="L106" s="269" t="n">
        <f aca="false">+L98</f>
        <v>396</v>
      </c>
      <c r="M106" s="269" t="n">
        <f aca="false">+M98</f>
        <v>426</v>
      </c>
    </row>
    <row r="107" customFormat="false" ht="12.75" hidden="false" customHeight="false" outlineLevel="0" collapsed="false">
      <c r="A107" s="0" t="s">
        <v>100</v>
      </c>
      <c r="B107" s="266" t="n">
        <f aca="false">EDATE(B99,12)</f>
        <v>42005</v>
      </c>
      <c r="C107" s="266" t="n">
        <f aca="false">EDATE(C99,12)</f>
        <v>42036</v>
      </c>
      <c r="D107" s="266" t="n">
        <f aca="false">EDATE(D99,12)</f>
        <v>42064</v>
      </c>
      <c r="E107" s="266" t="n">
        <f aca="false">EDATE(E99,12)</f>
        <v>42095</v>
      </c>
      <c r="F107" s="266" t="n">
        <f aca="false">EDATE(F99,12)</f>
        <v>42125</v>
      </c>
      <c r="G107" s="266" t="n">
        <f aca="false">EDATE(G99,12)</f>
        <v>42156</v>
      </c>
      <c r="H107" s="266" t="n">
        <f aca="false">EDATE(H99,12)</f>
        <v>42186</v>
      </c>
      <c r="I107" s="266" t="n">
        <f aca="false">EDATE(I99,12)</f>
        <v>42217</v>
      </c>
      <c r="J107" s="266" t="n">
        <f aca="false">EDATE(J99,12)</f>
        <v>42248</v>
      </c>
      <c r="K107" s="266" t="n">
        <f aca="false">EDATE(K99,12)</f>
        <v>42278</v>
      </c>
      <c r="L107" s="266" t="n">
        <f aca="false">EDATE(L99,12)</f>
        <v>42309</v>
      </c>
      <c r="M107" s="266" t="n">
        <f aca="false">EDATE(M99,12)</f>
        <v>42339</v>
      </c>
    </row>
    <row r="108" customFormat="false" ht="12.75" hidden="false" customHeight="false" outlineLevel="0" collapsed="false">
      <c r="A108" s="45" t="s">
        <v>271</v>
      </c>
      <c r="B108" s="45" t="n">
        <f aca="false">+M104</f>
        <v>66846.6809071287</v>
      </c>
      <c r="C108" s="45" t="n">
        <f aca="false">+B112</f>
        <v>68335.3708346979</v>
      </c>
      <c r="D108" s="45" t="n">
        <f aca="false">+C112</f>
        <v>69835.8462241937</v>
      </c>
      <c r="E108" s="45" t="n">
        <f aca="false">+D112</f>
        <v>71348.2003771897</v>
      </c>
      <c r="F108" s="45" t="n">
        <f aca="false">+E112</f>
        <v>72872.5273338969</v>
      </c>
      <c r="G108" s="45" t="n">
        <f aca="false">+F112</f>
        <v>74408.9218790114</v>
      </c>
      <c r="H108" s="45" t="n">
        <f aca="false">+G112</f>
        <v>75957.479547608</v>
      </c>
      <c r="I108" s="45" t="n">
        <f aca="false">+H112</f>
        <v>77518.296631081</v>
      </c>
      <c r="J108" s="45" t="n">
        <f aca="false">+I112</f>
        <v>79091.4701831315</v>
      </c>
      <c r="K108" s="45" t="n">
        <f aca="false">+J112</f>
        <v>80677.0980258024</v>
      </c>
      <c r="L108" s="45" t="n">
        <f aca="false">+K112</f>
        <v>82287.1842142765</v>
      </c>
      <c r="M108" s="45" t="n">
        <f aca="false">+L112</f>
        <v>83910.0169184093</v>
      </c>
    </row>
    <row r="109" customFormat="false" ht="12.75" hidden="false" customHeight="false" outlineLevel="0" collapsed="false">
      <c r="A109" s="45" t="s">
        <v>272</v>
      </c>
      <c r="B109" s="45" t="n">
        <f aca="false">IF(+B106&lt;365,+interest!M101,+DCF!$Q$59/12)</f>
        <v>951.950760202853</v>
      </c>
      <c r="C109" s="45" t="n">
        <f aca="false">IF(+C106&lt;365,+B109,+DCF!$Q$59/12)</f>
        <v>951.950760202853</v>
      </c>
      <c r="D109" s="45" t="n">
        <f aca="false">IF(+D106&lt;365,+C109,+DCF!$Q$59/12)</f>
        <v>951.950760202853</v>
      </c>
      <c r="E109" s="45" t="n">
        <f aca="false">IF(+E106&lt;365,+D109,+DCF!$Q$59/12)</f>
        <v>951.950760202853</v>
      </c>
      <c r="F109" s="45" t="n">
        <f aca="false">IF(+F106&lt;365,+E109,+DCF!$Q$59/12)</f>
        <v>951.950760202853</v>
      </c>
      <c r="G109" s="45" t="n">
        <f aca="false">IF(+G106&lt;365,+F109,+DCF!$Q$59/12)</f>
        <v>951.950760202853</v>
      </c>
      <c r="H109" s="45" t="n">
        <f aca="false">IF(+H106&lt;365,+G109,+DCF!$Q$59/12)</f>
        <v>951.950760202853</v>
      </c>
      <c r="I109" s="45" t="n">
        <f aca="false">IF(+I106&lt;365,+H109,+DCF!$Q$59/12)</f>
        <v>951.950760202853</v>
      </c>
      <c r="J109" s="45" t="n">
        <f aca="false">IF(+J106&lt;365,+I109,+DCF!$Q$59/12)</f>
        <v>951.950760202853</v>
      </c>
      <c r="K109" s="45" t="n">
        <f aca="false">IF(+K106&lt;365,+J109,+DCF!$Q$59/12)</f>
        <v>963.762707667431</v>
      </c>
      <c r="L109" s="45" t="n">
        <f aca="false">IF(+L106&lt;365,+K109,+DCF!$Q$59/12)</f>
        <v>963.762707667431</v>
      </c>
      <c r="M109" s="45" t="n">
        <f aca="false">IF(+M106&lt;365,+L109,+DCF!$Q$59/12)</f>
        <v>963.762707667431</v>
      </c>
    </row>
    <row r="110" customFormat="false" ht="12.75" hidden="false" customHeight="false" outlineLevel="0" collapsed="false">
      <c r="A110" s="45" t="s">
        <v>273</v>
      </c>
      <c r="B110" s="45" t="n">
        <f aca="false">+B109+B108</f>
        <v>67798.6316673315</v>
      </c>
      <c r="C110" s="45" t="n">
        <f aca="false">+C109+C108</f>
        <v>69287.3215949008</v>
      </c>
      <c r="D110" s="45" t="n">
        <f aca="false">+D109+D108</f>
        <v>70787.7969843966</v>
      </c>
      <c r="E110" s="45" t="n">
        <f aca="false">+E109+E108</f>
        <v>72300.1511373926</v>
      </c>
      <c r="F110" s="45" t="n">
        <f aca="false">+F109+F108</f>
        <v>73824.4780940998</v>
      </c>
      <c r="G110" s="45" t="n">
        <f aca="false">+G109+G108</f>
        <v>75360.8726392142</v>
      </c>
      <c r="H110" s="45" t="n">
        <f aca="false">+H109+H108</f>
        <v>76909.4303078109</v>
      </c>
      <c r="I110" s="45" t="n">
        <f aca="false">+I109+I108</f>
        <v>78470.2473912839</v>
      </c>
      <c r="J110" s="45" t="n">
        <f aca="false">+J109+J108</f>
        <v>80043.4209433344</v>
      </c>
      <c r="K110" s="45" t="n">
        <f aca="false">+K109+K108</f>
        <v>81640.8607334699</v>
      </c>
      <c r="L110" s="45" t="n">
        <f aca="false">+L109+L108</f>
        <v>83250.9469219439</v>
      </c>
      <c r="M110" s="45" t="n">
        <f aca="false">+M109+M108</f>
        <v>84873.7796260767</v>
      </c>
    </row>
    <row r="111" customFormat="false" ht="12.75" hidden="false" customHeight="false" outlineLevel="0" collapsed="false">
      <c r="A111" s="45" t="s">
        <v>274</v>
      </c>
      <c r="B111" s="45" t="n">
        <f aca="false">+B110*+$B$1/12</f>
        <v>536.739167366375</v>
      </c>
      <c r="C111" s="45" t="n">
        <f aca="false">+C110*+$B$1/12</f>
        <v>548.524629292964</v>
      </c>
      <c r="D111" s="45" t="n">
        <f aca="false">+D110*+$B$1/12</f>
        <v>560.40339279314</v>
      </c>
      <c r="E111" s="45" t="n">
        <f aca="false">+E110*+$B$1/12</f>
        <v>572.376196504358</v>
      </c>
      <c r="F111" s="45" t="n">
        <f aca="false">+F110*+$B$1/12</f>
        <v>584.443784911623</v>
      </c>
      <c r="G111" s="45" t="n">
        <f aca="false">+G110*+$B$1/12</f>
        <v>596.606908393779</v>
      </c>
      <c r="H111" s="45" t="n">
        <f aca="false">+H110*+$B$1/12</f>
        <v>608.866323270169</v>
      </c>
      <c r="I111" s="45" t="n">
        <f aca="false">+I110*+$B$1/12</f>
        <v>621.222791847664</v>
      </c>
      <c r="J111" s="45" t="n">
        <f aca="false">+J110*+$B$1/12</f>
        <v>633.677082468064</v>
      </c>
      <c r="K111" s="45" t="n">
        <f aca="false">+K110*+$B$1/12</f>
        <v>646.323480806636</v>
      </c>
      <c r="L111" s="45" t="n">
        <f aca="false">+L110*+$B$1/12</f>
        <v>659.069996465389</v>
      </c>
      <c r="M111" s="45" t="n">
        <f aca="false">+M110*+$B$1/12</f>
        <v>671.917422039774</v>
      </c>
      <c r="N111" s="63" t="n">
        <f aca="false">SUM(B111:M111)</f>
        <v>7240.17117615994</v>
      </c>
    </row>
    <row r="112" customFormat="false" ht="12.75" hidden="false" customHeight="false" outlineLevel="0" collapsed="false">
      <c r="A112" s="45" t="s">
        <v>275</v>
      </c>
      <c r="B112" s="45" t="n">
        <f aca="false">+B111+B110</f>
        <v>68335.3708346979</v>
      </c>
      <c r="C112" s="45" t="n">
        <f aca="false">+C111+C110</f>
        <v>69835.8462241937</v>
      </c>
      <c r="D112" s="45" t="n">
        <f aca="false">+D111+D110</f>
        <v>71348.2003771897</v>
      </c>
      <c r="E112" s="45" t="n">
        <f aca="false">+E111+E110</f>
        <v>72872.5273338969</v>
      </c>
      <c r="F112" s="45" t="n">
        <f aca="false">+F111+F110</f>
        <v>74408.9218790114</v>
      </c>
      <c r="G112" s="45" t="n">
        <f aca="false">+G111+G110</f>
        <v>75957.479547608</v>
      </c>
      <c r="H112" s="45" t="n">
        <f aca="false">+H111+H110</f>
        <v>77518.296631081</v>
      </c>
      <c r="I112" s="45" t="n">
        <f aca="false">+I111+I110</f>
        <v>79091.4701831315</v>
      </c>
      <c r="J112" s="45" t="n">
        <f aca="false">+J111+J110</f>
        <v>80677.0980258024</v>
      </c>
      <c r="K112" s="45" t="n">
        <f aca="false">+K111+K110</f>
        <v>82287.1842142765</v>
      </c>
      <c r="L112" s="45" t="n">
        <f aca="false">+L111+L110</f>
        <v>83910.0169184093</v>
      </c>
      <c r="M112" s="45" t="n">
        <f aca="false">+M111+M110</f>
        <v>85545.6970481165</v>
      </c>
      <c r="N112" s="45"/>
    </row>
    <row r="114" customFormat="false" ht="12.75" hidden="false" customHeight="false" outlineLevel="0" collapsed="false">
      <c r="B114" s="269" t="n">
        <f aca="false">+B106</f>
        <v>92</v>
      </c>
      <c r="C114" s="269" t="n">
        <f aca="false">+C106</f>
        <v>123</v>
      </c>
      <c r="D114" s="269" t="n">
        <f aca="false">+D106</f>
        <v>151</v>
      </c>
      <c r="E114" s="269" t="n">
        <f aca="false">+E106</f>
        <v>182</v>
      </c>
      <c r="F114" s="269" t="n">
        <f aca="false">+F106</f>
        <v>212</v>
      </c>
      <c r="G114" s="269" t="n">
        <f aca="false">+G106</f>
        <v>243</v>
      </c>
      <c r="H114" s="269" t="n">
        <f aca="false">+H106</f>
        <v>273</v>
      </c>
      <c r="I114" s="269" t="n">
        <f aca="false">+I106</f>
        <v>304</v>
      </c>
      <c r="J114" s="269" t="n">
        <f aca="false">+J106</f>
        <v>335</v>
      </c>
      <c r="K114" s="269" t="n">
        <f aca="false">+K106</f>
        <v>365</v>
      </c>
      <c r="L114" s="269" t="n">
        <f aca="false">+L106</f>
        <v>396</v>
      </c>
      <c r="M114" s="269" t="n">
        <f aca="false">+M106</f>
        <v>426</v>
      </c>
    </row>
    <row r="115" customFormat="false" ht="12.75" hidden="false" customHeight="false" outlineLevel="0" collapsed="false">
      <c r="A115" s="0" t="s">
        <v>101</v>
      </c>
      <c r="B115" s="266" t="n">
        <f aca="false">EDATE(B107,12)</f>
        <v>42370</v>
      </c>
      <c r="C115" s="266" t="n">
        <f aca="false">EDATE(C107,12)</f>
        <v>42401</v>
      </c>
      <c r="D115" s="266" t="n">
        <f aca="false">EDATE(D107,12)</f>
        <v>42430</v>
      </c>
      <c r="E115" s="266" t="n">
        <f aca="false">EDATE(E107,12)</f>
        <v>42461</v>
      </c>
      <c r="F115" s="266" t="n">
        <f aca="false">EDATE(F107,12)</f>
        <v>42491</v>
      </c>
      <c r="G115" s="266" t="n">
        <f aca="false">EDATE(G107,12)</f>
        <v>42522</v>
      </c>
      <c r="H115" s="266" t="n">
        <f aca="false">EDATE(H107,12)</f>
        <v>42552</v>
      </c>
      <c r="I115" s="266" t="n">
        <f aca="false">EDATE(I107,12)</f>
        <v>42583</v>
      </c>
      <c r="J115" s="266" t="n">
        <f aca="false">EDATE(J107,12)</f>
        <v>42614</v>
      </c>
      <c r="K115" s="266" t="n">
        <f aca="false">EDATE(K107,12)</f>
        <v>42644</v>
      </c>
      <c r="L115" s="266" t="n">
        <f aca="false">EDATE(L107,12)</f>
        <v>42675</v>
      </c>
      <c r="M115" s="266" t="n">
        <f aca="false">EDATE(M107,12)</f>
        <v>42705</v>
      </c>
    </row>
    <row r="116" customFormat="false" ht="12.75" hidden="false" customHeight="false" outlineLevel="0" collapsed="false">
      <c r="A116" s="45" t="s">
        <v>271</v>
      </c>
      <c r="B116" s="45" t="n">
        <f aca="false">+M112</f>
        <v>85545.6970481165</v>
      </c>
      <c r="C116" s="45" t="n">
        <f aca="false">+B120</f>
        <v>87194.3263121839</v>
      </c>
      <c r="D116" s="45" t="n">
        <f aca="false">+C120</f>
        <v>88856.0072245918</v>
      </c>
      <c r="E116" s="45" t="n">
        <f aca="false">+D120</f>
        <v>90530.8431108896</v>
      </c>
      <c r="F116" s="45" t="n">
        <f aca="false">+E120</f>
        <v>92218.9381146206</v>
      </c>
      <c r="G116" s="45" t="n">
        <f aca="false">+F120</f>
        <v>93920.3972037978</v>
      </c>
      <c r="H116" s="45" t="n">
        <f aca="false">+G120</f>
        <v>95635.326177431</v>
      </c>
      <c r="I116" s="45" t="n">
        <f aca="false">+H120</f>
        <v>97363.8316721054</v>
      </c>
      <c r="J116" s="45" t="n">
        <f aca="false">+I120</f>
        <v>99106.0211686127</v>
      </c>
      <c r="K116" s="45" t="n">
        <f aca="false">+J120</f>
        <v>100862.002998634</v>
      </c>
      <c r="L116" s="45" t="n">
        <f aca="false">+K120</f>
        <v>102605.15675865</v>
      </c>
      <c r="M116" s="45" t="n">
        <f aca="false">+L120</f>
        <v>104362.110485933</v>
      </c>
    </row>
    <row r="117" customFormat="false" ht="12.75" hidden="false" customHeight="false" outlineLevel="0" collapsed="false">
      <c r="A117" s="45" t="s">
        <v>272</v>
      </c>
      <c r="B117" s="45" t="n">
        <f aca="false">IF(+B114&lt;365,+interest!M109,+DCF!$R$59/12)</f>
        <v>963.762707667431</v>
      </c>
      <c r="C117" s="45" t="n">
        <f aca="false">IF(+C114&lt;365,+B117,+DCF!$R$59/12)</f>
        <v>963.762707667431</v>
      </c>
      <c r="D117" s="45" t="n">
        <f aca="false">IF(+D114&lt;365,+C117,+DCF!$R$59/12)</f>
        <v>963.762707667431</v>
      </c>
      <c r="E117" s="45" t="n">
        <f aca="false">IF(+E114&lt;365,+D117,+DCF!$R$59/12)</f>
        <v>963.762707667431</v>
      </c>
      <c r="F117" s="45" t="n">
        <f aca="false">IF(+F114&lt;365,+E117,+DCF!$R$59/12)</f>
        <v>963.762707667431</v>
      </c>
      <c r="G117" s="45" t="n">
        <f aca="false">IF(+G114&lt;365,+F117,+DCF!$R$59/12)</f>
        <v>963.762707667431</v>
      </c>
      <c r="H117" s="45" t="n">
        <f aca="false">IF(+H114&lt;365,+G117,+DCF!$R$59/12)</f>
        <v>963.762707667431</v>
      </c>
      <c r="I117" s="45" t="n">
        <f aca="false">IF(+I114&lt;365,+H117,+DCF!$R$59/12)</f>
        <v>963.762707667431</v>
      </c>
      <c r="J117" s="45" t="n">
        <f aca="false">IF(+J114&lt;365,+I117,+DCF!$R$59/12)</f>
        <v>963.762707667431</v>
      </c>
      <c r="K117" s="45" t="n">
        <f aca="false">IF(+K114&lt;365,+J117,+DCF!$R$59/12)</f>
        <v>937.243062035618</v>
      </c>
      <c r="L117" s="45" t="n">
        <f aca="false">IF(+L114&lt;365,+K117,+DCF!$R$59/12)</f>
        <v>937.243062035618</v>
      </c>
      <c r="M117" s="45" t="n">
        <f aca="false">IF(+M114&lt;365,+L117,+DCF!$R$59/12)</f>
        <v>937.243062035618</v>
      </c>
    </row>
    <row r="118" customFormat="false" ht="12.75" hidden="false" customHeight="false" outlineLevel="0" collapsed="false">
      <c r="A118" s="45" t="s">
        <v>273</v>
      </c>
      <c r="B118" s="45" t="n">
        <f aca="false">+B117+B116</f>
        <v>86509.4597557839</v>
      </c>
      <c r="C118" s="45" t="n">
        <f aca="false">+C117+C116</f>
        <v>88158.0890198513</v>
      </c>
      <c r="D118" s="45" t="n">
        <f aca="false">+D117+D116</f>
        <v>89819.7699322592</v>
      </c>
      <c r="E118" s="45" t="n">
        <f aca="false">+E117+E116</f>
        <v>91494.605818557</v>
      </c>
      <c r="F118" s="45" t="n">
        <f aca="false">+F117+F116</f>
        <v>93182.700822288</v>
      </c>
      <c r="G118" s="45" t="n">
        <f aca="false">+G117+G116</f>
        <v>94884.1599114652</v>
      </c>
      <c r="H118" s="45" t="n">
        <f aca="false">+H117+H116</f>
        <v>96599.0888850984</v>
      </c>
      <c r="I118" s="45" t="n">
        <f aca="false">+I117+I116</f>
        <v>98327.5943797729</v>
      </c>
      <c r="J118" s="45" t="n">
        <f aca="false">+J117+J116</f>
        <v>100069.78387628</v>
      </c>
      <c r="K118" s="45" t="n">
        <f aca="false">+K117+K116</f>
        <v>101799.24606067</v>
      </c>
      <c r="L118" s="45" t="n">
        <f aca="false">+L117+L116</f>
        <v>103542.399820686</v>
      </c>
      <c r="M118" s="45" t="n">
        <f aca="false">+M117+M116</f>
        <v>105299.353547968</v>
      </c>
    </row>
    <row r="119" customFormat="false" ht="12.75" hidden="false" customHeight="false" outlineLevel="0" collapsed="false">
      <c r="A119" s="45" t="s">
        <v>274</v>
      </c>
      <c r="B119" s="45" t="n">
        <f aca="false">+B118*+$B$1/12</f>
        <v>684.866556399956</v>
      </c>
      <c r="C119" s="45" t="n">
        <f aca="false">+C118*+$B$1/12</f>
        <v>697.91820474049</v>
      </c>
      <c r="D119" s="45" t="n">
        <f aca="false">+D118*+$B$1/12</f>
        <v>711.073178630386</v>
      </c>
      <c r="E119" s="45" t="n">
        <f aca="false">+E118*+$B$1/12</f>
        <v>724.332296063577</v>
      </c>
      <c r="F119" s="45" t="n">
        <f aca="false">+F118*+$B$1/12</f>
        <v>737.69638150978</v>
      </c>
      <c r="G119" s="45" t="n">
        <f aca="false">+G118*+$B$1/12</f>
        <v>751.166265965767</v>
      </c>
      <c r="H119" s="45" t="n">
        <f aca="false">+H118*+$B$1/12</f>
        <v>764.742787007029</v>
      </c>
      <c r="I119" s="45" t="n">
        <f aca="false">+I118*+$B$1/12</f>
        <v>778.426788839869</v>
      </c>
      <c r="J119" s="45" t="n">
        <f aca="false">+J118*+$B$1/12</f>
        <v>792.219122353885</v>
      </c>
      <c r="K119" s="45" t="n">
        <f aca="false">+K118*+$B$1/12</f>
        <v>805.910697980302</v>
      </c>
      <c r="L119" s="45" t="n">
        <f aca="false">+L118*+$B$1/12</f>
        <v>819.710665247094</v>
      </c>
      <c r="M119" s="45" t="n">
        <f aca="false">+M118*+$B$1/12</f>
        <v>833.619882254749</v>
      </c>
      <c r="N119" s="63" t="n">
        <f aca="false">SUM(B119:M119)</f>
        <v>9101.68282699288</v>
      </c>
    </row>
    <row r="120" customFormat="false" ht="12.75" hidden="false" customHeight="false" outlineLevel="0" collapsed="false">
      <c r="A120" s="45" t="s">
        <v>275</v>
      </c>
      <c r="B120" s="45" t="n">
        <f aca="false">+B119+B118</f>
        <v>87194.3263121839</v>
      </c>
      <c r="C120" s="45" t="n">
        <f aca="false">+C119+C118</f>
        <v>88856.0072245918</v>
      </c>
      <c r="D120" s="45" t="n">
        <f aca="false">+D119+D118</f>
        <v>90530.8431108896</v>
      </c>
      <c r="E120" s="45" t="n">
        <f aca="false">+E119+E118</f>
        <v>92218.9381146206</v>
      </c>
      <c r="F120" s="45" t="n">
        <f aca="false">+F119+F118</f>
        <v>93920.3972037978</v>
      </c>
      <c r="G120" s="45" t="n">
        <f aca="false">+G119+G118</f>
        <v>95635.326177431</v>
      </c>
      <c r="H120" s="45" t="n">
        <f aca="false">+H119+H118</f>
        <v>97363.8316721054</v>
      </c>
      <c r="I120" s="45" t="n">
        <f aca="false">+I119+I118</f>
        <v>99106.0211686127</v>
      </c>
      <c r="J120" s="45" t="n">
        <f aca="false">+J119+J118</f>
        <v>100862.002998634</v>
      </c>
      <c r="K120" s="45" t="n">
        <f aca="false">+K119+K118</f>
        <v>102605.15675865</v>
      </c>
      <c r="L120" s="45" t="n">
        <f aca="false">+L119+L118</f>
        <v>104362.110485933</v>
      </c>
      <c r="M120" s="45" t="n">
        <f aca="false">+M119+M118</f>
        <v>106132.973430223</v>
      </c>
      <c r="N120" s="4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270" t="s">
        <v>276</v>
      </c>
    </row>
    <row r="2" customFormat="false" ht="15.75" hidden="false" customHeight="false" outlineLevel="0" collapsed="false">
      <c r="A2" s="271" t="s">
        <v>277</v>
      </c>
      <c r="B2" s="272" t="n">
        <f aca="false">+D5</f>
        <v>0</v>
      </c>
      <c r="C2" s="0" t="s">
        <v>278</v>
      </c>
      <c r="D2" s="45" t="n">
        <f aca="false">IF(DCF!D17="Y",+DCF!C11,0)</f>
        <v>0</v>
      </c>
      <c r="E2" s="61" t="n">
        <v>1</v>
      </c>
      <c r="F2" s="45"/>
    </row>
    <row r="3" customFormat="false" ht="15.75" hidden="false" customHeight="false" outlineLevel="0" collapsed="false">
      <c r="A3" s="271" t="s">
        <v>279</v>
      </c>
      <c r="B3" s="273" t="n">
        <v>0.085</v>
      </c>
      <c r="C3" s="0" t="s">
        <v>280</v>
      </c>
      <c r="D3" s="274" t="n">
        <v>0</v>
      </c>
      <c r="F3" s="45"/>
      <c r="I3" s="275"/>
    </row>
    <row r="4" customFormat="false" ht="15.75" hidden="false" customHeight="false" outlineLevel="0" collapsed="false">
      <c r="A4" s="271" t="s">
        <v>281</v>
      </c>
      <c r="B4" s="276" t="n">
        <f aca="false">+assumptions!B6</f>
        <v>15</v>
      </c>
      <c r="C4" s="0" t="s">
        <v>237</v>
      </c>
      <c r="D4" s="45" t="n">
        <f aca="false">+D2*E4</f>
        <v>0</v>
      </c>
      <c r="E4" s="277" t="n">
        <v>0.3</v>
      </c>
      <c r="F4" s="45"/>
    </row>
    <row r="5" customFormat="false" ht="12.75" hidden="false" customHeight="false" outlineLevel="0" collapsed="false">
      <c r="A5" s="278" t="s">
        <v>282</v>
      </c>
      <c r="B5" s="279" t="n">
        <f aca="false">PMT(B3/12,B4*12,-B2)</f>
        <v>-0</v>
      </c>
      <c r="C5" s="0" t="s">
        <v>283</v>
      </c>
      <c r="D5" s="45" t="n">
        <f aca="false">+D2-D4</f>
        <v>0</v>
      </c>
      <c r="E5" s="279"/>
      <c r="F5" s="279"/>
      <c r="G5" s="279"/>
      <c r="H5" s="279"/>
      <c r="I5" s="279"/>
    </row>
    <row r="6" customFormat="false" ht="12.75" hidden="false" customHeight="false" outlineLevel="0" collapsed="false">
      <c r="A6" s="279"/>
      <c r="B6" s="279"/>
      <c r="C6" s="279"/>
      <c r="D6" s="279"/>
      <c r="E6" s="279"/>
      <c r="F6" s="279"/>
      <c r="G6" s="279"/>
      <c r="H6" s="279"/>
      <c r="I6" s="279"/>
    </row>
    <row r="7" customFormat="false" ht="15.75" hidden="false" customHeight="false" outlineLevel="0" collapsed="false">
      <c r="A7" s="280" t="s">
        <v>284</v>
      </c>
      <c r="B7" s="280" t="s">
        <v>285</v>
      </c>
      <c r="C7" s="280" t="s">
        <v>277</v>
      </c>
      <c r="D7" s="280" t="s">
        <v>279</v>
      </c>
      <c r="E7" s="280" t="s">
        <v>47</v>
      </c>
      <c r="F7" s="280" t="s">
        <v>286</v>
      </c>
      <c r="G7" s="279"/>
      <c r="H7" s="281"/>
      <c r="I7" s="281"/>
      <c r="J7" s="275"/>
    </row>
    <row r="8" customFormat="false" ht="15.75" hidden="false" customHeight="false" outlineLevel="0" collapsed="false">
      <c r="A8" s="282"/>
      <c r="B8" s="283" t="s">
        <v>287</v>
      </c>
      <c r="C8" s="283" t="s">
        <v>288</v>
      </c>
      <c r="D8" s="283" t="s">
        <v>288</v>
      </c>
      <c r="E8" s="283" t="s">
        <v>288</v>
      </c>
      <c r="F8" s="283" t="s">
        <v>287</v>
      </c>
      <c r="G8" s="279"/>
      <c r="H8" s="284"/>
      <c r="I8" s="284"/>
      <c r="J8" s="285"/>
    </row>
    <row r="9" customFormat="false" ht="15.75" hidden="false" customHeight="false" outlineLevel="0" collapsed="false">
      <c r="A9" s="268" t="n">
        <v>1</v>
      </c>
      <c r="B9" s="286" t="n">
        <f aca="false">B2</f>
        <v>0</v>
      </c>
      <c r="C9" s="286" t="n">
        <f aca="false">B9-F9</f>
        <v>0</v>
      </c>
      <c r="D9" s="286" t="n">
        <f aca="false">E9-C9</f>
        <v>-0</v>
      </c>
      <c r="E9" s="286" t="n">
        <f aca="false">PMT($B$3/12,$B$4*12,-$B$2)</f>
        <v>-0</v>
      </c>
      <c r="F9" s="286" t="n">
        <f aca="false">PV($B$3/12,($B$4*12-A9),-$B$5)</f>
        <v>-0</v>
      </c>
      <c r="G9" s="286"/>
      <c r="H9" s="287"/>
      <c r="I9" s="287"/>
      <c r="J9" s="287"/>
    </row>
    <row r="10" customFormat="false" ht="12.75" hidden="false" customHeight="false" outlineLevel="0" collapsed="false">
      <c r="A10" s="268" t="n">
        <v>2</v>
      </c>
      <c r="B10" s="286" t="n">
        <f aca="false">F9</f>
        <v>-0</v>
      </c>
      <c r="C10" s="286" t="n">
        <f aca="false">B10-F10</f>
        <v>0</v>
      </c>
      <c r="D10" s="286" t="n">
        <f aca="false">E10-C10</f>
        <v>-0</v>
      </c>
      <c r="E10" s="286" t="n">
        <f aca="false">PMT($B$3/12,$B$4*12,-$B$9)</f>
        <v>-0</v>
      </c>
      <c r="F10" s="286" t="n">
        <f aca="false">PV($B$3/12,($B$4*12-A10),-$B$5)</f>
        <v>-0</v>
      </c>
      <c r="G10" s="286"/>
      <c r="H10" s="286"/>
      <c r="I10" s="286"/>
      <c r="J10" s="98"/>
    </row>
    <row r="11" customFormat="false" ht="12.75" hidden="false" customHeight="false" outlineLevel="0" collapsed="false">
      <c r="A11" s="268" t="n">
        <v>3</v>
      </c>
      <c r="B11" s="286" t="n">
        <f aca="false">F10</f>
        <v>-0</v>
      </c>
      <c r="C11" s="286" t="n">
        <f aca="false">B11-F11</f>
        <v>0</v>
      </c>
      <c r="D11" s="286" t="n">
        <f aca="false">E11-C11</f>
        <v>-0</v>
      </c>
      <c r="E11" s="286" t="n">
        <f aca="false">PMT($B$3/12,$B$4*12,-$B$9)</f>
        <v>-0</v>
      </c>
      <c r="F11" s="286" t="n">
        <f aca="false">PV($B$3/12,($B$4*12-A11),-$B$5)</f>
        <v>-0</v>
      </c>
      <c r="G11" s="286"/>
      <c r="H11" s="286"/>
      <c r="I11" s="286"/>
      <c r="J11" s="98"/>
    </row>
    <row r="12" customFormat="false" ht="12.75" hidden="false" customHeight="false" outlineLevel="0" collapsed="false">
      <c r="A12" s="268" t="n">
        <v>4</v>
      </c>
      <c r="B12" s="286" t="n">
        <f aca="false">F11</f>
        <v>-0</v>
      </c>
      <c r="C12" s="286" t="n">
        <f aca="false">B12-F12</f>
        <v>0</v>
      </c>
      <c r="D12" s="286" t="n">
        <f aca="false">E12-C12</f>
        <v>-0</v>
      </c>
      <c r="E12" s="286" t="n">
        <f aca="false">PMT($B$3/12,$B$4*12,-$B$9)</f>
        <v>-0</v>
      </c>
      <c r="F12" s="286" t="n">
        <f aca="false">PV($B$3/12,($B$4*12-A12),-$B$5)</f>
        <v>-0</v>
      </c>
      <c r="G12" s="286"/>
      <c r="H12" s="286"/>
      <c r="I12" s="286"/>
      <c r="J12" s="98"/>
    </row>
    <row r="13" customFormat="false" ht="12.75" hidden="false" customHeight="false" outlineLevel="0" collapsed="false">
      <c r="A13" s="268" t="n">
        <v>5</v>
      </c>
      <c r="B13" s="286" t="n">
        <f aca="false">F12</f>
        <v>-0</v>
      </c>
      <c r="C13" s="286" t="n">
        <f aca="false">B13-F13</f>
        <v>0</v>
      </c>
      <c r="D13" s="286" t="n">
        <f aca="false">E13-C13</f>
        <v>-0</v>
      </c>
      <c r="E13" s="286" t="n">
        <f aca="false">PMT($B$3/12,$B$4*12,-$B$9)</f>
        <v>-0</v>
      </c>
      <c r="F13" s="286" t="n">
        <f aca="false">PV($B$3/12,($B$4*12-A13),-$B$5)</f>
        <v>-0</v>
      </c>
      <c r="G13" s="286"/>
      <c r="H13" s="286"/>
      <c r="I13" s="286"/>
      <c r="J13" s="98"/>
    </row>
    <row r="14" customFormat="false" ht="12.75" hidden="false" customHeight="false" outlineLevel="0" collapsed="false">
      <c r="A14" s="268" t="n">
        <v>6</v>
      </c>
      <c r="B14" s="286" t="n">
        <f aca="false">F13</f>
        <v>-0</v>
      </c>
      <c r="C14" s="286" t="n">
        <f aca="false">B14-F14</f>
        <v>0</v>
      </c>
      <c r="D14" s="286" t="n">
        <f aca="false">E14-C14</f>
        <v>-0</v>
      </c>
      <c r="E14" s="286" t="n">
        <f aca="false">PMT($B$3/12,$B$4*12,-$B$9)</f>
        <v>-0</v>
      </c>
      <c r="F14" s="286" t="n">
        <f aca="false">PV($B$3/12,($B$4*12-A14),-$B$5)</f>
        <v>-0</v>
      </c>
      <c r="G14" s="286"/>
      <c r="H14" s="286"/>
      <c r="I14" s="286"/>
      <c r="J14" s="98"/>
    </row>
    <row r="15" customFormat="false" ht="12.75" hidden="false" customHeight="false" outlineLevel="0" collapsed="false">
      <c r="A15" s="268" t="n">
        <v>7</v>
      </c>
      <c r="B15" s="286" t="n">
        <f aca="false">F14</f>
        <v>-0</v>
      </c>
      <c r="C15" s="286" t="n">
        <f aca="false">B15-F15</f>
        <v>0</v>
      </c>
      <c r="D15" s="286" t="n">
        <f aca="false">E15-C15</f>
        <v>-0</v>
      </c>
      <c r="E15" s="286" t="n">
        <f aca="false">PMT($B$3/12,$B$4*12,-$B$9)</f>
        <v>-0</v>
      </c>
      <c r="F15" s="286" t="n">
        <f aca="false">PV($B$3/12,($B$4*12-A15),-$B$5)</f>
        <v>-0</v>
      </c>
      <c r="G15" s="286"/>
      <c r="H15" s="286"/>
      <c r="I15" s="286"/>
      <c r="J15" s="98"/>
    </row>
    <row r="16" customFormat="false" ht="12.75" hidden="false" customHeight="false" outlineLevel="0" collapsed="false">
      <c r="A16" s="268" t="n">
        <v>8</v>
      </c>
      <c r="B16" s="286" t="n">
        <f aca="false">F15</f>
        <v>-0</v>
      </c>
      <c r="C16" s="286" t="n">
        <f aca="false">B16-F16</f>
        <v>0</v>
      </c>
      <c r="D16" s="286" t="n">
        <f aca="false">E16-C16</f>
        <v>-0</v>
      </c>
      <c r="E16" s="286" t="n">
        <f aca="false">PMT($B$3/12,$B$4*12,-$B$9)</f>
        <v>-0</v>
      </c>
      <c r="F16" s="286" t="n">
        <f aca="false">PV($B$3/12,($B$4*12-A16),-$B$5)</f>
        <v>-0</v>
      </c>
      <c r="G16" s="286"/>
      <c r="H16" s="286"/>
      <c r="I16" s="286"/>
      <c r="J16" s="98"/>
    </row>
    <row r="17" customFormat="false" ht="12.75" hidden="false" customHeight="false" outlineLevel="0" collapsed="false">
      <c r="A17" s="268" t="n">
        <v>9</v>
      </c>
      <c r="B17" s="286" t="n">
        <f aca="false">F16</f>
        <v>-0</v>
      </c>
      <c r="C17" s="286" t="n">
        <f aca="false">B17-F17</f>
        <v>0</v>
      </c>
      <c r="D17" s="286" t="n">
        <f aca="false">E17-C17</f>
        <v>-0</v>
      </c>
      <c r="E17" s="286" t="n">
        <f aca="false">PMT($B$3/12,$B$4*12,-$B$9)</f>
        <v>-0</v>
      </c>
      <c r="F17" s="286" t="n">
        <f aca="false">PV($B$3/12,($B$4*12-A17),-$B$5)</f>
        <v>-0</v>
      </c>
      <c r="G17" s="286"/>
      <c r="H17" s="286"/>
      <c r="I17" s="286"/>
      <c r="J17" s="98"/>
    </row>
    <row r="18" customFormat="false" ht="12.75" hidden="false" customHeight="false" outlineLevel="0" collapsed="false">
      <c r="A18" s="268" t="n">
        <v>10</v>
      </c>
      <c r="B18" s="286" t="n">
        <f aca="false">F17</f>
        <v>-0</v>
      </c>
      <c r="C18" s="286" t="n">
        <f aca="false">B18-F18</f>
        <v>0</v>
      </c>
      <c r="D18" s="286" t="n">
        <f aca="false">E18-C18</f>
        <v>-0</v>
      </c>
      <c r="E18" s="286" t="n">
        <f aca="false">PMT($B$3/12,$B$4*12,-$B$9)</f>
        <v>-0</v>
      </c>
      <c r="F18" s="286" t="n">
        <f aca="false">PV($B$3/12,($B$4*12-A18),-$B$5)</f>
        <v>-0</v>
      </c>
      <c r="G18" s="286"/>
      <c r="H18" s="286"/>
      <c r="I18" s="286"/>
      <c r="J18" s="98"/>
    </row>
    <row r="19" customFormat="false" ht="12.75" hidden="false" customHeight="false" outlineLevel="0" collapsed="false">
      <c r="A19" s="268" t="n">
        <v>11</v>
      </c>
      <c r="B19" s="286" t="n">
        <f aca="false">F18</f>
        <v>-0</v>
      </c>
      <c r="C19" s="286" t="n">
        <f aca="false">B19-F19</f>
        <v>0</v>
      </c>
      <c r="D19" s="286" t="n">
        <f aca="false">E19-C19</f>
        <v>-0</v>
      </c>
      <c r="E19" s="286" t="n">
        <f aca="false">PMT($B$3/12,$B$4*12,-$B$9)</f>
        <v>-0</v>
      </c>
      <c r="F19" s="286" t="n">
        <f aca="false">PV($B$3/12,($B$4*12-A19),-$B$5)</f>
        <v>-0</v>
      </c>
      <c r="G19" s="286"/>
      <c r="H19" s="286"/>
      <c r="I19" s="286"/>
      <c r="J19" s="98"/>
    </row>
    <row r="20" customFormat="false" ht="12.75" hidden="false" customHeight="false" outlineLevel="0" collapsed="false">
      <c r="A20" s="268" t="n">
        <v>12</v>
      </c>
      <c r="B20" s="286" t="n">
        <f aca="false">F19</f>
        <v>-0</v>
      </c>
      <c r="C20" s="286" t="n">
        <f aca="false">B20-F20</f>
        <v>0</v>
      </c>
      <c r="D20" s="286" t="n">
        <f aca="false">E20-C20</f>
        <v>-0</v>
      </c>
      <c r="E20" s="286" t="n">
        <f aca="false">PMT($B$3/12,$B$4*12,-$B$9)</f>
        <v>-0</v>
      </c>
      <c r="F20" s="286" t="n">
        <f aca="false">PV($B$3/12,($B$4*12-A20),-$B$5)</f>
        <v>-0</v>
      </c>
      <c r="G20" s="288" t="n">
        <f aca="false">SUM(C9:C20)</f>
        <v>0</v>
      </c>
      <c r="H20" s="288" t="n">
        <f aca="false">SUM(D9:D20)</f>
        <v>0</v>
      </c>
      <c r="I20" s="286"/>
      <c r="J20" s="98"/>
    </row>
    <row r="21" customFormat="false" ht="12.75" hidden="false" customHeight="false" outlineLevel="0" collapsed="false">
      <c r="A21" s="268" t="n">
        <v>13</v>
      </c>
      <c r="B21" s="286" t="n">
        <f aca="false">F20</f>
        <v>-0</v>
      </c>
      <c r="C21" s="286" t="n">
        <f aca="false">B21-F21</f>
        <v>0</v>
      </c>
      <c r="D21" s="286" t="n">
        <f aca="false">E21-C21</f>
        <v>-0</v>
      </c>
      <c r="E21" s="286" t="n">
        <f aca="false">PMT($B$3/12,$B$4*12,-$B$9)</f>
        <v>-0</v>
      </c>
      <c r="F21" s="286" t="n">
        <f aca="false">PV($B$3/12,($B$4*12-A21),-$B$5)</f>
        <v>-0</v>
      </c>
      <c r="G21" s="286"/>
      <c r="H21" s="286"/>
      <c r="I21" s="286"/>
      <c r="J21" s="98"/>
    </row>
    <row r="22" customFormat="false" ht="12.75" hidden="false" customHeight="false" outlineLevel="0" collapsed="false">
      <c r="A22" s="268" t="n">
        <v>14</v>
      </c>
      <c r="B22" s="286" t="n">
        <f aca="false">F21</f>
        <v>-0</v>
      </c>
      <c r="C22" s="286" t="n">
        <f aca="false">B22-F22</f>
        <v>0</v>
      </c>
      <c r="D22" s="286" t="n">
        <f aca="false">E22-C22</f>
        <v>-0</v>
      </c>
      <c r="E22" s="286" t="n">
        <f aca="false">PMT($B$3/12,$B$4*12,-$B$9)</f>
        <v>-0</v>
      </c>
      <c r="F22" s="286" t="n">
        <f aca="false">PV($B$3/12,($B$4*12-A22),-$B$5)</f>
        <v>-0</v>
      </c>
      <c r="G22" s="286"/>
      <c r="H22" s="286"/>
      <c r="I22" s="286"/>
      <c r="J22" s="98"/>
    </row>
    <row r="23" customFormat="false" ht="12.75" hidden="false" customHeight="false" outlineLevel="0" collapsed="false">
      <c r="A23" s="268" t="n">
        <v>15</v>
      </c>
      <c r="B23" s="286" t="n">
        <f aca="false">F22</f>
        <v>-0</v>
      </c>
      <c r="C23" s="286" t="n">
        <f aca="false">B23-F23</f>
        <v>0</v>
      </c>
      <c r="D23" s="286" t="n">
        <f aca="false">E23-C23</f>
        <v>-0</v>
      </c>
      <c r="E23" s="286" t="n">
        <f aca="false">PMT($B$3/12,$B$4*12,-$B$9)</f>
        <v>-0</v>
      </c>
      <c r="F23" s="286" t="n">
        <f aca="false">PV($B$3/12,($B$4*12-A23),-$B$5)</f>
        <v>-0</v>
      </c>
      <c r="G23" s="286"/>
      <c r="H23" s="286"/>
      <c r="I23" s="286"/>
      <c r="J23" s="98"/>
    </row>
    <row r="24" customFormat="false" ht="12.75" hidden="false" customHeight="false" outlineLevel="0" collapsed="false">
      <c r="A24" s="268" t="n">
        <v>16</v>
      </c>
      <c r="B24" s="286" t="n">
        <f aca="false">F23</f>
        <v>-0</v>
      </c>
      <c r="C24" s="286" t="n">
        <f aca="false">B24-F24</f>
        <v>0</v>
      </c>
      <c r="D24" s="286" t="n">
        <f aca="false">E24-C24</f>
        <v>-0</v>
      </c>
      <c r="E24" s="286" t="n">
        <f aca="false">PMT($B$3/12,$B$4*12,-$B$9)</f>
        <v>-0</v>
      </c>
      <c r="F24" s="286" t="n">
        <f aca="false">PV($B$3/12,($B$4*12-A24),-$B$5)</f>
        <v>-0</v>
      </c>
      <c r="G24" s="286"/>
      <c r="H24" s="286"/>
      <c r="I24" s="286"/>
      <c r="J24" s="98"/>
    </row>
    <row r="25" customFormat="false" ht="12.75" hidden="false" customHeight="false" outlineLevel="0" collapsed="false">
      <c r="A25" s="268" t="n">
        <v>17</v>
      </c>
      <c r="B25" s="286" t="n">
        <f aca="false">F24</f>
        <v>-0</v>
      </c>
      <c r="C25" s="286" t="n">
        <f aca="false">B25-F25</f>
        <v>0</v>
      </c>
      <c r="D25" s="286" t="n">
        <f aca="false">E25-C25</f>
        <v>-0</v>
      </c>
      <c r="E25" s="286" t="n">
        <f aca="false">PMT($B$3/12,$B$4*12,-$B$9)</f>
        <v>-0</v>
      </c>
      <c r="F25" s="286" t="n">
        <f aca="false">PV($B$3/12,($B$4*12-A25),-$B$5)</f>
        <v>-0</v>
      </c>
      <c r="G25" s="286"/>
      <c r="H25" s="286"/>
      <c r="I25" s="286"/>
      <c r="J25" s="98"/>
    </row>
    <row r="26" customFormat="false" ht="12.75" hidden="false" customHeight="false" outlineLevel="0" collapsed="false">
      <c r="A26" s="268" t="n">
        <v>18</v>
      </c>
      <c r="B26" s="286" t="n">
        <f aca="false">F25</f>
        <v>-0</v>
      </c>
      <c r="C26" s="286" t="n">
        <f aca="false">B26-F26</f>
        <v>0</v>
      </c>
      <c r="D26" s="286" t="n">
        <f aca="false">E26-C26</f>
        <v>-0</v>
      </c>
      <c r="E26" s="286" t="n">
        <f aca="false">PMT($B$3/12,$B$4*12,-$B$9)</f>
        <v>-0</v>
      </c>
      <c r="F26" s="286" t="n">
        <f aca="false">PV($B$3/12,($B$4*12-A26),-$B$5)</f>
        <v>-0</v>
      </c>
      <c r="G26" s="286"/>
      <c r="H26" s="286"/>
      <c r="I26" s="286"/>
      <c r="J26" s="98"/>
    </row>
    <row r="27" customFormat="false" ht="12.75" hidden="false" customHeight="false" outlineLevel="0" collapsed="false">
      <c r="A27" s="268" t="n">
        <v>19</v>
      </c>
      <c r="B27" s="286" t="n">
        <f aca="false">F26</f>
        <v>-0</v>
      </c>
      <c r="C27" s="286" t="n">
        <f aca="false">B27-F27</f>
        <v>0</v>
      </c>
      <c r="D27" s="286" t="n">
        <f aca="false">E27-C27</f>
        <v>-0</v>
      </c>
      <c r="E27" s="286" t="n">
        <f aca="false">PMT($B$3/12,$B$4*12,-$B$9)</f>
        <v>-0</v>
      </c>
      <c r="F27" s="286" t="n">
        <f aca="false">PV($B$3/12,($B$4*12-A27),-$B$5)</f>
        <v>-0</v>
      </c>
      <c r="G27" s="286"/>
      <c r="H27" s="286"/>
      <c r="I27" s="286"/>
      <c r="J27" s="98"/>
    </row>
    <row r="28" customFormat="false" ht="12.75" hidden="false" customHeight="false" outlineLevel="0" collapsed="false">
      <c r="A28" s="268" t="n">
        <v>20</v>
      </c>
      <c r="B28" s="286" t="n">
        <f aca="false">F27</f>
        <v>-0</v>
      </c>
      <c r="C28" s="286" t="n">
        <f aca="false">B28-F28</f>
        <v>0</v>
      </c>
      <c r="D28" s="286" t="n">
        <f aca="false">E28-C28</f>
        <v>-0</v>
      </c>
      <c r="E28" s="286" t="n">
        <f aca="false">PMT($B$3/12,$B$4*12,-$B$9)</f>
        <v>-0</v>
      </c>
      <c r="F28" s="286" t="n">
        <f aca="false">PV($B$3/12,($B$4*12-A28),-$B$5)</f>
        <v>-0</v>
      </c>
      <c r="G28" s="286"/>
      <c r="H28" s="286"/>
      <c r="I28" s="286"/>
      <c r="J28" s="98"/>
    </row>
    <row r="29" customFormat="false" ht="12.75" hidden="false" customHeight="false" outlineLevel="0" collapsed="false">
      <c r="A29" s="268" t="n">
        <v>21</v>
      </c>
      <c r="B29" s="286" t="n">
        <f aca="false">F28</f>
        <v>-0</v>
      </c>
      <c r="C29" s="286" t="n">
        <f aca="false">B29-F29</f>
        <v>0</v>
      </c>
      <c r="D29" s="286" t="n">
        <f aca="false">E29-C29</f>
        <v>-0</v>
      </c>
      <c r="E29" s="286" t="n">
        <f aca="false">PMT($B$3/12,$B$4*12,-$B$9)</f>
        <v>-0</v>
      </c>
      <c r="F29" s="286" t="n">
        <f aca="false">PV($B$3/12,($B$4*12-A29),-$B$5)</f>
        <v>-0</v>
      </c>
      <c r="G29" s="286"/>
      <c r="H29" s="286"/>
      <c r="I29" s="286"/>
      <c r="J29" s="98"/>
    </row>
    <row r="30" customFormat="false" ht="12.75" hidden="false" customHeight="false" outlineLevel="0" collapsed="false">
      <c r="A30" s="268" t="n">
        <v>22</v>
      </c>
      <c r="B30" s="286" t="n">
        <f aca="false">F29</f>
        <v>-0</v>
      </c>
      <c r="C30" s="286" t="n">
        <f aca="false">B30-F30</f>
        <v>0</v>
      </c>
      <c r="D30" s="286" t="n">
        <f aca="false">E30-C30</f>
        <v>-0</v>
      </c>
      <c r="E30" s="286" t="n">
        <f aca="false">PMT($B$3/12,$B$4*12,-$B$9)</f>
        <v>-0</v>
      </c>
      <c r="F30" s="286" t="n">
        <f aca="false">PV($B$3/12,($B$4*12-A30),-$B$5)</f>
        <v>-0</v>
      </c>
      <c r="G30" s="286"/>
      <c r="H30" s="286"/>
      <c r="I30" s="286"/>
      <c r="J30" s="98"/>
    </row>
    <row r="31" customFormat="false" ht="12.75" hidden="false" customHeight="false" outlineLevel="0" collapsed="false">
      <c r="A31" s="268" t="n">
        <v>23</v>
      </c>
      <c r="B31" s="286" t="n">
        <f aca="false">F30</f>
        <v>-0</v>
      </c>
      <c r="C31" s="286" t="n">
        <f aca="false">B31-F31</f>
        <v>0</v>
      </c>
      <c r="D31" s="286" t="n">
        <f aca="false">E31-C31</f>
        <v>-0</v>
      </c>
      <c r="E31" s="286" t="n">
        <f aca="false">PMT($B$3/12,$B$4*12,-$B$9)</f>
        <v>-0</v>
      </c>
      <c r="F31" s="286" t="n">
        <f aca="false">PV($B$3/12,($B$4*12-A31),-$B$5)</f>
        <v>-0</v>
      </c>
      <c r="G31" s="286"/>
      <c r="H31" s="286"/>
      <c r="I31" s="286"/>
      <c r="J31" s="98"/>
    </row>
    <row r="32" customFormat="false" ht="12.75" hidden="false" customHeight="false" outlineLevel="0" collapsed="false">
      <c r="A32" s="268" t="n">
        <v>24</v>
      </c>
      <c r="B32" s="286" t="n">
        <f aca="false">F31</f>
        <v>-0</v>
      </c>
      <c r="C32" s="286" t="n">
        <f aca="false">B32-F32</f>
        <v>0</v>
      </c>
      <c r="D32" s="286" t="n">
        <f aca="false">E32-C32</f>
        <v>-0</v>
      </c>
      <c r="E32" s="286" t="n">
        <f aca="false">PMT($B$3/12,$B$4*12,-$B$9)</f>
        <v>-0</v>
      </c>
      <c r="F32" s="286" t="n">
        <f aca="false">PV($B$3/12,($B$4*12-A32),-$B$5)</f>
        <v>-0</v>
      </c>
      <c r="G32" s="288" t="n">
        <f aca="false">SUM(C21:C32)</f>
        <v>0</v>
      </c>
      <c r="H32" s="288" t="n">
        <f aca="false">SUM(D21:D32)</f>
        <v>0</v>
      </c>
      <c r="I32" s="286"/>
      <c r="J32" s="98"/>
    </row>
    <row r="33" customFormat="false" ht="12.75" hidden="false" customHeight="false" outlineLevel="0" collapsed="false">
      <c r="A33" s="268" t="n">
        <v>25</v>
      </c>
      <c r="B33" s="286" t="n">
        <f aca="false">F32</f>
        <v>-0</v>
      </c>
      <c r="C33" s="286" t="n">
        <f aca="false">B33-F33</f>
        <v>0</v>
      </c>
      <c r="D33" s="286" t="n">
        <f aca="false">E33-C33</f>
        <v>-0</v>
      </c>
      <c r="E33" s="286" t="n">
        <f aca="false">PMT($B$3/12,$B$4*12,-$B$9)</f>
        <v>-0</v>
      </c>
      <c r="F33" s="286" t="n">
        <f aca="false">PV($B$3/12,($B$4*12-A33),-$B$5)</f>
        <v>-0</v>
      </c>
      <c r="G33" s="286"/>
      <c r="H33" s="286"/>
      <c r="I33" s="286"/>
      <c r="J33" s="98"/>
    </row>
    <row r="34" customFormat="false" ht="12.75" hidden="false" customHeight="false" outlineLevel="0" collapsed="false">
      <c r="A34" s="268" t="n">
        <v>26</v>
      </c>
      <c r="B34" s="286" t="n">
        <f aca="false">F33</f>
        <v>-0</v>
      </c>
      <c r="C34" s="286" t="n">
        <f aca="false">B34-F34</f>
        <v>0</v>
      </c>
      <c r="D34" s="286" t="n">
        <f aca="false">E34-C34</f>
        <v>-0</v>
      </c>
      <c r="E34" s="286" t="n">
        <f aca="false">PMT($B$3/12,$B$4*12,-$B$9)</f>
        <v>-0</v>
      </c>
      <c r="F34" s="286" t="n">
        <f aca="false">PV($B$3/12,($B$4*12-A34),-$B$5)</f>
        <v>-0</v>
      </c>
      <c r="G34" s="286"/>
      <c r="H34" s="286"/>
      <c r="I34" s="286"/>
      <c r="J34" s="98"/>
    </row>
    <row r="35" customFormat="false" ht="12.75" hidden="false" customHeight="false" outlineLevel="0" collapsed="false">
      <c r="A35" s="268" t="n">
        <v>27</v>
      </c>
      <c r="B35" s="286" t="n">
        <f aca="false">F34</f>
        <v>-0</v>
      </c>
      <c r="C35" s="286" t="n">
        <f aca="false">B35-F35</f>
        <v>0</v>
      </c>
      <c r="D35" s="286" t="n">
        <f aca="false">E35-C35</f>
        <v>-0</v>
      </c>
      <c r="E35" s="286" t="n">
        <f aca="false">PMT($B$3/12,$B$4*12,-$B$9)</f>
        <v>-0</v>
      </c>
      <c r="F35" s="286" t="n">
        <f aca="false">PV($B$3/12,($B$4*12-A35),-$B$5)</f>
        <v>-0</v>
      </c>
      <c r="G35" s="286"/>
      <c r="H35" s="286"/>
      <c r="I35" s="286"/>
      <c r="J35" s="98"/>
    </row>
    <row r="36" customFormat="false" ht="12.75" hidden="false" customHeight="false" outlineLevel="0" collapsed="false">
      <c r="A36" s="268" t="n">
        <v>28</v>
      </c>
      <c r="B36" s="286" t="n">
        <f aca="false">F35</f>
        <v>-0</v>
      </c>
      <c r="C36" s="286" t="n">
        <f aca="false">B36-F36</f>
        <v>0</v>
      </c>
      <c r="D36" s="286" t="n">
        <f aca="false">E36-C36</f>
        <v>-0</v>
      </c>
      <c r="E36" s="286" t="n">
        <f aca="false">PMT($B$3/12,$B$4*12,-$B$9)</f>
        <v>-0</v>
      </c>
      <c r="F36" s="286" t="n">
        <f aca="false">PV($B$3/12,($B$4*12-A36),-$B$5)</f>
        <v>-0</v>
      </c>
      <c r="G36" s="286"/>
      <c r="H36" s="286"/>
      <c r="I36" s="286"/>
      <c r="J36" s="98"/>
    </row>
    <row r="37" customFormat="false" ht="12.75" hidden="false" customHeight="false" outlineLevel="0" collapsed="false">
      <c r="A37" s="268" t="n">
        <v>29</v>
      </c>
      <c r="B37" s="286" t="n">
        <f aca="false">F36</f>
        <v>-0</v>
      </c>
      <c r="C37" s="286" t="n">
        <f aca="false">B37-F37</f>
        <v>0</v>
      </c>
      <c r="D37" s="286" t="n">
        <f aca="false">E37-C37</f>
        <v>-0</v>
      </c>
      <c r="E37" s="286" t="n">
        <f aca="false">PMT($B$3/12,$B$4*12,-$B$9)</f>
        <v>-0</v>
      </c>
      <c r="F37" s="286" t="n">
        <f aca="false">PV($B$3/12,($B$4*12-A37),-$B$5)</f>
        <v>-0</v>
      </c>
      <c r="G37" s="286"/>
      <c r="H37" s="286"/>
      <c r="I37" s="286"/>
      <c r="J37" s="98"/>
    </row>
    <row r="38" customFormat="false" ht="12.75" hidden="false" customHeight="false" outlineLevel="0" collapsed="false">
      <c r="A38" s="268" t="n">
        <v>30</v>
      </c>
      <c r="B38" s="286" t="n">
        <f aca="false">F37</f>
        <v>-0</v>
      </c>
      <c r="C38" s="286" t="n">
        <f aca="false">B38-F38</f>
        <v>0</v>
      </c>
      <c r="D38" s="286" t="n">
        <f aca="false">E38-C38</f>
        <v>-0</v>
      </c>
      <c r="E38" s="286" t="n">
        <f aca="false">PMT($B$3/12,$B$4*12,-$B$9)</f>
        <v>-0</v>
      </c>
      <c r="F38" s="286" t="n">
        <f aca="false">PV($B$3/12,($B$4*12-A38),-$B$5)</f>
        <v>-0</v>
      </c>
      <c r="G38" s="286"/>
      <c r="H38" s="286"/>
      <c r="I38" s="286"/>
      <c r="J38" s="98"/>
    </row>
    <row r="39" customFormat="false" ht="12.75" hidden="false" customHeight="false" outlineLevel="0" collapsed="false">
      <c r="A39" s="268" t="n">
        <v>31</v>
      </c>
      <c r="B39" s="286" t="n">
        <f aca="false">F38</f>
        <v>-0</v>
      </c>
      <c r="C39" s="286" t="n">
        <f aca="false">B39-F39</f>
        <v>0</v>
      </c>
      <c r="D39" s="286" t="n">
        <f aca="false">E39-C39</f>
        <v>-0</v>
      </c>
      <c r="E39" s="286" t="n">
        <f aca="false">PMT($B$3/12,$B$4*12,-$B$9)</f>
        <v>-0</v>
      </c>
      <c r="F39" s="286" t="n">
        <f aca="false">PV($B$3/12,($B$4*12-A39),-$B$5)</f>
        <v>-0</v>
      </c>
      <c r="G39" s="286"/>
      <c r="H39" s="286"/>
      <c r="I39" s="286"/>
      <c r="J39" s="98"/>
    </row>
    <row r="40" customFormat="false" ht="12.75" hidden="false" customHeight="false" outlineLevel="0" collapsed="false">
      <c r="A40" s="268" t="n">
        <v>32</v>
      </c>
      <c r="B40" s="286" t="n">
        <f aca="false">F39</f>
        <v>-0</v>
      </c>
      <c r="C40" s="286" t="n">
        <f aca="false">B40-F40</f>
        <v>0</v>
      </c>
      <c r="D40" s="286" t="n">
        <f aca="false">E40-C40</f>
        <v>-0</v>
      </c>
      <c r="E40" s="286" t="n">
        <f aca="false">PMT($B$3/12,$B$4*12,-$B$9)</f>
        <v>-0</v>
      </c>
      <c r="F40" s="286" t="n">
        <f aca="false">PV($B$3/12,($B$4*12-A40),-$B$5)</f>
        <v>-0</v>
      </c>
      <c r="G40" s="286"/>
      <c r="H40" s="286"/>
      <c r="I40" s="286"/>
      <c r="J40" s="98"/>
    </row>
    <row r="41" customFormat="false" ht="12.75" hidden="false" customHeight="false" outlineLevel="0" collapsed="false">
      <c r="A41" s="268" t="n">
        <v>33</v>
      </c>
      <c r="B41" s="286" t="n">
        <f aca="false">F40</f>
        <v>-0</v>
      </c>
      <c r="C41" s="286" t="n">
        <f aca="false">B41-F41</f>
        <v>0</v>
      </c>
      <c r="D41" s="286" t="n">
        <f aca="false">E41-C41</f>
        <v>-0</v>
      </c>
      <c r="E41" s="286" t="n">
        <f aca="false">PMT($B$3/12,$B$4*12,-$B$9)</f>
        <v>-0</v>
      </c>
      <c r="F41" s="286" t="n">
        <f aca="false">PV($B$3/12,($B$4*12-A41),-$B$5)</f>
        <v>-0</v>
      </c>
      <c r="G41" s="286"/>
      <c r="H41" s="286"/>
      <c r="I41" s="286"/>
      <c r="J41" s="98"/>
    </row>
    <row r="42" customFormat="false" ht="12.75" hidden="false" customHeight="false" outlineLevel="0" collapsed="false">
      <c r="A42" s="268" t="n">
        <v>34</v>
      </c>
      <c r="B42" s="286" t="n">
        <f aca="false">F41</f>
        <v>-0</v>
      </c>
      <c r="C42" s="286" t="n">
        <f aca="false">B42-F42</f>
        <v>0</v>
      </c>
      <c r="D42" s="286" t="n">
        <f aca="false">E42-C42</f>
        <v>-0</v>
      </c>
      <c r="E42" s="286" t="n">
        <f aca="false">PMT($B$3/12,$B$4*12,-$B$9)</f>
        <v>-0</v>
      </c>
      <c r="F42" s="286" t="n">
        <f aca="false">PV($B$3/12,($B$4*12-A42),-$B$5)</f>
        <v>-0</v>
      </c>
      <c r="G42" s="286"/>
      <c r="H42" s="286"/>
      <c r="I42" s="286"/>
      <c r="J42" s="98"/>
    </row>
    <row r="43" customFormat="false" ht="12.75" hidden="false" customHeight="false" outlineLevel="0" collapsed="false">
      <c r="A43" s="268" t="n">
        <v>35</v>
      </c>
      <c r="B43" s="286" t="n">
        <f aca="false">F42</f>
        <v>-0</v>
      </c>
      <c r="C43" s="286" t="n">
        <f aca="false">B43-F43</f>
        <v>0</v>
      </c>
      <c r="D43" s="286" t="n">
        <f aca="false">E43-C43</f>
        <v>-0</v>
      </c>
      <c r="E43" s="286" t="n">
        <f aca="false">PMT($B$3/12,$B$4*12,-$B$9)</f>
        <v>-0</v>
      </c>
      <c r="F43" s="286" t="n">
        <f aca="false">PV($B$3/12,($B$4*12-A43),-$B$5)</f>
        <v>-0</v>
      </c>
      <c r="G43" s="286"/>
      <c r="H43" s="286"/>
      <c r="I43" s="286"/>
      <c r="J43" s="98"/>
    </row>
    <row r="44" customFormat="false" ht="12.75" hidden="false" customHeight="false" outlineLevel="0" collapsed="false">
      <c r="A44" s="268" t="n">
        <v>36</v>
      </c>
      <c r="B44" s="286" t="n">
        <f aca="false">F43</f>
        <v>-0</v>
      </c>
      <c r="C44" s="286" t="n">
        <f aca="false">B44-F44</f>
        <v>0</v>
      </c>
      <c r="D44" s="286" t="n">
        <f aca="false">E44-C44</f>
        <v>-0</v>
      </c>
      <c r="E44" s="286" t="n">
        <f aca="false">PMT($B$3/12,$B$4*12,-$B$9)</f>
        <v>-0</v>
      </c>
      <c r="F44" s="286" t="n">
        <f aca="false">PV($B$3/12,($B$4*12-A44),-$B$5)</f>
        <v>-0</v>
      </c>
      <c r="G44" s="288" t="n">
        <f aca="false">SUM(C33:C44)</f>
        <v>0</v>
      </c>
      <c r="H44" s="288" t="n">
        <f aca="false">SUM(D33:D44)</f>
        <v>0</v>
      </c>
      <c r="I44" s="286"/>
      <c r="J44" s="98"/>
    </row>
    <row r="45" customFormat="false" ht="12.75" hidden="false" customHeight="false" outlineLevel="0" collapsed="false">
      <c r="A45" s="268" t="n">
        <v>37</v>
      </c>
      <c r="B45" s="286" t="n">
        <f aca="false">F44</f>
        <v>-0</v>
      </c>
      <c r="C45" s="286" t="n">
        <f aca="false">B45-F45</f>
        <v>0</v>
      </c>
      <c r="D45" s="286" t="n">
        <f aca="false">E45-C45</f>
        <v>-0</v>
      </c>
      <c r="E45" s="286" t="n">
        <f aca="false">PMT($B$3/12,$B$4*12,-$B$9)</f>
        <v>-0</v>
      </c>
      <c r="F45" s="286" t="n">
        <f aca="false">PV($B$3/12,($B$4*12-A45),-$B$5)</f>
        <v>-0</v>
      </c>
      <c r="G45" s="286"/>
      <c r="H45" s="286"/>
      <c r="I45" s="286"/>
      <c r="J45" s="98"/>
    </row>
    <row r="46" customFormat="false" ht="12.75" hidden="false" customHeight="false" outlineLevel="0" collapsed="false">
      <c r="A46" s="268" t="n">
        <v>38</v>
      </c>
      <c r="B46" s="286" t="n">
        <f aca="false">F45</f>
        <v>-0</v>
      </c>
      <c r="C46" s="286" t="n">
        <f aca="false">B46-F46</f>
        <v>0</v>
      </c>
      <c r="D46" s="286" t="n">
        <f aca="false">E46-C46</f>
        <v>-0</v>
      </c>
      <c r="E46" s="286" t="n">
        <f aca="false">PMT($B$3/12,$B$4*12,-$B$9)</f>
        <v>-0</v>
      </c>
      <c r="F46" s="286" t="n">
        <f aca="false">PV($B$3/12,($B$4*12-A46),-$B$5)</f>
        <v>-0</v>
      </c>
      <c r="G46" s="286"/>
      <c r="H46" s="286"/>
      <c r="I46" s="286"/>
      <c r="J46" s="98"/>
    </row>
    <row r="47" customFormat="false" ht="12.75" hidden="false" customHeight="false" outlineLevel="0" collapsed="false">
      <c r="A47" s="268" t="n">
        <v>39</v>
      </c>
      <c r="B47" s="286" t="n">
        <f aca="false">F46</f>
        <v>-0</v>
      </c>
      <c r="C47" s="286" t="n">
        <f aca="false">B47-F47</f>
        <v>0</v>
      </c>
      <c r="D47" s="286" t="n">
        <f aca="false">E47-C47</f>
        <v>-0</v>
      </c>
      <c r="E47" s="286" t="n">
        <f aca="false">PMT($B$3/12,$B$4*12,-$B$9)</f>
        <v>-0</v>
      </c>
      <c r="F47" s="286" t="n">
        <f aca="false">PV($B$3/12,($B$4*12-A47),-$B$5)</f>
        <v>-0</v>
      </c>
      <c r="G47" s="286"/>
      <c r="H47" s="286"/>
      <c r="I47" s="286"/>
      <c r="J47" s="98"/>
    </row>
    <row r="48" customFormat="false" ht="12.75" hidden="false" customHeight="false" outlineLevel="0" collapsed="false">
      <c r="A48" s="268" t="n">
        <v>40</v>
      </c>
      <c r="B48" s="286" t="n">
        <f aca="false">F47</f>
        <v>-0</v>
      </c>
      <c r="C48" s="286" t="n">
        <f aca="false">B48-F48</f>
        <v>0</v>
      </c>
      <c r="D48" s="286" t="n">
        <f aca="false">E48-C48</f>
        <v>-0</v>
      </c>
      <c r="E48" s="286" t="n">
        <f aca="false">PMT($B$3/12,$B$4*12,-$B$9)</f>
        <v>-0</v>
      </c>
      <c r="F48" s="286" t="n">
        <f aca="false">PV($B$3/12,($B$4*12-A48),-$B$5)</f>
        <v>-0</v>
      </c>
      <c r="G48" s="286"/>
      <c r="H48" s="286"/>
      <c r="I48" s="286"/>
      <c r="J48" s="98"/>
    </row>
    <row r="49" customFormat="false" ht="12.75" hidden="false" customHeight="false" outlineLevel="0" collapsed="false">
      <c r="A49" s="268" t="n">
        <v>41</v>
      </c>
      <c r="B49" s="286" t="n">
        <f aca="false">F48</f>
        <v>-0</v>
      </c>
      <c r="C49" s="286" t="n">
        <f aca="false">B49-F49</f>
        <v>0</v>
      </c>
      <c r="D49" s="286" t="n">
        <f aca="false">E49-C49</f>
        <v>-0</v>
      </c>
      <c r="E49" s="286" t="n">
        <f aca="false">PMT($B$3/12,$B$4*12,-$B$9)</f>
        <v>-0</v>
      </c>
      <c r="F49" s="286" t="n">
        <f aca="false">PV($B$3/12,($B$4*12-A49),-$B$5)</f>
        <v>-0</v>
      </c>
      <c r="G49" s="286"/>
      <c r="H49" s="286"/>
      <c r="I49" s="286"/>
      <c r="J49" s="98"/>
    </row>
    <row r="50" customFormat="false" ht="12.75" hidden="false" customHeight="false" outlineLevel="0" collapsed="false">
      <c r="A50" s="268" t="n">
        <v>42</v>
      </c>
      <c r="B50" s="286" t="n">
        <f aca="false">F49</f>
        <v>-0</v>
      </c>
      <c r="C50" s="286" t="n">
        <f aca="false">B50-F50</f>
        <v>0</v>
      </c>
      <c r="D50" s="286" t="n">
        <f aca="false">E50-C50</f>
        <v>-0</v>
      </c>
      <c r="E50" s="286" t="n">
        <f aca="false">PMT($B$3/12,$B$4*12,-$B$9)</f>
        <v>-0</v>
      </c>
      <c r="F50" s="286" t="n">
        <f aca="false">PV($B$3/12,($B$4*12-A50),-$B$5)</f>
        <v>-0</v>
      </c>
      <c r="G50" s="286"/>
      <c r="H50" s="286"/>
      <c r="I50" s="286"/>
      <c r="J50" s="98"/>
    </row>
    <row r="51" customFormat="false" ht="12.75" hidden="false" customHeight="false" outlineLevel="0" collapsed="false">
      <c r="A51" s="268" t="n">
        <v>43</v>
      </c>
      <c r="B51" s="286" t="n">
        <f aca="false">F50</f>
        <v>-0</v>
      </c>
      <c r="C51" s="286" t="n">
        <f aca="false">B51-F51</f>
        <v>0</v>
      </c>
      <c r="D51" s="286" t="n">
        <f aca="false">E51-C51</f>
        <v>-0</v>
      </c>
      <c r="E51" s="286" t="n">
        <f aca="false">PMT($B$3/12,$B$4*12,-$B$9)</f>
        <v>-0</v>
      </c>
      <c r="F51" s="286" t="n">
        <f aca="false">PV($B$3/12,($B$4*12-A51),-$B$5)</f>
        <v>-0</v>
      </c>
      <c r="G51" s="286"/>
      <c r="H51" s="286"/>
      <c r="I51" s="286"/>
      <c r="J51" s="98"/>
    </row>
    <row r="52" customFormat="false" ht="12.75" hidden="false" customHeight="false" outlineLevel="0" collapsed="false">
      <c r="A52" s="268" t="n">
        <v>44</v>
      </c>
      <c r="B52" s="286" t="n">
        <f aca="false">F51</f>
        <v>-0</v>
      </c>
      <c r="C52" s="286" t="n">
        <f aca="false">B52-F52</f>
        <v>0</v>
      </c>
      <c r="D52" s="286" t="n">
        <f aca="false">E52-C52</f>
        <v>-0</v>
      </c>
      <c r="E52" s="286" t="n">
        <f aca="false">PMT($B$3/12,$B$4*12,-$B$9)</f>
        <v>-0</v>
      </c>
      <c r="F52" s="286" t="n">
        <f aca="false">PV($B$3/12,($B$4*12-A52),-$B$5)</f>
        <v>-0</v>
      </c>
      <c r="G52" s="286"/>
      <c r="H52" s="286"/>
      <c r="I52" s="286"/>
      <c r="J52" s="98"/>
    </row>
    <row r="53" customFormat="false" ht="12.75" hidden="false" customHeight="false" outlineLevel="0" collapsed="false">
      <c r="A53" s="268" t="n">
        <v>45</v>
      </c>
      <c r="B53" s="286" t="n">
        <f aca="false">F52</f>
        <v>-0</v>
      </c>
      <c r="C53" s="286" t="n">
        <f aca="false">B53-F53</f>
        <v>0</v>
      </c>
      <c r="D53" s="286" t="n">
        <f aca="false">E53-C53</f>
        <v>-0</v>
      </c>
      <c r="E53" s="286" t="n">
        <f aca="false">PMT($B$3/12,$B$4*12,-$B$9)</f>
        <v>-0</v>
      </c>
      <c r="F53" s="286" t="n">
        <f aca="false">PV($B$3/12,($B$4*12-A53),-$B$5)</f>
        <v>-0</v>
      </c>
      <c r="G53" s="286"/>
      <c r="H53" s="286"/>
      <c r="I53" s="286"/>
      <c r="J53" s="98"/>
    </row>
    <row r="54" customFormat="false" ht="12.75" hidden="false" customHeight="false" outlineLevel="0" collapsed="false">
      <c r="A54" s="268" t="n">
        <v>46</v>
      </c>
      <c r="B54" s="286" t="n">
        <f aca="false">F53</f>
        <v>-0</v>
      </c>
      <c r="C54" s="286" t="n">
        <f aca="false">B54-F54</f>
        <v>0</v>
      </c>
      <c r="D54" s="286" t="n">
        <f aca="false">E54-C54</f>
        <v>-0</v>
      </c>
      <c r="E54" s="286" t="n">
        <f aca="false">PMT($B$3/12,$B$4*12,-$B$9)</f>
        <v>-0</v>
      </c>
      <c r="F54" s="286" t="n">
        <f aca="false">PV($B$3/12,($B$4*12-A54),-$B$5)</f>
        <v>-0</v>
      </c>
      <c r="G54" s="286"/>
      <c r="H54" s="286"/>
      <c r="I54" s="286"/>
      <c r="J54" s="98"/>
    </row>
    <row r="55" customFormat="false" ht="12.75" hidden="false" customHeight="false" outlineLevel="0" collapsed="false">
      <c r="A55" s="268" t="n">
        <v>47</v>
      </c>
      <c r="B55" s="286" t="n">
        <f aca="false">F54</f>
        <v>-0</v>
      </c>
      <c r="C55" s="286" t="n">
        <f aca="false">B55-F55</f>
        <v>0</v>
      </c>
      <c r="D55" s="286" t="n">
        <f aca="false">E55-C55</f>
        <v>-0</v>
      </c>
      <c r="E55" s="286" t="n">
        <f aca="false">PMT($B$3/12,$B$4*12,-$B$9)</f>
        <v>-0</v>
      </c>
      <c r="F55" s="286" t="n">
        <f aca="false">PV($B$3/12,($B$4*12-A55),-$B$5)</f>
        <v>-0</v>
      </c>
      <c r="G55" s="286"/>
      <c r="H55" s="286"/>
      <c r="I55" s="286"/>
      <c r="J55" s="98"/>
    </row>
    <row r="56" customFormat="false" ht="12.75" hidden="false" customHeight="false" outlineLevel="0" collapsed="false">
      <c r="A56" s="268" t="n">
        <v>48</v>
      </c>
      <c r="B56" s="286" t="n">
        <f aca="false">F55</f>
        <v>-0</v>
      </c>
      <c r="C56" s="286" t="n">
        <f aca="false">B56-F56</f>
        <v>0</v>
      </c>
      <c r="D56" s="286" t="n">
        <f aca="false">E56-C56</f>
        <v>-0</v>
      </c>
      <c r="E56" s="286" t="n">
        <f aca="false">PMT($B$3/12,$B$4*12,-$B$9)</f>
        <v>-0</v>
      </c>
      <c r="F56" s="286" t="n">
        <f aca="false">PV($B$3/12,($B$4*12-A56),-$B$5)</f>
        <v>-0</v>
      </c>
      <c r="G56" s="288" t="n">
        <f aca="false">SUM(C45:C56)</f>
        <v>0</v>
      </c>
      <c r="H56" s="288" t="n">
        <f aca="false">SUM(D45:D56)</f>
        <v>0</v>
      </c>
      <c r="I56" s="286"/>
      <c r="J56" s="98"/>
    </row>
    <row r="57" customFormat="false" ht="12.75" hidden="false" customHeight="false" outlineLevel="0" collapsed="false">
      <c r="A57" s="268" t="n">
        <v>49</v>
      </c>
      <c r="B57" s="286" t="n">
        <f aca="false">F56</f>
        <v>-0</v>
      </c>
      <c r="C57" s="286" t="n">
        <f aca="false">B57-F57</f>
        <v>0</v>
      </c>
      <c r="D57" s="286" t="n">
        <f aca="false">E57-C57</f>
        <v>-0</v>
      </c>
      <c r="E57" s="286" t="n">
        <f aca="false">PMT($B$3/12,$B$4*12,-$B$9)</f>
        <v>-0</v>
      </c>
      <c r="F57" s="286" t="n">
        <f aca="false">PV($B$3/12,($B$4*12-A57),-$B$5)</f>
        <v>-0</v>
      </c>
      <c r="G57" s="286"/>
      <c r="H57" s="286"/>
      <c r="I57" s="286"/>
      <c r="J57" s="98"/>
    </row>
    <row r="58" customFormat="false" ht="12.75" hidden="false" customHeight="false" outlineLevel="0" collapsed="false">
      <c r="A58" s="268" t="n">
        <v>50</v>
      </c>
      <c r="B58" s="286" t="n">
        <f aca="false">F57</f>
        <v>-0</v>
      </c>
      <c r="C58" s="286" t="n">
        <f aca="false">B58-F58</f>
        <v>0</v>
      </c>
      <c r="D58" s="286" t="n">
        <f aca="false">E58-C58</f>
        <v>-0</v>
      </c>
      <c r="E58" s="286" t="n">
        <f aca="false">PMT($B$3/12,$B$4*12,-$B$9)</f>
        <v>-0</v>
      </c>
      <c r="F58" s="286" t="n">
        <f aca="false">PV($B$3/12,($B$4*12-A58),-$B$5)</f>
        <v>-0</v>
      </c>
      <c r="G58" s="286"/>
      <c r="H58" s="286"/>
      <c r="I58" s="286"/>
      <c r="J58" s="98"/>
    </row>
    <row r="59" customFormat="false" ht="12.75" hidden="false" customHeight="false" outlineLevel="0" collapsed="false">
      <c r="A59" s="268" t="n">
        <v>51</v>
      </c>
      <c r="B59" s="286" t="n">
        <f aca="false">F58</f>
        <v>-0</v>
      </c>
      <c r="C59" s="286" t="n">
        <f aca="false">B59-F59</f>
        <v>0</v>
      </c>
      <c r="D59" s="286" t="n">
        <f aca="false">E59-C59</f>
        <v>-0</v>
      </c>
      <c r="E59" s="286" t="n">
        <f aca="false">PMT($B$3/12,$B$4*12,-$B$9)</f>
        <v>-0</v>
      </c>
      <c r="F59" s="286" t="n">
        <f aca="false">PV($B$3/12,($B$4*12-A59),-$B$5)</f>
        <v>-0</v>
      </c>
      <c r="G59" s="286"/>
      <c r="H59" s="286"/>
      <c r="I59" s="286"/>
      <c r="J59" s="98"/>
    </row>
    <row r="60" customFormat="false" ht="12.75" hidden="false" customHeight="false" outlineLevel="0" collapsed="false">
      <c r="A60" s="268" t="n">
        <v>52</v>
      </c>
      <c r="B60" s="286" t="n">
        <f aca="false">F59</f>
        <v>-0</v>
      </c>
      <c r="C60" s="286" t="n">
        <f aca="false">B60-F60</f>
        <v>0</v>
      </c>
      <c r="D60" s="286" t="n">
        <f aca="false">E60-C60</f>
        <v>-0</v>
      </c>
      <c r="E60" s="286" t="n">
        <f aca="false">PMT($B$3/12,$B$4*12,-$B$9)</f>
        <v>-0</v>
      </c>
      <c r="F60" s="286" t="n">
        <f aca="false">PV($B$3/12,($B$4*12-A60),-$B$5)</f>
        <v>-0</v>
      </c>
      <c r="G60" s="286"/>
      <c r="H60" s="286"/>
      <c r="I60" s="286"/>
      <c r="J60" s="98"/>
    </row>
    <row r="61" customFormat="false" ht="12.75" hidden="false" customHeight="false" outlineLevel="0" collapsed="false">
      <c r="A61" s="268" t="n">
        <v>53</v>
      </c>
      <c r="B61" s="286" t="n">
        <f aca="false">F60</f>
        <v>-0</v>
      </c>
      <c r="C61" s="286" t="n">
        <f aca="false">B61-F61</f>
        <v>0</v>
      </c>
      <c r="D61" s="286" t="n">
        <f aca="false">E61-C61</f>
        <v>-0</v>
      </c>
      <c r="E61" s="286" t="n">
        <f aca="false">PMT($B$3/12,$B$4*12,-$B$9)</f>
        <v>-0</v>
      </c>
      <c r="F61" s="286" t="n">
        <f aca="false">PV($B$3/12,($B$4*12-A61),-$B$5)</f>
        <v>-0</v>
      </c>
      <c r="G61" s="286"/>
      <c r="H61" s="286"/>
      <c r="I61" s="286"/>
      <c r="J61" s="98"/>
    </row>
    <row r="62" customFormat="false" ht="12.75" hidden="false" customHeight="false" outlineLevel="0" collapsed="false">
      <c r="A62" s="268" t="n">
        <v>54</v>
      </c>
      <c r="B62" s="286" t="n">
        <f aca="false">F61</f>
        <v>-0</v>
      </c>
      <c r="C62" s="286" t="n">
        <f aca="false">B62-F62</f>
        <v>0</v>
      </c>
      <c r="D62" s="286" t="n">
        <f aca="false">E62-C62</f>
        <v>-0</v>
      </c>
      <c r="E62" s="286" t="n">
        <f aca="false">PMT($B$3/12,$B$4*12,-$B$9)</f>
        <v>-0</v>
      </c>
      <c r="F62" s="286" t="n">
        <f aca="false">PV($B$3/12,($B$4*12-A62),-$B$5)</f>
        <v>-0</v>
      </c>
      <c r="G62" s="286"/>
      <c r="H62" s="286"/>
      <c r="I62" s="286"/>
      <c r="J62" s="98"/>
    </row>
    <row r="63" customFormat="false" ht="12.75" hidden="false" customHeight="false" outlineLevel="0" collapsed="false">
      <c r="A63" s="268" t="n">
        <v>55</v>
      </c>
      <c r="B63" s="286" t="n">
        <f aca="false">F62</f>
        <v>-0</v>
      </c>
      <c r="C63" s="286" t="n">
        <f aca="false">B63-F63</f>
        <v>0</v>
      </c>
      <c r="D63" s="286" t="n">
        <f aca="false">E63-C63</f>
        <v>-0</v>
      </c>
      <c r="E63" s="286" t="n">
        <f aca="false">PMT($B$3/12,$B$4*12,-$B$9)</f>
        <v>-0</v>
      </c>
      <c r="F63" s="286" t="n">
        <f aca="false">PV($B$3/12,($B$4*12-A63),-$B$5)</f>
        <v>-0</v>
      </c>
      <c r="G63" s="286"/>
      <c r="H63" s="286"/>
      <c r="I63" s="286"/>
      <c r="J63" s="98"/>
    </row>
    <row r="64" customFormat="false" ht="12.75" hidden="false" customHeight="false" outlineLevel="0" collapsed="false">
      <c r="A64" s="268" t="n">
        <v>56</v>
      </c>
      <c r="B64" s="286" t="n">
        <f aca="false">F63</f>
        <v>-0</v>
      </c>
      <c r="C64" s="286" t="n">
        <f aca="false">B64-F64</f>
        <v>0</v>
      </c>
      <c r="D64" s="286" t="n">
        <f aca="false">E64-C64</f>
        <v>-0</v>
      </c>
      <c r="E64" s="286" t="n">
        <f aca="false">PMT($B$3/12,$B$4*12,-$B$9)</f>
        <v>-0</v>
      </c>
      <c r="F64" s="286" t="n">
        <f aca="false">PV($B$3/12,($B$4*12-A64),-$B$5)</f>
        <v>-0</v>
      </c>
      <c r="G64" s="286"/>
      <c r="H64" s="286"/>
      <c r="I64" s="286"/>
      <c r="J64" s="98"/>
    </row>
    <row r="65" customFormat="false" ht="12.75" hidden="false" customHeight="false" outlineLevel="0" collapsed="false">
      <c r="A65" s="268" t="n">
        <v>57</v>
      </c>
      <c r="B65" s="286" t="n">
        <f aca="false">F64</f>
        <v>-0</v>
      </c>
      <c r="C65" s="286" t="n">
        <f aca="false">B65-F65</f>
        <v>0</v>
      </c>
      <c r="D65" s="286" t="n">
        <f aca="false">E65-C65</f>
        <v>-0</v>
      </c>
      <c r="E65" s="286" t="n">
        <f aca="false">PMT($B$3/12,$B$4*12,-$B$9)</f>
        <v>-0</v>
      </c>
      <c r="F65" s="286" t="n">
        <f aca="false">PV($B$3/12,($B$4*12-A65),-$B$5)</f>
        <v>-0</v>
      </c>
      <c r="G65" s="286"/>
      <c r="H65" s="286"/>
      <c r="I65" s="286"/>
      <c r="J65" s="98"/>
    </row>
    <row r="66" customFormat="false" ht="12.75" hidden="false" customHeight="false" outlineLevel="0" collapsed="false">
      <c r="A66" s="268" t="n">
        <v>58</v>
      </c>
      <c r="B66" s="286" t="n">
        <f aca="false">F65</f>
        <v>-0</v>
      </c>
      <c r="C66" s="286" t="n">
        <f aca="false">B66-F66</f>
        <v>0</v>
      </c>
      <c r="D66" s="286" t="n">
        <f aca="false">E66-C66</f>
        <v>-0</v>
      </c>
      <c r="E66" s="286" t="n">
        <f aca="false">PMT($B$3/12,$B$4*12,-$B$9)</f>
        <v>-0</v>
      </c>
      <c r="F66" s="286" t="n">
        <f aca="false">PV($B$3/12,($B$4*12-A66),-$B$5)</f>
        <v>-0</v>
      </c>
      <c r="G66" s="286"/>
      <c r="H66" s="286"/>
      <c r="I66" s="286"/>
      <c r="J66" s="98"/>
    </row>
    <row r="67" customFormat="false" ht="12.75" hidden="false" customHeight="false" outlineLevel="0" collapsed="false">
      <c r="A67" s="268" t="n">
        <v>59</v>
      </c>
      <c r="B67" s="286" t="n">
        <f aca="false">F66</f>
        <v>-0</v>
      </c>
      <c r="C67" s="286" t="n">
        <f aca="false">B67-F67</f>
        <v>0</v>
      </c>
      <c r="D67" s="286" t="n">
        <f aca="false">E67-C67</f>
        <v>-0</v>
      </c>
      <c r="E67" s="286" t="n">
        <f aca="false">PMT($B$3/12,$B$4*12,-$B$9)</f>
        <v>-0</v>
      </c>
      <c r="F67" s="286" t="n">
        <f aca="false">PV($B$3/12,($B$4*12-A67),-$B$5)</f>
        <v>-0</v>
      </c>
      <c r="G67" s="286"/>
      <c r="H67" s="286"/>
      <c r="I67" s="286"/>
      <c r="J67" s="98"/>
    </row>
    <row r="68" customFormat="false" ht="12.75" hidden="false" customHeight="false" outlineLevel="0" collapsed="false">
      <c r="A68" s="268" t="n">
        <v>60</v>
      </c>
      <c r="B68" s="286" t="n">
        <f aca="false">F67</f>
        <v>-0</v>
      </c>
      <c r="C68" s="286" t="n">
        <f aca="false">B68-F68</f>
        <v>0</v>
      </c>
      <c r="D68" s="286" t="n">
        <f aca="false">E68-C68</f>
        <v>-0</v>
      </c>
      <c r="E68" s="286" t="n">
        <f aca="false">PMT($B$3/12,$B$4*12,-$B$9)</f>
        <v>-0</v>
      </c>
      <c r="F68" s="286" t="n">
        <f aca="false">PV($B$3/12,($B$4*12-A68),-$B$5)</f>
        <v>-0</v>
      </c>
      <c r="G68" s="288" t="n">
        <f aca="false">SUM(C57:C68)</f>
        <v>0</v>
      </c>
      <c r="H68" s="288" t="n">
        <f aca="false">SUM(D57:D68)</f>
        <v>0</v>
      </c>
      <c r="I68" s="286"/>
      <c r="J68" s="98"/>
    </row>
    <row r="69" customFormat="false" ht="12.75" hidden="false" customHeight="false" outlineLevel="0" collapsed="false">
      <c r="A69" s="268" t="n">
        <f aca="false">+A68+1</f>
        <v>61</v>
      </c>
      <c r="B69" s="286" t="n">
        <f aca="false">F68</f>
        <v>-0</v>
      </c>
      <c r="C69" s="286" t="n">
        <f aca="false">B69-F69</f>
        <v>0</v>
      </c>
      <c r="D69" s="286" t="n">
        <f aca="false">E69-C69</f>
        <v>-0</v>
      </c>
      <c r="E69" s="286" t="n">
        <f aca="false">PMT($B$3/12,$B$4*12,-$B$9)</f>
        <v>-0</v>
      </c>
      <c r="F69" s="286" t="n">
        <f aca="false">PV($B$3/12,($B$4*12-A69),-$B$5)</f>
        <v>-0</v>
      </c>
      <c r="G69" s="286"/>
      <c r="H69" s="286"/>
      <c r="I69" s="286"/>
      <c r="J69" s="98"/>
    </row>
    <row r="70" customFormat="false" ht="12.75" hidden="false" customHeight="false" outlineLevel="0" collapsed="false">
      <c r="A70" s="268" t="n">
        <f aca="false">+A69+1</f>
        <v>62</v>
      </c>
      <c r="B70" s="286" t="n">
        <f aca="false">F69</f>
        <v>-0</v>
      </c>
      <c r="C70" s="286" t="n">
        <f aca="false">B70-F70</f>
        <v>0</v>
      </c>
      <c r="D70" s="286" t="n">
        <f aca="false">E70-C70</f>
        <v>-0</v>
      </c>
      <c r="E70" s="286" t="n">
        <f aca="false">PMT($B$3/12,$B$4*12,-$B$9)</f>
        <v>-0</v>
      </c>
      <c r="F70" s="286" t="n">
        <f aca="false">PV($B$3/12,($B$4*12-A70),-$B$5)</f>
        <v>-0</v>
      </c>
      <c r="G70" s="286"/>
      <c r="H70" s="286"/>
      <c r="I70" s="286"/>
      <c r="J70" s="98"/>
    </row>
    <row r="71" customFormat="false" ht="12.75" hidden="false" customHeight="false" outlineLevel="0" collapsed="false">
      <c r="A71" s="268" t="n">
        <f aca="false">+A70+1</f>
        <v>63</v>
      </c>
      <c r="B71" s="286" t="n">
        <f aca="false">F70</f>
        <v>-0</v>
      </c>
      <c r="C71" s="286" t="n">
        <f aca="false">B71-F71</f>
        <v>0</v>
      </c>
      <c r="D71" s="286" t="n">
        <f aca="false">E71-C71</f>
        <v>-0</v>
      </c>
      <c r="E71" s="286" t="n">
        <f aca="false">PMT($B$3/12,$B$4*12,-$B$9)</f>
        <v>-0</v>
      </c>
      <c r="F71" s="286" t="n">
        <f aca="false">PV($B$3/12,($B$4*12-A71),-$B$5)</f>
        <v>-0</v>
      </c>
      <c r="G71" s="286"/>
      <c r="H71" s="286"/>
      <c r="I71" s="286"/>
      <c r="J71" s="98"/>
    </row>
    <row r="72" customFormat="false" ht="12.75" hidden="false" customHeight="false" outlineLevel="0" collapsed="false">
      <c r="A72" s="268" t="n">
        <f aca="false">+A71+1</f>
        <v>64</v>
      </c>
      <c r="B72" s="286" t="n">
        <f aca="false">F71</f>
        <v>-0</v>
      </c>
      <c r="C72" s="286" t="n">
        <f aca="false">B72-F72</f>
        <v>0</v>
      </c>
      <c r="D72" s="286" t="n">
        <f aca="false">E72-C72</f>
        <v>-0</v>
      </c>
      <c r="E72" s="286" t="n">
        <f aca="false">PMT($B$3/12,$B$4*12,-$B$9)</f>
        <v>-0</v>
      </c>
      <c r="F72" s="286" t="n">
        <f aca="false">PV($B$3/12,($B$4*12-A72),-$B$5)</f>
        <v>-0</v>
      </c>
      <c r="G72" s="286"/>
      <c r="H72" s="286"/>
      <c r="I72" s="286"/>
      <c r="J72" s="98"/>
    </row>
    <row r="73" customFormat="false" ht="12.75" hidden="false" customHeight="false" outlineLevel="0" collapsed="false">
      <c r="A73" s="268" t="n">
        <f aca="false">+A72+1</f>
        <v>65</v>
      </c>
      <c r="B73" s="286" t="n">
        <f aca="false">F72</f>
        <v>-0</v>
      </c>
      <c r="C73" s="286" t="n">
        <f aca="false">B73-F73</f>
        <v>0</v>
      </c>
      <c r="D73" s="286" t="n">
        <f aca="false">E73-C73</f>
        <v>-0</v>
      </c>
      <c r="E73" s="286" t="n">
        <f aca="false">PMT($B$3/12,$B$4*12,-$B$9)</f>
        <v>-0</v>
      </c>
      <c r="F73" s="286" t="n">
        <f aca="false">PV($B$3/12,($B$4*12-A73),-$B$5)</f>
        <v>-0</v>
      </c>
      <c r="G73" s="286"/>
      <c r="H73" s="286"/>
      <c r="I73" s="286"/>
      <c r="J73" s="98"/>
    </row>
    <row r="74" customFormat="false" ht="12.75" hidden="false" customHeight="false" outlineLevel="0" collapsed="false">
      <c r="A74" s="268" t="n">
        <f aca="false">+A73+1</f>
        <v>66</v>
      </c>
      <c r="B74" s="286" t="n">
        <f aca="false">F73</f>
        <v>-0</v>
      </c>
      <c r="C74" s="286" t="n">
        <f aca="false">B74-F74</f>
        <v>0</v>
      </c>
      <c r="D74" s="286" t="n">
        <f aca="false">E74-C74</f>
        <v>-0</v>
      </c>
      <c r="E74" s="286" t="n">
        <f aca="false">PMT($B$3/12,$B$4*12,-$B$9)</f>
        <v>-0</v>
      </c>
      <c r="F74" s="286" t="n">
        <f aca="false">PV($B$3/12,($B$4*12-A74),-$B$5)</f>
        <v>-0</v>
      </c>
      <c r="G74" s="286"/>
      <c r="H74" s="286"/>
      <c r="I74" s="286"/>
      <c r="J74" s="98"/>
    </row>
    <row r="75" customFormat="false" ht="12.75" hidden="false" customHeight="false" outlineLevel="0" collapsed="false">
      <c r="A75" s="268" t="n">
        <f aca="false">+A74+1</f>
        <v>67</v>
      </c>
      <c r="B75" s="286" t="n">
        <f aca="false">F74</f>
        <v>-0</v>
      </c>
      <c r="C75" s="286" t="n">
        <f aca="false">B75-F75</f>
        <v>0</v>
      </c>
      <c r="D75" s="286" t="n">
        <f aca="false">E75-C75</f>
        <v>-0</v>
      </c>
      <c r="E75" s="286" t="n">
        <f aca="false">PMT($B$3/12,$B$4*12,-$B$9)</f>
        <v>-0</v>
      </c>
      <c r="F75" s="286" t="n">
        <f aca="false">PV($B$3/12,($B$4*12-A75),-$B$5)</f>
        <v>-0</v>
      </c>
      <c r="G75" s="286"/>
      <c r="H75" s="286"/>
      <c r="I75" s="286"/>
      <c r="J75" s="98"/>
    </row>
    <row r="76" customFormat="false" ht="12.75" hidden="false" customHeight="false" outlineLevel="0" collapsed="false">
      <c r="A76" s="268" t="n">
        <f aca="false">+A75+1</f>
        <v>68</v>
      </c>
      <c r="B76" s="286" t="n">
        <f aca="false">F75</f>
        <v>-0</v>
      </c>
      <c r="C76" s="286" t="n">
        <f aca="false">B76-F76</f>
        <v>0</v>
      </c>
      <c r="D76" s="286" t="n">
        <f aca="false">E76-C76</f>
        <v>-0</v>
      </c>
      <c r="E76" s="286" t="n">
        <f aca="false">PMT($B$3/12,$B$4*12,-$B$9)</f>
        <v>-0</v>
      </c>
      <c r="F76" s="286" t="n">
        <f aca="false">PV($B$3/12,($B$4*12-A76),-$B$5)</f>
        <v>-0</v>
      </c>
      <c r="G76" s="286"/>
      <c r="H76" s="286"/>
      <c r="I76" s="286"/>
      <c r="J76" s="98"/>
    </row>
    <row r="77" customFormat="false" ht="12.75" hidden="false" customHeight="false" outlineLevel="0" collapsed="false">
      <c r="A77" s="268" t="n">
        <f aca="false">+A76+1</f>
        <v>69</v>
      </c>
      <c r="B77" s="286" t="n">
        <f aca="false">F76</f>
        <v>-0</v>
      </c>
      <c r="C77" s="286" t="n">
        <f aca="false">B77-F77</f>
        <v>0</v>
      </c>
      <c r="D77" s="286" t="n">
        <f aca="false">E77-C77</f>
        <v>-0</v>
      </c>
      <c r="E77" s="286" t="n">
        <f aca="false">PMT($B$3/12,$B$4*12,-$B$9)</f>
        <v>-0</v>
      </c>
      <c r="F77" s="286" t="n">
        <f aca="false">PV($B$3/12,($B$4*12-A77),-$B$5)</f>
        <v>-0</v>
      </c>
      <c r="G77" s="286"/>
      <c r="H77" s="286"/>
      <c r="I77" s="286"/>
      <c r="J77" s="98"/>
    </row>
    <row r="78" customFormat="false" ht="12.75" hidden="false" customHeight="false" outlineLevel="0" collapsed="false">
      <c r="A78" s="268" t="n">
        <f aca="false">+A77+1</f>
        <v>70</v>
      </c>
      <c r="B78" s="286" t="n">
        <f aca="false">F77</f>
        <v>-0</v>
      </c>
      <c r="C78" s="286" t="n">
        <f aca="false">B78-F78</f>
        <v>0</v>
      </c>
      <c r="D78" s="286" t="n">
        <f aca="false">E78-C78</f>
        <v>-0</v>
      </c>
      <c r="E78" s="286" t="n">
        <f aca="false">PMT($B$3/12,$B$4*12,-$B$9)</f>
        <v>-0</v>
      </c>
      <c r="F78" s="286" t="n">
        <f aca="false">PV($B$3/12,($B$4*12-A78),-$B$5)</f>
        <v>-0</v>
      </c>
      <c r="G78" s="286"/>
      <c r="H78" s="286"/>
      <c r="I78" s="286"/>
      <c r="J78" s="98"/>
    </row>
    <row r="79" customFormat="false" ht="12.75" hidden="false" customHeight="false" outlineLevel="0" collapsed="false">
      <c r="A79" s="268" t="n">
        <f aca="false">+A78+1</f>
        <v>71</v>
      </c>
      <c r="B79" s="286" t="n">
        <f aca="false">F78</f>
        <v>-0</v>
      </c>
      <c r="C79" s="286" t="n">
        <f aca="false">B79-F79</f>
        <v>0</v>
      </c>
      <c r="D79" s="286" t="n">
        <f aca="false">E79-C79</f>
        <v>-0</v>
      </c>
      <c r="E79" s="286" t="n">
        <f aca="false">PMT($B$3/12,$B$4*12,-$B$9)</f>
        <v>-0</v>
      </c>
      <c r="F79" s="286" t="n">
        <f aca="false">PV($B$3/12,($B$4*12-A79),-$B$5)</f>
        <v>-0</v>
      </c>
      <c r="G79" s="286"/>
      <c r="H79" s="286"/>
      <c r="I79" s="286"/>
      <c r="J79" s="98"/>
    </row>
    <row r="80" customFormat="false" ht="12.75" hidden="false" customHeight="false" outlineLevel="0" collapsed="false">
      <c r="A80" s="268" t="n">
        <f aca="false">+A79+1</f>
        <v>72</v>
      </c>
      <c r="B80" s="286" t="n">
        <f aca="false">F79</f>
        <v>-0</v>
      </c>
      <c r="C80" s="286" t="n">
        <f aca="false">B80-F80</f>
        <v>0</v>
      </c>
      <c r="D80" s="286" t="n">
        <f aca="false">E80-C80</f>
        <v>-0</v>
      </c>
      <c r="E80" s="286" t="n">
        <f aca="false">PMT($B$3/12,$B$4*12,-$B$9)</f>
        <v>-0</v>
      </c>
      <c r="F80" s="286" t="n">
        <f aca="false">PV($B$3/12,($B$4*12-A80),-$B$5)</f>
        <v>-0</v>
      </c>
      <c r="G80" s="288" t="n">
        <f aca="false">SUM(C69:C80)</f>
        <v>0</v>
      </c>
      <c r="H80" s="288" t="n">
        <f aca="false">SUM(D69:D80)</f>
        <v>0</v>
      </c>
      <c r="I80" s="286"/>
      <c r="J80" s="98"/>
    </row>
    <row r="81" customFormat="false" ht="12.75" hidden="false" customHeight="false" outlineLevel="0" collapsed="false">
      <c r="A81" s="268" t="n">
        <f aca="false">+A80+1</f>
        <v>73</v>
      </c>
      <c r="B81" s="286" t="n">
        <f aca="false">F80</f>
        <v>-0</v>
      </c>
      <c r="C81" s="286" t="n">
        <f aca="false">B81-F81</f>
        <v>0</v>
      </c>
      <c r="D81" s="286" t="n">
        <f aca="false">E81-C81</f>
        <v>-0</v>
      </c>
      <c r="E81" s="286" t="n">
        <f aca="false">PMT($B$3/12,$B$4*12,-$B$9)</f>
        <v>-0</v>
      </c>
      <c r="F81" s="286" t="n">
        <f aca="false">PV($B$3/12,($B$4*12-A81),-$B$5)</f>
        <v>-0</v>
      </c>
      <c r="G81" s="286"/>
      <c r="H81" s="286"/>
      <c r="I81" s="286"/>
      <c r="J81" s="98"/>
    </row>
    <row r="82" customFormat="false" ht="12.75" hidden="false" customHeight="false" outlineLevel="0" collapsed="false">
      <c r="A82" s="268" t="n">
        <f aca="false">+A81+1</f>
        <v>74</v>
      </c>
      <c r="B82" s="286" t="n">
        <f aca="false">F81</f>
        <v>-0</v>
      </c>
      <c r="C82" s="286" t="n">
        <f aca="false">B82-F82</f>
        <v>0</v>
      </c>
      <c r="D82" s="286" t="n">
        <f aca="false">E82-C82</f>
        <v>-0</v>
      </c>
      <c r="E82" s="286" t="n">
        <f aca="false">PMT($B$3/12,$B$4*12,-$B$9)</f>
        <v>-0</v>
      </c>
      <c r="F82" s="286" t="n">
        <f aca="false">PV($B$3/12,($B$4*12-A82),-$B$5)</f>
        <v>-0</v>
      </c>
      <c r="G82" s="286"/>
      <c r="H82" s="286"/>
      <c r="I82" s="286"/>
      <c r="J82" s="98"/>
    </row>
    <row r="83" customFormat="false" ht="12.75" hidden="false" customHeight="false" outlineLevel="0" collapsed="false">
      <c r="A83" s="268" t="n">
        <f aca="false">+A82+1</f>
        <v>75</v>
      </c>
      <c r="B83" s="286" t="n">
        <f aca="false">F82</f>
        <v>-0</v>
      </c>
      <c r="C83" s="286" t="n">
        <f aca="false">B83-F83</f>
        <v>0</v>
      </c>
      <c r="D83" s="286" t="n">
        <f aca="false">E83-C83</f>
        <v>-0</v>
      </c>
      <c r="E83" s="286" t="n">
        <f aca="false">PMT($B$3/12,$B$4*12,-$B$9)</f>
        <v>-0</v>
      </c>
      <c r="F83" s="286" t="n">
        <f aca="false">PV($B$3/12,($B$4*12-A83),-$B$5)</f>
        <v>-0</v>
      </c>
      <c r="G83" s="286"/>
      <c r="H83" s="286"/>
      <c r="I83" s="286"/>
      <c r="J83" s="98"/>
    </row>
    <row r="84" customFormat="false" ht="12.75" hidden="false" customHeight="false" outlineLevel="0" collapsed="false">
      <c r="A84" s="268" t="n">
        <f aca="false">+A83+1</f>
        <v>76</v>
      </c>
      <c r="B84" s="286" t="n">
        <f aca="false">F83</f>
        <v>-0</v>
      </c>
      <c r="C84" s="286" t="n">
        <f aca="false">B84-F84</f>
        <v>0</v>
      </c>
      <c r="D84" s="286" t="n">
        <f aca="false">E84-C84</f>
        <v>-0</v>
      </c>
      <c r="E84" s="286" t="n">
        <f aca="false">PMT($B$3/12,$B$4*12,-$B$9)</f>
        <v>-0</v>
      </c>
      <c r="F84" s="286" t="n">
        <f aca="false">PV($B$3/12,($B$4*12-A84),-$B$5)</f>
        <v>-0</v>
      </c>
      <c r="G84" s="286"/>
      <c r="H84" s="286"/>
      <c r="I84" s="286"/>
      <c r="J84" s="98"/>
    </row>
    <row r="85" customFormat="false" ht="12.75" hidden="false" customHeight="false" outlineLevel="0" collapsed="false">
      <c r="A85" s="268" t="n">
        <f aca="false">+A84+1</f>
        <v>77</v>
      </c>
      <c r="B85" s="286" t="n">
        <f aca="false">F84</f>
        <v>-0</v>
      </c>
      <c r="C85" s="286" t="n">
        <f aca="false">B85-F85</f>
        <v>0</v>
      </c>
      <c r="D85" s="286" t="n">
        <f aca="false">E85-C85</f>
        <v>-0</v>
      </c>
      <c r="E85" s="286" t="n">
        <f aca="false">PMT($B$3/12,$B$4*12,-$B$9)</f>
        <v>-0</v>
      </c>
      <c r="F85" s="286" t="n">
        <f aca="false">PV($B$3/12,($B$4*12-A85),-$B$5)</f>
        <v>-0</v>
      </c>
      <c r="G85" s="286"/>
      <c r="H85" s="286"/>
      <c r="I85" s="286"/>
      <c r="J85" s="98"/>
    </row>
    <row r="86" customFormat="false" ht="12.75" hidden="false" customHeight="false" outlineLevel="0" collapsed="false">
      <c r="A86" s="268" t="n">
        <f aca="false">+A85+1</f>
        <v>78</v>
      </c>
      <c r="B86" s="286" t="n">
        <f aca="false">F85</f>
        <v>-0</v>
      </c>
      <c r="C86" s="286" t="n">
        <f aca="false">B86-F86</f>
        <v>0</v>
      </c>
      <c r="D86" s="286" t="n">
        <f aca="false">E86-C86</f>
        <v>-0</v>
      </c>
      <c r="E86" s="286" t="n">
        <f aca="false">PMT($B$3/12,$B$4*12,-$B$9)</f>
        <v>-0</v>
      </c>
      <c r="F86" s="286" t="n">
        <f aca="false">PV($B$3/12,($B$4*12-A86),-$B$5)</f>
        <v>-0</v>
      </c>
      <c r="G86" s="286"/>
      <c r="H86" s="286"/>
      <c r="I86" s="286"/>
      <c r="J86" s="98"/>
    </row>
    <row r="87" customFormat="false" ht="12.75" hidden="false" customHeight="false" outlineLevel="0" collapsed="false">
      <c r="A87" s="268" t="n">
        <f aca="false">+A86+1</f>
        <v>79</v>
      </c>
      <c r="B87" s="286" t="n">
        <f aca="false">F86</f>
        <v>-0</v>
      </c>
      <c r="C87" s="286" t="n">
        <f aca="false">B87-F87</f>
        <v>0</v>
      </c>
      <c r="D87" s="286" t="n">
        <f aca="false">E87-C87</f>
        <v>-0</v>
      </c>
      <c r="E87" s="286" t="n">
        <f aca="false">PMT($B$3/12,$B$4*12,-$B$9)</f>
        <v>-0</v>
      </c>
      <c r="F87" s="286" t="n">
        <f aca="false">PV($B$3/12,($B$4*12-A87),-$B$5)</f>
        <v>-0</v>
      </c>
      <c r="G87" s="286"/>
      <c r="H87" s="286"/>
      <c r="I87" s="286"/>
      <c r="J87" s="98"/>
    </row>
    <row r="88" customFormat="false" ht="12.75" hidden="false" customHeight="false" outlineLevel="0" collapsed="false">
      <c r="A88" s="268" t="n">
        <f aca="false">+A87+1</f>
        <v>80</v>
      </c>
      <c r="B88" s="286" t="n">
        <f aca="false">F87</f>
        <v>-0</v>
      </c>
      <c r="C88" s="286" t="n">
        <f aca="false">B88-F88</f>
        <v>0</v>
      </c>
      <c r="D88" s="286" t="n">
        <f aca="false">E88-C88</f>
        <v>-0</v>
      </c>
      <c r="E88" s="286" t="n">
        <f aca="false">PMT($B$3/12,$B$4*12,-$B$9)</f>
        <v>-0</v>
      </c>
      <c r="F88" s="286" t="n">
        <f aca="false">PV($B$3/12,($B$4*12-A88),-$B$5)</f>
        <v>-0</v>
      </c>
      <c r="G88" s="286"/>
      <c r="H88" s="286"/>
      <c r="I88" s="286"/>
      <c r="J88" s="98"/>
    </row>
    <row r="89" customFormat="false" ht="12.75" hidden="false" customHeight="false" outlineLevel="0" collapsed="false">
      <c r="A89" s="268" t="n">
        <f aca="false">+A88+1</f>
        <v>81</v>
      </c>
      <c r="B89" s="286" t="n">
        <f aca="false">F88</f>
        <v>-0</v>
      </c>
      <c r="C89" s="286" t="n">
        <f aca="false">B89-F89</f>
        <v>0</v>
      </c>
      <c r="D89" s="286" t="n">
        <f aca="false">E89-C89</f>
        <v>-0</v>
      </c>
      <c r="E89" s="286" t="n">
        <f aca="false">PMT($B$3/12,$B$4*12,-$B$9)</f>
        <v>-0</v>
      </c>
      <c r="F89" s="286" t="n">
        <f aca="false">PV($B$3/12,($B$4*12-A89),-$B$5)</f>
        <v>-0</v>
      </c>
      <c r="G89" s="286"/>
      <c r="H89" s="286"/>
      <c r="I89" s="286"/>
      <c r="J89" s="98"/>
    </row>
    <row r="90" customFormat="false" ht="12.75" hidden="false" customHeight="false" outlineLevel="0" collapsed="false">
      <c r="A90" s="268" t="n">
        <f aca="false">+A89+1</f>
        <v>82</v>
      </c>
      <c r="B90" s="286" t="n">
        <f aca="false">F89</f>
        <v>-0</v>
      </c>
      <c r="C90" s="286" t="n">
        <f aca="false">B90-F90</f>
        <v>0</v>
      </c>
      <c r="D90" s="286" t="n">
        <f aca="false">E90-C90</f>
        <v>-0</v>
      </c>
      <c r="E90" s="286" t="n">
        <f aca="false">PMT($B$3/12,$B$4*12,-$B$9)</f>
        <v>-0</v>
      </c>
      <c r="F90" s="286" t="n">
        <f aca="false">PV($B$3/12,($B$4*12-A90),-$B$5)</f>
        <v>-0</v>
      </c>
      <c r="G90" s="98"/>
      <c r="H90" s="98"/>
      <c r="I90" s="98"/>
      <c r="J90" s="98"/>
    </row>
    <row r="91" customFormat="false" ht="12.75" hidden="false" customHeight="false" outlineLevel="0" collapsed="false">
      <c r="A91" s="268" t="n">
        <f aca="false">+A90+1</f>
        <v>83</v>
      </c>
      <c r="B91" s="286" t="n">
        <f aca="false">F90</f>
        <v>-0</v>
      </c>
      <c r="C91" s="286" t="n">
        <f aca="false">B91-F91</f>
        <v>0</v>
      </c>
      <c r="D91" s="286" t="n">
        <f aca="false">E91-C91</f>
        <v>-0</v>
      </c>
      <c r="E91" s="286" t="n">
        <f aca="false">PMT($B$3/12,$B$4*12,-$B$9)</f>
        <v>-0</v>
      </c>
      <c r="F91" s="286" t="n">
        <f aca="false">PV($B$3/12,($B$4*12-A91),-$B$5)</f>
        <v>-0</v>
      </c>
      <c r="G91" s="98"/>
      <c r="H91" s="98"/>
      <c r="I91" s="98"/>
      <c r="J91" s="98"/>
    </row>
    <row r="92" customFormat="false" ht="12.75" hidden="false" customHeight="false" outlineLevel="0" collapsed="false">
      <c r="A92" s="268" t="n">
        <f aca="false">+A91+1</f>
        <v>84</v>
      </c>
      <c r="B92" s="286" t="n">
        <f aca="false">F91</f>
        <v>-0</v>
      </c>
      <c r="C92" s="286" t="n">
        <f aca="false">B92-F92</f>
        <v>0</v>
      </c>
      <c r="D92" s="286" t="n">
        <f aca="false">E92-C92</f>
        <v>-0</v>
      </c>
      <c r="E92" s="286" t="n">
        <f aca="false">PMT($B$3/12,$B$4*12,-$B$9)</f>
        <v>-0</v>
      </c>
      <c r="F92" s="286" t="n">
        <f aca="false">PV($B$3/12,($B$4*12-A92),-$B$5)</f>
        <v>-0</v>
      </c>
      <c r="G92" s="288" t="n">
        <f aca="false">SUM(C81:C92)</f>
        <v>0</v>
      </c>
      <c r="H92" s="288" t="n">
        <f aca="false">SUM(D81:D92)</f>
        <v>0</v>
      </c>
      <c r="I92" s="98"/>
      <c r="J92" s="98"/>
    </row>
    <row r="93" customFormat="false" ht="12.75" hidden="false" customHeight="false" outlineLevel="0" collapsed="false">
      <c r="A93" s="268" t="n">
        <f aca="false">+A92+1</f>
        <v>85</v>
      </c>
      <c r="B93" s="286" t="n">
        <f aca="false">F92</f>
        <v>-0</v>
      </c>
      <c r="C93" s="286" t="n">
        <f aca="false">B93-F93</f>
        <v>0</v>
      </c>
      <c r="D93" s="286" t="n">
        <f aca="false">E93-C93</f>
        <v>-0</v>
      </c>
      <c r="E93" s="286" t="n">
        <f aca="false">PMT($B$3/12,$B$4*12,-$B$9)</f>
        <v>-0</v>
      </c>
      <c r="F93" s="286" t="n">
        <f aca="false">PV($B$3/12,($B$4*12-A93),-$B$5)</f>
        <v>-0</v>
      </c>
      <c r="G93" s="98"/>
      <c r="H93" s="98"/>
      <c r="I93" s="98"/>
      <c r="J93" s="98"/>
    </row>
    <row r="94" customFormat="false" ht="12.75" hidden="false" customHeight="false" outlineLevel="0" collapsed="false">
      <c r="A94" s="268" t="n">
        <f aca="false">+A93+1</f>
        <v>86</v>
      </c>
      <c r="B94" s="286" t="n">
        <f aca="false">F93</f>
        <v>-0</v>
      </c>
      <c r="C94" s="286" t="n">
        <f aca="false">B94-F94</f>
        <v>0</v>
      </c>
      <c r="D94" s="286" t="n">
        <f aca="false">E94-C94</f>
        <v>-0</v>
      </c>
      <c r="E94" s="286" t="n">
        <f aca="false">PMT($B$3/12,$B$4*12,-$B$9)</f>
        <v>-0</v>
      </c>
      <c r="F94" s="286" t="n">
        <f aca="false">PV($B$3/12,($B$4*12-A94),-$B$5)</f>
        <v>-0</v>
      </c>
      <c r="G94" s="98"/>
      <c r="H94" s="98"/>
      <c r="I94" s="98"/>
      <c r="J94" s="98"/>
    </row>
    <row r="95" customFormat="false" ht="12.75" hidden="false" customHeight="false" outlineLevel="0" collapsed="false">
      <c r="A95" s="268" t="n">
        <f aca="false">+A94+1</f>
        <v>87</v>
      </c>
      <c r="B95" s="286" t="n">
        <f aca="false">F94</f>
        <v>-0</v>
      </c>
      <c r="C95" s="286" t="n">
        <f aca="false">B95-F95</f>
        <v>0</v>
      </c>
      <c r="D95" s="286" t="n">
        <f aca="false">E95-C95</f>
        <v>-0</v>
      </c>
      <c r="E95" s="286" t="n">
        <f aca="false">PMT($B$3/12,$B$4*12,-$B$9)</f>
        <v>-0</v>
      </c>
      <c r="F95" s="286" t="n">
        <f aca="false">PV($B$3/12,($B$4*12-A95),-$B$5)</f>
        <v>-0</v>
      </c>
      <c r="G95" s="98"/>
      <c r="H95" s="98"/>
      <c r="I95" s="98"/>
      <c r="J95" s="98"/>
    </row>
    <row r="96" customFormat="false" ht="12.75" hidden="false" customHeight="false" outlineLevel="0" collapsed="false">
      <c r="A96" s="268" t="n">
        <f aca="false">+A95+1</f>
        <v>88</v>
      </c>
      <c r="B96" s="286" t="n">
        <f aca="false">F95</f>
        <v>-0</v>
      </c>
      <c r="C96" s="286" t="n">
        <f aca="false">B96-F96</f>
        <v>0</v>
      </c>
      <c r="D96" s="286" t="n">
        <f aca="false">E96-C96</f>
        <v>-0</v>
      </c>
      <c r="E96" s="286" t="n">
        <f aca="false">PMT($B$3/12,$B$4*12,-$B$9)</f>
        <v>-0</v>
      </c>
      <c r="F96" s="286" t="n">
        <f aca="false">PV($B$3/12,($B$4*12-A96),-$B$5)</f>
        <v>-0</v>
      </c>
      <c r="G96" s="98"/>
      <c r="H96" s="98"/>
      <c r="I96" s="98"/>
      <c r="J96" s="98"/>
    </row>
    <row r="97" customFormat="false" ht="12.75" hidden="false" customHeight="false" outlineLevel="0" collapsed="false">
      <c r="A97" s="268" t="n">
        <f aca="false">+A96+1</f>
        <v>89</v>
      </c>
      <c r="B97" s="286" t="n">
        <f aca="false">F96</f>
        <v>-0</v>
      </c>
      <c r="C97" s="286" t="n">
        <f aca="false">B97-F97</f>
        <v>0</v>
      </c>
      <c r="D97" s="286" t="n">
        <f aca="false">E97-C97</f>
        <v>-0</v>
      </c>
      <c r="E97" s="286" t="n">
        <f aca="false">PMT($B$3/12,$B$4*12,-$B$9)</f>
        <v>-0</v>
      </c>
      <c r="F97" s="286" t="n">
        <f aca="false">PV($B$3/12,($B$4*12-A97),-$B$5)</f>
        <v>-0</v>
      </c>
      <c r="G97" s="98"/>
      <c r="H97" s="98"/>
      <c r="I97" s="98"/>
      <c r="J97" s="98"/>
    </row>
    <row r="98" customFormat="false" ht="12.75" hidden="false" customHeight="false" outlineLevel="0" collapsed="false">
      <c r="A98" s="268" t="n">
        <f aca="false">+A97+1</f>
        <v>90</v>
      </c>
      <c r="B98" s="286" t="n">
        <f aca="false">F97</f>
        <v>-0</v>
      </c>
      <c r="C98" s="286" t="n">
        <f aca="false">B98-F98</f>
        <v>0</v>
      </c>
      <c r="D98" s="286" t="n">
        <f aca="false">E98-C98</f>
        <v>-0</v>
      </c>
      <c r="E98" s="286" t="n">
        <f aca="false">PMT($B$3/12,$B$4*12,-$B$9)</f>
        <v>-0</v>
      </c>
      <c r="F98" s="286" t="n">
        <f aca="false">PV($B$3/12,($B$4*12-A98),-$B$5)</f>
        <v>-0</v>
      </c>
      <c r="G98" s="98"/>
      <c r="H98" s="98"/>
      <c r="I98" s="98"/>
      <c r="J98" s="98"/>
    </row>
    <row r="99" customFormat="false" ht="12.75" hidden="false" customHeight="false" outlineLevel="0" collapsed="false">
      <c r="A99" s="268" t="n">
        <f aca="false">+A98+1</f>
        <v>91</v>
      </c>
      <c r="B99" s="286" t="n">
        <f aca="false">F98</f>
        <v>-0</v>
      </c>
      <c r="C99" s="286" t="n">
        <f aca="false">B99-F99</f>
        <v>0</v>
      </c>
      <c r="D99" s="286" t="n">
        <f aca="false">E99-C99</f>
        <v>-0</v>
      </c>
      <c r="E99" s="286" t="n">
        <f aca="false">PMT($B$3/12,$B$4*12,-$B$9)</f>
        <v>-0</v>
      </c>
      <c r="F99" s="286" t="n">
        <f aca="false">PV($B$3/12,($B$4*12-A99),-$B$5)</f>
        <v>-0</v>
      </c>
      <c r="G99" s="98"/>
      <c r="H99" s="98"/>
      <c r="I99" s="98"/>
      <c r="J99" s="98"/>
    </row>
    <row r="100" customFormat="false" ht="12.75" hidden="false" customHeight="false" outlineLevel="0" collapsed="false">
      <c r="A100" s="268" t="n">
        <f aca="false">+A99+1</f>
        <v>92</v>
      </c>
      <c r="B100" s="286" t="n">
        <f aca="false">F99</f>
        <v>-0</v>
      </c>
      <c r="C100" s="286" t="n">
        <f aca="false">B100-F100</f>
        <v>0</v>
      </c>
      <c r="D100" s="286" t="n">
        <f aca="false">E100-C100</f>
        <v>-0</v>
      </c>
      <c r="E100" s="286" t="n">
        <f aca="false">PMT($B$3/12,$B$4*12,-$B$9)</f>
        <v>-0</v>
      </c>
      <c r="F100" s="286" t="n">
        <f aca="false">PV($B$3/12,($B$4*12-A100),-$B$5)</f>
        <v>-0</v>
      </c>
      <c r="G100" s="98"/>
      <c r="H100" s="98"/>
      <c r="I100" s="98"/>
      <c r="J100" s="98"/>
    </row>
    <row r="101" customFormat="false" ht="12.75" hidden="false" customHeight="false" outlineLevel="0" collapsed="false">
      <c r="A101" s="268" t="n">
        <f aca="false">+A100+1</f>
        <v>93</v>
      </c>
      <c r="B101" s="286" t="n">
        <f aca="false">F100</f>
        <v>-0</v>
      </c>
      <c r="C101" s="286" t="n">
        <f aca="false">B101-F101</f>
        <v>0</v>
      </c>
      <c r="D101" s="286" t="n">
        <f aca="false">E101-C101</f>
        <v>-0</v>
      </c>
      <c r="E101" s="286" t="n">
        <f aca="false">PMT($B$3/12,$B$4*12,-$B$9)</f>
        <v>-0</v>
      </c>
      <c r="F101" s="286" t="n">
        <f aca="false">PV($B$3/12,($B$4*12-A101),-$B$5)</f>
        <v>-0</v>
      </c>
      <c r="G101" s="98"/>
      <c r="H101" s="98"/>
      <c r="I101" s="98"/>
      <c r="J101" s="98"/>
    </row>
    <row r="102" customFormat="false" ht="12.75" hidden="false" customHeight="false" outlineLevel="0" collapsed="false">
      <c r="A102" s="268" t="n">
        <f aca="false">+A101+1</f>
        <v>94</v>
      </c>
      <c r="B102" s="286" t="n">
        <f aca="false">F101</f>
        <v>-0</v>
      </c>
      <c r="C102" s="286" t="n">
        <f aca="false">B102-F102</f>
        <v>0</v>
      </c>
      <c r="D102" s="286" t="n">
        <f aca="false">E102-C102</f>
        <v>-0</v>
      </c>
      <c r="E102" s="286" t="n">
        <f aca="false">PMT($B$3/12,$B$4*12,-$B$9)</f>
        <v>-0</v>
      </c>
      <c r="F102" s="286" t="n">
        <f aca="false">PV($B$3/12,($B$4*12-A102),-$B$5)</f>
        <v>-0</v>
      </c>
      <c r="G102" s="98"/>
      <c r="H102" s="98"/>
      <c r="I102" s="98"/>
      <c r="J102" s="98"/>
    </row>
    <row r="103" customFormat="false" ht="12.75" hidden="false" customHeight="false" outlineLevel="0" collapsed="false">
      <c r="A103" s="268" t="n">
        <f aca="false">+A102+1</f>
        <v>95</v>
      </c>
      <c r="B103" s="286" t="n">
        <f aca="false">F102</f>
        <v>-0</v>
      </c>
      <c r="C103" s="286" t="n">
        <f aca="false">B103-F103</f>
        <v>0</v>
      </c>
      <c r="D103" s="286" t="n">
        <f aca="false">E103-C103</f>
        <v>-0</v>
      </c>
      <c r="E103" s="286" t="n">
        <f aca="false">PMT($B$3/12,$B$4*12,-$B$9)</f>
        <v>-0</v>
      </c>
      <c r="F103" s="286" t="n">
        <f aca="false">PV($B$3/12,($B$4*12-A103),-$B$5)</f>
        <v>-0</v>
      </c>
      <c r="G103" s="98"/>
      <c r="H103" s="98"/>
      <c r="I103" s="98"/>
      <c r="J103" s="98"/>
    </row>
    <row r="104" customFormat="false" ht="12.75" hidden="false" customHeight="false" outlineLevel="0" collapsed="false">
      <c r="A104" s="268" t="n">
        <f aca="false">+A103+1</f>
        <v>96</v>
      </c>
      <c r="B104" s="286" t="n">
        <f aca="false">F103</f>
        <v>-0</v>
      </c>
      <c r="C104" s="286" t="n">
        <f aca="false">B104-F104</f>
        <v>0</v>
      </c>
      <c r="D104" s="286" t="n">
        <f aca="false">E104-C104</f>
        <v>-0</v>
      </c>
      <c r="E104" s="286" t="n">
        <f aca="false">PMT($B$3/12,$B$4*12,-$B$9)</f>
        <v>-0</v>
      </c>
      <c r="F104" s="286" t="n">
        <f aca="false">PV($B$3/12,($B$4*12-A104),-$B$5)</f>
        <v>-0</v>
      </c>
      <c r="G104" s="288" t="n">
        <f aca="false">SUM(C93:C104)</f>
        <v>0</v>
      </c>
      <c r="H104" s="288" t="n">
        <f aca="false">SUM(D93:D104)</f>
        <v>0</v>
      </c>
      <c r="I104" s="98"/>
      <c r="J104" s="98"/>
    </row>
    <row r="105" customFormat="false" ht="12.75" hidden="false" customHeight="false" outlineLevel="0" collapsed="false">
      <c r="A105" s="268" t="n">
        <f aca="false">+A104+1</f>
        <v>97</v>
      </c>
      <c r="B105" s="286" t="n">
        <f aca="false">F104</f>
        <v>-0</v>
      </c>
      <c r="C105" s="286" t="n">
        <f aca="false">B105-F105</f>
        <v>0</v>
      </c>
      <c r="D105" s="286" t="n">
        <f aca="false">E105-C105</f>
        <v>-0</v>
      </c>
      <c r="E105" s="286" t="n">
        <f aca="false">PMT($B$3/12,$B$4*12,-$B$9)</f>
        <v>-0</v>
      </c>
      <c r="F105" s="286" t="n">
        <f aca="false">PV($B$3/12,($B$4*12-A105),-$B$5)</f>
        <v>-0</v>
      </c>
      <c r="G105" s="98"/>
      <c r="H105" s="98"/>
      <c r="I105" s="98"/>
      <c r="J105" s="98"/>
    </row>
    <row r="106" customFormat="false" ht="12.75" hidden="false" customHeight="false" outlineLevel="0" collapsed="false">
      <c r="A106" s="268" t="n">
        <f aca="false">+A105+1</f>
        <v>98</v>
      </c>
      <c r="B106" s="286" t="n">
        <f aca="false">F105</f>
        <v>-0</v>
      </c>
      <c r="C106" s="286" t="n">
        <f aca="false">B106-F106</f>
        <v>0</v>
      </c>
      <c r="D106" s="286" t="n">
        <f aca="false">E106-C106</f>
        <v>-0</v>
      </c>
      <c r="E106" s="286" t="n">
        <f aca="false">PMT($B$3/12,$B$4*12,-$B$9)</f>
        <v>-0</v>
      </c>
      <c r="F106" s="286" t="n">
        <f aca="false">PV($B$3/12,($B$4*12-A106),-$B$5)</f>
        <v>-0</v>
      </c>
      <c r="G106" s="98"/>
      <c r="H106" s="98"/>
      <c r="I106" s="98"/>
      <c r="J106" s="98"/>
    </row>
    <row r="107" customFormat="false" ht="12.75" hidden="false" customHeight="false" outlineLevel="0" collapsed="false">
      <c r="A107" s="268" t="n">
        <f aca="false">+A106+1</f>
        <v>99</v>
      </c>
      <c r="B107" s="286" t="n">
        <f aca="false">F106</f>
        <v>-0</v>
      </c>
      <c r="C107" s="286" t="n">
        <f aca="false">B107-F107</f>
        <v>0</v>
      </c>
      <c r="D107" s="286" t="n">
        <f aca="false">E107-C107</f>
        <v>-0</v>
      </c>
      <c r="E107" s="286" t="n">
        <f aca="false">PMT($B$3/12,$B$4*12,-$B$9)</f>
        <v>-0</v>
      </c>
      <c r="F107" s="286" t="n">
        <f aca="false">PV($B$3/12,($B$4*12-A107),-$B$5)</f>
        <v>-0</v>
      </c>
      <c r="G107" s="98"/>
      <c r="H107" s="98"/>
      <c r="I107" s="98"/>
      <c r="J107" s="98"/>
    </row>
    <row r="108" customFormat="false" ht="12.75" hidden="false" customHeight="false" outlineLevel="0" collapsed="false">
      <c r="A108" s="268" t="n">
        <f aca="false">+A107+1</f>
        <v>100</v>
      </c>
      <c r="B108" s="286" t="n">
        <f aca="false">F107</f>
        <v>-0</v>
      </c>
      <c r="C108" s="286" t="n">
        <f aca="false">B108-F108</f>
        <v>0</v>
      </c>
      <c r="D108" s="286" t="n">
        <f aca="false">E108-C108</f>
        <v>-0</v>
      </c>
      <c r="E108" s="286" t="n">
        <f aca="false">PMT($B$3/12,$B$4*12,-$B$9)</f>
        <v>-0</v>
      </c>
      <c r="F108" s="286" t="n">
        <f aca="false">PV($B$3/12,($B$4*12-A108),-$B$5)</f>
        <v>-0</v>
      </c>
      <c r="G108" s="98"/>
      <c r="H108" s="98"/>
      <c r="I108" s="98"/>
      <c r="J108" s="98"/>
    </row>
    <row r="109" customFormat="false" ht="12.75" hidden="false" customHeight="false" outlineLevel="0" collapsed="false">
      <c r="A109" s="268" t="n">
        <f aca="false">+A108+1</f>
        <v>101</v>
      </c>
      <c r="B109" s="286" t="n">
        <f aca="false">F108</f>
        <v>-0</v>
      </c>
      <c r="C109" s="286" t="n">
        <f aca="false">B109-F109</f>
        <v>0</v>
      </c>
      <c r="D109" s="286" t="n">
        <f aca="false">E109-C109</f>
        <v>-0</v>
      </c>
      <c r="E109" s="286" t="n">
        <f aca="false">PMT($B$3/12,$B$4*12,-$B$9)</f>
        <v>-0</v>
      </c>
      <c r="F109" s="286" t="n">
        <f aca="false">PV($B$3/12,($B$4*12-A109),-$B$5)</f>
        <v>-0</v>
      </c>
      <c r="G109" s="98"/>
      <c r="H109" s="98"/>
      <c r="I109" s="98"/>
      <c r="J109" s="98"/>
    </row>
    <row r="110" customFormat="false" ht="12.75" hidden="false" customHeight="false" outlineLevel="0" collapsed="false">
      <c r="A110" s="268" t="n">
        <f aca="false">+A109+1</f>
        <v>102</v>
      </c>
      <c r="B110" s="286" t="n">
        <f aca="false">F109</f>
        <v>-0</v>
      </c>
      <c r="C110" s="286" t="n">
        <f aca="false">B110-F110</f>
        <v>0</v>
      </c>
      <c r="D110" s="286" t="n">
        <f aca="false">E110-C110</f>
        <v>-0</v>
      </c>
      <c r="E110" s="286" t="n">
        <f aca="false">PMT($B$3/12,$B$4*12,-$B$9)</f>
        <v>-0</v>
      </c>
      <c r="F110" s="286" t="n">
        <f aca="false">PV($B$3/12,($B$4*12-A110),-$B$5)</f>
        <v>-0</v>
      </c>
      <c r="G110" s="98"/>
      <c r="H110" s="98"/>
      <c r="I110" s="98"/>
      <c r="J110" s="98"/>
    </row>
    <row r="111" customFormat="false" ht="12.75" hidden="false" customHeight="false" outlineLevel="0" collapsed="false">
      <c r="A111" s="268" t="n">
        <f aca="false">+A110+1</f>
        <v>103</v>
      </c>
      <c r="B111" s="286" t="n">
        <f aca="false">F110</f>
        <v>-0</v>
      </c>
      <c r="C111" s="286" t="n">
        <f aca="false">B111-F111</f>
        <v>0</v>
      </c>
      <c r="D111" s="286" t="n">
        <f aca="false">E111-C111</f>
        <v>-0</v>
      </c>
      <c r="E111" s="286" t="n">
        <f aca="false">PMT($B$3/12,$B$4*12,-$B$9)</f>
        <v>-0</v>
      </c>
      <c r="F111" s="286" t="n">
        <f aca="false">PV($B$3/12,($B$4*12-A111),-$B$5)</f>
        <v>-0</v>
      </c>
      <c r="G111" s="98"/>
      <c r="H111" s="98"/>
      <c r="I111" s="98"/>
      <c r="J111" s="98"/>
    </row>
    <row r="112" customFormat="false" ht="12.75" hidden="false" customHeight="false" outlineLevel="0" collapsed="false">
      <c r="A112" s="268" t="n">
        <f aca="false">+A111+1</f>
        <v>104</v>
      </c>
      <c r="B112" s="286" t="n">
        <f aca="false">F111</f>
        <v>-0</v>
      </c>
      <c r="C112" s="286" t="n">
        <f aca="false">B112-F112</f>
        <v>0</v>
      </c>
      <c r="D112" s="286" t="n">
        <f aca="false">E112-C112</f>
        <v>-0</v>
      </c>
      <c r="E112" s="286" t="n">
        <f aca="false">PMT($B$3/12,$B$4*12,-$B$9)</f>
        <v>-0</v>
      </c>
      <c r="F112" s="286" t="n">
        <f aca="false">PV($B$3/12,($B$4*12-A112),-$B$5)</f>
        <v>-0</v>
      </c>
      <c r="G112" s="98"/>
      <c r="H112" s="98"/>
      <c r="I112" s="98"/>
      <c r="J112" s="98"/>
    </row>
    <row r="113" customFormat="false" ht="12.75" hidden="false" customHeight="false" outlineLevel="0" collapsed="false">
      <c r="A113" s="268" t="n">
        <f aca="false">+A112+1</f>
        <v>105</v>
      </c>
      <c r="B113" s="286" t="n">
        <f aca="false">F112</f>
        <v>-0</v>
      </c>
      <c r="C113" s="286" t="n">
        <f aca="false">B113-F113</f>
        <v>0</v>
      </c>
      <c r="D113" s="286" t="n">
        <f aca="false">E113-C113</f>
        <v>-0</v>
      </c>
      <c r="E113" s="286" t="n">
        <f aca="false">PMT($B$3/12,$B$4*12,-$B$9)</f>
        <v>-0</v>
      </c>
      <c r="F113" s="286" t="n">
        <f aca="false">PV($B$3/12,($B$4*12-A113),-$B$5)</f>
        <v>-0</v>
      </c>
      <c r="G113" s="98"/>
      <c r="H113" s="98"/>
      <c r="I113" s="98"/>
      <c r="J113" s="98"/>
    </row>
    <row r="114" customFormat="false" ht="12.75" hidden="false" customHeight="false" outlineLevel="0" collapsed="false">
      <c r="A114" s="268" t="n">
        <f aca="false">+A113+1</f>
        <v>106</v>
      </c>
      <c r="B114" s="286" t="n">
        <f aca="false">F113</f>
        <v>-0</v>
      </c>
      <c r="C114" s="286" t="n">
        <f aca="false">B114-F114</f>
        <v>0</v>
      </c>
      <c r="D114" s="286" t="n">
        <f aca="false">E114-C114</f>
        <v>-0</v>
      </c>
      <c r="E114" s="286" t="n">
        <f aca="false">PMT($B$3/12,$B$4*12,-$B$9)</f>
        <v>-0</v>
      </c>
      <c r="F114" s="286" t="n">
        <f aca="false">PV($B$3/12,($B$4*12-A114),-$B$5)</f>
        <v>-0</v>
      </c>
      <c r="G114" s="98"/>
      <c r="H114" s="98"/>
      <c r="I114" s="98"/>
      <c r="J114" s="98"/>
    </row>
    <row r="115" customFormat="false" ht="12.75" hidden="false" customHeight="false" outlineLevel="0" collapsed="false">
      <c r="A115" s="268" t="n">
        <f aca="false">+A114+1</f>
        <v>107</v>
      </c>
      <c r="B115" s="286" t="n">
        <f aca="false">F114</f>
        <v>-0</v>
      </c>
      <c r="C115" s="286" t="n">
        <f aca="false">B115-F115</f>
        <v>0</v>
      </c>
      <c r="D115" s="286" t="n">
        <f aca="false">E115-C115</f>
        <v>-0</v>
      </c>
      <c r="E115" s="286" t="n">
        <f aca="false">PMT($B$3/12,$B$4*12,-$B$9)</f>
        <v>-0</v>
      </c>
      <c r="F115" s="286" t="n">
        <f aca="false">PV($B$3/12,($B$4*12-A115),-$B$5)</f>
        <v>-0</v>
      </c>
      <c r="G115" s="98"/>
      <c r="H115" s="98"/>
      <c r="I115" s="98"/>
      <c r="J115" s="98"/>
    </row>
    <row r="116" customFormat="false" ht="12.75" hidden="false" customHeight="false" outlineLevel="0" collapsed="false">
      <c r="A116" s="268" t="n">
        <f aca="false">+A115+1</f>
        <v>108</v>
      </c>
      <c r="B116" s="286" t="n">
        <f aca="false">F115</f>
        <v>-0</v>
      </c>
      <c r="C116" s="286" t="n">
        <f aca="false">B116-F116</f>
        <v>0</v>
      </c>
      <c r="D116" s="286" t="n">
        <f aca="false">E116-C116</f>
        <v>-0</v>
      </c>
      <c r="E116" s="286" t="n">
        <f aca="false">PMT($B$3/12,$B$4*12,-$B$9)</f>
        <v>-0</v>
      </c>
      <c r="F116" s="286" t="n">
        <f aca="false">PV($B$3/12,($B$4*12-A116),-$B$5)</f>
        <v>-0</v>
      </c>
      <c r="G116" s="288" t="n">
        <f aca="false">SUM(C105:C116)</f>
        <v>0</v>
      </c>
      <c r="H116" s="288" t="n">
        <f aca="false">SUM(D105:D116)</f>
        <v>0</v>
      </c>
      <c r="I116" s="98"/>
      <c r="J116" s="98"/>
    </row>
    <row r="117" customFormat="false" ht="12.75" hidden="false" customHeight="false" outlineLevel="0" collapsed="false">
      <c r="A117" s="268" t="n">
        <f aca="false">+A116+1</f>
        <v>109</v>
      </c>
      <c r="B117" s="286" t="n">
        <f aca="false">F116</f>
        <v>-0</v>
      </c>
      <c r="C117" s="286" t="n">
        <f aca="false">B117-F117</f>
        <v>0</v>
      </c>
      <c r="D117" s="286" t="n">
        <f aca="false">E117-C117</f>
        <v>-0</v>
      </c>
      <c r="E117" s="286" t="n">
        <f aca="false">PMT($B$3/12,$B$4*12,-$B$9)</f>
        <v>-0</v>
      </c>
      <c r="F117" s="286" t="n">
        <f aca="false">PV($B$3/12,($B$4*12-A117),-$B$5)</f>
        <v>-0</v>
      </c>
      <c r="G117" s="98"/>
      <c r="H117" s="98"/>
      <c r="I117" s="98"/>
      <c r="J117" s="98"/>
    </row>
    <row r="118" customFormat="false" ht="12.75" hidden="false" customHeight="false" outlineLevel="0" collapsed="false">
      <c r="A118" s="268" t="n">
        <f aca="false">+A117+1</f>
        <v>110</v>
      </c>
      <c r="B118" s="286" t="n">
        <f aca="false">F117</f>
        <v>-0</v>
      </c>
      <c r="C118" s="286" t="n">
        <f aca="false">B118-F118</f>
        <v>0</v>
      </c>
      <c r="D118" s="286" t="n">
        <f aca="false">E118-C118</f>
        <v>-0</v>
      </c>
      <c r="E118" s="286" t="n">
        <f aca="false">PMT($B$3/12,$B$4*12,-$B$9)</f>
        <v>-0</v>
      </c>
      <c r="F118" s="286" t="n">
        <f aca="false">PV($B$3/12,($B$4*12-A118),-$B$5)</f>
        <v>-0</v>
      </c>
      <c r="G118" s="98"/>
      <c r="H118" s="98"/>
      <c r="I118" s="98"/>
      <c r="J118" s="98"/>
    </row>
    <row r="119" customFormat="false" ht="12.75" hidden="false" customHeight="false" outlineLevel="0" collapsed="false">
      <c r="A119" s="268" t="n">
        <f aca="false">+A118+1</f>
        <v>111</v>
      </c>
      <c r="B119" s="286" t="n">
        <f aca="false">F118</f>
        <v>-0</v>
      </c>
      <c r="C119" s="286" t="n">
        <f aca="false">B119-F119</f>
        <v>0</v>
      </c>
      <c r="D119" s="286" t="n">
        <f aca="false">E119-C119</f>
        <v>-0</v>
      </c>
      <c r="E119" s="286" t="n">
        <f aca="false">PMT($B$3/12,$B$4*12,-$B$9)</f>
        <v>-0</v>
      </c>
      <c r="F119" s="286" t="n">
        <f aca="false">PV($B$3/12,($B$4*12-A119),-$B$5)</f>
        <v>-0</v>
      </c>
      <c r="G119" s="98"/>
      <c r="H119" s="98"/>
      <c r="I119" s="98"/>
      <c r="J119" s="98"/>
    </row>
    <row r="120" customFormat="false" ht="12.75" hidden="false" customHeight="false" outlineLevel="0" collapsed="false">
      <c r="A120" s="268" t="n">
        <f aca="false">+A119+1</f>
        <v>112</v>
      </c>
      <c r="B120" s="286" t="n">
        <f aca="false">F119</f>
        <v>-0</v>
      </c>
      <c r="C120" s="286" t="n">
        <f aca="false">B120-F120</f>
        <v>0</v>
      </c>
      <c r="D120" s="286" t="n">
        <f aca="false">E120-C120</f>
        <v>-0</v>
      </c>
      <c r="E120" s="286" t="n">
        <f aca="false">PMT($B$3/12,$B$4*12,-$B$9)</f>
        <v>-0</v>
      </c>
      <c r="F120" s="286" t="n">
        <f aca="false">PV($B$3/12,($B$4*12-A120),-$B$5)</f>
        <v>-0</v>
      </c>
      <c r="G120" s="98"/>
      <c r="H120" s="98"/>
      <c r="I120" s="98"/>
      <c r="J120" s="98"/>
    </row>
    <row r="121" customFormat="false" ht="12.75" hidden="false" customHeight="false" outlineLevel="0" collapsed="false">
      <c r="A121" s="268" t="n">
        <f aca="false">+A120+1</f>
        <v>113</v>
      </c>
      <c r="B121" s="286" t="n">
        <f aca="false">F120</f>
        <v>-0</v>
      </c>
      <c r="C121" s="286" t="n">
        <f aca="false">B121-F121</f>
        <v>0</v>
      </c>
      <c r="D121" s="286" t="n">
        <f aca="false">E121-C121</f>
        <v>-0</v>
      </c>
      <c r="E121" s="286" t="n">
        <f aca="false">PMT($B$3/12,$B$4*12,-$B$9)</f>
        <v>-0</v>
      </c>
      <c r="F121" s="286" t="n">
        <f aca="false">PV($B$3/12,($B$4*12-A121),-$B$5)</f>
        <v>-0</v>
      </c>
      <c r="G121" s="98"/>
      <c r="H121" s="98"/>
      <c r="I121" s="98"/>
      <c r="J121" s="98"/>
    </row>
    <row r="122" customFormat="false" ht="12.75" hidden="false" customHeight="false" outlineLevel="0" collapsed="false">
      <c r="A122" s="268" t="n">
        <f aca="false">+A121+1</f>
        <v>114</v>
      </c>
      <c r="B122" s="286" t="n">
        <f aca="false">F121</f>
        <v>-0</v>
      </c>
      <c r="C122" s="286" t="n">
        <f aca="false">B122-F122</f>
        <v>0</v>
      </c>
      <c r="D122" s="286" t="n">
        <f aca="false">E122-C122</f>
        <v>-0</v>
      </c>
      <c r="E122" s="286" t="n">
        <f aca="false">PMT($B$3/12,$B$4*12,-$B$9)</f>
        <v>-0</v>
      </c>
      <c r="F122" s="286" t="n">
        <f aca="false">PV($B$3/12,($B$4*12-A122),-$B$5)</f>
        <v>-0</v>
      </c>
      <c r="G122" s="98"/>
      <c r="H122" s="98"/>
      <c r="I122" s="98"/>
      <c r="J122" s="98"/>
    </row>
    <row r="123" customFormat="false" ht="12.75" hidden="false" customHeight="false" outlineLevel="0" collapsed="false">
      <c r="A123" s="268" t="n">
        <f aca="false">+A122+1</f>
        <v>115</v>
      </c>
      <c r="B123" s="286" t="n">
        <f aca="false">F122</f>
        <v>-0</v>
      </c>
      <c r="C123" s="286" t="n">
        <f aca="false">B123-F123</f>
        <v>0</v>
      </c>
      <c r="D123" s="286" t="n">
        <f aca="false">E123-C123</f>
        <v>-0</v>
      </c>
      <c r="E123" s="286" t="n">
        <f aca="false">PMT($B$3/12,$B$4*12,-$B$9)</f>
        <v>-0</v>
      </c>
      <c r="F123" s="286" t="n">
        <f aca="false">PV($B$3/12,($B$4*12-A123),-$B$5)</f>
        <v>-0</v>
      </c>
      <c r="G123" s="98"/>
      <c r="H123" s="98"/>
      <c r="I123" s="98"/>
      <c r="J123" s="98"/>
    </row>
    <row r="124" customFormat="false" ht="12.75" hidden="false" customHeight="false" outlineLevel="0" collapsed="false">
      <c r="A124" s="268" t="n">
        <f aca="false">+A123+1</f>
        <v>116</v>
      </c>
      <c r="B124" s="286" t="n">
        <f aca="false">F123</f>
        <v>-0</v>
      </c>
      <c r="C124" s="286" t="n">
        <f aca="false">B124-F124</f>
        <v>0</v>
      </c>
      <c r="D124" s="286" t="n">
        <f aca="false">E124-C124</f>
        <v>-0</v>
      </c>
      <c r="E124" s="286" t="n">
        <f aca="false">PMT($B$3/12,$B$4*12,-$B$9)</f>
        <v>-0</v>
      </c>
      <c r="F124" s="286" t="n">
        <f aca="false">PV($B$3/12,($B$4*12-A124),-$B$5)</f>
        <v>-0</v>
      </c>
      <c r="G124" s="98"/>
      <c r="H124" s="98"/>
      <c r="I124" s="98"/>
      <c r="J124" s="98"/>
    </row>
    <row r="125" customFormat="false" ht="12.75" hidden="false" customHeight="false" outlineLevel="0" collapsed="false">
      <c r="A125" s="268" t="n">
        <f aca="false">+A124+1</f>
        <v>117</v>
      </c>
      <c r="B125" s="286" t="n">
        <f aca="false">F124</f>
        <v>-0</v>
      </c>
      <c r="C125" s="286" t="n">
        <f aca="false">B125-F125</f>
        <v>0</v>
      </c>
      <c r="D125" s="286" t="n">
        <f aca="false">E125-C125</f>
        <v>-0</v>
      </c>
      <c r="E125" s="286" t="n">
        <f aca="false">PMT($B$3/12,$B$4*12,-$B$9)</f>
        <v>-0</v>
      </c>
      <c r="F125" s="286" t="n">
        <f aca="false">PV($B$3/12,($B$4*12-A125),-$B$5)</f>
        <v>-0</v>
      </c>
      <c r="G125" s="98"/>
      <c r="H125" s="98"/>
      <c r="I125" s="98"/>
      <c r="J125" s="98"/>
    </row>
    <row r="126" customFormat="false" ht="12.75" hidden="false" customHeight="false" outlineLevel="0" collapsed="false">
      <c r="A126" s="268" t="n">
        <f aca="false">+A125+1</f>
        <v>118</v>
      </c>
      <c r="B126" s="286" t="n">
        <f aca="false">F125</f>
        <v>-0</v>
      </c>
      <c r="C126" s="286" t="n">
        <f aca="false">B126-F126</f>
        <v>0</v>
      </c>
      <c r="D126" s="286" t="n">
        <f aca="false">E126-C126</f>
        <v>-0</v>
      </c>
      <c r="E126" s="286" t="n">
        <f aca="false">PMT($B$3/12,$B$4*12,-$B$9)</f>
        <v>-0</v>
      </c>
      <c r="F126" s="286" t="n">
        <f aca="false">PV($B$3/12,($B$4*12-A126),-$B$5)</f>
        <v>-0</v>
      </c>
      <c r="G126" s="98"/>
      <c r="H126" s="98"/>
      <c r="I126" s="98"/>
      <c r="J126" s="98"/>
    </row>
    <row r="127" customFormat="false" ht="12.75" hidden="false" customHeight="false" outlineLevel="0" collapsed="false">
      <c r="A127" s="268" t="n">
        <f aca="false">+A126+1</f>
        <v>119</v>
      </c>
      <c r="B127" s="286" t="n">
        <f aca="false">F126</f>
        <v>-0</v>
      </c>
      <c r="C127" s="286" t="n">
        <f aca="false">B127-F127</f>
        <v>0</v>
      </c>
      <c r="D127" s="286" t="n">
        <f aca="false">E127-C127</f>
        <v>-0</v>
      </c>
      <c r="E127" s="286" t="n">
        <f aca="false">PMT($B$3/12,$B$4*12,-$B$9)</f>
        <v>-0</v>
      </c>
      <c r="F127" s="286" t="n">
        <f aca="false">PV($B$3/12,($B$4*12-A127),-$B$5)</f>
        <v>-0</v>
      </c>
      <c r="G127" s="98"/>
      <c r="H127" s="98"/>
      <c r="I127" s="98"/>
      <c r="J127" s="98"/>
    </row>
    <row r="128" customFormat="false" ht="12.75" hidden="false" customHeight="false" outlineLevel="0" collapsed="false">
      <c r="A128" s="268" t="n">
        <f aca="false">+A127+1</f>
        <v>120</v>
      </c>
      <c r="B128" s="286" t="n">
        <f aca="false">F127</f>
        <v>-0</v>
      </c>
      <c r="C128" s="286" t="n">
        <f aca="false">B128-F128</f>
        <v>0</v>
      </c>
      <c r="D128" s="286" t="n">
        <f aca="false">E128-C128</f>
        <v>-0</v>
      </c>
      <c r="E128" s="286" t="n">
        <f aca="false">PMT($B$3/12,$B$4*12,-$B$9)</f>
        <v>-0</v>
      </c>
      <c r="F128" s="286" t="n">
        <f aca="false">PV($B$3/12,($B$4*12-A128),-$B$5)</f>
        <v>-0</v>
      </c>
      <c r="G128" s="288" t="n">
        <f aca="false">SUM(C117:C128)</f>
        <v>0</v>
      </c>
      <c r="H128" s="288" t="n">
        <f aca="false">SUM(D117:D128)</f>
        <v>0</v>
      </c>
      <c r="I128" s="98"/>
      <c r="J128" s="98"/>
    </row>
    <row r="129" customFormat="false" ht="12.75" hidden="false" customHeight="false" outlineLevel="0" collapsed="false">
      <c r="A129" s="268" t="n">
        <f aca="false">+A128+1</f>
        <v>121</v>
      </c>
      <c r="B129" s="286" t="n">
        <f aca="false">F128</f>
        <v>-0</v>
      </c>
      <c r="C129" s="286" t="n">
        <f aca="false">B129-F129</f>
        <v>0</v>
      </c>
      <c r="D129" s="286" t="n">
        <f aca="false">E129-C129</f>
        <v>-0</v>
      </c>
      <c r="E129" s="286" t="n">
        <f aca="false">PMT($B$3/12,$B$4*12,-$B$9)</f>
        <v>-0</v>
      </c>
      <c r="F129" s="286" t="n">
        <f aca="false">PV($B$3/12,($B$4*12-A129),-$B$5)</f>
        <v>-0</v>
      </c>
      <c r="G129" s="98"/>
      <c r="H129" s="98"/>
      <c r="I129" s="98"/>
      <c r="J129" s="98"/>
    </row>
    <row r="130" customFormat="false" ht="12.75" hidden="false" customHeight="false" outlineLevel="0" collapsed="false">
      <c r="A130" s="268" t="n">
        <f aca="false">+A129+1</f>
        <v>122</v>
      </c>
      <c r="B130" s="286" t="n">
        <f aca="false">F129</f>
        <v>-0</v>
      </c>
      <c r="C130" s="286" t="n">
        <f aca="false">B130-F130</f>
        <v>0</v>
      </c>
      <c r="D130" s="286" t="n">
        <f aca="false">E130-C130</f>
        <v>-0</v>
      </c>
      <c r="E130" s="286" t="n">
        <f aca="false">PMT($B$3/12,$B$4*12,-$B$9)</f>
        <v>-0</v>
      </c>
      <c r="F130" s="286" t="n">
        <f aca="false">PV($B$3/12,($B$4*12-A130),-$B$5)</f>
        <v>-0</v>
      </c>
      <c r="G130" s="98"/>
      <c r="H130" s="98"/>
      <c r="I130" s="98"/>
      <c r="J130" s="98"/>
    </row>
    <row r="131" customFormat="false" ht="12.75" hidden="false" customHeight="false" outlineLevel="0" collapsed="false">
      <c r="A131" s="268" t="n">
        <f aca="false">+A130+1</f>
        <v>123</v>
      </c>
      <c r="B131" s="286" t="n">
        <f aca="false">F130</f>
        <v>-0</v>
      </c>
      <c r="C131" s="286" t="n">
        <f aca="false">B131-F131</f>
        <v>0</v>
      </c>
      <c r="D131" s="286" t="n">
        <f aca="false">E131-C131</f>
        <v>-0</v>
      </c>
      <c r="E131" s="286" t="n">
        <f aca="false">PMT($B$3/12,$B$4*12,-$B$9)</f>
        <v>-0</v>
      </c>
      <c r="F131" s="286" t="n">
        <f aca="false">PV($B$3/12,($B$4*12-A131),-$B$5)</f>
        <v>-0</v>
      </c>
      <c r="G131" s="98"/>
      <c r="H131" s="98"/>
      <c r="I131" s="98"/>
      <c r="J131" s="98"/>
    </row>
    <row r="132" customFormat="false" ht="12.75" hidden="false" customHeight="false" outlineLevel="0" collapsed="false">
      <c r="A132" s="268" t="n">
        <f aca="false">+A131+1</f>
        <v>124</v>
      </c>
      <c r="B132" s="286" t="n">
        <f aca="false">F131</f>
        <v>-0</v>
      </c>
      <c r="C132" s="286" t="n">
        <f aca="false">B132-F132</f>
        <v>0</v>
      </c>
      <c r="D132" s="286" t="n">
        <f aca="false">E132-C132</f>
        <v>-0</v>
      </c>
      <c r="E132" s="286" t="n">
        <f aca="false">PMT($B$3/12,$B$4*12,-$B$9)</f>
        <v>-0</v>
      </c>
      <c r="F132" s="286" t="n">
        <f aca="false">PV($B$3/12,($B$4*12-A132),-$B$5)</f>
        <v>-0</v>
      </c>
      <c r="G132" s="98"/>
      <c r="H132" s="98"/>
      <c r="I132" s="98"/>
      <c r="J132" s="98"/>
    </row>
    <row r="133" customFormat="false" ht="12.75" hidden="false" customHeight="false" outlineLevel="0" collapsed="false">
      <c r="A133" s="268" t="n">
        <f aca="false">+A132+1</f>
        <v>125</v>
      </c>
      <c r="B133" s="286" t="n">
        <f aca="false">F132</f>
        <v>-0</v>
      </c>
      <c r="C133" s="286" t="n">
        <f aca="false">B133-F133</f>
        <v>0</v>
      </c>
      <c r="D133" s="286" t="n">
        <f aca="false">E133-C133</f>
        <v>-0</v>
      </c>
      <c r="E133" s="286" t="n">
        <f aca="false">PMT($B$3/12,$B$4*12,-$B$9)</f>
        <v>-0</v>
      </c>
      <c r="F133" s="286" t="n">
        <f aca="false">PV($B$3/12,($B$4*12-A133),-$B$5)</f>
        <v>-0</v>
      </c>
      <c r="G133" s="98"/>
      <c r="H133" s="98"/>
      <c r="I133" s="98"/>
      <c r="J133" s="98"/>
    </row>
    <row r="134" customFormat="false" ht="12.75" hidden="false" customHeight="false" outlineLevel="0" collapsed="false">
      <c r="A134" s="268" t="n">
        <f aca="false">+A133+1</f>
        <v>126</v>
      </c>
      <c r="B134" s="286" t="n">
        <f aca="false">F133</f>
        <v>-0</v>
      </c>
      <c r="C134" s="286" t="n">
        <f aca="false">B134-F134</f>
        <v>0</v>
      </c>
      <c r="D134" s="286" t="n">
        <f aca="false">E134-C134</f>
        <v>-0</v>
      </c>
      <c r="E134" s="286" t="n">
        <f aca="false">PMT($B$3/12,$B$4*12,-$B$9)</f>
        <v>-0</v>
      </c>
      <c r="F134" s="286" t="n">
        <f aca="false">PV($B$3/12,($B$4*12-A134),-$B$5)</f>
        <v>-0</v>
      </c>
      <c r="G134" s="98"/>
      <c r="H134" s="98"/>
      <c r="I134" s="98"/>
      <c r="J134" s="98"/>
    </row>
    <row r="135" customFormat="false" ht="12.75" hidden="false" customHeight="false" outlineLevel="0" collapsed="false">
      <c r="A135" s="268" t="n">
        <f aca="false">+A134+1</f>
        <v>127</v>
      </c>
      <c r="B135" s="286" t="n">
        <f aca="false">F134</f>
        <v>-0</v>
      </c>
      <c r="C135" s="286" t="n">
        <f aca="false">B135-F135</f>
        <v>0</v>
      </c>
      <c r="D135" s="286" t="n">
        <f aca="false">E135-C135</f>
        <v>-0</v>
      </c>
      <c r="E135" s="286" t="n">
        <f aca="false">PMT($B$3/12,$B$4*12,-$B$9)</f>
        <v>-0</v>
      </c>
      <c r="F135" s="286" t="n">
        <f aca="false">PV($B$3/12,($B$4*12-A135),-$B$5)</f>
        <v>-0</v>
      </c>
      <c r="G135" s="98"/>
      <c r="H135" s="98"/>
      <c r="I135" s="98"/>
      <c r="J135" s="98"/>
    </row>
    <row r="136" customFormat="false" ht="12.75" hidden="false" customHeight="false" outlineLevel="0" collapsed="false">
      <c r="A136" s="268" t="n">
        <f aca="false">+A135+1</f>
        <v>128</v>
      </c>
      <c r="B136" s="286" t="n">
        <f aca="false">F135</f>
        <v>-0</v>
      </c>
      <c r="C136" s="286" t="n">
        <f aca="false">B136-F136</f>
        <v>0</v>
      </c>
      <c r="D136" s="286" t="n">
        <f aca="false">E136-C136</f>
        <v>-0</v>
      </c>
      <c r="E136" s="286" t="n">
        <f aca="false">PMT($B$3/12,$B$4*12,-$B$9)</f>
        <v>-0</v>
      </c>
      <c r="F136" s="286" t="n">
        <f aca="false">PV($B$3/12,($B$4*12-A136),-$B$5)</f>
        <v>-0</v>
      </c>
      <c r="G136" s="98"/>
      <c r="H136" s="98"/>
      <c r="I136" s="98"/>
      <c r="J136" s="98"/>
    </row>
    <row r="137" customFormat="false" ht="12.75" hidden="false" customHeight="false" outlineLevel="0" collapsed="false">
      <c r="A137" s="268" t="n">
        <f aca="false">+A136+1</f>
        <v>129</v>
      </c>
      <c r="B137" s="286" t="n">
        <f aca="false">F136</f>
        <v>-0</v>
      </c>
      <c r="C137" s="286" t="n">
        <f aca="false">B137-F137</f>
        <v>0</v>
      </c>
      <c r="D137" s="286" t="n">
        <f aca="false">E137-C137</f>
        <v>-0</v>
      </c>
      <c r="E137" s="286" t="n">
        <f aca="false">PMT($B$3/12,$B$4*12,-$B$9)</f>
        <v>-0</v>
      </c>
      <c r="F137" s="286" t="n">
        <f aca="false">PV($B$3/12,($B$4*12-A137),-$B$5)</f>
        <v>-0</v>
      </c>
      <c r="G137" s="98"/>
      <c r="H137" s="98"/>
      <c r="I137" s="98"/>
      <c r="J137" s="98"/>
    </row>
    <row r="138" customFormat="false" ht="12.75" hidden="false" customHeight="false" outlineLevel="0" collapsed="false">
      <c r="A138" s="268" t="n">
        <f aca="false">+A137+1</f>
        <v>130</v>
      </c>
      <c r="B138" s="286" t="n">
        <f aca="false">F137</f>
        <v>-0</v>
      </c>
      <c r="C138" s="286" t="n">
        <f aca="false">B138-F138</f>
        <v>0</v>
      </c>
      <c r="D138" s="286" t="n">
        <f aca="false">E138-C138</f>
        <v>-0</v>
      </c>
      <c r="E138" s="286" t="n">
        <f aca="false">PMT($B$3/12,$B$4*12,-$B$9)</f>
        <v>-0</v>
      </c>
      <c r="F138" s="286" t="n">
        <f aca="false">PV($B$3/12,($B$4*12-A138),-$B$5)</f>
        <v>-0</v>
      </c>
      <c r="G138" s="98"/>
      <c r="H138" s="98"/>
      <c r="I138" s="98"/>
      <c r="J138" s="98"/>
    </row>
    <row r="139" customFormat="false" ht="12.75" hidden="false" customHeight="false" outlineLevel="0" collapsed="false">
      <c r="A139" s="268" t="n">
        <f aca="false">+A138+1</f>
        <v>131</v>
      </c>
      <c r="B139" s="286" t="n">
        <f aca="false">F138</f>
        <v>-0</v>
      </c>
      <c r="C139" s="286" t="n">
        <f aca="false">B139-F139</f>
        <v>0</v>
      </c>
      <c r="D139" s="286" t="n">
        <f aca="false">E139-C139</f>
        <v>-0</v>
      </c>
      <c r="E139" s="286" t="n">
        <f aca="false">PMT($B$3/12,$B$4*12,-$B$9)</f>
        <v>-0</v>
      </c>
      <c r="F139" s="286" t="n">
        <f aca="false">PV($B$3/12,($B$4*12-A139),-$B$5)</f>
        <v>-0</v>
      </c>
      <c r="G139" s="98"/>
      <c r="H139" s="98"/>
      <c r="I139" s="98"/>
      <c r="J139" s="98"/>
    </row>
    <row r="140" customFormat="false" ht="12.75" hidden="false" customHeight="false" outlineLevel="0" collapsed="false">
      <c r="A140" s="268" t="n">
        <f aca="false">+A139+1</f>
        <v>132</v>
      </c>
      <c r="B140" s="286" t="n">
        <f aca="false">F139</f>
        <v>-0</v>
      </c>
      <c r="C140" s="286" t="n">
        <f aca="false">B140-F140</f>
        <v>0</v>
      </c>
      <c r="D140" s="286" t="n">
        <f aca="false">E140-C140</f>
        <v>-0</v>
      </c>
      <c r="E140" s="286" t="n">
        <f aca="false">PMT($B$3/12,$B$4*12,-$B$9)</f>
        <v>-0</v>
      </c>
      <c r="F140" s="286" t="n">
        <f aca="false">PV($B$3/12,($B$4*12-A140),-$B$5)</f>
        <v>-0</v>
      </c>
      <c r="G140" s="288" t="n">
        <f aca="false">SUM(C129:C140)</f>
        <v>0</v>
      </c>
      <c r="H140" s="288" t="n">
        <f aca="false">SUM(D129:D140)</f>
        <v>0</v>
      </c>
      <c r="I140" s="98"/>
      <c r="J140" s="98"/>
    </row>
    <row r="141" customFormat="false" ht="12.75" hidden="false" customHeight="false" outlineLevel="0" collapsed="false">
      <c r="A141" s="268" t="n">
        <f aca="false">+A140+1</f>
        <v>133</v>
      </c>
      <c r="B141" s="286" t="n">
        <f aca="false">F140</f>
        <v>-0</v>
      </c>
      <c r="C141" s="286" t="n">
        <f aca="false">B141-F141</f>
        <v>0</v>
      </c>
      <c r="D141" s="286" t="n">
        <f aca="false">E141-C141</f>
        <v>-0</v>
      </c>
      <c r="E141" s="286" t="n">
        <f aca="false">PMT($B$3/12,$B$4*12,-$B$9)</f>
        <v>-0</v>
      </c>
      <c r="F141" s="286" t="n">
        <f aca="false">PV($B$3/12,($B$4*12-A141),-$B$5)</f>
        <v>-0</v>
      </c>
      <c r="G141" s="98"/>
      <c r="H141" s="98"/>
      <c r="I141" s="98"/>
      <c r="J141" s="98"/>
    </row>
    <row r="142" customFormat="false" ht="12.75" hidden="false" customHeight="false" outlineLevel="0" collapsed="false">
      <c r="A142" s="268" t="n">
        <f aca="false">+A141+1</f>
        <v>134</v>
      </c>
      <c r="B142" s="286" t="n">
        <f aca="false">F141</f>
        <v>-0</v>
      </c>
      <c r="C142" s="286" t="n">
        <f aca="false">B142-F142</f>
        <v>0</v>
      </c>
      <c r="D142" s="286" t="n">
        <f aca="false">E142-C142</f>
        <v>-0</v>
      </c>
      <c r="E142" s="286" t="n">
        <f aca="false">PMT($B$3/12,$B$4*12,-$B$9)</f>
        <v>-0</v>
      </c>
      <c r="F142" s="286" t="n">
        <f aca="false">PV($B$3/12,($B$4*12-A142),-$B$5)</f>
        <v>-0</v>
      </c>
      <c r="G142" s="98"/>
      <c r="H142" s="98"/>
      <c r="I142" s="98"/>
      <c r="J142" s="98"/>
    </row>
    <row r="143" customFormat="false" ht="12.75" hidden="false" customHeight="false" outlineLevel="0" collapsed="false">
      <c r="A143" s="268" t="n">
        <f aca="false">+A142+1</f>
        <v>135</v>
      </c>
      <c r="B143" s="286" t="n">
        <f aca="false">F142</f>
        <v>-0</v>
      </c>
      <c r="C143" s="286" t="n">
        <f aca="false">B143-F143</f>
        <v>0</v>
      </c>
      <c r="D143" s="286" t="n">
        <f aca="false">E143-C143</f>
        <v>-0</v>
      </c>
      <c r="E143" s="286" t="n">
        <f aca="false">PMT($B$3/12,$B$4*12,-$B$9)</f>
        <v>-0</v>
      </c>
      <c r="F143" s="286" t="n">
        <f aca="false">PV($B$3/12,($B$4*12-A143),-$B$5)</f>
        <v>-0</v>
      </c>
      <c r="G143" s="98"/>
      <c r="H143" s="98"/>
      <c r="I143" s="98"/>
      <c r="J143" s="98"/>
    </row>
    <row r="144" customFormat="false" ht="12.75" hidden="false" customHeight="false" outlineLevel="0" collapsed="false">
      <c r="A144" s="268" t="n">
        <f aca="false">+A143+1</f>
        <v>136</v>
      </c>
      <c r="B144" s="286" t="n">
        <f aca="false">F143</f>
        <v>-0</v>
      </c>
      <c r="C144" s="286" t="n">
        <f aca="false">B144-F144</f>
        <v>0</v>
      </c>
      <c r="D144" s="286" t="n">
        <f aca="false">E144-C144</f>
        <v>-0</v>
      </c>
      <c r="E144" s="286" t="n">
        <f aca="false">PMT($B$3/12,$B$4*12,-$B$9)</f>
        <v>-0</v>
      </c>
      <c r="F144" s="286" t="n">
        <f aca="false">PV($B$3/12,($B$4*12-A144),-$B$5)</f>
        <v>-0</v>
      </c>
      <c r="G144" s="98"/>
      <c r="H144" s="98"/>
      <c r="I144" s="98"/>
      <c r="J144" s="98"/>
    </row>
    <row r="145" customFormat="false" ht="12.75" hidden="false" customHeight="false" outlineLevel="0" collapsed="false">
      <c r="A145" s="268" t="n">
        <f aca="false">+A144+1</f>
        <v>137</v>
      </c>
      <c r="B145" s="286" t="n">
        <f aca="false">F144</f>
        <v>-0</v>
      </c>
      <c r="C145" s="286" t="n">
        <f aca="false">B145-F145</f>
        <v>0</v>
      </c>
      <c r="D145" s="286" t="n">
        <f aca="false">E145-C145</f>
        <v>-0</v>
      </c>
      <c r="E145" s="286" t="n">
        <f aca="false">PMT($B$3/12,$B$4*12,-$B$9)</f>
        <v>-0</v>
      </c>
      <c r="F145" s="286" t="n">
        <f aca="false">PV($B$3/12,($B$4*12-A145),-$B$5)</f>
        <v>-0</v>
      </c>
      <c r="G145" s="98"/>
      <c r="H145" s="98"/>
      <c r="I145" s="98"/>
      <c r="J145" s="98"/>
    </row>
    <row r="146" customFormat="false" ht="12.75" hidden="false" customHeight="false" outlineLevel="0" collapsed="false">
      <c r="A146" s="268" t="n">
        <f aca="false">+A145+1</f>
        <v>138</v>
      </c>
      <c r="B146" s="286" t="n">
        <f aca="false">F145</f>
        <v>-0</v>
      </c>
      <c r="C146" s="286" t="n">
        <f aca="false">B146-F146</f>
        <v>0</v>
      </c>
      <c r="D146" s="286" t="n">
        <f aca="false">E146-C146</f>
        <v>-0</v>
      </c>
      <c r="E146" s="286" t="n">
        <f aca="false">PMT($B$3/12,$B$4*12,-$B$9)</f>
        <v>-0</v>
      </c>
      <c r="F146" s="286" t="n">
        <f aca="false">PV($B$3/12,($B$4*12-A146),-$B$5)</f>
        <v>-0</v>
      </c>
      <c r="G146" s="98"/>
      <c r="H146" s="98"/>
      <c r="I146" s="98"/>
      <c r="J146" s="98"/>
    </row>
    <row r="147" customFormat="false" ht="12.75" hidden="false" customHeight="false" outlineLevel="0" collapsed="false">
      <c r="A147" s="268" t="n">
        <f aca="false">+A146+1</f>
        <v>139</v>
      </c>
      <c r="B147" s="286" t="n">
        <f aca="false">F146</f>
        <v>-0</v>
      </c>
      <c r="C147" s="286" t="n">
        <f aca="false">B147-F147</f>
        <v>0</v>
      </c>
      <c r="D147" s="286" t="n">
        <f aca="false">E147-C147</f>
        <v>-0</v>
      </c>
      <c r="E147" s="286" t="n">
        <f aca="false">PMT($B$3/12,$B$4*12,-$B$9)</f>
        <v>-0</v>
      </c>
      <c r="F147" s="286" t="n">
        <f aca="false">PV($B$3/12,($B$4*12-A147),-$B$5)</f>
        <v>-0</v>
      </c>
      <c r="G147" s="98"/>
      <c r="H147" s="98"/>
      <c r="I147" s="98"/>
      <c r="J147" s="98"/>
    </row>
    <row r="148" customFormat="false" ht="12.75" hidden="false" customHeight="false" outlineLevel="0" collapsed="false">
      <c r="A148" s="268" t="n">
        <f aca="false">+A147+1</f>
        <v>140</v>
      </c>
      <c r="B148" s="286" t="n">
        <f aca="false">F147</f>
        <v>-0</v>
      </c>
      <c r="C148" s="286" t="n">
        <f aca="false">B148-F148</f>
        <v>0</v>
      </c>
      <c r="D148" s="286" t="n">
        <f aca="false">E148-C148</f>
        <v>-0</v>
      </c>
      <c r="E148" s="286" t="n">
        <f aca="false">PMT($B$3/12,$B$4*12,-$B$9)</f>
        <v>-0</v>
      </c>
      <c r="F148" s="286" t="n">
        <f aca="false">PV($B$3/12,($B$4*12-A148),-$B$5)</f>
        <v>-0</v>
      </c>
      <c r="G148" s="98"/>
      <c r="H148" s="98"/>
      <c r="I148" s="98"/>
      <c r="J148" s="98"/>
    </row>
    <row r="149" customFormat="false" ht="12.75" hidden="false" customHeight="false" outlineLevel="0" collapsed="false">
      <c r="A149" s="268" t="n">
        <f aca="false">+A148+1</f>
        <v>141</v>
      </c>
      <c r="B149" s="286" t="n">
        <f aca="false">F148</f>
        <v>-0</v>
      </c>
      <c r="C149" s="286" t="n">
        <f aca="false">B149-F149</f>
        <v>0</v>
      </c>
      <c r="D149" s="286" t="n">
        <f aca="false">E149-C149</f>
        <v>-0</v>
      </c>
      <c r="E149" s="286" t="n">
        <f aca="false">PMT($B$3/12,$B$4*12,-$B$9)</f>
        <v>-0</v>
      </c>
      <c r="F149" s="286" t="n">
        <f aca="false">PV($B$3/12,($B$4*12-A149),-$B$5)</f>
        <v>-0</v>
      </c>
      <c r="G149" s="98"/>
      <c r="H149" s="98"/>
      <c r="I149" s="98"/>
      <c r="J149" s="98"/>
    </row>
    <row r="150" customFormat="false" ht="12.75" hidden="false" customHeight="false" outlineLevel="0" collapsed="false">
      <c r="A150" s="268" t="n">
        <f aca="false">+A149+1</f>
        <v>142</v>
      </c>
      <c r="B150" s="286" t="n">
        <f aca="false">F149</f>
        <v>-0</v>
      </c>
      <c r="C150" s="286" t="n">
        <f aca="false">B150-F150</f>
        <v>0</v>
      </c>
      <c r="D150" s="286" t="n">
        <f aca="false">E150-C150</f>
        <v>-0</v>
      </c>
      <c r="E150" s="286" t="n">
        <f aca="false">PMT($B$3/12,$B$4*12,-$B$9)</f>
        <v>-0</v>
      </c>
      <c r="F150" s="286" t="n">
        <f aca="false">PV($B$3/12,($B$4*12-A150),-$B$5)</f>
        <v>-0</v>
      </c>
      <c r="G150" s="98"/>
      <c r="H150" s="98"/>
      <c r="I150" s="98"/>
      <c r="J150" s="98"/>
    </row>
    <row r="151" customFormat="false" ht="12.75" hidden="false" customHeight="false" outlineLevel="0" collapsed="false">
      <c r="A151" s="268" t="n">
        <f aca="false">+A150+1</f>
        <v>143</v>
      </c>
      <c r="B151" s="286" t="n">
        <f aca="false">F150</f>
        <v>-0</v>
      </c>
      <c r="C151" s="286" t="n">
        <f aca="false">B151-F151</f>
        <v>0</v>
      </c>
      <c r="D151" s="286" t="n">
        <f aca="false">E151-C151</f>
        <v>-0</v>
      </c>
      <c r="E151" s="286" t="n">
        <f aca="false">PMT($B$3/12,$B$4*12,-$B$9)</f>
        <v>-0</v>
      </c>
      <c r="F151" s="286" t="n">
        <f aca="false">PV($B$3/12,($B$4*12-A151),-$B$5)</f>
        <v>-0</v>
      </c>
      <c r="G151" s="98"/>
      <c r="H151" s="98"/>
      <c r="I151" s="98"/>
      <c r="J151" s="98"/>
    </row>
    <row r="152" customFormat="false" ht="12.75" hidden="false" customHeight="false" outlineLevel="0" collapsed="false">
      <c r="A152" s="268" t="n">
        <f aca="false">+A151+1</f>
        <v>144</v>
      </c>
      <c r="B152" s="286" t="n">
        <f aca="false">F151</f>
        <v>-0</v>
      </c>
      <c r="C152" s="286" t="n">
        <f aca="false">B152-F152</f>
        <v>0</v>
      </c>
      <c r="D152" s="286" t="n">
        <f aca="false">E152-C152</f>
        <v>-0</v>
      </c>
      <c r="E152" s="286" t="n">
        <f aca="false">PMT($B$3/12,$B$4*12,-$B$9)</f>
        <v>-0</v>
      </c>
      <c r="F152" s="286" t="n">
        <f aca="false">PV($B$3/12,($B$4*12-A152),-$B$5)</f>
        <v>-0</v>
      </c>
      <c r="G152" s="288" t="n">
        <f aca="false">SUM(C141:C152)</f>
        <v>0</v>
      </c>
      <c r="H152" s="288" t="n">
        <f aca="false">SUM(D141:D152)</f>
        <v>0</v>
      </c>
      <c r="I152" s="98"/>
      <c r="J152" s="98"/>
    </row>
    <row r="153" customFormat="false" ht="12.75" hidden="false" customHeight="false" outlineLevel="0" collapsed="false">
      <c r="A153" s="268" t="n">
        <f aca="false">+A152+1</f>
        <v>145</v>
      </c>
      <c r="B153" s="286" t="n">
        <f aca="false">F152</f>
        <v>-0</v>
      </c>
      <c r="C153" s="286" t="n">
        <f aca="false">B153-F153</f>
        <v>0</v>
      </c>
      <c r="D153" s="286" t="n">
        <f aca="false">E153-C153</f>
        <v>-0</v>
      </c>
      <c r="E153" s="286" t="n">
        <f aca="false">PMT($B$3/12,$B$4*12,-$B$9)</f>
        <v>-0</v>
      </c>
      <c r="F153" s="286" t="n">
        <f aca="false">PV($B$3/12,($B$4*12-A153),-$B$5)</f>
        <v>-0</v>
      </c>
      <c r="G153" s="98"/>
      <c r="H153" s="98"/>
      <c r="I153" s="98"/>
      <c r="J153" s="98"/>
    </row>
    <row r="154" customFormat="false" ht="12.75" hidden="false" customHeight="false" outlineLevel="0" collapsed="false">
      <c r="A154" s="268" t="n">
        <f aca="false">+A153+1</f>
        <v>146</v>
      </c>
      <c r="B154" s="286" t="n">
        <f aca="false">F153</f>
        <v>-0</v>
      </c>
      <c r="C154" s="286" t="n">
        <f aca="false">B154-F154</f>
        <v>0</v>
      </c>
      <c r="D154" s="286" t="n">
        <f aca="false">E154-C154</f>
        <v>-0</v>
      </c>
      <c r="E154" s="286" t="n">
        <f aca="false">PMT($B$3/12,$B$4*12,-$B$9)</f>
        <v>-0</v>
      </c>
      <c r="F154" s="286" t="n">
        <f aca="false">PV($B$3/12,($B$4*12-A154),-$B$5)</f>
        <v>-0</v>
      </c>
      <c r="G154" s="98"/>
      <c r="H154" s="98"/>
      <c r="I154" s="98"/>
      <c r="J154" s="98"/>
    </row>
    <row r="155" customFormat="false" ht="12.75" hidden="false" customHeight="false" outlineLevel="0" collapsed="false">
      <c r="A155" s="268" t="n">
        <f aca="false">+A154+1</f>
        <v>147</v>
      </c>
      <c r="B155" s="286" t="n">
        <f aca="false">F154</f>
        <v>-0</v>
      </c>
      <c r="C155" s="286" t="n">
        <f aca="false">B155-F155</f>
        <v>0</v>
      </c>
      <c r="D155" s="286" t="n">
        <f aca="false">E155-C155</f>
        <v>-0</v>
      </c>
      <c r="E155" s="286" t="n">
        <f aca="false">PMT($B$3/12,$B$4*12,-$B$9)</f>
        <v>-0</v>
      </c>
      <c r="F155" s="286" t="n">
        <f aca="false">PV($B$3/12,($B$4*12-A155),-$B$5)</f>
        <v>-0</v>
      </c>
      <c r="G155" s="98"/>
      <c r="H155" s="98"/>
      <c r="I155" s="98"/>
      <c r="J155" s="98"/>
    </row>
    <row r="156" customFormat="false" ht="12.75" hidden="false" customHeight="false" outlineLevel="0" collapsed="false">
      <c r="A156" s="268" t="n">
        <f aca="false">+A155+1</f>
        <v>148</v>
      </c>
      <c r="B156" s="286" t="n">
        <f aca="false">F155</f>
        <v>-0</v>
      </c>
      <c r="C156" s="286" t="n">
        <f aca="false">B156-F156</f>
        <v>0</v>
      </c>
      <c r="D156" s="286" t="n">
        <f aca="false">E156-C156</f>
        <v>-0</v>
      </c>
      <c r="E156" s="286" t="n">
        <f aca="false">PMT($B$3/12,$B$4*12,-$B$9)</f>
        <v>-0</v>
      </c>
      <c r="F156" s="286" t="n">
        <f aca="false">PV($B$3/12,($B$4*12-A156),-$B$5)</f>
        <v>-0</v>
      </c>
      <c r="G156" s="98"/>
      <c r="H156" s="98"/>
      <c r="I156" s="98"/>
      <c r="J156" s="98"/>
    </row>
    <row r="157" customFormat="false" ht="12.75" hidden="false" customHeight="false" outlineLevel="0" collapsed="false">
      <c r="A157" s="268" t="n">
        <f aca="false">+A156+1</f>
        <v>149</v>
      </c>
      <c r="B157" s="286" t="n">
        <f aca="false">F156</f>
        <v>-0</v>
      </c>
      <c r="C157" s="286" t="n">
        <f aca="false">B157-F157</f>
        <v>0</v>
      </c>
      <c r="D157" s="286" t="n">
        <f aca="false">E157-C157</f>
        <v>-0</v>
      </c>
      <c r="E157" s="286" t="n">
        <f aca="false">PMT($B$3/12,$B$4*12,-$B$9)</f>
        <v>-0</v>
      </c>
      <c r="F157" s="286" t="n">
        <f aca="false">PV($B$3/12,($B$4*12-A157),-$B$5)</f>
        <v>-0</v>
      </c>
      <c r="G157" s="98"/>
      <c r="H157" s="98"/>
      <c r="I157" s="98"/>
      <c r="J157" s="98"/>
    </row>
    <row r="158" customFormat="false" ht="12.75" hidden="false" customHeight="false" outlineLevel="0" collapsed="false">
      <c r="A158" s="268" t="n">
        <f aca="false">+A157+1</f>
        <v>150</v>
      </c>
      <c r="B158" s="286" t="n">
        <f aca="false">F157</f>
        <v>-0</v>
      </c>
      <c r="C158" s="286" t="n">
        <f aca="false">B158-F158</f>
        <v>0</v>
      </c>
      <c r="D158" s="286" t="n">
        <f aca="false">E158-C158</f>
        <v>-0</v>
      </c>
      <c r="E158" s="286" t="n">
        <f aca="false">PMT($B$3/12,$B$4*12,-$B$9)</f>
        <v>-0</v>
      </c>
      <c r="F158" s="286" t="n">
        <f aca="false">PV($B$3/12,($B$4*12-A158),-$B$5)</f>
        <v>-0</v>
      </c>
      <c r="G158" s="98"/>
      <c r="H158" s="98"/>
      <c r="I158" s="98"/>
      <c r="J158" s="98"/>
    </row>
    <row r="159" customFormat="false" ht="12.75" hidden="false" customHeight="false" outlineLevel="0" collapsed="false">
      <c r="A159" s="268" t="n">
        <f aca="false">+A158+1</f>
        <v>151</v>
      </c>
      <c r="B159" s="286" t="n">
        <f aca="false">F158</f>
        <v>-0</v>
      </c>
      <c r="C159" s="286" t="n">
        <f aca="false">B159-F159</f>
        <v>0</v>
      </c>
      <c r="D159" s="286" t="n">
        <f aca="false">E159-C159</f>
        <v>-0</v>
      </c>
      <c r="E159" s="286" t="n">
        <f aca="false">PMT($B$3/12,$B$4*12,-$B$9)</f>
        <v>-0</v>
      </c>
      <c r="F159" s="286" t="n">
        <f aca="false">PV($B$3/12,($B$4*12-A159),-$B$5)</f>
        <v>-0</v>
      </c>
      <c r="G159" s="98"/>
      <c r="H159" s="98"/>
      <c r="I159" s="98"/>
      <c r="J159" s="98"/>
    </row>
    <row r="160" customFormat="false" ht="12.75" hidden="false" customHeight="false" outlineLevel="0" collapsed="false">
      <c r="A160" s="268" t="n">
        <f aca="false">+A159+1</f>
        <v>152</v>
      </c>
      <c r="B160" s="286" t="n">
        <f aca="false">F159</f>
        <v>-0</v>
      </c>
      <c r="C160" s="286" t="n">
        <f aca="false">B160-F160</f>
        <v>0</v>
      </c>
      <c r="D160" s="286" t="n">
        <f aca="false">E160-C160</f>
        <v>-0</v>
      </c>
      <c r="E160" s="286" t="n">
        <f aca="false">PMT($B$3/12,$B$4*12,-$B$9)</f>
        <v>-0</v>
      </c>
      <c r="F160" s="286" t="n">
        <f aca="false">PV($B$3/12,($B$4*12-A160),-$B$5)</f>
        <v>-0</v>
      </c>
      <c r="G160" s="98"/>
      <c r="H160" s="98"/>
      <c r="I160" s="98"/>
      <c r="J160" s="98"/>
    </row>
    <row r="161" customFormat="false" ht="12.75" hidden="false" customHeight="false" outlineLevel="0" collapsed="false">
      <c r="A161" s="268" t="n">
        <f aca="false">+A160+1</f>
        <v>153</v>
      </c>
      <c r="B161" s="286" t="n">
        <f aca="false">F160</f>
        <v>-0</v>
      </c>
      <c r="C161" s="286" t="n">
        <f aca="false">B161-F161</f>
        <v>0</v>
      </c>
      <c r="D161" s="286" t="n">
        <f aca="false">E161-C161</f>
        <v>-0</v>
      </c>
      <c r="E161" s="286" t="n">
        <f aca="false">PMT($B$3/12,$B$4*12,-$B$9)</f>
        <v>-0</v>
      </c>
      <c r="F161" s="286" t="n">
        <f aca="false">PV($B$3/12,($B$4*12-A161),-$B$5)</f>
        <v>-0</v>
      </c>
      <c r="G161" s="98"/>
      <c r="H161" s="98"/>
      <c r="I161" s="98"/>
      <c r="J161" s="98"/>
    </row>
    <row r="162" customFormat="false" ht="12.75" hidden="false" customHeight="false" outlineLevel="0" collapsed="false">
      <c r="A162" s="268" t="n">
        <f aca="false">+A161+1</f>
        <v>154</v>
      </c>
      <c r="B162" s="286" t="n">
        <f aca="false">F161</f>
        <v>-0</v>
      </c>
      <c r="C162" s="286" t="n">
        <f aca="false">B162-F162</f>
        <v>0</v>
      </c>
      <c r="D162" s="286" t="n">
        <f aca="false">E162-C162</f>
        <v>-0</v>
      </c>
      <c r="E162" s="286" t="n">
        <f aca="false">PMT($B$3/12,$B$4*12,-$B$9)</f>
        <v>-0</v>
      </c>
      <c r="F162" s="286" t="n">
        <f aca="false">PV($B$3/12,($B$4*12-A162),-$B$5)</f>
        <v>-0</v>
      </c>
      <c r="G162" s="98"/>
      <c r="H162" s="98"/>
      <c r="I162" s="98"/>
      <c r="J162" s="98"/>
    </row>
    <row r="163" customFormat="false" ht="12.75" hidden="false" customHeight="false" outlineLevel="0" collapsed="false">
      <c r="A163" s="268" t="n">
        <f aca="false">+A162+1</f>
        <v>155</v>
      </c>
      <c r="B163" s="286" t="n">
        <f aca="false">F162</f>
        <v>-0</v>
      </c>
      <c r="C163" s="286" t="n">
        <f aca="false">B163-F163</f>
        <v>0</v>
      </c>
      <c r="D163" s="286" t="n">
        <f aca="false">E163-C163</f>
        <v>-0</v>
      </c>
      <c r="E163" s="286" t="n">
        <f aca="false">PMT($B$3/12,$B$4*12,-$B$9)</f>
        <v>-0</v>
      </c>
      <c r="F163" s="286" t="n">
        <f aca="false">PV($B$3/12,($B$4*12-A163),-$B$5)</f>
        <v>-0</v>
      </c>
      <c r="G163" s="98"/>
      <c r="H163" s="98"/>
      <c r="I163" s="98"/>
      <c r="J163" s="98"/>
    </row>
    <row r="164" customFormat="false" ht="12.75" hidden="false" customHeight="false" outlineLevel="0" collapsed="false">
      <c r="A164" s="268" t="n">
        <f aca="false">+A163+1</f>
        <v>156</v>
      </c>
      <c r="B164" s="286" t="n">
        <f aca="false">F163</f>
        <v>-0</v>
      </c>
      <c r="C164" s="286" t="n">
        <f aca="false">B164-F164</f>
        <v>0</v>
      </c>
      <c r="D164" s="286" t="n">
        <f aca="false">E164-C164</f>
        <v>-0</v>
      </c>
      <c r="E164" s="286" t="n">
        <f aca="false">PMT($B$3/12,$B$4*12,-$B$9)</f>
        <v>-0</v>
      </c>
      <c r="F164" s="286" t="n">
        <f aca="false">PV($B$3/12,($B$4*12-A164),-$B$5)</f>
        <v>-0</v>
      </c>
      <c r="G164" s="288" t="n">
        <f aca="false">SUM(C153:C164)</f>
        <v>0</v>
      </c>
      <c r="H164" s="288" t="n">
        <f aca="false">SUM(D153:D164)</f>
        <v>0</v>
      </c>
      <c r="I164" s="98"/>
      <c r="J164" s="98"/>
    </row>
    <row r="165" customFormat="false" ht="12.75" hidden="false" customHeight="false" outlineLevel="0" collapsed="false">
      <c r="A165" s="268" t="n">
        <f aca="false">+A164+1</f>
        <v>157</v>
      </c>
      <c r="B165" s="286" t="n">
        <f aca="false">F164</f>
        <v>-0</v>
      </c>
      <c r="C165" s="286" t="n">
        <f aca="false">B165-F165</f>
        <v>0</v>
      </c>
      <c r="D165" s="286" t="n">
        <f aca="false">E165-C165</f>
        <v>-0</v>
      </c>
      <c r="E165" s="286" t="n">
        <f aca="false">PMT($B$3/12,$B$4*12,-$B$9)</f>
        <v>-0</v>
      </c>
      <c r="F165" s="286" t="n">
        <f aca="false">PV($B$3/12,($B$4*12-A165),-$B$5)</f>
        <v>-0</v>
      </c>
      <c r="G165" s="98"/>
      <c r="H165" s="98"/>
      <c r="I165" s="98"/>
      <c r="J165" s="98"/>
    </row>
    <row r="166" customFormat="false" ht="12.75" hidden="false" customHeight="false" outlineLevel="0" collapsed="false">
      <c r="A166" s="268" t="n">
        <f aca="false">+A165+1</f>
        <v>158</v>
      </c>
      <c r="B166" s="286" t="n">
        <f aca="false">F165</f>
        <v>-0</v>
      </c>
      <c r="C166" s="286" t="n">
        <f aca="false">B166-F166</f>
        <v>0</v>
      </c>
      <c r="D166" s="286" t="n">
        <f aca="false">E166-C166</f>
        <v>-0</v>
      </c>
      <c r="E166" s="286" t="n">
        <f aca="false">PMT($B$3/12,$B$4*12,-$B$9)</f>
        <v>-0</v>
      </c>
      <c r="F166" s="286" t="n">
        <f aca="false">PV($B$3/12,($B$4*12-A166),-$B$5)</f>
        <v>-0</v>
      </c>
      <c r="G166" s="98"/>
      <c r="H166" s="98"/>
      <c r="I166" s="98"/>
      <c r="J166" s="98"/>
    </row>
    <row r="167" customFormat="false" ht="12.75" hidden="false" customHeight="false" outlineLevel="0" collapsed="false">
      <c r="A167" s="268" t="n">
        <f aca="false">+A166+1</f>
        <v>159</v>
      </c>
      <c r="B167" s="286" t="n">
        <f aca="false">F166</f>
        <v>-0</v>
      </c>
      <c r="C167" s="286" t="n">
        <f aca="false">B167-F167</f>
        <v>0</v>
      </c>
      <c r="D167" s="286" t="n">
        <f aca="false">E167-C167</f>
        <v>-0</v>
      </c>
      <c r="E167" s="286" t="n">
        <f aca="false">PMT($B$3/12,$B$4*12,-$B$9)</f>
        <v>-0</v>
      </c>
      <c r="F167" s="286" t="n">
        <f aca="false">PV($B$3/12,($B$4*12-A167),-$B$5)</f>
        <v>-0</v>
      </c>
      <c r="G167" s="98"/>
      <c r="H167" s="98"/>
      <c r="I167" s="98"/>
      <c r="J167" s="98"/>
    </row>
    <row r="168" customFormat="false" ht="12.75" hidden="false" customHeight="false" outlineLevel="0" collapsed="false">
      <c r="A168" s="268" t="n">
        <f aca="false">+A167+1</f>
        <v>160</v>
      </c>
      <c r="B168" s="286" t="n">
        <f aca="false">F167</f>
        <v>-0</v>
      </c>
      <c r="C168" s="286" t="n">
        <f aca="false">B168-F168</f>
        <v>0</v>
      </c>
      <c r="D168" s="286" t="n">
        <f aca="false">E168-C168</f>
        <v>-0</v>
      </c>
      <c r="E168" s="286" t="n">
        <f aca="false">PMT($B$3/12,$B$4*12,-$B$9)</f>
        <v>-0</v>
      </c>
      <c r="F168" s="286" t="n">
        <f aca="false">PV($B$3/12,($B$4*12-A168),-$B$5)</f>
        <v>-0</v>
      </c>
      <c r="G168" s="98"/>
      <c r="H168" s="98"/>
      <c r="I168" s="98"/>
      <c r="J168" s="98"/>
    </row>
    <row r="169" customFormat="false" ht="12.75" hidden="false" customHeight="false" outlineLevel="0" collapsed="false">
      <c r="A169" s="268" t="n">
        <f aca="false">+A168+1</f>
        <v>161</v>
      </c>
      <c r="B169" s="286" t="n">
        <f aca="false">F168</f>
        <v>-0</v>
      </c>
      <c r="C169" s="286" t="n">
        <f aca="false">B169-F169</f>
        <v>0</v>
      </c>
      <c r="D169" s="286" t="n">
        <f aca="false">E169-C169</f>
        <v>-0</v>
      </c>
      <c r="E169" s="286" t="n">
        <f aca="false">PMT($B$3/12,$B$4*12,-$B$9)</f>
        <v>-0</v>
      </c>
      <c r="F169" s="286" t="n">
        <f aca="false">PV($B$3/12,($B$4*12-A169),-$B$5)</f>
        <v>-0</v>
      </c>
      <c r="G169" s="98"/>
      <c r="H169" s="98"/>
      <c r="I169" s="98"/>
      <c r="J169" s="98"/>
    </row>
    <row r="170" customFormat="false" ht="12.75" hidden="false" customHeight="false" outlineLevel="0" collapsed="false">
      <c r="A170" s="268" t="n">
        <f aca="false">+A169+1</f>
        <v>162</v>
      </c>
      <c r="B170" s="286" t="n">
        <f aca="false">F169</f>
        <v>-0</v>
      </c>
      <c r="C170" s="286" t="n">
        <f aca="false">B170-F170</f>
        <v>0</v>
      </c>
      <c r="D170" s="286" t="n">
        <f aca="false">E170-C170</f>
        <v>-0</v>
      </c>
      <c r="E170" s="286" t="n">
        <f aca="false">PMT($B$3/12,$B$4*12,-$B$9)</f>
        <v>-0</v>
      </c>
      <c r="F170" s="286" t="n">
        <f aca="false">PV($B$3/12,($B$4*12-A170),-$B$5)</f>
        <v>-0</v>
      </c>
      <c r="G170" s="98"/>
      <c r="H170" s="98"/>
      <c r="I170" s="98"/>
      <c r="J170" s="98"/>
    </row>
    <row r="171" customFormat="false" ht="12.75" hidden="false" customHeight="false" outlineLevel="0" collapsed="false">
      <c r="A171" s="268" t="n">
        <f aca="false">+A170+1</f>
        <v>163</v>
      </c>
      <c r="B171" s="286" t="n">
        <f aca="false">F170</f>
        <v>-0</v>
      </c>
      <c r="C171" s="286" t="n">
        <f aca="false">B171-F171</f>
        <v>0</v>
      </c>
      <c r="D171" s="286" t="n">
        <f aca="false">E171-C171</f>
        <v>-0</v>
      </c>
      <c r="E171" s="286" t="n">
        <f aca="false">PMT($B$3/12,$B$4*12,-$B$9)</f>
        <v>-0</v>
      </c>
      <c r="F171" s="286" t="n">
        <f aca="false">PV($B$3/12,($B$4*12-A171),-$B$5)</f>
        <v>-0</v>
      </c>
      <c r="G171" s="98"/>
      <c r="H171" s="98"/>
      <c r="I171" s="98"/>
      <c r="J171" s="98"/>
    </row>
    <row r="172" customFormat="false" ht="12.75" hidden="false" customHeight="false" outlineLevel="0" collapsed="false">
      <c r="A172" s="268" t="n">
        <f aca="false">+A171+1</f>
        <v>164</v>
      </c>
      <c r="B172" s="286" t="n">
        <f aca="false">F171</f>
        <v>-0</v>
      </c>
      <c r="C172" s="286" t="n">
        <f aca="false">B172-F172</f>
        <v>0</v>
      </c>
      <c r="D172" s="286" t="n">
        <f aca="false">E172-C172</f>
        <v>-0</v>
      </c>
      <c r="E172" s="286" t="n">
        <f aca="false">PMT($B$3/12,$B$4*12,-$B$9)</f>
        <v>-0</v>
      </c>
      <c r="F172" s="286" t="n">
        <f aca="false">PV($B$3/12,($B$4*12-A172),-$B$5)</f>
        <v>-0</v>
      </c>
      <c r="G172" s="98"/>
      <c r="H172" s="98"/>
      <c r="I172" s="98"/>
      <c r="J172" s="98"/>
    </row>
    <row r="173" customFormat="false" ht="12.75" hidden="false" customHeight="false" outlineLevel="0" collapsed="false">
      <c r="A173" s="268" t="n">
        <f aca="false">+A172+1</f>
        <v>165</v>
      </c>
      <c r="B173" s="286" t="n">
        <f aca="false">F172</f>
        <v>-0</v>
      </c>
      <c r="C173" s="286" t="n">
        <f aca="false">B173-F173</f>
        <v>0</v>
      </c>
      <c r="D173" s="286" t="n">
        <f aca="false">E173-C173</f>
        <v>-0</v>
      </c>
      <c r="E173" s="286" t="n">
        <f aca="false">PMT($B$3/12,$B$4*12,-$B$9)</f>
        <v>-0</v>
      </c>
      <c r="F173" s="286" t="n">
        <f aca="false">PV($B$3/12,($B$4*12-A173),-$B$5)</f>
        <v>-0</v>
      </c>
      <c r="G173" s="98"/>
      <c r="H173" s="98"/>
      <c r="I173" s="98"/>
      <c r="J173" s="98"/>
    </row>
    <row r="174" customFormat="false" ht="12.75" hidden="false" customHeight="false" outlineLevel="0" collapsed="false">
      <c r="A174" s="268" t="n">
        <f aca="false">+A173+1</f>
        <v>166</v>
      </c>
      <c r="B174" s="286" t="n">
        <f aca="false">F173</f>
        <v>-0</v>
      </c>
      <c r="C174" s="286" t="n">
        <f aca="false">B174-F174</f>
        <v>0</v>
      </c>
      <c r="D174" s="286" t="n">
        <f aca="false">E174-C174</f>
        <v>-0</v>
      </c>
      <c r="E174" s="286" t="n">
        <f aca="false">PMT($B$3/12,$B$4*12,-$B$9)</f>
        <v>-0</v>
      </c>
      <c r="F174" s="286" t="n">
        <f aca="false">PV($B$3/12,($B$4*12-A174),-$B$5)</f>
        <v>-0</v>
      </c>
      <c r="G174" s="98"/>
      <c r="H174" s="98"/>
      <c r="I174" s="98"/>
      <c r="J174" s="98"/>
    </row>
    <row r="175" customFormat="false" ht="12.75" hidden="false" customHeight="false" outlineLevel="0" collapsed="false">
      <c r="A175" s="268" t="n">
        <f aca="false">+A174+1</f>
        <v>167</v>
      </c>
      <c r="B175" s="286" t="n">
        <f aca="false">F174</f>
        <v>-0</v>
      </c>
      <c r="C175" s="286" t="n">
        <f aca="false">B175-F175</f>
        <v>0</v>
      </c>
      <c r="D175" s="286" t="n">
        <f aca="false">E175-C175</f>
        <v>-0</v>
      </c>
      <c r="E175" s="286" t="n">
        <f aca="false">PMT($B$3/12,$B$4*12,-$B$9)</f>
        <v>-0</v>
      </c>
      <c r="F175" s="286" t="n">
        <f aca="false">PV($B$3/12,($B$4*12-A175),-$B$5)</f>
        <v>-0</v>
      </c>
      <c r="G175" s="98"/>
      <c r="H175" s="98"/>
      <c r="I175" s="98"/>
      <c r="J175" s="98"/>
    </row>
    <row r="176" customFormat="false" ht="12.75" hidden="false" customHeight="false" outlineLevel="0" collapsed="false">
      <c r="A176" s="268" t="n">
        <f aca="false">+A175+1</f>
        <v>168</v>
      </c>
      <c r="B176" s="286" t="n">
        <f aca="false">F175</f>
        <v>-0</v>
      </c>
      <c r="C176" s="286" t="n">
        <f aca="false">B176-F176</f>
        <v>0</v>
      </c>
      <c r="D176" s="286" t="n">
        <f aca="false">E176-C176</f>
        <v>-0</v>
      </c>
      <c r="E176" s="286" t="n">
        <f aca="false">PMT($B$3/12,$B$4*12,-$B$9)</f>
        <v>-0</v>
      </c>
      <c r="F176" s="286" t="n">
        <f aca="false">PV($B$3/12,($B$4*12-A176),-$B$5)</f>
        <v>-0</v>
      </c>
      <c r="G176" s="288" t="n">
        <f aca="false">SUM(C165:C176)</f>
        <v>0</v>
      </c>
      <c r="H176" s="288" t="n">
        <f aca="false">SUM(D165:D176)</f>
        <v>0</v>
      </c>
      <c r="I176" s="98"/>
      <c r="J176" s="98"/>
    </row>
    <row r="177" customFormat="false" ht="12.75" hidden="false" customHeight="false" outlineLevel="0" collapsed="false">
      <c r="A177" s="268" t="n">
        <f aca="false">+A176+1</f>
        <v>169</v>
      </c>
      <c r="B177" s="286" t="n">
        <f aca="false">F176</f>
        <v>-0</v>
      </c>
      <c r="C177" s="286" t="n">
        <f aca="false">B177-F177</f>
        <v>0</v>
      </c>
      <c r="D177" s="286" t="n">
        <f aca="false">E177-C177</f>
        <v>-0</v>
      </c>
      <c r="E177" s="286" t="n">
        <f aca="false">PMT($B$3/12,$B$4*12,-$B$9)</f>
        <v>-0</v>
      </c>
      <c r="F177" s="286" t="n">
        <f aca="false">PV($B$3/12,($B$4*12-A177),-$B$5)</f>
        <v>-0</v>
      </c>
      <c r="G177" s="98"/>
      <c r="H177" s="98"/>
      <c r="I177" s="98"/>
      <c r="J177" s="98"/>
    </row>
    <row r="178" customFormat="false" ht="12.75" hidden="false" customHeight="false" outlineLevel="0" collapsed="false">
      <c r="A178" s="268" t="n">
        <f aca="false">+A177+1</f>
        <v>170</v>
      </c>
      <c r="B178" s="286" t="n">
        <f aca="false">F177</f>
        <v>-0</v>
      </c>
      <c r="C178" s="286" t="n">
        <f aca="false">B178-F178</f>
        <v>0</v>
      </c>
      <c r="D178" s="286" t="n">
        <f aca="false">E178-C178</f>
        <v>-0</v>
      </c>
      <c r="E178" s="286" t="n">
        <f aca="false">PMT($B$3/12,$B$4*12,-$B$9)</f>
        <v>-0</v>
      </c>
      <c r="F178" s="286" t="n">
        <f aca="false">PV($B$3/12,($B$4*12-A178),-$B$5)</f>
        <v>-0</v>
      </c>
      <c r="G178" s="98"/>
      <c r="H178" s="98"/>
      <c r="I178" s="98"/>
      <c r="J178" s="98"/>
    </row>
    <row r="179" customFormat="false" ht="12.75" hidden="false" customHeight="false" outlineLevel="0" collapsed="false">
      <c r="A179" s="268" t="n">
        <f aca="false">+A178+1</f>
        <v>171</v>
      </c>
      <c r="B179" s="286" t="n">
        <f aca="false">F178</f>
        <v>-0</v>
      </c>
      <c r="C179" s="286" t="n">
        <f aca="false">B179-F179</f>
        <v>0</v>
      </c>
      <c r="D179" s="286" t="n">
        <f aca="false">E179-C179</f>
        <v>-0</v>
      </c>
      <c r="E179" s="286" t="n">
        <f aca="false">PMT($B$3/12,$B$4*12,-$B$9)</f>
        <v>-0</v>
      </c>
      <c r="F179" s="286" t="n">
        <f aca="false">PV($B$3/12,($B$4*12-A179),-$B$5)</f>
        <v>-0</v>
      </c>
      <c r="G179" s="98"/>
      <c r="H179" s="98"/>
      <c r="I179" s="98"/>
      <c r="J179" s="98"/>
    </row>
    <row r="180" customFormat="false" ht="12.75" hidden="false" customHeight="false" outlineLevel="0" collapsed="false">
      <c r="A180" s="268" t="n">
        <f aca="false">+A179+1</f>
        <v>172</v>
      </c>
      <c r="B180" s="286" t="n">
        <f aca="false">F179</f>
        <v>-0</v>
      </c>
      <c r="C180" s="286" t="n">
        <f aca="false">B180-F180</f>
        <v>0</v>
      </c>
      <c r="D180" s="286" t="n">
        <f aca="false">E180-C180</f>
        <v>-0</v>
      </c>
      <c r="E180" s="286" t="n">
        <f aca="false">PMT($B$3/12,$B$4*12,-$B$9)</f>
        <v>-0</v>
      </c>
      <c r="F180" s="286" t="n">
        <f aca="false">PV($B$3/12,($B$4*12-A180),-$B$5)</f>
        <v>-0</v>
      </c>
      <c r="G180" s="98"/>
      <c r="H180" s="98"/>
      <c r="I180" s="98"/>
      <c r="J180" s="98"/>
    </row>
    <row r="181" customFormat="false" ht="12.75" hidden="false" customHeight="false" outlineLevel="0" collapsed="false">
      <c r="A181" s="268" t="n">
        <f aca="false">+A180+1</f>
        <v>173</v>
      </c>
      <c r="B181" s="286" t="n">
        <f aca="false">F180</f>
        <v>-0</v>
      </c>
      <c r="C181" s="286" t="n">
        <f aca="false">B181-F181</f>
        <v>0</v>
      </c>
      <c r="D181" s="286" t="n">
        <f aca="false">E181-C181</f>
        <v>-0</v>
      </c>
      <c r="E181" s="286" t="n">
        <f aca="false">PMT($B$3/12,$B$4*12,-$B$9)</f>
        <v>-0</v>
      </c>
      <c r="F181" s="286" t="n">
        <f aca="false">PV($B$3/12,($B$4*12-A181),-$B$5)</f>
        <v>-0</v>
      </c>
      <c r="G181" s="98"/>
      <c r="H181" s="98"/>
      <c r="I181" s="98"/>
      <c r="J181" s="98"/>
    </row>
    <row r="182" customFormat="false" ht="12.75" hidden="false" customHeight="false" outlineLevel="0" collapsed="false">
      <c r="A182" s="268" t="n">
        <f aca="false">+A181+1</f>
        <v>174</v>
      </c>
      <c r="B182" s="286" t="n">
        <f aca="false">F181</f>
        <v>-0</v>
      </c>
      <c r="C182" s="286" t="n">
        <f aca="false">B182-F182</f>
        <v>0</v>
      </c>
      <c r="D182" s="286" t="n">
        <f aca="false">E182-C182</f>
        <v>-0</v>
      </c>
      <c r="E182" s="286" t="n">
        <f aca="false">PMT($B$3/12,$B$4*12,-$B$9)</f>
        <v>-0</v>
      </c>
      <c r="F182" s="286" t="n">
        <f aca="false">PV($B$3/12,($B$4*12-A182),-$B$5)</f>
        <v>-0</v>
      </c>
      <c r="G182" s="98"/>
      <c r="H182" s="98"/>
      <c r="I182" s="98"/>
      <c r="J182" s="98"/>
    </row>
    <row r="183" customFormat="false" ht="12.75" hidden="false" customHeight="false" outlineLevel="0" collapsed="false">
      <c r="A183" s="268" t="n">
        <f aca="false">+A182+1</f>
        <v>175</v>
      </c>
      <c r="B183" s="286" t="n">
        <f aca="false">F182</f>
        <v>-0</v>
      </c>
      <c r="C183" s="286" t="n">
        <f aca="false">B183-F183</f>
        <v>0</v>
      </c>
      <c r="D183" s="286" t="n">
        <f aca="false">E183-C183</f>
        <v>-0</v>
      </c>
      <c r="E183" s="286" t="n">
        <f aca="false">PMT($B$3/12,$B$4*12,-$B$9)</f>
        <v>-0</v>
      </c>
      <c r="F183" s="286" t="n">
        <f aca="false">PV($B$3/12,($B$4*12-A183),-$B$5)</f>
        <v>-0</v>
      </c>
      <c r="G183" s="98"/>
      <c r="H183" s="98"/>
      <c r="I183" s="98"/>
      <c r="J183" s="98"/>
    </row>
    <row r="184" customFormat="false" ht="12.75" hidden="false" customHeight="false" outlineLevel="0" collapsed="false">
      <c r="A184" s="268" t="n">
        <f aca="false">+A183+1</f>
        <v>176</v>
      </c>
      <c r="B184" s="286" t="n">
        <f aca="false">F183</f>
        <v>-0</v>
      </c>
      <c r="C184" s="286" t="n">
        <f aca="false">B184-F184</f>
        <v>0</v>
      </c>
      <c r="D184" s="286" t="n">
        <f aca="false">E184-C184</f>
        <v>-0</v>
      </c>
      <c r="E184" s="286" t="n">
        <f aca="false">PMT($B$3/12,$B$4*12,-$B$9)</f>
        <v>-0</v>
      </c>
      <c r="F184" s="286" t="n">
        <f aca="false">PV($B$3/12,($B$4*12-A184),-$B$5)</f>
        <v>-0</v>
      </c>
      <c r="G184" s="98"/>
      <c r="H184" s="98"/>
      <c r="I184" s="98"/>
      <c r="J184" s="98"/>
    </row>
    <row r="185" customFormat="false" ht="12.75" hidden="false" customHeight="false" outlineLevel="0" collapsed="false">
      <c r="A185" s="268" t="n">
        <f aca="false">+A184+1</f>
        <v>177</v>
      </c>
      <c r="B185" s="286" t="n">
        <f aca="false">F184</f>
        <v>-0</v>
      </c>
      <c r="C185" s="286" t="n">
        <f aca="false">B185-F185</f>
        <v>0</v>
      </c>
      <c r="D185" s="286" t="n">
        <f aca="false">E185-C185</f>
        <v>-0</v>
      </c>
      <c r="E185" s="286" t="n">
        <f aca="false">PMT($B$3/12,$B$4*12,-$B$9)</f>
        <v>-0</v>
      </c>
      <c r="F185" s="286" t="n">
        <f aca="false">PV($B$3/12,($B$4*12-A185),-$B$5)</f>
        <v>-0</v>
      </c>
      <c r="G185" s="98"/>
      <c r="H185" s="98"/>
      <c r="I185" s="98"/>
      <c r="J185" s="98"/>
    </row>
    <row r="186" customFormat="false" ht="12.75" hidden="false" customHeight="false" outlineLevel="0" collapsed="false">
      <c r="A186" s="268" t="n">
        <f aca="false">+A185+1</f>
        <v>178</v>
      </c>
      <c r="B186" s="286" t="n">
        <f aca="false">F185</f>
        <v>-0</v>
      </c>
      <c r="C186" s="286" t="n">
        <f aca="false">B186-F186</f>
        <v>0</v>
      </c>
      <c r="D186" s="286" t="n">
        <f aca="false">E186-C186</f>
        <v>-0</v>
      </c>
      <c r="E186" s="286" t="n">
        <f aca="false">PMT($B$3/12,$B$4*12,-$B$9)</f>
        <v>-0</v>
      </c>
      <c r="F186" s="286" t="n">
        <f aca="false">PV($B$3/12,($B$4*12-A186),-$B$5)</f>
        <v>-0</v>
      </c>
      <c r="G186" s="98"/>
      <c r="H186" s="98"/>
      <c r="I186" s="98"/>
      <c r="J186" s="98"/>
    </row>
    <row r="187" customFormat="false" ht="12.75" hidden="false" customHeight="false" outlineLevel="0" collapsed="false">
      <c r="A187" s="268" t="n">
        <f aca="false">+A186+1</f>
        <v>179</v>
      </c>
      <c r="B187" s="286" t="n">
        <f aca="false">F186</f>
        <v>-0</v>
      </c>
      <c r="C187" s="286" t="n">
        <f aca="false">B187-F187</f>
        <v>0</v>
      </c>
      <c r="D187" s="286" t="n">
        <f aca="false">E187-C187</f>
        <v>-0</v>
      </c>
      <c r="E187" s="286" t="n">
        <f aca="false">PMT($B$3/12,$B$4*12,-$B$9)</f>
        <v>-0</v>
      </c>
      <c r="F187" s="286" t="n">
        <f aca="false">PV($B$3/12,($B$4*12-A187),-$B$5)</f>
        <v>-0</v>
      </c>
      <c r="G187" s="98"/>
      <c r="H187" s="98"/>
      <c r="I187" s="98"/>
      <c r="J187" s="98"/>
    </row>
    <row r="188" customFormat="false" ht="12.75" hidden="false" customHeight="false" outlineLevel="0" collapsed="false">
      <c r="A188" s="268" t="n">
        <f aca="false">+A187+1</f>
        <v>180</v>
      </c>
      <c r="B188" s="286" t="n">
        <f aca="false">F187</f>
        <v>-0</v>
      </c>
      <c r="C188" s="286" t="n">
        <f aca="false">B188-F188</f>
        <v>0</v>
      </c>
      <c r="D188" s="286" t="n">
        <f aca="false">E188-C188</f>
        <v>-0</v>
      </c>
      <c r="E188" s="286" t="n">
        <f aca="false">PMT($B$3/12,$B$4*12,-$B$9)</f>
        <v>-0</v>
      </c>
      <c r="F188" s="286" t="n">
        <f aca="false">PV($B$3/12,($B$4*12-A188),-$B$5)</f>
        <v>-0</v>
      </c>
      <c r="G188" s="288" t="n">
        <f aca="false">SUM(C177:C188)</f>
        <v>0</v>
      </c>
      <c r="H188" s="288" t="n">
        <f aca="false">SUM(D177:D188)</f>
        <v>0</v>
      </c>
      <c r="I188" s="98"/>
      <c r="J188" s="98"/>
    </row>
    <row r="189" customFormat="false" ht="12.75" hidden="false" customHeight="false" outlineLevel="0" collapsed="false">
      <c r="A189" s="289"/>
      <c r="B189" s="279"/>
      <c r="C189" s="279"/>
      <c r="D189" s="279"/>
      <c r="E189" s="279"/>
      <c r="F189" s="279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James Centilli</cp:lastModifiedBy>
  <cp:lastPrinted>2001-01-23T15:11:59Z</cp:lastPrinted>
  <cp:revision>0</cp:revision>
  <dc:subject/>
  <dc:title>San Juan Raroc Analysis</dc:title>
</cp:coreProperties>
</file>